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2.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filterPrivacy="1" codeName="ThisWorkbook" defaultThemeVersion="124226"/>
  <workbookProtection workbookAlgorithmName="SHA-512" workbookHashValue="7wHcriq6/xt7d4UXrrX7bdtxWIEOUIC/mjjurjTVkkU+JaqjQoaz/hfWXkwUtEk17M2JYzvvZqJO5JZda2QT1w==" workbookSaltValue="IT7/jnYZl2yevnbcTy5GOA==" workbookSpinCount="100000" lockStructure="1"/>
  <bookViews>
    <workbookView xWindow="-12" yWindow="4056" windowWidth="16416" windowHeight="1500" tabRatio="909"/>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Related-Party Summary" sheetId="13" state="hidden" r:id="rId20"/>
    <sheet name="MMA Phys Comp" sheetId="99" state="hidden" r:id="rId21"/>
    <sheet name="LTC Rev-Exp Instructions" sheetId="19" state="hidden" r:id="rId22"/>
    <sheet name="LTC Rev-Exp Summary" sheetId="22" state="hidden" r:id="rId23"/>
    <sheet name="LTC Rev-Exp Region 1" sheetId="23" state="hidden" r:id="rId24"/>
    <sheet name="LTC Rev-Exp Region 2" sheetId="60" state="hidden" r:id="rId25"/>
    <sheet name="LTC Rev-Exp Region 3" sheetId="61" state="hidden" r:id="rId26"/>
    <sheet name="LTC Rev-Exp Region 4" sheetId="62" state="hidden" r:id="rId27"/>
    <sheet name="LTC Rev-Exp Region 5" sheetId="63" state="hidden" r:id="rId28"/>
    <sheet name="LTC Rev-Exp Region 6" sheetId="64" state="hidden" r:id="rId29"/>
    <sheet name="LTC Rev-Exp Region 7" sheetId="65" state="hidden" r:id="rId30"/>
    <sheet name="LTC Rev-Exp Region 8" sheetId="66" state="hidden" r:id="rId31"/>
    <sheet name="LTC Rev-Exp Region 9" sheetId="67" state="hidden" r:id="rId32"/>
    <sheet name="LTC Rev-Exp Region 10" sheetId="68" state="hidden" r:id="rId33"/>
    <sheet name="LTC Rev-Exp Region 11" sheetId="69" state="hidden" r:id="rId34"/>
    <sheet name="LTC Subcap Summary" sheetId="24" state="hidden" r:id="rId35"/>
    <sheet name="LTC Related-Party Summary" sheetId="25" state="hidden" r:id="rId36"/>
    <sheet name="ASR Instructions" sheetId="17" state="hidden" r:id="rId37"/>
    <sheet name="ASR Exhibit" sheetId="16" state="hidden" r:id="rId38"/>
    <sheet name="ASR Admin Max" sheetId="96" state="hidden" r:id="rId39"/>
    <sheet name="Notes" sheetId="14" state="hidden" r:id="rId40"/>
    <sheet name="MMA Data" sheetId="94" state="hidden" r:id="rId41"/>
    <sheet name="LTC Data" sheetId="93" state="hidden" r:id="rId42"/>
  </sheets>
  <definedNames>
    <definedName name="_xlnm.Print_Area" localSheetId="36">'ASR Instructions'!$A$1:$C$65</definedName>
    <definedName name="_xlnm.Print_Area" localSheetId="1">'General Instructions'!$A$1:$O$82</definedName>
    <definedName name="_xlnm.Print_Area" localSheetId="19">'MMA Related-Party Summary'!$A$1:$U$38</definedName>
    <definedName name="_xlnm.Print_Area" localSheetId="5">'MMA Rev-Exp Instructions'!$A$1:$D$125</definedName>
    <definedName name="_xlnm.Print_Titles" localSheetId="37">'ASR Exhibit'!$6:$6</definedName>
    <definedName name="_xlnm.Print_Titles" localSheetId="36">'ASR Instructions'!$1:$3</definedName>
    <definedName name="_xlnm.Print_Titles" localSheetId="3">Changes!$1:$7</definedName>
    <definedName name="_xlnm.Print_Titles" localSheetId="1">'General Instructions'!$1:$2</definedName>
    <definedName name="_xlnm.Print_Titles" localSheetId="21">'LTC Rev-Exp Instructions'!$1:$3</definedName>
    <definedName name="_xlnm.Print_Titles" localSheetId="23">'LTC Rev-Exp Region 1'!$1:$2</definedName>
    <definedName name="_xlnm.Print_Titles" localSheetId="22">'LTC Rev-Exp Summary'!$1:$2</definedName>
    <definedName name="_xlnm.Print_Titles" localSheetId="5">'MMA Rev-Exp Instructions'!$1:$3</definedName>
    <definedName name="_xlnm.Print_Titles" localSheetId="7">'MMA Rev-Exp Region 1'!$A:$C,'MMA Rev-Exp Region 1'!$18:$19</definedName>
    <definedName name="_xlnm.Print_Titles" localSheetId="6">'MMA Rev-Exp Summary'!$A:$C,'MMA Rev-Exp Summary'!$18:$19</definedName>
    <definedName name="_xlnm.Print_Titles" localSheetId="18">'MMA Subcap Summary'!$A:$C</definedName>
  </definedNames>
  <calcPr calcId="152511"/>
</workbook>
</file>

<file path=xl/calcChain.xml><?xml version="1.0" encoding="utf-8"?>
<calcChain xmlns="http://schemas.openxmlformats.org/spreadsheetml/2006/main">
  <c r="D29" i="99" l="1"/>
  <c r="E29" i="99"/>
  <c r="Q15" i="16" l="1"/>
  <c r="N15" i="16"/>
  <c r="K15" i="16"/>
  <c r="J15" i="16"/>
  <c r="I15" i="16"/>
  <c r="H15" i="16"/>
  <c r="G15" i="16"/>
  <c r="F15" i="16"/>
  <c r="T14" i="16"/>
  <c r="T15" i="16" s="1"/>
  <c r="S14" i="16"/>
  <c r="O14" i="16"/>
  <c r="L14" i="16"/>
  <c r="I14" i="16"/>
  <c r="F14" i="16"/>
  <c r="C14" i="16"/>
  <c r="C15" i="16" s="1"/>
  <c r="E15" i="16"/>
  <c r="D15" i="16"/>
  <c r="AP89" i="4"/>
  <c r="AP94" i="9"/>
  <c r="AQ94" i="9"/>
  <c r="AP93" i="9"/>
  <c r="AQ93" i="9"/>
  <c r="AP92" i="9"/>
  <c r="AP91" i="9"/>
  <c r="AP90" i="9"/>
  <c r="AQ90" i="9"/>
  <c r="AG94" i="9"/>
  <c r="AF94" i="9"/>
  <c r="AE94" i="9"/>
  <c r="AG93" i="9"/>
  <c r="AF93" i="9"/>
  <c r="AE93" i="9"/>
  <c r="AG92" i="9"/>
  <c r="AF92" i="9"/>
  <c r="AG91" i="9"/>
  <c r="AF91" i="9"/>
  <c r="AE91" i="9"/>
  <c r="AG90" i="9"/>
  <c r="AF90" i="9"/>
  <c r="AE90" i="9"/>
  <c r="AG89" i="9"/>
  <c r="AF89" i="9"/>
  <c r="AF95" i="9" s="1"/>
  <c r="X94" i="9"/>
  <c r="W94" i="9"/>
  <c r="V94" i="9"/>
  <c r="X93" i="9"/>
  <c r="W93" i="9"/>
  <c r="V93" i="9"/>
  <c r="X92" i="9"/>
  <c r="W92" i="9"/>
  <c r="V92" i="9"/>
  <c r="X91" i="9"/>
  <c r="W91" i="9"/>
  <c r="V91" i="9"/>
  <c r="X90" i="9"/>
  <c r="W90" i="9"/>
  <c r="V90" i="9"/>
  <c r="X89" i="9"/>
  <c r="X95" i="9" s="1"/>
  <c r="W89" i="9"/>
  <c r="O94" i="9"/>
  <c r="N94" i="9"/>
  <c r="M94" i="9"/>
  <c r="O93" i="9"/>
  <c r="N93" i="9"/>
  <c r="M93" i="9"/>
  <c r="O92" i="9"/>
  <c r="N92" i="9"/>
  <c r="M92" i="9"/>
  <c r="O91" i="9"/>
  <c r="N91" i="9"/>
  <c r="M91" i="9"/>
  <c r="O90" i="9"/>
  <c r="N90" i="9"/>
  <c r="M90" i="9"/>
  <c r="O89" i="9"/>
  <c r="N89" i="9"/>
  <c r="N95" i="9" s="1"/>
  <c r="E94" i="9"/>
  <c r="F94" i="9"/>
  <c r="E93" i="9"/>
  <c r="F93" i="9"/>
  <c r="E92" i="9"/>
  <c r="F92" i="9"/>
  <c r="E91" i="9"/>
  <c r="F91" i="9"/>
  <c r="F95" i="9" s="1"/>
  <c r="E90" i="9"/>
  <c r="F90" i="9"/>
  <c r="F89" i="9"/>
  <c r="E89" i="9"/>
  <c r="E95" i="9" s="1"/>
  <c r="AN95" i="33"/>
  <c r="AG95" i="33"/>
  <c r="AF95" i="33"/>
  <c r="AE95" i="33"/>
  <c r="X95" i="33"/>
  <c r="W95" i="33"/>
  <c r="V95" i="33"/>
  <c r="O95" i="33"/>
  <c r="M95" i="33" s="1"/>
  <c r="N95" i="33"/>
  <c r="F95" i="33"/>
  <c r="E95" i="33"/>
  <c r="D95" i="33" s="1"/>
  <c r="AQ94" i="33"/>
  <c r="AP94" i="33"/>
  <c r="AO94" i="33"/>
  <c r="AE94" i="33"/>
  <c r="V94" i="33"/>
  <c r="M94" i="33"/>
  <c r="D94" i="33"/>
  <c r="AQ93" i="33"/>
  <c r="AP93" i="33"/>
  <c r="AO93" i="33"/>
  <c r="AE93" i="33"/>
  <c r="V93" i="33"/>
  <c r="M93" i="33"/>
  <c r="D93" i="33"/>
  <c r="AQ92" i="33"/>
  <c r="AO92" i="33" s="1"/>
  <c r="AP92" i="33"/>
  <c r="AE92" i="33"/>
  <c r="V92" i="33"/>
  <c r="M92" i="33"/>
  <c r="D92" i="33"/>
  <c r="AQ91" i="33"/>
  <c r="AP91" i="33"/>
  <c r="AO91" i="33" s="1"/>
  <c r="AE91" i="33"/>
  <c r="V91" i="33"/>
  <c r="M91" i="33"/>
  <c r="D91" i="33"/>
  <c r="AQ90" i="33"/>
  <c r="AQ95" i="33" s="1"/>
  <c r="AP90" i="33"/>
  <c r="AP95" i="33" s="1"/>
  <c r="AO95" i="33" s="1"/>
  <c r="AO90" i="33"/>
  <c r="AE90" i="33"/>
  <c r="V90" i="33"/>
  <c r="M90" i="33"/>
  <c r="D90" i="33"/>
  <c r="AQ89" i="33"/>
  <c r="AP89" i="33"/>
  <c r="AO89" i="33"/>
  <c r="AE89" i="33"/>
  <c r="V89" i="33"/>
  <c r="M89" i="33"/>
  <c r="D89" i="33"/>
  <c r="AN95" i="32"/>
  <c r="AG95" i="32"/>
  <c r="AF95" i="32"/>
  <c r="AE95" i="32"/>
  <c r="X95" i="32"/>
  <c r="V95" i="32" s="1"/>
  <c r="W95" i="32"/>
  <c r="O95" i="32"/>
  <c r="N95" i="32"/>
  <c r="M95" i="32" s="1"/>
  <c r="F95" i="32"/>
  <c r="E95" i="32"/>
  <c r="D95" i="32"/>
  <c r="AQ94" i="32"/>
  <c r="AP94" i="32"/>
  <c r="AO94" i="32"/>
  <c r="AE94" i="32"/>
  <c r="V94" i="32"/>
  <c r="M94" i="32"/>
  <c r="D94" i="32"/>
  <c r="AQ93" i="32"/>
  <c r="AO93" i="32" s="1"/>
  <c r="AP93" i="32"/>
  <c r="AE93" i="32"/>
  <c r="V93" i="32"/>
  <c r="M93" i="32"/>
  <c r="D93" i="32"/>
  <c r="AQ92" i="32"/>
  <c r="AP92" i="32"/>
  <c r="AO92" i="32" s="1"/>
  <c r="AE92" i="32"/>
  <c r="V92" i="32"/>
  <c r="M92" i="32"/>
  <c r="D92" i="32"/>
  <c r="AQ91" i="32"/>
  <c r="AP91" i="32"/>
  <c r="AO91" i="32"/>
  <c r="AE91" i="32"/>
  <c r="V91" i="32"/>
  <c r="M91" i="32"/>
  <c r="D91" i="32"/>
  <c r="AQ90" i="32"/>
  <c r="AP90" i="32"/>
  <c r="AP95" i="32" s="1"/>
  <c r="AO95" i="32" s="1"/>
  <c r="AO90" i="32"/>
  <c r="AE90" i="32"/>
  <c r="V90" i="32"/>
  <c r="M90" i="32"/>
  <c r="D90" i="32"/>
  <c r="AQ89" i="32"/>
  <c r="AQ95" i="32" s="1"/>
  <c r="AP89" i="32"/>
  <c r="AE89" i="32"/>
  <c r="V89" i="32"/>
  <c r="M89" i="32"/>
  <c r="D89" i="32"/>
  <c r="AN95" i="31"/>
  <c r="AG95" i="31"/>
  <c r="AF95" i="31"/>
  <c r="AE95" i="31"/>
  <c r="X95" i="31"/>
  <c r="W95" i="31"/>
  <c r="V95" i="31"/>
  <c r="O95" i="31"/>
  <c r="M95" i="31" s="1"/>
  <c r="N95" i="31"/>
  <c r="F95" i="31"/>
  <c r="E95" i="31"/>
  <c r="D95" i="31" s="1"/>
  <c r="AQ94" i="31"/>
  <c r="AP94" i="31"/>
  <c r="AO94" i="31"/>
  <c r="AE94" i="31"/>
  <c r="V94" i="31"/>
  <c r="M94" i="31"/>
  <c r="D94" i="31"/>
  <c r="AQ93" i="31"/>
  <c r="AP93" i="31"/>
  <c r="AO93" i="31"/>
  <c r="AE93" i="31"/>
  <c r="V93" i="31"/>
  <c r="M93" i="31"/>
  <c r="D93" i="31"/>
  <c r="AQ92" i="31"/>
  <c r="AO92" i="31" s="1"/>
  <c r="AP92" i="31"/>
  <c r="AE92" i="31"/>
  <c r="V92" i="31"/>
  <c r="M92" i="31"/>
  <c r="D92" i="31"/>
  <c r="AQ91" i="31"/>
  <c r="AP91" i="31"/>
  <c r="AO91" i="31" s="1"/>
  <c r="AE91" i="31"/>
  <c r="V91" i="31"/>
  <c r="M91" i="31"/>
  <c r="D91" i="31"/>
  <c r="AQ90" i="31"/>
  <c r="AP90" i="31"/>
  <c r="AP95" i="31" s="1"/>
  <c r="AO90" i="31"/>
  <c r="AE90" i="31"/>
  <c r="V90" i="31"/>
  <c r="M90" i="31"/>
  <c r="D90" i="31"/>
  <c r="AQ89" i="31"/>
  <c r="AQ95" i="31" s="1"/>
  <c r="AP89" i="31"/>
  <c r="AO89" i="31"/>
  <c r="AE89" i="31"/>
  <c r="V89" i="31"/>
  <c r="M89" i="31"/>
  <c r="D89" i="31"/>
  <c r="AN95" i="36"/>
  <c r="AG95" i="36"/>
  <c r="AF95" i="36"/>
  <c r="AE95" i="36"/>
  <c r="X95" i="36"/>
  <c r="W95" i="36"/>
  <c r="V95" i="36" s="1"/>
  <c r="O95" i="36"/>
  <c r="N95" i="36"/>
  <c r="M95" i="36" s="1"/>
  <c r="F95" i="36"/>
  <c r="E95" i="36"/>
  <c r="D95" i="36"/>
  <c r="AQ94" i="36"/>
  <c r="AP94" i="36"/>
  <c r="AO94" i="36"/>
  <c r="AE94" i="36"/>
  <c r="V94" i="36"/>
  <c r="M94" i="36"/>
  <c r="D94" i="36"/>
  <c r="AQ93" i="36"/>
  <c r="AP93" i="36"/>
  <c r="AO93" i="36" s="1"/>
  <c r="AE93" i="36"/>
  <c r="V93" i="36"/>
  <c r="M93" i="36"/>
  <c r="D93" i="36"/>
  <c r="AQ92" i="36"/>
  <c r="AP92" i="36"/>
  <c r="AO92" i="36" s="1"/>
  <c r="AE92" i="36"/>
  <c r="V92" i="36"/>
  <c r="M92" i="36"/>
  <c r="D92" i="36"/>
  <c r="AQ91" i="36"/>
  <c r="AP91" i="36"/>
  <c r="AO91" i="36"/>
  <c r="AE91" i="36"/>
  <c r="V91" i="36"/>
  <c r="M91" i="36"/>
  <c r="D91" i="36"/>
  <c r="AQ90" i="36"/>
  <c r="AP90" i="36"/>
  <c r="AO90" i="36"/>
  <c r="AE90" i="36"/>
  <c r="V90" i="36"/>
  <c r="M90" i="36"/>
  <c r="D90" i="36"/>
  <c r="AQ89" i="36"/>
  <c r="AQ95" i="36" s="1"/>
  <c r="AP89" i="36"/>
  <c r="AP95" i="36" s="1"/>
  <c r="AO95" i="36" s="1"/>
  <c r="AE89" i="36"/>
  <c r="V89" i="36"/>
  <c r="M89" i="36"/>
  <c r="D89" i="36"/>
  <c r="AN95" i="35"/>
  <c r="AG95" i="35"/>
  <c r="AE95" i="35" s="1"/>
  <c r="AF95" i="35"/>
  <c r="X95" i="35"/>
  <c r="W95" i="35"/>
  <c r="V95" i="35" s="1"/>
  <c r="O95" i="35"/>
  <c r="N95" i="35"/>
  <c r="M95" i="35"/>
  <c r="F95" i="35"/>
  <c r="E95" i="35"/>
  <c r="D95" i="35"/>
  <c r="AQ94" i="35"/>
  <c r="AO94" i="35" s="1"/>
  <c r="AP94" i="35"/>
  <c r="AE94" i="35"/>
  <c r="V94" i="35"/>
  <c r="M94" i="35"/>
  <c r="D94" i="35"/>
  <c r="AQ93" i="35"/>
  <c r="AP93" i="35"/>
  <c r="AO93" i="35" s="1"/>
  <c r="AE93" i="35"/>
  <c r="V93" i="35"/>
  <c r="M93" i="35"/>
  <c r="D93" i="35"/>
  <c r="AQ92" i="35"/>
  <c r="AP92" i="35"/>
  <c r="AO92" i="35"/>
  <c r="AE92" i="35"/>
  <c r="V92" i="35"/>
  <c r="M92" i="35"/>
  <c r="D92" i="35"/>
  <c r="AQ91" i="35"/>
  <c r="AP91" i="35"/>
  <c r="AO91" i="35"/>
  <c r="AE91" i="35"/>
  <c r="V91" i="35"/>
  <c r="M91" i="35"/>
  <c r="D91" i="35"/>
  <c r="AQ90" i="35"/>
  <c r="AO90" i="35" s="1"/>
  <c r="AP90" i="35"/>
  <c r="AE90" i="35"/>
  <c r="V90" i="35"/>
  <c r="M90" i="35"/>
  <c r="D90" i="35"/>
  <c r="AQ89" i="35"/>
  <c r="AP89" i="35"/>
  <c r="AP95" i="35" s="1"/>
  <c r="AE89" i="35"/>
  <c r="V89" i="35"/>
  <c r="M89" i="35"/>
  <c r="D89" i="35"/>
  <c r="AN95" i="34"/>
  <c r="AG95" i="34"/>
  <c r="AF95" i="34"/>
  <c r="AE95" i="34"/>
  <c r="X95" i="34"/>
  <c r="W95" i="34"/>
  <c r="V95" i="34" s="1"/>
  <c r="O95" i="34"/>
  <c r="N95" i="34"/>
  <c r="M95" i="34" s="1"/>
  <c r="F95" i="34"/>
  <c r="E95" i="34"/>
  <c r="D95" i="34" s="1"/>
  <c r="AQ94" i="34"/>
  <c r="AP94" i="34"/>
  <c r="AO94" i="34"/>
  <c r="AE94" i="34"/>
  <c r="V94" i="34"/>
  <c r="M94" i="34"/>
  <c r="D94" i="34"/>
  <c r="AQ93" i="34"/>
  <c r="AP93" i="34"/>
  <c r="AO93" i="34" s="1"/>
  <c r="AE93" i="34"/>
  <c r="V93" i="34"/>
  <c r="M93" i="34"/>
  <c r="D93" i="34"/>
  <c r="AQ92" i="34"/>
  <c r="AQ92" i="9" s="1"/>
  <c r="AP92" i="34"/>
  <c r="AE92" i="34"/>
  <c r="AE92" i="9" s="1"/>
  <c r="V92" i="34"/>
  <c r="M92" i="34"/>
  <c r="D92" i="34"/>
  <c r="AQ91" i="34"/>
  <c r="AQ91" i="9" s="1"/>
  <c r="AP91" i="34"/>
  <c r="AE91" i="34"/>
  <c r="V91" i="34"/>
  <c r="M91" i="34"/>
  <c r="D91" i="34"/>
  <c r="AQ90" i="34"/>
  <c r="AP90" i="34"/>
  <c r="AO90" i="34"/>
  <c r="AE90" i="34"/>
  <c r="V90" i="34"/>
  <c r="M90" i="34"/>
  <c r="D90" i="34"/>
  <c r="AQ89" i="34"/>
  <c r="AP89" i="34"/>
  <c r="AP95" i="34" s="1"/>
  <c r="AE89" i="34"/>
  <c r="V89" i="34"/>
  <c r="M89" i="34"/>
  <c r="D89" i="34"/>
  <c r="AN95" i="30"/>
  <c r="AG95" i="30"/>
  <c r="AF95" i="30"/>
  <c r="AE95" i="30"/>
  <c r="X95" i="30"/>
  <c r="W95" i="30"/>
  <c r="V95" i="30" s="1"/>
  <c r="O95" i="30"/>
  <c r="N95" i="30"/>
  <c r="M95" i="30" s="1"/>
  <c r="F95" i="30"/>
  <c r="E95" i="30"/>
  <c r="D95" i="30"/>
  <c r="AQ94" i="30"/>
  <c r="AP94" i="30"/>
  <c r="AO94" i="30"/>
  <c r="AE94" i="30"/>
  <c r="V94" i="30"/>
  <c r="M94" i="30"/>
  <c r="D94" i="30"/>
  <c r="AQ93" i="30"/>
  <c r="AP93" i="30"/>
  <c r="AO93" i="30" s="1"/>
  <c r="AE93" i="30"/>
  <c r="V93" i="30"/>
  <c r="M93" i="30"/>
  <c r="D93" i="30"/>
  <c r="AQ92" i="30"/>
  <c r="AP92" i="30"/>
  <c r="AO92" i="30" s="1"/>
  <c r="AE92" i="30"/>
  <c r="V92" i="30"/>
  <c r="M92" i="30"/>
  <c r="D92" i="30"/>
  <c r="AQ91" i="30"/>
  <c r="AP91" i="30"/>
  <c r="AO91" i="30"/>
  <c r="AE91" i="30"/>
  <c r="V91" i="30"/>
  <c r="M91" i="30"/>
  <c r="D91" i="30"/>
  <c r="AQ90" i="30"/>
  <c r="AP90" i="30"/>
  <c r="AO90" i="30"/>
  <c r="AE90" i="30"/>
  <c r="V90" i="30"/>
  <c r="M90" i="30"/>
  <c r="D90" i="30"/>
  <c r="AQ89" i="30"/>
  <c r="AQ95" i="30" s="1"/>
  <c r="AP89" i="30"/>
  <c r="AP95" i="30" s="1"/>
  <c r="AO95" i="30" s="1"/>
  <c r="AE89" i="30"/>
  <c r="V89" i="30"/>
  <c r="M89" i="30"/>
  <c r="D89" i="30"/>
  <c r="AN95" i="29"/>
  <c r="AG95" i="29"/>
  <c r="AE95" i="29" s="1"/>
  <c r="AF95" i="29"/>
  <c r="X95" i="29"/>
  <c r="W95" i="29"/>
  <c r="V95" i="29" s="1"/>
  <c r="O95" i="29"/>
  <c r="N95" i="29"/>
  <c r="M95" i="29"/>
  <c r="F95" i="29"/>
  <c r="E95" i="29"/>
  <c r="D95" i="29"/>
  <c r="AQ94" i="29"/>
  <c r="AO94" i="29" s="1"/>
  <c r="AP94" i="29"/>
  <c r="AE94" i="29"/>
  <c r="V94" i="29"/>
  <c r="M94" i="29"/>
  <c r="D94" i="29"/>
  <c r="AQ93" i="29"/>
  <c r="AP93" i="29"/>
  <c r="AO93" i="29" s="1"/>
  <c r="AE93" i="29"/>
  <c r="V93" i="29"/>
  <c r="M93" i="29"/>
  <c r="D93" i="29"/>
  <c r="AQ92" i="29"/>
  <c r="AP92" i="29"/>
  <c r="AO92" i="29"/>
  <c r="AE92" i="29"/>
  <c r="V92" i="29"/>
  <c r="M92" i="29"/>
  <c r="D92" i="29"/>
  <c r="AQ91" i="29"/>
  <c r="AP91" i="29"/>
  <c r="AO91" i="29"/>
  <c r="AE91" i="29"/>
  <c r="V91" i="29"/>
  <c r="M91" i="29"/>
  <c r="D91" i="29"/>
  <c r="AQ90" i="29"/>
  <c r="AO90" i="29" s="1"/>
  <c r="AP90" i="29"/>
  <c r="AE90" i="29"/>
  <c r="V90" i="29"/>
  <c r="M90" i="29"/>
  <c r="D90" i="29"/>
  <c r="AQ89" i="29"/>
  <c r="AP89" i="29"/>
  <c r="AP95" i="29" s="1"/>
  <c r="AE89" i="29"/>
  <c r="V89" i="29"/>
  <c r="M89" i="29"/>
  <c r="D89" i="29"/>
  <c r="AN95" i="28"/>
  <c r="AG95" i="28"/>
  <c r="AF95" i="28"/>
  <c r="AE95" i="28"/>
  <c r="X95" i="28"/>
  <c r="W95" i="28"/>
  <c r="V95" i="28"/>
  <c r="O95" i="28"/>
  <c r="M95" i="28" s="1"/>
  <c r="N95" i="28"/>
  <c r="F95" i="28"/>
  <c r="E95" i="28"/>
  <c r="D95" i="28" s="1"/>
  <c r="AQ94" i="28"/>
  <c r="AP94" i="28"/>
  <c r="AO94" i="28"/>
  <c r="AE94" i="28"/>
  <c r="V94" i="28"/>
  <c r="M94" i="28"/>
  <c r="D94" i="28"/>
  <c r="AQ93" i="28"/>
  <c r="AP93" i="28"/>
  <c r="AO93" i="28"/>
  <c r="AE93" i="28"/>
  <c r="V93" i="28"/>
  <c r="M93" i="28"/>
  <c r="D93" i="28"/>
  <c r="AQ92" i="28"/>
  <c r="AO92" i="28" s="1"/>
  <c r="AP92" i="28"/>
  <c r="AE92" i="28"/>
  <c r="V92" i="28"/>
  <c r="M92" i="28"/>
  <c r="D92" i="28"/>
  <c r="AQ91" i="28"/>
  <c r="AP91" i="28"/>
  <c r="AO91" i="28" s="1"/>
  <c r="AE91" i="28"/>
  <c r="V91" i="28"/>
  <c r="M91" i="28"/>
  <c r="D91" i="28"/>
  <c r="AQ90" i="28"/>
  <c r="AP90" i="28"/>
  <c r="AP95" i="28" s="1"/>
  <c r="AO95" i="28" s="1"/>
  <c r="AO90" i="28"/>
  <c r="AE90" i="28"/>
  <c r="V90" i="28"/>
  <c r="M90" i="28"/>
  <c r="D90" i="28"/>
  <c r="AQ89" i="28"/>
  <c r="AQ95" i="28" s="1"/>
  <c r="AP89" i="28"/>
  <c r="AO89" i="28"/>
  <c r="AE89" i="28"/>
  <c r="V89" i="28"/>
  <c r="M89" i="28"/>
  <c r="D89" i="28"/>
  <c r="AN95" i="27"/>
  <c r="AG95" i="27"/>
  <c r="AE95" i="27" s="1"/>
  <c r="AF95" i="27"/>
  <c r="X95" i="27"/>
  <c r="W95" i="27"/>
  <c r="V95" i="27" s="1"/>
  <c r="O95" i="27"/>
  <c r="N95" i="27"/>
  <c r="M95" i="27" s="1"/>
  <c r="F95" i="27"/>
  <c r="E95" i="27"/>
  <c r="D95" i="27"/>
  <c r="AQ94" i="27"/>
  <c r="AO94" i="27" s="1"/>
  <c r="AP94" i="27"/>
  <c r="AE94" i="27"/>
  <c r="V94" i="27"/>
  <c r="M94" i="27"/>
  <c r="D94" i="27"/>
  <c r="AQ93" i="27"/>
  <c r="AP93" i="27"/>
  <c r="AO93" i="27" s="1"/>
  <c r="AE93" i="27"/>
  <c r="V93" i="27"/>
  <c r="M93" i="27"/>
  <c r="D93" i="27"/>
  <c r="AQ92" i="27"/>
  <c r="AP92" i="27"/>
  <c r="AO92" i="27" s="1"/>
  <c r="AE92" i="27"/>
  <c r="V92" i="27"/>
  <c r="M92" i="27"/>
  <c r="D92" i="27"/>
  <c r="AQ91" i="27"/>
  <c r="AP91" i="27"/>
  <c r="AO91" i="27"/>
  <c r="AE91" i="27"/>
  <c r="V91" i="27"/>
  <c r="M91" i="27"/>
  <c r="D91" i="27"/>
  <c r="AQ90" i="27"/>
  <c r="AO90" i="27" s="1"/>
  <c r="AP90" i="27"/>
  <c r="AE90" i="27"/>
  <c r="V90" i="27"/>
  <c r="M90" i="27"/>
  <c r="D90" i="27"/>
  <c r="AQ89" i="27"/>
  <c r="AQ95" i="27" s="1"/>
  <c r="AP89" i="27"/>
  <c r="AP95" i="27" s="1"/>
  <c r="AO95" i="27" s="1"/>
  <c r="AE89" i="27"/>
  <c r="V89" i="27"/>
  <c r="M89" i="27"/>
  <c r="D89" i="27"/>
  <c r="AO90" i="4"/>
  <c r="AO91" i="4"/>
  <c r="AO92" i="4"/>
  <c r="AO93" i="4"/>
  <c r="AO94" i="4"/>
  <c r="AQ90" i="4"/>
  <c r="AQ91" i="4"/>
  <c r="AQ92" i="4"/>
  <c r="AQ93" i="4"/>
  <c r="AQ94" i="4"/>
  <c r="AP90" i="4"/>
  <c r="AP91" i="4"/>
  <c r="AP92" i="4"/>
  <c r="AP93" i="4"/>
  <c r="AP94" i="4"/>
  <c r="AQ89" i="4"/>
  <c r="AQ95" i="4" s="1"/>
  <c r="AG95" i="4"/>
  <c r="AF95" i="4"/>
  <c r="AE95" i="4" s="1"/>
  <c r="AE94" i="4"/>
  <c r="AE93" i="4"/>
  <c r="AE92" i="4"/>
  <c r="AE91" i="4"/>
  <c r="AE90" i="4"/>
  <c r="AE89" i="4"/>
  <c r="AE89" i="9" s="1"/>
  <c r="X95" i="4"/>
  <c r="W95" i="4"/>
  <c r="V94" i="4"/>
  <c r="V93" i="4"/>
  <c r="V92" i="4"/>
  <c r="V91" i="4"/>
  <c r="V90" i="4"/>
  <c r="V89" i="4"/>
  <c r="V89" i="9" s="1"/>
  <c r="O95" i="4"/>
  <c r="N95" i="4"/>
  <c r="M95" i="4" s="1"/>
  <c r="M94" i="4"/>
  <c r="M93" i="4"/>
  <c r="M92" i="4"/>
  <c r="M91" i="4"/>
  <c r="M90" i="4"/>
  <c r="M89" i="4"/>
  <c r="M89" i="9" s="1"/>
  <c r="M95" i="9" s="1"/>
  <c r="D90" i="4"/>
  <c r="D91" i="4"/>
  <c r="D92" i="4"/>
  <c r="D93" i="4"/>
  <c r="D94" i="4"/>
  <c r="D89" i="4"/>
  <c r="E95" i="4"/>
  <c r="F95" i="4"/>
  <c r="R14" i="16" l="1"/>
  <c r="AE95" i="9"/>
  <c r="AO92" i="34"/>
  <c r="AQ95" i="34"/>
  <c r="AO95" i="34" s="1"/>
  <c r="AO91" i="34"/>
  <c r="AP89" i="9"/>
  <c r="AP95" i="9" s="1"/>
  <c r="AG95" i="9"/>
  <c r="V95" i="4"/>
  <c r="V95" i="9"/>
  <c r="W95" i="9"/>
  <c r="AQ89" i="9"/>
  <c r="AQ95" i="9" s="1"/>
  <c r="O95" i="9"/>
  <c r="AO89" i="32"/>
  <c r="AO95" i="31"/>
  <c r="AO89" i="36"/>
  <c r="AO95" i="35"/>
  <c r="AQ95" i="35"/>
  <c r="AO89" i="35"/>
  <c r="AO89" i="34"/>
  <c r="AO89" i="30"/>
  <c r="AQ95" i="29"/>
  <c r="AO95" i="29" s="1"/>
  <c r="AO89" i="29"/>
  <c r="AO89" i="27"/>
  <c r="D95" i="4"/>
  <c r="AO89" i="4"/>
  <c r="AP95" i="4"/>
  <c r="AZ29" i="99"/>
  <c r="AY29" i="99"/>
  <c r="AX29" i="99"/>
  <c r="AV29" i="99"/>
  <c r="AU29" i="99"/>
  <c r="AS29" i="99"/>
  <c r="AP29" i="99"/>
  <c r="AO29" i="99"/>
  <c r="AN29" i="99"/>
  <c r="AM29" i="99"/>
  <c r="AL29" i="99"/>
  <c r="AK29" i="99"/>
  <c r="AJ29" i="99"/>
  <c r="AI29" i="99"/>
  <c r="AH29" i="99"/>
  <c r="AG29" i="99"/>
  <c r="AF29" i="99"/>
  <c r="AE29" i="99"/>
  <c r="AD29" i="99"/>
  <c r="AC29" i="99"/>
  <c r="AB29" i="99"/>
  <c r="AA29" i="99"/>
  <c r="Z29" i="99"/>
  <c r="Y29" i="99"/>
  <c r="X29" i="99"/>
  <c r="W29" i="99"/>
  <c r="V29" i="99"/>
  <c r="U29" i="99"/>
  <c r="T29" i="99"/>
  <c r="S29" i="99"/>
  <c r="R29" i="99"/>
  <c r="Q29" i="99"/>
  <c r="P29" i="99"/>
  <c r="J29" i="99"/>
  <c r="K29" i="99"/>
  <c r="M29" i="99"/>
  <c r="N29" i="99"/>
  <c r="O29" i="99"/>
  <c r="H29" i="99"/>
  <c r="AQ28" i="99"/>
  <c r="AP28" i="99"/>
  <c r="AO28" i="99"/>
  <c r="AN28" i="99"/>
  <c r="AM28" i="99"/>
  <c r="AL28" i="99"/>
  <c r="AK28" i="99"/>
  <c r="AH28" i="99" s="1"/>
  <c r="AJ28" i="99"/>
  <c r="AI28" i="99"/>
  <c r="AG28" i="99"/>
  <c r="AF28" i="99"/>
  <c r="AE28" i="99"/>
  <c r="AD28" i="99"/>
  <c r="AC28" i="99"/>
  <c r="AB28" i="99"/>
  <c r="AA28" i="99"/>
  <c r="Z28" i="99"/>
  <c r="Y28" i="99"/>
  <c r="X28" i="99"/>
  <c r="W28" i="99"/>
  <c r="V28" i="99"/>
  <c r="U28" i="99"/>
  <c r="AW28" i="99" s="1"/>
  <c r="T28" i="99"/>
  <c r="S28" i="99"/>
  <c r="R28" i="99"/>
  <c r="Q28" i="99"/>
  <c r="P28" i="99" s="1"/>
  <c r="O28" i="99"/>
  <c r="AZ28" i="99" s="1"/>
  <c r="N28" i="99"/>
  <c r="AY28" i="99" s="1"/>
  <c r="M28" i="99"/>
  <c r="AX28" i="99" s="1"/>
  <c r="L28" i="99"/>
  <c r="K28" i="99"/>
  <c r="AV28" i="99" s="1"/>
  <c r="J28" i="99"/>
  <c r="AU28" i="99" s="1"/>
  <c r="I28" i="99"/>
  <c r="AT28" i="99" s="1"/>
  <c r="H28" i="99"/>
  <c r="E28" i="99"/>
  <c r="F28" i="99" s="1"/>
  <c r="D28" i="99"/>
  <c r="AZ27" i="99"/>
  <c r="AY27" i="99"/>
  <c r="AX27" i="99"/>
  <c r="AW27" i="99"/>
  <c r="AV27" i="99"/>
  <c r="AU27" i="99"/>
  <c r="AT27" i="99"/>
  <c r="AS27" i="99"/>
  <c r="AR27" i="99" s="1"/>
  <c r="AH27" i="99"/>
  <c r="Y27" i="99"/>
  <c r="P27" i="99"/>
  <c r="G27" i="99"/>
  <c r="F27" i="99"/>
  <c r="AZ26" i="99"/>
  <c r="AY26" i="99"/>
  <c r="AX26" i="99"/>
  <c r="AW26" i="99"/>
  <c r="AV26" i="99"/>
  <c r="AR26" i="99" s="1"/>
  <c r="AU26" i="99"/>
  <c r="AT26" i="99"/>
  <c r="AS26" i="99"/>
  <c r="AH26" i="99"/>
  <c r="Y26" i="99"/>
  <c r="P26" i="99"/>
  <c r="G26" i="99"/>
  <c r="F26" i="99"/>
  <c r="AZ25" i="99"/>
  <c r="AY25" i="99"/>
  <c r="AX25" i="99"/>
  <c r="AW25" i="99"/>
  <c r="AV25" i="99"/>
  <c r="AU25" i="99"/>
  <c r="AT25" i="99"/>
  <c r="AS25" i="99"/>
  <c r="AR25" i="99" s="1"/>
  <c r="AH25" i="99"/>
  <c r="Y25" i="99"/>
  <c r="P25" i="99"/>
  <c r="G25" i="99"/>
  <c r="F25" i="99"/>
  <c r="AZ24" i="99"/>
  <c r="AY24" i="99"/>
  <c r="AX24" i="99"/>
  <c r="AW24" i="99"/>
  <c r="AV24" i="99"/>
  <c r="AR24" i="99" s="1"/>
  <c r="AU24" i="99"/>
  <c r="AT24" i="99"/>
  <c r="AS24" i="99"/>
  <c r="AH24" i="99"/>
  <c r="Y24" i="99"/>
  <c r="P24" i="99"/>
  <c r="G24" i="99"/>
  <c r="F24" i="99"/>
  <c r="AQ23" i="99"/>
  <c r="AP23" i="99"/>
  <c r="AO23" i="99"/>
  <c r="AN23" i="99"/>
  <c r="AM23" i="99"/>
  <c r="AL23" i="99"/>
  <c r="AK23" i="99"/>
  <c r="AJ23" i="99"/>
  <c r="AI23" i="99"/>
  <c r="AH23" i="99"/>
  <c r="AG23" i="99"/>
  <c r="AF23" i="99"/>
  <c r="AE23" i="99"/>
  <c r="AD23" i="99"/>
  <c r="AC23" i="99"/>
  <c r="AB23" i="99"/>
  <c r="AA23" i="99"/>
  <c r="Z23" i="99"/>
  <c r="Y23" i="99" s="1"/>
  <c r="X23" i="99"/>
  <c r="W23" i="99"/>
  <c r="V23" i="99"/>
  <c r="U23" i="99"/>
  <c r="T23" i="99"/>
  <c r="S23" i="99"/>
  <c r="R23" i="99"/>
  <c r="P23" i="99" s="1"/>
  <c r="Q23" i="99"/>
  <c r="O23" i="99"/>
  <c r="AZ23" i="99" s="1"/>
  <c r="N23" i="99"/>
  <c r="M23" i="99"/>
  <c r="L23" i="99"/>
  <c r="AW23" i="99" s="1"/>
  <c r="K23" i="99"/>
  <c r="AV23" i="99" s="1"/>
  <c r="J23" i="99"/>
  <c r="I23" i="99"/>
  <c r="H23" i="99"/>
  <c r="AS23" i="99" s="1"/>
  <c r="F23" i="99"/>
  <c r="E23" i="99"/>
  <c r="D23" i="99"/>
  <c r="AZ22" i="99"/>
  <c r="AY22" i="99"/>
  <c r="AX22" i="99"/>
  <c r="AW22" i="99"/>
  <c r="AV22" i="99"/>
  <c r="AU22" i="99"/>
  <c r="AR22" i="99" s="1"/>
  <c r="AT22" i="99"/>
  <c r="AS22" i="99"/>
  <c r="AH22" i="99"/>
  <c r="Y22" i="99"/>
  <c r="P22" i="99"/>
  <c r="G22" i="99"/>
  <c r="F22" i="99"/>
  <c r="AZ21" i="99"/>
  <c r="AY21" i="99"/>
  <c r="AX21" i="99"/>
  <c r="AW21" i="99"/>
  <c r="AV21" i="99"/>
  <c r="AU21" i="99"/>
  <c r="AT21" i="99"/>
  <c r="AS21" i="99"/>
  <c r="AR21" i="99" s="1"/>
  <c r="AH21" i="99"/>
  <c r="Y21" i="99"/>
  <c r="P21" i="99"/>
  <c r="G21" i="99"/>
  <c r="F21" i="99"/>
  <c r="AZ20" i="99"/>
  <c r="AY20" i="99"/>
  <c r="AX20" i="99"/>
  <c r="AW20" i="99"/>
  <c r="AV20" i="99"/>
  <c r="AU20" i="99"/>
  <c r="AR20" i="99" s="1"/>
  <c r="AT20" i="99"/>
  <c r="AS20" i="99"/>
  <c r="AH20" i="99"/>
  <c r="Y20" i="99"/>
  <c r="P20" i="99"/>
  <c r="G20" i="99"/>
  <c r="F20" i="99"/>
  <c r="AZ19" i="99"/>
  <c r="AY19" i="99"/>
  <c r="AX19" i="99"/>
  <c r="AW19" i="99"/>
  <c r="AV19" i="99"/>
  <c r="AU19" i="99"/>
  <c r="AT19" i="99"/>
  <c r="AS19" i="99"/>
  <c r="AR19" i="99" s="1"/>
  <c r="AH19" i="99"/>
  <c r="Y19" i="99"/>
  <c r="P19" i="99"/>
  <c r="G19" i="99"/>
  <c r="F19" i="99"/>
  <c r="AQ18" i="99"/>
  <c r="AQ29" i="99" s="1"/>
  <c r="AP18" i="99"/>
  <c r="AO18" i="99"/>
  <c r="AN18" i="99"/>
  <c r="AM18" i="99"/>
  <c r="AL18" i="99"/>
  <c r="AK18" i="99"/>
  <c r="AJ18" i="99"/>
  <c r="AI18" i="99"/>
  <c r="AH18" i="99" s="1"/>
  <c r="AG18" i="99"/>
  <c r="AF18" i="99"/>
  <c r="AE18" i="99"/>
  <c r="AD18" i="99"/>
  <c r="AC18" i="99"/>
  <c r="AB18" i="99"/>
  <c r="AA18" i="99"/>
  <c r="Z18" i="99"/>
  <c r="X18" i="99"/>
  <c r="W18" i="99"/>
  <c r="V18" i="99"/>
  <c r="U18" i="99"/>
  <c r="T18" i="99"/>
  <c r="S18" i="99"/>
  <c r="R18" i="99"/>
  <c r="Q18" i="99"/>
  <c r="O18" i="99"/>
  <c r="N18" i="99"/>
  <c r="M18" i="99"/>
  <c r="AX18" i="99" s="1"/>
  <c r="L18" i="99"/>
  <c r="L29" i="99" s="1"/>
  <c r="K18" i="99"/>
  <c r="J18" i="99"/>
  <c r="I18" i="99"/>
  <c r="AT18" i="99" s="1"/>
  <c r="AT29" i="99" s="1"/>
  <c r="H18" i="99"/>
  <c r="E18" i="99"/>
  <c r="F18" i="99" s="1"/>
  <c r="D18" i="99"/>
  <c r="AZ17" i="99"/>
  <c r="AY17" i="99"/>
  <c r="AX17" i="99"/>
  <c r="AW17" i="99"/>
  <c r="AV17" i="99"/>
  <c r="AU17" i="99"/>
  <c r="AT17" i="99"/>
  <c r="AS17" i="99"/>
  <c r="AR17" i="99"/>
  <c r="AH17" i="99"/>
  <c r="Y17" i="99"/>
  <c r="P17" i="99"/>
  <c r="G17" i="99"/>
  <c r="F17" i="99"/>
  <c r="AZ16" i="99"/>
  <c r="AY16" i="99"/>
  <c r="AX16" i="99"/>
  <c r="AW16" i="99"/>
  <c r="AV16" i="99"/>
  <c r="AU16" i="99"/>
  <c r="AT16" i="99"/>
  <c r="AS16" i="99"/>
  <c r="AH16" i="99"/>
  <c r="Y16" i="99"/>
  <c r="P16" i="99"/>
  <c r="G16" i="99"/>
  <c r="F16" i="99"/>
  <c r="AZ15" i="99"/>
  <c r="AY15" i="99"/>
  <c r="AX15" i="99"/>
  <c r="AW15" i="99"/>
  <c r="AV15" i="99"/>
  <c r="AU15" i="99"/>
  <c r="AT15" i="99"/>
  <c r="AS15" i="99"/>
  <c r="AR15" i="99"/>
  <c r="AH15" i="99"/>
  <c r="Y15" i="99"/>
  <c r="P15" i="99"/>
  <c r="G15" i="99"/>
  <c r="F15" i="99"/>
  <c r="AZ14" i="99"/>
  <c r="AY14" i="99"/>
  <c r="AX14" i="99"/>
  <c r="AW14" i="99"/>
  <c r="AV14" i="99"/>
  <c r="AU14" i="99"/>
  <c r="AT14" i="99"/>
  <c r="AR14" i="99" s="1"/>
  <c r="AS14" i="99"/>
  <c r="AH14" i="99"/>
  <c r="Y14" i="99"/>
  <c r="P14" i="99"/>
  <c r="G14" i="99"/>
  <c r="F14" i="99"/>
  <c r="AZ12" i="99"/>
  <c r="AY12" i="99"/>
  <c r="AX12" i="99"/>
  <c r="AW12" i="99"/>
  <c r="AV12" i="99"/>
  <c r="AU12" i="99"/>
  <c r="AT12" i="99"/>
  <c r="AS12" i="99"/>
  <c r="AR12" i="99"/>
  <c r="AH12" i="99"/>
  <c r="Y12" i="99"/>
  <c r="P12" i="99"/>
  <c r="G12" i="99"/>
  <c r="AR16" i="99" l="1"/>
  <c r="I29" i="99"/>
  <c r="G18" i="99"/>
  <c r="G29" i="99" s="1"/>
  <c r="AS28" i="99"/>
  <c r="AR28" i="99" s="1"/>
  <c r="G28" i="99"/>
  <c r="F29" i="99"/>
  <c r="AU18" i="99"/>
  <c r="AY18" i="99"/>
  <c r="AT23" i="99"/>
  <c r="AR23" i="99" s="1"/>
  <c r="AX23" i="99"/>
  <c r="P18" i="99"/>
  <c r="AV18" i="99"/>
  <c r="AZ18" i="99"/>
  <c r="G23" i="99"/>
  <c r="AU23" i="99"/>
  <c r="AY23" i="99"/>
  <c r="Y18" i="99"/>
  <c r="AS18" i="99"/>
  <c r="AW18" i="99"/>
  <c r="AW29" i="99" s="1"/>
  <c r="AR18" i="99" l="1"/>
  <c r="AR29" i="99" s="1"/>
  <c r="Q45" i="16" l="1"/>
  <c r="P45" i="16"/>
  <c r="T40" i="16" l="1"/>
  <c r="T41" i="16"/>
  <c r="T42" i="16"/>
  <c r="T43" i="16"/>
  <c r="T44" i="16"/>
  <c r="T39" i="16"/>
  <c r="S40" i="16"/>
  <c r="S41" i="16"/>
  <c r="S42" i="16"/>
  <c r="S43" i="16"/>
  <c r="S44" i="16"/>
  <c r="S39" i="16"/>
  <c r="S36" i="16"/>
  <c r="S31" i="16"/>
  <c r="S32" i="16"/>
  <c r="S33" i="16"/>
  <c r="S34" i="16"/>
  <c r="S30" i="16"/>
  <c r="S27" i="16"/>
  <c r="S26" i="16"/>
  <c r="S23" i="16" l="1"/>
  <c r="T23" i="16"/>
  <c r="T19" i="16"/>
  <c r="T20" i="16"/>
  <c r="T21" i="16"/>
  <c r="T18" i="16"/>
  <c r="S19" i="16"/>
  <c r="S20" i="16"/>
  <c r="S21" i="16"/>
  <c r="S18" i="16"/>
  <c r="T9" i="16"/>
  <c r="T10" i="16"/>
  <c r="T11" i="16"/>
  <c r="T13" i="16"/>
  <c r="T8" i="16"/>
  <c r="S9" i="16"/>
  <c r="S10" i="16"/>
  <c r="S11" i="16"/>
  <c r="S13" i="16"/>
  <c r="S8" i="16"/>
  <c r="O44" i="16"/>
  <c r="O43" i="16"/>
  <c r="O42" i="16"/>
  <c r="O41" i="16"/>
  <c r="O40" i="16"/>
  <c r="O39" i="16"/>
  <c r="O45" i="16" s="1"/>
  <c r="O36" i="16"/>
  <c r="P35" i="16"/>
  <c r="O34" i="16"/>
  <c r="O33" i="16"/>
  <c r="O32" i="16"/>
  <c r="O31" i="16"/>
  <c r="O30" i="16"/>
  <c r="O35" i="16" s="1"/>
  <c r="P28" i="16"/>
  <c r="O27" i="16"/>
  <c r="O26" i="16"/>
  <c r="O28" i="16" s="1"/>
  <c r="P24" i="16"/>
  <c r="O23" i="16"/>
  <c r="O24" i="16" s="1"/>
  <c r="Q22" i="16"/>
  <c r="Q24" i="16" s="1"/>
  <c r="P22" i="16"/>
  <c r="O21" i="16"/>
  <c r="O20" i="16"/>
  <c r="O19" i="16"/>
  <c r="O18" i="16"/>
  <c r="O22" i="16" s="1"/>
  <c r="O13" i="16"/>
  <c r="Q12" i="16"/>
  <c r="P12" i="16"/>
  <c r="P15" i="16" s="1"/>
  <c r="O11" i="16"/>
  <c r="O10" i="16"/>
  <c r="O9" i="16"/>
  <c r="O8" i="16"/>
  <c r="O12" i="16" s="1"/>
  <c r="O15" i="16" s="1"/>
  <c r="T12" i="16" l="1"/>
  <c r="X9" i="22"/>
  <c r="W9" i="22"/>
  <c r="V9" i="22"/>
  <c r="T9" i="22" l="1"/>
  <c r="AO69" i="36" l="1"/>
  <c r="AO68" i="36"/>
  <c r="AO67" i="36"/>
  <c r="AO66" i="36"/>
  <c r="AO69" i="28"/>
  <c r="AO68" i="28"/>
  <c r="AO67" i="28"/>
  <c r="AO66" i="28"/>
  <c r="AO69" i="4"/>
  <c r="AO68" i="4"/>
  <c r="AO67" i="4"/>
  <c r="AO66" i="4"/>
  <c r="AO69" i="33" l="1"/>
  <c r="AO68" i="33"/>
  <c r="AO67" i="33"/>
  <c r="AO66" i="33"/>
  <c r="AO69" i="32"/>
  <c r="AO68" i="32"/>
  <c r="AO67" i="32"/>
  <c r="AO66" i="32"/>
  <c r="AO69" i="31"/>
  <c r="AO68" i="31"/>
  <c r="AO67" i="31"/>
  <c r="AO66" i="31"/>
  <c r="AO69" i="35"/>
  <c r="AO68" i="35"/>
  <c r="AO67" i="35"/>
  <c r="AO66" i="35"/>
  <c r="AO69" i="34"/>
  <c r="AO68" i="34"/>
  <c r="AO67" i="34"/>
  <c r="AO66" i="34"/>
  <c r="AO69" i="30"/>
  <c r="AO68" i="30"/>
  <c r="AO67" i="30"/>
  <c r="AO66" i="30"/>
  <c r="AO69" i="29"/>
  <c r="AO68" i="29"/>
  <c r="AO67" i="29"/>
  <c r="AO66" i="29"/>
  <c r="AO69" i="27"/>
  <c r="AO68" i="27"/>
  <c r="AO67" i="27"/>
  <c r="AO66" i="27"/>
  <c r="T82" i="22" l="1"/>
  <c r="T81" i="22"/>
  <c r="T80" i="22"/>
  <c r="T78" i="22"/>
  <c r="T77" i="22"/>
  <c r="T76" i="22"/>
  <c r="T75" i="22"/>
  <c r="T74" i="22"/>
  <c r="T68" i="22"/>
  <c r="T67" i="22"/>
  <c r="T66" i="22"/>
  <c r="T65" i="22"/>
  <c r="T64" i="22"/>
  <c r="T62" i="22"/>
  <c r="T61" i="22"/>
  <c r="T60" i="22"/>
  <c r="T59" i="22"/>
  <c r="T58" i="22"/>
  <c r="T57" i="22"/>
  <c r="T52" i="22"/>
  <c r="T51" i="22"/>
  <c r="T49" i="22"/>
  <c r="T48" i="22"/>
  <c r="T42" i="22"/>
  <c r="T41" i="22"/>
  <c r="T40" i="22"/>
  <c r="T39" i="22"/>
  <c r="T37" i="22"/>
  <c r="T36" i="22"/>
  <c r="T35" i="22"/>
  <c r="T34" i="22"/>
  <c r="T33" i="22"/>
  <c r="T32" i="22"/>
  <c r="T31" i="22"/>
  <c r="T30" i="22"/>
  <c r="T29" i="22"/>
  <c r="T28" i="22"/>
  <c r="T27" i="22"/>
  <c r="T25" i="22"/>
  <c r="T24" i="22"/>
  <c r="T23" i="22"/>
  <c r="T22" i="22"/>
  <c r="T21" i="22"/>
  <c r="T20" i="22"/>
  <c r="T19" i="22"/>
  <c r="T18" i="22"/>
  <c r="T17" i="22"/>
  <c r="T13" i="22"/>
  <c r="T12" i="22"/>
  <c r="T11" i="22"/>
  <c r="U82" i="22" l="1"/>
  <c r="U81" i="22"/>
  <c r="U80" i="22"/>
  <c r="U79" i="22"/>
  <c r="U75" i="22"/>
  <c r="U76" i="22"/>
  <c r="U77" i="22"/>
  <c r="U78" i="22"/>
  <c r="U74" i="22"/>
  <c r="U72" i="22"/>
  <c r="U65" i="22"/>
  <c r="U66" i="22"/>
  <c r="U67" i="22"/>
  <c r="U68" i="22"/>
  <c r="U64" i="22"/>
  <c r="X62" i="22"/>
  <c r="W62" i="22"/>
  <c r="V62" i="22"/>
  <c r="X61" i="22"/>
  <c r="W61" i="22"/>
  <c r="V61" i="22"/>
  <c r="X60" i="22"/>
  <c r="W60" i="22"/>
  <c r="V60" i="22"/>
  <c r="X59" i="22"/>
  <c r="W59" i="22"/>
  <c r="V59" i="22"/>
  <c r="X58" i="22"/>
  <c r="W58" i="22"/>
  <c r="V58" i="22"/>
  <c r="X57" i="22"/>
  <c r="W57" i="22"/>
  <c r="V57" i="22"/>
  <c r="X53" i="22"/>
  <c r="W53" i="22"/>
  <c r="V53" i="22"/>
  <c r="X52" i="22"/>
  <c r="W52" i="22"/>
  <c r="V52" i="22"/>
  <c r="X51" i="22"/>
  <c r="W51" i="22"/>
  <c r="V51" i="22"/>
  <c r="W49" i="22"/>
  <c r="X49" i="22"/>
  <c r="W48" i="22"/>
  <c r="X48" i="22"/>
  <c r="V49" i="22"/>
  <c r="V48" i="22"/>
  <c r="X42" i="22"/>
  <c r="W42" i="22"/>
  <c r="V42" i="22"/>
  <c r="X41" i="22"/>
  <c r="W41" i="22"/>
  <c r="V41" i="22"/>
  <c r="X40" i="22"/>
  <c r="W40" i="22"/>
  <c r="V40" i="22"/>
  <c r="X39" i="22"/>
  <c r="W39" i="22"/>
  <c r="V39" i="22"/>
  <c r="W37" i="22"/>
  <c r="X37" i="22"/>
  <c r="W36" i="22"/>
  <c r="X36" i="22"/>
  <c r="V36" i="22"/>
  <c r="V37" i="22"/>
  <c r="X35" i="22"/>
  <c r="W35" i="22"/>
  <c r="V35" i="22"/>
  <c r="X34" i="22"/>
  <c r="W34" i="22"/>
  <c r="V34" i="22"/>
  <c r="X33" i="22"/>
  <c r="W33" i="22"/>
  <c r="V33" i="22"/>
  <c r="X32" i="22"/>
  <c r="W32" i="22"/>
  <c r="V32" i="22"/>
  <c r="X31" i="22"/>
  <c r="W31" i="22"/>
  <c r="V31" i="22"/>
  <c r="X30" i="22"/>
  <c r="W30" i="22"/>
  <c r="V30" i="22"/>
  <c r="X29" i="22"/>
  <c r="W29" i="22"/>
  <c r="V29" i="22"/>
  <c r="X28" i="22"/>
  <c r="W28" i="22"/>
  <c r="V28" i="22"/>
  <c r="X27" i="22"/>
  <c r="W27" i="22"/>
  <c r="V27" i="22"/>
  <c r="W25" i="22"/>
  <c r="X25" i="22"/>
  <c r="W24" i="22"/>
  <c r="X24" i="22"/>
  <c r="W23" i="22"/>
  <c r="X23" i="22"/>
  <c r="W22" i="22"/>
  <c r="X22" i="22"/>
  <c r="W21" i="22"/>
  <c r="X21" i="22"/>
  <c r="W19" i="22"/>
  <c r="X19" i="22"/>
  <c r="W18" i="22"/>
  <c r="X18" i="22"/>
  <c r="V18" i="22"/>
  <c r="V19" i="22"/>
  <c r="V21" i="22"/>
  <c r="V22" i="22"/>
  <c r="V23" i="22"/>
  <c r="V24" i="22"/>
  <c r="V25" i="22"/>
  <c r="W17" i="22"/>
  <c r="X17" i="22"/>
  <c r="V17" i="22"/>
  <c r="U9" i="22"/>
  <c r="T79" i="22"/>
  <c r="T83" i="22" s="1"/>
  <c r="T69" i="22"/>
  <c r="T63" i="22"/>
  <c r="T53" i="22"/>
  <c r="T47" i="22"/>
  <c r="T46" i="22"/>
  <c r="T45" i="22"/>
  <c r="T44" i="22"/>
  <c r="T43" i="22"/>
  <c r="T26" i="22"/>
  <c r="T14" i="22"/>
  <c r="T83" i="69"/>
  <c r="D83" i="69"/>
  <c r="U82" i="69"/>
  <c r="U81" i="69"/>
  <c r="U80" i="69"/>
  <c r="T79" i="69"/>
  <c r="P79" i="69"/>
  <c r="P83" i="69" s="1"/>
  <c r="L79" i="69"/>
  <c r="L83" i="69" s="1"/>
  <c r="H79" i="69"/>
  <c r="H83" i="69" s="1"/>
  <c r="D79" i="69"/>
  <c r="U78" i="69"/>
  <c r="U77" i="69"/>
  <c r="U76" i="69"/>
  <c r="U79" i="69" s="1"/>
  <c r="U83" i="69" s="1"/>
  <c r="U75" i="69"/>
  <c r="U74" i="69"/>
  <c r="U72" i="69"/>
  <c r="T69" i="69"/>
  <c r="P69" i="69"/>
  <c r="L69" i="69"/>
  <c r="H69" i="69"/>
  <c r="D69" i="69"/>
  <c r="U68" i="69"/>
  <c r="U67" i="69"/>
  <c r="U66" i="69"/>
  <c r="U65" i="69"/>
  <c r="U64" i="69"/>
  <c r="T63" i="69"/>
  <c r="S63" i="69"/>
  <c r="R63" i="69"/>
  <c r="Q63" i="69"/>
  <c r="O63" i="69"/>
  <c r="N63" i="69"/>
  <c r="M63" i="69"/>
  <c r="K63" i="69"/>
  <c r="J63" i="69"/>
  <c r="I63" i="69"/>
  <c r="G63" i="69"/>
  <c r="X63" i="69" s="1"/>
  <c r="F63" i="69"/>
  <c r="E63" i="69"/>
  <c r="V63" i="69" s="1"/>
  <c r="X62" i="69"/>
  <c r="W62" i="69"/>
  <c r="V62" i="69"/>
  <c r="P62" i="69"/>
  <c r="L62" i="69"/>
  <c r="H62" i="69"/>
  <c r="D62" i="69"/>
  <c r="U62" i="69" s="1"/>
  <c r="X61" i="69"/>
  <c r="W61" i="69"/>
  <c r="V61" i="69"/>
  <c r="P61" i="69"/>
  <c r="L61" i="69"/>
  <c r="H61" i="69"/>
  <c r="D61" i="69"/>
  <c r="X60" i="69"/>
  <c r="W60" i="69"/>
  <c r="V60" i="69"/>
  <c r="P60" i="69"/>
  <c r="L60" i="69"/>
  <c r="H60" i="69"/>
  <c r="D60" i="69"/>
  <c r="X59" i="69"/>
  <c r="W59" i="69"/>
  <c r="V59" i="69"/>
  <c r="P59" i="69"/>
  <c r="L59" i="69"/>
  <c r="H59" i="69"/>
  <c r="D59" i="69"/>
  <c r="U59" i="69" s="1"/>
  <c r="X58" i="69"/>
  <c r="W58" i="69"/>
  <c r="V58" i="69"/>
  <c r="P58" i="69"/>
  <c r="L58" i="69"/>
  <c r="H58" i="69"/>
  <c r="D58" i="69"/>
  <c r="U58" i="69" s="1"/>
  <c r="X57" i="69"/>
  <c r="W57" i="69"/>
  <c r="V57" i="69"/>
  <c r="P57" i="69"/>
  <c r="P63" i="69" s="1"/>
  <c r="L57" i="69"/>
  <c r="L63" i="69" s="1"/>
  <c r="H57" i="69"/>
  <c r="D57" i="69"/>
  <c r="D63" i="69" s="1"/>
  <c r="W53" i="69"/>
  <c r="T53" i="69"/>
  <c r="S53" i="69"/>
  <c r="R53" i="69"/>
  <c r="Q53" i="69"/>
  <c r="O53" i="69"/>
  <c r="N53" i="69"/>
  <c r="M53" i="69"/>
  <c r="L53" i="69"/>
  <c r="K53" i="69"/>
  <c r="J53" i="69"/>
  <c r="I53" i="69"/>
  <c r="H53" i="69"/>
  <c r="G53" i="69"/>
  <c r="X53" i="69" s="1"/>
  <c r="F53" i="69"/>
  <c r="E53" i="69"/>
  <c r="V53" i="69" s="1"/>
  <c r="X52" i="69"/>
  <c r="U52" i="69" s="1"/>
  <c r="W52" i="69"/>
  <c r="V52" i="69"/>
  <c r="P52" i="69"/>
  <c r="L52" i="69"/>
  <c r="H52" i="69"/>
  <c r="D52" i="69"/>
  <c r="X51" i="69"/>
  <c r="U51" i="69" s="1"/>
  <c r="W51" i="69"/>
  <c r="V51" i="69"/>
  <c r="P51" i="69"/>
  <c r="P53" i="69" s="1"/>
  <c r="L51" i="69"/>
  <c r="H51" i="69"/>
  <c r="D51" i="69"/>
  <c r="D53" i="69" s="1"/>
  <c r="I50" i="69"/>
  <c r="I54" i="69" s="1"/>
  <c r="X49" i="69"/>
  <c r="W49" i="69"/>
  <c r="V49" i="69"/>
  <c r="U49" i="69"/>
  <c r="P49" i="69"/>
  <c r="L49" i="69"/>
  <c r="H49" i="69"/>
  <c r="D49" i="69"/>
  <c r="X48" i="69"/>
  <c r="W48" i="69"/>
  <c r="V48" i="69"/>
  <c r="U48" i="69"/>
  <c r="P48" i="69"/>
  <c r="L48" i="69"/>
  <c r="H48" i="69"/>
  <c r="D48" i="69"/>
  <c r="T47" i="69"/>
  <c r="S47" i="69"/>
  <c r="R47" i="69"/>
  <c r="Q47" i="69"/>
  <c r="Q50" i="69" s="1"/>
  <c r="Q54" i="69" s="1"/>
  <c r="O47" i="69"/>
  <c r="N47" i="69"/>
  <c r="M47" i="69"/>
  <c r="K47" i="69"/>
  <c r="J47" i="69"/>
  <c r="I47" i="69"/>
  <c r="G47" i="69"/>
  <c r="F47" i="69"/>
  <c r="E47" i="69"/>
  <c r="V46" i="69"/>
  <c r="T46" i="69"/>
  <c r="S46" i="69"/>
  <c r="R46" i="69"/>
  <c r="Q46" i="69"/>
  <c r="O46" i="69"/>
  <c r="N46" i="69"/>
  <c r="M46" i="69"/>
  <c r="K46" i="69"/>
  <c r="J46" i="69"/>
  <c r="I46" i="69"/>
  <c r="G46" i="69"/>
  <c r="F46" i="69"/>
  <c r="E46" i="69"/>
  <c r="T45" i="69"/>
  <c r="S45" i="69"/>
  <c r="R45" i="69"/>
  <c r="Q45" i="69"/>
  <c r="O45" i="69"/>
  <c r="N45" i="69"/>
  <c r="M45" i="69"/>
  <c r="K45" i="69"/>
  <c r="J45" i="69"/>
  <c r="I45" i="69"/>
  <c r="H45" i="69"/>
  <c r="G45" i="69"/>
  <c r="F45" i="69"/>
  <c r="E45" i="69"/>
  <c r="D45" i="69"/>
  <c r="X44" i="69"/>
  <c r="T44" i="69"/>
  <c r="T50" i="69" s="1"/>
  <c r="T54" i="69" s="1"/>
  <c r="T70" i="69" s="1"/>
  <c r="S44" i="69"/>
  <c r="R44" i="69"/>
  <c r="R50" i="69" s="1"/>
  <c r="R54" i="69" s="1"/>
  <c r="Q44" i="69"/>
  <c r="O44" i="69"/>
  <c r="N44" i="69"/>
  <c r="N50" i="69" s="1"/>
  <c r="N54" i="69" s="1"/>
  <c r="M44" i="69"/>
  <c r="M50" i="69" s="1"/>
  <c r="M54" i="69" s="1"/>
  <c r="K44" i="69"/>
  <c r="J44" i="69"/>
  <c r="J50" i="69" s="1"/>
  <c r="J54" i="69" s="1"/>
  <c r="I44" i="69"/>
  <c r="G44" i="69"/>
  <c r="F44" i="69"/>
  <c r="F50" i="69" s="1"/>
  <c r="F54" i="69" s="1"/>
  <c r="E44" i="69"/>
  <c r="E50" i="69" s="1"/>
  <c r="E54" i="69" s="1"/>
  <c r="T43" i="69"/>
  <c r="S43" i="69"/>
  <c r="R43" i="69"/>
  <c r="Q43" i="69"/>
  <c r="O43" i="69"/>
  <c r="N43" i="69"/>
  <c r="M43" i="69"/>
  <c r="K43" i="69"/>
  <c r="J43" i="69"/>
  <c r="I43" i="69"/>
  <c r="G43" i="69"/>
  <c r="F43" i="69"/>
  <c r="E43" i="69"/>
  <c r="X42" i="69"/>
  <c r="W42" i="69"/>
  <c r="V42" i="69"/>
  <c r="U42" i="69" s="1"/>
  <c r="P42" i="69"/>
  <c r="L42" i="69"/>
  <c r="H42" i="69"/>
  <c r="D42" i="69"/>
  <c r="X41" i="69"/>
  <c r="W41" i="69"/>
  <c r="V41" i="69"/>
  <c r="U41" i="69" s="1"/>
  <c r="P41" i="69"/>
  <c r="L41" i="69"/>
  <c r="H41" i="69"/>
  <c r="D41" i="69"/>
  <c r="X40" i="69"/>
  <c r="W40" i="69"/>
  <c r="V40" i="69"/>
  <c r="U40" i="69" s="1"/>
  <c r="P40" i="69"/>
  <c r="L40" i="69"/>
  <c r="H40" i="69"/>
  <c r="D40" i="69"/>
  <c r="X39" i="69"/>
  <c r="X43" i="69" s="1"/>
  <c r="W39" i="69"/>
  <c r="W43" i="69" s="1"/>
  <c r="V39" i="69"/>
  <c r="P39" i="69"/>
  <c r="P43" i="69" s="1"/>
  <c r="L39" i="69"/>
  <c r="H39" i="69"/>
  <c r="H43" i="69" s="1"/>
  <c r="D39" i="69"/>
  <c r="D43" i="69" s="1"/>
  <c r="S38" i="69"/>
  <c r="R38" i="69"/>
  <c r="N38" i="69"/>
  <c r="J38" i="69"/>
  <c r="H38" i="69"/>
  <c r="G38" i="69"/>
  <c r="F38" i="69"/>
  <c r="X37" i="69"/>
  <c r="W37" i="69"/>
  <c r="W47" i="69" s="1"/>
  <c r="V37" i="69"/>
  <c r="P37" i="69"/>
  <c r="L37" i="69"/>
  <c r="H37" i="69"/>
  <c r="D37" i="69"/>
  <c r="X36" i="69"/>
  <c r="W36" i="69"/>
  <c r="W45" i="69" s="1"/>
  <c r="V36" i="69"/>
  <c r="P36" i="69"/>
  <c r="L36" i="69"/>
  <c r="L45" i="69" s="1"/>
  <c r="H36" i="69"/>
  <c r="D36" i="69"/>
  <c r="X35" i="69"/>
  <c r="W35" i="69"/>
  <c r="W46" i="69" s="1"/>
  <c r="V35" i="69"/>
  <c r="P35" i="69"/>
  <c r="L35" i="69"/>
  <c r="L46" i="69" s="1"/>
  <c r="H35" i="69"/>
  <c r="D35" i="69"/>
  <c r="X34" i="69"/>
  <c r="W34" i="69"/>
  <c r="U34" i="69" s="1"/>
  <c r="V34" i="69"/>
  <c r="P34" i="69"/>
  <c r="L34" i="69"/>
  <c r="H34" i="69"/>
  <c r="D34" i="69"/>
  <c r="X33" i="69"/>
  <c r="W33" i="69"/>
  <c r="U33" i="69" s="1"/>
  <c r="V33" i="69"/>
  <c r="P33" i="69"/>
  <c r="L33" i="69"/>
  <c r="H33" i="69"/>
  <c r="D33" i="69"/>
  <c r="X32" i="69"/>
  <c r="W32" i="69"/>
  <c r="U32" i="69" s="1"/>
  <c r="V32" i="69"/>
  <c r="P32" i="69"/>
  <c r="L32" i="69"/>
  <c r="H32" i="69"/>
  <c r="D32" i="69"/>
  <c r="X31" i="69"/>
  <c r="W31" i="69"/>
  <c r="U31" i="69" s="1"/>
  <c r="V31" i="69"/>
  <c r="P31" i="69"/>
  <c r="L31" i="69"/>
  <c r="H31" i="69"/>
  <c r="D31" i="69"/>
  <c r="X30" i="69"/>
  <c r="W30" i="69"/>
  <c r="U30" i="69" s="1"/>
  <c r="V30" i="69"/>
  <c r="P30" i="69"/>
  <c r="L30" i="69"/>
  <c r="H30" i="69"/>
  <c r="D30" i="69"/>
  <c r="X29" i="69"/>
  <c r="W29" i="69"/>
  <c r="U29" i="69" s="1"/>
  <c r="V29" i="69"/>
  <c r="P29" i="69"/>
  <c r="L29" i="69"/>
  <c r="H29" i="69"/>
  <c r="D29" i="69"/>
  <c r="X28" i="69"/>
  <c r="W28" i="69"/>
  <c r="U28" i="69" s="1"/>
  <c r="V28" i="69"/>
  <c r="P28" i="69"/>
  <c r="L28" i="69"/>
  <c r="H28" i="69"/>
  <c r="D28" i="69"/>
  <c r="X27" i="69"/>
  <c r="W27" i="69"/>
  <c r="U27" i="69" s="1"/>
  <c r="V27" i="69"/>
  <c r="P27" i="69"/>
  <c r="L27" i="69"/>
  <c r="L38" i="69" s="1"/>
  <c r="H27" i="69"/>
  <c r="D27" i="69"/>
  <c r="W26" i="69"/>
  <c r="W38" i="69" s="1"/>
  <c r="T26" i="69"/>
  <c r="T38" i="69" s="1"/>
  <c r="S26" i="69"/>
  <c r="R26" i="69"/>
  <c r="Q26" i="69"/>
  <c r="Q38" i="69" s="1"/>
  <c r="O26" i="69"/>
  <c r="O38" i="69" s="1"/>
  <c r="N26" i="69"/>
  <c r="M26" i="69"/>
  <c r="M38" i="69" s="1"/>
  <c r="L26" i="69"/>
  <c r="K26" i="69"/>
  <c r="K38" i="69" s="1"/>
  <c r="J26" i="69"/>
  <c r="I26" i="69"/>
  <c r="I38" i="69" s="1"/>
  <c r="H26" i="69"/>
  <c r="G26" i="69"/>
  <c r="F26" i="69"/>
  <c r="E26" i="69"/>
  <c r="E38" i="69" s="1"/>
  <c r="X25" i="69"/>
  <c r="X47" i="69" s="1"/>
  <c r="W25" i="69"/>
  <c r="V25" i="69"/>
  <c r="P25" i="69"/>
  <c r="P47" i="69" s="1"/>
  <c r="L25" i="69"/>
  <c r="L47" i="69" s="1"/>
  <c r="H25" i="69"/>
  <c r="D25" i="69"/>
  <c r="D47" i="69" s="1"/>
  <c r="X24" i="69"/>
  <c r="X46" i="69" s="1"/>
  <c r="W24" i="69"/>
  <c r="V24" i="69"/>
  <c r="P24" i="69"/>
  <c r="P46" i="69" s="1"/>
  <c r="L24" i="69"/>
  <c r="H24" i="69"/>
  <c r="H46" i="69" s="1"/>
  <c r="D24" i="69"/>
  <c r="D46" i="69" s="1"/>
  <c r="X23" i="69"/>
  <c r="X45" i="69" s="1"/>
  <c r="W23" i="69"/>
  <c r="V23" i="69"/>
  <c r="P23" i="69"/>
  <c r="P45" i="69" s="1"/>
  <c r="L23" i="69"/>
  <c r="H23" i="69"/>
  <c r="D23" i="69"/>
  <c r="X22" i="69"/>
  <c r="U22" i="69" s="1"/>
  <c r="W22" i="69"/>
  <c r="V22" i="69"/>
  <c r="P22" i="69"/>
  <c r="L22" i="69"/>
  <c r="H22" i="69"/>
  <c r="D22" i="69"/>
  <c r="X21" i="69"/>
  <c r="U21" i="69" s="1"/>
  <c r="W21" i="69"/>
  <c r="V21" i="69"/>
  <c r="P21" i="69"/>
  <c r="L21" i="69"/>
  <c r="H21" i="69"/>
  <c r="D21" i="69"/>
  <c r="X20" i="69"/>
  <c r="U20" i="69" s="1"/>
  <c r="W20" i="69"/>
  <c r="V20" i="69"/>
  <c r="P20" i="69"/>
  <c r="L20" i="69"/>
  <c r="H20" i="69"/>
  <c r="D20" i="69"/>
  <c r="X19" i="69"/>
  <c r="U19" i="69" s="1"/>
  <c r="W19" i="69"/>
  <c r="W44" i="69" s="1"/>
  <c r="V19" i="69"/>
  <c r="P19" i="69"/>
  <c r="P44" i="69" s="1"/>
  <c r="P50" i="69" s="1"/>
  <c r="L19" i="69"/>
  <c r="H19" i="69"/>
  <c r="D19" i="69"/>
  <c r="D44" i="69" s="1"/>
  <c r="D50" i="69" s="1"/>
  <c r="X18" i="69"/>
  <c r="U18" i="69" s="1"/>
  <c r="W18" i="69"/>
  <c r="V18" i="69"/>
  <c r="P18" i="69"/>
  <c r="L18" i="69"/>
  <c r="H18" i="69"/>
  <c r="D18" i="69"/>
  <c r="X17" i="69"/>
  <c r="U17" i="69" s="1"/>
  <c r="W17" i="69"/>
  <c r="V17" i="69"/>
  <c r="P17" i="69"/>
  <c r="L17" i="69"/>
  <c r="H17" i="69"/>
  <c r="D17" i="69"/>
  <c r="T14" i="69"/>
  <c r="P14" i="69"/>
  <c r="L14" i="69"/>
  <c r="H14" i="69"/>
  <c r="D14" i="69"/>
  <c r="U13" i="69"/>
  <c r="U12" i="69"/>
  <c r="U11" i="69"/>
  <c r="U14" i="69" s="1"/>
  <c r="X9" i="69"/>
  <c r="W9" i="69"/>
  <c r="V9" i="69"/>
  <c r="U9" i="69"/>
  <c r="P9" i="69"/>
  <c r="L9" i="69"/>
  <c r="H9" i="69"/>
  <c r="D9" i="69"/>
  <c r="C5" i="69"/>
  <c r="C4" i="69"/>
  <c r="C3" i="69"/>
  <c r="T83" i="68"/>
  <c r="P83" i="68"/>
  <c r="U82" i="68"/>
  <c r="U81" i="68"/>
  <c r="U80" i="68"/>
  <c r="T79" i="68"/>
  <c r="P79" i="68"/>
  <c r="L79" i="68"/>
  <c r="L83" i="68" s="1"/>
  <c r="H79" i="68"/>
  <c r="H83" i="68" s="1"/>
  <c r="D79" i="68"/>
  <c r="D83" i="68" s="1"/>
  <c r="U78" i="68"/>
  <c r="U77" i="68"/>
  <c r="U76" i="68"/>
  <c r="U75" i="68"/>
  <c r="U79" i="68" s="1"/>
  <c r="U83" i="68" s="1"/>
  <c r="U74" i="68"/>
  <c r="U72" i="68"/>
  <c r="T69" i="68"/>
  <c r="P69" i="68"/>
  <c r="L69" i="68"/>
  <c r="H69" i="68"/>
  <c r="D69" i="68"/>
  <c r="U68" i="68"/>
  <c r="U67" i="68"/>
  <c r="U66" i="68"/>
  <c r="U65" i="68"/>
  <c r="U64" i="68"/>
  <c r="X63" i="68"/>
  <c r="T63" i="68"/>
  <c r="S63" i="68"/>
  <c r="R63" i="68"/>
  <c r="Q63" i="68"/>
  <c r="P63" i="68"/>
  <c r="O63" i="68"/>
  <c r="N63" i="68"/>
  <c r="M63" i="68"/>
  <c r="L63" i="68"/>
  <c r="K63" i="68"/>
  <c r="J63" i="68"/>
  <c r="I63" i="68"/>
  <c r="H63" i="68"/>
  <c r="G63" i="68"/>
  <c r="F63" i="68"/>
  <c r="W63" i="68" s="1"/>
  <c r="E63" i="68"/>
  <c r="V63" i="68" s="1"/>
  <c r="X62" i="68"/>
  <c r="W62" i="68"/>
  <c r="V62" i="68"/>
  <c r="P62" i="68"/>
  <c r="L62" i="68"/>
  <c r="H62" i="68"/>
  <c r="D62" i="68"/>
  <c r="U62" i="68" s="1"/>
  <c r="X61" i="68"/>
  <c r="W61" i="68"/>
  <c r="V61" i="68"/>
  <c r="P61" i="68"/>
  <c r="L61" i="68"/>
  <c r="H61" i="68"/>
  <c r="D61" i="68"/>
  <c r="U61" i="68" s="1"/>
  <c r="X60" i="68"/>
  <c r="W60" i="68"/>
  <c r="V60" i="68"/>
  <c r="P60" i="68"/>
  <c r="L60" i="68"/>
  <c r="H60" i="68"/>
  <c r="D60" i="68"/>
  <c r="U60" i="68" s="1"/>
  <c r="X59" i="68"/>
  <c r="W59" i="68"/>
  <c r="V59" i="68"/>
  <c r="P59" i="68"/>
  <c r="L59" i="68"/>
  <c r="H59" i="68"/>
  <c r="D59" i="68"/>
  <c r="U59" i="68" s="1"/>
  <c r="X58" i="68"/>
  <c r="W58" i="68"/>
  <c r="V58" i="68"/>
  <c r="P58" i="68"/>
  <c r="L58" i="68"/>
  <c r="H58" i="68"/>
  <c r="D58" i="68"/>
  <c r="U58" i="68" s="1"/>
  <c r="X57" i="68"/>
  <c r="W57" i="68"/>
  <c r="V57" i="68"/>
  <c r="P57" i="68"/>
  <c r="L57" i="68"/>
  <c r="H57" i="68"/>
  <c r="D57" i="68"/>
  <c r="D63" i="68" s="1"/>
  <c r="V53" i="68"/>
  <c r="T53" i="68"/>
  <c r="S53" i="68"/>
  <c r="R53" i="68"/>
  <c r="Q53" i="68"/>
  <c r="O53" i="68"/>
  <c r="N53" i="68"/>
  <c r="M53" i="68"/>
  <c r="K53" i="68"/>
  <c r="J53" i="68"/>
  <c r="I53" i="68"/>
  <c r="H53" i="68"/>
  <c r="G53" i="68"/>
  <c r="F53" i="68"/>
  <c r="W53" i="68" s="1"/>
  <c r="E53" i="68"/>
  <c r="X52" i="68"/>
  <c r="W52" i="68"/>
  <c r="U52" i="68" s="1"/>
  <c r="V52" i="68"/>
  <c r="P52" i="68"/>
  <c r="L52" i="68"/>
  <c r="H52" i="68"/>
  <c r="D52" i="68"/>
  <c r="X51" i="68"/>
  <c r="W51" i="68"/>
  <c r="V51" i="68"/>
  <c r="P51" i="68"/>
  <c r="L51" i="68"/>
  <c r="L53" i="68" s="1"/>
  <c r="H51" i="68"/>
  <c r="D51" i="68"/>
  <c r="D53" i="68" s="1"/>
  <c r="O50" i="68"/>
  <c r="O54" i="68" s="1"/>
  <c r="X49" i="68"/>
  <c r="U49" i="68" s="1"/>
  <c r="W49" i="68"/>
  <c r="V49" i="68"/>
  <c r="P49" i="68"/>
  <c r="L49" i="68"/>
  <c r="H49" i="68"/>
  <c r="D49" i="68"/>
  <c r="X48" i="68"/>
  <c r="U48" i="68" s="1"/>
  <c r="W48" i="68"/>
  <c r="V48" i="68"/>
  <c r="P48" i="68"/>
  <c r="L48" i="68"/>
  <c r="H48" i="68"/>
  <c r="D48" i="68"/>
  <c r="T47" i="68"/>
  <c r="S47" i="68"/>
  <c r="R47" i="68"/>
  <c r="Q47" i="68"/>
  <c r="O47" i="68"/>
  <c r="N47" i="68"/>
  <c r="M47" i="68"/>
  <c r="L47" i="68"/>
  <c r="K47" i="68"/>
  <c r="J47" i="68"/>
  <c r="I47" i="68"/>
  <c r="H47" i="68"/>
  <c r="G47" i="68"/>
  <c r="F47" i="68"/>
  <c r="E47" i="68"/>
  <c r="T46" i="68"/>
  <c r="S46" i="68"/>
  <c r="R46" i="68"/>
  <c r="Q46" i="68"/>
  <c r="O46" i="68"/>
  <c r="N46" i="68"/>
  <c r="M46" i="68"/>
  <c r="K46" i="68"/>
  <c r="J46" i="68"/>
  <c r="I46" i="68"/>
  <c r="G46" i="68"/>
  <c r="F46" i="68"/>
  <c r="E46" i="68"/>
  <c r="W45" i="68"/>
  <c r="T45" i="68"/>
  <c r="S45" i="68"/>
  <c r="R45" i="68"/>
  <c r="Q45" i="68"/>
  <c r="O45" i="68"/>
  <c r="N45" i="68"/>
  <c r="M45" i="68"/>
  <c r="K45" i="68"/>
  <c r="J45" i="68"/>
  <c r="I45" i="68"/>
  <c r="G45" i="68"/>
  <c r="G50" i="68" s="1"/>
  <c r="G54" i="68" s="1"/>
  <c r="F45" i="68"/>
  <c r="E45" i="68"/>
  <c r="T44" i="68"/>
  <c r="T50" i="68" s="1"/>
  <c r="T54" i="68" s="1"/>
  <c r="T70" i="68" s="1"/>
  <c r="S44" i="68"/>
  <c r="S50" i="68" s="1"/>
  <c r="S54" i="68" s="1"/>
  <c r="R44" i="68"/>
  <c r="Q44" i="68"/>
  <c r="Q50" i="68" s="1"/>
  <c r="Q54" i="68" s="1"/>
  <c r="O44" i="68"/>
  <c r="N44" i="68"/>
  <c r="M44" i="68"/>
  <c r="M50" i="68" s="1"/>
  <c r="M54" i="68" s="1"/>
  <c r="K44" i="68"/>
  <c r="K50" i="68" s="1"/>
  <c r="K54" i="68" s="1"/>
  <c r="J44" i="68"/>
  <c r="J50" i="68" s="1"/>
  <c r="J54" i="68" s="1"/>
  <c r="I44" i="68"/>
  <c r="I50" i="68" s="1"/>
  <c r="I54" i="68" s="1"/>
  <c r="G44" i="68"/>
  <c r="F44" i="68"/>
  <c r="F50" i="68" s="1"/>
  <c r="F54" i="68" s="1"/>
  <c r="E44" i="68"/>
  <c r="E50" i="68" s="1"/>
  <c r="E54" i="68" s="1"/>
  <c r="X43" i="68"/>
  <c r="T43" i="68"/>
  <c r="S43" i="68"/>
  <c r="R43" i="68"/>
  <c r="Q43" i="68"/>
  <c r="P43" i="68"/>
  <c r="O43" i="68"/>
  <c r="N43" i="68"/>
  <c r="M43" i="68"/>
  <c r="L43" i="68"/>
  <c r="K43" i="68"/>
  <c r="J43" i="68"/>
  <c r="I43" i="68"/>
  <c r="H43" i="68"/>
  <c r="G43" i="68"/>
  <c r="F43" i="68"/>
  <c r="E43" i="68"/>
  <c r="X42" i="68"/>
  <c r="W42" i="68"/>
  <c r="V42" i="68"/>
  <c r="U42" i="68"/>
  <c r="P42" i="68"/>
  <c r="L42" i="68"/>
  <c r="H42" i="68"/>
  <c r="D42" i="68"/>
  <c r="D47" i="68" s="1"/>
  <c r="X41" i="68"/>
  <c r="W41" i="68"/>
  <c r="V41" i="68"/>
  <c r="U41" i="68"/>
  <c r="P41" i="68"/>
  <c r="L41" i="68"/>
  <c r="H41" i="68"/>
  <c r="D41" i="68"/>
  <c r="X40" i="68"/>
  <c r="W40" i="68"/>
  <c r="V40" i="68"/>
  <c r="U40" i="68"/>
  <c r="P40" i="68"/>
  <c r="L40" i="68"/>
  <c r="H40" i="68"/>
  <c r="D40" i="68"/>
  <c r="X39" i="68"/>
  <c r="W39" i="68"/>
  <c r="W43" i="68" s="1"/>
  <c r="V39" i="68"/>
  <c r="V43" i="68" s="1"/>
  <c r="U39" i="68"/>
  <c r="U43" i="68" s="1"/>
  <c r="P39" i="68"/>
  <c r="L39" i="68"/>
  <c r="H39" i="68"/>
  <c r="H44" i="68" s="1"/>
  <c r="D39" i="68"/>
  <c r="D43" i="68" s="1"/>
  <c r="Q38" i="68"/>
  <c r="M38" i="68"/>
  <c r="K38" i="68"/>
  <c r="J38" i="68"/>
  <c r="I38" i="68"/>
  <c r="E38" i="68"/>
  <c r="X37" i="68"/>
  <c r="W37" i="68"/>
  <c r="V37" i="68"/>
  <c r="P37" i="68"/>
  <c r="P47" i="68" s="1"/>
  <c r="L37" i="68"/>
  <c r="H37" i="68"/>
  <c r="D37" i="68"/>
  <c r="X36" i="68"/>
  <c r="W36" i="68"/>
  <c r="V36" i="68"/>
  <c r="P36" i="68"/>
  <c r="L36" i="68"/>
  <c r="H36" i="68"/>
  <c r="D36" i="68"/>
  <c r="X35" i="68"/>
  <c r="W35" i="68"/>
  <c r="V35" i="68"/>
  <c r="P35" i="68"/>
  <c r="L35" i="68"/>
  <c r="H35" i="68"/>
  <c r="D35" i="68"/>
  <c r="X34" i="68"/>
  <c r="W34" i="68"/>
  <c r="V34" i="68"/>
  <c r="U34" i="68" s="1"/>
  <c r="P34" i="68"/>
  <c r="L34" i="68"/>
  <c r="H34" i="68"/>
  <c r="D34" i="68"/>
  <c r="X33" i="68"/>
  <c r="W33" i="68"/>
  <c r="V33" i="68"/>
  <c r="U33" i="68" s="1"/>
  <c r="P33" i="68"/>
  <c r="L33" i="68"/>
  <c r="H33" i="68"/>
  <c r="D33" i="68"/>
  <c r="X32" i="68"/>
  <c r="W32" i="68"/>
  <c r="V32" i="68"/>
  <c r="P32" i="68"/>
  <c r="L32" i="68"/>
  <c r="H32" i="68"/>
  <c r="D32" i="68"/>
  <c r="X31" i="68"/>
  <c r="W31" i="68"/>
  <c r="V31" i="68"/>
  <c r="P31" i="68"/>
  <c r="L31" i="68"/>
  <c r="H31" i="68"/>
  <c r="D31" i="68"/>
  <c r="X30" i="68"/>
  <c r="W30" i="68"/>
  <c r="V30" i="68"/>
  <c r="U30" i="68" s="1"/>
  <c r="P30" i="68"/>
  <c r="L30" i="68"/>
  <c r="H30" i="68"/>
  <c r="D30" i="68"/>
  <c r="X29" i="68"/>
  <c r="W29" i="68"/>
  <c r="V29" i="68"/>
  <c r="U29" i="68" s="1"/>
  <c r="P29" i="68"/>
  <c r="L29" i="68"/>
  <c r="H29" i="68"/>
  <c r="D29" i="68"/>
  <c r="X28" i="68"/>
  <c r="W28" i="68"/>
  <c r="V28" i="68"/>
  <c r="P28" i="68"/>
  <c r="L28" i="68"/>
  <c r="H28" i="68"/>
  <c r="D28" i="68"/>
  <c r="X27" i="68"/>
  <c r="X44" i="68" s="1"/>
  <c r="W27" i="68"/>
  <c r="W44" i="68" s="1"/>
  <c r="V27" i="68"/>
  <c r="P27" i="68"/>
  <c r="L27" i="68"/>
  <c r="H27" i="68"/>
  <c r="D27" i="68"/>
  <c r="V26" i="68"/>
  <c r="V38" i="68" s="1"/>
  <c r="T26" i="68"/>
  <c r="T38" i="68" s="1"/>
  <c r="S26" i="68"/>
  <c r="S38" i="68" s="1"/>
  <c r="R26" i="68"/>
  <c r="R38" i="68" s="1"/>
  <c r="Q26" i="68"/>
  <c r="O26" i="68"/>
  <c r="O38" i="68" s="1"/>
  <c r="N26" i="68"/>
  <c r="N38" i="68" s="1"/>
  <c r="M26" i="68"/>
  <c r="K26" i="68"/>
  <c r="J26" i="68"/>
  <c r="I26" i="68"/>
  <c r="H26" i="68"/>
  <c r="G26" i="68"/>
  <c r="G38" i="68" s="1"/>
  <c r="F26" i="68"/>
  <c r="F38" i="68" s="1"/>
  <c r="E26" i="68"/>
  <c r="X25" i="68"/>
  <c r="X47" i="68" s="1"/>
  <c r="W25" i="68"/>
  <c r="W47" i="68" s="1"/>
  <c r="V25" i="68"/>
  <c r="P25" i="68"/>
  <c r="L25" i="68"/>
  <c r="H25" i="68"/>
  <c r="D25" i="68"/>
  <c r="X24" i="68"/>
  <c r="W24" i="68"/>
  <c r="V24" i="68"/>
  <c r="P24" i="68"/>
  <c r="P46" i="68" s="1"/>
  <c r="L24" i="68"/>
  <c r="L46" i="68" s="1"/>
  <c r="H24" i="68"/>
  <c r="H46" i="68" s="1"/>
  <c r="D24" i="68"/>
  <c r="X23" i="68"/>
  <c r="W23" i="68"/>
  <c r="U23" i="68" s="1"/>
  <c r="V23" i="68"/>
  <c r="P23" i="68"/>
  <c r="L23" i="68"/>
  <c r="H23" i="68"/>
  <c r="D23" i="68"/>
  <c r="X22" i="68"/>
  <c r="W22" i="68"/>
  <c r="U22" i="68" s="1"/>
  <c r="V22" i="68"/>
  <c r="P22" i="68"/>
  <c r="L22" i="68"/>
  <c r="H22" i="68"/>
  <c r="D22" i="68"/>
  <c r="X21" i="68"/>
  <c r="W21" i="68"/>
  <c r="U21" i="68" s="1"/>
  <c r="V21" i="68"/>
  <c r="P21" i="68"/>
  <c r="L21" i="68"/>
  <c r="H21" i="68"/>
  <c r="D21" i="68"/>
  <c r="X20" i="68"/>
  <c r="W20" i="68"/>
  <c r="U20" i="68" s="1"/>
  <c r="V20" i="68"/>
  <c r="P20" i="68"/>
  <c r="L20" i="68"/>
  <c r="H20" i="68"/>
  <c r="D20" i="68"/>
  <c r="X19" i="68"/>
  <c r="X26" i="68" s="1"/>
  <c r="X38" i="68" s="1"/>
  <c r="W19" i="68"/>
  <c r="U19" i="68" s="1"/>
  <c r="V19" i="68"/>
  <c r="V44" i="68" s="1"/>
  <c r="P19" i="68"/>
  <c r="P44" i="68" s="1"/>
  <c r="L19" i="68"/>
  <c r="L44" i="68" s="1"/>
  <c r="H19" i="68"/>
  <c r="D19" i="68"/>
  <c r="D44" i="68" s="1"/>
  <c r="X18" i="68"/>
  <c r="W18" i="68"/>
  <c r="U18" i="68" s="1"/>
  <c r="V18" i="68"/>
  <c r="P18" i="68"/>
  <c r="L18" i="68"/>
  <c r="H18" i="68"/>
  <c r="D18" i="68"/>
  <c r="X17" i="68"/>
  <c r="W17" i="68"/>
  <c r="U17" i="68" s="1"/>
  <c r="V17" i="68"/>
  <c r="P17" i="68"/>
  <c r="L17" i="68"/>
  <c r="H17" i="68"/>
  <c r="D17" i="68"/>
  <c r="T14" i="68"/>
  <c r="P14" i="68"/>
  <c r="L14" i="68"/>
  <c r="H14" i="68"/>
  <c r="D14" i="68"/>
  <c r="U13" i="68"/>
  <c r="U12" i="68"/>
  <c r="U11" i="68"/>
  <c r="U14" i="68" s="1"/>
  <c r="X9" i="68"/>
  <c r="U9" i="68" s="1"/>
  <c r="W9" i="68"/>
  <c r="V9" i="68"/>
  <c r="P9" i="68"/>
  <c r="L9" i="68"/>
  <c r="H9" i="68"/>
  <c r="D9" i="68"/>
  <c r="C5" i="68"/>
  <c r="C4" i="68"/>
  <c r="C3" i="68"/>
  <c r="T83" i="67"/>
  <c r="D83" i="67"/>
  <c r="U82" i="67"/>
  <c r="U81" i="67"/>
  <c r="U80" i="67"/>
  <c r="T79" i="67"/>
  <c r="P79" i="67"/>
  <c r="P83" i="67" s="1"/>
  <c r="L79" i="67"/>
  <c r="L83" i="67" s="1"/>
  <c r="H79" i="67"/>
  <c r="H83" i="67" s="1"/>
  <c r="D79" i="67"/>
  <c r="U78" i="67"/>
  <c r="U77" i="67"/>
  <c r="U76" i="67"/>
  <c r="U79" i="67" s="1"/>
  <c r="U83" i="67" s="1"/>
  <c r="U75" i="67"/>
  <c r="U74" i="67"/>
  <c r="U72" i="67"/>
  <c r="T69" i="67"/>
  <c r="P69" i="67"/>
  <c r="L69" i="67"/>
  <c r="H69" i="67"/>
  <c r="D69" i="67"/>
  <c r="U68" i="67"/>
  <c r="U67" i="67"/>
  <c r="U66" i="67"/>
  <c r="U65" i="67"/>
  <c r="U64" i="67"/>
  <c r="T63" i="67"/>
  <c r="S63" i="67"/>
  <c r="R63" i="67"/>
  <c r="Q63" i="67"/>
  <c r="O63" i="67"/>
  <c r="N63" i="67"/>
  <c r="M63" i="67"/>
  <c r="K63" i="67"/>
  <c r="J63" i="67"/>
  <c r="I63" i="67"/>
  <c r="G63" i="67"/>
  <c r="X63" i="67" s="1"/>
  <c r="F63" i="67"/>
  <c r="E63" i="67"/>
  <c r="V63" i="67" s="1"/>
  <c r="X62" i="67"/>
  <c r="W62" i="67"/>
  <c r="V62" i="67"/>
  <c r="P62" i="67"/>
  <c r="L62" i="67"/>
  <c r="H62" i="67"/>
  <c r="D62" i="67"/>
  <c r="U62" i="67" s="1"/>
  <c r="X61" i="67"/>
  <c r="W61" i="67"/>
  <c r="V61" i="67"/>
  <c r="P61" i="67"/>
  <c r="L61" i="67"/>
  <c r="H61" i="67"/>
  <c r="D61" i="67"/>
  <c r="X60" i="67"/>
  <c r="W60" i="67"/>
  <c r="V60" i="67"/>
  <c r="P60" i="67"/>
  <c r="L60" i="67"/>
  <c r="H60" i="67"/>
  <c r="D60" i="67"/>
  <c r="X59" i="67"/>
  <c r="W59" i="67"/>
  <c r="V59" i="67"/>
  <c r="P59" i="67"/>
  <c r="L59" i="67"/>
  <c r="H59" i="67"/>
  <c r="D59" i="67"/>
  <c r="U59" i="67" s="1"/>
  <c r="X58" i="67"/>
  <c r="W58" i="67"/>
  <c r="V58" i="67"/>
  <c r="P58" i="67"/>
  <c r="L58" i="67"/>
  <c r="H58" i="67"/>
  <c r="D58" i="67"/>
  <c r="U58" i="67" s="1"/>
  <c r="X57" i="67"/>
  <c r="W57" i="67"/>
  <c r="V57" i="67"/>
  <c r="P57" i="67"/>
  <c r="P63" i="67" s="1"/>
  <c r="L57" i="67"/>
  <c r="L63" i="67" s="1"/>
  <c r="H57" i="67"/>
  <c r="D57" i="67"/>
  <c r="D63" i="67" s="1"/>
  <c r="W53" i="67"/>
  <c r="T53" i="67"/>
  <c r="S53" i="67"/>
  <c r="R53" i="67"/>
  <c r="Q53" i="67"/>
  <c r="O53" i="67"/>
  <c r="N53" i="67"/>
  <c r="M53" i="67"/>
  <c r="L53" i="67"/>
  <c r="K53" i="67"/>
  <c r="J53" i="67"/>
  <c r="I53" i="67"/>
  <c r="H53" i="67"/>
  <c r="G53" i="67"/>
  <c r="X53" i="67" s="1"/>
  <c r="F53" i="67"/>
  <c r="E53" i="67"/>
  <c r="V53" i="67" s="1"/>
  <c r="X52" i="67"/>
  <c r="U52" i="67" s="1"/>
  <c r="W52" i="67"/>
  <c r="V52" i="67"/>
  <c r="P52" i="67"/>
  <c r="L52" i="67"/>
  <c r="H52" i="67"/>
  <c r="D52" i="67"/>
  <c r="X51" i="67"/>
  <c r="U51" i="67" s="1"/>
  <c r="U53" i="67" s="1"/>
  <c r="W51" i="67"/>
  <c r="V51" i="67"/>
  <c r="P51" i="67"/>
  <c r="P53" i="67" s="1"/>
  <c r="L51" i="67"/>
  <c r="H51" i="67"/>
  <c r="D51" i="67"/>
  <c r="D53" i="67" s="1"/>
  <c r="I50" i="67"/>
  <c r="I54" i="67" s="1"/>
  <c r="X49" i="67"/>
  <c r="W49" i="67"/>
  <c r="V49" i="67"/>
  <c r="U49" i="67"/>
  <c r="P49" i="67"/>
  <c r="L49" i="67"/>
  <c r="H49" i="67"/>
  <c r="D49" i="67"/>
  <c r="X48" i="67"/>
  <c r="W48" i="67"/>
  <c r="V48" i="67"/>
  <c r="U48" i="67"/>
  <c r="P48" i="67"/>
  <c r="L48" i="67"/>
  <c r="H48" i="67"/>
  <c r="D48" i="67"/>
  <c r="T47" i="67"/>
  <c r="S47" i="67"/>
  <c r="R47" i="67"/>
  <c r="Q47" i="67"/>
  <c r="Q50" i="67" s="1"/>
  <c r="Q54" i="67" s="1"/>
  <c r="O47" i="67"/>
  <c r="N47" i="67"/>
  <c r="M47" i="67"/>
  <c r="K47" i="67"/>
  <c r="J47" i="67"/>
  <c r="I47" i="67"/>
  <c r="G47" i="67"/>
  <c r="F47" i="67"/>
  <c r="E47" i="67"/>
  <c r="V46" i="67"/>
  <c r="T46" i="67"/>
  <c r="S46" i="67"/>
  <c r="R46" i="67"/>
  <c r="Q46" i="67"/>
  <c r="O46" i="67"/>
  <c r="N46" i="67"/>
  <c r="M46" i="67"/>
  <c r="K46" i="67"/>
  <c r="J46" i="67"/>
  <c r="I46" i="67"/>
  <c r="G46" i="67"/>
  <c r="F46" i="67"/>
  <c r="E46" i="67"/>
  <c r="T45" i="67"/>
  <c r="S45" i="67"/>
  <c r="R45" i="67"/>
  <c r="Q45" i="67"/>
  <c r="O45" i="67"/>
  <c r="N45" i="67"/>
  <c r="M45" i="67"/>
  <c r="K45" i="67"/>
  <c r="J45" i="67"/>
  <c r="I45" i="67"/>
  <c r="H45" i="67"/>
  <c r="G45" i="67"/>
  <c r="F45" i="67"/>
  <c r="E45" i="67"/>
  <c r="D45" i="67"/>
  <c r="X44" i="67"/>
  <c r="T44" i="67"/>
  <c r="T50" i="67" s="1"/>
  <c r="T54" i="67" s="1"/>
  <c r="T70" i="67" s="1"/>
  <c r="T71" i="67" s="1"/>
  <c r="T73" i="67" s="1"/>
  <c r="T84" i="67" s="1"/>
  <c r="S44" i="67"/>
  <c r="R44" i="67"/>
  <c r="R50" i="67" s="1"/>
  <c r="R54" i="67" s="1"/>
  <c r="Q44" i="67"/>
  <c r="O44" i="67"/>
  <c r="N44" i="67"/>
  <c r="N50" i="67" s="1"/>
  <c r="N54" i="67" s="1"/>
  <c r="M44" i="67"/>
  <c r="M50" i="67" s="1"/>
  <c r="M54" i="67" s="1"/>
  <c r="K44" i="67"/>
  <c r="J44" i="67"/>
  <c r="J50" i="67" s="1"/>
  <c r="J54" i="67" s="1"/>
  <c r="I44" i="67"/>
  <c r="G44" i="67"/>
  <c r="F44" i="67"/>
  <c r="F50" i="67" s="1"/>
  <c r="F54" i="67" s="1"/>
  <c r="E44" i="67"/>
  <c r="E50" i="67" s="1"/>
  <c r="E54" i="67" s="1"/>
  <c r="T43" i="67"/>
  <c r="S43" i="67"/>
  <c r="R43" i="67"/>
  <c r="Q43" i="67"/>
  <c r="O43" i="67"/>
  <c r="N43" i="67"/>
  <c r="M43" i="67"/>
  <c r="K43" i="67"/>
  <c r="J43" i="67"/>
  <c r="I43" i="67"/>
  <c r="G43" i="67"/>
  <c r="F43" i="67"/>
  <c r="E43" i="67"/>
  <c r="X42" i="67"/>
  <c r="W42" i="67"/>
  <c r="V42" i="67"/>
  <c r="U42" i="67" s="1"/>
  <c r="P42" i="67"/>
  <c r="L42" i="67"/>
  <c r="H42" i="67"/>
  <c r="D42" i="67"/>
  <c r="X41" i="67"/>
  <c r="W41" i="67"/>
  <c r="V41" i="67"/>
  <c r="U41" i="67" s="1"/>
  <c r="P41" i="67"/>
  <c r="L41" i="67"/>
  <c r="H41" i="67"/>
  <c r="D41" i="67"/>
  <c r="X40" i="67"/>
  <c r="W40" i="67"/>
  <c r="V40" i="67"/>
  <c r="U40" i="67" s="1"/>
  <c r="P40" i="67"/>
  <c r="L40" i="67"/>
  <c r="H40" i="67"/>
  <c r="D40" i="67"/>
  <c r="X39" i="67"/>
  <c r="X43" i="67" s="1"/>
  <c r="W39" i="67"/>
  <c r="W43" i="67" s="1"/>
  <c r="V39" i="67"/>
  <c r="P39" i="67"/>
  <c r="P43" i="67" s="1"/>
  <c r="L39" i="67"/>
  <c r="H39" i="67"/>
  <c r="H43" i="67" s="1"/>
  <c r="D39" i="67"/>
  <c r="D43" i="67" s="1"/>
  <c r="S38" i="67"/>
  <c r="R38" i="67"/>
  <c r="N38" i="67"/>
  <c r="J38" i="67"/>
  <c r="H38" i="67"/>
  <c r="G38" i="67"/>
  <c r="F38" i="67"/>
  <c r="X37" i="67"/>
  <c r="W37" i="67"/>
  <c r="W47" i="67" s="1"/>
  <c r="V37" i="67"/>
  <c r="P37" i="67"/>
  <c r="L37" i="67"/>
  <c r="H37" i="67"/>
  <c r="D37" i="67"/>
  <c r="X36" i="67"/>
  <c r="W36" i="67"/>
  <c r="W45" i="67" s="1"/>
  <c r="V36" i="67"/>
  <c r="P36" i="67"/>
  <c r="L36" i="67"/>
  <c r="L45" i="67" s="1"/>
  <c r="H36" i="67"/>
  <c r="D36" i="67"/>
  <c r="X35" i="67"/>
  <c r="W35" i="67"/>
  <c r="W46" i="67" s="1"/>
  <c r="V35" i="67"/>
  <c r="P35" i="67"/>
  <c r="L35" i="67"/>
  <c r="L46" i="67" s="1"/>
  <c r="H35" i="67"/>
  <c r="D35" i="67"/>
  <c r="X34" i="67"/>
  <c r="W34" i="67"/>
  <c r="U34" i="67" s="1"/>
  <c r="V34" i="67"/>
  <c r="P34" i="67"/>
  <c r="L34" i="67"/>
  <c r="H34" i="67"/>
  <c r="D34" i="67"/>
  <c r="X33" i="67"/>
  <c r="W33" i="67"/>
  <c r="U33" i="67" s="1"/>
  <c r="V33" i="67"/>
  <c r="P33" i="67"/>
  <c r="L33" i="67"/>
  <c r="H33" i="67"/>
  <c r="D33" i="67"/>
  <c r="X32" i="67"/>
  <c r="W32" i="67"/>
  <c r="U32" i="67" s="1"/>
  <c r="V32" i="67"/>
  <c r="P32" i="67"/>
  <c r="L32" i="67"/>
  <c r="H32" i="67"/>
  <c r="D32" i="67"/>
  <c r="X31" i="67"/>
  <c r="W31" i="67"/>
  <c r="U31" i="67" s="1"/>
  <c r="V31" i="67"/>
  <c r="P31" i="67"/>
  <c r="L31" i="67"/>
  <c r="H31" i="67"/>
  <c r="D31" i="67"/>
  <c r="X30" i="67"/>
  <c r="W30" i="67"/>
  <c r="U30" i="67" s="1"/>
  <c r="V30" i="67"/>
  <c r="P30" i="67"/>
  <c r="L30" i="67"/>
  <c r="H30" i="67"/>
  <c r="D30" i="67"/>
  <c r="X29" i="67"/>
  <c r="W29" i="67"/>
  <c r="U29" i="67" s="1"/>
  <c r="V29" i="67"/>
  <c r="P29" i="67"/>
  <c r="L29" i="67"/>
  <c r="H29" i="67"/>
  <c r="D29" i="67"/>
  <c r="X28" i="67"/>
  <c r="W28" i="67"/>
  <c r="U28" i="67" s="1"/>
  <c r="V28" i="67"/>
  <c r="P28" i="67"/>
  <c r="L28" i="67"/>
  <c r="H28" i="67"/>
  <c r="D28" i="67"/>
  <c r="X27" i="67"/>
  <c r="W27" i="67"/>
  <c r="U27" i="67" s="1"/>
  <c r="V27" i="67"/>
  <c r="P27" i="67"/>
  <c r="L27" i="67"/>
  <c r="L38" i="67" s="1"/>
  <c r="H27" i="67"/>
  <c r="D27" i="67"/>
  <c r="W26" i="67"/>
  <c r="W38" i="67" s="1"/>
  <c r="T26" i="67"/>
  <c r="T38" i="67" s="1"/>
  <c r="S26" i="67"/>
  <c r="R26" i="67"/>
  <c r="Q26" i="67"/>
  <c r="Q38" i="67" s="1"/>
  <c r="O26" i="67"/>
  <c r="O38" i="67" s="1"/>
  <c r="N26" i="67"/>
  <c r="M26" i="67"/>
  <c r="M38" i="67" s="1"/>
  <c r="L26" i="67"/>
  <c r="K26" i="67"/>
  <c r="K38" i="67" s="1"/>
  <c r="J26" i="67"/>
  <c r="I26" i="67"/>
  <c r="I38" i="67" s="1"/>
  <c r="H26" i="67"/>
  <c r="G26" i="67"/>
  <c r="F26" i="67"/>
  <c r="E26" i="67"/>
  <c r="E38" i="67" s="1"/>
  <c r="X25" i="67"/>
  <c r="X47" i="67" s="1"/>
  <c r="W25" i="67"/>
  <c r="V25" i="67"/>
  <c r="P25" i="67"/>
  <c r="P47" i="67" s="1"/>
  <c r="L25" i="67"/>
  <c r="L47" i="67" s="1"/>
  <c r="H25" i="67"/>
  <c r="D25" i="67"/>
  <c r="D47" i="67" s="1"/>
  <c r="X24" i="67"/>
  <c r="X46" i="67" s="1"/>
  <c r="W24" i="67"/>
  <c r="V24" i="67"/>
  <c r="P24" i="67"/>
  <c r="P46" i="67" s="1"/>
  <c r="L24" i="67"/>
  <c r="H24" i="67"/>
  <c r="H46" i="67" s="1"/>
  <c r="D24" i="67"/>
  <c r="D46" i="67" s="1"/>
  <c r="X23" i="67"/>
  <c r="X45" i="67" s="1"/>
  <c r="W23" i="67"/>
  <c r="V23" i="67"/>
  <c r="P23" i="67"/>
  <c r="P45" i="67" s="1"/>
  <c r="L23" i="67"/>
  <c r="H23" i="67"/>
  <c r="D23" i="67"/>
  <c r="X22" i="67"/>
  <c r="U22" i="67" s="1"/>
  <c r="W22" i="67"/>
  <c r="V22" i="67"/>
  <c r="P22" i="67"/>
  <c r="L22" i="67"/>
  <c r="H22" i="67"/>
  <c r="D22" i="67"/>
  <c r="X21" i="67"/>
  <c r="U21" i="67" s="1"/>
  <c r="W21" i="67"/>
  <c r="V21" i="67"/>
  <c r="P21" i="67"/>
  <c r="L21" i="67"/>
  <c r="H21" i="67"/>
  <c r="D21" i="67"/>
  <c r="X20" i="67"/>
  <c r="U20" i="67" s="1"/>
  <c r="W20" i="67"/>
  <c r="V20" i="67"/>
  <c r="P20" i="67"/>
  <c r="L20" i="67"/>
  <c r="H20" i="67"/>
  <c r="D20" i="67"/>
  <c r="X19" i="67"/>
  <c r="U19" i="67" s="1"/>
  <c r="W19" i="67"/>
  <c r="W44" i="67" s="1"/>
  <c r="V19" i="67"/>
  <c r="P19" i="67"/>
  <c r="P44" i="67" s="1"/>
  <c r="P50" i="67" s="1"/>
  <c r="L19" i="67"/>
  <c r="H19" i="67"/>
  <c r="D19" i="67"/>
  <c r="D44" i="67" s="1"/>
  <c r="D50" i="67" s="1"/>
  <c r="X18" i="67"/>
  <c r="U18" i="67" s="1"/>
  <c r="W18" i="67"/>
  <c r="V18" i="67"/>
  <c r="P18" i="67"/>
  <c r="L18" i="67"/>
  <c r="H18" i="67"/>
  <c r="D18" i="67"/>
  <c r="X17" i="67"/>
  <c r="U17" i="67" s="1"/>
  <c r="W17" i="67"/>
  <c r="V17" i="67"/>
  <c r="P17" i="67"/>
  <c r="L17" i="67"/>
  <c r="H17" i="67"/>
  <c r="D17" i="67"/>
  <c r="T14" i="67"/>
  <c r="P14" i="67"/>
  <c r="L14" i="67"/>
  <c r="H14" i="67"/>
  <c r="D14" i="67"/>
  <c r="U13" i="67"/>
  <c r="U12" i="67"/>
  <c r="U11" i="67"/>
  <c r="U14" i="67" s="1"/>
  <c r="X9" i="67"/>
  <c r="W9" i="67"/>
  <c r="V9" i="67"/>
  <c r="U9" i="67"/>
  <c r="P9" i="67"/>
  <c r="L9" i="67"/>
  <c r="H9" i="67"/>
  <c r="D9" i="67"/>
  <c r="C5" i="67"/>
  <c r="C4" i="67"/>
  <c r="C3" i="67"/>
  <c r="T83" i="66"/>
  <c r="D83" i="66"/>
  <c r="U82" i="66"/>
  <c r="U81" i="66"/>
  <c r="U80" i="66"/>
  <c r="T79" i="66"/>
  <c r="P79" i="66"/>
  <c r="P83" i="66" s="1"/>
  <c r="L79" i="66"/>
  <c r="L83" i="66" s="1"/>
  <c r="H79" i="66"/>
  <c r="H83" i="66" s="1"/>
  <c r="D79" i="66"/>
  <c r="U78" i="66"/>
  <c r="U77" i="66"/>
  <c r="U76" i="66"/>
  <c r="U79" i="66" s="1"/>
  <c r="U83" i="66" s="1"/>
  <c r="U75" i="66"/>
  <c r="U74" i="66"/>
  <c r="U72" i="66"/>
  <c r="T69" i="66"/>
  <c r="P69" i="66"/>
  <c r="L69" i="66"/>
  <c r="H69" i="66"/>
  <c r="D69" i="66"/>
  <c r="U68" i="66"/>
  <c r="U67" i="66"/>
  <c r="U66" i="66"/>
  <c r="U65" i="66"/>
  <c r="U64" i="66"/>
  <c r="T63" i="66"/>
  <c r="S63" i="66"/>
  <c r="R63" i="66"/>
  <c r="Q63" i="66"/>
  <c r="O63" i="66"/>
  <c r="N63" i="66"/>
  <c r="M63" i="66"/>
  <c r="K63" i="66"/>
  <c r="J63" i="66"/>
  <c r="I63" i="66"/>
  <c r="G63" i="66"/>
  <c r="X63" i="66" s="1"/>
  <c r="F63" i="66"/>
  <c r="E63" i="66"/>
  <c r="V63" i="66" s="1"/>
  <c r="X62" i="66"/>
  <c r="W62" i="66"/>
  <c r="V62" i="66"/>
  <c r="P62" i="66"/>
  <c r="L62" i="66"/>
  <c r="H62" i="66"/>
  <c r="D62" i="66"/>
  <c r="U62" i="66" s="1"/>
  <c r="X61" i="66"/>
  <c r="W61" i="66"/>
  <c r="V61" i="66"/>
  <c r="P61" i="66"/>
  <c r="L61" i="66"/>
  <c r="H61" i="66"/>
  <c r="D61" i="66"/>
  <c r="X60" i="66"/>
  <c r="W60" i="66"/>
  <c r="V60" i="66"/>
  <c r="P60" i="66"/>
  <c r="L60" i="66"/>
  <c r="H60" i="66"/>
  <c r="D60" i="66"/>
  <c r="X59" i="66"/>
  <c r="W59" i="66"/>
  <c r="V59" i="66"/>
  <c r="P59" i="66"/>
  <c r="L59" i="66"/>
  <c r="H59" i="66"/>
  <c r="D59" i="66"/>
  <c r="U59" i="66" s="1"/>
  <c r="X58" i="66"/>
  <c r="W58" i="66"/>
  <c r="V58" i="66"/>
  <c r="P58" i="66"/>
  <c r="L58" i="66"/>
  <c r="H58" i="66"/>
  <c r="D58" i="66"/>
  <c r="U58" i="66" s="1"/>
  <c r="X57" i="66"/>
  <c r="W57" i="66"/>
  <c r="V57" i="66"/>
  <c r="P57" i="66"/>
  <c r="P63" i="66" s="1"/>
  <c r="L57" i="66"/>
  <c r="L63" i="66" s="1"/>
  <c r="H57" i="66"/>
  <c r="D57" i="66"/>
  <c r="D63" i="66" s="1"/>
  <c r="W53" i="66"/>
  <c r="T53" i="66"/>
  <c r="S53" i="66"/>
  <c r="R53" i="66"/>
  <c r="Q53" i="66"/>
  <c r="O53" i="66"/>
  <c r="N53" i="66"/>
  <c r="M53" i="66"/>
  <c r="L53" i="66"/>
  <c r="K53" i="66"/>
  <c r="J53" i="66"/>
  <c r="I53" i="66"/>
  <c r="H53" i="66"/>
  <c r="G53" i="66"/>
  <c r="X53" i="66" s="1"/>
  <c r="F53" i="66"/>
  <c r="E53" i="66"/>
  <c r="V53" i="66" s="1"/>
  <c r="X52" i="66"/>
  <c r="U52" i="66" s="1"/>
  <c r="W52" i="66"/>
  <c r="V52" i="66"/>
  <c r="P52" i="66"/>
  <c r="L52" i="66"/>
  <c r="H52" i="66"/>
  <c r="D52" i="66"/>
  <c r="X51" i="66"/>
  <c r="U51" i="66" s="1"/>
  <c r="W51" i="66"/>
  <c r="V51" i="66"/>
  <c r="P51" i="66"/>
  <c r="P53" i="66" s="1"/>
  <c r="L51" i="66"/>
  <c r="H51" i="66"/>
  <c r="D51" i="66"/>
  <c r="D53" i="66" s="1"/>
  <c r="I50" i="66"/>
  <c r="I54" i="66" s="1"/>
  <c r="X49" i="66"/>
  <c r="W49" i="66"/>
  <c r="V49" i="66"/>
  <c r="U49" i="66"/>
  <c r="P49" i="66"/>
  <c r="L49" i="66"/>
  <c r="H49" i="66"/>
  <c r="D49" i="66"/>
  <c r="X48" i="66"/>
  <c r="W48" i="66"/>
  <c r="V48" i="66"/>
  <c r="U48" i="66"/>
  <c r="P48" i="66"/>
  <c r="L48" i="66"/>
  <c r="H48" i="66"/>
  <c r="D48" i="66"/>
  <c r="T47" i="66"/>
  <c r="S47" i="66"/>
  <c r="R47" i="66"/>
  <c r="Q47" i="66"/>
  <c r="Q50" i="66" s="1"/>
  <c r="Q54" i="66" s="1"/>
  <c r="O47" i="66"/>
  <c r="N47" i="66"/>
  <c r="M47" i="66"/>
  <c r="K47" i="66"/>
  <c r="J47" i="66"/>
  <c r="I47" i="66"/>
  <c r="G47" i="66"/>
  <c r="F47" i="66"/>
  <c r="E47" i="66"/>
  <c r="V46" i="66"/>
  <c r="T46" i="66"/>
  <c r="S46" i="66"/>
  <c r="R46" i="66"/>
  <c r="Q46" i="66"/>
  <c r="O46" i="66"/>
  <c r="N46" i="66"/>
  <c r="M46" i="66"/>
  <c r="K46" i="66"/>
  <c r="J46" i="66"/>
  <c r="I46" i="66"/>
  <c r="G46" i="66"/>
  <c r="F46" i="66"/>
  <c r="E46" i="66"/>
  <c r="T45" i="66"/>
  <c r="S45" i="66"/>
  <c r="R45" i="66"/>
  <c r="Q45" i="66"/>
  <c r="O45" i="66"/>
  <c r="N45" i="66"/>
  <c r="M45" i="66"/>
  <c r="K45" i="66"/>
  <c r="J45" i="66"/>
  <c r="I45" i="66"/>
  <c r="H45" i="66"/>
  <c r="G45" i="66"/>
  <c r="F45" i="66"/>
  <c r="E45" i="66"/>
  <c r="D45" i="66"/>
  <c r="X44" i="66"/>
  <c r="T44" i="66"/>
  <c r="T50" i="66" s="1"/>
  <c r="T54" i="66" s="1"/>
  <c r="T70" i="66" s="1"/>
  <c r="S44" i="66"/>
  <c r="R44" i="66"/>
  <c r="R50" i="66" s="1"/>
  <c r="R54" i="66" s="1"/>
  <c r="Q44" i="66"/>
  <c r="O44" i="66"/>
  <c r="N44" i="66"/>
  <c r="N50" i="66" s="1"/>
  <c r="N54" i="66" s="1"/>
  <c r="M44" i="66"/>
  <c r="M50" i="66" s="1"/>
  <c r="M54" i="66" s="1"/>
  <c r="K44" i="66"/>
  <c r="J44" i="66"/>
  <c r="J50" i="66" s="1"/>
  <c r="J54" i="66" s="1"/>
  <c r="I44" i="66"/>
  <c r="G44" i="66"/>
  <c r="F44" i="66"/>
  <c r="F50" i="66" s="1"/>
  <c r="F54" i="66" s="1"/>
  <c r="E44" i="66"/>
  <c r="E50" i="66" s="1"/>
  <c r="E54" i="66" s="1"/>
  <c r="T43" i="66"/>
  <c r="S43" i="66"/>
  <c r="R43" i="66"/>
  <c r="Q43" i="66"/>
  <c r="O43" i="66"/>
  <c r="N43" i="66"/>
  <c r="M43" i="66"/>
  <c r="K43" i="66"/>
  <c r="J43" i="66"/>
  <c r="I43" i="66"/>
  <c r="G43" i="66"/>
  <c r="F43" i="66"/>
  <c r="E43" i="66"/>
  <c r="X42" i="66"/>
  <c r="W42" i="66"/>
  <c r="V42" i="66"/>
  <c r="U42" i="66" s="1"/>
  <c r="P42" i="66"/>
  <c r="L42" i="66"/>
  <c r="H42" i="66"/>
  <c r="D42" i="66"/>
  <c r="X41" i="66"/>
  <c r="W41" i="66"/>
  <c r="V41" i="66"/>
  <c r="U41" i="66" s="1"/>
  <c r="P41" i="66"/>
  <c r="L41" i="66"/>
  <c r="H41" i="66"/>
  <c r="D41" i="66"/>
  <c r="X40" i="66"/>
  <c r="W40" i="66"/>
  <c r="V40" i="66"/>
  <c r="U40" i="66" s="1"/>
  <c r="P40" i="66"/>
  <c r="L40" i="66"/>
  <c r="H40" i="66"/>
  <c r="D40" i="66"/>
  <c r="X39" i="66"/>
  <c r="X43" i="66" s="1"/>
  <c r="W39" i="66"/>
  <c r="W43" i="66" s="1"/>
  <c r="V39" i="66"/>
  <c r="P39" i="66"/>
  <c r="P43" i="66" s="1"/>
  <c r="L39" i="66"/>
  <c r="H39" i="66"/>
  <c r="H43" i="66" s="1"/>
  <c r="D39" i="66"/>
  <c r="D43" i="66" s="1"/>
  <c r="S38" i="66"/>
  <c r="R38" i="66"/>
  <c r="N38" i="66"/>
  <c r="J38" i="66"/>
  <c r="H38" i="66"/>
  <c r="G38" i="66"/>
  <c r="F38" i="66"/>
  <c r="X37" i="66"/>
  <c r="W37" i="66"/>
  <c r="W47" i="66" s="1"/>
  <c r="V37" i="66"/>
  <c r="P37" i="66"/>
  <c r="L37" i="66"/>
  <c r="H37" i="66"/>
  <c r="D37" i="66"/>
  <c r="X36" i="66"/>
  <c r="W36" i="66"/>
  <c r="W45" i="66" s="1"/>
  <c r="V36" i="66"/>
  <c r="P36" i="66"/>
  <c r="L36" i="66"/>
  <c r="L45" i="66" s="1"/>
  <c r="H36" i="66"/>
  <c r="D36" i="66"/>
  <c r="X35" i="66"/>
  <c r="W35" i="66"/>
  <c r="W46" i="66" s="1"/>
  <c r="V35" i="66"/>
  <c r="P35" i="66"/>
  <c r="L35" i="66"/>
  <c r="L46" i="66" s="1"/>
  <c r="H35" i="66"/>
  <c r="D35" i="66"/>
  <c r="X34" i="66"/>
  <c r="W34" i="66"/>
  <c r="U34" i="66" s="1"/>
  <c r="V34" i="66"/>
  <c r="P34" i="66"/>
  <c r="L34" i="66"/>
  <c r="H34" i="66"/>
  <c r="D34" i="66"/>
  <c r="X33" i="66"/>
  <c r="W33" i="66"/>
  <c r="U33" i="66" s="1"/>
  <c r="V33" i="66"/>
  <c r="P33" i="66"/>
  <c r="L33" i="66"/>
  <c r="H33" i="66"/>
  <c r="D33" i="66"/>
  <c r="X32" i="66"/>
  <c r="W32" i="66"/>
  <c r="U32" i="66" s="1"/>
  <c r="V32" i="66"/>
  <c r="P32" i="66"/>
  <c r="L32" i="66"/>
  <c r="H32" i="66"/>
  <c r="D32" i="66"/>
  <c r="X31" i="66"/>
  <c r="W31" i="66"/>
  <c r="U31" i="66" s="1"/>
  <c r="V31" i="66"/>
  <c r="P31" i="66"/>
  <c r="L31" i="66"/>
  <c r="H31" i="66"/>
  <c r="D31" i="66"/>
  <c r="X30" i="66"/>
  <c r="W30" i="66"/>
  <c r="U30" i="66" s="1"/>
  <c r="V30" i="66"/>
  <c r="P30" i="66"/>
  <c r="L30" i="66"/>
  <c r="H30" i="66"/>
  <c r="D30" i="66"/>
  <c r="X29" i="66"/>
  <c r="W29" i="66"/>
  <c r="U29" i="66" s="1"/>
  <c r="V29" i="66"/>
  <c r="P29" i="66"/>
  <c r="L29" i="66"/>
  <c r="H29" i="66"/>
  <c r="D29" i="66"/>
  <c r="X28" i="66"/>
  <c r="W28" i="66"/>
  <c r="U28" i="66" s="1"/>
  <c r="V28" i="66"/>
  <c r="P28" i="66"/>
  <c r="L28" i="66"/>
  <c r="H28" i="66"/>
  <c r="D28" i="66"/>
  <c r="X27" i="66"/>
  <c r="W27" i="66"/>
  <c r="U27" i="66" s="1"/>
  <c r="V27" i="66"/>
  <c r="P27" i="66"/>
  <c r="L27" i="66"/>
  <c r="L38" i="66" s="1"/>
  <c r="H27" i="66"/>
  <c r="D27" i="66"/>
  <c r="W26" i="66"/>
  <c r="W38" i="66" s="1"/>
  <c r="T26" i="66"/>
  <c r="T38" i="66" s="1"/>
  <c r="S26" i="66"/>
  <c r="R26" i="66"/>
  <c r="Q26" i="66"/>
  <c r="Q38" i="66" s="1"/>
  <c r="O26" i="66"/>
  <c r="O38" i="66" s="1"/>
  <c r="N26" i="66"/>
  <c r="M26" i="66"/>
  <c r="M38" i="66" s="1"/>
  <c r="L26" i="66"/>
  <c r="K26" i="66"/>
  <c r="K38" i="66" s="1"/>
  <c r="J26" i="66"/>
  <c r="I26" i="66"/>
  <c r="I38" i="66" s="1"/>
  <c r="H26" i="66"/>
  <c r="G26" i="66"/>
  <c r="F26" i="66"/>
  <c r="E26" i="66"/>
  <c r="E38" i="66" s="1"/>
  <c r="X25" i="66"/>
  <c r="X47" i="66" s="1"/>
  <c r="W25" i="66"/>
  <c r="V25" i="66"/>
  <c r="P25" i="66"/>
  <c r="P47" i="66" s="1"/>
  <c r="L25" i="66"/>
  <c r="L47" i="66" s="1"/>
  <c r="H25" i="66"/>
  <c r="D25" i="66"/>
  <c r="D47" i="66" s="1"/>
  <c r="X24" i="66"/>
  <c r="X46" i="66" s="1"/>
  <c r="W24" i="66"/>
  <c r="V24" i="66"/>
  <c r="P24" i="66"/>
  <c r="P46" i="66" s="1"/>
  <c r="L24" i="66"/>
  <c r="H24" i="66"/>
  <c r="H46" i="66" s="1"/>
  <c r="D24" i="66"/>
  <c r="D46" i="66" s="1"/>
  <c r="X23" i="66"/>
  <c r="X45" i="66" s="1"/>
  <c r="W23" i="66"/>
  <c r="V23" i="66"/>
  <c r="P23" i="66"/>
  <c r="P45" i="66" s="1"/>
  <c r="L23" i="66"/>
  <c r="H23" i="66"/>
  <c r="D23" i="66"/>
  <c r="X22" i="66"/>
  <c r="U22" i="66" s="1"/>
  <c r="W22" i="66"/>
  <c r="V22" i="66"/>
  <c r="P22" i="66"/>
  <c r="L22" i="66"/>
  <c r="H22" i="66"/>
  <c r="D22" i="66"/>
  <c r="X21" i="66"/>
  <c r="U21" i="66" s="1"/>
  <c r="W21" i="66"/>
  <c r="V21" i="66"/>
  <c r="P21" i="66"/>
  <c r="L21" i="66"/>
  <c r="H21" i="66"/>
  <c r="D21" i="66"/>
  <c r="X20" i="66"/>
  <c r="U20" i="66" s="1"/>
  <c r="W20" i="66"/>
  <c r="V20" i="66"/>
  <c r="P20" i="66"/>
  <c r="L20" i="66"/>
  <c r="H20" i="66"/>
  <c r="D20" i="66"/>
  <c r="X19" i="66"/>
  <c r="U19" i="66" s="1"/>
  <c r="W19" i="66"/>
  <c r="W44" i="66" s="1"/>
  <c r="V19" i="66"/>
  <c r="P19" i="66"/>
  <c r="P44" i="66" s="1"/>
  <c r="P50" i="66" s="1"/>
  <c r="L19" i="66"/>
  <c r="H19" i="66"/>
  <c r="D19" i="66"/>
  <c r="D44" i="66" s="1"/>
  <c r="D50" i="66" s="1"/>
  <c r="X18" i="66"/>
  <c r="U18" i="66" s="1"/>
  <c r="W18" i="66"/>
  <c r="V18" i="66"/>
  <c r="P18" i="66"/>
  <c r="L18" i="66"/>
  <c r="H18" i="66"/>
  <c r="D18" i="66"/>
  <c r="X17" i="66"/>
  <c r="U17" i="66" s="1"/>
  <c r="W17" i="66"/>
  <c r="V17" i="66"/>
  <c r="P17" i="66"/>
  <c r="L17" i="66"/>
  <c r="H17" i="66"/>
  <c r="D17" i="66"/>
  <c r="T14" i="66"/>
  <c r="P14" i="66"/>
  <c r="L14" i="66"/>
  <c r="H14" i="66"/>
  <c r="D14" i="66"/>
  <c r="U13" i="66"/>
  <c r="U12" i="66"/>
  <c r="U11" i="66"/>
  <c r="U14" i="66" s="1"/>
  <c r="X9" i="66"/>
  <c r="W9" i="66"/>
  <c r="V9" i="66"/>
  <c r="U9" i="66"/>
  <c r="P9" i="66"/>
  <c r="L9" i="66"/>
  <c r="H9" i="66"/>
  <c r="D9" i="66"/>
  <c r="C5" i="66"/>
  <c r="C4" i="66"/>
  <c r="C3" i="66"/>
  <c r="T83" i="65"/>
  <c r="D83" i="65"/>
  <c r="U82" i="65"/>
  <c r="U81" i="65"/>
  <c r="U80" i="65"/>
  <c r="T79" i="65"/>
  <c r="P79" i="65"/>
  <c r="P83" i="65" s="1"/>
  <c r="L79" i="65"/>
  <c r="L83" i="65" s="1"/>
  <c r="H79" i="65"/>
  <c r="H83" i="65" s="1"/>
  <c r="D79" i="65"/>
  <c r="U78" i="65"/>
  <c r="U77" i="65"/>
  <c r="U76" i="65"/>
  <c r="U79" i="65" s="1"/>
  <c r="U83" i="65" s="1"/>
  <c r="U75" i="65"/>
  <c r="U74" i="65"/>
  <c r="U72" i="65"/>
  <c r="T69" i="65"/>
  <c r="P69" i="65"/>
  <c r="L69" i="65"/>
  <c r="H69" i="65"/>
  <c r="D69" i="65"/>
  <c r="U68" i="65"/>
  <c r="U67" i="65"/>
  <c r="U66" i="65"/>
  <c r="U65" i="65"/>
  <c r="U64" i="65"/>
  <c r="T63" i="65"/>
  <c r="S63" i="65"/>
  <c r="R63" i="65"/>
  <c r="Q63" i="65"/>
  <c r="O63" i="65"/>
  <c r="N63" i="65"/>
  <c r="M63" i="65"/>
  <c r="K63" i="65"/>
  <c r="J63" i="65"/>
  <c r="I63" i="65"/>
  <c r="G63" i="65"/>
  <c r="X63" i="65" s="1"/>
  <c r="F63" i="65"/>
  <c r="E63" i="65"/>
  <c r="V63" i="65" s="1"/>
  <c r="X62" i="65"/>
  <c r="W62" i="65"/>
  <c r="V62" i="65"/>
  <c r="P62" i="65"/>
  <c r="L62" i="65"/>
  <c r="H62" i="65"/>
  <c r="D62" i="65"/>
  <c r="U62" i="65" s="1"/>
  <c r="X61" i="65"/>
  <c r="W61" i="65"/>
  <c r="V61" i="65"/>
  <c r="P61" i="65"/>
  <c r="L61" i="65"/>
  <c r="H61" i="65"/>
  <c r="D61" i="65"/>
  <c r="X60" i="65"/>
  <c r="W60" i="65"/>
  <c r="V60" i="65"/>
  <c r="P60" i="65"/>
  <c r="L60" i="65"/>
  <c r="H60" i="65"/>
  <c r="D60" i="65"/>
  <c r="X59" i="65"/>
  <c r="W59" i="65"/>
  <c r="V59" i="65"/>
  <c r="P59" i="65"/>
  <c r="L59" i="65"/>
  <c r="H59" i="65"/>
  <c r="D59" i="65"/>
  <c r="U59" i="65" s="1"/>
  <c r="X58" i="65"/>
  <c r="W58" i="65"/>
  <c r="V58" i="65"/>
  <c r="P58" i="65"/>
  <c r="L58" i="65"/>
  <c r="H58" i="65"/>
  <c r="D58" i="65"/>
  <c r="U58" i="65" s="1"/>
  <c r="X57" i="65"/>
  <c r="W57" i="65"/>
  <c r="V57" i="65"/>
  <c r="P57" i="65"/>
  <c r="P63" i="65" s="1"/>
  <c r="L57" i="65"/>
  <c r="L63" i="65" s="1"/>
  <c r="H57" i="65"/>
  <c r="D57" i="65"/>
  <c r="D63" i="65" s="1"/>
  <c r="W53" i="65"/>
  <c r="T53" i="65"/>
  <c r="S53" i="65"/>
  <c r="R53" i="65"/>
  <c r="Q53" i="65"/>
  <c r="O53" i="65"/>
  <c r="N53" i="65"/>
  <c r="M53" i="65"/>
  <c r="L53" i="65"/>
  <c r="K53" i="65"/>
  <c r="J53" i="65"/>
  <c r="I53" i="65"/>
  <c r="H53" i="65"/>
  <c r="G53" i="65"/>
  <c r="X53" i="65" s="1"/>
  <c r="F53" i="65"/>
  <c r="E53" i="65"/>
  <c r="V53" i="65" s="1"/>
  <c r="X52" i="65"/>
  <c r="U52" i="65" s="1"/>
  <c r="W52" i="65"/>
  <c r="V52" i="65"/>
  <c r="P52" i="65"/>
  <c r="L52" i="65"/>
  <c r="H52" i="65"/>
  <c r="D52" i="65"/>
  <c r="X51" i="65"/>
  <c r="U51" i="65" s="1"/>
  <c r="W51" i="65"/>
  <c r="V51" i="65"/>
  <c r="P51" i="65"/>
  <c r="P53" i="65" s="1"/>
  <c r="L51" i="65"/>
  <c r="H51" i="65"/>
  <c r="D51" i="65"/>
  <c r="D53" i="65" s="1"/>
  <c r="I50" i="65"/>
  <c r="I54" i="65" s="1"/>
  <c r="X49" i="65"/>
  <c r="W49" i="65"/>
  <c r="V49" i="65"/>
  <c r="U49" i="65"/>
  <c r="P49" i="65"/>
  <c r="L49" i="65"/>
  <c r="H49" i="65"/>
  <c r="D49" i="65"/>
  <c r="X48" i="65"/>
  <c r="W48" i="65"/>
  <c r="V48" i="65"/>
  <c r="U48" i="65"/>
  <c r="P48" i="65"/>
  <c r="L48" i="65"/>
  <c r="H48" i="65"/>
  <c r="D48" i="65"/>
  <c r="T47" i="65"/>
  <c r="S47" i="65"/>
  <c r="R47" i="65"/>
  <c r="Q47" i="65"/>
  <c r="Q50" i="65" s="1"/>
  <c r="Q54" i="65" s="1"/>
  <c r="O47" i="65"/>
  <c r="N47" i="65"/>
  <c r="M47" i="65"/>
  <c r="K47" i="65"/>
  <c r="J47" i="65"/>
  <c r="I47" i="65"/>
  <c r="G47" i="65"/>
  <c r="F47" i="65"/>
  <c r="E47" i="65"/>
  <c r="V46" i="65"/>
  <c r="T46" i="65"/>
  <c r="S46" i="65"/>
  <c r="R46" i="65"/>
  <c r="Q46" i="65"/>
  <c r="O46" i="65"/>
  <c r="N46" i="65"/>
  <c r="M46" i="65"/>
  <c r="K46" i="65"/>
  <c r="J46" i="65"/>
  <c r="I46" i="65"/>
  <c r="G46" i="65"/>
  <c r="F46" i="65"/>
  <c r="E46" i="65"/>
  <c r="T45" i="65"/>
  <c r="S45" i="65"/>
  <c r="R45" i="65"/>
  <c r="Q45" i="65"/>
  <c r="O45" i="65"/>
  <c r="N45" i="65"/>
  <c r="M45" i="65"/>
  <c r="K45" i="65"/>
  <c r="J45" i="65"/>
  <c r="I45" i="65"/>
  <c r="H45" i="65"/>
  <c r="G45" i="65"/>
  <c r="F45" i="65"/>
  <c r="E45" i="65"/>
  <c r="D45" i="65"/>
  <c r="X44" i="65"/>
  <c r="T44" i="65"/>
  <c r="T50" i="65" s="1"/>
  <c r="T54" i="65" s="1"/>
  <c r="T70" i="65" s="1"/>
  <c r="S44" i="65"/>
  <c r="R44" i="65"/>
  <c r="R50" i="65" s="1"/>
  <c r="R54" i="65" s="1"/>
  <c r="Q44" i="65"/>
  <c r="O44" i="65"/>
  <c r="N44" i="65"/>
  <c r="N50" i="65" s="1"/>
  <c r="N54" i="65" s="1"/>
  <c r="M44" i="65"/>
  <c r="M50" i="65" s="1"/>
  <c r="M54" i="65" s="1"/>
  <c r="K44" i="65"/>
  <c r="J44" i="65"/>
  <c r="J50" i="65" s="1"/>
  <c r="J54" i="65" s="1"/>
  <c r="I44" i="65"/>
  <c r="G44" i="65"/>
  <c r="F44" i="65"/>
  <c r="F50" i="65" s="1"/>
  <c r="F54" i="65" s="1"/>
  <c r="E44" i="65"/>
  <c r="E50" i="65" s="1"/>
  <c r="E54" i="65" s="1"/>
  <c r="T43" i="65"/>
  <c r="S43" i="65"/>
  <c r="R43" i="65"/>
  <c r="Q43" i="65"/>
  <c r="O43" i="65"/>
  <c r="N43" i="65"/>
  <c r="M43" i="65"/>
  <c r="K43" i="65"/>
  <c r="J43" i="65"/>
  <c r="I43" i="65"/>
  <c r="G43" i="65"/>
  <c r="F43" i="65"/>
  <c r="E43" i="65"/>
  <c r="X42" i="65"/>
  <c r="W42" i="65"/>
  <c r="V42" i="65"/>
  <c r="U42" i="65" s="1"/>
  <c r="P42" i="65"/>
  <c r="L42" i="65"/>
  <c r="H42" i="65"/>
  <c r="D42" i="65"/>
  <c r="X41" i="65"/>
  <c r="W41" i="65"/>
  <c r="V41" i="65"/>
  <c r="U41" i="65" s="1"/>
  <c r="P41" i="65"/>
  <c r="L41" i="65"/>
  <c r="H41" i="65"/>
  <c r="D41" i="65"/>
  <c r="X40" i="65"/>
  <c r="W40" i="65"/>
  <c r="V40" i="65"/>
  <c r="U40" i="65" s="1"/>
  <c r="P40" i="65"/>
  <c r="L40" i="65"/>
  <c r="H40" i="65"/>
  <c r="D40" i="65"/>
  <c r="X39" i="65"/>
  <c r="X43" i="65" s="1"/>
  <c r="W39" i="65"/>
  <c r="W43" i="65" s="1"/>
  <c r="V39" i="65"/>
  <c r="P39" i="65"/>
  <c r="P43" i="65" s="1"/>
  <c r="L39" i="65"/>
  <c r="H39" i="65"/>
  <c r="H43" i="65" s="1"/>
  <c r="D39" i="65"/>
  <c r="D43" i="65" s="1"/>
  <c r="S38" i="65"/>
  <c r="R38" i="65"/>
  <c r="N38" i="65"/>
  <c r="J38" i="65"/>
  <c r="H38" i="65"/>
  <c r="G38" i="65"/>
  <c r="F38" i="65"/>
  <c r="X37" i="65"/>
  <c r="W37" i="65"/>
  <c r="W47" i="65" s="1"/>
  <c r="V37" i="65"/>
  <c r="P37" i="65"/>
  <c r="L37" i="65"/>
  <c r="H37" i="65"/>
  <c r="D37" i="65"/>
  <c r="X36" i="65"/>
  <c r="W36" i="65"/>
  <c r="W45" i="65" s="1"/>
  <c r="V36" i="65"/>
  <c r="P36" i="65"/>
  <c r="L36" i="65"/>
  <c r="L45" i="65" s="1"/>
  <c r="H36" i="65"/>
  <c r="D36" i="65"/>
  <c r="X35" i="65"/>
  <c r="W35" i="65"/>
  <c r="W46" i="65" s="1"/>
  <c r="V35" i="65"/>
  <c r="P35" i="65"/>
  <c r="L35" i="65"/>
  <c r="L46" i="65" s="1"/>
  <c r="H35" i="65"/>
  <c r="D35" i="65"/>
  <c r="X34" i="65"/>
  <c r="W34" i="65"/>
  <c r="U34" i="65" s="1"/>
  <c r="V34" i="65"/>
  <c r="P34" i="65"/>
  <c r="L34" i="65"/>
  <c r="H34" i="65"/>
  <c r="D34" i="65"/>
  <c r="X33" i="65"/>
  <c r="W33" i="65"/>
  <c r="U33" i="65" s="1"/>
  <c r="V33" i="65"/>
  <c r="P33" i="65"/>
  <c r="L33" i="65"/>
  <c r="H33" i="65"/>
  <c r="D33" i="65"/>
  <c r="X32" i="65"/>
  <c r="W32" i="65"/>
  <c r="U32" i="65" s="1"/>
  <c r="V32" i="65"/>
  <c r="P32" i="65"/>
  <c r="L32" i="65"/>
  <c r="H32" i="65"/>
  <c r="D32" i="65"/>
  <c r="X31" i="65"/>
  <c r="W31" i="65"/>
  <c r="U31" i="65" s="1"/>
  <c r="V31" i="65"/>
  <c r="P31" i="65"/>
  <c r="L31" i="65"/>
  <c r="H31" i="65"/>
  <c r="D31" i="65"/>
  <c r="X30" i="65"/>
  <c r="W30" i="65"/>
  <c r="U30" i="65" s="1"/>
  <c r="V30" i="65"/>
  <c r="P30" i="65"/>
  <c r="L30" i="65"/>
  <c r="H30" i="65"/>
  <c r="D30" i="65"/>
  <c r="X29" i="65"/>
  <c r="W29" i="65"/>
  <c r="U29" i="65" s="1"/>
  <c r="V29" i="65"/>
  <c r="P29" i="65"/>
  <c r="L29" i="65"/>
  <c r="H29" i="65"/>
  <c r="D29" i="65"/>
  <c r="X28" i="65"/>
  <c r="W28" i="65"/>
  <c r="U28" i="65" s="1"/>
  <c r="V28" i="65"/>
  <c r="P28" i="65"/>
  <c r="L28" i="65"/>
  <c r="H28" i="65"/>
  <c r="D28" i="65"/>
  <c r="X27" i="65"/>
  <c r="W27" i="65"/>
  <c r="U27" i="65" s="1"/>
  <c r="V27" i="65"/>
  <c r="P27" i="65"/>
  <c r="L27" i="65"/>
  <c r="L38" i="65" s="1"/>
  <c r="H27" i="65"/>
  <c r="D27" i="65"/>
  <c r="W26" i="65"/>
  <c r="W38" i="65" s="1"/>
  <c r="T26" i="65"/>
  <c r="T38" i="65" s="1"/>
  <c r="S26" i="65"/>
  <c r="R26" i="65"/>
  <c r="Q26" i="65"/>
  <c r="Q38" i="65" s="1"/>
  <c r="O26" i="65"/>
  <c r="O38" i="65" s="1"/>
  <c r="N26" i="65"/>
  <c r="M26" i="65"/>
  <c r="M38" i="65" s="1"/>
  <c r="L26" i="65"/>
  <c r="K26" i="65"/>
  <c r="K38" i="65" s="1"/>
  <c r="J26" i="65"/>
  <c r="I26" i="65"/>
  <c r="I38" i="65" s="1"/>
  <c r="H26" i="65"/>
  <c r="G26" i="65"/>
  <c r="F26" i="65"/>
  <c r="E26" i="65"/>
  <c r="E38" i="65" s="1"/>
  <c r="X25" i="65"/>
  <c r="X47" i="65" s="1"/>
  <c r="W25" i="65"/>
  <c r="V25" i="65"/>
  <c r="P25" i="65"/>
  <c r="P47" i="65" s="1"/>
  <c r="L25" i="65"/>
  <c r="L47" i="65" s="1"/>
  <c r="H25" i="65"/>
  <c r="D25" i="65"/>
  <c r="D47" i="65" s="1"/>
  <c r="X24" i="65"/>
  <c r="X46" i="65" s="1"/>
  <c r="W24" i="65"/>
  <c r="V24" i="65"/>
  <c r="P24" i="65"/>
  <c r="P46" i="65" s="1"/>
  <c r="L24" i="65"/>
  <c r="H24" i="65"/>
  <c r="H46" i="65" s="1"/>
  <c r="D24" i="65"/>
  <c r="D46" i="65" s="1"/>
  <c r="X23" i="65"/>
  <c r="X45" i="65" s="1"/>
  <c r="W23" i="65"/>
  <c r="V23" i="65"/>
  <c r="P23" i="65"/>
  <c r="P45" i="65" s="1"/>
  <c r="L23" i="65"/>
  <c r="H23" i="65"/>
  <c r="D23" i="65"/>
  <c r="X22" i="65"/>
  <c r="U22" i="65" s="1"/>
  <c r="W22" i="65"/>
  <c r="V22" i="65"/>
  <c r="P22" i="65"/>
  <c r="L22" i="65"/>
  <c r="H22" i="65"/>
  <c r="D22" i="65"/>
  <c r="X21" i="65"/>
  <c r="U21" i="65" s="1"/>
  <c r="W21" i="65"/>
  <c r="V21" i="65"/>
  <c r="P21" i="65"/>
  <c r="L21" i="65"/>
  <c r="H21" i="65"/>
  <c r="D21" i="65"/>
  <c r="X20" i="65"/>
  <c r="U20" i="65" s="1"/>
  <c r="W20" i="65"/>
  <c r="V20" i="65"/>
  <c r="P20" i="65"/>
  <c r="L20" i="65"/>
  <c r="H20" i="65"/>
  <c r="D20" i="65"/>
  <c r="X19" i="65"/>
  <c r="U19" i="65" s="1"/>
  <c r="W19" i="65"/>
  <c r="W44" i="65" s="1"/>
  <c r="V19" i="65"/>
  <c r="P19" i="65"/>
  <c r="P44" i="65" s="1"/>
  <c r="P50" i="65" s="1"/>
  <c r="L19" i="65"/>
  <c r="H19" i="65"/>
  <c r="D19" i="65"/>
  <c r="D44" i="65" s="1"/>
  <c r="D50" i="65" s="1"/>
  <c r="X18" i="65"/>
  <c r="U18" i="65" s="1"/>
  <c r="W18" i="65"/>
  <c r="V18" i="65"/>
  <c r="P18" i="65"/>
  <c r="L18" i="65"/>
  <c r="H18" i="65"/>
  <c r="D18" i="65"/>
  <c r="X17" i="65"/>
  <c r="U17" i="65" s="1"/>
  <c r="W17" i="65"/>
  <c r="V17" i="65"/>
  <c r="P17" i="65"/>
  <c r="L17" i="65"/>
  <c r="H17" i="65"/>
  <c r="D17" i="65"/>
  <c r="T14" i="65"/>
  <c r="P14" i="65"/>
  <c r="L14" i="65"/>
  <c r="H14" i="65"/>
  <c r="D14" i="65"/>
  <c r="U13" i="65"/>
  <c r="U12" i="65"/>
  <c r="U11" i="65"/>
  <c r="U14" i="65" s="1"/>
  <c r="X9" i="65"/>
  <c r="W9" i="65"/>
  <c r="V9" i="65"/>
  <c r="U9" i="65"/>
  <c r="P9" i="65"/>
  <c r="L9" i="65"/>
  <c r="H9" i="65"/>
  <c r="D9" i="65"/>
  <c r="C5" i="65"/>
  <c r="C4" i="65"/>
  <c r="C3" i="65"/>
  <c r="T83" i="64"/>
  <c r="P83" i="64"/>
  <c r="U82" i="64"/>
  <c r="U81" i="64"/>
  <c r="U80" i="64"/>
  <c r="T79" i="64"/>
  <c r="P79" i="64"/>
  <c r="L79" i="64"/>
  <c r="L83" i="64" s="1"/>
  <c r="H79" i="64"/>
  <c r="H83" i="64" s="1"/>
  <c r="D79" i="64"/>
  <c r="D83" i="64" s="1"/>
  <c r="U78" i="64"/>
  <c r="U77" i="64"/>
  <c r="U76" i="64"/>
  <c r="U75" i="64"/>
  <c r="U79" i="64" s="1"/>
  <c r="U83" i="64" s="1"/>
  <c r="U74" i="64"/>
  <c r="U72" i="64"/>
  <c r="T69" i="64"/>
  <c r="P69" i="64"/>
  <c r="L69" i="64"/>
  <c r="H69" i="64"/>
  <c r="D69" i="64"/>
  <c r="U68" i="64"/>
  <c r="U67" i="64"/>
  <c r="U66" i="64"/>
  <c r="U65" i="64"/>
  <c r="U64" i="64"/>
  <c r="X63" i="64"/>
  <c r="T63" i="64"/>
  <c r="S63" i="64"/>
  <c r="R63" i="64"/>
  <c r="Q63" i="64"/>
  <c r="P63" i="64"/>
  <c r="O63" i="64"/>
  <c r="N63" i="64"/>
  <c r="M63" i="64"/>
  <c r="L63" i="64"/>
  <c r="K63" i="64"/>
  <c r="J63" i="64"/>
  <c r="I63" i="64"/>
  <c r="H63" i="64"/>
  <c r="G63" i="64"/>
  <c r="F63" i="64"/>
  <c r="W63" i="64" s="1"/>
  <c r="E63" i="64"/>
  <c r="V63" i="64" s="1"/>
  <c r="X62" i="64"/>
  <c r="W62" i="64"/>
  <c r="V62" i="64"/>
  <c r="P62" i="64"/>
  <c r="L62" i="64"/>
  <c r="H62" i="64"/>
  <c r="D62" i="64"/>
  <c r="U62" i="64" s="1"/>
  <c r="X61" i="64"/>
  <c r="W61" i="64"/>
  <c r="V61" i="64"/>
  <c r="P61" i="64"/>
  <c r="L61" i="64"/>
  <c r="H61" i="64"/>
  <c r="D61" i="64"/>
  <c r="U61" i="64" s="1"/>
  <c r="X60" i="64"/>
  <c r="W60" i="64"/>
  <c r="V60" i="64"/>
  <c r="P60" i="64"/>
  <c r="L60" i="64"/>
  <c r="H60" i="64"/>
  <c r="D60" i="64"/>
  <c r="U60" i="64" s="1"/>
  <c r="X59" i="64"/>
  <c r="W59" i="64"/>
  <c r="V59" i="64"/>
  <c r="P59" i="64"/>
  <c r="L59" i="64"/>
  <c r="H59" i="64"/>
  <c r="D59" i="64"/>
  <c r="U59" i="64" s="1"/>
  <c r="X58" i="64"/>
  <c r="W58" i="64"/>
  <c r="V58" i="64"/>
  <c r="P58" i="64"/>
  <c r="L58" i="64"/>
  <c r="H58" i="64"/>
  <c r="D58" i="64"/>
  <c r="U58" i="64" s="1"/>
  <c r="X57" i="64"/>
  <c r="W57" i="64"/>
  <c r="V57" i="64"/>
  <c r="P57" i="64"/>
  <c r="L57" i="64"/>
  <c r="H57" i="64"/>
  <c r="D57" i="64"/>
  <c r="D63" i="64" s="1"/>
  <c r="V53" i="64"/>
  <c r="T53" i="64"/>
  <c r="S53" i="64"/>
  <c r="R53" i="64"/>
  <c r="Q53" i="64"/>
  <c r="O53" i="64"/>
  <c r="N53" i="64"/>
  <c r="M53" i="64"/>
  <c r="K53" i="64"/>
  <c r="J53" i="64"/>
  <c r="I53" i="64"/>
  <c r="H53" i="64"/>
  <c r="G53" i="64"/>
  <c r="F53" i="64"/>
  <c r="W53" i="64" s="1"/>
  <c r="E53" i="64"/>
  <c r="X52" i="64"/>
  <c r="W52" i="64"/>
  <c r="U52" i="64" s="1"/>
  <c r="V52" i="64"/>
  <c r="P52" i="64"/>
  <c r="L52" i="64"/>
  <c r="H52" i="64"/>
  <c r="D52" i="64"/>
  <c r="X51" i="64"/>
  <c r="W51" i="64"/>
  <c r="V51" i="64"/>
  <c r="P51" i="64"/>
  <c r="L51" i="64"/>
  <c r="L53" i="64" s="1"/>
  <c r="H51" i="64"/>
  <c r="D51" i="64"/>
  <c r="D53" i="64" s="1"/>
  <c r="O50" i="64"/>
  <c r="O54" i="64" s="1"/>
  <c r="X49" i="64"/>
  <c r="U49" i="64" s="1"/>
  <c r="W49" i="64"/>
  <c r="V49" i="64"/>
  <c r="P49" i="64"/>
  <c r="L49" i="64"/>
  <c r="H49" i="64"/>
  <c r="D49" i="64"/>
  <c r="X48" i="64"/>
  <c r="U48" i="64" s="1"/>
  <c r="W48" i="64"/>
  <c r="V48" i="64"/>
  <c r="P48" i="64"/>
  <c r="L48" i="64"/>
  <c r="H48" i="64"/>
  <c r="D48" i="64"/>
  <c r="T47" i="64"/>
  <c r="S47" i="64"/>
  <c r="R47" i="64"/>
  <c r="Q47" i="64"/>
  <c r="O47" i="64"/>
  <c r="N47" i="64"/>
  <c r="M47" i="64"/>
  <c r="L47" i="64"/>
  <c r="K47" i="64"/>
  <c r="J47" i="64"/>
  <c r="I47" i="64"/>
  <c r="H47" i="64"/>
  <c r="G47" i="64"/>
  <c r="F47" i="64"/>
  <c r="E47" i="64"/>
  <c r="T46" i="64"/>
  <c r="S46" i="64"/>
  <c r="R46" i="64"/>
  <c r="Q46" i="64"/>
  <c r="O46" i="64"/>
  <c r="N46" i="64"/>
  <c r="M46" i="64"/>
  <c r="K46" i="64"/>
  <c r="J46" i="64"/>
  <c r="I46" i="64"/>
  <c r="G46" i="64"/>
  <c r="F46" i="64"/>
  <c r="E46" i="64"/>
  <c r="W45" i="64"/>
  <c r="T45" i="64"/>
  <c r="S45" i="64"/>
  <c r="R45" i="64"/>
  <c r="Q45" i="64"/>
  <c r="O45" i="64"/>
  <c r="N45" i="64"/>
  <c r="M45" i="64"/>
  <c r="K45" i="64"/>
  <c r="J45" i="64"/>
  <c r="I45" i="64"/>
  <c r="G45" i="64"/>
  <c r="G50" i="64" s="1"/>
  <c r="G54" i="64" s="1"/>
  <c r="F45" i="64"/>
  <c r="E45" i="64"/>
  <c r="T44" i="64"/>
  <c r="T50" i="64" s="1"/>
  <c r="T54" i="64" s="1"/>
  <c r="T70" i="64" s="1"/>
  <c r="S44" i="64"/>
  <c r="S50" i="64" s="1"/>
  <c r="S54" i="64" s="1"/>
  <c r="R44" i="64"/>
  <c r="Q44" i="64"/>
  <c r="Q50" i="64" s="1"/>
  <c r="Q54" i="64" s="1"/>
  <c r="O44" i="64"/>
  <c r="N44" i="64"/>
  <c r="M44" i="64"/>
  <c r="M50" i="64" s="1"/>
  <c r="M54" i="64" s="1"/>
  <c r="K44" i="64"/>
  <c r="K50" i="64" s="1"/>
  <c r="K54" i="64" s="1"/>
  <c r="J44" i="64"/>
  <c r="J50" i="64" s="1"/>
  <c r="J54" i="64" s="1"/>
  <c r="I44" i="64"/>
  <c r="I50" i="64" s="1"/>
  <c r="I54" i="64" s="1"/>
  <c r="G44" i="64"/>
  <c r="F44" i="64"/>
  <c r="F50" i="64" s="1"/>
  <c r="F54" i="64" s="1"/>
  <c r="E44" i="64"/>
  <c r="E50" i="64" s="1"/>
  <c r="E54" i="64" s="1"/>
  <c r="X43" i="64"/>
  <c r="T43" i="64"/>
  <c r="S43" i="64"/>
  <c r="R43" i="64"/>
  <c r="Q43" i="64"/>
  <c r="P43" i="64"/>
  <c r="O43" i="64"/>
  <c r="N43" i="64"/>
  <c r="M43" i="64"/>
  <c r="L43" i="64"/>
  <c r="K43" i="64"/>
  <c r="J43" i="64"/>
  <c r="I43" i="64"/>
  <c r="H43" i="64"/>
  <c r="G43" i="64"/>
  <c r="F43" i="64"/>
  <c r="E43" i="64"/>
  <c r="X42" i="64"/>
  <c r="W42" i="64"/>
  <c r="V42" i="64"/>
  <c r="U42" i="64"/>
  <c r="P42" i="64"/>
  <c r="L42" i="64"/>
  <c r="H42" i="64"/>
  <c r="D42" i="64"/>
  <c r="D47" i="64" s="1"/>
  <c r="X41" i="64"/>
  <c r="W41" i="64"/>
  <c r="V41" i="64"/>
  <c r="U41" i="64"/>
  <c r="P41" i="64"/>
  <c r="L41" i="64"/>
  <c r="H41" i="64"/>
  <c r="D41" i="64"/>
  <c r="X40" i="64"/>
  <c r="W40" i="64"/>
  <c r="V40" i="64"/>
  <c r="U40" i="64"/>
  <c r="P40" i="64"/>
  <c r="L40" i="64"/>
  <c r="H40" i="64"/>
  <c r="D40" i="64"/>
  <c r="X39" i="64"/>
  <c r="W39" i="64"/>
  <c r="W43" i="64" s="1"/>
  <c r="V39" i="64"/>
  <c r="V43" i="64" s="1"/>
  <c r="U39" i="64"/>
  <c r="U43" i="64" s="1"/>
  <c r="P39" i="64"/>
  <c r="L39" i="64"/>
  <c r="H39" i="64"/>
  <c r="H44" i="64" s="1"/>
  <c r="D39" i="64"/>
  <c r="D43" i="64" s="1"/>
  <c r="Q38" i="64"/>
  <c r="M38" i="64"/>
  <c r="K38" i="64"/>
  <c r="J38" i="64"/>
  <c r="I38" i="64"/>
  <c r="E38" i="64"/>
  <c r="X37" i="64"/>
  <c r="W37" i="64"/>
  <c r="V37" i="64"/>
  <c r="P37" i="64"/>
  <c r="P47" i="64" s="1"/>
  <c r="L37" i="64"/>
  <c r="H37" i="64"/>
  <c r="D37" i="64"/>
  <c r="X36" i="64"/>
  <c r="W36" i="64"/>
  <c r="V36" i="64"/>
  <c r="P36" i="64"/>
  <c r="L36" i="64"/>
  <c r="H36" i="64"/>
  <c r="D36" i="64"/>
  <c r="X35" i="64"/>
  <c r="W35" i="64"/>
  <c r="V35" i="64"/>
  <c r="P35" i="64"/>
  <c r="L35" i="64"/>
  <c r="H35" i="64"/>
  <c r="D35" i="64"/>
  <c r="X34" i="64"/>
  <c r="W34" i="64"/>
  <c r="V34" i="64"/>
  <c r="U34" i="64" s="1"/>
  <c r="P34" i="64"/>
  <c r="L34" i="64"/>
  <c r="H34" i="64"/>
  <c r="D34" i="64"/>
  <c r="X33" i="64"/>
  <c r="W33" i="64"/>
  <c r="V33" i="64"/>
  <c r="U33" i="64" s="1"/>
  <c r="P33" i="64"/>
  <c r="L33" i="64"/>
  <c r="H33" i="64"/>
  <c r="D33" i="64"/>
  <c r="X32" i="64"/>
  <c r="W32" i="64"/>
  <c r="V32" i="64"/>
  <c r="P32" i="64"/>
  <c r="L32" i="64"/>
  <c r="H32" i="64"/>
  <c r="D32" i="64"/>
  <c r="X31" i="64"/>
  <c r="W31" i="64"/>
  <c r="V31" i="64"/>
  <c r="P31" i="64"/>
  <c r="L31" i="64"/>
  <c r="H31" i="64"/>
  <c r="D31" i="64"/>
  <c r="X30" i="64"/>
  <c r="W30" i="64"/>
  <c r="V30" i="64"/>
  <c r="U30" i="64" s="1"/>
  <c r="P30" i="64"/>
  <c r="L30" i="64"/>
  <c r="H30" i="64"/>
  <c r="D30" i="64"/>
  <c r="X29" i="64"/>
  <c r="W29" i="64"/>
  <c r="V29" i="64"/>
  <c r="U29" i="64" s="1"/>
  <c r="P29" i="64"/>
  <c r="L29" i="64"/>
  <c r="H29" i="64"/>
  <c r="D29" i="64"/>
  <c r="X28" i="64"/>
  <c r="W28" i="64"/>
  <c r="V28" i="64"/>
  <c r="P28" i="64"/>
  <c r="L28" i="64"/>
  <c r="H28" i="64"/>
  <c r="D28" i="64"/>
  <c r="X27" i="64"/>
  <c r="X44" i="64" s="1"/>
  <c r="W27" i="64"/>
  <c r="W44" i="64" s="1"/>
  <c r="V27" i="64"/>
  <c r="P27" i="64"/>
  <c r="L27" i="64"/>
  <c r="H27" i="64"/>
  <c r="D27" i="64"/>
  <c r="V26" i="64"/>
  <c r="V38" i="64" s="1"/>
  <c r="T26" i="64"/>
  <c r="T38" i="64" s="1"/>
  <c r="S26" i="64"/>
  <c r="S38" i="64" s="1"/>
  <c r="R26" i="64"/>
  <c r="R38" i="64" s="1"/>
  <c r="Q26" i="64"/>
  <c r="O26" i="64"/>
  <c r="O38" i="64" s="1"/>
  <c r="N26" i="64"/>
  <c r="N38" i="64" s="1"/>
  <c r="M26" i="64"/>
  <c r="K26" i="64"/>
  <c r="J26" i="64"/>
  <c r="I26" i="64"/>
  <c r="H26" i="64"/>
  <c r="G26" i="64"/>
  <c r="G38" i="64" s="1"/>
  <c r="F26" i="64"/>
  <c r="F38" i="64" s="1"/>
  <c r="E26" i="64"/>
  <c r="X25" i="64"/>
  <c r="X47" i="64" s="1"/>
  <c r="W25" i="64"/>
  <c r="W47" i="64" s="1"/>
  <c r="V25" i="64"/>
  <c r="P25" i="64"/>
  <c r="L25" i="64"/>
  <c r="H25" i="64"/>
  <c r="D25" i="64"/>
  <c r="X24" i="64"/>
  <c r="W24" i="64"/>
  <c r="V24" i="64"/>
  <c r="P24" i="64"/>
  <c r="P46" i="64" s="1"/>
  <c r="L24" i="64"/>
  <c r="L46" i="64" s="1"/>
  <c r="H24" i="64"/>
  <c r="H46" i="64" s="1"/>
  <c r="D24" i="64"/>
  <c r="X23" i="64"/>
  <c r="W23" i="64"/>
  <c r="U23" i="64" s="1"/>
  <c r="V23" i="64"/>
  <c r="P23" i="64"/>
  <c r="L23" i="64"/>
  <c r="H23" i="64"/>
  <c r="D23" i="64"/>
  <c r="X22" i="64"/>
  <c r="W22" i="64"/>
  <c r="U22" i="64" s="1"/>
  <c r="V22" i="64"/>
  <c r="P22" i="64"/>
  <c r="L22" i="64"/>
  <c r="H22" i="64"/>
  <c r="D22" i="64"/>
  <c r="X21" i="64"/>
  <c r="W21" i="64"/>
  <c r="U21" i="64" s="1"/>
  <c r="V21" i="64"/>
  <c r="P21" i="64"/>
  <c r="L21" i="64"/>
  <c r="H21" i="64"/>
  <c r="D21" i="64"/>
  <c r="X20" i="64"/>
  <c r="W20" i="64"/>
  <c r="U20" i="64" s="1"/>
  <c r="V20" i="64"/>
  <c r="P20" i="64"/>
  <c r="L20" i="64"/>
  <c r="H20" i="64"/>
  <c r="D20" i="64"/>
  <c r="X19" i="64"/>
  <c r="X26" i="64" s="1"/>
  <c r="X38" i="64" s="1"/>
  <c r="W19" i="64"/>
  <c r="U19" i="64" s="1"/>
  <c r="V19" i="64"/>
  <c r="V44" i="64" s="1"/>
  <c r="P19" i="64"/>
  <c r="P44" i="64" s="1"/>
  <c r="L19" i="64"/>
  <c r="L44" i="64" s="1"/>
  <c r="H19" i="64"/>
  <c r="D19" i="64"/>
  <c r="D44" i="64" s="1"/>
  <c r="X18" i="64"/>
  <c r="W18" i="64"/>
  <c r="U18" i="64" s="1"/>
  <c r="V18" i="64"/>
  <c r="P18" i="64"/>
  <c r="L18" i="64"/>
  <c r="H18" i="64"/>
  <c r="D18" i="64"/>
  <c r="X17" i="64"/>
  <c r="W17" i="64"/>
  <c r="U17" i="64" s="1"/>
  <c r="V17" i="64"/>
  <c r="P17" i="64"/>
  <c r="L17" i="64"/>
  <c r="H17" i="64"/>
  <c r="D17" i="64"/>
  <c r="T14" i="64"/>
  <c r="P14" i="64"/>
  <c r="L14" i="64"/>
  <c r="H14" i="64"/>
  <c r="D14" i="64"/>
  <c r="U13" i="64"/>
  <c r="U12" i="64"/>
  <c r="U11" i="64"/>
  <c r="U14" i="64" s="1"/>
  <c r="X9" i="64"/>
  <c r="U9" i="64" s="1"/>
  <c r="W9" i="64"/>
  <c r="V9" i="64"/>
  <c r="P9" i="64"/>
  <c r="L9" i="64"/>
  <c r="H9" i="64"/>
  <c r="D9" i="64"/>
  <c r="C5" i="64"/>
  <c r="C4" i="64"/>
  <c r="C3" i="64"/>
  <c r="T83" i="63"/>
  <c r="D83" i="63"/>
  <c r="U82" i="63"/>
  <c r="U81" i="63"/>
  <c r="U80" i="63"/>
  <c r="T79" i="63"/>
  <c r="P79" i="63"/>
  <c r="P83" i="63" s="1"/>
  <c r="L79" i="63"/>
  <c r="L83" i="63" s="1"/>
  <c r="H79" i="63"/>
  <c r="H83" i="63" s="1"/>
  <c r="D79" i="63"/>
  <c r="U78" i="63"/>
  <c r="U77" i="63"/>
  <c r="U76" i="63"/>
  <c r="U79" i="63" s="1"/>
  <c r="U83" i="63" s="1"/>
  <c r="U75" i="63"/>
  <c r="U74" i="63"/>
  <c r="U72" i="63"/>
  <c r="T69" i="63"/>
  <c r="P69" i="63"/>
  <c r="L69" i="63"/>
  <c r="H69" i="63"/>
  <c r="D69" i="63"/>
  <c r="U68" i="63"/>
  <c r="U67" i="63"/>
  <c r="U66" i="63"/>
  <c r="U65" i="63"/>
  <c r="U64" i="63"/>
  <c r="T63" i="63"/>
  <c r="S63" i="63"/>
  <c r="R63" i="63"/>
  <c r="Q63" i="63"/>
  <c r="O63" i="63"/>
  <c r="N63" i="63"/>
  <c r="M63" i="63"/>
  <c r="K63" i="63"/>
  <c r="J63" i="63"/>
  <c r="I63" i="63"/>
  <c r="G63" i="63"/>
  <c r="X63" i="63" s="1"/>
  <c r="F63" i="63"/>
  <c r="E63" i="63"/>
  <c r="V63" i="63" s="1"/>
  <c r="X62" i="63"/>
  <c r="W62" i="63"/>
  <c r="V62" i="63"/>
  <c r="P62" i="63"/>
  <c r="L62" i="63"/>
  <c r="H62" i="63"/>
  <c r="D62" i="63"/>
  <c r="U62" i="63" s="1"/>
  <c r="X61" i="63"/>
  <c r="W61" i="63"/>
  <c r="V61" i="63"/>
  <c r="P61" i="63"/>
  <c r="L61" i="63"/>
  <c r="H61" i="63"/>
  <c r="D61" i="63"/>
  <c r="X60" i="63"/>
  <c r="W60" i="63"/>
  <c r="V60" i="63"/>
  <c r="P60" i="63"/>
  <c r="L60" i="63"/>
  <c r="H60" i="63"/>
  <c r="D60" i="63"/>
  <c r="X59" i="63"/>
  <c r="W59" i="63"/>
  <c r="V59" i="63"/>
  <c r="P59" i="63"/>
  <c r="L59" i="63"/>
  <c r="H59" i="63"/>
  <c r="D59" i="63"/>
  <c r="U59" i="63" s="1"/>
  <c r="X58" i="63"/>
  <c r="W58" i="63"/>
  <c r="V58" i="63"/>
  <c r="P58" i="63"/>
  <c r="L58" i="63"/>
  <c r="H58" i="63"/>
  <c r="D58" i="63"/>
  <c r="U58" i="63" s="1"/>
  <c r="X57" i="63"/>
  <c r="W57" i="63"/>
  <c r="V57" i="63"/>
  <c r="P57" i="63"/>
  <c r="P63" i="63" s="1"/>
  <c r="L57" i="63"/>
  <c r="L63" i="63" s="1"/>
  <c r="H57" i="63"/>
  <c r="D57" i="63"/>
  <c r="D63" i="63" s="1"/>
  <c r="W53" i="63"/>
  <c r="T53" i="63"/>
  <c r="S53" i="63"/>
  <c r="R53" i="63"/>
  <c r="Q53" i="63"/>
  <c r="O53" i="63"/>
  <c r="N53" i="63"/>
  <c r="M53" i="63"/>
  <c r="L53" i="63"/>
  <c r="K53" i="63"/>
  <c r="J53" i="63"/>
  <c r="I53" i="63"/>
  <c r="H53" i="63"/>
  <c r="G53" i="63"/>
  <c r="X53" i="63" s="1"/>
  <c r="F53" i="63"/>
  <c r="E53" i="63"/>
  <c r="V53" i="63" s="1"/>
  <c r="X52" i="63"/>
  <c r="U52" i="63" s="1"/>
  <c r="W52" i="63"/>
  <c r="V52" i="63"/>
  <c r="P52" i="63"/>
  <c r="L52" i="63"/>
  <c r="H52" i="63"/>
  <c r="D52" i="63"/>
  <c r="X51" i="63"/>
  <c r="U51" i="63" s="1"/>
  <c r="W51" i="63"/>
  <c r="V51" i="63"/>
  <c r="P51" i="63"/>
  <c r="P53" i="63" s="1"/>
  <c r="L51" i="63"/>
  <c r="H51" i="63"/>
  <c r="D51" i="63"/>
  <c r="D53" i="63" s="1"/>
  <c r="I50" i="63"/>
  <c r="I54" i="63" s="1"/>
  <c r="X49" i="63"/>
  <c r="W49" i="63"/>
  <c r="V49" i="63"/>
  <c r="U49" i="63"/>
  <c r="P49" i="63"/>
  <c r="L49" i="63"/>
  <c r="H49" i="63"/>
  <c r="D49" i="63"/>
  <c r="X48" i="63"/>
  <c r="W48" i="63"/>
  <c r="V48" i="63"/>
  <c r="U48" i="63"/>
  <c r="P48" i="63"/>
  <c r="L48" i="63"/>
  <c r="H48" i="63"/>
  <c r="D48" i="63"/>
  <c r="T47" i="63"/>
  <c r="S47" i="63"/>
  <c r="R47" i="63"/>
  <c r="Q47" i="63"/>
  <c r="Q50" i="63" s="1"/>
  <c r="Q54" i="63" s="1"/>
  <c r="O47" i="63"/>
  <c r="N47" i="63"/>
  <c r="M47" i="63"/>
  <c r="K47" i="63"/>
  <c r="J47" i="63"/>
  <c r="I47" i="63"/>
  <c r="G47" i="63"/>
  <c r="F47" i="63"/>
  <c r="E47" i="63"/>
  <c r="V46" i="63"/>
  <c r="T46" i="63"/>
  <c r="S46" i="63"/>
  <c r="R46" i="63"/>
  <c r="Q46" i="63"/>
  <c r="O46" i="63"/>
  <c r="N46" i="63"/>
  <c r="M46" i="63"/>
  <c r="K46" i="63"/>
  <c r="J46" i="63"/>
  <c r="I46" i="63"/>
  <c r="G46" i="63"/>
  <c r="F46" i="63"/>
  <c r="E46" i="63"/>
  <c r="T45" i="63"/>
  <c r="S45" i="63"/>
  <c r="R45" i="63"/>
  <c r="Q45" i="63"/>
  <c r="O45" i="63"/>
  <c r="N45" i="63"/>
  <c r="M45" i="63"/>
  <c r="K45" i="63"/>
  <c r="J45" i="63"/>
  <c r="I45" i="63"/>
  <c r="H45" i="63"/>
  <c r="G45" i="63"/>
  <c r="F45" i="63"/>
  <c r="E45" i="63"/>
  <c r="D45" i="63"/>
  <c r="X44" i="63"/>
  <c r="T44" i="63"/>
  <c r="T50" i="63" s="1"/>
  <c r="T54" i="63" s="1"/>
  <c r="T70" i="63" s="1"/>
  <c r="T71" i="63" s="1"/>
  <c r="T73" i="63" s="1"/>
  <c r="T84" i="63" s="1"/>
  <c r="S44" i="63"/>
  <c r="R44" i="63"/>
  <c r="R50" i="63" s="1"/>
  <c r="R54" i="63" s="1"/>
  <c r="Q44" i="63"/>
  <c r="O44" i="63"/>
  <c r="N44" i="63"/>
  <c r="N50" i="63" s="1"/>
  <c r="N54" i="63" s="1"/>
  <c r="M44" i="63"/>
  <c r="M50" i="63" s="1"/>
  <c r="M54" i="63" s="1"/>
  <c r="K44" i="63"/>
  <c r="J44" i="63"/>
  <c r="J50" i="63" s="1"/>
  <c r="J54" i="63" s="1"/>
  <c r="I44" i="63"/>
  <c r="G44" i="63"/>
  <c r="F44" i="63"/>
  <c r="F50" i="63" s="1"/>
  <c r="F54" i="63" s="1"/>
  <c r="E44" i="63"/>
  <c r="E50" i="63" s="1"/>
  <c r="E54" i="63" s="1"/>
  <c r="T43" i="63"/>
  <c r="S43" i="63"/>
  <c r="R43" i="63"/>
  <c r="Q43" i="63"/>
  <c r="O43" i="63"/>
  <c r="N43" i="63"/>
  <c r="M43" i="63"/>
  <c r="K43" i="63"/>
  <c r="J43" i="63"/>
  <c r="I43" i="63"/>
  <c r="G43" i="63"/>
  <c r="F43" i="63"/>
  <c r="E43" i="63"/>
  <c r="X42" i="63"/>
  <c r="W42" i="63"/>
  <c r="V42" i="63"/>
  <c r="U42" i="63" s="1"/>
  <c r="P42" i="63"/>
  <c r="L42" i="63"/>
  <c r="H42" i="63"/>
  <c r="D42" i="63"/>
  <c r="X41" i="63"/>
  <c r="W41" i="63"/>
  <c r="V41" i="63"/>
  <c r="U41" i="63" s="1"/>
  <c r="P41" i="63"/>
  <c r="L41" i="63"/>
  <c r="H41" i="63"/>
  <c r="D41" i="63"/>
  <c r="X40" i="63"/>
  <c r="W40" i="63"/>
  <c r="V40" i="63"/>
  <c r="U40" i="63" s="1"/>
  <c r="P40" i="63"/>
  <c r="L40" i="63"/>
  <c r="H40" i="63"/>
  <c r="D40" i="63"/>
  <c r="X39" i="63"/>
  <c r="X43" i="63" s="1"/>
  <c r="W39" i="63"/>
  <c r="W43" i="63" s="1"/>
  <c r="V39" i="63"/>
  <c r="P39" i="63"/>
  <c r="P43" i="63" s="1"/>
  <c r="L39" i="63"/>
  <c r="H39" i="63"/>
  <c r="H43" i="63" s="1"/>
  <c r="D39" i="63"/>
  <c r="D43" i="63" s="1"/>
  <c r="S38" i="63"/>
  <c r="R38" i="63"/>
  <c r="N38" i="63"/>
  <c r="J38" i="63"/>
  <c r="H38" i="63"/>
  <c r="G38" i="63"/>
  <c r="F38" i="63"/>
  <c r="X37" i="63"/>
  <c r="W37" i="63"/>
  <c r="W47" i="63" s="1"/>
  <c r="V37" i="63"/>
  <c r="P37" i="63"/>
  <c r="L37" i="63"/>
  <c r="H37" i="63"/>
  <c r="D37" i="63"/>
  <c r="X36" i="63"/>
  <c r="W36" i="63"/>
  <c r="W45" i="63" s="1"/>
  <c r="V36" i="63"/>
  <c r="P36" i="63"/>
  <c r="L36" i="63"/>
  <c r="L45" i="63" s="1"/>
  <c r="H36" i="63"/>
  <c r="D36" i="63"/>
  <c r="X35" i="63"/>
  <c r="W35" i="63"/>
  <c r="W46" i="63" s="1"/>
  <c r="V35" i="63"/>
  <c r="P35" i="63"/>
  <c r="L35" i="63"/>
  <c r="L46" i="63" s="1"/>
  <c r="H35" i="63"/>
  <c r="D35" i="63"/>
  <c r="X34" i="63"/>
  <c r="W34" i="63"/>
  <c r="U34" i="63" s="1"/>
  <c r="V34" i="63"/>
  <c r="P34" i="63"/>
  <c r="L34" i="63"/>
  <c r="H34" i="63"/>
  <c r="D34" i="63"/>
  <c r="X33" i="63"/>
  <c r="W33" i="63"/>
  <c r="U33" i="63" s="1"/>
  <c r="V33" i="63"/>
  <c r="P33" i="63"/>
  <c r="L33" i="63"/>
  <c r="H33" i="63"/>
  <c r="D33" i="63"/>
  <c r="X32" i="63"/>
  <c r="W32" i="63"/>
  <c r="U32" i="63" s="1"/>
  <c r="V32" i="63"/>
  <c r="P32" i="63"/>
  <c r="L32" i="63"/>
  <c r="H32" i="63"/>
  <c r="D32" i="63"/>
  <c r="X31" i="63"/>
  <c r="W31" i="63"/>
  <c r="U31" i="63" s="1"/>
  <c r="V31" i="63"/>
  <c r="P31" i="63"/>
  <c r="L31" i="63"/>
  <c r="H31" i="63"/>
  <c r="D31" i="63"/>
  <c r="X30" i="63"/>
  <c r="W30" i="63"/>
  <c r="U30" i="63" s="1"/>
  <c r="V30" i="63"/>
  <c r="P30" i="63"/>
  <c r="L30" i="63"/>
  <c r="H30" i="63"/>
  <c r="D30" i="63"/>
  <c r="X29" i="63"/>
  <c r="W29" i="63"/>
  <c r="U29" i="63" s="1"/>
  <c r="V29" i="63"/>
  <c r="P29" i="63"/>
  <c r="L29" i="63"/>
  <c r="H29" i="63"/>
  <c r="D29" i="63"/>
  <c r="X28" i="63"/>
  <c r="W28" i="63"/>
  <c r="U28" i="63" s="1"/>
  <c r="V28" i="63"/>
  <c r="P28" i="63"/>
  <c r="L28" i="63"/>
  <c r="H28" i="63"/>
  <c r="D28" i="63"/>
  <c r="X27" i="63"/>
  <c r="W27" i="63"/>
  <c r="U27" i="63" s="1"/>
  <c r="V27" i="63"/>
  <c r="P27" i="63"/>
  <c r="L27" i="63"/>
  <c r="L38" i="63" s="1"/>
  <c r="H27" i="63"/>
  <c r="D27" i="63"/>
  <c r="W26" i="63"/>
  <c r="W38" i="63" s="1"/>
  <c r="T26" i="63"/>
  <c r="T38" i="63" s="1"/>
  <c r="S26" i="63"/>
  <c r="R26" i="63"/>
  <c r="Q26" i="63"/>
  <c r="Q38" i="63" s="1"/>
  <c r="O26" i="63"/>
  <c r="O38" i="63" s="1"/>
  <c r="N26" i="63"/>
  <c r="M26" i="63"/>
  <c r="M38" i="63" s="1"/>
  <c r="L26" i="63"/>
  <c r="K26" i="63"/>
  <c r="K38" i="63" s="1"/>
  <c r="J26" i="63"/>
  <c r="I26" i="63"/>
  <c r="I38" i="63" s="1"/>
  <c r="H26" i="63"/>
  <c r="G26" i="63"/>
  <c r="F26" i="63"/>
  <c r="E26" i="63"/>
  <c r="E38" i="63" s="1"/>
  <c r="X25" i="63"/>
  <c r="X47" i="63" s="1"/>
  <c r="W25" i="63"/>
  <c r="V25" i="63"/>
  <c r="P25" i="63"/>
  <c r="P47" i="63" s="1"/>
  <c r="L25" i="63"/>
  <c r="L47" i="63" s="1"/>
  <c r="H25" i="63"/>
  <c r="D25" i="63"/>
  <c r="D47" i="63" s="1"/>
  <c r="X24" i="63"/>
  <c r="X46" i="63" s="1"/>
  <c r="W24" i="63"/>
  <c r="V24" i="63"/>
  <c r="P24" i="63"/>
  <c r="P46" i="63" s="1"/>
  <c r="L24" i="63"/>
  <c r="H24" i="63"/>
  <c r="H46" i="63" s="1"/>
  <c r="D24" i="63"/>
  <c r="D46" i="63" s="1"/>
  <c r="X23" i="63"/>
  <c r="X45" i="63" s="1"/>
  <c r="W23" i="63"/>
  <c r="V23" i="63"/>
  <c r="P23" i="63"/>
  <c r="P45" i="63" s="1"/>
  <c r="L23" i="63"/>
  <c r="H23" i="63"/>
  <c r="D23" i="63"/>
  <c r="X22" i="63"/>
  <c r="U22" i="63" s="1"/>
  <c r="W22" i="63"/>
  <c r="V22" i="63"/>
  <c r="P22" i="63"/>
  <c r="L22" i="63"/>
  <c r="H22" i="63"/>
  <c r="D22" i="63"/>
  <c r="X21" i="63"/>
  <c r="U21" i="63" s="1"/>
  <c r="W21" i="63"/>
  <c r="V21" i="63"/>
  <c r="P21" i="63"/>
  <c r="L21" i="63"/>
  <c r="H21" i="63"/>
  <c r="D21" i="63"/>
  <c r="X20" i="63"/>
  <c r="U20" i="63" s="1"/>
  <c r="W20" i="63"/>
  <c r="V20" i="63"/>
  <c r="P20" i="63"/>
  <c r="L20" i="63"/>
  <c r="H20" i="63"/>
  <c r="D20" i="63"/>
  <c r="X19" i="63"/>
  <c r="U19" i="63" s="1"/>
  <c r="W19" i="63"/>
  <c r="W44" i="63" s="1"/>
  <c r="V19" i="63"/>
  <c r="P19" i="63"/>
  <c r="P44" i="63" s="1"/>
  <c r="P50" i="63" s="1"/>
  <c r="L19" i="63"/>
  <c r="H19" i="63"/>
  <c r="D19" i="63"/>
  <c r="D44" i="63" s="1"/>
  <c r="D50" i="63" s="1"/>
  <c r="D54" i="63" s="1"/>
  <c r="D70" i="63" s="1"/>
  <c r="D71" i="63" s="1"/>
  <c r="D73" i="63" s="1"/>
  <c r="D84" i="63" s="1"/>
  <c r="X18" i="63"/>
  <c r="U18" i="63" s="1"/>
  <c r="W18" i="63"/>
  <c r="V18" i="63"/>
  <c r="P18" i="63"/>
  <c r="L18" i="63"/>
  <c r="H18" i="63"/>
  <c r="D18" i="63"/>
  <c r="X17" i="63"/>
  <c r="U17" i="63" s="1"/>
  <c r="W17" i="63"/>
  <c r="V17" i="63"/>
  <c r="P17" i="63"/>
  <c r="L17" i="63"/>
  <c r="H17" i="63"/>
  <c r="D17" i="63"/>
  <c r="T14" i="63"/>
  <c r="P14" i="63"/>
  <c r="L14" i="63"/>
  <c r="H14" i="63"/>
  <c r="D14" i="63"/>
  <c r="U13" i="63"/>
  <c r="U12" i="63"/>
  <c r="U11" i="63"/>
  <c r="U14" i="63" s="1"/>
  <c r="X9" i="63"/>
  <c r="W9" i="63"/>
  <c r="V9" i="63"/>
  <c r="U9" i="63"/>
  <c r="P9" i="63"/>
  <c r="L9" i="63"/>
  <c r="H9" i="63"/>
  <c r="D9" i="63"/>
  <c r="C5" i="63"/>
  <c r="C4" i="63"/>
  <c r="C3" i="63"/>
  <c r="T83" i="62"/>
  <c r="D83" i="62"/>
  <c r="U82" i="62"/>
  <c r="U81" i="62"/>
  <c r="U80" i="62"/>
  <c r="T79" i="62"/>
  <c r="P79" i="62"/>
  <c r="P83" i="62" s="1"/>
  <c r="L79" i="62"/>
  <c r="L83" i="62" s="1"/>
  <c r="H79" i="62"/>
  <c r="H83" i="62" s="1"/>
  <c r="D79" i="62"/>
  <c r="U78" i="62"/>
  <c r="U77" i="62"/>
  <c r="U76" i="62"/>
  <c r="U79" i="62" s="1"/>
  <c r="U83" i="62" s="1"/>
  <c r="U75" i="62"/>
  <c r="U74" i="62"/>
  <c r="U72" i="62"/>
  <c r="T69" i="62"/>
  <c r="P69" i="62"/>
  <c r="L69" i="62"/>
  <c r="H69" i="62"/>
  <c r="D69" i="62"/>
  <c r="U68" i="62"/>
  <c r="U67" i="62"/>
  <c r="U66" i="62"/>
  <c r="U65" i="62"/>
  <c r="U64" i="62"/>
  <c r="T63" i="62"/>
  <c r="S63" i="62"/>
  <c r="R63" i="62"/>
  <c r="Q63" i="62"/>
  <c r="O63" i="62"/>
  <c r="N63" i="62"/>
  <c r="M63" i="62"/>
  <c r="K63" i="62"/>
  <c r="J63" i="62"/>
  <c r="I63" i="62"/>
  <c r="G63" i="62"/>
  <c r="X63" i="62" s="1"/>
  <c r="F63" i="62"/>
  <c r="E63" i="62"/>
  <c r="V63" i="62" s="1"/>
  <c r="X62" i="62"/>
  <c r="W62" i="62"/>
  <c r="V62" i="62"/>
  <c r="P62" i="62"/>
  <c r="L62" i="62"/>
  <c r="H62" i="62"/>
  <c r="D62" i="62"/>
  <c r="U62" i="62" s="1"/>
  <c r="X61" i="62"/>
  <c r="W61" i="62"/>
  <c r="V61" i="62"/>
  <c r="P61" i="62"/>
  <c r="L61" i="62"/>
  <c r="H61" i="62"/>
  <c r="D61" i="62"/>
  <c r="X60" i="62"/>
  <c r="W60" i="62"/>
  <c r="V60" i="62"/>
  <c r="P60" i="62"/>
  <c r="L60" i="62"/>
  <c r="H60" i="62"/>
  <c r="D60" i="62"/>
  <c r="X59" i="62"/>
  <c r="W59" i="62"/>
  <c r="V59" i="62"/>
  <c r="P59" i="62"/>
  <c r="L59" i="62"/>
  <c r="H59" i="62"/>
  <c r="D59" i="62"/>
  <c r="U59" i="62" s="1"/>
  <c r="X58" i="62"/>
  <c r="W58" i="62"/>
  <c r="V58" i="62"/>
  <c r="P58" i="62"/>
  <c r="L58" i="62"/>
  <c r="H58" i="62"/>
  <c r="D58" i="62"/>
  <c r="U58" i="62" s="1"/>
  <c r="X57" i="62"/>
  <c r="W57" i="62"/>
  <c r="V57" i="62"/>
  <c r="P57" i="62"/>
  <c r="P63" i="62" s="1"/>
  <c r="L57" i="62"/>
  <c r="L63" i="62" s="1"/>
  <c r="H57" i="62"/>
  <c r="D57" i="62"/>
  <c r="D63" i="62" s="1"/>
  <c r="W53" i="62"/>
  <c r="T53" i="62"/>
  <c r="S53" i="62"/>
  <c r="R53" i="62"/>
  <c r="Q53" i="62"/>
  <c r="O53" i="62"/>
  <c r="N53" i="62"/>
  <c r="M53" i="62"/>
  <c r="L53" i="62"/>
  <c r="K53" i="62"/>
  <c r="J53" i="62"/>
  <c r="I53" i="62"/>
  <c r="H53" i="62"/>
  <c r="G53" i="62"/>
  <c r="X53" i="62" s="1"/>
  <c r="F53" i="62"/>
  <c r="E53" i="62"/>
  <c r="V53" i="62" s="1"/>
  <c r="X52" i="62"/>
  <c r="U52" i="62" s="1"/>
  <c r="W52" i="62"/>
  <c r="V52" i="62"/>
  <c r="P52" i="62"/>
  <c r="L52" i="62"/>
  <c r="H52" i="62"/>
  <c r="D52" i="62"/>
  <c r="X51" i="62"/>
  <c r="U51" i="62" s="1"/>
  <c r="W51" i="62"/>
  <c r="V51" i="62"/>
  <c r="P51" i="62"/>
  <c r="P53" i="62" s="1"/>
  <c r="L51" i="62"/>
  <c r="H51" i="62"/>
  <c r="D51" i="62"/>
  <c r="D53" i="62" s="1"/>
  <c r="I50" i="62"/>
  <c r="I54" i="62" s="1"/>
  <c r="X49" i="62"/>
  <c r="W49" i="62"/>
  <c r="V49" i="62"/>
  <c r="U49" i="62"/>
  <c r="P49" i="62"/>
  <c r="L49" i="62"/>
  <c r="H49" i="62"/>
  <c r="D49" i="62"/>
  <c r="X48" i="62"/>
  <c r="W48" i="62"/>
  <c r="V48" i="62"/>
  <c r="U48" i="62"/>
  <c r="P48" i="62"/>
  <c r="L48" i="62"/>
  <c r="H48" i="62"/>
  <c r="D48" i="62"/>
  <c r="T47" i="62"/>
  <c r="S47" i="62"/>
  <c r="R47" i="62"/>
  <c r="Q47" i="62"/>
  <c r="Q50" i="62" s="1"/>
  <c r="Q54" i="62" s="1"/>
  <c r="O47" i="62"/>
  <c r="N47" i="62"/>
  <c r="M47" i="62"/>
  <c r="K47" i="62"/>
  <c r="J47" i="62"/>
  <c r="I47" i="62"/>
  <c r="G47" i="62"/>
  <c r="F47" i="62"/>
  <c r="E47" i="62"/>
  <c r="V46" i="62"/>
  <c r="T46" i="62"/>
  <c r="S46" i="62"/>
  <c r="R46" i="62"/>
  <c r="Q46" i="62"/>
  <c r="O46" i="62"/>
  <c r="N46" i="62"/>
  <c r="M46" i="62"/>
  <c r="K46" i="62"/>
  <c r="J46" i="62"/>
  <c r="I46" i="62"/>
  <c r="G46" i="62"/>
  <c r="F46" i="62"/>
  <c r="E46" i="62"/>
  <c r="T45" i="62"/>
  <c r="S45" i="62"/>
  <c r="R45" i="62"/>
  <c r="Q45" i="62"/>
  <c r="O45" i="62"/>
  <c r="N45" i="62"/>
  <c r="M45" i="62"/>
  <c r="K45" i="62"/>
  <c r="J45" i="62"/>
  <c r="I45" i="62"/>
  <c r="H45" i="62"/>
  <c r="G45" i="62"/>
  <c r="F45" i="62"/>
  <c r="E45" i="62"/>
  <c r="D45" i="62"/>
  <c r="X44" i="62"/>
  <c r="T44" i="62"/>
  <c r="T50" i="62" s="1"/>
  <c r="T54" i="62" s="1"/>
  <c r="T70" i="62" s="1"/>
  <c r="T71" i="62" s="1"/>
  <c r="T73" i="62" s="1"/>
  <c r="T84" i="62" s="1"/>
  <c r="S44" i="62"/>
  <c r="R44" i="62"/>
  <c r="R50" i="62" s="1"/>
  <c r="R54" i="62" s="1"/>
  <c r="Q44" i="62"/>
  <c r="O44" i="62"/>
  <c r="N44" i="62"/>
  <c r="N50" i="62" s="1"/>
  <c r="N54" i="62" s="1"/>
  <c r="M44" i="62"/>
  <c r="M50" i="62" s="1"/>
  <c r="M54" i="62" s="1"/>
  <c r="K44" i="62"/>
  <c r="J44" i="62"/>
  <c r="J50" i="62" s="1"/>
  <c r="J54" i="62" s="1"/>
  <c r="I44" i="62"/>
  <c r="G44" i="62"/>
  <c r="F44" i="62"/>
  <c r="F50" i="62" s="1"/>
  <c r="F54" i="62" s="1"/>
  <c r="E44" i="62"/>
  <c r="E50" i="62" s="1"/>
  <c r="E54" i="62" s="1"/>
  <c r="T43" i="62"/>
  <c r="S43" i="62"/>
  <c r="R43" i="62"/>
  <c r="Q43" i="62"/>
  <c r="O43" i="62"/>
  <c r="N43" i="62"/>
  <c r="M43" i="62"/>
  <c r="K43" i="62"/>
  <c r="J43" i="62"/>
  <c r="I43" i="62"/>
  <c r="G43" i="62"/>
  <c r="F43" i="62"/>
  <c r="E43" i="62"/>
  <c r="X42" i="62"/>
  <c r="W42" i="62"/>
  <c r="V42" i="62"/>
  <c r="U42" i="62" s="1"/>
  <c r="P42" i="62"/>
  <c r="L42" i="62"/>
  <c r="H42" i="62"/>
  <c r="D42" i="62"/>
  <c r="X41" i="62"/>
  <c r="W41" i="62"/>
  <c r="V41" i="62"/>
  <c r="U41" i="62" s="1"/>
  <c r="P41" i="62"/>
  <c r="L41" i="62"/>
  <c r="H41" i="62"/>
  <c r="D41" i="62"/>
  <c r="X40" i="62"/>
  <c r="W40" i="62"/>
  <c r="V40" i="62"/>
  <c r="U40" i="62" s="1"/>
  <c r="P40" i="62"/>
  <c r="L40" i="62"/>
  <c r="H40" i="62"/>
  <c r="D40" i="62"/>
  <c r="X39" i="62"/>
  <c r="X43" i="62" s="1"/>
  <c r="W39" i="62"/>
  <c r="W43" i="62" s="1"/>
  <c r="V39" i="62"/>
  <c r="P39" i="62"/>
  <c r="P43" i="62" s="1"/>
  <c r="L39" i="62"/>
  <c r="H39" i="62"/>
  <c r="H43" i="62" s="1"/>
  <c r="D39" i="62"/>
  <c r="D43" i="62" s="1"/>
  <c r="S38" i="62"/>
  <c r="R38" i="62"/>
  <c r="N38" i="62"/>
  <c r="J38" i="62"/>
  <c r="H38" i="62"/>
  <c r="G38" i="62"/>
  <c r="F38" i="62"/>
  <c r="X37" i="62"/>
  <c r="W37" i="62"/>
  <c r="W47" i="62" s="1"/>
  <c r="V37" i="62"/>
  <c r="P37" i="62"/>
  <c r="L37" i="62"/>
  <c r="H37" i="62"/>
  <c r="D37" i="62"/>
  <c r="X36" i="62"/>
  <c r="W36" i="62"/>
  <c r="W45" i="62" s="1"/>
  <c r="V36" i="62"/>
  <c r="P36" i="62"/>
  <c r="L36" i="62"/>
  <c r="L45" i="62" s="1"/>
  <c r="H36" i="62"/>
  <c r="D36" i="62"/>
  <c r="X35" i="62"/>
  <c r="W35" i="62"/>
  <c r="W46" i="62" s="1"/>
  <c r="V35" i="62"/>
  <c r="P35" i="62"/>
  <c r="L35" i="62"/>
  <c r="L46" i="62" s="1"/>
  <c r="H35" i="62"/>
  <c r="D35" i="62"/>
  <c r="X34" i="62"/>
  <c r="W34" i="62"/>
  <c r="U34" i="62" s="1"/>
  <c r="V34" i="62"/>
  <c r="P34" i="62"/>
  <c r="L34" i="62"/>
  <c r="H34" i="62"/>
  <c r="D34" i="62"/>
  <c r="X33" i="62"/>
  <c r="W33" i="62"/>
  <c r="U33" i="62" s="1"/>
  <c r="V33" i="62"/>
  <c r="P33" i="62"/>
  <c r="L33" i="62"/>
  <c r="H33" i="62"/>
  <c r="D33" i="62"/>
  <c r="X32" i="62"/>
  <c r="W32" i="62"/>
  <c r="U32" i="62" s="1"/>
  <c r="V32" i="62"/>
  <c r="P32" i="62"/>
  <c r="L32" i="62"/>
  <c r="H32" i="62"/>
  <c r="D32" i="62"/>
  <c r="X31" i="62"/>
  <c r="W31" i="62"/>
  <c r="U31" i="62" s="1"/>
  <c r="V31" i="62"/>
  <c r="P31" i="62"/>
  <c r="L31" i="62"/>
  <c r="H31" i="62"/>
  <c r="D31" i="62"/>
  <c r="X30" i="62"/>
  <c r="W30" i="62"/>
  <c r="U30" i="62" s="1"/>
  <c r="V30" i="62"/>
  <c r="P30" i="62"/>
  <c r="L30" i="62"/>
  <c r="H30" i="62"/>
  <c r="D30" i="62"/>
  <c r="X29" i="62"/>
  <c r="W29" i="62"/>
  <c r="U29" i="62" s="1"/>
  <c r="V29" i="62"/>
  <c r="P29" i="62"/>
  <c r="L29" i="62"/>
  <c r="H29" i="62"/>
  <c r="D29" i="62"/>
  <c r="X28" i="62"/>
  <c r="W28" i="62"/>
  <c r="U28" i="62" s="1"/>
  <c r="V28" i="62"/>
  <c r="P28" i="62"/>
  <c r="L28" i="62"/>
  <c r="H28" i="62"/>
  <c r="D28" i="62"/>
  <c r="X27" i="62"/>
  <c r="W27" i="62"/>
  <c r="U27" i="62" s="1"/>
  <c r="V27" i="62"/>
  <c r="P27" i="62"/>
  <c r="L27" i="62"/>
  <c r="L38" i="62" s="1"/>
  <c r="H27" i="62"/>
  <c r="D27" i="62"/>
  <c r="W26" i="62"/>
  <c r="W38" i="62" s="1"/>
  <c r="T26" i="62"/>
  <c r="T38" i="62" s="1"/>
  <c r="S26" i="62"/>
  <c r="R26" i="62"/>
  <c r="Q26" i="62"/>
  <c r="Q38" i="62" s="1"/>
  <c r="O26" i="62"/>
  <c r="O38" i="62" s="1"/>
  <c r="N26" i="62"/>
  <c r="M26" i="62"/>
  <c r="M38" i="62" s="1"/>
  <c r="L26" i="62"/>
  <c r="K26" i="62"/>
  <c r="K38" i="62" s="1"/>
  <c r="J26" i="62"/>
  <c r="I26" i="62"/>
  <c r="I38" i="62" s="1"/>
  <c r="H26" i="62"/>
  <c r="G26" i="62"/>
  <c r="F26" i="62"/>
  <c r="E26" i="62"/>
  <c r="E38" i="62" s="1"/>
  <c r="X25" i="62"/>
  <c r="X47" i="62" s="1"/>
  <c r="W25" i="62"/>
  <c r="V25" i="62"/>
  <c r="P25" i="62"/>
  <c r="P47" i="62" s="1"/>
  <c r="L25" i="62"/>
  <c r="L47" i="62" s="1"/>
  <c r="H25" i="62"/>
  <c r="D25" i="62"/>
  <c r="D47" i="62" s="1"/>
  <c r="X24" i="62"/>
  <c r="X46" i="62" s="1"/>
  <c r="W24" i="62"/>
  <c r="V24" i="62"/>
  <c r="P24" i="62"/>
  <c r="P46" i="62" s="1"/>
  <c r="L24" i="62"/>
  <c r="H24" i="62"/>
  <c r="H46" i="62" s="1"/>
  <c r="D24" i="62"/>
  <c r="D46" i="62" s="1"/>
  <c r="X23" i="62"/>
  <c r="X45" i="62" s="1"/>
  <c r="W23" i="62"/>
  <c r="V23" i="62"/>
  <c r="P23" i="62"/>
  <c r="P45" i="62" s="1"/>
  <c r="L23" i="62"/>
  <c r="H23" i="62"/>
  <c r="D23" i="62"/>
  <c r="X22" i="62"/>
  <c r="U22" i="62" s="1"/>
  <c r="W22" i="62"/>
  <c r="V22" i="62"/>
  <c r="P22" i="62"/>
  <c r="L22" i="62"/>
  <c r="H22" i="62"/>
  <c r="D22" i="62"/>
  <c r="X21" i="62"/>
  <c r="U21" i="62" s="1"/>
  <c r="W21" i="62"/>
  <c r="V21" i="62"/>
  <c r="P21" i="62"/>
  <c r="L21" i="62"/>
  <c r="H21" i="62"/>
  <c r="D21" i="62"/>
  <c r="X20" i="62"/>
  <c r="U20" i="62" s="1"/>
  <c r="W20" i="62"/>
  <c r="V20" i="62"/>
  <c r="P20" i="62"/>
  <c r="L20" i="62"/>
  <c r="H20" i="62"/>
  <c r="D20" i="62"/>
  <c r="X19" i="62"/>
  <c r="U19" i="62" s="1"/>
  <c r="W19" i="62"/>
  <c r="W44" i="62" s="1"/>
  <c r="V19" i="62"/>
  <c r="P19" i="62"/>
  <c r="P44" i="62" s="1"/>
  <c r="P50" i="62" s="1"/>
  <c r="L19" i="62"/>
  <c r="H19" i="62"/>
  <c r="D19" i="62"/>
  <c r="D44" i="62" s="1"/>
  <c r="D50" i="62" s="1"/>
  <c r="X18" i="62"/>
  <c r="U18" i="62" s="1"/>
  <c r="W18" i="62"/>
  <c r="V18" i="62"/>
  <c r="P18" i="62"/>
  <c r="L18" i="62"/>
  <c r="H18" i="62"/>
  <c r="D18" i="62"/>
  <c r="X17" i="62"/>
  <c r="U17" i="62" s="1"/>
  <c r="W17" i="62"/>
  <c r="V17" i="62"/>
  <c r="P17" i="62"/>
  <c r="L17" i="62"/>
  <c r="H17" i="62"/>
  <c r="D17" i="62"/>
  <c r="T14" i="62"/>
  <c r="P14" i="62"/>
  <c r="L14" i="62"/>
  <c r="H14" i="62"/>
  <c r="D14" i="62"/>
  <c r="U13" i="62"/>
  <c r="U12" i="62"/>
  <c r="U11" i="62"/>
  <c r="U14" i="62" s="1"/>
  <c r="X9" i="62"/>
  <c r="W9" i="62"/>
  <c r="V9" i="62"/>
  <c r="U9" i="62"/>
  <c r="P9" i="62"/>
  <c r="L9" i="62"/>
  <c r="H9" i="62"/>
  <c r="D9" i="62"/>
  <c r="C5" i="62"/>
  <c r="C4" i="62"/>
  <c r="C3" i="62"/>
  <c r="T83" i="61"/>
  <c r="D83" i="61"/>
  <c r="U82" i="61"/>
  <c r="U81" i="61"/>
  <c r="U80" i="61"/>
  <c r="T79" i="61"/>
  <c r="P79" i="61"/>
  <c r="P83" i="61" s="1"/>
  <c r="L79" i="61"/>
  <c r="L83" i="61" s="1"/>
  <c r="H79" i="61"/>
  <c r="H83" i="61" s="1"/>
  <c r="D79" i="61"/>
  <c r="U78" i="61"/>
  <c r="U77" i="61"/>
  <c r="U76" i="61"/>
  <c r="U79" i="61" s="1"/>
  <c r="U83" i="61" s="1"/>
  <c r="U75" i="61"/>
  <c r="U74" i="61"/>
  <c r="U72" i="61"/>
  <c r="T69" i="61"/>
  <c r="P69" i="61"/>
  <c r="L69" i="61"/>
  <c r="H69" i="61"/>
  <c r="D69" i="61"/>
  <c r="U68" i="61"/>
  <c r="U67" i="61"/>
  <c r="U66" i="61"/>
  <c r="U65" i="61"/>
  <c r="U64" i="61"/>
  <c r="T63" i="61"/>
  <c r="S63" i="61"/>
  <c r="R63" i="61"/>
  <c r="Q63" i="61"/>
  <c r="O63" i="61"/>
  <c r="N63" i="61"/>
  <c r="M63" i="61"/>
  <c r="K63" i="61"/>
  <c r="J63" i="61"/>
  <c r="I63" i="61"/>
  <c r="G63" i="61"/>
  <c r="X63" i="61" s="1"/>
  <c r="F63" i="61"/>
  <c r="E63" i="61"/>
  <c r="V63" i="61" s="1"/>
  <c r="X62" i="61"/>
  <c r="W62" i="61"/>
  <c r="V62" i="61"/>
  <c r="P62" i="61"/>
  <c r="L62" i="61"/>
  <c r="H62" i="61"/>
  <c r="D62" i="61"/>
  <c r="U62" i="61" s="1"/>
  <c r="X61" i="61"/>
  <c r="W61" i="61"/>
  <c r="V61" i="61"/>
  <c r="P61" i="61"/>
  <c r="L61" i="61"/>
  <c r="H61" i="61"/>
  <c r="D61" i="61"/>
  <c r="X60" i="61"/>
  <c r="W60" i="61"/>
  <c r="V60" i="61"/>
  <c r="P60" i="61"/>
  <c r="L60" i="61"/>
  <c r="H60" i="61"/>
  <c r="D60" i="61"/>
  <c r="X59" i="61"/>
  <c r="W59" i="61"/>
  <c r="V59" i="61"/>
  <c r="P59" i="61"/>
  <c r="L59" i="61"/>
  <c r="H59" i="61"/>
  <c r="D59" i="61"/>
  <c r="U59" i="61" s="1"/>
  <c r="X58" i="61"/>
  <c r="W58" i="61"/>
  <c r="V58" i="61"/>
  <c r="P58" i="61"/>
  <c r="L58" i="61"/>
  <c r="H58" i="61"/>
  <c r="D58" i="61"/>
  <c r="U58" i="61" s="1"/>
  <c r="X57" i="61"/>
  <c r="W57" i="61"/>
  <c r="V57" i="61"/>
  <c r="P57" i="61"/>
  <c r="P63" i="61" s="1"/>
  <c r="L57" i="61"/>
  <c r="L63" i="61" s="1"/>
  <c r="H57" i="61"/>
  <c r="D57" i="61"/>
  <c r="D63" i="61" s="1"/>
  <c r="W53" i="61"/>
  <c r="T53" i="61"/>
  <c r="S53" i="61"/>
  <c r="R53" i="61"/>
  <c r="Q53" i="61"/>
  <c r="O53" i="61"/>
  <c r="N53" i="61"/>
  <c r="M53" i="61"/>
  <c r="L53" i="61"/>
  <c r="K53" i="61"/>
  <c r="J53" i="61"/>
  <c r="I53" i="61"/>
  <c r="H53" i="61"/>
  <c r="G53" i="61"/>
  <c r="X53" i="61" s="1"/>
  <c r="F53" i="61"/>
  <c r="E53" i="61"/>
  <c r="V53" i="61" s="1"/>
  <c r="X52" i="61"/>
  <c r="U52" i="61" s="1"/>
  <c r="W52" i="61"/>
  <c r="V52" i="61"/>
  <c r="P52" i="61"/>
  <c r="L52" i="61"/>
  <c r="H52" i="61"/>
  <c r="D52" i="61"/>
  <c r="X51" i="61"/>
  <c r="U51" i="61" s="1"/>
  <c r="W51" i="61"/>
  <c r="V51" i="61"/>
  <c r="P51" i="61"/>
  <c r="P53" i="61" s="1"/>
  <c r="L51" i="61"/>
  <c r="H51" i="61"/>
  <c r="D51" i="61"/>
  <c r="D53" i="61" s="1"/>
  <c r="I50" i="61"/>
  <c r="I54" i="61" s="1"/>
  <c r="X49" i="61"/>
  <c r="W49" i="61"/>
  <c r="V49" i="61"/>
  <c r="U49" i="61"/>
  <c r="P49" i="61"/>
  <c r="L49" i="61"/>
  <c r="H49" i="61"/>
  <c r="D49" i="61"/>
  <c r="X48" i="61"/>
  <c r="W48" i="61"/>
  <c r="V48" i="61"/>
  <c r="U48" i="61"/>
  <c r="P48" i="61"/>
  <c r="L48" i="61"/>
  <c r="H48" i="61"/>
  <c r="D48" i="61"/>
  <c r="T47" i="61"/>
  <c r="S47" i="61"/>
  <c r="R47" i="61"/>
  <c r="Q47" i="61"/>
  <c r="Q50" i="61" s="1"/>
  <c r="Q54" i="61" s="1"/>
  <c r="O47" i="61"/>
  <c r="N47" i="61"/>
  <c r="M47" i="61"/>
  <c r="K47" i="61"/>
  <c r="J47" i="61"/>
  <c r="I47" i="61"/>
  <c r="G47" i="61"/>
  <c r="F47" i="61"/>
  <c r="E47" i="61"/>
  <c r="V46" i="61"/>
  <c r="T46" i="61"/>
  <c r="S46" i="61"/>
  <c r="R46" i="61"/>
  <c r="Q46" i="61"/>
  <c r="O46" i="61"/>
  <c r="N46" i="61"/>
  <c r="M46" i="61"/>
  <c r="K46" i="61"/>
  <c r="J46" i="61"/>
  <c r="I46" i="61"/>
  <c r="G46" i="61"/>
  <c r="F46" i="61"/>
  <c r="E46" i="61"/>
  <c r="T45" i="61"/>
  <c r="S45" i="61"/>
  <c r="R45" i="61"/>
  <c r="Q45" i="61"/>
  <c r="O45" i="61"/>
  <c r="N45" i="61"/>
  <c r="M45" i="61"/>
  <c r="K45" i="61"/>
  <c r="J45" i="61"/>
  <c r="I45" i="61"/>
  <c r="H45" i="61"/>
  <c r="G45" i="61"/>
  <c r="F45" i="61"/>
  <c r="E45" i="61"/>
  <c r="D45" i="61"/>
  <c r="X44" i="61"/>
  <c r="T44" i="61"/>
  <c r="T50" i="61" s="1"/>
  <c r="T54" i="61" s="1"/>
  <c r="T70" i="61" s="1"/>
  <c r="S44" i="61"/>
  <c r="R44" i="61"/>
  <c r="R50" i="61" s="1"/>
  <c r="R54" i="61" s="1"/>
  <c r="Q44" i="61"/>
  <c r="O44" i="61"/>
  <c r="N44" i="61"/>
  <c r="N50" i="61" s="1"/>
  <c r="N54" i="61" s="1"/>
  <c r="M44" i="61"/>
  <c r="M50" i="61" s="1"/>
  <c r="M54" i="61" s="1"/>
  <c r="K44" i="61"/>
  <c r="J44" i="61"/>
  <c r="J50" i="61" s="1"/>
  <c r="J54" i="61" s="1"/>
  <c r="I44" i="61"/>
  <c r="G44" i="61"/>
  <c r="F44" i="61"/>
  <c r="F50" i="61" s="1"/>
  <c r="F54" i="61" s="1"/>
  <c r="E44" i="61"/>
  <c r="E50" i="61" s="1"/>
  <c r="E54" i="61" s="1"/>
  <c r="T43" i="61"/>
  <c r="S43" i="61"/>
  <c r="R43" i="61"/>
  <c r="Q43" i="61"/>
  <c r="O43" i="61"/>
  <c r="N43" i="61"/>
  <c r="M43" i="61"/>
  <c r="K43" i="61"/>
  <c r="J43" i="61"/>
  <c r="I43" i="61"/>
  <c r="G43" i="61"/>
  <c r="F43" i="61"/>
  <c r="E43" i="61"/>
  <c r="X42" i="61"/>
  <c r="W42" i="61"/>
  <c r="V42" i="61"/>
  <c r="U42" i="61" s="1"/>
  <c r="P42" i="61"/>
  <c r="L42" i="61"/>
  <c r="H42" i="61"/>
  <c r="D42" i="61"/>
  <c r="X41" i="61"/>
  <c r="W41" i="61"/>
  <c r="V41" i="61"/>
  <c r="U41" i="61" s="1"/>
  <c r="P41" i="61"/>
  <c r="L41" i="61"/>
  <c r="H41" i="61"/>
  <c r="D41" i="61"/>
  <c r="X40" i="61"/>
  <c r="W40" i="61"/>
  <c r="V40" i="61"/>
  <c r="U40" i="61" s="1"/>
  <c r="P40" i="61"/>
  <c r="L40" i="61"/>
  <c r="H40" i="61"/>
  <c r="D40" i="61"/>
  <c r="X39" i="61"/>
  <c r="X43" i="61" s="1"/>
  <c r="W39" i="61"/>
  <c r="W43" i="61" s="1"/>
  <c r="V39" i="61"/>
  <c r="P39" i="61"/>
  <c r="P43" i="61" s="1"/>
  <c r="L39" i="61"/>
  <c r="H39" i="61"/>
  <c r="H43" i="61" s="1"/>
  <c r="D39" i="61"/>
  <c r="D43" i="61" s="1"/>
  <c r="S38" i="61"/>
  <c r="R38" i="61"/>
  <c r="N38" i="61"/>
  <c r="J38" i="61"/>
  <c r="H38" i="61"/>
  <c r="G38" i="61"/>
  <c r="F38" i="61"/>
  <c r="X37" i="61"/>
  <c r="W37" i="61"/>
  <c r="W47" i="61" s="1"/>
  <c r="V37" i="61"/>
  <c r="P37" i="61"/>
  <c r="L37" i="61"/>
  <c r="H37" i="61"/>
  <c r="D37" i="61"/>
  <c r="X36" i="61"/>
  <c r="W36" i="61"/>
  <c r="W45" i="61" s="1"/>
  <c r="V36" i="61"/>
  <c r="P36" i="61"/>
  <c r="L36" i="61"/>
  <c r="L45" i="61" s="1"/>
  <c r="H36" i="61"/>
  <c r="D36" i="61"/>
  <c r="X35" i="61"/>
  <c r="W35" i="61"/>
  <c r="W46" i="61" s="1"/>
  <c r="V35" i="61"/>
  <c r="P35" i="61"/>
  <c r="L35" i="61"/>
  <c r="L46" i="61" s="1"/>
  <c r="H35" i="61"/>
  <c r="D35" i="61"/>
  <c r="X34" i="61"/>
  <c r="W34" i="61"/>
  <c r="U34" i="61" s="1"/>
  <c r="V34" i="61"/>
  <c r="P34" i="61"/>
  <c r="L34" i="61"/>
  <c r="H34" i="61"/>
  <c r="D34" i="61"/>
  <c r="X33" i="61"/>
  <c r="W33" i="61"/>
  <c r="U33" i="61" s="1"/>
  <c r="V33" i="61"/>
  <c r="P33" i="61"/>
  <c r="L33" i="61"/>
  <c r="H33" i="61"/>
  <c r="D33" i="61"/>
  <c r="X32" i="61"/>
  <c r="W32" i="61"/>
  <c r="U32" i="61" s="1"/>
  <c r="V32" i="61"/>
  <c r="P32" i="61"/>
  <c r="L32" i="61"/>
  <c r="H32" i="61"/>
  <c r="D32" i="61"/>
  <c r="X31" i="61"/>
  <c r="W31" i="61"/>
  <c r="U31" i="61" s="1"/>
  <c r="V31" i="61"/>
  <c r="P31" i="61"/>
  <c r="L31" i="61"/>
  <c r="H31" i="61"/>
  <c r="D31" i="61"/>
  <c r="X30" i="61"/>
  <c r="W30" i="61"/>
  <c r="U30" i="61" s="1"/>
  <c r="V30" i="61"/>
  <c r="P30" i="61"/>
  <c r="L30" i="61"/>
  <c r="H30" i="61"/>
  <c r="D30" i="61"/>
  <c r="X29" i="61"/>
  <c r="W29" i="61"/>
  <c r="U29" i="61" s="1"/>
  <c r="V29" i="61"/>
  <c r="P29" i="61"/>
  <c r="L29" i="61"/>
  <c r="H29" i="61"/>
  <c r="D29" i="61"/>
  <c r="X28" i="61"/>
  <c r="W28" i="61"/>
  <c r="U28" i="61" s="1"/>
  <c r="V28" i="61"/>
  <c r="P28" i="61"/>
  <c r="L28" i="61"/>
  <c r="H28" i="61"/>
  <c r="D28" i="61"/>
  <c r="X27" i="61"/>
  <c r="W27" i="61"/>
  <c r="U27" i="61" s="1"/>
  <c r="V27" i="61"/>
  <c r="P27" i="61"/>
  <c r="L27" i="61"/>
  <c r="L38" i="61" s="1"/>
  <c r="H27" i="61"/>
  <c r="D27" i="61"/>
  <c r="W26" i="61"/>
  <c r="W38" i="61" s="1"/>
  <c r="T26" i="61"/>
  <c r="T38" i="61" s="1"/>
  <c r="S26" i="61"/>
  <c r="R26" i="61"/>
  <c r="Q26" i="61"/>
  <c r="Q38" i="61" s="1"/>
  <c r="O26" i="61"/>
  <c r="O38" i="61" s="1"/>
  <c r="N26" i="61"/>
  <c r="M26" i="61"/>
  <c r="M38" i="61" s="1"/>
  <c r="L26" i="61"/>
  <c r="K26" i="61"/>
  <c r="K38" i="61" s="1"/>
  <c r="J26" i="61"/>
  <c r="I26" i="61"/>
  <c r="I38" i="61" s="1"/>
  <c r="H26" i="61"/>
  <c r="G26" i="61"/>
  <c r="F26" i="61"/>
  <c r="E26" i="61"/>
  <c r="E38" i="61" s="1"/>
  <c r="X25" i="61"/>
  <c r="X47" i="61" s="1"/>
  <c r="W25" i="61"/>
  <c r="V25" i="61"/>
  <c r="P25" i="61"/>
  <c r="P47" i="61" s="1"/>
  <c r="L25" i="61"/>
  <c r="L47" i="61" s="1"/>
  <c r="H25" i="61"/>
  <c r="D25" i="61"/>
  <c r="D47" i="61" s="1"/>
  <c r="X24" i="61"/>
  <c r="X46" i="61" s="1"/>
  <c r="W24" i="61"/>
  <c r="V24" i="61"/>
  <c r="P24" i="61"/>
  <c r="P46" i="61" s="1"/>
  <c r="L24" i="61"/>
  <c r="H24" i="61"/>
  <c r="H46" i="61" s="1"/>
  <c r="D24" i="61"/>
  <c r="D46" i="61" s="1"/>
  <c r="X23" i="61"/>
  <c r="X45" i="61" s="1"/>
  <c r="W23" i="61"/>
  <c r="V23" i="61"/>
  <c r="P23" i="61"/>
  <c r="P45" i="61" s="1"/>
  <c r="L23" i="61"/>
  <c r="H23" i="61"/>
  <c r="D23" i="61"/>
  <c r="X22" i="61"/>
  <c r="U22" i="61" s="1"/>
  <c r="W22" i="61"/>
  <c r="V22" i="61"/>
  <c r="P22" i="61"/>
  <c r="L22" i="61"/>
  <c r="H22" i="61"/>
  <c r="D22" i="61"/>
  <c r="X21" i="61"/>
  <c r="U21" i="61" s="1"/>
  <c r="W21" i="61"/>
  <c r="V21" i="61"/>
  <c r="P21" i="61"/>
  <c r="L21" i="61"/>
  <c r="H21" i="61"/>
  <c r="D21" i="61"/>
  <c r="X20" i="61"/>
  <c r="U20" i="61" s="1"/>
  <c r="W20" i="61"/>
  <c r="V20" i="61"/>
  <c r="P20" i="61"/>
  <c r="L20" i="61"/>
  <c r="H20" i="61"/>
  <c r="D20" i="61"/>
  <c r="X19" i="61"/>
  <c r="U19" i="61" s="1"/>
  <c r="W19" i="61"/>
  <c r="W44" i="61" s="1"/>
  <c r="V19" i="61"/>
  <c r="P19" i="61"/>
  <c r="P44" i="61" s="1"/>
  <c r="P50" i="61" s="1"/>
  <c r="L19" i="61"/>
  <c r="H19" i="61"/>
  <c r="D19" i="61"/>
  <c r="D44" i="61" s="1"/>
  <c r="D50" i="61" s="1"/>
  <c r="X18" i="61"/>
  <c r="U18" i="61" s="1"/>
  <c r="W18" i="61"/>
  <c r="V18" i="61"/>
  <c r="P18" i="61"/>
  <c r="L18" i="61"/>
  <c r="H18" i="61"/>
  <c r="D18" i="61"/>
  <c r="X17" i="61"/>
  <c r="U17" i="61" s="1"/>
  <c r="W17" i="61"/>
  <c r="V17" i="61"/>
  <c r="P17" i="61"/>
  <c r="L17" i="61"/>
  <c r="H17" i="61"/>
  <c r="D17" i="61"/>
  <c r="T14" i="61"/>
  <c r="P14" i="61"/>
  <c r="L14" i="61"/>
  <c r="H14" i="61"/>
  <c r="D14" i="61"/>
  <c r="U13" i="61"/>
  <c r="U12" i="61"/>
  <c r="U11" i="61"/>
  <c r="X9" i="61"/>
  <c r="W9" i="61"/>
  <c r="V9" i="61"/>
  <c r="U9" i="61"/>
  <c r="P9" i="61"/>
  <c r="L9" i="61"/>
  <c r="H9" i="61"/>
  <c r="D9" i="61"/>
  <c r="C5" i="61"/>
  <c r="C4" i="61"/>
  <c r="C3" i="61"/>
  <c r="T83" i="60"/>
  <c r="D83" i="60"/>
  <c r="U82" i="60"/>
  <c r="U81" i="60"/>
  <c r="U80" i="60"/>
  <c r="T79" i="60"/>
  <c r="P79" i="60"/>
  <c r="P83" i="60" s="1"/>
  <c r="L79" i="60"/>
  <c r="L83" i="60" s="1"/>
  <c r="H79" i="60"/>
  <c r="H83" i="60" s="1"/>
  <c r="D79" i="60"/>
  <c r="U78" i="60"/>
  <c r="U77" i="60"/>
  <c r="U76" i="60"/>
  <c r="U79" i="60" s="1"/>
  <c r="U83" i="60" s="1"/>
  <c r="U75" i="60"/>
  <c r="U74" i="60"/>
  <c r="U72" i="60"/>
  <c r="T69" i="60"/>
  <c r="P69" i="60"/>
  <c r="L69" i="60"/>
  <c r="H69" i="60"/>
  <c r="D69" i="60"/>
  <c r="U68" i="60"/>
  <c r="U67" i="60"/>
  <c r="U66" i="60"/>
  <c r="U65" i="60"/>
  <c r="U64" i="60"/>
  <c r="U69" i="60" s="1"/>
  <c r="T63" i="60"/>
  <c r="S63" i="60"/>
  <c r="R63" i="60"/>
  <c r="Q63" i="60"/>
  <c r="O63" i="60"/>
  <c r="N63" i="60"/>
  <c r="M63" i="60"/>
  <c r="K63" i="60"/>
  <c r="J63" i="60"/>
  <c r="I63" i="60"/>
  <c r="G63" i="60"/>
  <c r="X63" i="60" s="1"/>
  <c r="F63" i="60"/>
  <c r="W63" i="60" s="1"/>
  <c r="E63" i="60"/>
  <c r="V63" i="60" s="1"/>
  <c r="X62" i="60"/>
  <c r="W62" i="60"/>
  <c r="V62" i="60"/>
  <c r="P62" i="60"/>
  <c r="L62" i="60"/>
  <c r="H62" i="60"/>
  <c r="D62" i="60"/>
  <c r="U62" i="60" s="1"/>
  <c r="X61" i="60"/>
  <c r="W61" i="60"/>
  <c r="V61" i="60"/>
  <c r="P61" i="60"/>
  <c r="L61" i="60"/>
  <c r="H61" i="60"/>
  <c r="D61" i="60"/>
  <c r="U61" i="60" s="1"/>
  <c r="X60" i="60"/>
  <c r="W60" i="60"/>
  <c r="V60" i="60"/>
  <c r="P60" i="60"/>
  <c r="L60" i="60"/>
  <c r="H60" i="60"/>
  <c r="D60" i="60"/>
  <c r="U60" i="60" s="1"/>
  <c r="X59" i="60"/>
  <c r="W59" i="60"/>
  <c r="V59" i="60"/>
  <c r="P59" i="60"/>
  <c r="L59" i="60"/>
  <c r="H59" i="60"/>
  <c r="D59" i="60"/>
  <c r="U59" i="60" s="1"/>
  <c r="X58" i="60"/>
  <c r="W58" i="60"/>
  <c r="V58" i="60"/>
  <c r="P58" i="60"/>
  <c r="L58" i="60"/>
  <c r="H58" i="60"/>
  <c r="D58" i="60"/>
  <c r="U58" i="60" s="1"/>
  <c r="X57" i="60"/>
  <c r="W57" i="60"/>
  <c r="V57" i="60"/>
  <c r="P57" i="60"/>
  <c r="P63" i="60" s="1"/>
  <c r="L57" i="60"/>
  <c r="L63" i="60" s="1"/>
  <c r="H57" i="60"/>
  <c r="H63" i="60" s="1"/>
  <c r="D57" i="60"/>
  <c r="D63" i="60" s="1"/>
  <c r="W53" i="60"/>
  <c r="T53" i="60"/>
  <c r="S53" i="60"/>
  <c r="R53" i="60"/>
  <c r="Q53" i="60"/>
  <c r="O53" i="60"/>
  <c r="N53" i="60"/>
  <c r="M53" i="60"/>
  <c r="L53" i="60"/>
  <c r="K53" i="60"/>
  <c r="J53" i="60"/>
  <c r="I53" i="60"/>
  <c r="H53" i="60"/>
  <c r="G53" i="60"/>
  <c r="F53" i="60"/>
  <c r="E53" i="60"/>
  <c r="V53" i="60" s="1"/>
  <c r="X52" i="60"/>
  <c r="U52" i="60" s="1"/>
  <c r="W52" i="60"/>
  <c r="V52" i="60"/>
  <c r="P52" i="60"/>
  <c r="L52" i="60"/>
  <c r="H52" i="60"/>
  <c r="D52" i="60"/>
  <c r="X51" i="60"/>
  <c r="U51" i="60" s="1"/>
  <c r="W51" i="60"/>
  <c r="V51" i="60"/>
  <c r="P51" i="60"/>
  <c r="P53" i="60" s="1"/>
  <c r="L51" i="60"/>
  <c r="H51" i="60"/>
  <c r="D51" i="60"/>
  <c r="D53" i="60" s="1"/>
  <c r="X49" i="60"/>
  <c r="W49" i="60"/>
  <c r="V49" i="60"/>
  <c r="U49" i="60"/>
  <c r="P49" i="60"/>
  <c r="L49" i="60"/>
  <c r="H49" i="60"/>
  <c r="D49" i="60"/>
  <c r="X48" i="60"/>
  <c r="W48" i="60"/>
  <c r="V48" i="60"/>
  <c r="U48" i="60"/>
  <c r="P48" i="60"/>
  <c r="L48" i="60"/>
  <c r="H48" i="60"/>
  <c r="D48" i="60"/>
  <c r="T47" i="60"/>
  <c r="S47" i="60"/>
  <c r="R47" i="60"/>
  <c r="Q47" i="60"/>
  <c r="O47" i="60"/>
  <c r="N47" i="60"/>
  <c r="M47" i="60"/>
  <c r="K47" i="60"/>
  <c r="J47" i="60"/>
  <c r="I47" i="60"/>
  <c r="G47" i="60"/>
  <c r="F47" i="60"/>
  <c r="E47" i="60"/>
  <c r="T46" i="60"/>
  <c r="S46" i="60"/>
  <c r="R46" i="60"/>
  <c r="Q46" i="60"/>
  <c r="O46" i="60"/>
  <c r="N46" i="60"/>
  <c r="M46" i="60"/>
  <c r="K46" i="60"/>
  <c r="J46" i="60"/>
  <c r="I46" i="60"/>
  <c r="G46" i="60"/>
  <c r="F46" i="60"/>
  <c r="E46" i="60"/>
  <c r="W45" i="60"/>
  <c r="T45" i="60"/>
  <c r="S45" i="60"/>
  <c r="R45" i="60"/>
  <c r="Q45" i="60"/>
  <c r="O45" i="60"/>
  <c r="N45" i="60"/>
  <c r="M45" i="60"/>
  <c r="K45" i="60"/>
  <c r="J45" i="60"/>
  <c r="I45" i="60"/>
  <c r="G45" i="60"/>
  <c r="F45" i="60"/>
  <c r="E45" i="60"/>
  <c r="T44" i="60"/>
  <c r="T50" i="60" s="1"/>
  <c r="T54" i="60" s="1"/>
  <c r="T70" i="60" s="1"/>
  <c r="S44" i="60"/>
  <c r="S50" i="60" s="1"/>
  <c r="S54" i="60" s="1"/>
  <c r="R44" i="60"/>
  <c r="R50" i="60" s="1"/>
  <c r="R54" i="60" s="1"/>
  <c r="Q44" i="60"/>
  <c r="O44" i="60"/>
  <c r="O50" i="60" s="1"/>
  <c r="O54" i="60" s="1"/>
  <c r="N44" i="60"/>
  <c r="M44" i="60"/>
  <c r="M50" i="60" s="1"/>
  <c r="M54" i="60" s="1"/>
  <c r="K44" i="60"/>
  <c r="K50" i="60" s="1"/>
  <c r="K54" i="60" s="1"/>
  <c r="J44" i="60"/>
  <c r="I44" i="60"/>
  <c r="I50" i="60" s="1"/>
  <c r="I54" i="60" s="1"/>
  <c r="G44" i="60"/>
  <c r="G50" i="60" s="1"/>
  <c r="G54" i="60" s="1"/>
  <c r="F44" i="60"/>
  <c r="E44" i="60"/>
  <c r="E50" i="60" s="1"/>
  <c r="E54" i="60" s="1"/>
  <c r="D44" i="60"/>
  <c r="D50" i="60" s="1"/>
  <c r="D54" i="60" s="1"/>
  <c r="D70" i="60" s="1"/>
  <c r="D71" i="60" s="1"/>
  <c r="D73" i="60" s="1"/>
  <c r="D84" i="60" s="1"/>
  <c r="T43" i="60"/>
  <c r="S43" i="60"/>
  <c r="R43" i="60"/>
  <c r="Q43" i="60"/>
  <c r="O43" i="60"/>
  <c r="N43" i="60"/>
  <c r="M43" i="60"/>
  <c r="K43" i="60"/>
  <c r="J43" i="60"/>
  <c r="I43" i="60"/>
  <c r="G43" i="60"/>
  <c r="F43" i="60"/>
  <c r="E43" i="60"/>
  <c r="X42" i="60"/>
  <c r="W42" i="60"/>
  <c r="V42" i="60"/>
  <c r="P42" i="60"/>
  <c r="L42" i="60"/>
  <c r="H42" i="60"/>
  <c r="D42" i="60"/>
  <c r="X41" i="60"/>
  <c r="W41" i="60"/>
  <c r="V41" i="60"/>
  <c r="U41" i="60" s="1"/>
  <c r="P41" i="60"/>
  <c r="L41" i="60"/>
  <c r="H41" i="60"/>
  <c r="H45" i="60" s="1"/>
  <c r="D41" i="60"/>
  <c r="X40" i="60"/>
  <c r="W40" i="60"/>
  <c r="V40" i="60"/>
  <c r="U40" i="60" s="1"/>
  <c r="P40" i="60"/>
  <c r="L40" i="60"/>
  <c r="H40" i="60"/>
  <c r="D40" i="60"/>
  <c r="X39" i="60"/>
  <c r="X43" i="60" s="1"/>
  <c r="W39" i="60"/>
  <c r="W43" i="60" s="1"/>
  <c r="V39" i="60"/>
  <c r="P39" i="60"/>
  <c r="P43" i="60" s="1"/>
  <c r="L39" i="60"/>
  <c r="L43" i="60" s="1"/>
  <c r="H39" i="60"/>
  <c r="H43" i="60" s="1"/>
  <c r="D39" i="60"/>
  <c r="D43" i="60" s="1"/>
  <c r="R38" i="60"/>
  <c r="N38" i="60"/>
  <c r="J38" i="60"/>
  <c r="F38" i="60"/>
  <c r="X37" i="60"/>
  <c r="W37" i="60"/>
  <c r="U37" i="60" s="1"/>
  <c r="V37" i="60"/>
  <c r="P37" i="60"/>
  <c r="L37" i="60"/>
  <c r="H37" i="60"/>
  <c r="D37" i="60"/>
  <c r="X36" i="60"/>
  <c r="W36" i="60"/>
  <c r="U36" i="60" s="1"/>
  <c r="V36" i="60"/>
  <c r="P36" i="60"/>
  <c r="L36" i="60"/>
  <c r="L45" i="60" s="1"/>
  <c r="H36" i="60"/>
  <c r="D36" i="60"/>
  <c r="X35" i="60"/>
  <c r="W35" i="60"/>
  <c r="V35" i="60"/>
  <c r="P35" i="60"/>
  <c r="L35" i="60"/>
  <c r="H35" i="60"/>
  <c r="D35" i="60"/>
  <c r="X34" i="60"/>
  <c r="W34" i="60"/>
  <c r="U34" i="60" s="1"/>
  <c r="V34" i="60"/>
  <c r="P34" i="60"/>
  <c r="L34" i="60"/>
  <c r="H34" i="60"/>
  <c r="D34" i="60"/>
  <c r="X33" i="60"/>
  <c r="W33" i="60"/>
  <c r="U33" i="60" s="1"/>
  <c r="V33" i="60"/>
  <c r="P33" i="60"/>
  <c r="L33" i="60"/>
  <c r="H33" i="60"/>
  <c r="D33" i="60"/>
  <c r="X32" i="60"/>
  <c r="W32" i="60"/>
  <c r="U32" i="60" s="1"/>
  <c r="V32" i="60"/>
  <c r="P32" i="60"/>
  <c r="L32" i="60"/>
  <c r="H32" i="60"/>
  <c r="D32" i="60"/>
  <c r="X31" i="60"/>
  <c r="W31" i="60"/>
  <c r="U31" i="60" s="1"/>
  <c r="V31" i="60"/>
  <c r="P31" i="60"/>
  <c r="L31" i="60"/>
  <c r="H31" i="60"/>
  <c r="D31" i="60"/>
  <c r="X30" i="60"/>
  <c r="W30" i="60"/>
  <c r="U30" i="60" s="1"/>
  <c r="V30" i="60"/>
  <c r="P30" i="60"/>
  <c r="L30" i="60"/>
  <c r="H30" i="60"/>
  <c r="D30" i="60"/>
  <c r="X29" i="60"/>
  <c r="W29" i="60"/>
  <c r="U29" i="60" s="1"/>
  <c r="V29" i="60"/>
  <c r="P29" i="60"/>
  <c r="L29" i="60"/>
  <c r="H29" i="60"/>
  <c r="D29" i="60"/>
  <c r="X28" i="60"/>
  <c r="W28" i="60"/>
  <c r="U28" i="60" s="1"/>
  <c r="V28" i="60"/>
  <c r="P28" i="60"/>
  <c r="L28" i="60"/>
  <c r="H28" i="60"/>
  <c r="D28" i="60"/>
  <c r="X27" i="60"/>
  <c r="W27" i="60"/>
  <c r="U27" i="60" s="1"/>
  <c r="V27" i="60"/>
  <c r="P27" i="60"/>
  <c r="L27" i="60"/>
  <c r="L44" i="60" s="1"/>
  <c r="L50" i="60" s="1"/>
  <c r="L54" i="60" s="1"/>
  <c r="L70" i="60" s="1"/>
  <c r="H27" i="60"/>
  <c r="D27" i="60"/>
  <c r="W26" i="60"/>
  <c r="W38" i="60" s="1"/>
  <c r="T26" i="60"/>
  <c r="T38" i="60" s="1"/>
  <c r="S26" i="60"/>
  <c r="S38" i="60" s="1"/>
  <c r="R26" i="60"/>
  <c r="Q26" i="60"/>
  <c r="Q38" i="60" s="1"/>
  <c r="O26" i="60"/>
  <c r="O38" i="60" s="1"/>
  <c r="N26" i="60"/>
  <c r="M26" i="60"/>
  <c r="M38" i="60" s="1"/>
  <c r="L26" i="60"/>
  <c r="L38" i="60" s="1"/>
  <c r="K26" i="60"/>
  <c r="K38" i="60" s="1"/>
  <c r="J26" i="60"/>
  <c r="I26" i="60"/>
  <c r="I38" i="60" s="1"/>
  <c r="H26" i="60"/>
  <c r="H38" i="60" s="1"/>
  <c r="G26" i="60"/>
  <c r="G38" i="60" s="1"/>
  <c r="F26" i="60"/>
  <c r="E26" i="60"/>
  <c r="E38" i="60" s="1"/>
  <c r="X25" i="60"/>
  <c r="W25" i="60"/>
  <c r="V25" i="60"/>
  <c r="P25" i="60"/>
  <c r="P47" i="60" s="1"/>
  <c r="L25" i="60"/>
  <c r="L47" i="60" s="1"/>
  <c r="H25" i="60"/>
  <c r="H47" i="60" s="1"/>
  <c r="D25" i="60"/>
  <c r="D47" i="60" s="1"/>
  <c r="X24" i="60"/>
  <c r="W24" i="60"/>
  <c r="V24" i="60"/>
  <c r="P24" i="60"/>
  <c r="P46" i="60" s="1"/>
  <c r="L24" i="60"/>
  <c r="L46" i="60" s="1"/>
  <c r="H24" i="60"/>
  <c r="H46" i="60" s="1"/>
  <c r="D24" i="60"/>
  <c r="D46" i="60" s="1"/>
  <c r="X23" i="60"/>
  <c r="W23" i="60"/>
  <c r="V23" i="60"/>
  <c r="V45" i="60" s="1"/>
  <c r="P23" i="60"/>
  <c r="P45" i="60" s="1"/>
  <c r="L23" i="60"/>
  <c r="H23" i="60"/>
  <c r="D23" i="60"/>
  <c r="D45" i="60" s="1"/>
  <c r="X22" i="60"/>
  <c r="U22" i="60" s="1"/>
  <c r="W22" i="60"/>
  <c r="V22" i="60"/>
  <c r="P22" i="60"/>
  <c r="L22" i="60"/>
  <c r="H22" i="60"/>
  <c r="D22" i="60"/>
  <c r="X21" i="60"/>
  <c r="U21" i="60" s="1"/>
  <c r="W21" i="60"/>
  <c r="V21" i="60"/>
  <c r="P21" i="60"/>
  <c r="L21" i="60"/>
  <c r="H21" i="60"/>
  <c r="D21" i="60"/>
  <c r="X20" i="60"/>
  <c r="U20" i="60" s="1"/>
  <c r="W20" i="60"/>
  <c r="V20" i="60"/>
  <c r="P20" i="60"/>
  <c r="L20" i="60"/>
  <c r="H20" i="60"/>
  <c r="D20" i="60"/>
  <c r="X19" i="60"/>
  <c r="W19" i="60"/>
  <c r="V19" i="60"/>
  <c r="V26" i="60" s="1"/>
  <c r="V38" i="60" s="1"/>
  <c r="P19" i="60"/>
  <c r="P44" i="60" s="1"/>
  <c r="P50" i="60" s="1"/>
  <c r="P54" i="60" s="1"/>
  <c r="P70" i="60" s="1"/>
  <c r="P71" i="60" s="1"/>
  <c r="P73" i="60" s="1"/>
  <c r="P84" i="60" s="1"/>
  <c r="L19" i="60"/>
  <c r="H19" i="60"/>
  <c r="D19" i="60"/>
  <c r="D26" i="60" s="1"/>
  <c r="D38" i="60" s="1"/>
  <c r="X18" i="60"/>
  <c r="U18" i="60" s="1"/>
  <c r="W18" i="60"/>
  <c r="V18" i="60"/>
  <c r="P18" i="60"/>
  <c r="L18" i="60"/>
  <c r="H18" i="60"/>
  <c r="D18" i="60"/>
  <c r="X17" i="60"/>
  <c r="U17" i="60" s="1"/>
  <c r="W17" i="60"/>
  <c r="V17" i="60"/>
  <c r="P17" i="60"/>
  <c r="L17" i="60"/>
  <c r="H17" i="60"/>
  <c r="D17" i="60"/>
  <c r="T14" i="60"/>
  <c r="P14" i="60"/>
  <c r="L14" i="60"/>
  <c r="H14" i="60"/>
  <c r="D14" i="60"/>
  <c r="U13" i="60"/>
  <c r="U13" i="22" s="1"/>
  <c r="U12" i="60"/>
  <c r="U11" i="60"/>
  <c r="X9" i="60"/>
  <c r="W9" i="60"/>
  <c r="V9" i="60"/>
  <c r="U9" i="60"/>
  <c r="P9" i="60"/>
  <c r="L9" i="60"/>
  <c r="H9" i="60"/>
  <c r="D9" i="60"/>
  <c r="C5" i="60"/>
  <c r="C4" i="60"/>
  <c r="C3" i="60"/>
  <c r="U81" i="23"/>
  <c r="U82" i="23"/>
  <c r="U80" i="23"/>
  <c r="U75" i="23"/>
  <c r="U76" i="23"/>
  <c r="U77" i="23"/>
  <c r="U78" i="23"/>
  <c r="U74" i="23"/>
  <c r="T83" i="23"/>
  <c r="T79" i="23"/>
  <c r="U72" i="23"/>
  <c r="U65" i="23"/>
  <c r="U66" i="23"/>
  <c r="U67" i="23"/>
  <c r="U68" i="23"/>
  <c r="U64" i="23"/>
  <c r="T69" i="23"/>
  <c r="U58" i="23"/>
  <c r="U59" i="23"/>
  <c r="U60" i="23"/>
  <c r="U61" i="23"/>
  <c r="U62" i="23"/>
  <c r="U57" i="23"/>
  <c r="T63" i="23"/>
  <c r="U52" i="23"/>
  <c r="U51" i="23"/>
  <c r="T53" i="23"/>
  <c r="U49" i="23"/>
  <c r="U48" i="23"/>
  <c r="T47" i="23"/>
  <c r="T46" i="23"/>
  <c r="T45" i="23"/>
  <c r="T44" i="23"/>
  <c r="T50" i="23" s="1"/>
  <c r="T54" i="23" s="1"/>
  <c r="T70" i="23" s="1"/>
  <c r="U40" i="23"/>
  <c r="U41" i="23"/>
  <c r="U42" i="23"/>
  <c r="U39" i="23"/>
  <c r="T43" i="23"/>
  <c r="U28" i="23"/>
  <c r="U29" i="23"/>
  <c r="U30" i="23"/>
  <c r="U31" i="23"/>
  <c r="U32" i="23"/>
  <c r="U33" i="23"/>
  <c r="U34" i="23"/>
  <c r="U35" i="23"/>
  <c r="U36" i="23"/>
  <c r="U37" i="23"/>
  <c r="U27" i="23"/>
  <c r="U18" i="23"/>
  <c r="U19" i="23"/>
  <c r="U21" i="23"/>
  <c r="U22" i="23"/>
  <c r="U23" i="23"/>
  <c r="U24" i="23"/>
  <c r="U25" i="23"/>
  <c r="U17" i="23"/>
  <c r="AN70" i="33"/>
  <c r="AN70" i="32"/>
  <c r="AN70" i="31"/>
  <c r="AN70" i="36"/>
  <c r="AN70" i="35"/>
  <c r="AN70" i="34"/>
  <c r="AN70" i="30"/>
  <c r="AN70" i="29"/>
  <c r="AN70" i="28"/>
  <c r="AN70" i="27"/>
  <c r="AN70" i="4"/>
  <c r="T26" i="23"/>
  <c r="T38" i="23" s="1"/>
  <c r="U12" i="23"/>
  <c r="U13" i="23"/>
  <c r="U11" i="23"/>
  <c r="T14" i="23"/>
  <c r="U9" i="23"/>
  <c r="U27" i="22" l="1"/>
  <c r="U31" i="22"/>
  <c r="U35" i="22"/>
  <c r="U39" i="22"/>
  <c r="U25" i="22"/>
  <c r="U21" i="22"/>
  <c r="U29" i="22"/>
  <c r="U33" i="22"/>
  <c r="U30" i="22"/>
  <c r="U34" i="22"/>
  <c r="U28" i="22"/>
  <c r="U32" i="22"/>
  <c r="U37" i="22"/>
  <c r="U40" i="22"/>
  <c r="U58" i="22"/>
  <c r="U62" i="22"/>
  <c r="U69" i="22"/>
  <c r="U57" i="22"/>
  <c r="U61" i="22"/>
  <c r="U23" i="22"/>
  <c r="U18" i="22"/>
  <c r="U42" i="22"/>
  <c r="U49" i="22"/>
  <c r="U52" i="22"/>
  <c r="U60" i="22"/>
  <c r="U41" i="22"/>
  <c r="U48" i="22"/>
  <c r="U51" i="22"/>
  <c r="U59" i="22"/>
  <c r="U17" i="22"/>
  <c r="U24" i="22"/>
  <c r="U19" i="22"/>
  <c r="U22" i="22"/>
  <c r="T38" i="22"/>
  <c r="U36" i="22"/>
  <c r="U53" i="22"/>
  <c r="T71" i="69"/>
  <c r="T73" i="69" s="1"/>
  <c r="T84" i="69" s="1"/>
  <c r="T71" i="66"/>
  <c r="T73" i="66" s="1"/>
  <c r="T84" i="66" s="1"/>
  <c r="T71" i="65"/>
  <c r="T73" i="65" s="1"/>
  <c r="T84" i="65" s="1"/>
  <c r="U11" i="22"/>
  <c r="U14" i="61"/>
  <c r="T71" i="61"/>
  <c r="T73" i="61" s="1"/>
  <c r="T84" i="61" s="1"/>
  <c r="U12" i="22"/>
  <c r="T71" i="60"/>
  <c r="T73" i="60" s="1"/>
  <c r="T84" i="60" s="1"/>
  <c r="U14" i="60"/>
  <c r="T71" i="23"/>
  <c r="T73" i="23" s="1"/>
  <c r="T84" i="23" s="1"/>
  <c r="T50" i="22"/>
  <c r="T54" i="22" s="1"/>
  <c r="T70" i="22" s="1"/>
  <c r="T71" i="22" s="1"/>
  <c r="T73" i="22" s="1"/>
  <c r="T84" i="22" s="1"/>
  <c r="P54" i="69"/>
  <c r="P70" i="69" s="1"/>
  <c r="P71" i="69" s="1"/>
  <c r="P73" i="69" s="1"/>
  <c r="P84" i="69" s="1"/>
  <c r="X50" i="69"/>
  <c r="X54" i="69" s="1"/>
  <c r="D54" i="69"/>
  <c r="D70" i="69" s="1"/>
  <c r="D71" i="69" s="1"/>
  <c r="D73" i="69" s="1"/>
  <c r="D84" i="69" s="1"/>
  <c r="U53" i="69"/>
  <c r="W50" i="69"/>
  <c r="W54" i="69" s="1"/>
  <c r="X26" i="69"/>
  <c r="X38" i="69" s="1"/>
  <c r="L43" i="69"/>
  <c r="V43" i="69"/>
  <c r="G50" i="69"/>
  <c r="G54" i="69" s="1"/>
  <c r="K50" i="69"/>
  <c r="K54" i="69" s="1"/>
  <c r="O50" i="69"/>
  <c r="O54" i="69" s="1"/>
  <c r="S50" i="69"/>
  <c r="S54" i="69" s="1"/>
  <c r="V47" i="69"/>
  <c r="W63" i="69"/>
  <c r="U23" i="69"/>
  <c r="U45" i="69" s="1"/>
  <c r="U24" i="69"/>
  <c r="U25" i="69"/>
  <c r="D26" i="69"/>
  <c r="D38" i="69" s="1"/>
  <c r="P26" i="69"/>
  <c r="P38" i="69" s="1"/>
  <c r="U35" i="69"/>
  <c r="U36" i="69"/>
  <c r="U37" i="69"/>
  <c r="H44" i="69"/>
  <c r="H50" i="69" s="1"/>
  <c r="H54" i="69" s="1"/>
  <c r="L44" i="69"/>
  <c r="L50" i="69" s="1"/>
  <c r="L54" i="69" s="1"/>
  <c r="L70" i="69" s="1"/>
  <c r="L71" i="69" s="1"/>
  <c r="L73" i="69" s="1"/>
  <c r="L84" i="69" s="1"/>
  <c r="U61" i="69"/>
  <c r="V26" i="69"/>
  <c r="V38" i="69" s="1"/>
  <c r="V44" i="69"/>
  <c r="V45" i="69"/>
  <c r="H47" i="69"/>
  <c r="U39" i="69"/>
  <c r="U43" i="69" s="1"/>
  <c r="H63" i="69"/>
  <c r="U60" i="69"/>
  <c r="U69" i="69"/>
  <c r="U57" i="69"/>
  <c r="U26" i="68"/>
  <c r="U45" i="68"/>
  <c r="T71" i="68"/>
  <c r="T73" i="68" s="1"/>
  <c r="T84" i="68" s="1"/>
  <c r="L45" i="68"/>
  <c r="L50" i="68" s="1"/>
  <c r="L54" i="68" s="1"/>
  <c r="L70" i="68" s="1"/>
  <c r="L71" i="68" s="1"/>
  <c r="L73" i="68" s="1"/>
  <c r="L84" i="68" s="1"/>
  <c r="W46" i="68"/>
  <c r="W50" i="68" s="1"/>
  <c r="W54" i="68" s="1"/>
  <c r="W26" i="68"/>
  <c r="W38" i="68" s="1"/>
  <c r="U37" i="68"/>
  <c r="V47" i="68"/>
  <c r="N50" i="68"/>
  <c r="N54" i="68" s="1"/>
  <c r="R50" i="68"/>
  <c r="R54" i="68" s="1"/>
  <c r="P53" i="68"/>
  <c r="U69" i="68"/>
  <c r="P45" i="68"/>
  <c r="P50" i="68" s="1"/>
  <c r="P54" i="68" s="1"/>
  <c r="P70" i="68" s="1"/>
  <c r="P71" i="68" s="1"/>
  <c r="P73" i="68" s="1"/>
  <c r="P84" i="68" s="1"/>
  <c r="X45" i="68"/>
  <c r="X46" i="68"/>
  <c r="X50" i="68" s="1"/>
  <c r="X54" i="68" s="1"/>
  <c r="U28" i="68"/>
  <c r="U32" i="68"/>
  <c r="U36" i="68"/>
  <c r="X53" i="68"/>
  <c r="U57" i="68"/>
  <c r="U63" i="68" s="1"/>
  <c r="D45" i="68"/>
  <c r="D50" i="68" s="1"/>
  <c r="D54" i="68" s="1"/>
  <c r="D70" i="68" s="1"/>
  <c r="D71" i="68" s="1"/>
  <c r="D73" i="68" s="1"/>
  <c r="D84" i="68" s="1"/>
  <c r="D46" i="68"/>
  <c r="U24" i="68"/>
  <c r="U25" i="68"/>
  <c r="U47" i="68" s="1"/>
  <c r="D26" i="68"/>
  <c r="D38" i="68" s="1"/>
  <c r="H38" i="68"/>
  <c r="L26" i="68"/>
  <c r="L38" i="68" s="1"/>
  <c r="P26" i="68"/>
  <c r="P38" i="68" s="1"/>
  <c r="U27" i="68"/>
  <c r="U44" i="68" s="1"/>
  <c r="U31" i="68"/>
  <c r="U35" i="68"/>
  <c r="H45" i="68"/>
  <c r="H50" i="68" s="1"/>
  <c r="H54" i="68" s="1"/>
  <c r="H70" i="68" s="1"/>
  <c r="H71" i="68" s="1"/>
  <c r="H73" i="68" s="1"/>
  <c r="H84" i="68" s="1"/>
  <c r="V45" i="68"/>
  <c r="V50" i="68" s="1"/>
  <c r="V54" i="68" s="1"/>
  <c r="V46" i="68"/>
  <c r="U51" i="68"/>
  <c r="U53" i="68" s="1"/>
  <c r="X50" i="67"/>
  <c r="X54" i="67" s="1"/>
  <c r="D54" i="67"/>
  <c r="D70" i="67" s="1"/>
  <c r="D71" i="67" s="1"/>
  <c r="D73" i="67" s="1"/>
  <c r="D84" i="67" s="1"/>
  <c r="P54" i="67"/>
  <c r="P70" i="67" s="1"/>
  <c r="P71" i="67" s="1"/>
  <c r="P73" i="67" s="1"/>
  <c r="P84" i="67" s="1"/>
  <c r="W50" i="67"/>
  <c r="W54" i="67" s="1"/>
  <c r="X26" i="67"/>
  <c r="X38" i="67" s="1"/>
  <c r="L43" i="67"/>
  <c r="V43" i="67"/>
  <c r="G50" i="67"/>
  <c r="G54" i="67" s="1"/>
  <c r="K50" i="67"/>
  <c r="K54" i="67" s="1"/>
  <c r="O50" i="67"/>
  <c r="O54" i="67" s="1"/>
  <c r="S50" i="67"/>
  <c r="S54" i="67" s="1"/>
  <c r="V47" i="67"/>
  <c r="W63" i="67"/>
  <c r="U23" i="67"/>
  <c r="U45" i="67" s="1"/>
  <c r="U24" i="67"/>
  <c r="U46" i="67" s="1"/>
  <c r="U25" i="67"/>
  <c r="D26" i="67"/>
  <c r="D38" i="67" s="1"/>
  <c r="P26" i="67"/>
  <c r="P38" i="67" s="1"/>
  <c r="U35" i="67"/>
  <c r="U36" i="67"/>
  <c r="U37" i="67"/>
  <c r="H44" i="67"/>
  <c r="H50" i="67" s="1"/>
  <c r="H54" i="67" s="1"/>
  <c r="L44" i="67"/>
  <c r="L50" i="67" s="1"/>
  <c r="L54" i="67" s="1"/>
  <c r="L70" i="67" s="1"/>
  <c r="L71" i="67" s="1"/>
  <c r="L73" i="67" s="1"/>
  <c r="L84" i="67" s="1"/>
  <c r="U61" i="67"/>
  <c r="V26" i="67"/>
  <c r="V38" i="67" s="1"/>
  <c r="V44" i="67"/>
  <c r="V45" i="67"/>
  <c r="H47" i="67"/>
  <c r="U39" i="67"/>
  <c r="U43" i="67" s="1"/>
  <c r="H63" i="67"/>
  <c r="U60" i="67"/>
  <c r="U69" i="67"/>
  <c r="U57" i="67"/>
  <c r="P54" i="66"/>
  <c r="P70" i="66" s="1"/>
  <c r="P71" i="66" s="1"/>
  <c r="P73" i="66" s="1"/>
  <c r="P84" i="66" s="1"/>
  <c r="X50" i="66"/>
  <c r="X54" i="66" s="1"/>
  <c r="D54" i="66"/>
  <c r="D70" i="66" s="1"/>
  <c r="D71" i="66" s="1"/>
  <c r="D73" i="66" s="1"/>
  <c r="D84" i="66" s="1"/>
  <c r="U53" i="66"/>
  <c r="W50" i="66"/>
  <c r="W54" i="66" s="1"/>
  <c r="X26" i="66"/>
  <c r="X38" i="66" s="1"/>
  <c r="L43" i="66"/>
  <c r="V43" i="66"/>
  <c r="G50" i="66"/>
  <c r="G54" i="66" s="1"/>
  <c r="K50" i="66"/>
  <c r="K54" i="66" s="1"/>
  <c r="O50" i="66"/>
  <c r="O54" i="66" s="1"/>
  <c r="S50" i="66"/>
  <c r="S54" i="66" s="1"/>
  <c r="V47" i="66"/>
  <c r="W63" i="66"/>
  <c r="L71" i="66"/>
  <c r="L73" i="66" s="1"/>
  <c r="L84" i="66" s="1"/>
  <c r="U23" i="66"/>
  <c r="U45" i="66" s="1"/>
  <c r="U24" i="66"/>
  <c r="U25" i="66"/>
  <c r="D26" i="66"/>
  <c r="D38" i="66" s="1"/>
  <c r="P26" i="66"/>
  <c r="P38" i="66" s="1"/>
  <c r="U35" i="66"/>
  <c r="U36" i="66"/>
  <c r="U37" i="66"/>
  <c r="H44" i="66"/>
  <c r="H50" i="66" s="1"/>
  <c r="H54" i="66" s="1"/>
  <c r="L44" i="66"/>
  <c r="L50" i="66" s="1"/>
  <c r="L54" i="66" s="1"/>
  <c r="L70" i="66" s="1"/>
  <c r="U61" i="66"/>
  <c r="V26" i="66"/>
  <c r="V38" i="66" s="1"/>
  <c r="V44" i="66"/>
  <c r="V50" i="66" s="1"/>
  <c r="V54" i="66" s="1"/>
  <c r="V45" i="66"/>
  <c r="H47" i="66"/>
  <c r="U39" i="66"/>
  <c r="U43" i="66" s="1"/>
  <c r="H63" i="66"/>
  <c r="U60" i="66"/>
  <c r="U69" i="66"/>
  <c r="U57" i="66"/>
  <c r="U63" i="66" s="1"/>
  <c r="P54" i="65"/>
  <c r="P70" i="65" s="1"/>
  <c r="P71" i="65" s="1"/>
  <c r="P73" i="65" s="1"/>
  <c r="P84" i="65" s="1"/>
  <c r="X50" i="65"/>
  <c r="X54" i="65" s="1"/>
  <c r="D54" i="65"/>
  <c r="D70" i="65" s="1"/>
  <c r="D71" i="65" s="1"/>
  <c r="D73" i="65" s="1"/>
  <c r="D84" i="65" s="1"/>
  <c r="U53" i="65"/>
  <c r="W50" i="65"/>
  <c r="W54" i="65" s="1"/>
  <c r="X26" i="65"/>
  <c r="X38" i="65" s="1"/>
  <c r="L43" i="65"/>
  <c r="V43" i="65"/>
  <c r="G50" i="65"/>
  <c r="G54" i="65" s="1"/>
  <c r="K50" i="65"/>
  <c r="K54" i="65" s="1"/>
  <c r="O50" i="65"/>
  <c r="O54" i="65" s="1"/>
  <c r="S50" i="65"/>
  <c r="S54" i="65" s="1"/>
  <c r="V47" i="65"/>
  <c r="W63" i="65"/>
  <c r="L71" i="65"/>
  <c r="L73" i="65" s="1"/>
  <c r="L84" i="65" s="1"/>
  <c r="U23" i="65"/>
  <c r="U45" i="65" s="1"/>
  <c r="U24" i="65"/>
  <c r="U25" i="65"/>
  <c r="D26" i="65"/>
  <c r="D38" i="65" s="1"/>
  <c r="P26" i="65"/>
  <c r="P38" i="65" s="1"/>
  <c r="U35" i="65"/>
  <c r="U36" i="65"/>
  <c r="U37" i="65"/>
  <c r="H44" i="65"/>
  <c r="H50" i="65" s="1"/>
  <c r="H54" i="65" s="1"/>
  <c r="L44" i="65"/>
  <c r="L50" i="65" s="1"/>
  <c r="L54" i="65" s="1"/>
  <c r="L70" i="65" s="1"/>
  <c r="U61" i="65"/>
  <c r="V26" i="65"/>
  <c r="V38" i="65" s="1"/>
  <c r="V44" i="65"/>
  <c r="V50" i="65" s="1"/>
  <c r="V54" i="65" s="1"/>
  <c r="V45" i="65"/>
  <c r="H47" i="65"/>
  <c r="U39" i="65"/>
  <c r="U43" i="65" s="1"/>
  <c r="H63" i="65"/>
  <c r="U60" i="65"/>
  <c r="U69" i="65"/>
  <c r="U57" i="65"/>
  <c r="U63" i="65" s="1"/>
  <c r="U26" i="64"/>
  <c r="U45" i="64"/>
  <c r="T71" i="64"/>
  <c r="T73" i="64" s="1"/>
  <c r="T84" i="64" s="1"/>
  <c r="L45" i="64"/>
  <c r="L50" i="64" s="1"/>
  <c r="L54" i="64" s="1"/>
  <c r="L70" i="64" s="1"/>
  <c r="L71" i="64" s="1"/>
  <c r="L73" i="64" s="1"/>
  <c r="L84" i="64" s="1"/>
  <c r="W46" i="64"/>
  <c r="W50" i="64" s="1"/>
  <c r="W54" i="64" s="1"/>
  <c r="W26" i="64"/>
  <c r="W38" i="64" s="1"/>
  <c r="U37" i="64"/>
  <c r="V47" i="64"/>
  <c r="N50" i="64"/>
  <c r="N54" i="64" s="1"/>
  <c r="R50" i="64"/>
  <c r="R54" i="64" s="1"/>
  <c r="P53" i="64"/>
  <c r="U69" i="64"/>
  <c r="P45" i="64"/>
  <c r="P50" i="64" s="1"/>
  <c r="P54" i="64" s="1"/>
  <c r="P70" i="64" s="1"/>
  <c r="P71" i="64" s="1"/>
  <c r="P73" i="64" s="1"/>
  <c r="P84" i="64" s="1"/>
  <c r="X45" i="64"/>
  <c r="X46" i="64"/>
  <c r="X50" i="64" s="1"/>
  <c r="X54" i="64" s="1"/>
  <c r="U28" i="64"/>
  <c r="U32" i="64"/>
  <c r="U36" i="64"/>
  <c r="X53" i="64"/>
  <c r="U57" i="64"/>
  <c r="U63" i="64" s="1"/>
  <c r="D45" i="64"/>
  <c r="D50" i="64" s="1"/>
  <c r="D54" i="64" s="1"/>
  <c r="D70" i="64" s="1"/>
  <c r="D71" i="64" s="1"/>
  <c r="D73" i="64" s="1"/>
  <c r="D84" i="64" s="1"/>
  <c r="D46" i="64"/>
  <c r="U24" i="64"/>
  <c r="U25" i="64"/>
  <c r="U47" i="64" s="1"/>
  <c r="D26" i="64"/>
  <c r="D38" i="64" s="1"/>
  <c r="H38" i="64"/>
  <c r="L26" i="64"/>
  <c r="L38" i="64" s="1"/>
  <c r="P26" i="64"/>
  <c r="P38" i="64" s="1"/>
  <c r="U27" i="64"/>
  <c r="U44" i="64" s="1"/>
  <c r="U31" i="64"/>
  <c r="U35" i="64"/>
  <c r="H45" i="64"/>
  <c r="H50" i="64" s="1"/>
  <c r="H54" i="64" s="1"/>
  <c r="H70" i="64" s="1"/>
  <c r="H71" i="64" s="1"/>
  <c r="H73" i="64" s="1"/>
  <c r="H84" i="64" s="1"/>
  <c r="V45" i="64"/>
  <c r="V50" i="64" s="1"/>
  <c r="V54" i="64" s="1"/>
  <c r="V46" i="64"/>
  <c r="U51" i="64"/>
  <c r="U53" i="64" s="1"/>
  <c r="P54" i="63"/>
  <c r="P70" i="63" s="1"/>
  <c r="P71" i="63" s="1"/>
  <c r="P73" i="63" s="1"/>
  <c r="P84" i="63" s="1"/>
  <c r="X50" i="63"/>
  <c r="X54" i="63" s="1"/>
  <c r="U53" i="63"/>
  <c r="W50" i="63"/>
  <c r="W54" i="63" s="1"/>
  <c r="X26" i="63"/>
  <c r="X38" i="63" s="1"/>
  <c r="L43" i="63"/>
  <c r="V43" i="63"/>
  <c r="G50" i="63"/>
  <c r="G54" i="63" s="1"/>
  <c r="K50" i="63"/>
  <c r="K54" i="63" s="1"/>
  <c r="O50" i="63"/>
  <c r="O54" i="63" s="1"/>
  <c r="S50" i="63"/>
  <c r="S54" i="63" s="1"/>
  <c r="V47" i="63"/>
  <c r="W63" i="63"/>
  <c r="U23" i="63"/>
  <c r="U45" i="63" s="1"/>
  <c r="U24" i="63"/>
  <c r="U25" i="63"/>
  <c r="D26" i="63"/>
  <c r="D38" i="63" s="1"/>
  <c r="P26" i="63"/>
  <c r="P38" i="63" s="1"/>
  <c r="U35" i="63"/>
  <c r="U36" i="63"/>
  <c r="U37" i="63"/>
  <c r="H44" i="63"/>
  <c r="H50" i="63" s="1"/>
  <c r="H54" i="63" s="1"/>
  <c r="L44" i="63"/>
  <c r="L50" i="63" s="1"/>
  <c r="L54" i="63" s="1"/>
  <c r="L70" i="63" s="1"/>
  <c r="L71" i="63" s="1"/>
  <c r="L73" i="63" s="1"/>
  <c r="L84" i="63" s="1"/>
  <c r="U61" i="63"/>
  <c r="V26" i="63"/>
  <c r="V38" i="63" s="1"/>
  <c r="V44" i="63"/>
  <c r="V45" i="63"/>
  <c r="H47" i="63"/>
  <c r="U39" i="63"/>
  <c r="U43" i="63" s="1"/>
  <c r="H63" i="63"/>
  <c r="U60" i="63"/>
  <c r="U69" i="63"/>
  <c r="U57" i="63"/>
  <c r="P54" i="62"/>
  <c r="P70" i="62" s="1"/>
  <c r="P71" i="62" s="1"/>
  <c r="P73" i="62" s="1"/>
  <c r="P84" i="62" s="1"/>
  <c r="X50" i="62"/>
  <c r="X54" i="62" s="1"/>
  <c r="D54" i="62"/>
  <c r="D70" i="62" s="1"/>
  <c r="D71" i="62" s="1"/>
  <c r="D73" i="62" s="1"/>
  <c r="D84" i="62" s="1"/>
  <c r="U53" i="62"/>
  <c r="W50" i="62"/>
  <c r="W54" i="62" s="1"/>
  <c r="X26" i="62"/>
  <c r="X38" i="62" s="1"/>
  <c r="L43" i="62"/>
  <c r="V43" i="62"/>
  <c r="G50" i="62"/>
  <c r="G54" i="62" s="1"/>
  <c r="K50" i="62"/>
  <c r="K54" i="62" s="1"/>
  <c r="O50" i="62"/>
  <c r="O54" i="62" s="1"/>
  <c r="S50" i="62"/>
  <c r="S54" i="62" s="1"/>
  <c r="V47" i="62"/>
  <c r="W63" i="62"/>
  <c r="L71" i="62"/>
  <c r="L73" i="62" s="1"/>
  <c r="L84" i="62" s="1"/>
  <c r="U23" i="62"/>
  <c r="U45" i="62" s="1"/>
  <c r="U24" i="62"/>
  <c r="U25" i="62"/>
  <c r="D26" i="62"/>
  <c r="D38" i="62" s="1"/>
  <c r="P26" i="62"/>
  <c r="P38" i="62" s="1"/>
  <c r="U35" i="62"/>
  <c r="U36" i="62"/>
  <c r="U37" i="62"/>
  <c r="H44" i="62"/>
  <c r="H50" i="62" s="1"/>
  <c r="H54" i="62" s="1"/>
  <c r="L44" i="62"/>
  <c r="L50" i="62" s="1"/>
  <c r="L54" i="62" s="1"/>
  <c r="L70" i="62" s="1"/>
  <c r="U61" i="62"/>
  <c r="V26" i="62"/>
  <c r="V38" i="62" s="1"/>
  <c r="V44" i="62"/>
  <c r="V50" i="62" s="1"/>
  <c r="V54" i="62" s="1"/>
  <c r="V45" i="62"/>
  <c r="H47" i="62"/>
  <c r="U39" i="62"/>
  <c r="U43" i="62" s="1"/>
  <c r="H63" i="62"/>
  <c r="U60" i="62"/>
  <c r="U69" i="62"/>
  <c r="U57" i="62"/>
  <c r="U63" i="62" s="1"/>
  <c r="P54" i="61"/>
  <c r="P70" i="61" s="1"/>
  <c r="P71" i="61" s="1"/>
  <c r="P73" i="61" s="1"/>
  <c r="P84" i="61" s="1"/>
  <c r="X50" i="61"/>
  <c r="X54" i="61" s="1"/>
  <c r="D54" i="61"/>
  <c r="D70" i="61" s="1"/>
  <c r="D71" i="61" s="1"/>
  <c r="D73" i="61" s="1"/>
  <c r="D84" i="61" s="1"/>
  <c r="U53" i="61"/>
  <c r="W50" i="61"/>
  <c r="W54" i="61" s="1"/>
  <c r="X26" i="61"/>
  <c r="X38" i="61" s="1"/>
  <c r="L43" i="61"/>
  <c r="V43" i="61"/>
  <c r="G50" i="61"/>
  <c r="G54" i="61" s="1"/>
  <c r="K50" i="61"/>
  <c r="K54" i="61" s="1"/>
  <c r="O50" i="61"/>
  <c r="O54" i="61" s="1"/>
  <c r="S50" i="61"/>
  <c r="S54" i="61" s="1"/>
  <c r="V47" i="61"/>
  <c r="W63" i="61"/>
  <c r="L71" i="61"/>
  <c r="L73" i="61" s="1"/>
  <c r="L84" i="61" s="1"/>
  <c r="U23" i="61"/>
  <c r="U45" i="61" s="1"/>
  <c r="U24" i="61"/>
  <c r="U25" i="61"/>
  <c r="D26" i="61"/>
  <c r="D38" i="61" s="1"/>
  <c r="P26" i="61"/>
  <c r="P38" i="61" s="1"/>
  <c r="U35" i="61"/>
  <c r="U36" i="61"/>
  <c r="U37" i="61"/>
  <c r="H44" i="61"/>
  <c r="H50" i="61" s="1"/>
  <c r="H54" i="61" s="1"/>
  <c r="L44" i="61"/>
  <c r="L50" i="61" s="1"/>
  <c r="L54" i="61" s="1"/>
  <c r="L70" i="61" s="1"/>
  <c r="U61" i="61"/>
  <c r="V26" i="61"/>
  <c r="V38" i="61" s="1"/>
  <c r="V44" i="61"/>
  <c r="V50" i="61" s="1"/>
  <c r="V54" i="61" s="1"/>
  <c r="V45" i="61"/>
  <c r="H47" i="61"/>
  <c r="U39" i="61"/>
  <c r="U43" i="61" s="1"/>
  <c r="H63" i="61"/>
  <c r="U60" i="61"/>
  <c r="U69" i="61"/>
  <c r="U57" i="61"/>
  <c r="U63" i="61" s="1"/>
  <c r="X47" i="60"/>
  <c r="U25" i="60"/>
  <c r="U47" i="60" s="1"/>
  <c r="U42" i="60"/>
  <c r="V47" i="60"/>
  <c r="W44" i="60"/>
  <c r="U24" i="60"/>
  <c r="X46" i="60"/>
  <c r="H44" i="60"/>
  <c r="H50" i="60" s="1"/>
  <c r="H54" i="60" s="1"/>
  <c r="H70" i="60" s="1"/>
  <c r="H71" i="60" s="1"/>
  <c r="H73" i="60" s="1"/>
  <c r="H84" i="60" s="1"/>
  <c r="U53" i="60"/>
  <c r="L71" i="60"/>
  <c r="L73" i="60" s="1"/>
  <c r="L84" i="60" s="1"/>
  <c r="X26" i="60"/>
  <c r="X38" i="60" s="1"/>
  <c r="U19" i="60"/>
  <c r="X45" i="60"/>
  <c r="U23" i="60"/>
  <c r="U45" i="60" s="1"/>
  <c r="U35" i="60"/>
  <c r="W46" i="60"/>
  <c r="Q50" i="60"/>
  <c r="Q54" i="60" s="1"/>
  <c r="X44" i="60"/>
  <c r="V46" i="60"/>
  <c r="P26" i="60"/>
  <c r="P38" i="60" s="1"/>
  <c r="W47" i="60"/>
  <c r="U39" i="60"/>
  <c r="U43" i="60" s="1"/>
  <c r="V43" i="60"/>
  <c r="F50" i="60"/>
  <c r="F54" i="60" s="1"/>
  <c r="J50" i="60"/>
  <c r="J54" i="60" s="1"/>
  <c r="N50" i="60"/>
  <c r="N54" i="60" s="1"/>
  <c r="X53" i="60"/>
  <c r="V44" i="60"/>
  <c r="U57" i="60"/>
  <c r="U63" i="60" s="1"/>
  <c r="AW85" i="9"/>
  <c r="AV85" i="9"/>
  <c r="AU85" i="9"/>
  <c r="AT85" i="9"/>
  <c r="AS85" i="9"/>
  <c r="AR85" i="9"/>
  <c r="AQ85" i="9"/>
  <c r="AP85" i="9"/>
  <c r="AW84" i="9"/>
  <c r="AV84" i="9"/>
  <c r="AU84" i="9"/>
  <c r="AT84" i="9"/>
  <c r="AS84" i="9"/>
  <c r="AR84" i="9"/>
  <c r="AQ84" i="9"/>
  <c r="AP84" i="9"/>
  <c r="AW83" i="9"/>
  <c r="AV83" i="9"/>
  <c r="AU83" i="9"/>
  <c r="AT83" i="9"/>
  <c r="AS83" i="9"/>
  <c r="AR83" i="9"/>
  <c r="AQ83" i="9"/>
  <c r="AP83" i="9"/>
  <c r="AQ81" i="9"/>
  <c r="AR81" i="9"/>
  <c r="AS81" i="9"/>
  <c r="AT81" i="9"/>
  <c r="AU81" i="9"/>
  <c r="AV81" i="9"/>
  <c r="AW81" i="9"/>
  <c r="AP81" i="9"/>
  <c r="AQ80" i="9"/>
  <c r="AR80" i="9"/>
  <c r="AS80" i="9"/>
  <c r="AT80" i="9"/>
  <c r="AU80" i="9"/>
  <c r="AV80" i="9"/>
  <c r="AW80" i="9"/>
  <c r="AP80" i="9"/>
  <c r="AW74" i="9"/>
  <c r="AV74" i="9"/>
  <c r="AU74" i="9"/>
  <c r="AT74" i="9"/>
  <c r="AS74" i="9"/>
  <c r="AR74" i="9"/>
  <c r="AQ74" i="9"/>
  <c r="AP74" i="9"/>
  <c r="AW73" i="9"/>
  <c r="AV73" i="9"/>
  <c r="AU73" i="9"/>
  <c r="AT73" i="9"/>
  <c r="AS73" i="9"/>
  <c r="AR73" i="9"/>
  <c r="AQ73" i="9"/>
  <c r="AP73" i="9"/>
  <c r="AW72" i="9"/>
  <c r="AV72" i="9"/>
  <c r="AU72" i="9"/>
  <c r="AT72" i="9"/>
  <c r="AS72" i="9"/>
  <c r="AR72" i="9"/>
  <c r="AQ72" i="9"/>
  <c r="AP72" i="9"/>
  <c r="AW71" i="9"/>
  <c r="AV71" i="9"/>
  <c r="AU71" i="9"/>
  <c r="AT71" i="9"/>
  <c r="AS71" i="9"/>
  <c r="AR71" i="9"/>
  <c r="AQ71" i="9"/>
  <c r="AP71" i="9"/>
  <c r="AV69" i="9"/>
  <c r="AW69" i="9"/>
  <c r="AV68" i="9"/>
  <c r="AW68" i="9"/>
  <c r="AV67" i="9"/>
  <c r="AW67" i="9"/>
  <c r="AV66" i="9"/>
  <c r="AW66" i="9"/>
  <c r="AU69" i="9"/>
  <c r="AT69" i="9"/>
  <c r="AS69" i="9"/>
  <c r="AR69" i="9"/>
  <c r="AQ69" i="9"/>
  <c r="AP69" i="9"/>
  <c r="AU68" i="9"/>
  <c r="AT68" i="9"/>
  <c r="AS68" i="9"/>
  <c r="AR68" i="9"/>
  <c r="AQ68" i="9"/>
  <c r="AP68" i="9"/>
  <c r="AU67" i="9"/>
  <c r="AT67" i="9"/>
  <c r="AS67" i="9"/>
  <c r="AR67" i="9"/>
  <c r="AQ67" i="9"/>
  <c r="AP67" i="9"/>
  <c r="AU66" i="9"/>
  <c r="AT66" i="9"/>
  <c r="AS66" i="9"/>
  <c r="AR66" i="9"/>
  <c r="AQ66" i="9"/>
  <c r="AP66" i="9"/>
  <c r="AU65" i="9"/>
  <c r="AT65" i="9"/>
  <c r="AS65" i="9"/>
  <c r="AR65" i="9"/>
  <c r="AQ65" i="9"/>
  <c r="AP65" i="9"/>
  <c r="AU64" i="9"/>
  <c r="AT64" i="9"/>
  <c r="AS64" i="9"/>
  <c r="AR64" i="9"/>
  <c r="AQ64" i="9"/>
  <c r="AP64" i="9"/>
  <c r="AU63" i="9"/>
  <c r="AT63" i="9"/>
  <c r="AS63" i="9"/>
  <c r="AR63" i="9"/>
  <c r="AQ63" i="9"/>
  <c r="AP63" i="9"/>
  <c r="AW61" i="9"/>
  <c r="AV61" i="9"/>
  <c r="AU61" i="9"/>
  <c r="AT61" i="9"/>
  <c r="AS61" i="9"/>
  <c r="AR61" i="9"/>
  <c r="AQ61" i="9"/>
  <c r="AP61" i="9"/>
  <c r="AW60" i="9"/>
  <c r="AV60" i="9"/>
  <c r="AU60" i="9"/>
  <c r="AT60" i="9"/>
  <c r="AS60" i="9"/>
  <c r="AR60" i="9"/>
  <c r="AQ60" i="9"/>
  <c r="AP60" i="9"/>
  <c r="AW59" i="9"/>
  <c r="AV59" i="9"/>
  <c r="AU59" i="9"/>
  <c r="AT59" i="9"/>
  <c r="AS59" i="9"/>
  <c r="AR59" i="9"/>
  <c r="AQ59" i="9"/>
  <c r="AP59" i="9"/>
  <c r="AW58" i="9"/>
  <c r="AV58" i="9"/>
  <c r="AU58" i="9"/>
  <c r="AT58" i="9"/>
  <c r="AS58" i="9"/>
  <c r="AR58" i="9"/>
  <c r="AQ58" i="9"/>
  <c r="AP58" i="9"/>
  <c r="AW57" i="9"/>
  <c r="AV57" i="9"/>
  <c r="AU57" i="9"/>
  <c r="AT57" i="9"/>
  <c r="AS57" i="9"/>
  <c r="AR57" i="9"/>
  <c r="AQ57" i="9"/>
  <c r="AP57" i="9"/>
  <c r="AW56" i="9"/>
  <c r="AV56" i="9"/>
  <c r="AU56" i="9"/>
  <c r="AT56" i="9"/>
  <c r="AS56" i="9"/>
  <c r="AR56" i="9"/>
  <c r="AQ56" i="9"/>
  <c r="AP56" i="9"/>
  <c r="AW55" i="9"/>
  <c r="AV55" i="9"/>
  <c r="AU55" i="9"/>
  <c r="AT55" i="9"/>
  <c r="AS55" i="9"/>
  <c r="AR55" i="9"/>
  <c r="AQ55" i="9"/>
  <c r="AP55" i="9"/>
  <c r="AW53" i="9"/>
  <c r="AV53" i="9"/>
  <c r="AU53" i="9"/>
  <c r="AT53" i="9"/>
  <c r="AS53" i="9"/>
  <c r="AR53" i="9"/>
  <c r="AQ53" i="9"/>
  <c r="AP53" i="9"/>
  <c r="AW52" i="9"/>
  <c r="AV52" i="9"/>
  <c r="AU52" i="9"/>
  <c r="AT52" i="9"/>
  <c r="AS52" i="9"/>
  <c r="AR52" i="9"/>
  <c r="AQ52" i="9"/>
  <c r="AP52" i="9"/>
  <c r="AW51" i="9"/>
  <c r="AV51" i="9"/>
  <c r="AU51" i="9"/>
  <c r="AT51" i="9"/>
  <c r="AS51" i="9"/>
  <c r="AR51" i="9"/>
  <c r="AQ51" i="9"/>
  <c r="AP51" i="9"/>
  <c r="AW50" i="9"/>
  <c r="AV50" i="9"/>
  <c r="AU50" i="9"/>
  <c r="AT50" i="9"/>
  <c r="AS50" i="9"/>
  <c r="AR50" i="9"/>
  <c r="AQ50" i="9"/>
  <c r="AP50" i="9"/>
  <c r="AW48" i="9"/>
  <c r="AV48" i="9"/>
  <c r="AU48" i="9"/>
  <c r="AT48" i="9"/>
  <c r="AS48" i="9"/>
  <c r="AR48" i="9"/>
  <c r="AQ48" i="9"/>
  <c r="AP48" i="9"/>
  <c r="AW47" i="9"/>
  <c r="AV47" i="9"/>
  <c r="AU47" i="9"/>
  <c r="AT47" i="9"/>
  <c r="AS47" i="9"/>
  <c r="AR47" i="9"/>
  <c r="AQ47" i="9"/>
  <c r="AP47" i="9"/>
  <c r="AW46" i="9"/>
  <c r="AV46" i="9"/>
  <c r="AU46" i="9"/>
  <c r="AT46" i="9"/>
  <c r="AS46" i="9"/>
  <c r="AR46" i="9"/>
  <c r="AQ46" i="9"/>
  <c r="AP46" i="9"/>
  <c r="AW45" i="9"/>
  <c r="AV45" i="9"/>
  <c r="AU45" i="9"/>
  <c r="AT45" i="9"/>
  <c r="AS45" i="9"/>
  <c r="AR45" i="9"/>
  <c r="AQ45" i="9"/>
  <c r="AP45" i="9"/>
  <c r="AW43" i="9"/>
  <c r="AV43" i="9"/>
  <c r="AU43" i="9"/>
  <c r="AT43" i="9"/>
  <c r="AS43" i="9"/>
  <c r="AR43" i="9"/>
  <c r="AQ43" i="9"/>
  <c r="AP43" i="9"/>
  <c r="AW42" i="9"/>
  <c r="AV42" i="9"/>
  <c r="AU42" i="9"/>
  <c r="AT42" i="9"/>
  <c r="AS42" i="9"/>
  <c r="AR42" i="9"/>
  <c r="AQ42" i="9"/>
  <c r="AP42" i="9"/>
  <c r="AW41" i="9"/>
  <c r="AV41" i="9"/>
  <c r="AU41" i="9"/>
  <c r="AT41" i="9"/>
  <c r="AS41" i="9"/>
  <c r="AR41" i="9"/>
  <c r="AQ41" i="9"/>
  <c r="AP41" i="9"/>
  <c r="AW40" i="9"/>
  <c r="AV40" i="9"/>
  <c r="AU40" i="9"/>
  <c r="AT40" i="9"/>
  <c r="AS40" i="9"/>
  <c r="AR40" i="9"/>
  <c r="AQ40" i="9"/>
  <c r="AP40" i="9"/>
  <c r="AW38" i="9"/>
  <c r="AV38" i="9"/>
  <c r="AU38" i="9"/>
  <c r="AT38" i="9"/>
  <c r="AS38" i="9"/>
  <c r="AR38" i="9"/>
  <c r="AQ38" i="9"/>
  <c r="AP38" i="9"/>
  <c r="AW37" i="9"/>
  <c r="AV37" i="9"/>
  <c r="AU37" i="9"/>
  <c r="AT37" i="9"/>
  <c r="AS37" i="9"/>
  <c r="AR37" i="9"/>
  <c r="AQ37" i="9"/>
  <c r="AP37" i="9"/>
  <c r="AW36" i="9"/>
  <c r="AV36" i="9"/>
  <c r="AU36" i="9"/>
  <c r="AT36" i="9"/>
  <c r="AS36" i="9"/>
  <c r="AR36" i="9"/>
  <c r="AQ36" i="9"/>
  <c r="AP36" i="9"/>
  <c r="AW34" i="9"/>
  <c r="AV34" i="9"/>
  <c r="AU34" i="9"/>
  <c r="AT34" i="9"/>
  <c r="AS34" i="9"/>
  <c r="AR34" i="9"/>
  <c r="AQ34" i="9"/>
  <c r="AP34" i="9"/>
  <c r="AW33" i="9"/>
  <c r="AV33" i="9"/>
  <c r="AU33" i="9"/>
  <c r="AT33" i="9"/>
  <c r="AS33" i="9"/>
  <c r="AR33" i="9"/>
  <c r="AQ33" i="9"/>
  <c r="AP33" i="9"/>
  <c r="AW32" i="9"/>
  <c r="AV32" i="9"/>
  <c r="AU32" i="9"/>
  <c r="AT32" i="9"/>
  <c r="AS32" i="9"/>
  <c r="AR32" i="9"/>
  <c r="AQ32" i="9"/>
  <c r="AP32" i="9"/>
  <c r="AW31" i="9"/>
  <c r="AV31" i="9"/>
  <c r="AU31" i="9"/>
  <c r="AT31" i="9"/>
  <c r="AS31" i="9"/>
  <c r="AR31" i="9"/>
  <c r="AQ31" i="9"/>
  <c r="AP31" i="9"/>
  <c r="AW30" i="9"/>
  <c r="AV30" i="9"/>
  <c r="AU30" i="9"/>
  <c r="AT30" i="9"/>
  <c r="AS30" i="9"/>
  <c r="AR30" i="9"/>
  <c r="AQ30" i="9"/>
  <c r="AP30" i="9"/>
  <c r="AW29" i="9"/>
  <c r="AV29" i="9"/>
  <c r="AU29" i="9"/>
  <c r="AT29" i="9"/>
  <c r="AS29" i="9"/>
  <c r="AR29" i="9"/>
  <c r="AQ29" i="9"/>
  <c r="AP29" i="9"/>
  <c r="AW28" i="9"/>
  <c r="AV28" i="9"/>
  <c r="AU28" i="9"/>
  <c r="AT28" i="9"/>
  <c r="AS28" i="9"/>
  <c r="AR28" i="9"/>
  <c r="AQ28" i="9"/>
  <c r="AP28" i="9"/>
  <c r="AQ26" i="9"/>
  <c r="AR26" i="9"/>
  <c r="AS26" i="9"/>
  <c r="AT26" i="9"/>
  <c r="AU26" i="9"/>
  <c r="AV26" i="9"/>
  <c r="AW26" i="9"/>
  <c r="AP26" i="9"/>
  <c r="AW25" i="9"/>
  <c r="AV25" i="9"/>
  <c r="AU25" i="9"/>
  <c r="AT25" i="9"/>
  <c r="AS25" i="9"/>
  <c r="AR25" i="9"/>
  <c r="AQ25" i="9"/>
  <c r="AP25" i="9"/>
  <c r="AW24" i="9"/>
  <c r="AV24" i="9"/>
  <c r="AU24" i="9"/>
  <c r="AT24" i="9"/>
  <c r="AS24" i="9"/>
  <c r="AR24" i="9"/>
  <c r="AQ24" i="9"/>
  <c r="AP24" i="9"/>
  <c r="AW23" i="9"/>
  <c r="AV23" i="9"/>
  <c r="AU23" i="9"/>
  <c r="AT23" i="9"/>
  <c r="AS23" i="9"/>
  <c r="AR23" i="9"/>
  <c r="AQ23" i="9"/>
  <c r="AP23" i="9"/>
  <c r="AW22" i="9"/>
  <c r="AV22" i="9"/>
  <c r="AU22" i="9"/>
  <c r="AT22" i="9"/>
  <c r="AS22" i="9"/>
  <c r="AR22" i="9"/>
  <c r="AQ22" i="9"/>
  <c r="AP22" i="9"/>
  <c r="AW21" i="9"/>
  <c r="AV21" i="9"/>
  <c r="AU21" i="9"/>
  <c r="AT21" i="9"/>
  <c r="AS21" i="9"/>
  <c r="AR21" i="9"/>
  <c r="AQ21" i="9"/>
  <c r="AP21" i="9"/>
  <c r="AW20" i="9"/>
  <c r="AV20" i="9"/>
  <c r="AU20" i="9"/>
  <c r="AT20" i="9"/>
  <c r="AS20" i="9"/>
  <c r="AR20" i="9"/>
  <c r="AQ20" i="9"/>
  <c r="AP20" i="9"/>
  <c r="AQ12" i="9"/>
  <c r="AR12" i="9"/>
  <c r="AS12" i="9"/>
  <c r="AT12" i="9"/>
  <c r="AU12" i="9"/>
  <c r="AV12" i="9"/>
  <c r="AW12" i="9"/>
  <c r="AQ13" i="9"/>
  <c r="AR13" i="9"/>
  <c r="AS13" i="9"/>
  <c r="AT13" i="9"/>
  <c r="AU13" i="9"/>
  <c r="AV13" i="9"/>
  <c r="AW13" i="9"/>
  <c r="AQ14" i="9"/>
  <c r="AR14" i="9"/>
  <c r="AS14" i="9"/>
  <c r="AT14" i="9"/>
  <c r="AU14" i="9"/>
  <c r="AV14" i="9"/>
  <c r="AW14" i="9"/>
  <c r="AQ15" i="9"/>
  <c r="AR15" i="9"/>
  <c r="AS15" i="9"/>
  <c r="AT15" i="9"/>
  <c r="AU15" i="9"/>
  <c r="AV15" i="9"/>
  <c r="AW15" i="9"/>
  <c r="AQ16" i="9"/>
  <c r="AR16" i="9"/>
  <c r="AS16" i="9"/>
  <c r="AT16" i="9"/>
  <c r="AU16" i="9"/>
  <c r="AV16" i="9"/>
  <c r="AW16" i="9"/>
  <c r="AP12" i="9"/>
  <c r="AP13" i="9"/>
  <c r="AP14" i="9"/>
  <c r="AP15" i="9"/>
  <c r="AP16" i="9"/>
  <c r="AQ11" i="9"/>
  <c r="AR11" i="9"/>
  <c r="AS11" i="9"/>
  <c r="AT11" i="9"/>
  <c r="AU11" i="9"/>
  <c r="AV11" i="9"/>
  <c r="AW11" i="9"/>
  <c r="AP11" i="9"/>
  <c r="AR9" i="9"/>
  <c r="AS9" i="9"/>
  <c r="AT9" i="9"/>
  <c r="AU9" i="9"/>
  <c r="AV9" i="9"/>
  <c r="AW9" i="9"/>
  <c r="AQ9" i="9"/>
  <c r="AP9" i="9"/>
  <c r="U46" i="69" l="1"/>
  <c r="V50" i="69"/>
  <c r="V54" i="69" s="1"/>
  <c r="H70" i="69"/>
  <c r="H71" i="69" s="1"/>
  <c r="H73" i="69" s="1"/>
  <c r="H84" i="69" s="1"/>
  <c r="U63" i="69"/>
  <c r="U26" i="69"/>
  <c r="U38" i="69" s="1"/>
  <c r="U47" i="69"/>
  <c r="U44" i="69"/>
  <c r="U50" i="68"/>
  <c r="U54" i="68" s="1"/>
  <c r="U70" i="68" s="1"/>
  <c r="U71" i="68" s="1"/>
  <c r="U73" i="68" s="1"/>
  <c r="U84" i="68" s="1"/>
  <c r="U38" i="68"/>
  <c r="U46" i="68"/>
  <c r="H70" i="67"/>
  <c r="H71" i="67" s="1"/>
  <c r="H73" i="67" s="1"/>
  <c r="H84" i="67" s="1"/>
  <c r="U63" i="67"/>
  <c r="U26" i="67"/>
  <c r="U38" i="67" s="1"/>
  <c r="V50" i="67"/>
  <c r="V54" i="67" s="1"/>
  <c r="U47" i="67"/>
  <c r="U44" i="67"/>
  <c r="U50" i="67" s="1"/>
  <c r="U54" i="67" s="1"/>
  <c r="U70" i="67" s="1"/>
  <c r="U71" i="67" s="1"/>
  <c r="U73" i="67" s="1"/>
  <c r="U84" i="67" s="1"/>
  <c r="H70" i="66"/>
  <c r="H71" i="66" s="1"/>
  <c r="H73" i="66" s="1"/>
  <c r="H84" i="66" s="1"/>
  <c r="U26" i="66"/>
  <c r="U38" i="66" s="1"/>
  <c r="U47" i="66"/>
  <c r="U44" i="66"/>
  <c r="U50" i="66" s="1"/>
  <c r="U54" i="66" s="1"/>
  <c r="U70" i="66" s="1"/>
  <c r="U71" i="66" s="1"/>
  <c r="U73" i="66" s="1"/>
  <c r="U84" i="66" s="1"/>
  <c r="U46" i="66"/>
  <c r="H70" i="65"/>
  <c r="H71" i="65" s="1"/>
  <c r="H73" i="65" s="1"/>
  <c r="H84" i="65" s="1"/>
  <c r="U26" i="65"/>
  <c r="U38" i="65" s="1"/>
  <c r="U47" i="65"/>
  <c r="U44" i="65"/>
  <c r="U50" i="65" s="1"/>
  <c r="U54" i="65" s="1"/>
  <c r="U70" i="65" s="1"/>
  <c r="U71" i="65" s="1"/>
  <c r="U73" i="65" s="1"/>
  <c r="U84" i="65" s="1"/>
  <c r="U46" i="65"/>
  <c r="U50" i="64"/>
  <c r="U54" i="64" s="1"/>
  <c r="U70" i="64" s="1"/>
  <c r="U71" i="64" s="1"/>
  <c r="U73" i="64" s="1"/>
  <c r="U84" i="64" s="1"/>
  <c r="U38" i="64"/>
  <c r="U46" i="64"/>
  <c r="U46" i="63"/>
  <c r="V50" i="63"/>
  <c r="V54" i="63" s="1"/>
  <c r="U26" i="63"/>
  <c r="U38" i="63" s="1"/>
  <c r="U63" i="63"/>
  <c r="U44" i="63"/>
  <c r="U50" i="63" s="1"/>
  <c r="U54" i="63" s="1"/>
  <c r="H70" i="63"/>
  <c r="H71" i="63" s="1"/>
  <c r="H73" i="63" s="1"/>
  <c r="H84" i="63" s="1"/>
  <c r="U47" i="63"/>
  <c r="H70" i="62"/>
  <c r="H71" i="62" s="1"/>
  <c r="H73" i="62" s="1"/>
  <c r="H84" i="62" s="1"/>
  <c r="U26" i="62"/>
  <c r="U38" i="62" s="1"/>
  <c r="U47" i="62"/>
  <c r="U44" i="62"/>
  <c r="U50" i="62" s="1"/>
  <c r="U54" i="62" s="1"/>
  <c r="U70" i="62" s="1"/>
  <c r="U71" i="62" s="1"/>
  <c r="U73" i="62" s="1"/>
  <c r="U84" i="62" s="1"/>
  <c r="U46" i="62"/>
  <c r="H70" i="61"/>
  <c r="H71" i="61" s="1"/>
  <c r="H73" i="61" s="1"/>
  <c r="H84" i="61" s="1"/>
  <c r="U26" i="61"/>
  <c r="U38" i="61" s="1"/>
  <c r="U47" i="61"/>
  <c r="U44" i="61"/>
  <c r="U50" i="61" s="1"/>
  <c r="U54" i="61" s="1"/>
  <c r="U70" i="61" s="1"/>
  <c r="U71" i="61" s="1"/>
  <c r="U73" i="61" s="1"/>
  <c r="U84" i="61" s="1"/>
  <c r="U46" i="61"/>
  <c r="X50" i="60"/>
  <c r="X54" i="60" s="1"/>
  <c r="U46" i="60"/>
  <c r="W50" i="60"/>
  <c r="W54" i="60" s="1"/>
  <c r="V50" i="60"/>
  <c r="V54" i="60" s="1"/>
  <c r="U44" i="60"/>
  <c r="U50" i="60" s="1"/>
  <c r="U54" i="60" s="1"/>
  <c r="U70" i="60" s="1"/>
  <c r="U71" i="60" s="1"/>
  <c r="U73" i="60" s="1"/>
  <c r="U84" i="60" s="1"/>
  <c r="U26" i="60"/>
  <c r="U38" i="60" s="1"/>
  <c r="AO115" i="9"/>
  <c r="AO114" i="9"/>
  <c r="AO113" i="9"/>
  <c r="AO108" i="9"/>
  <c r="AO109" i="9"/>
  <c r="AO110" i="9"/>
  <c r="AO111" i="9"/>
  <c r="AO107" i="9"/>
  <c r="AO105" i="9"/>
  <c r="AO97" i="9"/>
  <c r="AO98" i="9"/>
  <c r="AO99" i="9"/>
  <c r="AO100" i="9"/>
  <c r="AO101" i="9"/>
  <c r="AO96" i="9"/>
  <c r="AN115" i="9"/>
  <c r="AN114" i="9"/>
  <c r="AN113" i="9"/>
  <c r="AN111" i="9"/>
  <c r="AN110" i="9"/>
  <c r="AN109" i="9"/>
  <c r="AN108" i="9"/>
  <c r="AN107" i="9"/>
  <c r="AN105" i="9"/>
  <c r="AN101" i="9"/>
  <c r="AN100" i="9"/>
  <c r="AN99" i="9"/>
  <c r="AN98" i="9"/>
  <c r="AN97" i="9"/>
  <c r="AN96" i="9"/>
  <c r="AN94" i="9"/>
  <c r="AN93" i="9"/>
  <c r="AN92" i="9"/>
  <c r="AN91" i="9"/>
  <c r="AN90" i="9"/>
  <c r="AN89" i="9"/>
  <c r="AN85" i="9"/>
  <c r="AN84" i="9"/>
  <c r="AO84" i="9" s="1"/>
  <c r="AN83" i="9"/>
  <c r="AO83" i="9" s="1"/>
  <c r="AN81" i="9"/>
  <c r="AO81" i="9" s="1"/>
  <c r="AN80" i="9"/>
  <c r="AO80" i="9" s="1"/>
  <c r="AN74" i="9"/>
  <c r="AO74" i="9" s="1"/>
  <c r="AN73" i="9"/>
  <c r="AO73" i="9" s="1"/>
  <c r="AN72" i="9"/>
  <c r="AO72" i="9" s="1"/>
  <c r="AN71" i="9"/>
  <c r="AN69" i="9"/>
  <c r="AO69" i="9" s="1"/>
  <c r="AN68" i="9"/>
  <c r="AO68" i="9" s="1"/>
  <c r="AN67" i="9"/>
  <c r="AO67" i="9" s="1"/>
  <c r="AN66" i="9"/>
  <c r="AO66" i="9" s="1"/>
  <c r="AN65" i="9"/>
  <c r="AO65" i="9" s="1"/>
  <c r="AN64" i="9"/>
  <c r="AO64" i="9" s="1"/>
  <c r="AN63" i="9"/>
  <c r="AN61" i="9"/>
  <c r="AO61" i="9" s="1"/>
  <c r="AN60" i="9"/>
  <c r="AO60" i="9" s="1"/>
  <c r="AN59" i="9"/>
  <c r="AO59" i="9" s="1"/>
  <c r="AN58" i="9"/>
  <c r="AO58" i="9" s="1"/>
  <c r="AN57" i="9"/>
  <c r="AO57" i="9" s="1"/>
  <c r="AN56" i="9"/>
  <c r="AO56" i="9" s="1"/>
  <c r="AN55" i="9"/>
  <c r="AN53" i="9"/>
  <c r="AO53" i="9" s="1"/>
  <c r="AN52" i="9"/>
  <c r="AO52" i="9" s="1"/>
  <c r="AN51" i="9"/>
  <c r="AO51" i="9" s="1"/>
  <c r="AN50" i="9"/>
  <c r="AN48" i="9"/>
  <c r="AO48" i="9" s="1"/>
  <c r="AN47" i="9"/>
  <c r="AO47" i="9" s="1"/>
  <c r="AN46" i="9"/>
  <c r="AO46" i="9" s="1"/>
  <c r="AN45" i="9"/>
  <c r="AN43" i="9"/>
  <c r="AO43" i="9" s="1"/>
  <c r="AN42" i="9"/>
  <c r="AO42" i="9" s="1"/>
  <c r="AN41" i="9"/>
  <c r="AO41" i="9" s="1"/>
  <c r="AN40" i="9"/>
  <c r="AN38" i="9"/>
  <c r="AN37" i="9"/>
  <c r="AO37" i="9" s="1"/>
  <c r="AN36" i="9"/>
  <c r="AO36" i="9" s="1"/>
  <c r="AN34" i="9"/>
  <c r="AO34" i="9" s="1"/>
  <c r="AN33" i="9"/>
  <c r="AO33" i="9" s="1"/>
  <c r="AN32" i="9"/>
  <c r="AO32" i="9" s="1"/>
  <c r="AN31" i="9"/>
  <c r="AO31" i="9" s="1"/>
  <c r="AN30" i="9"/>
  <c r="AO30" i="9" s="1"/>
  <c r="AN29" i="9"/>
  <c r="AO29" i="9" s="1"/>
  <c r="AN28" i="9"/>
  <c r="AO28" i="9" s="1"/>
  <c r="AN26" i="9"/>
  <c r="AN79" i="9" s="1"/>
  <c r="AN25" i="9"/>
  <c r="AO25" i="9" s="1"/>
  <c r="AN24" i="9"/>
  <c r="AO24" i="9" s="1"/>
  <c r="AN23" i="9"/>
  <c r="AO23" i="9" s="1"/>
  <c r="AN22" i="9"/>
  <c r="AO22" i="9" s="1"/>
  <c r="AN21" i="9"/>
  <c r="AO21" i="9" s="1"/>
  <c r="AN20" i="9"/>
  <c r="AN9" i="9"/>
  <c r="AN16" i="9"/>
  <c r="AO16" i="9" s="1"/>
  <c r="AN15" i="9"/>
  <c r="AO15" i="9" s="1"/>
  <c r="AN14" i="9"/>
  <c r="AO14" i="9" s="1"/>
  <c r="AN13" i="9"/>
  <c r="AN12" i="9"/>
  <c r="AO12" i="9" s="1"/>
  <c r="AN11" i="9"/>
  <c r="AO11" i="9" s="1"/>
  <c r="AN116" i="33"/>
  <c r="D116" i="33"/>
  <c r="AO115" i="33"/>
  <c r="AO114" i="33"/>
  <c r="AO113" i="33"/>
  <c r="AN112" i="33"/>
  <c r="AE112" i="33"/>
  <c r="AE116" i="33" s="1"/>
  <c r="V112" i="33"/>
  <c r="V116" i="33" s="1"/>
  <c r="M112" i="33"/>
  <c r="M116" i="33" s="1"/>
  <c r="D112" i="33"/>
  <c r="AO111" i="33"/>
  <c r="AO110" i="33"/>
  <c r="AO109" i="33"/>
  <c r="AO112" i="33" s="1"/>
  <c r="AO116" i="33" s="1"/>
  <c r="AO108" i="33"/>
  <c r="AO107" i="33"/>
  <c r="AO105" i="33"/>
  <c r="AN102" i="33"/>
  <c r="AE102" i="33"/>
  <c r="V102" i="33"/>
  <c r="M102" i="33"/>
  <c r="D102" i="33"/>
  <c r="AO101" i="33"/>
  <c r="AO100" i="33"/>
  <c r="AO99" i="33"/>
  <c r="AO98" i="33"/>
  <c r="AO97" i="33"/>
  <c r="AO96" i="33"/>
  <c r="AJ86" i="33"/>
  <c r="AB86" i="33"/>
  <c r="T86" i="33"/>
  <c r="O86" i="33"/>
  <c r="AT85" i="33"/>
  <c r="AS85" i="33"/>
  <c r="AP85" i="33"/>
  <c r="AN85" i="33"/>
  <c r="AM85" i="33"/>
  <c r="AL85" i="33"/>
  <c r="AK85" i="33"/>
  <c r="AJ85" i="33"/>
  <c r="AI85" i="33"/>
  <c r="AH85" i="33"/>
  <c r="AG85" i="33"/>
  <c r="AF85" i="33"/>
  <c r="AD85" i="33"/>
  <c r="AC85" i="33"/>
  <c r="AB85" i="33"/>
  <c r="AA85" i="33"/>
  <c r="Z85" i="33"/>
  <c r="Y85" i="33"/>
  <c r="X85" i="33"/>
  <c r="W85" i="33"/>
  <c r="V85" i="33"/>
  <c r="U85" i="33"/>
  <c r="T85" i="33"/>
  <c r="S85" i="33"/>
  <c r="R85" i="33"/>
  <c r="Q85" i="33"/>
  <c r="P85" i="33"/>
  <c r="O85" i="33"/>
  <c r="N85" i="33"/>
  <c r="M85" i="33"/>
  <c r="L85" i="33"/>
  <c r="K85" i="33"/>
  <c r="J85" i="33"/>
  <c r="I85" i="33"/>
  <c r="H85" i="33"/>
  <c r="G85" i="33"/>
  <c r="F85" i="33"/>
  <c r="E85" i="33"/>
  <c r="AW84" i="33"/>
  <c r="AV84" i="33"/>
  <c r="AU84" i="33"/>
  <c r="AT84" i="33"/>
  <c r="AS84" i="33"/>
  <c r="AR84" i="33"/>
  <c r="AQ84" i="33"/>
  <c r="AO84" i="33" s="1"/>
  <c r="AP84" i="33"/>
  <c r="AE84" i="33"/>
  <c r="V84" i="33"/>
  <c r="M84" i="33"/>
  <c r="D84" i="33"/>
  <c r="AW83" i="33"/>
  <c r="AW85" i="33" s="1"/>
  <c r="AV83" i="33"/>
  <c r="AV85" i="33" s="1"/>
  <c r="AU83" i="33"/>
  <c r="AU85" i="33" s="1"/>
  <c r="AT83" i="33"/>
  <c r="AS83" i="33"/>
  <c r="AR83" i="33"/>
  <c r="AR85" i="33" s="1"/>
  <c r="AQ83" i="33"/>
  <c r="AQ85" i="33" s="1"/>
  <c r="AP83" i="33"/>
  <c r="AO83" i="33"/>
  <c r="AO85" i="33" s="1"/>
  <c r="AE83" i="33"/>
  <c r="AE85" i="33" s="1"/>
  <c r="V83" i="33"/>
  <c r="M83" i="33"/>
  <c r="D83" i="33"/>
  <c r="D85" i="33" s="1"/>
  <c r="AK82" i="33"/>
  <c r="AK86" i="33" s="1"/>
  <c r="E82" i="33"/>
  <c r="E86" i="33" s="1"/>
  <c r="AW81" i="33"/>
  <c r="AV81" i="33"/>
  <c r="AU81" i="33"/>
  <c r="AT81" i="33"/>
  <c r="AS81" i="33"/>
  <c r="AR81" i="33"/>
  <c r="AQ81" i="33"/>
  <c r="AO81" i="33" s="1"/>
  <c r="AP81" i="33"/>
  <c r="AE81" i="33"/>
  <c r="V81" i="33"/>
  <c r="M81" i="33"/>
  <c r="D81" i="33"/>
  <c r="AW80" i="33"/>
  <c r="AV80" i="33"/>
  <c r="AU80" i="33"/>
  <c r="AT80" i="33"/>
  <c r="AS80" i="33"/>
  <c r="AR80" i="33"/>
  <c r="AO80" i="33" s="1"/>
  <c r="AQ80" i="33"/>
  <c r="AP80" i="33"/>
  <c r="AE80" i="33"/>
  <c r="V80" i="33"/>
  <c r="M80" i="33"/>
  <c r="D80" i="33"/>
  <c r="AN79" i="33"/>
  <c r="AM79" i="33"/>
  <c r="AL79" i="33"/>
  <c r="AK79" i="33"/>
  <c r="AJ79" i="33"/>
  <c r="AI79" i="33"/>
  <c r="AH79" i="33"/>
  <c r="AG79" i="33"/>
  <c r="AF79" i="33"/>
  <c r="AD79" i="33"/>
  <c r="AC79" i="33"/>
  <c r="AB79" i="33"/>
  <c r="AA79" i="33"/>
  <c r="Z79" i="33"/>
  <c r="Y79" i="33"/>
  <c r="X79" i="33"/>
  <c r="W79" i="33"/>
  <c r="U79" i="33"/>
  <c r="T79" i="33"/>
  <c r="S79" i="33"/>
  <c r="R79" i="33"/>
  <c r="Q79" i="33"/>
  <c r="P79" i="33"/>
  <c r="O79" i="33"/>
  <c r="N79" i="33"/>
  <c r="L79" i="33"/>
  <c r="K79" i="33"/>
  <c r="J79" i="33"/>
  <c r="I79" i="33"/>
  <c r="H79" i="33"/>
  <c r="G79" i="33"/>
  <c r="F79" i="33"/>
  <c r="E79" i="33"/>
  <c r="AN78" i="33"/>
  <c r="AM78" i="33"/>
  <c r="AL78" i="33"/>
  <c r="AK78" i="33"/>
  <c r="AJ78" i="33"/>
  <c r="AI78" i="33"/>
  <c r="AH78" i="33"/>
  <c r="AG78" i="33"/>
  <c r="AF78" i="33"/>
  <c r="AD78" i="33"/>
  <c r="AC78" i="33"/>
  <c r="AB78" i="33"/>
  <c r="AA78" i="33"/>
  <c r="Z78" i="33"/>
  <c r="Y78" i="33"/>
  <c r="X78" i="33"/>
  <c r="W78" i="33"/>
  <c r="U78" i="33"/>
  <c r="T78" i="33"/>
  <c r="S78" i="33"/>
  <c r="R78" i="33"/>
  <c r="Q78" i="33"/>
  <c r="P78" i="33"/>
  <c r="O78" i="33"/>
  <c r="N78" i="33"/>
  <c r="L78" i="33"/>
  <c r="K78" i="33"/>
  <c r="J78" i="33"/>
  <c r="I78" i="33"/>
  <c r="H78" i="33"/>
  <c r="G78" i="33"/>
  <c r="F78" i="33"/>
  <c r="E78" i="33"/>
  <c r="AN77" i="33"/>
  <c r="AM77" i="33"/>
  <c r="AL77" i="33"/>
  <c r="AL82" i="33" s="1"/>
  <c r="AL86" i="33" s="1"/>
  <c r="AK77" i="33"/>
  <c r="AJ77" i="33"/>
  <c r="AI77" i="33"/>
  <c r="AH77" i="33"/>
  <c r="AH82" i="33" s="1"/>
  <c r="AH86" i="33" s="1"/>
  <c r="AG77" i="33"/>
  <c r="AG82" i="33" s="1"/>
  <c r="AG86" i="33" s="1"/>
  <c r="AF77" i="33"/>
  <c r="AD77" i="33"/>
  <c r="AC77" i="33"/>
  <c r="AC82" i="33" s="1"/>
  <c r="AC86" i="33" s="1"/>
  <c r="AB77" i="33"/>
  <c r="AA77" i="33"/>
  <c r="Z77" i="33"/>
  <c r="Y77" i="33"/>
  <c r="Y82" i="33" s="1"/>
  <c r="Y86" i="33" s="1"/>
  <c r="X77" i="33"/>
  <c r="W77" i="33"/>
  <c r="U77" i="33"/>
  <c r="U82" i="33" s="1"/>
  <c r="U86" i="33" s="1"/>
  <c r="T77" i="33"/>
  <c r="S77" i="33"/>
  <c r="R77" i="33"/>
  <c r="R82" i="33" s="1"/>
  <c r="R86" i="33" s="1"/>
  <c r="Q77" i="33"/>
  <c r="Q82" i="33" s="1"/>
  <c r="Q86" i="33" s="1"/>
  <c r="P77" i="33"/>
  <c r="O77" i="33"/>
  <c r="N77" i="33"/>
  <c r="N82" i="33" s="1"/>
  <c r="N86" i="33" s="1"/>
  <c r="L77" i="33"/>
  <c r="K77" i="33"/>
  <c r="J77" i="33"/>
  <c r="J82" i="33" s="1"/>
  <c r="J86" i="33" s="1"/>
  <c r="I77" i="33"/>
  <c r="I82" i="33" s="1"/>
  <c r="I86" i="33" s="1"/>
  <c r="H77" i="33"/>
  <c r="G77" i="33"/>
  <c r="F77" i="33"/>
  <c r="F82" i="33" s="1"/>
  <c r="F86" i="33" s="1"/>
  <c r="E77" i="33"/>
  <c r="AN76" i="33"/>
  <c r="AN82" i="33" s="1"/>
  <c r="AN86" i="33" s="1"/>
  <c r="AN103" i="33" s="1"/>
  <c r="AM76" i="33"/>
  <c r="AL76" i="33"/>
  <c r="AK76" i="33"/>
  <c r="AJ76" i="33"/>
  <c r="AJ82" i="33" s="1"/>
  <c r="AI76" i="33"/>
  <c r="AH76" i="33"/>
  <c r="AG76" i="33"/>
  <c r="AF76" i="33"/>
  <c r="AF82" i="33" s="1"/>
  <c r="AF86" i="33" s="1"/>
  <c r="AD76" i="33"/>
  <c r="AC76" i="33"/>
  <c r="AB76" i="33"/>
  <c r="AB82" i="33" s="1"/>
  <c r="AA76" i="33"/>
  <c r="Z76" i="33"/>
  <c r="Y76" i="33"/>
  <c r="X76" i="33"/>
  <c r="X82" i="33" s="1"/>
  <c r="X86" i="33" s="1"/>
  <c r="W76" i="33"/>
  <c r="U76" i="33"/>
  <c r="T76" i="33"/>
  <c r="T82" i="33" s="1"/>
  <c r="S76" i="33"/>
  <c r="S82" i="33" s="1"/>
  <c r="S86" i="33" s="1"/>
  <c r="R76" i="33"/>
  <c r="Q76" i="33"/>
  <c r="P76" i="33"/>
  <c r="P82" i="33" s="1"/>
  <c r="P86" i="33" s="1"/>
  <c r="O76" i="33"/>
  <c r="O82" i="33" s="1"/>
  <c r="N76" i="33"/>
  <c r="L76" i="33"/>
  <c r="K76" i="33"/>
  <c r="K82" i="33" s="1"/>
  <c r="K86" i="33" s="1"/>
  <c r="J76" i="33"/>
  <c r="I76" i="33"/>
  <c r="H76" i="33"/>
  <c r="G76" i="33"/>
  <c r="G82" i="33" s="1"/>
  <c r="G86" i="33" s="1"/>
  <c r="F76" i="33"/>
  <c r="E76" i="33"/>
  <c r="AN75" i="33"/>
  <c r="AM75" i="33"/>
  <c r="AL75" i="33"/>
  <c r="AK75" i="33"/>
  <c r="AJ75" i="33"/>
  <c r="AI75" i="33"/>
  <c r="AH75" i="33"/>
  <c r="AG75" i="33"/>
  <c r="AF75" i="33"/>
  <c r="AD75" i="33"/>
  <c r="AC75" i="33"/>
  <c r="AB75" i="33"/>
  <c r="AA75" i="33"/>
  <c r="Z75" i="33"/>
  <c r="Y75" i="33"/>
  <c r="X75" i="33"/>
  <c r="W75" i="33"/>
  <c r="U75" i="33"/>
  <c r="T75" i="33"/>
  <c r="S75" i="33"/>
  <c r="R75" i="33"/>
  <c r="Q75" i="33"/>
  <c r="P75" i="33"/>
  <c r="O75" i="33"/>
  <c r="N75" i="33"/>
  <c r="L75" i="33"/>
  <c r="K75" i="33"/>
  <c r="J75" i="33"/>
  <c r="I75" i="33"/>
  <c r="H75" i="33"/>
  <c r="G75" i="33"/>
  <c r="F75" i="33"/>
  <c r="E75" i="33"/>
  <c r="AW74" i="33"/>
  <c r="AV74" i="33"/>
  <c r="AU74" i="33"/>
  <c r="AT74" i="33"/>
  <c r="AS74" i="33"/>
  <c r="AR74" i="33"/>
  <c r="AQ74" i="33"/>
  <c r="AP74" i="33"/>
  <c r="AO74" i="33" s="1"/>
  <c r="AE74" i="33"/>
  <c r="V74" i="33"/>
  <c r="M74" i="33"/>
  <c r="D74" i="33"/>
  <c r="AW73" i="33"/>
  <c r="AW75" i="33" s="1"/>
  <c r="AV73" i="33"/>
  <c r="AU73" i="33"/>
  <c r="AT73" i="33"/>
  <c r="AS73" i="33"/>
  <c r="AR73" i="33"/>
  <c r="AQ73" i="33"/>
  <c r="AP73" i="33"/>
  <c r="AO73" i="33"/>
  <c r="AE73" i="33"/>
  <c r="V73" i="33"/>
  <c r="M73" i="33"/>
  <c r="D73" i="33"/>
  <c r="AW72" i="33"/>
  <c r="AV72" i="33"/>
  <c r="AU72" i="33"/>
  <c r="AT72" i="33"/>
  <c r="AS72" i="33"/>
  <c r="AS75" i="33" s="1"/>
  <c r="AR72" i="33"/>
  <c r="AQ72" i="33"/>
  <c r="AP72" i="33"/>
  <c r="AO72" i="33" s="1"/>
  <c r="AE72" i="33"/>
  <c r="V72" i="33"/>
  <c r="M72" i="33"/>
  <c r="D72" i="33"/>
  <c r="AW71" i="33"/>
  <c r="AV71" i="33"/>
  <c r="AV75" i="33" s="1"/>
  <c r="AU71" i="33"/>
  <c r="AU75" i="33" s="1"/>
  <c r="AT71" i="33"/>
  <c r="AT75" i="33" s="1"/>
  <c r="AS71" i="33"/>
  <c r="AR71" i="33"/>
  <c r="AR75" i="33" s="1"/>
  <c r="AQ71" i="33"/>
  <c r="AQ75" i="33" s="1"/>
  <c r="AP71" i="33"/>
  <c r="AE71" i="33"/>
  <c r="V71" i="33"/>
  <c r="V75" i="33" s="1"/>
  <c r="M71" i="33"/>
  <c r="M75" i="33" s="1"/>
  <c r="D71" i="33"/>
  <c r="AR70" i="33"/>
  <c r="AM70" i="33"/>
  <c r="AL70" i="33"/>
  <c r="AK70" i="33"/>
  <c r="AJ70" i="33"/>
  <c r="AI70" i="33"/>
  <c r="AH70" i="33"/>
  <c r="AG70" i="33"/>
  <c r="AF70" i="33"/>
  <c r="AD70" i="33"/>
  <c r="AC70" i="33"/>
  <c r="AB70" i="33"/>
  <c r="AA70" i="33"/>
  <c r="Z70" i="33"/>
  <c r="Y70" i="33"/>
  <c r="X70" i="33"/>
  <c r="W70" i="33"/>
  <c r="U70" i="33"/>
  <c r="T70" i="33"/>
  <c r="S70" i="33"/>
  <c r="R70" i="33"/>
  <c r="Q70" i="33"/>
  <c r="P70" i="33"/>
  <c r="O70" i="33"/>
  <c r="N70" i="33"/>
  <c r="L70" i="33"/>
  <c r="K70" i="33"/>
  <c r="J70" i="33"/>
  <c r="I70" i="33"/>
  <c r="H70" i="33"/>
  <c r="G70" i="33"/>
  <c r="F70" i="33"/>
  <c r="E70" i="33"/>
  <c r="D70" i="33"/>
  <c r="AW69" i="33"/>
  <c r="AV69" i="33"/>
  <c r="AU69" i="33"/>
  <c r="AT69" i="33"/>
  <c r="AS69" i="33"/>
  <c r="AR69" i="33"/>
  <c r="AQ69" i="33"/>
  <c r="AP69" i="33"/>
  <c r="AE69" i="33"/>
  <c r="V69" i="33"/>
  <c r="M69" i="33"/>
  <c r="D69" i="33"/>
  <c r="AW68" i="33"/>
  <c r="AV68" i="33"/>
  <c r="AU68" i="33"/>
  <c r="AT68" i="33"/>
  <c r="AS68" i="33"/>
  <c r="AR68" i="33"/>
  <c r="AQ68" i="33"/>
  <c r="AP68" i="33"/>
  <c r="AE68" i="33"/>
  <c r="V68" i="33"/>
  <c r="M68" i="33"/>
  <c r="D68" i="33"/>
  <c r="AW67" i="33"/>
  <c r="AV67" i="33"/>
  <c r="AU67" i="33"/>
  <c r="AT67" i="33"/>
  <c r="AS67" i="33"/>
  <c r="AR67" i="33"/>
  <c r="AQ67" i="33"/>
  <c r="AP67" i="33"/>
  <c r="AE67" i="33"/>
  <c r="V67" i="33"/>
  <c r="M67" i="33"/>
  <c r="D67" i="33"/>
  <c r="AW66" i="33"/>
  <c r="AV66" i="33"/>
  <c r="AV70" i="33" s="1"/>
  <c r="AU66" i="33"/>
  <c r="AT66" i="33"/>
  <c r="AS66" i="33"/>
  <c r="AR66" i="33"/>
  <c r="AQ66" i="33"/>
  <c r="AP66" i="33"/>
  <c r="AE66" i="33"/>
  <c r="AE70" i="33" s="1"/>
  <c r="V66" i="33"/>
  <c r="M66" i="33"/>
  <c r="D66" i="33"/>
  <c r="AU65" i="33"/>
  <c r="AU70" i="33" s="1"/>
  <c r="AT65" i="33"/>
  <c r="AS65" i="33"/>
  <c r="AR65" i="33"/>
  <c r="AQ65" i="33"/>
  <c r="AO65" i="33" s="1"/>
  <c r="AP65" i="33"/>
  <c r="AE65" i="33"/>
  <c r="V65" i="33"/>
  <c r="M65" i="33"/>
  <c r="D65" i="33"/>
  <c r="AU64" i="33"/>
  <c r="AT64" i="33"/>
  <c r="AS64" i="33"/>
  <c r="AR64" i="33"/>
  <c r="AQ64" i="33"/>
  <c r="AP64" i="33"/>
  <c r="AE64" i="33"/>
  <c r="V64" i="33"/>
  <c r="M64" i="33"/>
  <c r="D64" i="33"/>
  <c r="AU63" i="33"/>
  <c r="AT63" i="33"/>
  <c r="AS63" i="33"/>
  <c r="AS70" i="33" s="1"/>
  <c r="AR63" i="33"/>
  <c r="AQ63" i="33"/>
  <c r="AP63" i="33"/>
  <c r="AE63" i="33"/>
  <c r="V63" i="33"/>
  <c r="V70" i="33" s="1"/>
  <c r="M63" i="33"/>
  <c r="M70" i="33" s="1"/>
  <c r="D63" i="33"/>
  <c r="AN62" i="33"/>
  <c r="AM62" i="33"/>
  <c r="AL62" i="33"/>
  <c r="AK62" i="33"/>
  <c r="AJ62" i="33"/>
  <c r="AI62" i="33"/>
  <c r="AH62" i="33"/>
  <c r="AG62" i="33"/>
  <c r="AF62" i="33"/>
  <c r="AD62" i="33"/>
  <c r="AC62" i="33"/>
  <c r="AB62" i="33"/>
  <c r="AA62" i="33"/>
  <c r="Z62" i="33"/>
  <c r="Y62" i="33"/>
  <c r="X62" i="33"/>
  <c r="W62" i="33"/>
  <c r="U62" i="33"/>
  <c r="T62" i="33"/>
  <c r="S62" i="33"/>
  <c r="R62" i="33"/>
  <c r="Q62" i="33"/>
  <c r="P62" i="33"/>
  <c r="O62" i="33"/>
  <c r="N62" i="33"/>
  <c r="L62" i="33"/>
  <c r="K62" i="33"/>
  <c r="J62" i="33"/>
  <c r="I62" i="33"/>
  <c r="H62" i="33"/>
  <c r="G62" i="33"/>
  <c r="F62" i="33"/>
  <c r="E62" i="33"/>
  <c r="AW61" i="33"/>
  <c r="AV61" i="33"/>
  <c r="AU61" i="33"/>
  <c r="AT61" i="33"/>
  <c r="AS61" i="33"/>
  <c r="AR61" i="33"/>
  <c r="AQ61" i="33"/>
  <c r="AP61" i="33"/>
  <c r="AO61" i="33"/>
  <c r="AE61" i="33"/>
  <c r="V61" i="33"/>
  <c r="M61" i="33"/>
  <c r="D61" i="33"/>
  <c r="AW60" i="33"/>
  <c r="AV60" i="33"/>
  <c r="AU60" i="33"/>
  <c r="AT60" i="33"/>
  <c r="AS60" i="33"/>
  <c r="AR60" i="33"/>
  <c r="AQ60" i="33"/>
  <c r="AP60" i="33"/>
  <c r="AO60" i="33" s="1"/>
  <c r="AE60" i="33"/>
  <c r="V60" i="33"/>
  <c r="M60" i="33"/>
  <c r="D60" i="33"/>
  <c r="AW59" i="33"/>
  <c r="AV59" i="33"/>
  <c r="AU59" i="33"/>
  <c r="AT59" i="33"/>
  <c r="AS59" i="33"/>
  <c r="AR59" i="33"/>
  <c r="AQ59" i="33"/>
  <c r="AP59" i="33"/>
  <c r="AE59" i="33"/>
  <c r="V59" i="33"/>
  <c r="M59" i="33"/>
  <c r="D59" i="33"/>
  <c r="AW58" i="33"/>
  <c r="AV58" i="33"/>
  <c r="AU58" i="33"/>
  <c r="AT58" i="33"/>
  <c r="AS58" i="33"/>
  <c r="AR58" i="33"/>
  <c r="AQ58" i="33"/>
  <c r="AP58" i="33"/>
  <c r="AE58" i="33"/>
  <c r="V58" i="33"/>
  <c r="V62" i="33" s="1"/>
  <c r="M58" i="33"/>
  <c r="D58" i="33"/>
  <c r="AW57" i="33"/>
  <c r="AV57" i="33"/>
  <c r="AU57" i="33"/>
  <c r="AT57" i="33"/>
  <c r="AS57" i="33"/>
  <c r="AR57" i="33"/>
  <c r="AQ57" i="33"/>
  <c r="AP57" i="33"/>
  <c r="AO57" i="33"/>
  <c r="AE57" i="33"/>
  <c r="AE62" i="33" s="1"/>
  <c r="V57" i="33"/>
  <c r="M57" i="33"/>
  <c r="D57" i="33"/>
  <c r="AW56" i="33"/>
  <c r="AV56" i="33"/>
  <c r="AU56" i="33"/>
  <c r="AT56" i="33"/>
  <c r="AS56" i="33"/>
  <c r="AR56" i="33"/>
  <c r="AQ56" i="33"/>
  <c r="AP56" i="33"/>
  <c r="AO56" i="33" s="1"/>
  <c r="AE56" i="33"/>
  <c r="V56" i="33"/>
  <c r="M56" i="33"/>
  <c r="D56" i="33"/>
  <c r="AW55" i="33"/>
  <c r="AV55" i="33"/>
  <c r="AU55" i="33"/>
  <c r="AU62" i="33" s="1"/>
  <c r="AT55" i="33"/>
  <c r="AT62" i="33" s="1"/>
  <c r="AS55" i="33"/>
  <c r="AR55" i="33"/>
  <c r="AQ55" i="33"/>
  <c r="AQ62" i="33" s="1"/>
  <c r="AP55" i="33"/>
  <c r="AE55" i="33"/>
  <c r="V55" i="33"/>
  <c r="M55" i="33"/>
  <c r="M62" i="33" s="1"/>
  <c r="D55" i="33"/>
  <c r="AV54" i="33"/>
  <c r="AR54" i="33"/>
  <c r="AQ54" i="33"/>
  <c r="AN54" i="33"/>
  <c r="AM54" i="33"/>
  <c r="AL54" i="33"/>
  <c r="AK54" i="33"/>
  <c r="AJ54" i="33"/>
  <c r="AI54" i="33"/>
  <c r="AH54" i="33"/>
  <c r="AG54" i="33"/>
  <c r="AF54" i="33"/>
  <c r="AD54" i="33"/>
  <c r="AC54" i="33"/>
  <c r="AB54" i="33"/>
  <c r="AA54" i="33"/>
  <c r="Z54" i="33"/>
  <c r="Y54" i="33"/>
  <c r="X54" i="33"/>
  <c r="W54" i="33"/>
  <c r="U54" i="33"/>
  <c r="T54" i="33"/>
  <c r="S54" i="33"/>
  <c r="R54" i="33"/>
  <c r="Q54" i="33"/>
  <c r="P54" i="33"/>
  <c r="O54" i="33"/>
  <c r="N54" i="33"/>
  <c r="L54" i="33"/>
  <c r="K54" i="33"/>
  <c r="J54" i="33"/>
  <c r="I54" i="33"/>
  <c r="H54" i="33"/>
  <c r="G54" i="33"/>
  <c r="F54" i="33"/>
  <c r="E54" i="33"/>
  <c r="AW53" i="33"/>
  <c r="AV53" i="33"/>
  <c r="AU53" i="33"/>
  <c r="AT53" i="33"/>
  <c r="AS53" i="33"/>
  <c r="AR53" i="33"/>
  <c r="AQ53" i="33"/>
  <c r="AP53" i="33"/>
  <c r="AO53" i="33"/>
  <c r="AE53" i="33"/>
  <c r="V53" i="33"/>
  <c r="M53" i="33"/>
  <c r="D53" i="33"/>
  <c r="D54" i="33" s="1"/>
  <c r="AW52" i="33"/>
  <c r="AV52" i="33"/>
  <c r="AU52" i="33"/>
  <c r="AT52" i="33"/>
  <c r="AS52" i="33"/>
  <c r="AR52" i="33"/>
  <c r="AQ52" i="33"/>
  <c r="AP52" i="33"/>
  <c r="AO52" i="33" s="1"/>
  <c r="AE52" i="33"/>
  <c r="V52" i="33"/>
  <c r="M52" i="33"/>
  <c r="D52" i="33"/>
  <c r="AW51" i="33"/>
  <c r="AV51" i="33"/>
  <c r="AU51" i="33"/>
  <c r="AU54" i="33" s="1"/>
  <c r="AT51" i="33"/>
  <c r="AS51" i="33"/>
  <c r="AR51" i="33"/>
  <c r="AQ51" i="33"/>
  <c r="AO51" i="33" s="1"/>
  <c r="AP51" i="33"/>
  <c r="AE51" i="33"/>
  <c r="V51" i="33"/>
  <c r="M51" i="33"/>
  <c r="D51" i="33"/>
  <c r="AW50" i="33"/>
  <c r="AV50" i="33"/>
  <c r="AU50" i="33"/>
  <c r="AT50" i="33"/>
  <c r="AT54" i="33" s="1"/>
  <c r="AS50" i="33"/>
  <c r="AR50" i="33"/>
  <c r="AQ50" i="33"/>
  <c r="AP50" i="33"/>
  <c r="AP54" i="33" s="1"/>
  <c r="AO50" i="33"/>
  <c r="AE50" i="33"/>
  <c r="AE54" i="33" s="1"/>
  <c r="V50" i="33"/>
  <c r="V54" i="33" s="1"/>
  <c r="M50" i="33"/>
  <c r="M54" i="33" s="1"/>
  <c r="D50" i="33"/>
  <c r="AN49" i="33"/>
  <c r="AM49" i="33"/>
  <c r="AL49" i="33"/>
  <c r="AK49" i="33"/>
  <c r="AJ49" i="33"/>
  <c r="AI49" i="33"/>
  <c r="AH49" i="33"/>
  <c r="AG49" i="33"/>
  <c r="AF49" i="33"/>
  <c r="AD49" i="33"/>
  <c r="AC49" i="33"/>
  <c r="AB49" i="33"/>
  <c r="AA49" i="33"/>
  <c r="Z49" i="33"/>
  <c r="Y49" i="33"/>
  <c r="X49" i="33"/>
  <c r="W49" i="33"/>
  <c r="V49" i="33"/>
  <c r="U49" i="33"/>
  <c r="T49" i="33"/>
  <c r="S49" i="33"/>
  <c r="R49" i="33"/>
  <c r="Q49" i="33"/>
  <c r="P49" i="33"/>
  <c r="O49" i="33"/>
  <c r="N49" i="33"/>
  <c r="M49" i="33"/>
  <c r="L49" i="33"/>
  <c r="K49" i="33"/>
  <c r="J49" i="33"/>
  <c r="I49" i="33"/>
  <c r="H49" i="33"/>
  <c r="G49" i="33"/>
  <c r="F49" i="33"/>
  <c r="E49" i="33"/>
  <c r="AW48" i="33"/>
  <c r="AV48" i="33"/>
  <c r="AU48" i="33"/>
  <c r="AT48" i="33"/>
  <c r="AS48" i="33"/>
  <c r="AR48" i="33"/>
  <c r="AQ48" i="33"/>
  <c r="AO48" i="33" s="1"/>
  <c r="AP48" i="33"/>
  <c r="AE48" i="33"/>
  <c r="V48" i="33"/>
  <c r="M48" i="33"/>
  <c r="D48" i="33"/>
  <c r="AW47" i="33"/>
  <c r="AV47" i="33"/>
  <c r="AU47" i="33"/>
  <c r="AT47" i="33"/>
  <c r="AS47" i="33"/>
  <c r="AR47" i="33"/>
  <c r="AO47" i="33" s="1"/>
  <c r="AQ47" i="33"/>
  <c r="AP47" i="33"/>
  <c r="AE47" i="33"/>
  <c r="V47" i="33"/>
  <c r="M47" i="33"/>
  <c r="D47" i="33"/>
  <c r="AW46" i="33"/>
  <c r="AW49" i="33" s="1"/>
  <c r="AV46" i="33"/>
  <c r="AU46" i="33"/>
  <c r="AT46" i="33"/>
  <c r="AS46" i="33"/>
  <c r="AS49" i="33" s="1"/>
  <c r="AR46" i="33"/>
  <c r="AQ46" i="33"/>
  <c r="AP46" i="33"/>
  <c r="AO46" i="33"/>
  <c r="AE46" i="33"/>
  <c r="V46" i="33"/>
  <c r="M46" i="33"/>
  <c r="D46" i="33"/>
  <c r="D78" i="33" s="1"/>
  <c r="AW45" i="33"/>
  <c r="AV45" i="33"/>
  <c r="AU45" i="33"/>
  <c r="AT45" i="33"/>
  <c r="AT49" i="33" s="1"/>
  <c r="AS45" i="33"/>
  <c r="AR45" i="33"/>
  <c r="AQ45" i="33"/>
  <c r="AP45" i="33"/>
  <c r="AE45" i="33"/>
  <c r="AE49" i="33" s="1"/>
  <c r="V45" i="33"/>
  <c r="M45" i="33"/>
  <c r="D45" i="33"/>
  <c r="D49" i="33" s="1"/>
  <c r="AV44" i="33"/>
  <c r="AU44" i="33"/>
  <c r="AQ44" i="33"/>
  <c r="AN44" i="33"/>
  <c r="AM44" i="33"/>
  <c r="AL44" i="33"/>
  <c r="AK44" i="33"/>
  <c r="AJ44" i="33"/>
  <c r="AI44" i="33"/>
  <c r="AH44" i="33"/>
  <c r="AG44" i="33"/>
  <c r="AF44" i="33"/>
  <c r="AD44" i="33"/>
  <c r="AC44" i="33"/>
  <c r="AB44" i="33"/>
  <c r="AA44" i="33"/>
  <c r="Z44" i="33"/>
  <c r="Y44" i="33"/>
  <c r="X44" i="33"/>
  <c r="W44" i="33"/>
  <c r="U44" i="33"/>
  <c r="T44" i="33"/>
  <c r="S44" i="33"/>
  <c r="R44" i="33"/>
  <c r="Q44" i="33"/>
  <c r="P44" i="33"/>
  <c r="O44" i="33"/>
  <c r="N44" i="33"/>
  <c r="L44" i="33"/>
  <c r="K44" i="33"/>
  <c r="J44" i="33"/>
  <c r="I44" i="33"/>
  <c r="H44" i="33"/>
  <c r="G44" i="33"/>
  <c r="F44" i="33"/>
  <c r="E44" i="33"/>
  <c r="AW43" i="33"/>
  <c r="AV43" i="33"/>
  <c r="AU43" i="33"/>
  <c r="AT43" i="33"/>
  <c r="AS43" i="33"/>
  <c r="AR43" i="33"/>
  <c r="AQ43" i="33"/>
  <c r="AP43" i="33"/>
  <c r="AO43" i="33"/>
  <c r="AE43" i="33"/>
  <c r="V43" i="33"/>
  <c r="M43" i="33"/>
  <c r="D43" i="33"/>
  <c r="AW42" i="33"/>
  <c r="AV42" i="33"/>
  <c r="AU42" i="33"/>
  <c r="AT42" i="33"/>
  <c r="AS42" i="33"/>
  <c r="AR42" i="33"/>
  <c r="AQ42" i="33"/>
  <c r="AP42" i="33"/>
  <c r="AO42" i="33" s="1"/>
  <c r="AE42" i="33"/>
  <c r="V42" i="33"/>
  <c r="M42" i="33"/>
  <c r="D42" i="33"/>
  <c r="AW41" i="33"/>
  <c r="AV41" i="33"/>
  <c r="AU41" i="33"/>
  <c r="AT41" i="33"/>
  <c r="AS41" i="33"/>
  <c r="AR41" i="33"/>
  <c r="AQ41" i="33"/>
  <c r="AP41" i="33"/>
  <c r="AE41" i="33"/>
  <c r="V41" i="33"/>
  <c r="M41" i="33"/>
  <c r="D41" i="33"/>
  <c r="AW40" i="33"/>
  <c r="AW44" i="33" s="1"/>
  <c r="AV40" i="33"/>
  <c r="AU40" i="33"/>
  <c r="AT40" i="33"/>
  <c r="AT44" i="33" s="1"/>
  <c r="AS40" i="33"/>
  <c r="AS44" i="33" s="1"/>
  <c r="AR40" i="33"/>
  <c r="AR44" i="33" s="1"/>
  <c r="AQ40" i="33"/>
  <c r="AP40" i="33"/>
  <c r="AP44" i="33" s="1"/>
  <c r="AO40" i="33"/>
  <c r="AE40" i="33"/>
  <c r="V40" i="33"/>
  <c r="M40" i="33"/>
  <c r="M44" i="33" s="1"/>
  <c r="D40" i="33"/>
  <c r="D44" i="33" s="1"/>
  <c r="AS39" i="33"/>
  <c r="AP39" i="33"/>
  <c r="AN39" i="33"/>
  <c r="AM39" i="33"/>
  <c r="AL39" i="33"/>
  <c r="AK39" i="33"/>
  <c r="AJ39" i="33"/>
  <c r="AI39" i="33"/>
  <c r="AH39" i="33"/>
  <c r="AG39" i="33"/>
  <c r="AF39" i="33"/>
  <c r="AD39" i="33"/>
  <c r="AC39" i="33"/>
  <c r="AB39" i="33"/>
  <c r="AA39" i="33"/>
  <c r="Z39" i="33"/>
  <c r="Y39" i="33"/>
  <c r="X39" i="33"/>
  <c r="W39" i="33"/>
  <c r="V39" i="33"/>
  <c r="U39" i="33"/>
  <c r="T39" i="33"/>
  <c r="S39" i="33"/>
  <c r="R39" i="33"/>
  <c r="Q39" i="33"/>
  <c r="P39" i="33"/>
  <c r="O39" i="33"/>
  <c r="N39" i="33"/>
  <c r="M39" i="33"/>
  <c r="L39" i="33"/>
  <c r="K39" i="33"/>
  <c r="J39" i="33"/>
  <c r="I39" i="33"/>
  <c r="H39" i="33"/>
  <c r="G39" i="33"/>
  <c r="F39" i="33"/>
  <c r="E39" i="33"/>
  <c r="AW38" i="33"/>
  <c r="AV38" i="33"/>
  <c r="AU38" i="33"/>
  <c r="AT38" i="33"/>
  <c r="AS38" i="33"/>
  <c r="AR38" i="33"/>
  <c r="AQ38" i="33"/>
  <c r="AO38" i="33" s="1"/>
  <c r="AP38" i="33"/>
  <c r="AE38" i="33"/>
  <c r="V38" i="33"/>
  <c r="M38" i="33"/>
  <c r="D38" i="33"/>
  <c r="AW37" i="33"/>
  <c r="AW39" i="33" s="1"/>
  <c r="AV37" i="33"/>
  <c r="AU37" i="33"/>
  <c r="AT37" i="33"/>
  <c r="AS37" i="33"/>
  <c r="AR37" i="33"/>
  <c r="AQ37" i="33"/>
  <c r="AP37" i="33"/>
  <c r="AO37" i="33"/>
  <c r="AE37" i="33"/>
  <c r="V37" i="33"/>
  <c r="M37" i="33"/>
  <c r="D37" i="33"/>
  <c r="AW36" i="33"/>
  <c r="AV36" i="33"/>
  <c r="AV39" i="33" s="1"/>
  <c r="AU36" i="33"/>
  <c r="AT36" i="33"/>
  <c r="AT39" i="33" s="1"/>
  <c r="AS36" i="33"/>
  <c r="AR36" i="33"/>
  <c r="AR39" i="33" s="1"/>
  <c r="AQ36" i="33"/>
  <c r="AP36" i="33"/>
  <c r="AO36" i="33" s="1"/>
  <c r="AE36" i="33"/>
  <c r="AE39" i="33" s="1"/>
  <c r="V36" i="33"/>
  <c r="M36" i="33"/>
  <c r="D36" i="33"/>
  <c r="AN35" i="33"/>
  <c r="AM35" i="33"/>
  <c r="AL35" i="33"/>
  <c r="AK35" i="33"/>
  <c r="AJ35" i="33"/>
  <c r="AI35" i="33"/>
  <c r="AH35" i="33"/>
  <c r="AG35" i="33"/>
  <c r="AF35" i="33"/>
  <c r="AD35" i="33"/>
  <c r="AC35" i="33"/>
  <c r="AB35" i="33"/>
  <c r="AA35" i="33"/>
  <c r="Z35" i="33"/>
  <c r="Y35" i="33"/>
  <c r="X35" i="33"/>
  <c r="W35" i="33"/>
  <c r="U35" i="33"/>
  <c r="T35" i="33"/>
  <c r="S35" i="33"/>
  <c r="R35" i="33"/>
  <c r="Q35" i="33"/>
  <c r="P35" i="33"/>
  <c r="O35" i="33"/>
  <c r="N35" i="33"/>
  <c r="L35" i="33"/>
  <c r="K35" i="33"/>
  <c r="J35" i="33"/>
  <c r="I35" i="33"/>
  <c r="H35" i="33"/>
  <c r="G35" i="33"/>
  <c r="F35" i="33"/>
  <c r="E35" i="33"/>
  <c r="AW34" i="33"/>
  <c r="AV34" i="33"/>
  <c r="AU34" i="33"/>
  <c r="AT34" i="33"/>
  <c r="AS34" i="33"/>
  <c r="AS79" i="33" s="1"/>
  <c r="AR34" i="33"/>
  <c r="AQ34" i="33"/>
  <c r="AP34" i="33"/>
  <c r="AO34" i="33"/>
  <c r="AE34" i="33"/>
  <c r="V34" i="33"/>
  <c r="M34" i="33"/>
  <c r="D34" i="33"/>
  <c r="D35" i="33" s="1"/>
  <c r="AW33" i="33"/>
  <c r="AV33" i="33"/>
  <c r="AU33" i="33"/>
  <c r="AT33" i="33"/>
  <c r="AT35" i="33" s="1"/>
  <c r="AS33" i="33"/>
  <c r="AR33" i="33"/>
  <c r="AQ33" i="33"/>
  <c r="AP33" i="33"/>
  <c r="AO33" i="33" s="1"/>
  <c r="AE33" i="33"/>
  <c r="V33" i="33"/>
  <c r="M33" i="33"/>
  <c r="M77" i="33" s="1"/>
  <c r="D33" i="33"/>
  <c r="AW32" i="33"/>
  <c r="AV32" i="33"/>
  <c r="AU32" i="33"/>
  <c r="AU35" i="33" s="1"/>
  <c r="AT32" i="33"/>
  <c r="AS32" i="33"/>
  <c r="AR32" i="33"/>
  <c r="AQ32" i="33"/>
  <c r="AP32" i="33"/>
  <c r="AO32" i="33" s="1"/>
  <c r="AE32" i="33"/>
  <c r="V32" i="33"/>
  <c r="M32" i="33"/>
  <c r="D32" i="33"/>
  <c r="AW31" i="33"/>
  <c r="AV31" i="33"/>
  <c r="AU31" i="33"/>
  <c r="AT31" i="33"/>
  <c r="AS31" i="33"/>
  <c r="AR31" i="33"/>
  <c r="AO31" i="33" s="1"/>
  <c r="AQ31" i="33"/>
  <c r="AP31" i="33"/>
  <c r="AE31" i="33"/>
  <c r="V31" i="33"/>
  <c r="M31" i="33"/>
  <c r="D31" i="33"/>
  <c r="AW30" i="33"/>
  <c r="AV30" i="33"/>
  <c r="AU30" i="33"/>
  <c r="AT30" i="33"/>
  <c r="AS30" i="33"/>
  <c r="AR30" i="33"/>
  <c r="AQ30" i="33"/>
  <c r="AP30" i="33"/>
  <c r="AO30" i="33"/>
  <c r="AE30" i="33"/>
  <c r="V30" i="33"/>
  <c r="M30" i="33"/>
  <c r="D30" i="33"/>
  <c r="AW29" i="33"/>
  <c r="AV29" i="33"/>
  <c r="AU29" i="33"/>
  <c r="AT29" i="33"/>
  <c r="AS29" i="33"/>
  <c r="AR29" i="33"/>
  <c r="AQ29" i="33"/>
  <c r="AP29" i="33"/>
  <c r="AO29" i="33" s="1"/>
  <c r="AE29" i="33"/>
  <c r="V29" i="33"/>
  <c r="M29" i="33"/>
  <c r="D29" i="33"/>
  <c r="AW28" i="33"/>
  <c r="AV28" i="33"/>
  <c r="AV35" i="33" s="1"/>
  <c r="AU28" i="33"/>
  <c r="AT28" i="33"/>
  <c r="AS28" i="33"/>
  <c r="AR28" i="33"/>
  <c r="AR35" i="33" s="1"/>
  <c r="AQ28" i="33"/>
  <c r="AP28" i="33"/>
  <c r="AE28" i="33"/>
  <c r="AE35" i="33" s="1"/>
  <c r="V28" i="33"/>
  <c r="V35" i="33" s="1"/>
  <c r="M28" i="33"/>
  <c r="D28" i="33"/>
  <c r="AN27" i="33"/>
  <c r="AM27" i="33"/>
  <c r="AL27" i="33"/>
  <c r="AK27" i="33"/>
  <c r="AJ27" i="33"/>
  <c r="AI27" i="33"/>
  <c r="AH27" i="33"/>
  <c r="AG27" i="33"/>
  <c r="AF27" i="33"/>
  <c r="AD27" i="33"/>
  <c r="AC27" i="33"/>
  <c r="AB27" i="33"/>
  <c r="AA27" i="33"/>
  <c r="Z27" i="33"/>
  <c r="Y27" i="33"/>
  <c r="X27" i="33"/>
  <c r="W27" i="33"/>
  <c r="U27" i="33"/>
  <c r="T27" i="33"/>
  <c r="S27" i="33"/>
  <c r="R27" i="33"/>
  <c r="Q27" i="33"/>
  <c r="P27" i="33"/>
  <c r="O27" i="33"/>
  <c r="N27" i="33"/>
  <c r="L27" i="33"/>
  <c r="K27" i="33"/>
  <c r="J27" i="33"/>
  <c r="I27" i="33"/>
  <c r="H27" i="33"/>
  <c r="G27" i="33"/>
  <c r="F27" i="33"/>
  <c r="E27" i="33"/>
  <c r="AW26" i="33"/>
  <c r="AV26" i="33"/>
  <c r="AU26" i="33"/>
  <c r="AT26" i="33"/>
  <c r="AS26" i="33"/>
  <c r="AR26" i="33"/>
  <c r="AQ26" i="33"/>
  <c r="AP26" i="33"/>
  <c r="AE26" i="33"/>
  <c r="V26" i="33"/>
  <c r="V79" i="33" s="1"/>
  <c r="M26" i="33"/>
  <c r="D26" i="33"/>
  <c r="AW25" i="33"/>
  <c r="AV25" i="33"/>
  <c r="AV78" i="33" s="1"/>
  <c r="AU25" i="33"/>
  <c r="AT25" i="33"/>
  <c r="AS25" i="33"/>
  <c r="AR25" i="33"/>
  <c r="AR78" i="33" s="1"/>
  <c r="AQ25" i="33"/>
  <c r="AP25" i="33"/>
  <c r="AE25" i="33"/>
  <c r="V25" i="33"/>
  <c r="V78" i="33" s="1"/>
  <c r="M25" i="33"/>
  <c r="D25" i="33"/>
  <c r="AW24" i="33"/>
  <c r="AV24" i="33"/>
  <c r="AV27" i="33" s="1"/>
  <c r="AU24" i="33"/>
  <c r="AT24" i="33"/>
  <c r="AS24" i="33"/>
  <c r="AR24" i="33"/>
  <c r="AO24" i="33" s="1"/>
  <c r="AQ24" i="33"/>
  <c r="AP24" i="33"/>
  <c r="AE24" i="33"/>
  <c r="V24" i="33"/>
  <c r="M24" i="33"/>
  <c r="D24" i="33"/>
  <c r="AW23" i="33"/>
  <c r="AW27" i="33" s="1"/>
  <c r="AV23" i="33"/>
  <c r="AU23" i="33"/>
  <c r="AT23" i="33"/>
  <c r="AS23" i="33"/>
  <c r="AR23" i="33"/>
  <c r="AQ23" i="33"/>
  <c r="AP23" i="33"/>
  <c r="AO23" i="33"/>
  <c r="AE23" i="33"/>
  <c r="V23" i="33"/>
  <c r="M23" i="33"/>
  <c r="D23" i="33"/>
  <c r="D27" i="33" s="1"/>
  <c r="AW22" i="33"/>
  <c r="AV22" i="33"/>
  <c r="AU22" i="33"/>
  <c r="AT22" i="33"/>
  <c r="AS22" i="33"/>
  <c r="AR22" i="33"/>
  <c r="AQ22" i="33"/>
  <c r="AP22" i="33"/>
  <c r="AO22" i="33" s="1"/>
  <c r="AE22" i="33"/>
  <c r="V22" i="33"/>
  <c r="M22" i="33"/>
  <c r="M27" i="33" s="1"/>
  <c r="D22" i="33"/>
  <c r="AW21" i="33"/>
  <c r="AV21" i="33"/>
  <c r="AU21" i="33"/>
  <c r="AU77" i="33" s="1"/>
  <c r="AT21" i="33"/>
  <c r="AT77" i="33" s="1"/>
  <c r="AS21" i="33"/>
  <c r="AR21" i="33"/>
  <c r="AQ21" i="33"/>
  <c r="AQ77" i="33" s="1"/>
  <c r="AP21" i="33"/>
  <c r="AO21" i="33" s="1"/>
  <c r="AE21" i="33"/>
  <c r="V21" i="33"/>
  <c r="V77" i="33" s="1"/>
  <c r="M21" i="33"/>
  <c r="D21" i="33"/>
  <c r="AW20" i="33"/>
  <c r="AV20" i="33"/>
  <c r="AU20" i="33"/>
  <c r="AU27" i="33" s="1"/>
  <c r="AT20" i="33"/>
  <c r="AS20" i="33"/>
  <c r="AR20" i="33"/>
  <c r="AQ20" i="33"/>
  <c r="AQ27" i="33" s="1"/>
  <c r="AP20" i="33"/>
  <c r="AE20" i="33"/>
  <c r="V20" i="33"/>
  <c r="M20" i="33"/>
  <c r="D20" i="33"/>
  <c r="AN17" i="33"/>
  <c r="AM17" i="33"/>
  <c r="AL17" i="33"/>
  <c r="AK17" i="33"/>
  <c r="AJ17" i="33"/>
  <c r="AI17" i="33"/>
  <c r="AH17" i="33"/>
  <c r="AG17" i="33"/>
  <c r="AF17" i="33"/>
  <c r="AD17" i="33"/>
  <c r="AC17" i="33"/>
  <c r="AB17" i="33"/>
  <c r="AA17" i="33"/>
  <c r="Z17" i="33"/>
  <c r="Y17" i="33"/>
  <c r="X17" i="33"/>
  <c r="W17" i="33"/>
  <c r="V17" i="33"/>
  <c r="U17" i="33"/>
  <c r="T17" i="33"/>
  <c r="S17" i="33"/>
  <c r="R17" i="33"/>
  <c r="Q17" i="33"/>
  <c r="P17" i="33"/>
  <c r="O17" i="33"/>
  <c r="N17" i="33"/>
  <c r="L17" i="33"/>
  <c r="K17" i="33"/>
  <c r="J17" i="33"/>
  <c r="I17" i="33"/>
  <c r="H17" i="33"/>
  <c r="G17" i="33"/>
  <c r="F17" i="33"/>
  <c r="E17" i="33"/>
  <c r="AW16" i="33"/>
  <c r="AV16" i="33"/>
  <c r="AU16" i="33"/>
  <c r="AT16" i="33"/>
  <c r="AS16" i="33"/>
  <c r="AR16" i="33"/>
  <c r="AQ16" i="33"/>
  <c r="AP16" i="33"/>
  <c r="AE16" i="33"/>
  <c r="V16" i="33"/>
  <c r="M16" i="33"/>
  <c r="D16" i="33"/>
  <c r="AW15" i="33"/>
  <c r="AV15" i="33"/>
  <c r="AU15" i="33"/>
  <c r="AT15" i="33"/>
  <c r="AS15" i="33"/>
  <c r="AR15" i="33"/>
  <c r="AO15" i="33" s="1"/>
  <c r="AQ15" i="33"/>
  <c r="AP15" i="33"/>
  <c r="AE15" i="33"/>
  <c r="V15" i="33"/>
  <c r="M15" i="33"/>
  <c r="D15" i="33"/>
  <c r="AW14" i="33"/>
  <c r="AV14" i="33"/>
  <c r="AU14" i="33"/>
  <c r="AT14" i="33"/>
  <c r="AS14" i="33"/>
  <c r="AR14" i="33"/>
  <c r="AQ14" i="33"/>
  <c r="AP14" i="33"/>
  <c r="AO14" i="33"/>
  <c r="AE14" i="33"/>
  <c r="V14" i="33"/>
  <c r="M14" i="33"/>
  <c r="D14" i="33"/>
  <c r="AW13" i="33"/>
  <c r="AV13" i="33"/>
  <c r="AU13" i="33"/>
  <c r="AT13" i="33"/>
  <c r="AT17" i="33" s="1"/>
  <c r="AS13" i="33"/>
  <c r="AR13" i="33"/>
  <c r="AQ13" i="33"/>
  <c r="AP13" i="33"/>
  <c r="AO13" i="33" s="1"/>
  <c r="AE13" i="33"/>
  <c r="V13" i="33"/>
  <c r="M13" i="33"/>
  <c r="M17" i="33" s="1"/>
  <c r="D13" i="33"/>
  <c r="AW12" i="33"/>
  <c r="AV12" i="33"/>
  <c r="AU12" i="33"/>
  <c r="AT12" i="33"/>
  <c r="AS12" i="33"/>
  <c r="AR12" i="33"/>
  <c r="AQ12" i="33"/>
  <c r="AP12" i="33"/>
  <c r="AO12" i="33" s="1"/>
  <c r="AE12" i="33"/>
  <c r="V12" i="33"/>
  <c r="M12" i="33"/>
  <c r="D12" i="33"/>
  <c r="AW11" i="33"/>
  <c r="AW17" i="33" s="1"/>
  <c r="AV11" i="33"/>
  <c r="AU11" i="33"/>
  <c r="AT11" i="33"/>
  <c r="AS11" i="33"/>
  <c r="AS17" i="33" s="1"/>
  <c r="AR11" i="33"/>
  <c r="AQ11" i="33"/>
  <c r="AP11" i="33"/>
  <c r="AO11" i="33"/>
  <c r="AE11" i="33"/>
  <c r="V11" i="33"/>
  <c r="M11" i="33"/>
  <c r="D11" i="33"/>
  <c r="D17" i="33" s="1"/>
  <c r="AW9" i="33"/>
  <c r="AV9" i="33"/>
  <c r="AU9" i="33"/>
  <c r="AT9" i="33"/>
  <c r="AS9" i="33"/>
  <c r="AR9" i="33"/>
  <c r="AQ9" i="33"/>
  <c r="AP9" i="33"/>
  <c r="AE9" i="33"/>
  <c r="V9" i="33"/>
  <c r="M9" i="33"/>
  <c r="AO9" i="33" s="1"/>
  <c r="D9" i="33"/>
  <c r="C5" i="33"/>
  <c r="C4" i="33"/>
  <c r="C3" i="33"/>
  <c r="AE116" i="32"/>
  <c r="D116" i="32"/>
  <c r="AO115" i="32"/>
  <c r="AO114" i="32"/>
  <c r="AO113" i="32"/>
  <c r="AN112" i="32"/>
  <c r="AN116" i="32" s="1"/>
  <c r="AE112" i="32"/>
  <c r="V112" i="32"/>
  <c r="V116" i="32" s="1"/>
  <c r="M112" i="32"/>
  <c r="M116" i="32" s="1"/>
  <c r="D112" i="32"/>
  <c r="AO111" i="32"/>
  <c r="AO110" i="32"/>
  <c r="AO109" i="32"/>
  <c r="AO112" i="32" s="1"/>
  <c r="AO116" i="32" s="1"/>
  <c r="AO108" i="32"/>
  <c r="AO107" i="32"/>
  <c r="AO105" i="32"/>
  <c r="AN102" i="32"/>
  <c r="AE102" i="32"/>
  <c r="V102" i="32"/>
  <c r="M102" i="32"/>
  <c r="D102" i="32"/>
  <c r="AO101" i="32"/>
  <c r="AO100" i="32"/>
  <c r="AO99" i="32"/>
  <c r="AO98" i="32"/>
  <c r="AO97" i="32"/>
  <c r="AO96" i="32"/>
  <c r="AO102" i="32" s="1"/>
  <c r="AW85" i="32"/>
  <c r="AV85" i="32"/>
  <c r="AN85" i="32"/>
  <c r="AM85" i="32"/>
  <c r="AL85" i="32"/>
  <c r="AK85" i="32"/>
  <c r="AJ85" i="32"/>
  <c r="AI85" i="32"/>
  <c r="AH85" i="32"/>
  <c r="AG85" i="32"/>
  <c r="AF85" i="32"/>
  <c r="AD85" i="32"/>
  <c r="AC85" i="32"/>
  <c r="AB85" i="32"/>
  <c r="AA85" i="32"/>
  <c r="Z85" i="32"/>
  <c r="Y85" i="32"/>
  <c r="X85" i="32"/>
  <c r="W85" i="32"/>
  <c r="U85" i="32"/>
  <c r="T85" i="32"/>
  <c r="S85" i="32"/>
  <c r="R85" i="32"/>
  <c r="Q85" i="32"/>
  <c r="P85" i="32"/>
  <c r="O85" i="32"/>
  <c r="N85" i="32"/>
  <c r="L85" i="32"/>
  <c r="K85" i="32"/>
  <c r="J85" i="32"/>
  <c r="I85" i="32"/>
  <c r="H85" i="32"/>
  <c r="G85" i="32"/>
  <c r="F85" i="32"/>
  <c r="E85" i="32"/>
  <c r="D85" i="32"/>
  <c r="AW84" i="32"/>
  <c r="AV84" i="32"/>
  <c r="AU84" i="32"/>
  <c r="AT84" i="32"/>
  <c r="AT85" i="32" s="1"/>
  <c r="AS84" i="32"/>
  <c r="AR84" i="32"/>
  <c r="AQ84" i="32"/>
  <c r="AP84" i="32"/>
  <c r="AO84" i="32" s="1"/>
  <c r="AE84" i="32"/>
  <c r="V84" i="32"/>
  <c r="M84" i="32"/>
  <c r="M85" i="32" s="1"/>
  <c r="D84" i="32"/>
  <c r="AW83" i="32"/>
  <c r="AV83" i="32"/>
  <c r="AU83" i="32"/>
  <c r="AU85" i="32" s="1"/>
  <c r="AT83" i="32"/>
  <c r="AS83" i="32"/>
  <c r="AS85" i="32" s="1"/>
  <c r="AR83" i="32"/>
  <c r="AR85" i="32" s="1"/>
  <c r="AQ83" i="32"/>
  <c r="AP83" i="32"/>
  <c r="AE83" i="32"/>
  <c r="AE85" i="32" s="1"/>
  <c r="V83" i="32"/>
  <c r="V85" i="32" s="1"/>
  <c r="M83" i="32"/>
  <c r="D83" i="32"/>
  <c r="AD82" i="32"/>
  <c r="AD86" i="32" s="1"/>
  <c r="T82" i="32"/>
  <c r="T86" i="32" s="1"/>
  <c r="AW81" i="32"/>
  <c r="AV81" i="32"/>
  <c r="AU81" i="32"/>
  <c r="AT81" i="32"/>
  <c r="AS81" i="32"/>
  <c r="AR81" i="32"/>
  <c r="AQ81" i="32"/>
  <c r="AP81" i="32"/>
  <c r="AO81" i="32" s="1"/>
  <c r="AE81" i="32"/>
  <c r="V81" i="32"/>
  <c r="M81" i="32"/>
  <c r="D81" i="32"/>
  <c r="AW80" i="32"/>
  <c r="AV80" i="32"/>
  <c r="AU80" i="32"/>
  <c r="AT80" i="32"/>
  <c r="AS80" i="32"/>
  <c r="AR80" i="32"/>
  <c r="AQ80" i="32"/>
  <c r="AO80" i="32" s="1"/>
  <c r="AP80" i="32"/>
  <c r="AE80" i="32"/>
  <c r="V80" i="32"/>
  <c r="M80" i="32"/>
  <c r="D80" i="32"/>
  <c r="AN79" i="32"/>
  <c r="AM79" i="32"/>
  <c r="AL79" i="32"/>
  <c r="AK79" i="32"/>
  <c r="AK82" i="32" s="1"/>
  <c r="AK86" i="32" s="1"/>
  <c r="AJ79" i="32"/>
  <c r="AI79" i="32"/>
  <c r="AH79" i="32"/>
  <c r="AG79" i="32"/>
  <c r="AG82" i="32" s="1"/>
  <c r="AG86" i="32" s="1"/>
  <c r="AF79" i="32"/>
  <c r="AD79" i="32"/>
  <c r="AC79" i="32"/>
  <c r="AB79" i="32"/>
  <c r="AA79" i="32"/>
  <c r="Z79" i="32"/>
  <c r="Y79" i="32"/>
  <c r="X79" i="32"/>
  <c r="W79" i="32"/>
  <c r="U79" i="32"/>
  <c r="T79" i="32"/>
  <c r="S79" i="32"/>
  <c r="R79" i="32"/>
  <c r="Q79" i="32"/>
  <c r="P79" i="32"/>
  <c r="O79" i="32"/>
  <c r="N79" i="32"/>
  <c r="M79" i="32"/>
  <c r="L79" i="32"/>
  <c r="K79" i="32"/>
  <c r="J79" i="32"/>
  <c r="I79" i="32"/>
  <c r="H79" i="32"/>
  <c r="G79" i="32"/>
  <c r="F79" i="32"/>
  <c r="E79" i="32"/>
  <c r="AN78" i="32"/>
  <c r="AM78" i="32"/>
  <c r="AL78" i="32"/>
  <c r="AK78" i="32"/>
  <c r="AJ78" i="32"/>
  <c r="AI78" i="32"/>
  <c r="AH78" i="32"/>
  <c r="AG78" i="32"/>
  <c r="AF78" i="32"/>
  <c r="AD78" i="32"/>
  <c r="AC78" i="32"/>
  <c r="AB78" i="32"/>
  <c r="AA78" i="32"/>
  <c r="Z78" i="32"/>
  <c r="Y78" i="32"/>
  <c r="X78" i="32"/>
  <c r="W78" i="32"/>
  <c r="U78" i="32"/>
  <c r="T78" i="32"/>
  <c r="S78" i="32"/>
  <c r="R78" i="32"/>
  <c r="Q78" i="32"/>
  <c r="P78" i="32"/>
  <c r="O78" i="32"/>
  <c r="N78" i="32"/>
  <c r="L78" i="32"/>
  <c r="K78" i="32"/>
  <c r="J78" i="32"/>
  <c r="I78" i="32"/>
  <c r="H78" i="32"/>
  <c r="G78" i="32"/>
  <c r="F78" i="32"/>
  <c r="E78" i="32"/>
  <c r="AN77" i="32"/>
  <c r="AM77" i="32"/>
  <c r="AL77" i="32"/>
  <c r="AK77" i="32"/>
  <c r="AJ77" i="32"/>
  <c r="AI77" i="32"/>
  <c r="AH77" i="32"/>
  <c r="AG77" i="32"/>
  <c r="AF77" i="32"/>
  <c r="AD77" i="32"/>
  <c r="AC77" i="32"/>
  <c r="AC82" i="32" s="1"/>
  <c r="AC86" i="32" s="1"/>
  <c r="AB77" i="32"/>
  <c r="AA77" i="32"/>
  <c r="Z77" i="32"/>
  <c r="Z82" i="32" s="1"/>
  <c r="Z86" i="32" s="1"/>
  <c r="Y77" i="32"/>
  <c r="Y82" i="32" s="1"/>
  <c r="Y86" i="32" s="1"/>
  <c r="X77" i="32"/>
  <c r="W77" i="32"/>
  <c r="U77" i="32"/>
  <c r="U82" i="32" s="1"/>
  <c r="U86" i="32" s="1"/>
  <c r="T77" i="32"/>
  <c r="S77" i="32"/>
  <c r="R77" i="32"/>
  <c r="Q77" i="32"/>
  <c r="Q82" i="32" s="1"/>
  <c r="Q86" i="32" s="1"/>
  <c r="P77" i="32"/>
  <c r="O77" i="32"/>
  <c r="N77" i="32"/>
  <c r="N82" i="32" s="1"/>
  <c r="N86" i="32" s="1"/>
  <c r="M77" i="32"/>
  <c r="L77" i="32"/>
  <c r="K77" i="32"/>
  <c r="J77" i="32"/>
  <c r="J82" i="32" s="1"/>
  <c r="J86" i="32" s="1"/>
  <c r="I77" i="32"/>
  <c r="I82" i="32" s="1"/>
  <c r="I86" i="32" s="1"/>
  <c r="H77" i="32"/>
  <c r="G77" i="32"/>
  <c r="F77" i="32"/>
  <c r="E77" i="32"/>
  <c r="E82" i="32" s="1"/>
  <c r="E86" i="32" s="1"/>
  <c r="AN76" i="32"/>
  <c r="AN82" i="32" s="1"/>
  <c r="AN86" i="32" s="1"/>
  <c r="AN103" i="32" s="1"/>
  <c r="AM76" i="32"/>
  <c r="AL76" i="32"/>
  <c r="AK76" i="32"/>
  <c r="AJ76" i="32"/>
  <c r="AJ82" i="32" s="1"/>
  <c r="AJ86" i="32" s="1"/>
  <c r="AI76" i="32"/>
  <c r="AH76" i="32"/>
  <c r="AG76" i="32"/>
  <c r="AF76" i="32"/>
  <c r="AF82" i="32" s="1"/>
  <c r="AF86" i="32" s="1"/>
  <c r="AD76" i="32"/>
  <c r="AC76" i="32"/>
  <c r="AB76" i="32"/>
  <c r="AA76" i="32"/>
  <c r="Z76" i="32"/>
  <c r="Y76" i="32"/>
  <c r="X76" i="32"/>
  <c r="W76" i="32"/>
  <c r="U76" i="32"/>
  <c r="T76" i="32"/>
  <c r="S76" i="32"/>
  <c r="R76" i="32"/>
  <c r="R82" i="32" s="1"/>
  <c r="R86" i="32" s="1"/>
  <c r="Q76" i="32"/>
  <c r="P76" i="32"/>
  <c r="P82" i="32" s="1"/>
  <c r="P86" i="32" s="1"/>
  <c r="O76" i="32"/>
  <c r="N76" i="32"/>
  <c r="L76" i="32"/>
  <c r="L82" i="32" s="1"/>
  <c r="L86" i="32" s="1"/>
  <c r="K76" i="32"/>
  <c r="J76" i="32"/>
  <c r="I76" i="32"/>
  <c r="H76" i="32"/>
  <c r="H82" i="32" s="1"/>
  <c r="G76" i="32"/>
  <c r="F76" i="32"/>
  <c r="E76" i="32"/>
  <c r="AN75" i="32"/>
  <c r="AM75" i="32"/>
  <c r="AL75" i="32"/>
  <c r="AK75" i="32"/>
  <c r="AJ75" i="32"/>
  <c r="AI75" i="32"/>
  <c r="AH75" i="32"/>
  <c r="AG75" i="32"/>
  <c r="AF75" i="32"/>
  <c r="AD75" i="32"/>
  <c r="AC75" i="32"/>
  <c r="AB75" i="32"/>
  <c r="AA75" i="32"/>
  <c r="Z75" i="32"/>
  <c r="Y75" i="32"/>
  <c r="X75" i="32"/>
  <c r="W75" i="32"/>
  <c r="U75" i="32"/>
  <c r="T75" i="32"/>
  <c r="S75" i="32"/>
  <c r="R75" i="32"/>
  <c r="Q75" i="32"/>
  <c r="P75" i="32"/>
  <c r="O75" i="32"/>
  <c r="N75" i="32"/>
  <c r="L75" i="32"/>
  <c r="K75" i="32"/>
  <c r="J75" i="32"/>
  <c r="I75" i="32"/>
  <c r="H75" i="32"/>
  <c r="G75" i="32"/>
  <c r="F75" i="32"/>
  <c r="E75" i="32"/>
  <c r="AW74" i="32"/>
  <c r="AV74" i="32"/>
  <c r="AU74" i="32"/>
  <c r="AT74" i="32"/>
  <c r="AS74" i="32"/>
  <c r="AR74" i="32"/>
  <c r="AQ74" i="32"/>
  <c r="AP74" i="32"/>
  <c r="AE74" i="32"/>
  <c r="V74" i="32"/>
  <c r="M74" i="32"/>
  <c r="D74" i="32"/>
  <c r="AW73" i="32"/>
  <c r="AV73" i="32"/>
  <c r="AU73" i="32"/>
  <c r="AT73" i="32"/>
  <c r="AS73" i="32"/>
  <c r="AR73" i="32"/>
  <c r="AO73" i="32" s="1"/>
  <c r="AQ73" i="32"/>
  <c r="AP73" i="32"/>
  <c r="AE73" i="32"/>
  <c r="V73" i="32"/>
  <c r="M73" i="32"/>
  <c r="D73" i="32"/>
  <c r="AW72" i="32"/>
  <c r="AW75" i="32" s="1"/>
  <c r="AV72" i="32"/>
  <c r="AU72" i="32"/>
  <c r="AT72" i="32"/>
  <c r="AS72" i="32"/>
  <c r="AS75" i="32" s="1"/>
  <c r="AR72" i="32"/>
  <c r="AQ72" i="32"/>
  <c r="AP72" i="32"/>
  <c r="AO72" i="32"/>
  <c r="AE72" i="32"/>
  <c r="V72" i="32"/>
  <c r="M72" i="32"/>
  <c r="D72" i="32"/>
  <c r="D75" i="32" s="1"/>
  <c r="AW71" i="32"/>
  <c r="AV71" i="32"/>
  <c r="AU71" i="32"/>
  <c r="AU75" i="32" s="1"/>
  <c r="AT71" i="32"/>
  <c r="AT75" i="32" s="1"/>
  <c r="AS71" i="32"/>
  <c r="AR71" i="32"/>
  <c r="AQ71" i="32"/>
  <c r="AQ75" i="32" s="1"/>
  <c r="AP71" i="32"/>
  <c r="AE71" i="32"/>
  <c r="V71" i="32"/>
  <c r="V75" i="32" s="1"/>
  <c r="M71" i="32"/>
  <c r="M75" i="32" s="1"/>
  <c r="D71" i="32"/>
  <c r="AM70" i="32"/>
  <c r="AL70" i="32"/>
  <c r="AK70" i="32"/>
  <c r="AJ70" i="32"/>
  <c r="AI70" i="32"/>
  <c r="AH70" i="32"/>
  <c r="AG70" i="32"/>
  <c r="AF70" i="32"/>
  <c r="AD70" i="32"/>
  <c r="AC70" i="32"/>
  <c r="AB70" i="32"/>
  <c r="AA70" i="32"/>
  <c r="Z70" i="32"/>
  <c r="Y70" i="32"/>
  <c r="X70" i="32"/>
  <c r="W70" i="32"/>
  <c r="U70" i="32"/>
  <c r="T70" i="32"/>
  <c r="S70" i="32"/>
  <c r="R70" i="32"/>
  <c r="Q70" i="32"/>
  <c r="P70" i="32"/>
  <c r="O70" i="32"/>
  <c r="N70" i="32"/>
  <c r="L70" i="32"/>
  <c r="K70" i="32"/>
  <c r="J70" i="32"/>
  <c r="I70" i="32"/>
  <c r="H70" i="32"/>
  <c r="G70" i="32"/>
  <c r="F70" i="32"/>
  <c r="E70" i="32"/>
  <c r="AW69" i="32"/>
  <c r="AV69" i="32"/>
  <c r="AU69" i="32"/>
  <c r="AT69" i="32"/>
  <c r="AS69" i="32"/>
  <c r="AR69" i="32"/>
  <c r="AQ69" i="32"/>
  <c r="AP69" i="32"/>
  <c r="AE69" i="32"/>
  <c r="V69" i="32"/>
  <c r="M69" i="32"/>
  <c r="D69" i="32"/>
  <c r="D79" i="32" s="1"/>
  <c r="AW68" i="32"/>
  <c r="AV68" i="32"/>
  <c r="AU68" i="32"/>
  <c r="AT68" i="32"/>
  <c r="AS68" i="32"/>
  <c r="AR68" i="32"/>
  <c r="AQ68" i="32"/>
  <c r="AP68" i="32"/>
  <c r="AE68" i="32"/>
  <c r="V68" i="32"/>
  <c r="M68" i="32"/>
  <c r="D68" i="32"/>
  <c r="AW67" i="32"/>
  <c r="AV67" i="32"/>
  <c r="AU67" i="32"/>
  <c r="AT67" i="32"/>
  <c r="AS67" i="32"/>
  <c r="AR67" i="32"/>
  <c r="AQ67" i="32"/>
  <c r="AP67" i="32"/>
  <c r="AE67" i="32"/>
  <c r="V67" i="32"/>
  <c r="M67" i="32"/>
  <c r="D67" i="32"/>
  <c r="AW66" i="32"/>
  <c r="AV66" i="32"/>
  <c r="AV70" i="32" s="1"/>
  <c r="AU66" i="32"/>
  <c r="AT66" i="32"/>
  <c r="AS66" i="32"/>
  <c r="AR66" i="32"/>
  <c r="AQ66" i="32"/>
  <c r="AP66" i="32"/>
  <c r="AE66" i="32"/>
  <c r="V66" i="32"/>
  <c r="M66" i="32"/>
  <c r="D66" i="32"/>
  <c r="AU65" i="32"/>
  <c r="AU70" i="32" s="1"/>
  <c r="AT65" i="32"/>
  <c r="AT70" i="32" s="1"/>
  <c r="AS65" i="32"/>
  <c r="AR65" i="32"/>
  <c r="AQ65" i="32"/>
  <c r="AQ70" i="32" s="1"/>
  <c r="AP65" i="32"/>
  <c r="AO65" i="32" s="1"/>
  <c r="AE65" i="32"/>
  <c r="V65" i="32"/>
  <c r="M65" i="32"/>
  <c r="D65" i="32"/>
  <c r="AU64" i="32"/>
  <c r="AT64" i="32"/>
  <c r="AS64" i="32"/>
  <c r="AR64" i="32"/>
  <c r="AQ64" i="32"/>
  <c r="AP64" i="32"/>
  <c r="AO64" i="32"/>
  <c r="AE64" i="32"/>
  <c r="V64" i="32"/>
  <c r="M64" i="32"/>
  <c r="D64" i="32"/>
  <c r="D70" i="32" s="1"/>
  <c r="AU63" i="32"/>
  <c r="AT63" i="32"/>
  <c r="AS63" i="32"/>
  <c r="AR63" i="32"/>
  <c r="AQ63" i="32"/>
  <c r="AP63" i="32"/>
  <c r="AE63" i="32"/>
  <c r="V63" i="32"/>
  <c r="M63" i="32"/>
  <c r="D63" i="32"/>
  <c r="AQ62" i="32"/>
  <c r="AN62" i="32"/>
  <c r="AM62" i="32"/>
  <c r="AL62" i="32"/>
  <c r="AK62" i="32"/>
  <c r="AJ62" i="32"/>
  <c r="AI62" i="32"/>
  <c r="AH62" i="32"/>
  <c r="AG62" i="32"/>
  <c r="AF62" i="32"/>
  <c r="AD62" i="32"/>
  <c r="AC62" i="32"/>
  <c r="AB62" i="32"/>
  <c r="AA62" i="32"/>
  <c r="Z62" i="32"/>
  <c r="Y62" i="32"/>
  <c r="X62" i="32"/>
  <c r="W62" i="32"/>
  <c r="U62" i="32"/>
  <c r="T62" i="32"/>
  <c r="S62" i="32"/>
  <c r="R62" i="32"/>
  <c r="Q62" i="32"/>
  <c r="P62" i="32"/>
  <c r="O62" i="32"/>
  <c r="N62" i="32"/>
  <c r="L62" i="32"/>
  <c r="K62" i="32"/>
  <c r="J62" i="32"/>
  <c r="I62" i="32"/>
  <c r="H62" i="32"/>
  <c r="G62" i="32"/>
  <c r="F62" i="32"/>
  <c r="E62" i="32"/>
  <c r="AW61" i="32"/>
  <c r="AV61" i="32"/>
  <c r="AU61" i="32"/>
  <c r="AU62" i="32" s="1"/>
  <c r="AT61" i="32"/>
  <c r="AS61" i="32"/>
  <c r="AR61" i="32"/>
  <c r="AQ61" i="32"/>
  <c r="AO61" i="32" s="1"/>
  <c r="AP61" i="32"/>
  <c r="AE61" i="32"/>
  <c r="V61" i="32"/>
  <c r="M61" i="32"/>
  <c r="D61" i="32"/>
  <c r="AW60" i="32"/>
  <c r="AV60" i="32"/>
  <c r="AU60" i="32"/>
  <c r="AT60" i="32"/>
  <c r="AS60" i="32"/>
  <c r="AR60" i="32"/>
  <c r="AO60" i="32" s="1"/>
  <c r="AQ60" i="32"/>
  <c r="AP60" i="32"/>
  <c r="AE60" i="32"/>
  <c r="V60" i="32"/>
  <c r="M60" i="32"/>
  <c r="D60" i="32"/>
  <c r="AW59" i="32"/>
  <c r="AV59" i="32"/>
  <c r="AU59" i="32"/>
  <c r="AT59" i="32"/>
  <c r="AS59" i="32"/>
  <c r="AR59" i="32"/>
  <c r="AQ59" i="32"/>
  <c r="AP59" i="32"/>
  <c r="AO59" i="32"/>
  <c r="AE59" i="32"/>
  <c r="V59" i="32"/>
  <c r="M59" i="32"/>
  <c r="D59" i="32"/>
  <c r="AW58" i="32"/>
  <c r="AV58" i="32"/>
  <c r="AU58" i="32"/>
  <c r="AT58" i="32"/>
  <c r="AS58" i="32"/>
  <c r="AR58" i="32"/>
  <c r="AQ58" i="32"/>
  <c r="AP58" i="32"/>
  <c r="AO58" i="32" s="1"/>
  <c r="AE58" i="32"/>
  <c r="V58" i="32"/>
  <c r="M58" i="32"/>
  <c r="D58" i="32"/>
  <c r="AW57" i="32"/>
  <c r="AV57" i="32"/>
  <c r="AU57" i="32"/>
  <c r="AT57" i="32"/>
  <c r="AS57" i="32"/>
  <c r="AR57" i="32"/>
  <c r="AQ57" i="32"/>
  <c r="AO57" i="32" s="1"/>
  <c r="AP57" i="32"/>
  <c r="AE57" i="32"/>
  <c r="V57" i="32"/>
  <c r="V62" i="32" s="1"/>
  <c r="M57" i="32"/>
  <c r="D57" i="32"/>
  <c r="AW56" i="32"/>
  <c r="AV56" i="32"/>
  <c r="AU56" i="32"/>
  <c r="AT56" i="32"/>
  <c r="AS56" i="32"/>
  <c r="AR56" i="32"/>
  <c r="AO56" i="32" s="1"/>
  <c r="AQ56" i="32"/>
  <c r="AP56" i="32"/>
  <c r="AE56" i="32"/>
  <c r="AE62" i="32" s="1"/>
  <c r="V56" i="32"/>
  <c r="M56" i="32"/>
  <c r="D56" i="32"/>
  <c r="AW55" i="32"/>
  <c r="AW62" i="32" s="1"/>
  <c r="AV55" i="32"/>
  <c r="AV62" i="32" s="1"/>
  <c r="AU55" i="32"/>
  <c r="AT55" i="32"/>
  <c r="AT62" i="32" s="1"/>
  <c r="AS55" i="32"/>
  <c r="AS62" i="32" s="1"/>
  <c r="AR55" i="32"/>
  <c r="AR62" i="32" s="1"/>
  <c r="AQ55" i="32"/>
  <c r="AP55" i="32"/>
  <c r="AO55" i="32"/>
  <c r="AE55" i="32"/>
  <c r="V55" i="32"/>
  <c r="M55" i="32"/>
  <c r="M62" i="32" s="1"/>
  <c r="D55" i="32"/>
  <c r="D62" i="32" s="1"/>
  <c r="AV54" i="32"/>
  <c r="AQ54" i="32"/>
  <c r="AN54" i="32"/>
  <c r="AM54" i="32"/>
  <c r="AL54" i="32"/>
  <c r="AK54" i="32"/>
  <c r="AJ54" i="32"/>
  <c r="AI54" i="32"/>
  <c r="AH54" i="32"/>
  <c r="AG54" i="32"/>
  <c r="AF54" i="32"/>
  <c r="AE54" i="32"/>
  <c r="AD54" i="32"/>
  <c r="AC54" i="32"/>
  <c r="AB54" i="32"/>
  <c r="AA54" i="32"/>
  <c r="Z54" i="32"/>
  <c r="Y54" i="32"/>
  <c r="X54" i="32"/>
  <c r="W54" i="32"/>
  <c r="V54" i="32"/>
  <c r="U54" i="32"/>
  <c r="T54" i="32"/>
  <c r="S54" i="32"/>
  <c r="R54" i="32"/>
  <c r="Q54" i="32"/>
  <c r="P54" i="32"/>
  <c r="O54" i="32"/>
  <c r="N54" i="32"/>
  <c r="L54" i="32"/>
  <c r="K54" i="32"/>
  <c r="J54" i="32"/>
  <c r="I54" i="32"/>
  <c r="H54" i="32"/>
  <c r="G54" i="32"/>
  <c r="F54" i="32"/>
  <c r="E54" i="32"/>
  <c r="AW53" i="32"/>
  <c r="AV53" i="32"/>
  <c r="AU53" i="32"/>
  <c r="AT53" i="32"/>
  <c r="AS53" i="32"/>
  <c r="AR53" i="32"/>
  <c r="AO53" i="32" s="1"/>
  <c r="AQ53" i="32"/>
  <c r="AP53" i="32"/>
  <c r="AE53" i="32"/>
  <c r="V53" i="32"/>
  <c r="M53" i="32"/>
  <c r="D53" i="32"/>
  <c r="AW52" i="32"/>
  <c r="AV52" i="32"/>
  <c r="AU52" i="32"/>
  <c r="AT52" i="32"/>
  <c r="AS52" i="32"/>
  <c r="AR52" i="32"/>
  <c r="AQ52" i="32"/>
  <c r="AP52" i="32"/>
  <c r="AO52" i="32"/>
  <c r="AE52" i="32"/>
  <c r="V52" i="32"/>
  <c r="M52" i="32"/>
  <c r="D52" i="32"/>
  <c r="AW51" i="32"/>
  <c r="AV51" i="32"/>
  <c r="AU51" i="32"/>
  <c r="AU78" i="32" s="1"/>
  <c r="AT51" i="32"/>
  <c r="AT54" i="32" s="1"/>
  <c r="AS51" i="32"/>
  <c r="AR51" i="32"/>
  <c r="AQ51" i="32"/>
  <c r="AP51" i="32"/>
  <c r="AE51" i="32"/>
  <c r="V51" i="32"/>
  <c r="M51" i="32"/>
  <c r="D51" i="32"/>
  <c r="AW50" i="32"/>
  <c r="AW54" i="32" s="1"/>
  <c r="AV50" i="32"/>
  <c r="AU50" i="32"/>
  <c r="AU54" i="32" s="1"/>
  <c r="AT50" i="32"/>
  <c r="AS50" i="32"/>
  <c r="AS54" i="32" s="1"/>
  <c r="AR50" i="32"/>
  <c r="AQ50" i="32"/>
  <c r="AP50" i="32"/>
  <c r="AO50" i="32"/>
  <c r="AE50" i="32"/>
  <c r="V50" i="32"/>
  <c r="M50" i="32"/>
  <c r="M54" i="32" s="1"/>
  <c r="D50" i="32"/>
  <c r="D54" i="32" s="1"/>
  <c r="AN49" i="32"/>
  <c r="AM49" i="32"/>
  <c r="AL49" i="32"/>
  <c r="AK49" i="32"/>
  <c r="AJ49" i="32"/>
  <c r="AI49" i="32"/>
  <c r="AH49" i="32"/>
  <c r="AG49" i="32"/>
  <c r="AF49" i="32"/>
  <c r="AD49" i="32"/>
  <c r="AC49" i="32"/>
  <c r="AB49" i="32"/>
  <c r="AA49" i="32"/>
  <c r="Z49" i="32"/>
  <c r="Y49" i="32"/>
  <c r="X49" i="32"/>
  <c r="W49" i="32"/>
  <c r="U49" i="32"/>
  <c r="T49" i="32"/>
  <c r="S49" i="32"/>
  <c r="R49" i="32"/>
  <c r="Q49" i="32"/>
  <c r="P49" i="32"/>
  <c r="O49" i="32"/>
  <c r="N49" i="32"/>
  <c r="L49" i="32"/>
  <c r="K49" i="32"/>
  <c r="J49" i="32"/>
  <c r="I49" i="32"/>
  <c r="H49" i="32"/>
  <c r="G49" i="32"/>
  <c r="F49" i="32"/>
  <c r="E49" i="32"/>
  <c r="D49" i="32"/>
  <c r="AW48" i="32"/>
  <c r="AV48" i="32"/>
  <c r="AU48" i="32"/>
  <c r="AT48" i="32"/>
  <c r="AT49" i="32" s="1"/>
  <c r="AS48" i="32"/>
  <c r="AR48" i="32"/>
  <c r="AQ48" i="32"/>
  <c r="AP48" i="32"/>
  <c r="AO48" i="32" s="1"/>
  <c r="AE48" i="32"/>
  <c r="V48" i="32"/>
  <c r="M48" i="32"/>
  <c r="D48" i="32"/>
  <c r="AW47" i="32"/>
  <c r="AV47" i="32"/>
  <c r="AU47" i="32"/>
  <c r="AT47" i="32"/>
  <c r="AS47" i="32"/>
  <c r="AS49" i="32" s="1"/>
  <c r="AR47" i="32"/>
  <c r="AQ47" i="32"/>
  <c r="AP47" i="32"/>
  <c r="AO47" i="32"/>
  <c r="AE47" i="32"/>
  <c r="V47" i="32"/>
  <c r="M47" i="32"/>
  <c r="D47" i="32"/>
  <c r="AW46" i="32"/>
  <c r="AV46" i="32"/>
  <c r="AV49" i="32" s="1"/>
  <c r="AU46" i="32"/>
  <c r="AT46" i="32"/>
  <c r="AS46" i="32"/>
  <c r="AR46" i="32"/>
  <c r="AR49" i="32" s="1"/>
  <c r="AQ46" i="32"/>
  <c r="AP46" i="32"/>
  <c r="AE46" i="32"/>
  <c r="V46" i="32"/>
  <c r="M46" i="32"/>
  <c r="M49" i="32" s="1"/>
  <c r="D46" i="32"/>
  <c r="AW45" i="32"/>
  <c r="AW49" i="32" s="1"/>
  <c r="AV45" i="32"/>
  <c r="AU45" i="32"/>
  <c r="AU49" i="32" s="1"/>
  <c r="AT45" i="32"/>
  <c r="AS45" i="32"/>
  <c r="AR45" i="32"/>
  <c r="AQ45" i="32"/>
  <c r="AP45" i="32"/>
  <c r="AE45" i="32"/>
  <c r="AE49" i="32" s="1"/>
  <c r="V45" i="32"/>
  <c r="V49" i="32" s="1"/>
  <c r="M45" i="32"/>
  <c r="D45" i="32"/>
  <c r="AQ44" i="32"/>
  <c r="AN44" i="32"/>
  <c r="AM44" i="32"/>
  <c r="AL44" i="32"/>
  <c r="AK44" i="32"/>
  <c r="AJ44" i="32"/>
  <c r="AI44" i="32"/>
  <c r="AH44" i="32"/>
  <c r="AG44" i="32"/>
  <c r="AF44" i="32"/>
  <c r="AD44" i="32"/>
  <c r="AC44" i="32"/>
  <c r="AB44" i="32"/>
  <c r="AA44" i="32"/>
  <c r="Z44" i="32"/>
  <c r="Y44" i="32"/>
  <c r="X44" i="32"/>
  <c r="W44" i="32"/>
  <c r="V44" i="32"/>
  <c r="U44" i="32"/>
  <c r="T44" i="32"/>
  <c r="S44" i="32"/>
  <c r="R44" i="32"/>
  <c r="Q44" i="32"/>
  <c r="P44" i="32"/>
  <c r="O44" i="32"/>
  <c r="N44" i="32"/>
  <c r="L44" i="32"/>
  <c r="K44" i="32"/>
  <c r="J44" i="32"/>
  <c r="I44" i="32"/>
  <c r="H44" i="32"/>
  <c r="G44" i="32"/>
  <c r="F44" i="32"/>
  <c r="E44" i="32"/>
  <c r="D44" i="32"/>
  <c r="AW43" i="32"/>
  <c r="AV43" i="32"/>
  <c r="AU43" i="32"/>
  <c r="AT43" i="32"/>
  <c r="AT79" i="32" s="1"/>
  <c r="AS43" i="32"/>
  <c r="AR43" i="32"/>
  <c r="AQ43" i="32"/>
  <c r="AP43" i="32"/>
  <c r="AO43" i="32" s="1"/>
  <c r="AE43" i="32"/>
  <c r="V43" i="32"/>
  <c r="M43" i="32"/>
  <c r="D43" i="32"/>
  <c r="AW42" i="32"/>
  <c r="AV42" i="32"/>
  <c r="AU42" i="32"/>
  <c r="AU44" i="32" s="1"/>
  <c r="AT42" i="32"/>
  <c r="AS42" i="32"/>
  <c r="AR42" i="32"/>
  <c r="AQ42" i="32"/>
  <c r="AO42" i="32" s="1"/>
  <c r="AP42" i="32"/>
  <c r="AE42" i="32"/>
  <c r="V42" i="32"/>
  <c r="M42" i="32"/>
  <c r="D42" i="32"/>
  <c r="AW41" i="32"/>
  <c r="AV41" i="32"/>
  <c r="AU41" i="32"/>
  <c r="AT41" i="32"/>
  <c r="AT44" i="32" s="1"/>
  <c r="AS41" i="32"/>
  <c r="AR41" i="32"/>
  <c r="AQ41" i="32"/>
  <c r="AP41" i="32"/>
  <c r="AE41" i="32"/>
  <c r="V41" i="32"/>
  <c r="M41" i="32"/>
  <c r="D41" i="32"/>
  <c r="AW40" i="32"/>
  <c r="AW44" i="32" s="1"/>
  <c r="AV40" i="32"/>
  <c r="AU40" i="32"/>
  <c r="AT40" i="32"/>
  <c r="AS40" i="32"/>
  <c r="AS44" i="32" s="1"/>
  <c r="AR40" i="32"/>
  <c r="AR44" i="32" s="1"/>
  <c r="AQ40" i="32"/>
  <c r="AP40" i="32"/>
  <c r="AE40" i="32"/>
  <c r="AE44" i="32" s="1"/>
  <c r="V40" i="32"/>
  <c r="M40" i="32"/>
  <c r="D40" i="32"/>
  <c r="AN39" i="32"/>
  <c r="AM39" i="32"/>
  <c r="AL39" i="32"/>
  <c r="AK39" i="32"/>
  <c r="AJ39" i="32"/>
  <c r="AI39" i="32"/>
  <c r="AH39" i="32"/>
  <c r="AG39" i="32"/>
  <c r="AF39" i="32"/>
  <c r="AD39" i="32"/>
  <c r="AC39" i="32"/>
  <c r="AB39" i="32"/>
  <c r="AA39" i="32"/>
  <c r="Z39" i="32"/>
  <c r="Y39" i="32"/>
  <c r="X39" i="32"/>
  <c r="W39" i="32"/>
  <c r="U39" i="32"/>
  <c r="T39" i="32"/>
  <c r="S39" i="32"/>
  <c r="R39" i="32"/>
  <c r="Q39" i="32"/>
  <c r="P39" i="32"/>
  <c r="O39" i="32"/>
  <c r="N39" i="32"/>
  <c r="L39" i="32"/>
  <c r="K39" i="32"/>
  <c r="J39" i="32"/>
  <c r="I39" i="32"/>
  <c r="H39" i="32"/>
  <c r="G39" i="32"/>
  <c r="F39" i="32"/>
  <c r="E39" i="32"/>
  <c r="AW38" i="32"/>
  <c r="AV38" i="32"/>
  <c r="AU38" i="32"/>
  <c r="AT38" i="32"/>
  <c r="AS38" i="32"/>
  <c r="AR38" i="32"/>
  <c r="AQ38" i="32"/>
  <c r="AP38" i="32"/>
  <c r="AE38" i="32"/>
  <c r="V38" i="32"/>
  <c r="V39" i="32" s="1"/>
  <c r="M38" i="32"/>
  <c r="D38" i="32"/>
  <c r="AW37" i="32"/>
  <c r="AV37" i="32"/>
  <c r="AU37" i="32"/>
  <c r="AT37" i="32"/>
  <c r="AS37" i="32"/>
  <c r="AR37" i="32"/>
  <c r="AO37" i="32" s="1"/>
  <c r="AQ37" i="32"/>
  <c r="AP37" i="32"/>
  <c r="AE37" i="32"/>
  <c r="V37" i="32"/>
  <c r="M37" i="32"/>
  <c r="D37" i="32"/>
  <c r="AW36" i="32"/>
  <c r="AW39" i="32" s="1"/>
  <c r="AV36" i="32"/>
  <c r="AU36" i="32"/>
  <c r="AU39" i="32" s="1"/>
  <c r="AT36" i="32"/>
  <c r="AT39" i="32" s="1"/>
  <c r="AS36" i="32"/>
  <c r="AS39" i="32" s="1"/>
  <c r="AR36" i="32"/>
  <c r="AQ36" i="32"/>
  <c r="AQ39" i="32" s="1"/>
  <c r="AP36" i="32"/>
  <c r="AP39" i="32" s="1"/>
  <c r="AO36" i="32"/>
  <c r="AE36" i="32"/>
  <c r="V36" i="32"/>
  <c r="M36" i="32"/>
  <c r="M39" i="32" s="1"/>
  <c r="D36" i="32"/>
  <c r="D39" i="32" s="1"/>
  <c r="AN35" i="32"/>
  <c r="AM35" i="32"/>
  <c r="AL35" i="32"/>
  <c r="AK35" i="32"/>
  <c r="AJ35" i="32"/>
  <c r="AI35" i="32"/>
  <c r="AH35" i="32"/>
  <c r="AG35" i="32"/>
  <c r="AF35" i="32"/>
  <c r="AD35" i="32"/>
  <c r="AC35" i="32"/>
  <c r="AB35" i="32"/>
  <c r="AA35" i="32"/>
  <c r="Z35" i="32"/>
  <c r="Y35" i="32"/>
  <c r="X35" i="32"/>
  <c r="W35" i="32"/>
  <c r="U35" i="32"/>
  <c r="T35" i="32"/>
  <c r="S35" i="32"/>
  <c r="R35" i="32"/>
  <c r="Q35" i="32"/>
  <c r="P35" i="32"/>
  <c r="O35" i="32"/>
  <c r="N35" i="32"/>
  <c r="L35" i="32"/>
  <c r="K35" i="32"/>
  <c r="J35" i="32"/>
  <c r="I35" i="32"/>
  <c r="H35" i="32"/>
  <c r="G35" i="32"/>
  <c r="F35" i="32"/>
  <c r="E35" i="32"/>
  <c r="AW34" i="32"/>
  <c r="AV34" i="32"/>
  <c r="AU34" i="32"/>
  <c r="AT34" i="32"/>
  <c r="AS34" i="32"/>
  <c r="AR34" i="32"/>
  <c r="AQ34" i="32"/>
  <c r="AP34" i="32"/>
  <c r="AO34" i="32" s="1"/>
  <c r="AE34" i="32"/>
  <c r="V34" i="32"/>
  <c r="M34" i="32"/>
  <c r="D34" i="32"/>
  <c r="AW33" i="32"/>
  <c r="AV33" i="32"/>
  <c r="AV77" i="32" s="1"/>
  <c r="AU33" i="32"/>
  <c r="AT33" i="32"/>
  <c r="AS33" i="32"/>
  <c r="AR33" i="32"/>
  <c r="AR77" i="32" s="1"/>
  <c r="AQ33" i="32"/>
  <c r="AP33" i="32"/>
  <c r="AE33" i="32"/>
  <c r="V33" i="32"/>
  <c r="V77" i="32" s="1"/>
  <c r="M33" i="32"/>
  <c r="D33" i="32"/>
  <c r="AW32" i="32"/>
  <c r="AV32" i="32"/>
  <c r="AU32" i="32"/>
  <c r="AT32" i="32"/>
  <c r="AS32" i="32"/>
  <c r="AR32" i="32"/>
  <c r="AO32" i="32" s="1"/>
  <c r="AQ32" i="32"/>
  <c r="AP32" i="32"/>
  <c r="AE32" i="32"/>
  <c r="V32" i="32"/>
  <c r="M32" i="32"/>
  <c r="D32" i="32"/>
  <c r="AW31" i="32"/>
  <c r="AV31" i="32"/>
  <c r="AU31" i="32"/>
  <c r="AT31" i="32"/>
  <c r="AS31" i="32"/>
  <c r="AS35" i="32" s="1"/>
  <c r="AR31" i="32"/>
  <c r="AQ31" i="32"/>
  <c r="AP31" i="32"/>
  <c r="AO31" i="32"/>
  <c r="AE31" i="32"/>
  <c r="V31" i="32"/>
  <c r="M31" i="32"/>
  <c r="D31" i="32"/>
  <c r="D35" i="32" s="1"/>
  <c r="AW30" i="32"/>
  <c r="AV30" i="32"/>
  <c r="AU30" i="32"/>
  <c r="AT30" i="32"/>
  <c r="AT35" i="32" s="1"/>
  <c r="AS30" i="32"/>
  <c r="AR30" i="32"/>
  <c r="AQ30" i="32"/>
  <c r="AP30" i="32"/>
  <c r="AO30" i="32" s="1"/>
  <c r="AE30" i="32"/>
  <c r="V30" i="32"/>
  <c r="M30" i="32"/>
  <c r="M35" i="32" s="1"/>
  <c r="D30" i="32"/>
  <c r="AW29" i="32"/>
  <c r="AV29" i="32"/>
  <c r="AU29" i="32"/>
  <c r="AU35" i="32" s="1"/>
  <c r="AT29" i="32"/>
  <c r="AS29" i="32"/>
  <c r="AR29" i="32"/>
  <c r="AQ29" i="32"/>
  <c r="AO29" i="32" s="1"/>
  <c r="AP29" i="32"/>
  <c r="AE29" i="32"/>
  <c r="V29" i="32"/>
  <c r="M29" i="32"/>
  <c r="D29" i="32"/>
  <c r="AW28" i="32"/>
  <c r="AV28" i="32"/>
  <c r="AU28" i="32"/>
  <c r="AT28" i="32"/>
  <c r="AS28" i="32"/>
  <c r="AR28" i="32"/>
  <c r="AQ28" i="32"/>
  <c r="AQ35" i="32" s="1"/>
  <c r="AP28" i="32"/>
  <c r="AP35" i="32" s="1"/>
  <c r="AE28" i="32"/>
  <c r="V28" i="32"/>
  <c r="M28" i="32"/>
  <c r="D28" i="32"/>
  <c r="AN27" i="32"/>
  <c r="AM27" i="32"/>
  <c r="AL27" i="32"/>
  <c r="AK27" i="32"/>
  <c r="AJ27" i="32"/>
  <c r="AI27" i="32"/>
  <c r="AH27" i="32"/>
  <c r="AG27" i="32"/>
  <c r="AF27" i="32"/>
  <c r="AD27" i="32"/>
  <c r="AC27" i="32"/>
  <c r="AB27" i="32"/>
  <c r="AA27" i="32"/>
  <c r="Z27" i="32"/>
  <c r="Y27" i="32"/>
  <c r="X27" i="32"/>
  <c r="W27" i="32"/>
  <c r="V27" i="32"/>
  <c r="U27" i="32"/>
  <c r="T27" i="32"/>
  <c r="S27" i="32"/>
  <c r="R27" i="32"/>
  <c r="Q27" i="32"/>
  <c r="P27" i="32"/>
  <c r="O27" i="32"/>
  <c r="N27" i="32"/>
  <c r="L27" i="32"/>
  <c r="K27" i="32"/>
  <c r="J27" i="32"/>
  <c r="I27" i="32"/>
  <c r="H27" i="32"/>
  <c r="G27" i="32"/>
  <c r="F27" i="32"/>
  <c r="E27" i="32"/>
  <c r="AW26" i="32"/>
  <c r="AW79" i="32" s="1"/>
  <c r="AV26" i="32"/>
  <c r="AV79" i="32" s="1"/>
  <c r="AU26" i="32"/>
  <c r="AU79" i="32" s="1"/>
  <c r="AT26" i="32"/>
  <c r="AS26" i="32"/>
  <c r="AS79" i="32" s="1"/>
  <c r="AR26" i="32"/>
  <c r="AQ26" i="32"/>
  <c r="AP26" i="32"/>
  <c r="AE26" i="32"/>
  <c r="V26" i="32"/>
  <c r="M26" i="32"/>
  <c r="D26" i="32"/>
  <c r="AW25" i="32"/>
  <c r="AV25" i="32"/>
  <c r="AU25" i="32"/>
  <c r="AT25" i="32"/>
  <c r="AS25" i="32"/>
  <c r="AR25" i="32"/>
  <c r="AO25" i="32" s="1"/>
  <c r="AQ25" i="32"/>
  <c r="AQ78" i="32" s="1"/>
  <c r="AP25" i="32"/>
  <c r="AE25" i="32"/>
  <c r="AE78" i="32" s="1"/>
  <c r="V25" i="32"/>
  <c r="V78" i="32" s="1"/>
  <c r="M25" i="32"/>
  <c r="D25" i="32"/>
  <c r="AW24" i="32"/>
  <c r="AV24" i="32"/>
  <c r="AU24" i="32"/>
  <c r="AT24" i="32"/>
  <c r="AS24" i="32"/>
  <c r="AR24" i="32"/>
  <c r="AQ24" i="32"/>
  <c r="AP24" i="32"/>
  <c r="AP77" i="32" s="1"/>
  <c r="AO24" i="32"/>
  <c r="AE24" i="32"/>
  <c r="V24" i="32"/>
  <c r="M24" i="32"/>
  <c r="D24" i="32"/>
  <c r="AW23" i="32"/>
  <c r="AV23" i="32"/>
  <c r="AU23" i="32"/>
  <c r="AT23" i="32"/>
  <c r="AS23" i="32"/>
  <c r="AR23" i="32"/>
  <c r="AQ23" i="32"/>
  <c r="AP23" i="32"/>
  <c r="AO23" i="32" s="1"/>
  <c r="AE23" i="32"/>
  <c r="V23" i="32"/>
  <c r="M23" i="32"/>
  <c r="D23" i="32"/>
  <c r="AW22" i="32"/>
  <c r="AV22" i="32"/>
  <c r="AU22" i="32"/>
  <c r="AT22" i="32"/>
  <c r="AS22" i="32"/>
  <c r="AR22" i="32"/>
  <c r="AQ22" i="32"/>
  <c r="AO22" i="32" s="1"/>
  <c r="AP22" i="32"/>
  <c r="AE22" i="32"/>
  <c r="V22" i="32"/>
  <c r="M22" i="32"/>
  <c r="D22" i="32"/>
  <c r="AW21" i="32"/>
  <c r="AW77" i="32" s="1"/>
  <c r="AV21" i="32"/>
  <c r="AU21" i="32"/>
  <c r="AT21" i="32"/>
  <c r="AT77" i="32" s="1"/>
  <c r="AS21" i="32"/>
  <c r="AS77" i="32" s="1"/>
  <c r="AR21" i="32"/>
  <c r="AQ21" i="32"/>
  <c r="AP21" i="32"/>
  <c r="AO21" i="32"/>
  <c r="AE21" i="32"/>
  <c r="V21" i="32"/>
  <c r="M21" i="32"/>
  <c r="D21" i="32"/>
  <c r="D77" i="32" s="1"/>
  <c r="AW20" i="32"/>
  <c r="AV20" i="32"/>
  <c r="AU20" i="32"/>
  <c r="AT20" i="32"/>
  <c r="AT76" i="32" s="1"/>
  <c r="AS20" i="32"/>
  <c r="AR20" i="32"/>
  <c r="AQ20" i="32"/>
  <c r="AP20" i="32"/>
  <c r="AP27" i="32" s="1"/>
  <c r="AE20" i="32"/>
  <c r="V20" i="32"/>
  <c r="M20" i="32"/>
  <c r="M76" i="32" s="1"/>
  <c r="D20" i="32"/>
  <c r="AU17" i="32"/>
  <c r="AQ17" i="32"/>
  <c r="AN17" i="32"/>
  <c r="AM17" i="32"/>
  <c r="AL17" i="32"/>
  <c r="AK17" i="32"/>
  <c r="AJ17" i="32"/>
  <c r="AI17" i="32"/>
  <c r="AH17" i="32"/>
  <c r="AG17" i="32"/>
  <c r="AF17" i="32"/>
  <c r="AD17" i="32"/>
  <c r="AC17" i="32"/>
  <c r="AB17" i="32"/>
  <c r="AA17" i="32"/>
  <c r="Z17" i="32"/>
  <c r="Y17" i="32"/>
  <c r="X17" i="32"/>
  <c r="W17" i="32"/>
  <c r="U17" i="32"/>
  <c r="T17" i="32"/>
  <c r="S17" i="32"/>
  <c r="R17" i="32"/>
  <c r="Q17" i="32"/>
  <c r="P17" i="32"/>
  <c r="O17" i="32"/>
  <c r="N17" i="32"/>
  <c r="L17" i="32"/>
  <c r="K17" i="32"/>
  <c r="J17" i="32"/>
  <c r="I17" i="32"/>
  <c r="H17" i="32"/>
  <c r="G17" i="32"/>
  <c r="F17" i="32"/>
  <c r="E17" i="32"/>
  <c r="AW16" i="32"/>
  <c r="AV16" i="32"/>
  <c r="AU16" i="32"/>
  <c r="AT16" i="32"/>
  <c r="AS16" i="32"/>
  <c r="AR16" i="32"/>
  <c r="AO16" i="32" s="1"/>
  <c r="AQ16" i="32"/>
  <c r="AP16" i="32"/>
  <c r="AE16" i="32"/>
  <c r="V16" i="32"/>
  <c r="M16" i="32"/>
  <c r="D16" i="32"/>
  <c r="AW15" i="32"/>
  <c r="AV15" i="32"/>
  <c r="AU15" i="32"/>
  <c r="AT15" i="32"/>
  <c r="AS15" i="32"/>
  <c r="AR15" i="32"/>
  <c r="AQ15" i="32"/>
  <c r="AP15" i="32"/>
  <c r="AO15" i="32"/>
  <c r="AE15" i="32"/>
  <c r="V15" i="32"/>
  <c r="M15" i="32"/>
  <c r="D15" i="32"/>
  <c r="AW14" i="32"/>
  <c r="AV14" i="32"/>
  <c r="AU14" i="32"/>
  <c r="AT14" i="32"/>
  <c r="AS14" i="32"/>
  <c r="AR14" i="32"/>
  <c r="AQ14" i="32"/>
  <c r="AP14" i="32"/>
  <c r="AO14" i="32" s="1"/>
  <c r="AE14" i="32"/>
  <c r="V14" i="32"/>
  <c r="M14" i="32"/>
  <c r="D14" i="32"/>
  <c r="AW13" i="32"/>
  <c r="AV13" i="32"/>
  <c r="AU13" i="32"/>
  <c r="AT13" i="32"/>
  <c r="AS13" i="32"/>
  <c r="AR13" i="32"/>
  <c r="AQ13" i="32"/>
  <c r="AP13" i="32"/>
  <c r="AE13" i="32"/>
  <c r="V13" i="32"/>
  <c r="V17" i="32" s="1"/>
  <c r="M13" i="32"/>
  <c r="D13" i="32"/>
  <c r="AW12" i="32"/>
  <c r="AV12" i="32"/>
  <c r="AV17" i="32" s="1"/>
  <c r="AU12" i="32"/>
  <c r="AT12" i="32"/>
  <c r="AS12" i="32"/>
  <c r="AR12" i="32"/>
  <c r="AR17" i="32" s="1"/>
  <c r="AQ12" i="32"/>
  <c r="AP12" i="32"/>
  <c r="AE12" i="32"/>
  <c r="AE17" i="32" s="1"/>
  <c r="V12" i="32"/>
  <c r="M12" i="32"/>
  <c r="D12" i="32"/>
  <c r="AW11" i="32"/>
  <c r="AW17" i="32" s="1"/>
  <c r="AV11" i="32"/>
  <c r="AU11" i="32"/>
  <c r="AT11" i="32"/>
  <c r="AT17" i="32" s="1"/>
  <c r="AS11" i="32"/>
  <c r="AS17" i="32" s="1"/>
  <c r="AR11" i="32"/>
  <c r="AQ11" i="32"/>
  <c r="AP11" i="32"/>
  <c r="AP17" i="32" s="1"/>
  <c r="AO11" i="32"/>
  <c r="AE11" i="32"/>
  <c r="V11" i="32"/>
  <c r="M11" i="32"/>
  <c r="M17" i="32" s="1"/>
  <c r="D11" i="32"/>
  <c r="D17" i="32" s="1"/>
  <c r="AW9" i="32"/>
  <c r="AV9" i="32"/>
  <c r="AU9" i="32"/>
  <c r="AT9" i="32"/>
  <c r="AS9" i="32"/>
  <c r="AR9" i="32"/>
  <c r="AQ9" i="32"/>
  <c r="AP9" i="32"/>
  <c r="AE9" i="32"/>
  <c r="V9" i="32"/>
  <c r="M9" i="32"/>
  <c r="D9" i="32"/>
  <c r="C5" i="32"/>
  <c r="C4" i="32"/>
  <c r="C3" i="32"/>
  <c r="AE116" i="31"/>
  <c r="D116" i="31"/>
  <c r="AO115" i="31"/>
  <c r="AO114" i="31"/>
  <c r="AO113" i="31"/>
  <c r="AN112" i="31"/>
  <c r="AN116" i="31" s="1"/>
  <c r="AE112" i="31"/>
  <c r="V112" i="31"/>
  <c r="V116" i="31" s="1"/>
  <c r="M112" i="31"/>
  <c r="M116" i="31" s="1"/>
  <c r="D112" i="31"/>
  <c r="AO111" i="31"/>
  <c r="AO110" i="31"/>
  <c r="AO109" i="31"/>
  <c r="AO112" i="31" s="1"/>
  <c r="AO116" i="31" s="1"/>
  <c r="AO108" i="31"/>
  <c r="AO107" i="31"/>
  <c r="AO105" i="31"/>
  <c r="AN102" i="31"/>
  <c r="AE102" i="31"/>
  <c r="V102" i="31"/>
  <c r="M102" i="31"/>
  <c r="D102" i="31"/>
  <c r="AO101" i="31"/>
  <c r="AO100" i="31"/>
  <c r="AO99" i="31"/>
  <c r="AO98" i="31"/>
  <c r="AO97" i="31"/>
  <c r="AO96" i="31"/>
  <c r="AO102" i="31" s="1"/>
  <c r="AW85" i="31"/>
  <c r="AV85" i="31"/>
  <c r="AT85" i="31"/>
  <c r="AN85" i="31"/>
  <c r="AM85" i="31"/>
  <c r="AL85" i="31"/>
  <c r="AK85" i="31"/>
  <c r="AJ85" i="31"/>
  <c r="AI85" i="31"/>
  <c r="AH85" i="31"/>
  <c r="AG85" i="31"/>
  <c r="AF85" i="31"/>
  <c r="AD85" i="31"/>
  <c r="AC85" i="31"/>
  <c r="AB85" i="31"/>
  <c r="AA85" i="31"/>
  <c r="Z85" i="31"/>
  <c r="Y85" i="31"/>
  <c r="X85" i="31"/>
  <c r="W85" i="31"/>
  <c r="U85" i="31"/>
  <c r="T85" i="31"/>
  <c r="S85" i="31"/>
  <c r="R85" i="31"/>
  <c r="Q85" i="31"/>
  <c r="P85" i="31"/>
  <c r="O85" i="31"/>
  <c r="N85" i="31"/>
  <c r="L85" i="31"/>
  <c r="K85" i="31"/>
  <c r="J85" i="31"/>
  <c r="I85" i="31"/>
  <c r="H85" i="31"/>
  <c r="G85" i="31"/>
  <c r="F85" i="31"/>
  <c r="E85" i="31"/>
  <c r="D85" i="31"/>
  <c r="AW84" i="31"/>
  <c r="AV84" i="31"/>
  <c r="AU84" i="31"/>
  <c r="AT84" i="31"/>
  <c r="AS84" i="31"/>
  <c r="AR84" i="31"/>
  <c r="AQ84" i="31"/>
  <c r="AP84" i="31"/>
  <c r="AE84" i="31"/>
  <c r="V84" i="31"/>
  <c r="M84" i="31"/>
  <c r="M85" i="31" s="1"/>
  <c r="D84" i="31"/>
  <c r="AW83" i="31"/>
  <c r="AV83" i="31"/>
  <c r="AU83" i="31"/>
  <c r="AU85" i="31" s="1"/>
  <c r="AT83" i="31"/>
  <c r="AS83" i="31"/>
  <c r="AS85" i="31" s="1"/>
  <c r="AR83" i="31"/>
  <c r="AR85" i="31" s="1"/>
  <c r="AQ83" i="31"/>
  <c r="AP83" i="31"/>
  <c r="AE83" i="31"/>
  <c r="AE85" i="31" s="1"/>
  <c r="V83" i="31"/>
  <c r="V85" i="31" s="1"/>
  <c r="M83" i="31"/>
  <c r="D83" i="31"/>
  <c r="AK82" i="31"/>
  <c r="AK86" i="31" s="1"/>
  <c r="AF82" i="31"/>
  <c r="AF86" i="31" s="1"/>
  <c r="Z82" i="31"/>
  <c r="Z86" i="31" s="1"/>
  <c r="U82" i="31"/>
  <c r="U86" i="31" s="1"/>
  <c r="E82" i="31"/>
  <c r="E86" i="31" s="1"/>
  <c r="AW81" i="31"/>
  <c r="AV81" i="31"/>
  <c r="AU81" i="31"/>
  <c r="AT81" i="31"/>
  <c r="AS81" i="31"/>
  <c r="AR81" i="31"/>
  <c r="AQ81" i="31"/>
  <c r="AP81" i="31"/>
  <c r="AE81" i="31"/>
  <c r="V81" i="31"/>
  <c r="M81" i="31"/>
  <c r="D81" i="31"/>
  <c r="AW80" i="31"/>
  <c r="AV80" i="31"/>
  <c r="AU80" i="31"/>
  <c r="AT80" i="31"/>
  <c r="AS80" i="31"/>
  <c r="AR80" i="31"/>
  <c r="AQ80" i="31"/>
  <c r="AO80" i="31" s="1"/>
  <c r="AP80" i="31"/>
  <c r="AE80" i="31"/>
  <c r="V80" i="31"/>
  <c r="M80" i="31"/>
  <c r="D80" i="31"/>
  <c r="AP79" i="31"/>
  <c r="AN79" i="31"/>
  <c r="AM79" i="31"/>
  <c r="AL79" i="31"/>
  <c r="AK79" i="31"/>
  <c r="AJ79" i="31"/>
  <c r="AI79" i="31"/>
  <c r="AH79" i="31"/>
  <c r="AG79" i="31"/>
  <c r="AG82" i="31" s="1"/>
  <c r="AF79" i="31"/>
  <c r="AD79" i="31"/>
  <c r="AC79" i="31"/>
  <c r="AB79" i="31"/>
  <c r="AA79" i="31"/>
  <c r="Z79" i="31"/>
  <c r="Y79" i="31"/>
  <c r="X79" i="31"/>
  <c r="W79" i="31"/>
  <c r="U79" i="31"/>
  <c r="T79" i="31"/>
  <c r="S79" i="31"/>
  <c r="R79" i="31"/>
  <c r="Q79" i="31"/>
  <c r="P79" i="31"/>
  <c r="P82" i="31" s="1"/>
  <c r="P86" i="31" s="1"/>
  <c r="O79" i="31"/>
  <c r="N79" i="31"/>
  <c r="L79" i="31"/>
  <c r="K79" i="31"/>
  <c r="J79" i="31"/>
  <c r="I79" i="31"/>
  <c r="H79" i="31"/>
  <c r="G79" i="31"/>
  <c r="F79" i="31"/>
  <c r="E79" i="31"/>
  <c r="D79" i="31"/>
  <c r="AN78" i="31"/>
  <c r="AM78" i="31"/>
  <c r="AL78" i="31"/>
  <c r="AK78" i="31"/>
  <c r="AJ78" i="31"/>
  <c r="AI78" i="31"/>
  <c r="AH78" i="31"/>
  <c r="AG78" i="31"/>
  <c r="AF78" i="31"/>
  <c r="AE78" i="31"/>
  <c r="AD78" i="31"/>
  <c r="AC78" i="31"/>
  <c r="AB78" i="31"/>
  <c r="AA78" i="31"/>
  <c r="Z78" i="31"/>
  <c r="Y78" i="31"/>
  <c r="X78" i="31"/>
  <c r="W78" i="31"/>
  <c r="U78" i="31"/>
  <c r="T78" i="31"/>
  <c r="S78" i="31"/>
  <c r="R78" i="31"/>
  <c r="Q78" i="31"/>
  <c r="P78" i="31"/>
  <c r="O78" i="31"/>
  <c r="N78" i="31"/>
  <c r="L78" i="31"/>
  <c r="K78" i="31"/>
  <c r="J78" i="31"/>
  <c r="I78" i="31"/>
  <c r="H78" i="31"/>
  <c r="G78" i="31"/>
  <c r="F78" i="31"/>
  <c r="E78" i="31"/>
  <c r="AP77" i="31"/>
  <c r="AN77" i="31"/>
  <c r="AM77" i="31"/>
  <c r="AL77" i="31"/>
  <c r="AK77" i="31"/>
  <c r="AJ77" i="31"/>
  <c r="AI77" i="31"/>
  <c r="AH77" i="31"/>
  <c r="AG77" i="31"/>
  <c r="AF77" i="31"/>
  <c r="AD77" i="31"/>
  <c r="AD82" i="31" s="1"/>
  <c r="AD86" i="31" s="1"/>
  <c r="AC77" i="31"/>
  <c r="AB77" i="31"/>
  <c r="AA77" i="31"/>
  <c r="Z77" i="31"/>
  <c r="Y77" i="31"/>
  <c r="Y82" i="31" s="1"/>
  <c r="Y86" i="31" s="1"/>
  <c r="X77" i="31"/>
  <c r="W77" i="31"/>
  <c r="U77" i="31"/>
  <c r="T77" i="31"/>
  <c r="S77" i="31"/>
  <c r="R77" i="31"/>
  <c r="Q77" i="31"/>
  <c r="Q82" i="31" s="1"/>
  <c r="P77" i="31"/>
  <c r="O77" i="31"/>
  <c r="N77" i="31"/>
  <c r="N82" i="31" s="1"/>
  <c r="N86" i="31" s="1"/>
  <c r="L77" i="31"/>
  <c r="K77" i="31"/>
  <c r="J77" i="31"/>
  <c r="J82" i="31" s="1"/>
  <c r="J86" i="31" s="1"/>
  <c r="I77" i="31"/>
  <c r="I82" i="31" s="1"/>
  <c r="I86" i="31" s="1"/>
  <c r="H77" i="31"/>
  <c r="G77" i="31"/>
  <c r="F77" i="31"/>
  <c r="F82" i="31" s="1"/>
  <c r="F86" i="31" s="1"/>
  <c r="E77" i="31"/>
  <c r="AN76" i="31"/>
  <c r="AN82" i="31" s="1"/>
  <c r="AN86" i="31" s="1"/>
  <c r="AN103" i="31" s="1"/>
  <c r="AM76" i="31"/>
  <c r="AL76" i="31"/>
  <c r="AK76" i="31"/>
  <c r="AJ76" i="31"/>
  <c r="AJ82" i="31" s="1"/>
  <c r="AJ86" i="31" s="1"/>
  <c r="AI76" i="31"/>
  <c r="AH76" i="31"/>
  <c r="AG76" i="31"/>
  <c r="AF76" i="31"/>
  <c r="AD76" i="31"/>
  <c r="AC76" i="31"/>
  <c r="AB76" i="31"/>
  <c r="AB82" i="31" s="1"/>
  <c r="AB86" i="31" s="1"/>
  <c r="AA76" i="31"/>
  <c r="Z76" i="31"/>
  <c r="Y76" i="31"/>
  <c r="X76" i="31"/>
  <c r="X82" i="31" s="1"/>
  <c r="W76" i="31"/>
  <c r="U76" i="31"/>
  <c r="T76" i="31"/>
  <c r="S76" i="31"/>
  <c r="R76" i="31"/>
  <c r="Q76" i="31"/>
  <c r="P76" i="31"/>
  <c r="O76" i="31"/>
  <c r="N76" i="31"/>
  <c r="L76" i="31"/>
  <c r="K76" i="31"/>
  <c r="J76" i="31"/>
  <c r="I76" i="31"/>
  <c r="H76" i="31"/>
  <c r="H82" i="31" s="1"/>
  <c r="H86" i="31" s="1"/>
  <c r="G76" i="31"/>
  <c r="F76" i="31"/>
  <c r="E76" i="31"/>
  <c r="AN75" i="31"/>
  <c r="AM75" i="31"/>
  <c r="AL75" i="31"/>
  <c r="AK75" i="31"/>
  <c r="AJ75" i="31"/>
  <c r="AI75" i="31"/>
  <c r="AH75" i="31"/>
  <c r="AG75" i="31"/>
  <c r="AF75" i="31"/>
  <c r="AD75" i="31"/>
  <c r="AC75" i="31"/>
  <c r="AB75" i="31"/>
  <c r="AA75" i="31"/>
  <c r="Z75" i="31"/>
  <c r="Y75" i="31"/>
  <c r="X75" i="31"/>
  <c r="W75" i="31"/>
  <c r="U75" i="31"/>
  <c r="T75" i="31"/>
  <c r="S75" i="31"/>
  <c r="R75" i="31"/>
  <c r="Q75" i="31"/>
  <c r="P75" i="31"/>
  <c r="O75" i="31"/>
  <c r="N75" i="31"/>
  <c r="L75" i="31"/>
  <c r="K75" i="31"/>
  <c r="J75" i="31"/>
  <c r="I75" i="31"/>
  <c r="H75" i="31"/>
  <c r="G75" i="31"/>
  <c r="F75" i="31"/>
  <c r="E75" i="31"/>
  <c r="AW74" i="31"/>
  <c r="AV74" i="31"/>
  <c r="AU74" i="31"/>
  <c r="AT74" i="31"/>
  <c r="AS74" i="31"/>
  <c r="AR74" i="31"/>
  <c r="AQ74" i="31"/>
  <c r="AP74" i="31"/>
  <c r="AE74" i="31"/>
  <c r="V74" i="31"/>
  <c r="M74" i="31"/>
  <c r="D74" i="31"/>
  <c r="AW73" i="31"/>
  <c r="AV73" i="31"/>
  <c r="AU73" i="31"/>
  <c r="AT73" i="31"/>
  <c r="AS73" i="31"/>
  <c r="AS75" i="31" s="1"/>
  <c r="AR73" i="31"/>
  <c r="AR75" i="31" s="1"/>
  <c r="AQ73" i="31"/>
  <c r="AP73" i="31"/>
  <c r="AO73" i="31"/>
  <c r="AE73" i="31"/>
  <c r="V73" i="31"/>
  <c r="M73" i="31"/>
  <c r="D73" i="31"/>
  <c r="AW72" i="31"/>
  <c r="AW75" i="31" s="1"/>
  <c r="AV72" i="31"/>
  <c r="AV75" i="31" s="1"/>
  <c r="AU72" i="31"/>
  <c r="AT72" i="31"/>
  <c r="AS72" i="31"/>
  <c r="AR72" i="31"/>
  <c r="AQ72" i="31"/>
  <c r="AP72" i="31"/>
  <c r="AO72" i="31" s="1"/>
  <c r="AE72" i="31"/>
  <c r="V72" i="31"/>
  <c r="M72" i="31"/>
  <c r="D72" i="31"/>
  <c r="AW71" i="31"/>
  <c r="AV71" i="31"/>
  <c r="AU71" i="31"/>
  <c r="AU75" i="31" s="1"/>
  <c r="AT71" i="31"/>
  <c r="AS71" i="31"/>
  <c r="AR71" i="31"/>
  <c r="AQ71" i="31"/>
  <c r="AQ75" i="31" s="1"/>
  <c r="AP71" i="31"/>
  <c r="AE71" i="31"/>
  <c r="V71" i="31"/>
  <c r="V75" i="31" s="1"/>
  <c r="M71" i="31"/>
  <c r="M75" i="31" s="1"/>
  <c r="D71" i="31"/>
  <c r="AU70" i="31"/>
  <c r="AM70" i="31"/>
  <c r="AL70" i="31"/>
  <c r="AK70" i="31"/>
  <c r="AJ70" i="31"/>
  <c r="AI70" i="31"/>
  <c r="AH70" i="31"/>
  <c r="AG70" i="31"/>
  <c r="AF70" i="31"/>
  <c r="AD70" i="31"/>
  <c r="AC70" i="31"/>
  <c r="AB70" i="31"/>
  <c r="AA70" i="31"/>
  <c r="Z70" i="31"/>
  <c r="Y70" i="31"/>
  <c r="X70" i="31"/>
  <c r="W70" i="31"/>
  <c r="U70" i="31"/>
  <c r="T70" i="31"/>
  <c r="S70" i="31"/>
  <c r="R70" i="31"/>
  <c r="Q70" i="31"/>
  <c r="P70" i="31"/>
  <c r="O70" i="31"/>
  <c r="N70" i="31"/>
  <c r="L70" i="31"/>
  <c r="K70" i="31"/>
  <c r="J70" i="31"/>
  <c r="I70" i="31"/>
  <c r="H70" i="31"/>
  <c r="G70" i="31"/>
  <c r="F70" i="31"/>
  <c r="E70" i="31"/>
  <c r="D70" i="31"/>
  <c r="AW69" i="31"/>
  <c r="AV69" i="31"/>
  <c r="AU69" i="31"/>
  <c r="AT69" i="31"/>
  <c r="AS69" i="31"/>
  <c r="AR69" i="31"/>
  <c r="AQ69" i="31"/>
  <c r="AP69" i="31"/>
  <c r="AE69" i="31"/>
  <c r="V69" i="31"/>
  <c r="M69" i="31"/>
  <c r="D69" i="31"/>
  <c r="AW68" i="31"/>
  <c r="AV68" i="31"/>
  <c r="AU68" i="31"/>
  <c r="AT68" i="31"/>
  <c r="AS68" i="31"/>
  <c r="AR68" i="31"/>
  <c r="AQ68" i="31"/>
  <c r="AP68" i="31"/>
  <c r="AE68" i="31"/>
  <c r="V68" i="31"/>
  <c r="M68" i="31"/>
  <c r="M77" i="31" s="1"/>
  <c r="D68" i="31"/>
  <c r="AW67" i="31"/>
  <c r="AV67" i="31"/>
  <c r="AU67" i="31"/>
  <c r="AT67" i="31"/>
  <c r="AS67" i="31"/>
  <c r="AR67" i="31"/>
  <c r="AQ67" i="31"/>
  <c r="AP67" i="31"/>
  <c r="AE67" i="31"/>
  <c r="V67" i="31"/>
  <c r="M67" i="31"/>
  <c r="D67" i="31"/>
  <c r="AW66" i="31"/>
  <c r="AV66" i="31"/>
  <c r="AV70" i="31" s="1"/>
  <c r="AU66" i="31"/>
  <c r="AT66" i="31"/>
  <c r="AS66" i="31"/>
  <c r="AR66" i="31"/>
  <c r="AQ66" i="31"/>
  <c r="AP66" i="31"/>
  <c r="AE66" i="31"/>
  <c r="V66" i="31"/>
  <c r="M66" i="31"/>
  <c r="D66" i="31"/>
  <c r="AU65" i="31"/>
  <c r="AT65" i="31"/>
  <c r="AT70" i="31" s="1"/>
  <c r="AS65" i="31"/>
  <c r="AR65" i="31"/>
  <c r="AQ65" i="31"/>
  <c r="AP65" i="31"/>
  <c r="AE65" i="31"/>
  <c r="V65" i="31"/>
  <c r="M65" i="31"/>
  <c r="D65" i="31"/>
  <c r="AU64" i="31"/>
  <c r="AT64" i="31"/>
  <c r="AS64" i="31"/>
  <c r="AR64" i="31"/>
  <c r="AQ64" i="31"/>
  <c r="AP64" i="31"/>
  <c r="AO64" i="31"/>
  <c r="AE64" i="31"/>
  <c r="V64" i="31"/>
  <c r="M64" i="31"/>
  <c r="D64" i="31"/>
  <c r="AU63" i="31"/>
  <c r="AT63" i="31"/>
  <c r="AS63" i="31"/>
  <c r="AR63" i="31"/>
  <c r="AQ63" i="31"/>
  <c r="AP63" i="31"/>
  <c r="AE63" i="31"/>
  <c r="V63" i="31"/>
  <c r="M63" i="31"/>
  <c r="D63" i="31"/>
  <c r="AN62" i="31"/>
  <c r="AM62" i="31"/>
  <c r="AL62" i="31"/>
  <c r="AK62" i="31"/>
  <c r="AJ62" i="31"/>
  <c r="AI62" i="31"/>
  <c r="AH62" i="31"/>
  <c r="AG62" i="31"/>
  <c r="AF62" i="31"/>
  <c r="AD62" i="31"/>
  <c r="AC62" i="31"/>
  <c r="AB62" i="31"/>
  <c r="AA62" i="31"/>
  <c r="Z62" i="31"/>
  <c r="Y62" i="31"/>
  <c r="X62" i="31"/>
  <c r="W62" i="31"/>
  <c r="U62" i="31"/>
  <c r="T62" i="31"/>
  <c r="S62" i="31"/>
  <c r="R62" i="31"/>
  <c r="Q62" i="31"/>
  <c r="P62" i="31"/>
  <c r="O62" i="31"/>
  <c r="N62" i="31"/>
  <c r="L62" i="31"/>
  <c r="K62" i="31"/>
  <c r="J62" i="31"/>
  <c r="I62" i="31"/>
  <c r="H62" i="31"/>
  <c r="G62" i="31"/>
  <c r="F62" i="31"/>
  <c r="E62" i="31"/>
  <c r="AW61" i="31"/>
  <c r="AV61" i="31"/>
  <c r="AU61" i="31"/>
  <c r="AT61" i="31"/>
  <c r="AS61" i="31"/>
  <c r="AR61" i="31"/>
  <c r="AQ61" i="31"/>
  <c r="AO61" i="31" s="1"/>
  <c r="AP61" i="31"/>
  <c r="AE61" i="31"/>
  <c r="V61" i="31"/>
  <c r="M61" i="31"/>
  <c r="D61" i="31"/>
  <c r="AW60" i="31"/>
  <c r="AV60" i="31"/>
  <c r="AU60" i="31"/>
  <c r="AT60" i="31"/>
  <c r="AS60" i="31"/>
  <c r="AR60" i="31"/>
  <c r="AQ60" i="31"/>
  <c r="AP60" i="31"/>
  <c r="AO60" i="31"/>
  <c r="AE60" i="31"/>
  <c r="V60" i="31"/>
  <c r="M60" i="31"/>
  <c r="D60" i="31"/>
  <c r="AW59" i="31"/>
  <c r="AV59" i="31"/>
  <c r="AU59" i="31"/>
  <c r="AT59" i="31"/>
  <c r="AS59" i="31"/>
  <c r="AR59" i="31"/>
  <c r="AQ59" i="31"/>
  <c r="AP59" i="31"/>
  <c r="AO59" i="31" s="1"/>
  <c r="AE59" i="31"/>
  <c r="V59" i="31"/>
  <c r="M59" i="31"/>
  <c r="D59" i="31"/>
  <c r="AW58" i="31"/>
  <c r="AV58" i="31"/>
  <c r="AU58" i="31"/>
  <c r="AU76" i="31" s="1"/>
  <c r="AT58" i="31"/>
  <c r="AS58" i="31"/>
  <c r="AR58" i="31"/>
  <c r="AQ58" i="31"/>
  <c r="AP58" i="31"/>
  <c r="AE58" i="31"/>
  <c r="V58" i="31"/>
  <c r="M58" i="31"/>
  <c r="D58" i="31"/>
  <c r="AW57" i="31"/>
  <c r="AV57" i="31"/>
  <c r="AU57" i="31"/>
  <c r="AU62" i="31" s="1"/>
  <c r="AT57" i="31"/>
  <c r="AS57" i="31"/>
  <c r="AR57" i="31"/>
  <c r="AQ57" i="31"/>
  <c r="AP57" i="31"/>
  <c r="AE57" i="31"/>
  <c r="V57" i="31"/>
  <c r="V62" i="31" s="1"/>
  <c r="M57" i="31"/>
  <c r="D57" i="31"/>
  <c r="AW56" i="31"/>
  <c r="AV56" i="31"/>
  <c r="AU56" i="31"/>
  <c r="AT56" i="31"/>
  <c r="AS56" i="31"/>
  <c r="AR56" i="31"/>
  <c r="AO56" i="31" s="1"/>
  <c r="AQ56" i="31"/>
  <c r="AP56" i="31"/>
  <c r="AE56" i="31"/>
  <c r="V56" i="31"/>
  <c r="M56" i="31"/>
  <c r="D56" i="31"/>
  <c r="AW55" i="31"/>
  <c r="AV55" i="31"/>
  <c r="AV62" i="31" s="1"/>
  <c r="AU55" i="31"/>
  <c r="AT55" i="31"/>
  <c r="AS55" i="31"/>
  <c r="AR55" i="31"/>
  <c r="AR62" i="31" s="1"/>
  <c r="AQ55" i="31"/>
  <c r="AP55" i="31"/>
  <c r="AO55" i="31"/>
  <c r="AE55" i="31"/>
  <c r="V55" i="31"/>
  <c r="M55" i="31"/>
  <c r="D55" i="31"/>
  <c r="AR54" i="31"/>
  <c r="AQ54" i="31"/>
  <c r="AN54" i="31"/>
  <c r="AM54" i="31"/>
  <c r="AL54" i="31"/>
  <c r="AK54" i="31"/>
  <c r="AJ54" i="31"/>
  <c r="AI54" i="31"/>
  <c r="AH54" i="31"/>
  <c r="AG54" i="31"/>
  <c r="AF54" i="31"/>
  <c r="AD54" i="31"/>
  <c r="AC54" i="31"/>
  <c r="AB54" i="31"/>
  <c r="AA54" i="31"/>
  <c r="Z54" i="31"/>
  <c r="Y54" i="31"/>
  <c r="X54" i="31"/>
  <c r="W54" i="31"/>
  <c r="V54" i="31"/>
  <c r="U54" i="31"/>
  <c r="T54" i="31"/>
  <c r="S54" i="31"/>
  <c r="R54" i="31"/>
  <c r="Q54" i="31"/>
  <c r="P54" i="31"/>
  <c r="O54" i="31"/>
  <c r="N54" i="31"/>
  <c r="L54" i="31"/>
  <c r="K54" i="31"/>
  <c r="J54" i="31"/>
  <c r="I54" i="31"/>
  <c r="H54" i="31"/>
  <c r="G54" i="31"/>
  <c r="F54" i="31"/>
  <c r="E54" i="31"/>
  <c r="AW53" i="31"/>
  <c r="AV53" i="31"/>
  <c r="AV54" i="31" s="1"/>
  <c r="AU53" i="31"/>
  <c r="AT53" i="31"/>
  <c r="AS53" i="31"/>
  <c r="AR53" i="31"/>
  <c r="AO53" i="31" s="1"/>
  <c r="AQ53" i="31"/>
  <c r="AP53" i="31"/>
  <c r="AE53" i="31"/>
  <c r="V53" i="31"/>
  <c r="M53" i="31"/>
  <c r="D53" i="31"/>
  <c r="AW52" i="31"/>
  <c r="AV52" i="31"/>
  <c r="AU52" i="31"/>
  <c r="AT52" i="31"/>
  <c r="AS52" i="31"/>
  <c r="AR52" i="31"/>
  <c r="AQ52" i="31"/>
  <c r="AP52" i="31"/>
  <c r="AO52" i="31"/>
  <c r="AE52" i="31"/>
  <c r="V52" i="31"/>
  <c r="M52" i="31"/>
  <c r="D52" i="31"/>
  <c r="AW51" i="31"/>
  <c r="AV51" i="31"/>
  <c r="AU51" i="31"/>
  <c r="AU78" i="31" s="1"/>
  <c r="AT51" i="31"/>
  <c r="AT54" i="31" s="1"/>
  <c r="AS51" i="31"/>
  <c r="AR51" i="31"/>
  <c r="AQ51" i="31"/>
  <c r="AP51" i="31"/>
  <c r="AE51" i="31"/>
  <c r="AE54" i="31" s="1"/>
  <c r="V51" i="31"/>
  <c r="M51" i="31"/>
  <c r="D51" i="31"/>
  <c r="AW50" i="31"/>
  <c r="AW54" i="31" s="1"/>
  <c r="AV50" i="31"/>
  <c r="AU50" i="31"/>
  <c r="AU54" i="31" s="1"/>
  <c r="AT50" i="31"/>
  <c r="AS50" i="31"/>
  <c r="AS54" i="31" s="1"/>
  <c r="AR50" i="31"/>
  <c r="AQ50" i="31"/>
  <c r="AP50" i="31"/>
  <c r="AO50" i="31"/>
  <c r="AE50" i="31"/>
  <c r="V50" i="31"/>
  <c r="M50" i="31"/>
  <c r="M54" i="31" s="1"/>
  <c r="D50" i="31"/>
  <c r="D54" i="31" s="1"/>
  <c r="AS49" i="31"/>
  <c r="AN49" i="31"/>
  <c r="AM49" i="31"/>
  <c r="AL49" i="31"/>
  <c r="AK49" i="31"/>
  <c r="AJ49" i="31"/>
  <c r="AI49" i="31"/>
  <c r="AH49" i="31"/>
  <c r="AG49" i="31"/>
  <c r="AF49" i="31"/>
  <c r="AD49" i="31"/>
  <c r="AC49" i="31"/>
  <c r="AB49" i="31"/>
  <c r="AA49" i="31"/>
  <c r="Z49" i="31"/>
  <c r="Y49" i="31"/>
  <c r="X49" i="31"/>
  <c r="W49" i="31"/>
  <c r="U49" i="31"/>
  <c r="T49" i="31"/>
  <c r="S49" i="31"/>
  <c r="R49" i="31"/>
  <c r="Q49" i="31"/>
  <c r="P49" i="31"/>
  <c r="O49" i="31"/>
  <c r="N49" i="31"/>
  <c r="L49" i="31"/>
  <c r="K49" i="31"/>
  <c r="J49" i="31"/>
  <c r="I49" i="31"/>
  <c r="H49" i="31"/>
  <c r="G49" i="31"/>
  <c r="F49" i="31"/>
  <c r="E49" i="31"/>
  <c r="AW48" i="31"/>
  <c r="AV48" i="31"/>
  <c r="AU48" i="31"/>
  <c r="AT48" i="31"/>
  <c r="AS48" i="31"/>
  <c r="AR48" i="31"/>
  <c r="AQ48" i="31"/>
  <c r="AP48" i="31"/>
  <c r="AO48" i="31" s="1"/>
  <c r="AE48" i="31"/>
  <c r="V48" i="31"/>
  <c r="M48" i="31"/>
  <c r="D48" i="31"/>
  <c r="AW47" i="31"/>
  <c r="AV47" i="31"/>
  <c r="AU47" i="31"/>
  <c r="AT47" i="31"/>
  <c r="AS47" i="31"/>
  <c r="AR47" i="31"/>
  <c r="AQ47" i="31"/>
  <c r="AP47" i="31"/>
  <c r="AO47" i="31"/>
  <c r="AE47" i="31"/>
  <c r="V47" i="31"/>
  <c r="M47" i="31"/>
  <c r="D47" i="31"/>
  <c r="D49" i="31" s="1"/>
  <c r="AW46" i="31"/>
  <c r="AV46" i="31"/>
  <c r="AV49" i="31" s="1"/>
  <c r="AU46" i="31"/>
  <c r="AT46" i="31"/>
  <c r="AS46" i="31"/>
  <c r="AR46" i="31"/>
  <c r="AR49" i="31" s="1"/>
  <c r="AQ46" i="31"/>
  <c r="AP46" i="31"/>
  <c r="AE46" i="31"/>
  <c r="V46" i="31"/>
  <c r="M46" i="31"/>
  <c r="M49" i="31" s="1"/>
  <c r="D46" i="31"/>
  <c r="AW45" i="31"/>
  <c r="AV45" i="31"/>
  <c r="AU45" i="31"/>
  <c r="AU49" i="31" s="1"/>
  <c r="AT45" i="31"/>
  <c r="AS45" i="31"/>
  <c r="AR45" i="31"/>
  <c r="AQ45" i="31"/>
  <c r="AP45" i="31"/>
  <c r="AE45" i="31"/>
  <c r="V45" i="31"/>
  <c r="V49" i="31" s="1"/>
  <c r="M45" i="31"/>
  <c r="D45" i="31"/>
  <c r="AU44" i="31"/>
  <c r="AP44" i="31"/>
  <c r="AN44" i="31"/>
  <c r="AM44" i="31"/>
  <c r="AL44" i="31"/>
  <c r="AK44" i="31"/>
  <c r="AJ44" i="31"/>
  <c r="AI44" i="31"/>
  <c r="AH44" i="31"/>
  <c r="AG44" i="31"/>
  <c r="AF44" i="31"/>
  <c r="AD44" i="31"/>
  <c r="AC44" i="31"/>
  <c r="AB44" i="31"/>
  <c r="AA44" i="31"/>
  <c r="Z44" i="31"/>
  <c r="Y44" i="31"/>
  <c r="X44" i="31"/>
  <c r="W44" i="31"/>
  <c r="V44" i="31"/>
  <c r="U44" i="31"/>
  <c r="T44" i="31"/>
  <c r="S44" i="31"/>
  <c r="R44" i="31"/>
  <c r="Q44" i="31"/>
  <c r="P44" i="31"/>
  <c r="O44" i="31"/>
  <c r="N44" i="31"/>
  <c r="L44" i="31"/>
  <c r="K44" i="31"/>
  <c r="J44" i="31"/>
  <c r="I44" i="31"/>
  <c r="H44" i="31"/>
  <c r="G44" i="31"/>
  <c r="F44" i="31"/>
  <c r="E44" i="31"/>
  <c r="AW43" i="31"/>
  <c r="AV43" i="31"/>
  <c r="AU43" i="31"/>
  <c r="AT43" i="31"/>
  <c r="AT79" i="31" s="1"/>
  <c r="AS43" i="31"/>
  <c r="AR43" i="31"/>
  <c r="AQ43" i="31"/>
  <c r="AP43" i="31"/>
  <c r="AO43" i="31" s="1"/>
  <c r="AE43" i="31"/>
  <c r="V43" i="31"/>
  <c r="M43" i="31"/>
  <c r="D43" i="31"/>
  <c r="AW42" i="31"/>
  <c r="AV42" i="31"/>
  <c r="AU42" i="31"/>
  <c r="AT42" i="31"/>
  <c r="AS42" i="31"/>
  <c r="AR42" i="31"/>
  <c r="AQ42" i="31"/>
  <c r="AP42" i="31"/>
  <c r="AE42" i="31"/>
  <c r="V42" i="31"/>
  <c r="M42" i="31"/>
  <c r="D42" i="31"/>
  <c r="AW41" i="31"/>
  <c r="AV41" i="31"/>
  <c r="AU41" i="31"/>
  <c r="AT41" i="31"/>
  <c r="AT44" i="31" s="1"/>
  <c r="AS41" i="31"/>
  <c r="AR41" i="31"/>
  <c r="AQ41" i="31"/>
  <c r="AP41" i="31"/>
  <c r="AE41" i="31"/>
  <c r="V41" i="31"/>
  <c r="M41" i="31"/>
  <c r="D41" i="31"/>
  <c r="AW40" i="31"/>
  <c r="AW44" i="31" s="1"/>
  <c r="AV40" i="31"/>
  <c r="AU40" i="31"/>
  <c r="AT40" i="31"/>
  <c r="AS40" i="31"/>
  <c r="AS44" i="31" s="1"/>
  <c r="AR40" i="31"/>
  <c r="AR44" i="31" s="1"/>
  <c r="AQ40" i="31"/>
  <c r="AP40" i="31"/>
  <c r="AO40" i="31"/>
  <c r="AE40" i="31"/>
  <c r="V40" i="31"/>
  <c r="M40" i="31"/>
  <c r="D40" i="31"/>
  <c r="D44" i="31" s="1"/>
  <c r="AS39" i="31"/>
  <c r="AN39" i="31"/>
  <c r="AM39" i="31"/>
  <c r="AL39" i="31"/>
  <c r="AK39" i="31"/>
  <c r="AJ39" i="31"/>
  <c r="AI39" i="31"/>
  <c r="AH39" i="31"/>
  <c r="AG39" i="31"/>
  <c r="AF39" i="31"/>
  <c r="AD39" i="31"/>
  <c r="AC39" i="31"/>
  <c r="AB39" i="31"/>
  <c r="AA39" i="31"/>
  <c r="Z39" i="31"/>
  <c r="Y39" i="31"/>
  <c r="X39" i="31"/>
  <c r="W39" i="31"/>
  <c r="U39" i="31"/>
  <c r="T39" i="31"/>
  <c r="S39" i="31"/>
  <c r="R39" i="31"/>
  <c r="Q39" i="31"/>
  <c r="P39" i="31"/>
  <c r="O39" i="31"/>
  <c r="N39" i="31"/>
  <c r="L39" i="31"/>
  <c r="K39" i="31"/>
  <c r="J39" i="31"/>
  <c r="I39" i="31"/>
  <c r="H39" i="31"/>
  <c r="G39" i="31"/>
  <c r="F39" i="31"/>
  <c r="E39" i="31"/>
  <c r="AW38" i="31"/>
  <c r="AV38" i="31"/>
  <c r="AU38" i="31"/>
  <c r="AT38" i="31"/>
  <c r="AS38" i="31"/>
  <c r="AR38" i="31"/>
  <c r="AQ38" i="31"/>
  <c r="AP38" i="31"/>
  <c r="AE38" i="31"/>
  <c r="V38" i="31"/>
  <c r="V39" i="31" s="1"/>
  <c r="M38" i="31"/>
  <c r="D38" i="31"/>
  <c r="AW37" i="31"/>
  <c r="AV37" i="31"/>
  <c r="AU37" i="31"/>
  <c r="AT37" i="31"/>
  <c r="AS37" i="31"/>
  <c r="AR37" i="31"/>
  <c r="AR39" i="31" s="1"/>
  <c r="AQ37" i="31"/>
  <c r="AP37" i="31"/>
  <c r="AO37" i="31"/>
  <c r="AE37" i="31"/>
  <c r="V37" i="31"/>
  <c r="M37" i="31"/>
  <c r="D37" i="31"/>
  <c r="AW36" i="31"/>
  <c r="AW39" i="31" s="1"/>
  <c r="AV36" i="31"/>
  <c r="AV39" i="31" s="1"/>
  <c r="AU36" i="31"/>
  <c r="AU39" i="31" s="1"/>
  <c r="AT36" i="31"/>
  <c r="AT39" i="31" s="1"/>
  <c r="AS36" i="31"/>
  <c r="AR36" i="31"/>
  <c r="AQ36" i="31"/>
  <c r="AQ39" i="31" s="1"/>
  <c r="AP36" i="31"/>
  <c r="AE36" i="31"/>
  <c r="V36" i="31"/>
  <c r="M36" i="31"/>
  <c r="M39" i="31" s="1"/>
  <c r="D36" i="31"/>
  <c r="AN35" i="31"/>
  <c r="AM35" i="31"/>
  <c r="AL35" i="31"/>
  <c r="AK35" i="31"/>
  <c r="AJ35" i="31"/>
  <c r="AI35" i="31"/>
  <c r="AH35" i="31"/>
  <c r="AG35" i="31"/>
  <c r="AF35" i="31"/>
  <c r="AD35" i="31"/>
  <c r="AC35" i="31"/>
  <c r="AB35" i="31"/>
  <c r="AA35" i="31"/>
  <c r="Z35" i="31"/>
  <c r="Y35" i="31"/>
  <c r="X35" i="31"/>
  <c r="W35" i="31"/>
  <c r="U35" i="31"/>
  <c r="T35" i="31"/>
  <c r="S35" i="31"/>
  <c r="R35" i="31"/>
  <c r="Q35" i="31"/>
  <c r="P35" i="31"/>
  <c r="O35" i="31"/>
  <c r="N35" i="31"/>
  <c r="L35" i="31"/>
  <c r="K35" i="31"/>
  <c r="J35" i="31"/>
  <c r="I35" i="31"/>
  <c r="H35" i="31"/>
  <c r="G35" i="31"/>
  <c r="F35" i="31"/>
  <c r="E35" i="31"/>
  <c r="AW34" i="31"/>
  <c r="AV34" i="31"/>
  <c r="AU34" i="31"/>
  <c r="AT34" i="31"/>
  <c r="AS34" i="31"/>
  <c r="AR34" i="31"/>
  <c r="AQ34" i="31"/>
  <c r="AP34" i="31"/>
  <c r="AE34" i="31"/>
  <c r="V34" i="31"/>
  <c r="M34" i="31"/>
  <c r="M79" i="31" s="1"/>
  <c r="D34" i="31"/>
  <c r="AW33" i="31"/>
  <c r="AV33" i="31"/>
  <c r="AU33" i="31"/>
  <c r="AT33" i="31"/>
  <c r="AS33" i="31"/>
  <c r="AR33" i="31"/>
  <c r="AQ33" i="31"/>
  <c r="AO33" i="31" s="1"/>
  <c r="AP33" i="31"/>
  <c r="AE33" i="31"/>
  <c r="V33" i="31"/>
  <c r="V77" i="31" s="1"/>
  <c r="M33" i="31"/>
  <c r="D33" i="31"/>
  <c r="AW32" i="31"/>
  <c r="AV32" i="31"/>
  <c r="AU32" i="31"/>
  <c r="AT32" i="31"/>
  <c r="AS32" i="31"/>
  <c r="AR32" i="31"/>
  <c r="AQ32" i="31"/>
  <c r="AP32" i="31"/>
  <c r="AO32" i="31"/>
  <c r="AE32" i="31"/>
  <c r="V32" i="31"/>
  <c r="M32" i="31"/>
  <c r="D32" i="31"/>
  <c r="AW31" i="31"/>
  <c r="AV31" i="31"/>
  <c r="AU31" i="31"/>
  <c r="AT31" i="31"/>
  <c r="AT35" i="31" s="1"/>
  <c r="AS31" i="31"/>
  <c r="AR31" i="31"/>
  <c r="AQ31" i="31"/>
  <c r="AP31" i="31"/>
  <c r="AO31" i="31" s="1"/>
  <c r="AE31" i="31"/>
  <c r="V31" i="31"/>
  <c r="M31" i="31"/>
  <c r="D31" i="31"/>
  <c r="AW30" i="31"/>
  <c r="AV30" i="31"/>
  <c r="AU30" i="31"/>
  <c r="AT30" i="31"/>
  <c r="AS30" i="31"/>
  <c r="AR30" i="31"/>
  <c r="AQ30" i="31"/>
  <c r="AP30" i="31"/>
  <c r="AO30" i="31" s="1"/>
  <c r="AE30" i="31"/>
  <c r="V30" i="31"/>
  <c r="M30" i="31"/>
  <c r="M35" i="31" s="1"/>
  <c r="D30" i="31"/>
  <c r="AW29" i="31"/>
  <c r="AV29" i="31"/>
  <c r="AU29" i="31"/>
  <c r="AU35" i="31" s="1"/>
  <c r="AT29" i="31"/>
  <c r="AS29" i="31"/>
  <c r="AR29" i="31"/>
  <c r="AQ29" i="31"/>
  <c r="AO29" i="31" s="1"/>
  <c r="AP29" i="31"/>
  <c r="AE29" i="31"/>
  <c r="V29" i="31"/>
  <c r="M29" i="31"/>
  <c r="D29" i="31"/>
  <c r="AW28" i="31"/>
  <c r="AW35" i="31" s="1"/>
  <c r="AV28" i="31"/>
  <c r="AU28" i="31"/>
  <c r="AT28" i="31"/>
  <c r="AS28" i="31"/>
  <c r="AS35" i="31" s="1"/>
  <c r="AR28" i="31"/>
  <c r="AQ28" i="31"/>
  <c r="AQ35" i="31" s="1"/>
  <c r="AP28" i="31"/>
  <c r="AP35" i="31" s="1"/>
  <c r="AO28" i="31"/>
  <c r="AE28" i="31"/>
  <c r="V28" i="31"/>
  <c r="M28" i="31"/>
  <c r="D28" i="31"/>
  <c r="D35" i="31" s="1"/>
  <c r="AN27" i="31"/>
  <c r="AM27" i="31"/>
  <c r="AL27" i="31"/>
  <c r="AK27" i="31"/>
  <c r="AJ27" i="31"/>
  <c r="AI27" i="31"/>
  <c r="AH27" i="31"/>
  <c r="AG27" i="31"/>
  <c r="AF27" i="31"/>
  <c r="AD27" i="31"/>
  <c r="AC27" i="31"/>
  <c r="AB27" i="31"/>
  <c r="AA27" i="31"/>
  <c r="Z27" i="31"/>
  <c r="Y27" i="31"/>
  <c r="X27" i="31"/>
  <c r="W27" i="31"/>
  <c r="U27" i="31"/>
  <c r="T27" i="31"/>
  <c r="S27" i="31"/>
  <c r="R27" i="31"/>
  <c r="Q27" i="31"/>
  <c r="P27" i="31"/>
  <c r="O27" i="31"/>
  <c r="N27" i="31"/>
  <c r="L27" i="31"/>
  <c r="K27" i="31"/>
  <c r="J27" i="31"/>
  <c r="I27" i="31"/>
  <c r="H27" i="31"/>
  <c r="G27" i="31"/>
  <c r="F27" i="31"/>
  <c r="E27" i="31"/>
  <c r="AW26" i="31"/>
  <c r="AW79" i="31" s="1"/>
  <c r="AV26" i="31"/>
  <c r="AV79" i="31" s="1"/>
  <c r="AU26" i="31"/>
  <c r="AU79" i="31" s="1"/>
  <c r="AT26" i="31"/>
  <c r="AS26" i="31"/>
  <c r="AS79" i="31" s="1"/>
  <c r="AR26" i="31"/>
  <c r="AR79" i="31" s="1"/>
  <c r="AQ26" i="31"/>
  <c r="AP26" i="31"/>
  <c r="AE26" i="31"/>
  <c r="V26" i="31"/>
  <c r="V79" i="31" s="1"/>
  <c r="M26" i="31"/>
  <c r="D26" i="31"/>
  <c r="AW25" i="31"/>
  <c r="AV25" i="31"/>
  <c r="AV78" i="31" s="1"/>
  <c r="AU25" i="31"/>
  <c r="AT25" i="31"/>
  <c r="AS25" i="31"/>
  <c r="AR25" i="31"/>
  <c r="AQ25" i="31"/>
  <c r="AQ78" i="31" s="1"/>
  <c r="AP25" i="31"/>
  <c r="AP78" i="31" s="1"/>
  <c r="AE25" i="31"/>
  <c r="V25" i="31"/>
  <c r="V78" i="31" s="1"/>
  <c r="M25" i="31"/>
  <c r="D25" i="31"/>
  <c r="AW24" i="31"/>
  <c r="AV24" i="31"/>
  <c r="AU24" i="31"/>
  <c r="AT24" i="31"/>
  <c r="AS24" i="31"/>
  <c r="AR24" i="31"/>
  <c r="AQ24" i="31"/>
  <c r="AP24" i="31"/>
  <c r="AO24" i="31"/>
  <c r="AE24" i="31"/>
  <c r="V24" i="31"/>
  <c r="M24" i="31"/>
  <c r="D24" i="31"/>
  <c r="AW23" i="31"/>
  <c r="AV23" i="31"/>
  <c r="AU23" i="31"/>
  <c r="AT23" i="31"/>
  <c r="AS23" i="31"/>
  <c r="AR23" i="31"/>
  <c r="AQ23" i="31"/>
  <c r="AP23" i="31"/>
  <c r="AO23" i="31" s="1"/>
  <c r="AE23" i="31"/>
  <c r="V23" i="31"/>
  <c r="M23" i="31"/>
  <c r="D23" i="31"/>
  <c r="AW22" i="31"/>
  <c r="AV22" i="31"/>
  <c r="AU22" i="31"/>
  <c r="AT22" i="31"/>
  <c r="AS22" i="31"/>
  <c r="AR22" i="31"/>
  <c r="AQ22" i="31"/>
  <c r="AP22" i="31"/>
  <c r="AE22" i="31"/>
  <c r="V22" i="31"/>
  <c r="V27" i="31" s="1"/>
  <c r="M22" i="31"/>
  <c r="D22" i="31"/>
  <c r="AW21" i="31"/>
  <c r="AW77" i="31" s="1"/>
  <c r="AV21" i="31"/>
  <c r="AV77" i="31" s="1"/>
  <c r="AU21" i="31"/>
  <c r="AT21" i="31"/>
  <c r="AT77" i="31" s="1"/>
  <c r="AS21" i="31"/>
  <c r="AS77" i="31" s="1"/>
  <c r="AR21" i="31"/>
  <c r="AR77" i="31" s="1"/>
  <c r="AQ21" i="31"/>
  <c r="AP21" i="31"/>
  <c r="AO21" i="31"/>
  <c r="AE21" i="31"/>
  <c r="V21" i="31"/>
  <c r="M21" i="31"/>
  <c r="D21" i="31"/>
  <c r="D77" i="31" s="1"/>
  <c r="AW20" i="31"/>
  <c r="AV20" i="31"/>
  <c r="AU20" i="31"/>
  <c r="AU27" i="31" s="1"/>
  <c r="AT20" i="31"/>
  <c r="AT76" i="31" s="1"/>
  <c r="AS20" i="31"/>
  <c r="AS27" i="31" s="1"/>
  <c r="AR20" i="31"/>
  <c r="AQ20" i="31"/>
  <c r="AQ76" i="31" s="1"/>
  <c r="AP20" i="31"/>
  <c r="AP76" i="31" s="1"/>
  <c r="AP82" i="31" s="1"/>
  <c r="AE20" i="31"/>
  <c r="V20" i="31"/>
  <c r="M20" i="31"/>
  <c r="M76" i="31" s="1"/>
  <c r="D20" i="31"/>
  <c r="AN17" i="31"/>
  <c r="AM17" i="31"/>
  <c r="AL17" i="31"/>
  <c r="AK17" i="31"/>
  <c r="AJ17" i="31"/>
  <c r="AI17" i="31"/>
  <c r="AH17" i="31"/>
  <c r="AG17" i="31"/>
  <c r="AF17" i="31"/>
  <c r="AD17" i="31"/>
  <c r="AC17" i="31"/>
  <c r="AB17" i="31"/>
  <c r="AA17" i="31"/>
  <c r="Z17" i="31"/>
  <c r="Y17" i="31"/>
  <c r="X17" i="31"/>
  <c r="W17" i="31"/>
  <c r="V17" i="31"/>
  <c r="U17" i="31"/>
  <c r="T17" i="31"/>
  <c r="S17" i="31"/>
  <c r="R17" i="31"/>
  <c r="Q17" i="31"/>
  <c r="P17" i="31"/>
  <c r="O17" i="31"/>
  <c r="N17" i="31"/>
  <c r="L17" i="31"/>
  <c r="K17" i="31"/>
  <c r="J17" i="31"/>
  <c r="I17" i="31"/>
  <c r="H17" i="31"/>
  <c r="G17" i="31"/>
  <c r="F17" i="31"/>
  <c r="E17" i="31"/>
  <c r="AW16" i="31"/>
  <c r="AV16" i="31"/>
  <c r="AU16" i="31"/>
  <c r="AT16" i="31"/>
  <c r="AS16" i="31"/>
  <c r="AR16" i="31"/>
  <c r="AQ16" i="31"/>
  <c r="AP16" i="31"/>
  <c r="AO16" i="31"/>
  <c r="AE16" i="31"/>
  <c r="V16" i="31"/>
  <c r="M16" i="31"/>
  <c r="D16" i="31"/>
  <c r="AW15" i="31"/>
  <c r="AV15" i="31"/>
  <c r="AU15" i="31"/>
  <c r="AT15" i="31"/>
  <c r="AS15" i="31"/>
  <c r="AR15" i="31"/>
  <c r="AQ15" i="31"/>
  <c r="AP15" i="31"/>
  <c r="AO15" i="31" s="1"/>
  <c r="AE15" i="31"/>
  <c r="V15" i="31"/>
  <c r="M15" i="31"/>
  <c r="D15" i="31"/>
  <c r="AW14" i="31"/>
  <c r="AV14" i="31"/>
  <c r="AU14" i="31"/>
  <c r="AT14" i="31"/>
  <c r="AS14" i="31"/>
  <c r="AR14" i="31"/>
  <c r="AQ14" i="31"/>
  <c r="AP14" i="31"/>
  <c r="AE14" i="31"/>
  <c r="V14" i="31"/>
  <c r="M14" i="31"/>
  <c r="D14" i="31"/>
  <c r="AW13" i="31"/>
  <c r="AV13" i="31"/>
  <c r="AU13" i="31"/>
  <c r="AU17" i="31" s="1"/>
  <c r="AT13" i="31"/>
  <c r="AS13" i="31"/>
  <c r="AR13" i="31"/>
  <c r="AQ13" i="31"/>
  <c r="AO13" i="31" s="1"/>
  <c r="AP13" i="31"/>
  <c r="AE13" i="31"/>
  <c r="V13" i="31"/>
  <c r="M13" i="31"/>
  <c r="D13" i="31"/>
  <c r="AW12" i="31"/>
  <c r="AV12" i="31"/>
  <c r="AV17" i="31" s="1"/>
  <c r="AU12" i="31"/>
  <c r="AT12" i="31"/>
  <c r="AS12" i="31"/>
  <c r="AR12" i="31"/>
  <c r="AR17" i="31" s="1"/>
  <c r="AQ12" i="31"/>
  <c r="AP12" i="31"/>
  <c r="AE12" i="31"/>
  <c r="AE17" i="31" s="1"/>
  <c r="V12" i="31"/>
  <c r="M12" i="31"/>
  <c r="D12" i="31"/>
  <c r="AW11" i="31"/>
  <c r="AV11" i="31"/>
  <c r="AU11" i="31"/>
  <c r="AT11" i="31"/>
  <c r="AT17" i="31" s="1"/>
  <c r="AS11" i="31"/>
  <c r="AR11" i="31"/>
  <c r="AQ11" i="31"/>
  <c r="AP11" i="31"/>
  <c r="AO11" i="31"/>
  <c r="AE11" i="31"/>
  <c r="V11" i="31"/>
  <c r="M11" i="31"/>
  <c r="D11" i="31"/>
  <c r="AW9" i="31"/>
  <c r="AV9" i="31"/>
  <c r="AU9" i="31"/>
  <c r="AT9" i="31"/>
  <c r="AS9" i="31"/>
  <c r="AR9" i="31"/>
  <c r="AQ9" i="31"/>
  <c r="AP9" i="31"/>
  <c r="AE9" i="31"/>
  <c r="AO9" i="31" s="1"/>
  <c r="V9" i="31"/>
  <c r="M9" i="31"/>
  <c r="D9" i="31"/>
  <c r="C5" i="31"/>
  <c r="C4" i="31"/>
  <c r="C3" i="31"/>
  <c r="AN116" i="36"/>
  <c r="D116" i="36"/>
  <c r="AO115" i="36"/>
  <c r="AO114" i="36"/>
  <c r="AO113" i="36"/>
  <c r="AN112" i="36"/>
  <c r="AE112" i="36"/>
  <c r="AE116" i="36" s="1"/>
  <c r="V112" i="36"/>
  <c r="V116" i="36" s="1"/>
  <c r="M112" i="36"/>
  <c r="M116" i="36" s="1"/>
  <c r="D112" i="36"/>
  <c r="AO111" i="36"/>
  <c r="AO110" i="36"/>
  <c r="AO109" i="36"/>
  <c r="AO112" i="36" s="1"/>
  <c r="AO116" i="36" s="1"/>
  <c r="AO108" i="36"/>
  <c r="AO107" i="36"/>
  <c r="AO105" i="36"/>
  <c r="AN102" i="36"/>
  <c r="AE102" i="36"/>
  <c r="V102" i="36"/>
  <c r="M102" i="36"/>
  <c r="D102" i="36"/>
  <c r="AO101" i="36"/>
  <c r="AO100" i="36"/>
  <c r="AO99" i="36"/>
  <c r="AO98" i="36"/>
  <c r="AO97" i="36"/>
  <c r="AO102" i="36" s="1"/>
  <c r="AO96" i="36"/>
  <c r="AK86" i="36"/>
  <c r="AU85" i="36"/>
  <c r="AN85" i="36"/>
  <c r="AM85" i="36"/>
  <c r="AL85" i="36"/>
  <c r="AK85" i="36"/>
  <c r="AJ85" i="36"/>
  <c r="AI85" i="36"/>
  <c r="AH85" i="36"/>
  <c r="AG85" i="36"/>
  <c r="AF85" i="36"/>
  <c r="AD85" i="36"/>
  <c r="AC85" i="36"/>
  <c r="AB85" i="36"/>
  <c r="AA85" i="36"/>
  <c r="Z85" i="36"/>
  <c r="Y85" i="36"/>
  <c r="X85" i="36"/>
  <c r="W85" i="36"/>
  <c r="U85" i="36"/>
  <c r="T85" i="36"/>
  <c r="S85" i="36"/>
  <c r="R85" i="36"/>
  <c r="Q85" i="36"/>
  <c r="P85" i="36"/>
  <c r="O85" i="36"/>
  <c r="N85" i="36"/>
  <c r="L85" i="36"/>
  <c r="K85" i="36"/>
  <c r="J85" i="36"/>
  <c r="I85" i="36"/>
  <c r="H85" i="36"/>
  <c r="G85" i="36"/>
  <c r="F85" i="36"/>
  <c r="E85" i="36"/>
  <c r="AW84" i="36"/>
  <c r="AV84" i="36"/>
  <c r="AU84" i="36"/>
  <c r="AT84" i="36"/>
  <c r="AS84" i="36"/>
  <c r="AS85" i="36" s="1"/>
  <c r="AR84" i="36"/>
  <c r="AQ84" i="36"/>
  <c r="AQ85" i="36" s="1"/>
  <c r="AP84" i="36"/>
  <c r="AO84" i="36"/>
  <c r="AE84" i="36"/>
  <c r="V84" i="36"/>
  <c r="V85" i="36" s="1"/>
  <c r="M84" i="36"/>
  <c r="D84" i="36"/>
  <c r="AW83" i="36"/>
  <c r="AV83" i="36"/>
  <c r="AV85" i="36" s="1"/>
  <c r="AU83" i="36"/>
  <c r="AT83" i="36"/>
  <c r="AT85" i="36" s="1"/>
  <c r="AS83" i="36"/>
  <c r="AR83" i="36"/>
  <c r="AR85" i="36" s="1"/>
  <c r="AQ83" i="36"/>
  <c r="AP83" i="36"/>
  <c r="AE83" i="36"/>
  <c r="AE85" i="36" s="1"/>
  <c r="V83" i="36"/>
  <c r="M83" i="36"/>
  <c r="M85" i="36" s="1"/>
  <c r="D83" i="36"/>
  <c r="AK82" i="36"/>
  <c r="Y82" i="36"/>
  <c r="Y86" i="36" s="1"/>
  <c r="O82" i="36"/>
  <c r="O86" i="36" s="1"/>
  <c r="AW81" i="36"/>
  <c r="AV81" i="36"/>
  <c r="AU81" i="36"/>
  <c r="AT81" i="36"/>
  <c r="AS81" i="36"/>
  <c r="AR81" i="36"/>
  <c r="AQ81" i="36"/>
  <c r="AP81" i="36"/>
  <c r="AO81" i="36"/>
  <c r="AE81" i="36"/>
  <c r="V81" i="36"/>
  <c r="M81" i="36"/>
  <c r="D81" i="36"/>
  <c r="AW80" i="36"/>
  <c r="AV80" i="36"/>
  <c r="AU80" i="36"/>
  <c r="AT80" i="36"/>
  <c r="AS80" i="36"/>
  <c r="AR80" i="36"/>
  <c r="AQ80" i="36"/>
  <c r="AP80" i="36"/>
  <c r="AO80" i="36" s="1"/>
  <c r="AE80" i="36"/>
  <c r="V80" i="36"/>
  <c r="M80" i="36"/>
  <c r="D80" i="36"/>
  <c r="AN79" i="36"/>
  <c r="AM79" i="36"/>
  <c r="AL79" i="36"/>
  <c r="AL82" i="36" s="1"/>
  <c r="AL86" i="36" s="1"/>
  <c r="AK79" i="36"/>
  <c r="AJ79" i="36"/>
  <c r="AI79" i="36"/>
  <c r="AH79" i="36"/>
  <c r="AG79" i="36"/>
  <c r="AF79" i="36"/>
  <c r="AD79" i="36"/>
  <c r="AD82" i="36" s="1"/>
  <c r="AD86" i="36" s="1"/>
  <c r="AC79" i="36"/>
  <c r="AB79" i="36"/>
  <c r="AA79" i="36"/>
  <c r="Z79" i="36"/>
  <c r="Z82" i="36" s="1"/>
  <c r="Z86" i="36" s="1"/>
  <c r="Y79" i="36"/>
  <c r="X79" i="36"/>
  <c r="W79" i="36"/>
  <c r="U79" i="36"/>
  <c r="T79" i="36"/>
  <c r="S79" i="36"/>
  <c r="R79" i="36"/>
  <c r="Q79" i="36"/>
  <c r="P79" i="36"/>
  <c r="O79" i="36"/>
  <c r="N79" i="36"/>
  <c r="N82" i="36" s="1"/>
  <c r="N86" i="36" s="1"/>
  <c r="L79" i="36"/>
  <c r="K79" i="36"/>
  <c r="J79" i="36"/>
  <c r="J82" i="36" s="1"/>
  <c r="J86" i="36" s="1"/>
  <c r="I79" i="36"/>
  <c r="H79" i="36"/>
  <c r="G79" i="36"/>
  <c r="F79" i="36"/>
  <c r="F82" i="36" s="1"/>
  <c r="F86" i="36" s="1"/>
  <c r="E79" i="36"/>
  <c r="AS78" i="36"/>
  <c r="AN78" i="36"/>
  <c r="AM78" i="36"/>
  <c r="AL78" i="36"/>
  <c r="AK78" i="36"/>
  <c r="AJ78" i="36"/>
  <c r="AI78" i="36"/>
  <c r="AH78" i="36"/>
  <c r="AG78" i="36"/>
  <c r="AF78" i="36"/>
  <c r="AD78" i="36"/>
  <c r="AC78" i="36"/>
  <c r="AB78" i="36"/>
  <c r="AA78" i="36"/>
  <c r="Z78" i="36"/>
  <c r="Y78" i="36"/>
  <c r="X78" i="36"/>
  <c r="W78" i="36"/>
  <c r="U78" i="36"/>
  <c r="T78" i="36"/>
  <c r="S78" i="36"/>
  <c r="R78" i="36"/>
  <c r="Q78" i="36"/>
  <c r="Q82" i="36" s="1"/>
  <c r="Q86" i="36" s="1"/>
  <c r="P78" i="36"/>
  <c r="O78" i="36"/>
  <c r="N78" i="36"/>
  <c r="L78" i="36"/>
  <c r="K78" i="36"/>
  <c r="J78" i="36"/>
  <c r="I78" i="36"/>
  <c r="I82" i="36" s="1"/>
  <c r="I86" i="36" s="1"/>
  <c r="H78" i="36"/>
  <c r="G78" i="36"/>
  <c r="F78" i="36"/>
  <c r="E78" i="36"/>
  <c r="E82" i="36" s="1"/>
  <c r="E86" i="36" s="1"/>
  <c r="AN77" i="36"/>
  <c r="AM77" i="36"/>
  <c r="AL77" i="36"/>
  <c r="AK77" i="36"/>
  <c r="AJ77" i="36"/>
  <c r="AI77" i="36"/>
  <c r="AH77" i="36"/>
  <c r="AG77" i="36"/>
  <c r="AG82" i="36" s="1"/>
  <c r="AG86" i="36" s="1"/>
  <c r="AF77" i="36"/>
  <c r="AD77" i="36"/>
  <c r="AC77" i="36"/>
  <c r="AB77" i="36"/>
  <c r="AA77" i="36"/>
  <c r="Z77" i="36"/>
  <c r="Y77" i="36"/>
  <c r="X77" i="36"/>
  <c r="W77" i="36"/>
  <c r="U77" i="36"/>
  <c r="T77" i="36"/>
  <c r="S77" i="36"/>
  <c r="R77" i="36"/>
  <c r="Q77" i="36"/>
  <c r="P77" i="36"/>
  <c r="O77" i="36"/>
  <c r="N77" i="36"/>
  <c r="L77" i="36"/>
  <c r="K77" i="36"/>
  <c r="J77" i="36"/>
  <c r="I77" i="36"/>
  <c r="H77" i="36"/>
  <c r="G77" i="36"/>
  <c r="F77" i="36"/>
  <c r="E77" i="36"/>
  <c r="AN76" i="36"/>
  <c r="AN82" i="36" s="1"/>
  <c r="AN86" i="36" s="1"/>
  <c r="AN103" i="36" s="1"/>
  <c r="AN104" i="36" s="1"/>
  <c r="AN106" i="36" s="1"/>
  <c r="AN117" i="36" s="1"/>
  <c r="AM76" i="36"/>
  <c r="AM82" i="36" s="1"/>
  <c r="AM86" i="36" s="1"/>
  <c r="AL76" i="36"/>
  <c r="AK76" i="36"/>
  <c r="AJ76" i="36"/>
  <c r="AJ82" i="36" s="1"/>
  <c r="AJ86" i="36" s="1"/>
  <c r="AI76" i="36"/>
  <c r="AI82" i="36" s="1"/>
  <c r="AI86" i="36" s="1"/>
  <c r="AH76" i="36"/>
  <c r="AG76" i="36"/>
  <c r="AF76" i="36"/>
  <c r="AF82" i="36" s="1"/>
  <c r="AF86" i="36" s="1"/>
  <c r="AD76" i="36"/>
  <c r="AC76" i="36"/>
  <c r="AC82" i="36" s="1"/>
  <c r="AB76" i="36"/>
  <c r="AB82" i="36" s="1"/>
  <c r="AB86" i="36" s="1"/>
  <c r="AA76" i="36"/>
  <c r="AA82" i="36" s="1"/>
  <c r="AA86" i="36" s="1"/>
  <c r="Z76" i="36"/>
  <c r="Y76" i="36"/>
  <c r="X76" i="36"/>
  <c r="X82" i="36" s="1"/>
  <c r="X86" i="36" s="1"/>
  <c r="W76" i="36"/>
  <c r="W82" i="36" s="1"/>
  <c r="W86" i="36" s="1"/>
  <c r="U76" i="36"/>
  <c r="T76" i="36"/>
  <c r="S76" i="36"/>
  <c r="S82" i="36" s="1"/>
  <c r="S86" i="36" s="1"/>
  <c r="R76" i="36"/>
  <c r="Q76" i="36"/>
  <c r="P76" i="36"/>
  <c r="O76" i="36"/>
  <c r="N76" i="36"/>
  <c r="L76" i="36"/>
  <c r="K76" i="36"/>
  <c r="K82" i="36" s="1"/>
  <c r="K86" i="36" s="1"/>
  <c r="J76" i="36"/>
  <c r="I76" i="36"/>
  <c r="H76" i="36"/>
  <c r="G76" i="36"/>
  <c r="G82" i="36" s="1"/>
  <c r="G86" i="36" s="1"/>
  <c r="F76" i="36"/>
  <c r="E76" i="36"/>
  <c r="AN75" i="36"/>
  <c r="AM75" i="36"/>
  <c r="AL75" i="36"/>
  <c r="AK75" i="36"/>
  <c r="AJ75" i="36"/>
  <c r="AI75" i="36"/>
  <c r="AH75" i="36"/>
  <c r="AG75" i="36"/>
  <c r="AF75" i="36"/>
  <c r="AD75" i="36"/>
  <c r="AC75" i="36"/>
  <c r="AB75" i="36"/>
  <c r="AA75" i="36"/>
  <c r="Z75" i="36"/>
  <c r="Y75" i="36"/>
  <c r="X75" i="36"/>
  <c r="W75" i="36"/>
  <c r="V75" i="36"/>
  <c r="U75" i="36"/>
  <c r="T75" i="36"/>
  <c r="S75" i="36"/>
  <c r="R75" i="36"/>
  <c r="Q75" i="36"/>
  <c r="P75" i="36"/>
  <c r="O75" i="36"/>
  <c r="N75" i="36"/>
  <c r="L75" i="36"/>
  <c r="K75" i="36"/>
  <c r="J75" i="36"/>
  <c r="I75" i="36"/>
  <c r="H75" i="36"/>
  <c r="G75" i="36"/>
  <c r="F75" i="36"/>
  <c r="E75" i="36"/>
  <c r="AW74" i="36"/>
  <c r="AV74" i="36"/>
  <c r="AU74" i="36"/>
  <c r="AT74" i="36"/>
  <c r="AS74" i="36"/>
  <c r="AR74" i="36"/>
  <c r="AQ74" i="36"/>
  <c r="AO74" i="36" s="1"/>
  <c r="AP74" i="36"/>
  <c r="AE74" i="36"/>
  <c r="V74" i="36"/>
  <c r="M74" i="36"/>
  <c r="D74" i="36"/>
  <c r="AW73" i="36"/>
  <c r="AW75" i="36" s="1"/>
  <c r="AV73" i="36"/>
  <c r="AU73" i="36"/>
  <c r="AT73" i="36"/>
  <c r="AS73" i="36"/>
  <c r="AR73" i="36"/>
  <c r="AQ73" i="36"/>
  <c r="AP73" i="36"/>
  <c r="AO73" i="36"/>
  <c r="AE73" i="36"/>
  <c r="V73" i="36"/>
  <c r="M73" i="36"/>
  <c r="D73" i="36"/>
  <c r="AW72" i="36"/>
  <c r="AV72" i="36"/>
  <c r="AU72" i="36"/>
  <c r="AT72" i="36"/>
  <c r="AT75" i="36" s="1"/>
  <c r="AS72" i="36"/>
  <c r="AR72" i="36"/>
  <c r="AQ72" i="36"/>
  <c r="AP72" i="36"/>
  <c r="AE72" i="36"/>
  <c r="V72" i="36"/>
  <c r="M72" i="36"/>
  <c r="D72" i="36"/>
  <c r="AW71" i="36"/>
  <c r="AV71" i="36"/>
  <c r="AU71" i="36"/>
  <c r="AU75" i="36" s="1"/>
  <c r="AT71" i="36"/>
  <c r="AS71" i="36"/>
  <c r="AR71" i="36"/>
  <c r="AQ71" i="36"/>
  <c r="AQ75" i="36" s="1"/>
  <c r="AP71" i="36"/>
  <c r="AE71" i="36"/>
  <c r="V71" i="36"/>
  <c r="M71" i="36"/>
  <c r="M75" i="36" s="1"/>
  <c r="D71" i="36"/>
  <c r="AM70" i="36"/>
  <c r="AL70" i="36"/>
  <c r="AK70" i="36"/>
  <c r="AJ70" i="36"/>
  <c r="AI70" i="36"/>
  <c r="AH70" i="36"/>
  <c r="AG70" i="36"/>
  <c r="AF70" i="36"/>
  <c r="AE70" i="36"/>
  <c r="AD70" i="36"/>
  <c r="AC70" i="36"/>
  <c r="AB70" i="36"/>
  <c r="AA70" i="36"/>
  <c r="Z70" i="36"/>
  <c r="Y70" i="36"/>
  <c r="X70" i="36"/>
  <c r="W70" i="36"/>
  <c r="U70" i="36"/>
  <c r="T70" i="36"/>
  <c r="S70" i="36"/>
  <c r="R70" i="36"/>
  <c r="Q70" i="36"/>
  <c r="P70" i="36"/>
  <c r="O70" i="36"/>
  <c r="N70" i="36"/>
  <c r="L70" i="36"/>
  <c r="K70" i="36"/>
  <c r="J70" i="36"/>
  <c r="I70" i="36"/>
  <c r="H70" i="36"/>
  <c r="G70" i="36"/>
  <c r="F70" i="36"/>
  <c r="E70" i="36"/>
  <c r="AW69" i="36"/>
  <c r="AV69" i="36"/>
  <c r="AU69" i="36"/>
  <c r="AT69" i="36"/>
  <c r="AS69" i="36"/>
  <c r="AR69" i="36"/>
  <c r="AQ69" i="36"/>
  <c r="AP69" i="36"/>
  <c r="AE69" i="36"/>
  <c r="V69" i="36"/>
  <c r="M69" i="36"/>
  <c r="D69" i="36"/>
  <c r="AW68" i="36"/>
  <c r="AV68" i="36"/>
  <c r="AU68" i="36"/>
  <c r="AT68" i="36"/>
  <c r="AS68" i="36"/>
  <c r="AR68" i="36"/>
  <c r="AQ68" i="36"/>
  <c r="AP68" i="36"/>
  <c r="AE68" i="36"/>
  <c r="V68" i="36"/>
  <c r="M68" i="36"/>
  <c r="D68" i="36"/>
  <c r="AW67" i="36"/>
  <c r="AW70" i="36" s="1"/>
  <c r="AV67" i="36"/>
  <c r="AU67" i="36"/>
  <c r="AT67" i="36"/>
  <c r="AS67" i="36"/>
  <c r="AS70" i="36" s="1"/>
  <c r="AR67" i="36"/>
  <c r="AQ67" i="36"/>
  <c r="AP67" i="36"/>
  <c r="AE67" i="36"/>
  <c r="V67" i="36"/>
  <c r="M67" i="36"/>
  <c r="D67" i="36"/>
  <c r="AW66" i="36"/>
  <c r="AV66" i="36"/>
  <c r="AV70" i="36" s="1"/>
  <c r="AU66" i="36"/>
  <c r="AT66" i="36"/>
  <c r="AS66" i="36"/>
  <c r="AR66" i="36"/>
  <c r="AQ66" i="36"/>
  <c r="AP66" i="36"/>
  <c r="AE66" i="36"/>
  <c r="V66" i="36"/>
  <c r="M66" i="36"/>
  <c r="D66" i="36"/>
  <c r="AU65" i="36"/>
  <c r="AU70" i="36" s="1"/>
  <c r="AT65" i="36"/>
  <c r="AS65" i="36"/>
  <c r="AR65" i="36"/>
  <c r="AQ65" i="36"/>
  <c r="AO65" i="36" s="1"/>
  <c r="AP65" i="36"/>
  <c r="AE65" i="36"/>
  <c r="V65" i="36"/>
  <c r="M65" i="36"/>
  <c r="D65" i="36"/>
  <c r="D70" i="36" s="1"/>
  <c r="AU64" i="36"/>
  <c r="AT64" i="36"/>
  <c r="AS64" i="36"/>
  <c r="AR64" i="36"/>
  <c r="AR70" i="36" s="1"/>
  <c r="AQ64" i="36"/>
  <c r="AP64" i="36"/>
  <c r="AO64" i="36" s="1"/>
  <c r="AE64" i="36"/>
  <c r="V64" i="36"/>
  <c r="M64" i="36"/>
  <c r="D64" i="36"/>
  <c r="AU63" i="36"/>
  <c r="AT63" i="36"/>
  <c r="AS63" i="36"/>
  <c r="AR63" i="36"/>
  <c r="AQ63" i="36"/>
  <c r="AP63" i="36"/>
  <c r="AE63" i="36"/>
  <c r="V63" i="36"/>
  <c r="V70" i="36" s="1"/>
  <c r="M63" i="36"/>
  <c r="D63" i="36"/>
  <c r="AU62" i="36"/>
  <c r="AP62" i="36"/>
  <c r="AN62" i="36"/>
  <c r="AM62" i="36"/>
  <c r="AL62" i="36"/>
  <c r="AK62" i="36"/>
  <c r="AJ62" i="36"/>
  <c r="AI62" i="36"/>
  <c r="AH62" i="36"/>
  <c r="AG62" i="36"/>
  <c r="AF62" i="36"/>
  <c r="AD62" i="36"/>
  <c r="AC62" i="36"/>
  <c r="AB62" i="36"/>
  <c r="AA62" i="36"/>
  <c r="Z62" i="36"/>
  <c r="Y62" i="36"/>
  <c r="X62" i="36"/>
  <c r="W62" i="36"/>
  <c r="U62" i="36"/>
  <c r="T62" i="36"/>
  <c r="S62" i="36"/>
  <c r="R62" i="36"/>
  <c r="Q62" i="36"/>
  <c r="P62" i="36"/>
  <c r="O62" i="36"/>
  <c r="N62" i="36"/>
  <c r="L62" i="36"/>
  <c r="K62" i="36"/>
  <c r="J62" i="36"/>
  <c r="I62" i="36"/>
  <c r="H62" i="36"/>
  <c r="G62" i="36"/>
  <c r="F62" i="36"/>
  <c r="E62" i="36"/>
  <c r="AW61" i="36"/>
  <c r="AV61" i="36"/>
  <c r="AU61" i="36"/>
  <c r="AT61" i="36"/>
  <c r="AS61" i="36"/>
  <c r="AR61" i="36"/>
  <c r="AQ61" i="36"/>
  <c r="AP61" i="36"/>
  <c r="AO61" i="36"/>
  <c r="AE61" i="36"/>
  <c r="V61" i="36"/>
  <c r="M61" i="36"/>
  <c r="D61" i="36"/>
  <c r="AW60" i="36"/>
  <c r="AV60" i="36"/>
  <c r="AU60" i="36"/>
  <c r="AT60" i="36"/>
  <c r="AS60" i="36"/>
  <c r="AR60" i="36"/>
  <c r="AQ60" i="36"/>
  <c r="AP60" i="36"/>
  <c r="AO60" i="36" s="1"/>
  <c r="AE60" i="36"/>
  <c r="V60" i="36"/>
  <c r="M60" i="36"/>
  <c r="D60" i="36"/>
  <c r="AW59" i="36"/>
  <c r="AV59" i="36"/>
  <c r="AU59" i="36"/>
  <c r="AT59" i="36"/>
  <c r="AS59" i="36"/>
  <c r="AR59" i="36"/>
  <c r="AQ59" i="36"/>
  <c r="AP59" i="36"/>
  <c r="AE59" i="36"/>
  <c r="V59" i="36"/>
  <c r="M59" i="36"/>
  <c r="D59" i="36"/>
  <c r="AW58" i="36"/>
  <c r="AV58" i="36"/>
  <c r="AU58" i="36"/>
  <c r="AT58" i="36"/>
  <c r="AS58" i="36"/>
  <c r="AR58" i="36"/>
  <c r="AQ58" i="36"/>
  <c r="AP58" i="36"/>
  <c r="AO58" i="36"/>
  <c r="AE58" i="36"/>
  <c r="V58" i="36"/>
  <c r="M58" i="36"/>
  <c r="D58" i="36"/>
  <c r="AW57" i="36"/>
  <c r="AV57" i="36"/>
  <c r="AU57" i="36"/>
  <c r="AT57" i="36"/>
  <c r="AS57" i="36"/>
  <c r="AR57" i="36"/>
  <c r="AQ57" i="36"/>
  <c r="AP57" i="36"/>
  <c r="AO57" i="36" s="1"/>
  <c r="AE57" i="36"/>
  <c r="V57" i="36"/>
  <c r="M57" i="36"/>
  <c r="D57" i="36"/>
  <c r="AW56" i="36"/>
  <c r="AV56" i="36"/>
  <c r="AU56" i="36"/>
  <c r="AT56" i="36"/>
  <c r="AS56" i="36"/>
  <c r="AR56" i="36"/>
  <c r="AQ56" i="36"/>
  <c r="AP56" i="36"/>
  <c r="AE56" i="36"/>
  <c r="V56" i="36"/>
  <c r="M56" i="36"/>
  <c r="D56" i="36"/>
  <c r="D62" i="36" s="1"/>
  <c r="AW55" i="36"/>
  <c r="AV55" i="36"/>
  <c r="AV62" i="36" s="1"/>
  <c r="AU55" i="36"/>
  <c r="AT55" i="36"/>
  <c r="AT62" i="36" s="1"/>
  <c r="AS55" i="36"/>
  <c r="AR55" i="36"/>
  <c r="AR62" i="36" s="1"/>
  <c r="AQ55" i="36"/>
  <c r="AP55" i="36"/>
  <c r="AE55" i="36"/>
  <c r="AE62" i="36" s="1"/>
  <c r="V55" i="36"/>
  <c r="V62" i="36" s="1"/>
  <c r="M55" i="36"/>
  <c r="D55" i="36"/>
  <c r="AV54" i="36"/>
  <c r="AU54" i="36"/>
  <c r="AN54" i="36"/>
  <c r="AM54" i="36"/>
  <c r="AL54" i="36"/>
  <c r="AK54" i="36"/>
  <c r="AJ54" i="36"/>
  <c r="AI54" i="36"/>
  <c r="AH54" i="36"/>
  <c r="AG54" i="36"/>
  <c r="AF54" i="36"/>
  <c r="AD54" i="36"/>
  <c r="AC54" i="36"/>
  <c r="AB54" i="36"/>
  <c r="AA54" i="36"/>
  <c r="Z54" i="36"/>
  <c r="Y54" i="36"/>
  <c r="X54" i="36"/>
  <c r="W54" i="36"/>
  <c r="U54" i="36"/>
  <c r="T54" i="36"/>
  <c r="S54" i="36"/>
  <c r="R54" i="36"/>
  <c r="Q54" i="36"/>
  <c r="P54" i="36"/>
  <c r="O54" i="36"/>
  <c r="N54" i="36"/>
  <c r="L54" i="36"/>
  <c r="K54" i="36"/>
  <c r="J54" i="36"/>
  <c r="I54" i="36"/>
  <c r="H54" i="36"/>
  <c r="G54" i="36"/>
  <c r="F54" i="36"/>
  <c r="E54" i="36"/>
  <c r="AW53" i="36"/>
  <c r="AV53" i="36"/>
  <c r="AU53" i="36"/>
  <c r="AT53" i="36"/>
  <c r="AS53" i="36"/>
  <c r="AR53" i="36"/>
  <c r="AQ53" i="36"/>
  <c r="AP53" i="36"/>
  <c r="AO53" i="36"/>
  <c r="AE53" i="36"/>
  <c r="V53" i="36"/>
  <c r="M53" i="36"/>
  <c r="D53" i="36"/>
  <c r="AW52" i="36"/>
  <c r="AV52" i="36"/>
  <c r="AU52" i="36"/>
  <c r="AT52" i="36"/>
  <c r="AS52" i="36"/>
  <c r="AR52" i="36"/>
  <c r="AQ52" i="36"/>
  <c r="AP52" i="36"/>
  <c r="AO52" i="36" s="1"/>
  <c r="AE52" i="36"/>
  <c r="V52" i="36"/>
  <c r="M52" i="36"/>
  <c r="M54" i="36" s="1"/>
  <c r="D52" i="36"/>
  <c r="AW51" i="36"/>
  <c r="AV51" i="36"/>
  <c r="AU51" i="36"/>
  <c r="AT51" i="36"/>
  <c r="AS51" i="36"/>
  <c r="AR51" i="36"/>
  <c r="AQ51" i="36"/>
  <c r="AO51" i="36" s="1"/>
  <c r="AP51" i="36"/>
  <c r="AE51" i="36"/>
  <c r="V51" i="36"/>
  <c r="M51" i="36"/>
  <c r="D51" i="36"/>
  <c r="AW50" i="36"/>
  <c r="AW54" i="36" s="1"/>
  <c r="AV50" i="36"/>
  <c r="AU50" i="36"/>
  <c r="AT50" i="36"/>
  <c r="AS50" i="36"/>
  <c r="AS54" i="36" s="1"/>
  <c r="AR50" i="36"/>
  <c r="AR54" i="36" s="1"/>
  <c r="AQ50" i="36"/>
  <c r="AP50" i="36"/>
  <c r="AO50" i="36"/>
  <c r="AO54" i="36" s="1"/>
  <c r="AE50" i="36"/>
  <c r="V50" i="36"/>
  <c r="V54" i="36" s="1"/>
  <c r="M50" i="36"/>
  <c r="D50" i="36"/>
  <c r="D54" i="36" s="1"/>
  <c r="AN49" i="36"/>
  <c r="AM49" i="36"/>
  <c r="AL49" i="36"/>
  <c r="AK49" i="36"/>
  <c r="AJ49" i="36"/>
  <c r="AI49" i="36"/>
  <c r="AH49" i="36"/>
  <c r="AG49" i="36"/>
  <c r="AF49" i="36"/>
  <c r="AE49" i="36"/>
  <c r="AD49" i="36"/>
  <c r="AC49" i="36"/>
  <c r="AB49" i="36"/>
  <c r="AA49" i="36"/>
  <c r="Z49" i="36"/>
  <c r="Y49" i="36"/>
  <c r="X49" i="36"/>
  <c r="W49" i="36"/>
  <c r="U49" i="36"/>
  <c r="T49" i="36"/>
  <c r="S49" i="36"/>
  <c r="R49" i="36"/>
  <c r="Q49" i="36"/>
  <c r="P49" i="36"/>
  <c r="O49" i="36"/>
  <c r="N49" i="36"/>
  <c r="L49" i="36"/>
  <c r="K49" i="36"/>
  <c r="J49" i="36"/>
  <c r="I49" i="36"/>
  <c r="H49" i="36"/>
  <c r="G49" i="36"/>
  <c r="F49" i="36"/>
  <c r="E49" i="36"/>
  <c r="AW48" i="36"/>
  <c r="AV48" i="36"/>
  <c r="AU48" i="36"/>
  <c r="AT48" i="36"/>
  <c r="AS48" i="36"/>
  <c r="AR48" i="36"/>
  <c r="AQ48" i="36"/>
  <c r="AO48" i="36" s="1"/>
  <c r="AP48" i="36"/>
  <c r="AE48" i="36"/>
  <c r="V48" i="36"/>
  <c r="V49" i="36" s="1"/>
  <c r="M48" i="36"/>
  <c r="D48" i="36"/>
  <c r="AW47" i="36"/>
  <c r="AV47" i="36"/>
  <c r="AU47" i="36"/>
  <c r="AT47" i="36"/>
  <c r="AS47" i="36"/>
  <c r="AR47" i="36"/>
  <c r="AO47" i="36" s="1"/>
  <c r="AQ47" i="36"/>
  <c r="AP47" i="36"/>
  <c r="AE47" i="36"/>
  <c r="V47" i="36"/>
  <c r="M47" i="36"/>
  <c r="D47" i="36"/>
  <c r="AW46" i="36"/>
  <c r="AW49" i="36" s="1"/>
  <c r="AV46" i="36"/>
  <c r="AU46" i="36"/>
  <c r="AT46" i="36"/>
  <c r="AS46" i="36"/>
  <c r="AS49" i="36" s="1"/>
  <c r="AR46" i="36"/>
  <c r="AQ46" i="36"/>
  <c r="AP46" i="36"/>
  <c r="AO46" i="36"/>
  <c r="AE46" i="36"/>
  <c r="V46" i="36"/>
  <c r="M46" i="36"/>
  <c r="D46" i="36"/>
  <c r="AW45" i="36"/>
  <c r="AV45" i="36"/>
  <c r="AU45" i="36"/>
  <c r="AT45" i="36"/>
  <c r="AT49" i="36" s="1"/>
  <c r="AS45" i="36"/>
  <c r="AR45" i="36"/>
  <c r="AQ45" i="36"/>
  <c r="AP45" i="36"/>
  <c r="AE45" i="36"/>
  <c r="V45" i="36"/>
  <c r="M45" i="36"/>
  <c r="M49" i="36" s="1"/>
  <c r="D45" i="36"/>
  <c r="D49" i="36" s="1"/>
  <c r="AV44" i="36"/>
  <c r="AQ44" i="36"/>
  <c r="AN44" i="36"/>
  <c r="AM44" i="36"/>
  <c r="AL44" i="36"/>
  <c r="AK44" i="36"/>
  <c r="AJ44" i="36"/>
  <c r="AI44" i="36"/>
  <c r="AH44" i="36"/>
  <c r="AG44" i="36"/>
  <c r="AF44" i="36"/>
  <c r="AD44" i="36"/>
  <c r="AC44" i="36"/>
  <c r="AB44" i="36"/>
  <c r="AA44" i="36"/>
  <c r="Z44" i="36"/>
  <c r="Y44" i="36"/>
  <c r="X44" i="36"/>
  <c r="W44" i="36"/>
  <c r="U44" i="36"/>
  <c r="T44" i="36"/>
  <c r="S44" i="36"/>
  <c r="R44" i="36"/>
  <c r="Q44" i="36"/>
  <c r="P44" i="36"/>
  <c r="O44" i="36"/>
  <c r="N44" i="36"/>
  <c r="L44" i="36"/>
  <c r="K44" i="36"/>
  <c r="J44" i="36"/>
  <c r="I44" i="36"/>
  <c r="H44" i="36"/>
  <c r="G44" i="36"/>
  <c r="F44" i="36"/>
  <c r="E44" i="36"/>
  <c r="AW43" i="36"/>
  <c r="AW79" i="36" s="1"/>
  <c r="AV43" i="36"/>
  <c r="AU43" i="36"/>
  <c r="AT43" i="36"/>
  <c r="AS43" i="36"/>
  <c r="AS44" i="36" s="1"/>
  <c r="AR43" i="36"/>
  <c r="AQ43" i="36"/>
  <c r="AP43" i="36"/>
  <c r="AO43" i="36"/>
  <c r="AE43" i="36"/>
  <c r="V43" i="36"/>
  <c r="M43" i="36"/>
  <c r="D43" i="36"/>
  <c r="D44" i="36" s="1"/>
  <c r="AW42" i="36"/>
  <c r="AV42" i="36"/>
  <c r="AU42" i="36"/>
  <c r="AT42" i="36"/>
  <c r="AS42" i="36"/>
  <c r="AR42" i="36"/>
  <c r="AQ42" i="36"/>
  <c r="AP42" i="36"/>
  <c r="AO42" i="36" s="1"/>
  <c r="AE42" i="36"/>
  <c r="V42" i="36"/>
  <c r="M42" i="36"/>
  <c r="M44" i="36" s="1"/>
  <c r="D42" i="36"/>
  <c r="AW41" i="36"/>
  <c r="AV41" i="36"/>
  <c r="AU41" i="36"/>
  <c r="AU44" i="36" s="1"/>
  <c r="AT41" i="36"/>
  <c r="AS41" i="36"/>
  <c r="AR41" i="36"/>
  <c r="AQ41" i="36"/>
  <c r="AO41" i="36" s="1"/>
  <c r="AP41" i="36"/>
  <c r="AE41" i="36"/>
  <c r="V41" i="36"/>
  <c r="M41" i="36"/>
  <c r="D41" i="36"/>
  <c r="AW40" i="36"/>
  <c r="AV40" i="36"/>
  <c r="AU40" i="36"/>
  <c r="AT40" i="36"/>
  <c r="AS40" i="36"/>
  <c r="AR40" i="36"/>
  <c r="AR44" i="36" s="1"/>
  <c r="AQ40" i="36"/>
  <c r="AP40" i="36"/>
  <c r="AE40" i="36"/>
  <c r="AE44" i="36" s="1"/>
  <c r="V40" i="36"/>
  <c r="V44" i="36" s="1"/>
  <c r="M40" i="36"/>
  <c r="D40" i="36"/>
  <c r="AN39" i="36"/>
  <c r="AM39" i="36"/>
  <c r="AL39" i="36"/>
  <c r="AK39" i="36"/>
  <c r="AJ39" i="36"/>
  <c r="AI39" i="36"/>
  <c r="AH39" i="36"/>
  <c r="AG39" i="36"/>
  <c r="AF39" i="36"/>
  <c r="AE39" i="36"/>
  <c r="AD39" i="36"/>
  <c r="AC39" i="36"/>
  <c r="AB39" i="36"/>
  <c r="AA39" i="36"/>
  <c r="Z39" i="36"/>
  <c r="Y39" i="36"/>
  <c r="X39" i="36"/>
  <c r="W39" i="36"/>
  <c r="U39" i="36"/>
  <c r="T39" i="36"/>
  <c r="S39" i="36"/>
  <c r="R39" i="36"/>
  <c r="Q39" i="36"/>
  <c r="P39" i="36"/>
  <c r="O39" i="36"/>
  <c r="N39" i="36"/>
  <c r="L39" i="36"/>
  <c r="K39" i="36"/>
  <c r="J39" i="36"/>
  <c r="I39" i="36"/>
  <c r="H39" i="36"/>
  <c r="G39" i="36"/>
  <c r="F39" i="36"/>
  <c r="E39" i="36"/>
  <c r="AW38" i="36"/>
  <c r="AV38" i="36"/>
  <c r="AU38" i="36"/>
  <c r="AT38" i="36"/>
  <c r="AS38" i="36"/>
  <c r="AR38" i="36"/>
  <c r="AQ38" i="36"/>
  <c r="AP38" i="36"/>
  <c r="AE38" i="36"/>
  <c r="V38" i="36"/>
  <c r="M38" i="36"/>
  <c r="D38" i="36"/>
  <c r="AW37" i="36"/>
  <c r="AV37" i="36"/>
  <c r="AU37" i="36"/>
  <c r="AT37" i="36"/>
  <c r="AS37" i="36"/>
  <c r="AR37" i="36"/>
  <c r="AO37" i="36" s="1"/>
  <c r="AQ37" i="36"/>
  <c r="AP37" i="36"/>
  <c r="AE37" i="36"/>
  <c r="V37" i="36"/>
  <c r="M37" i="36"/>
  <c r="D37" i="36"/>
  <c r="AW36" i="36"/>
  <c r="AW39" i="36" s="1"/>
  <c r="AV36" i="36"/>
  <c r="AU36" i="36"/>
  <c r="AT36" i="36"/>
  <c r="AT39" i="36" s="1"/>
  <c r="AS36" i="36"/>
  <c r="AS39" i="36" s="1"/>
  <c r="AR36" i="36"/>
  <c r="AQ36" i="36"/>
  <c r="AQ39" i="36" s="1"/>
  <c r="AP36" i="36"/>
  <c r="AP39" i="36" s="1"/>
  <c r="AO36" i="36"/>
  <c r="AE36" i="36"/>
  <c r="V36" i="36"/>
  <c r="V39" i="36" s="1"/>
  <c r="M36" i="36"/>
  <c r="M39" i="36" s="1"/>
  <c r="D36" i="36"/>
  <c r="D39" i="36" s="1"/>
  <c r="AR35" i="36"/>
  <c r="AN35" i="36"/>
  <c r="AM35" i="36"/>
  <c r="AL35" i="36"/>
  <c r="AK35" i="36"/>
  <c r="AJ35" i="36"/>
  <c r="AI35" i="36"/>
  <c r="AH35" i="36"/>
  <c r="AG35" i="36"/>
  <c r="AF35" i="36"/>
  <c r="AD35" i="36"/>
  <c r="AC35" i="36"/>
  <c r="AB35" i="36"/>
  <c r="AA35" i="36"/>
  <c r="Z35" i="36"/>
  <c r="Y35" i="36"/>
  <c r="X35" i="36"/>
  <c r="W35" i="36"/>
  <c r="U35" i="36"/>
  <c r="T35" i="36"/>
  <c r="S35" i="36"/>
  <c r="R35" i="36"/>
  <c r="Q35" i="36"/>
  <c r="P35" i="36"/>
  <c r="O35" i="36"/>
  <c r="N35" i="36"/>
  <c r="L35" i="36"/>
  <c r="K35" i="36"/>
  <c r="J35" i="36"/>
  <c r="I35" i="36"/>
  <c r="H35" i="36"/>
  <c r="G35" i="36"/>
  <c r="F35" i="36"/>
  <c r="E35" i="36"/>
  <c r="AW34" i="36"/>
  <c r="AV34" i="36"/>
  <c r="AU34" i="36"/>
  <c r="AT34" i="36"/>
  <c r="AS34" i="36"/>
  <c r="AR34" i="36"/>
  <c r="AQ34" i="36"/>
  <c r="AP34" i="36"/>
  <c r="AO34" i="36"/>
  <c r="AE34" i="36"/>
  <c r="V34" i="36"/>
  <c r="M34" i="36"/>
  <c r="D34" i="36"/>
  <c r="AW33" i="36"/>
  <c r="AV33" i="36"/>
  <c r="AU33" i="36"/>
  <c r="AT33" i="36"/>
  <c r="AS33" i="36"/>
  <c r="AR33" i="36"/>
  <c r="AQ33" i="36"/>
  <c r="AP33" i="36"/>
  <c r="AO33" i="36" s="1"/>
  <c r="AE33" i="36"/>
  <c r="V33" i="36"/>
  <c r="M33" i="36"/>
  <c r="D33" i="36"/>
  <c r="AW32" i="36"/>
  <c r="AV32" i="36"/>
  <c r="AV78" i="36" s="1"/>
  <c r="AU32" i="36"/>
  <c r="AT32" i="36"/>
  <c r="AS32" i="36"/>
  <c r="AR32" i="36"/>
  <c r="AQ32" i="36"/>
  <c r="AP32" i="36"/>
  <c r="AE32" i="36"/>
  <c r="V32" i="36"/>
  <c r="M32" i="36"/>
  <c r="M78" i="36" s="1"/>
  <c r="D32" i="36"/>
  <c r="AW31" i="36"/>
  <c r="AV31" i="36"/>
  <c r="AU31" i="36"/>
  <c r="AT31" i="36"/>
  <c r="AS31" i="36"/>
  <c r="AR31" i="36"/>
  <c r="AQ31" i="36"/>
  <c r="AO31" i="36" s="1"/>
  <c r="AP31" i="36"/>
  <c r="AE31" i="36"/>
  <c r="V31" i="36"/>
  <c r="M31" i="36"/>
  <c r="D31" i="36"/>
  <c r="AW30" i="36"/>
  <c r="AV30" i="36"/>
  <c r="AU30" i="36"/>
  <c r="AT30" i="36"/>
  <c r="AS30" i="36"/>
  <c r="AR30" i="36"/>
  <c r="AO30" i="36" s="1"/>
  <c r="AQ30" i="36"/>
  <c r="AP30" i="36"/>
  <c r="AE30" i="36"/>
  <c r="AE76" i="36" s="1"/>
  <c r="V30" i="36"/>
  <c r="M30" i="36"/>
  <c r="D30" i="36"/>
  <c r="AW29" i="36"/>
  <c r="AV29" i="36"/>
  <c r="AU29" i="36"/>
  <c r="AT29" i="36"/>
  <c r="AS29" i="36"/>
  <c r="AR29" i="36"/>
  <c r="AQ29" i="36"/>
  <c r="AP29" i="36"/>
  <c r="AO29" i="36"/>
  <c r="AE29" i="36"/>
  <c r="V29" i="36"/>
  <c r="M29" i="36"/>
  <c r="D29" i="36"/>
  <c r="D35" i="36" s="1"/>
  <c r="AW28" i="36"/>
  <c r="AV28" i="36"/>
  <c r="AU28" i="36"/>
  <c r="AU35" i="36" s="1"/>
  <c r="AT28" i="36"/>
  <c r="AT35" i="36" s="1"/>
  <c r="AS28" i="36"/>
  <c r="AR28" i="36"/>
  <c r="AQ28" i="36"/>
  <c r="AP28" i="36"/>
  <c r="AO28" i="36" s="1"/>
  <c r="AE28" i="36"/>
  <c r="V28" i="36"/>
  <c r="M28" i="36"/>
  <c r="D28" i="36"/>
  <c r="AN27" i="36"/>
  <c r="AM27" i="36"/>
  <c r="AL27" i="36"/>
  <c r="AK27" i="36"/>
  <c r="AJ27" i="36"/>
  <c r="AI27" i="36"/>
  <c r="AH27" i="36"/>
  <c r="AG27" i="36"/>
  <c r="AF27" i="36"/>
  <c r="AD27" i="36"/>
  <c r="AC27" i="36"/>
  <c r="AB27" i="36"/>
  <c r="AA27" i="36"/>
  <c r="Z27" i="36"/>
  <c r="Y27" i="36"/>
  <c r="X27" i="36"/>
  <c r="W27" i="36"/>
  <c r="U27" i="36"/>
  <c r="T27" i="36"/>
  <c r="S27" i="36"/>
  <c r="R27" i="36"/>
  <c r="Q27" i="36"/>
  <c r="P27" i="36"/>
  <c r="O27" i="36"/>
  <c r="N27" i="36"/>
  <c r="L27" i="36"/>
  <c r="K27" i="36"/>
  <c r="J27" i="36"/>
  <c r="I27" i="36"/>
  <c r="H27" i="36"/>
  <c r="G27" i="36"/>
  <c r="F27" i="36"/>
  <c r="E27" i="36"/>
  <c r="AW26" i="36"/>
  <c r="AV26" i="36"/>
  <c r="AU26" i="36"/>
  <c r="AT26" i="36"/>
  <c r="AS26" i="36"/>
  <c r="AR26" i="36"/>
  <c r="AQ26" i="36"/>
  <c r="AP26" i="36"/>
  <c r="AP79" i="36" s="1"/>
  <c r="AO26" i="36"/>
  <c r="AE26" i="36"/>
  <c r="V26" i="36"/>
  <c r="M26" i="36"/>
  <c r="D26" i="36"/>
  <c r="AW25" i="36"/>
  <c r="AV25" i="36"/>
  <c r="AU25" i="36"/>
  <c r="AT25" i="36"/>
  <c r="AS25" i="36"/>
  <c r="AR25" i="36"/>
  <c r="AQ25" i="36"/>
  <c r="AP25" i="36"/>
  <c r="AE25" i="36"/>
  <c r="V25" i="36"/>
  <c r="M25" i="36"/>
  <c r="D25" i="36"/>
  <c r="D78" i="36" s="1"/>
  <c r="AW24" i="36"/>
  <c r="AV24" i="36"/>
  <c r="AU24" i="36"/>
  <c r="AT24" i="36"/>
  <c r="AS24" i="36"/>
  <c r="AR24" i="36"/>
  <c r="AQ24" i="36"/>
  <c r="AP24" i="36"/>
  <c r="AO24" i="36" s="1"/>
  <c r="AE24" i="36"/>
  <c r="V24" i="36"/>
  <c r="M24" i="36"/>
  <c r="D24" i="36"/>
  <c r="AW23" i="36"/>
  <c r="AV23" i="36"/>
  <c r="AU23" i="36"/>
  <c r="AT23" i="36"/>
  <c r="AS23" i="36"/>
  <c r="AR23" i="36"/>
  <c r="AQ23" i="36"/>
  <c r="AP23" i="36"/>
  <c r="AE23" i="36"/>
  <c r="V23" i="36"/>
  <c r="M23" i="36"/>
  <c r="D23" i="36"/>
  <c r="AW22" i="36"/>
  <c r="AV22" i="36"/>
  <c r="AV76" i="36" s="1"/>
  <c r="AU22" i="36"/>
  <c r="AT22" i="36"/>
  <c r="AS22" i="36"/>
  <c r="AR22" i="36"/>
  <c r="AQ22" i="36"/>
  <c r="AP22" i="36"/>
  <c r="AE22" i="36"/>
  <c r="V22" i="36"/>
  <c r="M22" i="36"/>
  <c r="D22" i="36"/>
  <c r="AW21" i="36"/>
  <c r="AV21" i="36"/>
  <c r="AV77" i="36" s="1"/>
  <c r="AU21" i="36"/>
  <c r="AT21" i="36"/>
  <c r="AS21" i="36"/>
  <c r="AS77" i="36" s="1"/>
  <c r="AR21" i="36"/>
  <c r="AR77" i="36" s="1"/>
  <c r="AQ21" i="36"/>
  <c r="AP21" i="36"/>
  <c r="AE21" i="36"/>
  <c r="AE27" i="36" s="1"/>
  <c r="V21" i="36"/>
  <c r="M21" i="36"/>
  <c r="D21" i="36"/>
  <c r="AW20" i="36"/>
  <c r="AW76" i="36" s="1"/>
  <c r="AV20" i="36"/>
  <c r="AU20" i="36"/>
  <c r="AT20" i="36"/>
  <c r="AS20" i="36"/>
  <c r="AS27" i="36" s="1"/>
  <c r="AR20" i="36"/>
  <c r="AQ20" i="36"/>
  <c r="AP20" i="36"/>
  <c r="AO20" i="36"/>
  <c r="AE20" i="36"/>
  <c r="V20" i="36"/>
  <c r="M20" i="36"/>
  <c r="D20" i="36"/>
  <c r="D76" i="36" s="1"/>
  <c r="AN17" i="36"/>
  <c r="AM17" i="36"/>
  <c r="AL17" i="36"/>
  <c r="AK17" i="36"/>
  <c r="AJ17" i="36"/>
  <c r="AI17" i="36"/>
  <c r="AH17" i="36"/>
  <c r="AG17" i="36"/>
  <c r="AF17" i="36"/>
  <c r="AD17" i="36"/>
  <c r="AC17" i="36"/>
  <c r="AB17" i="36"/>
  <c r="AA17" i="36"/>
  <c r="Z17" i="36"/>
  <c r="Y17" i="36"/>
  <c r="X17" i="36"/>
  <c r="W17" i="36"/>
  <c r="U17" i="36"/>
  <c r="T17" i="36"/>
  <c r="S17" i="36"/>
  <c r="R17" i="36"/>
  <c r="Q17" i="36"/>
  <c r="P17" i="36"/>
  <c r="O17" i="36"/>
  <c r="N17" i="36"/>
  <c r="L17" i="36"/>
  <c r="K17" i="36"/>
  <c r="J17" i="36"/>
  <c r="I17" i="36"/>
  <c r="H17" i="36"/>
  <c r="G17" i="36"/>
  <c r="F17" i="36"/>
  <c r="E17" i="36"/>
  <c r="AW16" i="36"/>
  <c r="AV16" i="36"/>
  <c r="AU16" i="36"/>
  <c r="AT16" i="36"/>
  <c r="AS16" i="36"/>
  <c r="AR16" i="36"/>
  <c r="AQ16" i="36"/>
  <c r="AP16" i="36"/>
  <c r="AO16" i="36"/>
  <c r="AE16" i="36"/>
  <c r="V16" i="36"/>
  <c r="M16" i="36"/>
  <c r="D16" i="36"/>
  <c r="AW15" i="36"/>
  <c r="AV15" i="36"/>
  <c r="AU15" i="36"/>
  <c r="AT15" i="36"/>
  <c r="AS15" i="36"/>
  <c r="AR15" i="36"/>
  <c r="AQ15" i="36"/>
  <c r="AP15" i="36"/>
  <c r="AO15" i="36" s="1"/>
  <c r="AE15" i="36"/>
  <c r="V15" i="36"/>
  <c r="M15" i="36"/>
  <c r="D15" i="36"/>
  <c r="AW14" i="36"/>
  <c r="AV14" i="36"/>
  <c r="AU14" i="36"/>
  <c r="AT14" i="36"/>
  <c r="AS14" i="36"/>
  <c r="AR14" i="36"/>
  <c r="AQ14" i="36"/>
  <c r="AP14" i="36"/>
  <c r="AE14" i="36"/>
  <c r="V14" i="36"/>
  <c r="M14" i="36"/>
  <c r="D14" i="36"/>
  <c r="AW13" i="36"/>
  <c r="AV13" i="36"/>
  <c r="AU13" i="36"/>
  <c r="AU17" i="36" s="1"/>
  <c r="AT13" i="36"/>
  <c r="AS13" i="36"/>
  <c r="AR13" i="36"/>
  <c r="AQ13" i="36"/>
  <c r="AO13" i="36" s="1"/>
  <c r="AP13" i="36"/>
  <c r="AE13" i="36"/>
  <c r="V13" i="36"/>
  <c r="V17" i="36" s="1"/>
  <c r="M13" i="36"/>
  <c r="D13" i="36"/>
  <c r="AW12" i="36"/>
  <c r="AV12" i="36"/>
  <c r="AV17" i="36" s="1"/>
  <c r="AU12" i="36"/>
  <c r="AT12" i="36"/>
  <c r="AS12" i="36"/>
  <c r="AR12" i="36"/>
  <c r="AR17" i="36" s="1"/>
  <c r="AQ12" i="36"/>
  <c r="AP12" i="36"/>
  <c r="AE12" i="36"/>
  <c r="AE17" i="36" s="1"/>
  <c r="V12" i="36"/>
  <c r="M12" i="36"/>
  <c r="D12" i="36"/>
  <c r="AW11" i="36"/>
  <c r="AV11" i="36"/>
  <c r="AU11" i="36"/>
  <c r="AT11" i="36"/>
  <c r="AT17" i="36" s="1"/>
  <c r="AS11" i="36"/>
  <c r="AR11" i="36"/>
  <c r="AQ11" i="36"/>
  <c r="AP11" i="36"/>
  <c r="AO11" i="36"/>
  <c r="AE11" i="36"/>
  <c r="V11" i="36"/>
  <c r="M11" i="36"/>
  <c r="D11" i="36"/>
  <c r="AW9" i="36"/>
  <c r="AV9" i="36"/>
  <c r="AU9" i="36"/>
  <c r="AT9" i="36"/>
  <c r="AS9" i="36"/>
  <c r="AR9" i="36"/>
  <c r="AQ9" i="36"/>
  <c r="AP9" i="36"/>
  <c r="AE9" i="36"/>
  <c r="AO9" i="36" s="1"/>
  <c r="V9" i="36"/>
  <c r="M9" i="36"/>
  <c r="D9" i="36"/>
  <c r="C5" i="36"/>
  <c r="C4" i="36"/>
  <c r="C3" i="36"/>
  <c r="AN116" i="35"/>
  <c r="M116" i="35"/>
  <c r="D116" i="35"/>
  <c r="AO115" i="35"/>
  <c r="AO114" i="35"/>
  <c r="AO113" i="35"/>
  <c r="AN112" i="35"/>
  <c r="AE112" i="35"/>
  <c r="AE116" i="35" s="1"/>
  <c r="V112" i="35"/>
  <c r="V116" i="35" s="1"/>
  <c r="M112" i="35"/>
  <c r="D112" i="35"/>
  <c r="AO111" i="35"/>
  <c r="AO110" i="35"/>
  <c r="AO109" i="35"/>
  <c r="AO108" i="35"/>
  <c r="AO107" i="35"/>
  <c r="AO105" i="35"/>
  <c r="AN102" i="35"/>
  <c r="AE102" i="35"/>
  <c r="V102" i="35"/>
  <c r="M102" i="35"/>
  <c r="D102" i="35"/>
  <c r="AO101" i="35"/>
  <c r="AO100" i="35"/>
  <c r="AO99" i="35"/>
  <c r="AO102" i="35" s="1"/>
  <c r="AO98" i="35"/>
  <c r="AO97" i="35"/>
  <c r="AO96" i="35"/>
  <c r="AF86" i="35"/>
  <c r="AB86" i="35"/>
  <c r="AT85" i="35"/>
  <c r="AP85" i="35"/>
  <c r="AN85" i="35"/>
  <c r="AM85" i="35"/>
  <c r="AL85" i="35"/>
  <c r="AK85" i="35"/>
  <c r="AJ85" i="35"/>
  <c r="AI85" i="35"/>
  <c r="AH85" i="35"/>
  <c r="AG85" i="35"/>
  <c r="AF85" i="35"/>
  <c r="AD85" i="35"/>
  <c r="AC85" i="35"/>
  <c r="AB85" i="35"/>
  <c r="AA85" i="35"/>
  <c r="Z85" i="35"/>
  <c r="Y85" i="35"/>
  <c r="X85" i="35"/>
  <c r="W85" i="35"/>
  <c r="V85" i="35"/>
  <c r="U85" i="35"/>
  <c r="T85" i="35"/>
  <c r="S85" i="35"/>
  <c r="R85" i="35"/>
  <c r="Q85" i="35"/>
  <c r="P85" i="35"/>
  <c r="O85" i="35"/>
  <c r="N85" i="35"/>
  <c r="M85" i="35"/>
  <c r="L85" i="35"/>
  <c r="K85" i="35"/>
  <c r="J85" i="35"/>
  <c r="I85" i="35"/>
  <c r="H85" i="35"/>
  <c r="G85" i="35"/>
  <c r="F85" i="35"/>
  <c r="E85" i="35"/>
  <c r="AW84" i="35"/>
  <c r="AV84" i="35"/>
  <c r="AU84" i="35"/>
  <c r="AU85" i="35" s="1"/>
  <c r="AT84" i="35"/>
  <c r="AS84" i="35"/>
  <c r="AR84" i="35"/>
  <c r="AQ84" i="35"/>
  <c r="AP84" i="35"/>
  <c r="AE84" i="35"/>
  <c r="V84" i="35"/>
  <c r="M84" i="35"/>
  <c r="D84" i="35"/>
  <c r="AW83" i="35"/>
  <c r="AW85" i="35" s="1"/>
  <c r="AV83" i="35"/>
  <c r="AV85" i="35" s="1"/>
  <c r="AU83" i="35"/>
  <c r="AT83" i="35"/>
  <c r="AS83" i="35"/>
  <c r="AS85" i="35" s="1"/>
  <c r="AR83" i="35"/>
  <c r="AQ83" i="35"/>
  <c r="AP83" i="35"/>
  <c r="AE83" i="35"/>
  <c r="AE85" i="35" s="1"/>
  <c r="V83" i="35"/>
  <c r="M83" i="35"/>
  <c r="D83" i="35"/>
  <c r="D85" i="35" s="1"/>
  <c r="Z82" i="35"/>
  <c r="U82" i="35"/>
  <c r="U86" i="35" s="1"/>
  <c r="AW81" i="35"/>
  <c r="AV81" i="35"/>
  <c r="AU81" i="35"/>
  <c r="AT81" i="35"/>
  <c r="AS81" i="35"/>
  <c r="AR81" i="35"/>
  <c r="AQ81" i="35"/>
  <c r="AO81" i="35" s="1"/>
  <c r="AP81" i="35"/>
  <c r="AE81" i="35"/>
  <c r="V81" i="35"/>
  <c r="M81" i="35"/>
  <c r="D81" i="35"/>
  <c r="AW80" i="35"/>
  <c r="AV80" i="35"/>
  <c r="AU80" i="35"/>
  <c r="AT80" i="35"/>
  <c r="AS80" i="35"/>
  <c r="AR80" i="35"/>
  <c r="AO80" i="35" s="1"/>
  <c r="AQ80" i="35"/>
  <c r="AP80" i="35"/>
  <c r="AE80" i="35"/>
  <c r="V80" i="35"/>
  <c r="M80" i="35"/>
  <c r="D80" i="35"/>
  <c r="AN79" i="35"/>
  <c r="AM79" i="35"/>
  <c r="AL79" i="35"/>
  <c r="AL82" i="35" s="1"/>
  <c r="AL86" i="35" s="1"/>
  <c r="AK79" i="35"/>
  <c r="AJ79" i="35"/>
  <c r="AI79" i="35"/>
  <c r="AH79" i="35"/>
  <c r="AG79" i="35"/>
  <c r="AF79" i="35"/>
  <c r="AE79" i="35"/>
  <c r="AD79" i="35"/>
  <c r="AC79" i="35"/>
  <c r="AB79" i="35"/>
  <c r="AA79" i="35"/>
  <c r="Z79" i="35"/>
  <c r="Y79" i="35"/>
  <c r="X79" i="35"/>
  <c r="W79" i="35"/>
  <c r="U79" i="35"/>
  <c r="T79" i="35"/>
  <c r="S79" i="35"/>
  <c r="R79" i="35"/>
  <c r="Q79" i="35"/>
  <c r="P79" i="35"/>
  <c r="O79" i="35"/>
  <c r="O82" i="35" s="1"/>
  <c r="O86" i="35" s="1"/>
  <c r="N79" i="35"/>
  <c r="L79" i="35"/>
  <c r="K79" i="35"/>
  <c r="J79" i="35"/>
  <c r="J82" i="35" s="1"/>
  <c r="J86" i="35" s="1"/>
  <c r="I79" i="35"/>
  <c r="H79" i="35"/>
  <c r="G79" i="35"/>
  <c r="F79" i="35"/>
  <c r="F82" i="35" s="1"/>
  <c r="F86" i="35" s="1"/>
  <c r="E79" i="35"/>
  <c r="AN78" i="35"/>
  <c r="AM78" i="35"/>
  <c r="AL78" i="35"/>
  <c r="AK78" i="35"/>
  <c r="AJ78" i="35"/>
  <c r="AI78" i="35"/>
  <c r="AH78" i="35"/>
  <c r="AG78" i="35"/>
  <c r="AF78" i="35"/>
  <c r="AD78" i="35"/>
  <c r="AC78" i="35"/>
  <c r="AB78" i="35"/>
  <c r="AA78" i="35"/>
  <c r="Z78" i="35"/>
  <c r="Y78" i="35"/>
  <c r="X78" i="35"/>
  <c r="W78" i="35"/>
  <c r="U78" i="35"/>
  <c r="T78" i="35"/>
  <c r="S78" i="35"/>
  <c r="R78" i="35"/>
  <c r="Q78" i="35"/>
  <c r="P78" i="35"/>
  <c r="O78" i="35"/>
  <c r="N78" i="35"/>
  <c r="L78" i="35"/>
  <c r="K78" i="35"/>
  <c r="J78" i="35"/>
  <c r="I78" i="35"/>
  <c r="H78" i="35"/>
  <c r="G78" i="35"/>
  <c r="F78" i="35"/>
  <c r="E78" i="35"/>
  <c r="E82" i="35" s="1"/>
  <c r="E86" i="35" s="1"/>
  <c r="D78" i="35"/>
  <c r="AN77" i="35"/>
  <c r="AM77" i="35"/>
  <c r="AL77" i="35"/>
  <c r="AK77" i="35"/>
  <c r="AK82" i="35" s="1"/>
  <c r="AK86" i="35" s="1"/>
  <c r="AJ77" i="35"/>
  <c r="AI77" i="35"/>
  <c r="AH77" i="35"/>
  <c r="AH82" i="35" s="1"/>
  <c r="AG77" i="35"/>
  <c r="AG82" i="35" s="1"/>
  <c r="AG86" i="35" s="1"/>
  <c r="AF77" i="35"/>
  <c r="AD77" i="35"/>
  <c r="AD82" i="35" s="1"/>
  <c r="AC77" i="35"/>
  <c r="AB77" i="35"/>
  <c r="AA77" i="35"/>
  <c r="Z77" i="35"/>
  <c r="Y77" i="35"/>
  <c r="X77" i="35"/>
  <c r="W77" i="35"/>
  <c r="U77" i="35"/>
  <c r="T77" i="35"/>
  <c r="S77" i="35"/>
  <c r="R77" i="35"/>
  <c r="R82" i="35" s="1"/>
  <c r="R86" i="35" s="1"/>
  <c r="Q77" i="35"/>
  <c r="Q82" i="35" s="1"/>
  <c r="Q86" i="35" s="1"/>
  <c r="P77" i="35"/>
  <c r="O77" i="35"/>
  <c r="N77" i="35"/>
  <c r="N82" i="35" s="1"/>
  <c r="N86" i="35" s="1"/>
  <c r="L77" i="35"/>
  <c r="K77" i="35"/>
  <c r="J77" i="35"/>
  <c r="I77" i="35"/>
  <c r="H77" i="35"/>
  <c r="G77" i="35"/>
  <c r="F77" i="35"/>
  <c r="E77" i="35"/>
  <c r="AN76" i="35"/>
  <c r="AN82" i="35" s="1"/>
  <c r="AN86" i="35" s="1"/>
  <c r="AN103" i="35" s="1"/>
  <c r="AM76" i="35"/>
  <c r="AL76" i="35"/>
  <c r="AK76" i="35"/>
  <c r="AJ76" i="35"/>
  <c r="AJ82" i="35" s="1"/>
  <c r="AJ86" i="35" s="1"/>
  <c r="AI76" i="35"/>
  <c r="AH76" i="35"/>
  <c r="AG76" i="35"/>
  <c r="AF76" i="35"/>
  <c r="AF82" i="35" s="1"/>
  <c r="AD76" i="35"/>
  <c r="AC76" i="35"/>
  <c r="AC82" i="35" s="1"/>
  <c r="AC86" i="35" s="1"/>
  <c r="AB76" i="35"/>
  <c r="AB82" i="35" s="1"/>
  <c r="AA76" i="35"/>
  <c r="AA82" i="35" s="1"/>
  <c r="AA86" i="35" s="1"/>
  <c r="Z76" i="35"/>
  <c r="Y76" i="35"/>
  <c r="Y82" i="35" s="1"/>
  <c r="Y86" i="35" s="1"/>
  <c r="X76" i="35"/>
  <c r="X82" i="35" s="1"/>
  <c r="X86" i="35" s="1"/>
  <c r="W76" i="35"/>
  <c r="U76" i="35"/>
  <c r="T76" i="35"/>
  <c r="S76" i="35"/>
  <c r="R76" i="35"/>
  <c r="Q76" i="35"/>
  <c r="P76" i="35"/>
  <c r="O76" i="35"/>
  <c r="N76" i="35"/>
  <c r="L76" i="35"/>
  <c r="K76" i="35"/>
  <c r="K82" i="35" s="1"/>
  <c r="K86" i="35" s="1"/>
  <c r="J76" i="35"/>
  <c r="I76" i="35"/>
  <c r="H76" i="35"/>
  <c r="G76" i="35"/>
  <c r="G82" i="35" s="1"/>
  <c r="G86" i="35" s="1"/>
  <c r="F76" i="35"/>
  <c r="E76" i="35"/>
  <c r="AN75" i="35"/>
  <c r="AM75" i="35"/>
  <c r="AL75" i="35"/>
  <c r="AK75" i="35"/>
  <c r="AJ75" i="35"/>
  <c r="AI75" i="35"/>
  <c r="AH75" i="35"/>
  <c r="AG75" i="35"/>
  <c r="AF75" i="35"/>
  <c r="AE75" i="35"/>
  <c r="AD75" i="35"/>
  <c r="AC75" i="35"/>
  <c r="AB75" i="35"/>
  <c r="AA75" i="35"/>
  <c r="Z75" i="35"/>
  <c r="Y75" i="35"/>
  <c r="X75" i="35"/>
  <c r="W75" i="35"/>
  <c r="U75" i="35"/>
  <c r="T75" i="35"/>
  <c r="S75" i="35"/>
  <c r="R75" i="35"/>
  <c r="Q75" i="35"/>
  <c r="P75" i="35"/>
  <c r="O75" i="35"/>
  <c r="N75" i="35"/>
  <c r="L75" i="35"/>
  <c r="K75" i="35"/>
  <c r="J75" i="35"/>
  <c r="I75" i="35"/>
  <c r="H75" i="35"/>
  <c r="G75" i="35"/>
  <c r="F75" i="35"/>
  <c r="E75" i="35"/>
  <c r="AW74" i="35"/>
  <c r="AV74" i="35"/>
  <c r="AU74" i="35"/>
  <c r="AU79" i="35" s="1"/>
  <c r="AT74" i="35"/>
  <c r="AS74" i="35"/>
  <c r="AR74" i="35"/>
  <c r="AQ74" i="35"/>
  <c r="AO74" i="35" s="1"/>
  <c r="AP74" i="35"/>
  <c r="AE74" i="35"/>
  <c r="V74" i="35"/>
  <c r="V75" i="35" s="1"/>
  <c r="M74" i="35"/>
  <c r="D74" i="35"/>
  <c r="AW73" i="35"/>
  <c r="AV73" i="35"/>
  <c r="AU73" i="35"/>
  <c r="AT73" i="35"/>
  <c r="AS73" i="35"/>
  <c r="AR73" i="35"/>
  <c r="AO73" i="35" s="1"/>
  <c r="AQ73" i="35"/>
  <c r="AP73" i="35"/>
  <c r="AE73" i="35"/>
  <c r="V73" i="35"/>
  <c r="M73" i="35"/>
  <c r="D73" i="35"/>
  <c r="AW72" i="35"/>
  <c r="AW75" i="35" s="1"/>
  <c r="AV72" i="35"/>
  <c r="AU72" i="35"/>
  <c r="AT72" i="35"/>
  <c r="AS72" i="35"/>
  <c r="AS75" i="35" s="1"/>
  <c r="AR72" i="35"/>
  <c r="AQ72" i="35"/>
  <c r="AP72" i="35"/>
  <c r="AO72" i="35"/>
  <c r="AE72" i="35"/>
  <c r="V72" i="35"/>
  <c r="M72" i="35"/>
  <c r="D72" i="35"/>
  <c r="AW71" i="35"/>
  <c r="AV71" i="35"/>
  <c r="AU71" i="35"/>
  <c r="AT71" i="35"/>
  <c r="AT75" i="35" s="1"/>
  <c r="AS71" i="35"/>
  <c r="AR71" i="35"/>
  <c r="AQ71" i="35"/>
  <c r="AQ75" i="35" s="1"/>
  <c r="AP71" i="35"/>
  <c r="AO71" i="35" s="1"/>
  <c r="AE71" i="35"/>
  <c r="V71" i="35"/>
  <c r="M71" i="35"/>
  <c r="M75" i="35" s="1"/>
  <c r="D71" i="35"/>
  <c r="D75" i="35" s="1"/>
  <c r="AM70" i="35"/>
  <c r="AL70" i="35"/>
  <c r="AK70" i="35"/>
  <c r="AJ70" i="35"/>
  <c r="AI70" i="35"/>
  <c r="AH70" i="35"/>
  <c r="AG70" i="35"/>
  <c r="AF70" i="35"/>
  <c r="AD70" i="35"/>
  <c r="AC70" i="35"/>
  <c r="AB70" i="35"/>
  <c r="AA70" i="35"/>
  <c r="Z70" i="35"/>
  <c r="Y70" i="35"/>
  <c r="X70" i="35"/>
  <c r="W70" i="35"/>
  <c r="U70" i="35"/>
  <c r="T70" i="35"/>
  <c r="S70" i="35"/>
  <c r="R70" i="35"/>
  <c r="Q70" i="35"/>
  <c r="P70" i="35"/>
  <c r="O70" i="35"/>
  <c r="N70" i="35"/>
  <c r="L70" i="35"/>
  <c r="K70" i="35"/>
  <c r="J70" i="35"/>
  <c r="I70" i="35"/>
  <c r="H70" i="35"/>
  <c r="G70" i="35"/>
  <c r="F70" i="35"/>
  <c r="E70" i="35"/>
  <c r="D70" i="35"/>
  <c r="AW69" i="35"/>
  <c r="AV69" i="35"/>
  <c r="AU69" i="35"/>
  <c r="AT69" i="35"/>
  <c r="AS69" i="35"/>
  <c r="AS70" i="35" s="1"/>
  <c r="AR69" i="35"/>
  <c r="AQ69" i="35"/>
  <c r="AP69" i="35"/>
  <c r="AE69" i="35"/>
  <c r="V69" i="35"/>
  <c r="M69" i="35"/>
  <c r="D69" i="35"/>
  <c r="AW68" i="35"/>
  <c r="AV68" i="35"/>
  <c r="AU68" i="35"/>
  <c r="AT68" i="35"/>
  <c r="AS68" i="35"/>
  <c r="AR68" i="35"/>
  <c r="AQ68" i="35"/>
  <c r="AP68" i="35"/>
  <c r="AE68" i="35"/>
  <c r="V68" i="35"/>
  <c r="M68" i="35"/>
  <c r="D68" i="35"/>
  <c r="AW67" i="35"/>
  <c r="AV67" i="35"/>
  <c r="AU67" i="35"/>
  <c r="AU70" i="35" s="1"/>
  <c r="AT67" i="35"/>
  <c r="AS67" i="35"/>
  <c r="AR67" i="35"/>
  <c r="AQ67" i="35"/>
  <c r="AP67" i="35"/>
  <c r="AE67" i="35"/>
  <c r="V67" i="35"/>
  <c r="M67" i="35"/>
  <c r="D67" i="35"/>
  <c r="AW66" i="35"/>
  <c r="AW70" i="35" s="1"/>
  <c r="AV66" i="35"/>
  <c r="AV70" i="35" s="1"/>
  <c r="AU66" i="35"/>
  <c r="AT66" i="35"/>
  <c r="AS66" i="35"/>
  <c r="AR66" i="35"/>
  <c r="AQ66" i="35"/>
  <c r="AP66" i="35"/>
  <c r="AE66" i="35"/>
  <c r="V66" i="35"/>
  <c r="M66" i="35"/>
  <c r="D66" i="35"/>
  <c r="AU65" i="35"/>
  <c r="AT65" i="35"/>
  <c r="AS65" i="35"/>
  <c r="AR65" i="35"/>
  <c r="AQ65" i="35"/>
  <c r="AO65" i="35" s="1"/>
  <c r="AP65" i="35"/>
  <c r="AE65" i="35"/>
  <c r="V65" i="35"/>
  <c r="M65" i="35"/>
  <c r="D65" i="35"/>
  <c r="AU64" i="35"/>
  <c r="AT64" i="35"/>
  <c r="AS64" i="35"/>
  <c r="AR64" i="35"/>
  <c r="AR70" i="35" s="1"/>
  <c r="AQ64" i="35"/>
  <c r="AP64" i="35"/>
  <c r="AO64" i="35" s="1"/>
  <c r="AE64" i="35"/>
  <c r="AE70" i="35" s="1"/>
  <c r="V64" i="35"/>
  <c r="M64" i="35"/>
  <c r="M70" i="35" s="1"/>
  <c r="D64" i="35"/>
  <c r="AU63" i="35"/>
  <c r="AT63" i="35"/>
  <c r="AS63" i="35"/>
  <c r="AR63" i="35"/>
  <c r="AQ63" i="35"/>
  <c r="AP63" i="35"/>
  <c r="AE63" i="35"/>
  <c r="V63" i="35"/>
  <c r="M63" i="35"/>
  <c r="D63" i="35"/>
  <c r="AN62" i="35"/>
  <c r="AM62" i="35"/>
  <c r="AL62" i="35"/>
  <c r="AK62" i="35"/>
  <c r="AJ62" i="35"/>
  <c r="AI62" i="35"/>
  <c r="AH62" i="35"/>
  <c r="AG62" i="35"/>
  <c r="AF62" i="35"/>
  <c r="AD62" i="35"/>
  <c r="AC62" i="35"/>
  <c r="AB62" i="35"/>
  <c r="AA62" i="35"/>
  <c r="Z62" i="35"/>
  <c r="Y62" i="35"/>
  <c r="X62" i="35"/>
  <c r="W62" i="35"/>
  <c r="U62" i="35"/>
  <c r="T62" i="35"/>
  <c r="S62" i="35"/>
  <c r="R62" i="35"/>
  <c r="Q62" i="35"/>
  <c r="P62" i="35"/>
  <c r="O62" i="35"/>
  <c r="N62" i="35"/>
  <c r="L62" i="35"/>
  <c r="K62" i="35"/>
  <c r="J62" i="35"/>
  <c r="I62" i="35"/>
  <c r="H62" i="35"/>
  <c r="G62" i="35"/>
  <c r="F62" i="35"/>
  <c r="E62" i="35"/>
  <c r="AW61" i="35"/>
  <c r="AV61" i="35"/>
  <c r="AU61" i="35"/>
  <c r="AT61" i="35"/>
  <c r="AS61" i="35"/>
  <c r="AR61" i="35"/>
  <c r="AQ61" i="35"/>
  <c r="AP61" i="35"/>
  <c r="AO61" i="35" s="1"/>
  <c r="AE61" i="35"/>
  <c r="V61" i="35"/>
  <c r="M61" i="35"/>
  <c r="D61" i="35"/>
  <c r="AW60" i="35"/>
  <c r="AV60" i="35"/>
  <c r="AU60" i="35"/>
  <c r="AT60" i="35"/>
  <c r="AS60" i="35"/>
  <c r="AR60" i="35"/>
  <c r="AQ60" i="35"/>
  <c r="AO60" i="35" s="1"/>
  <c r="AP60" i="35"/>
  <c r="AE60" i="35"/>
  <c r="V60" i="35"/>
  <c r="M60" i="35"/>
  <c r="D60" i="35"/>
  <c r="AW59" i="35"/>
  <c r="AV59" i="35"/>
  <c r="AU59" i="35"/>
  <c r="AT59" i="35"/>
  <c r="AS59" i="35"/>
  <c r="AR59" i="35"/>
  <c r="AQ59" i="35"/>
  <c r="AP59" i="35"/>
  <c r="AE59" i="35"/>
  <c r="V59" i="35"/>
  <c r="M59" i="35"/>
  <c r="D59" i="35"/>
  <c r="AW58" i="35"/>
  <c r="AV58" i="35"/>
  <c r="AV62" i="35" s="1"/>
  <c r="AU58" i="35"/>
  <c r="AT58" i="35"/>
  <c r="AS58" i="35"/>
  <c r="AR58" i="35"/>
  <c r="AO58" i="35" s="1"/>
  <c r="AQ58" i="35"/>
  <c r="AP58" i="35"/>
  <c r="AE58" i="35"/>
  <c r="V58" i="35"/>
  <c r="M58" i="35"/>
  <c r="D58" i="35"/>
  <c r="AW57" i="35"/>
  <c r="AV57" i="35"/>
  <c r="AU57" i="35"/>
  <c r="AT57" i="35"/>
  <c r="AS57" i="35"/>
  <c r="AR57" i="35"/>
  <c r="AQ57" i="35"/>
  <c r="AP57" i="35"/>
  <c r="AO57" i="35"/>
  <c r="AE57" i="35"/>
  <c r="V57" i="35"/>
  <c r="M57" i="35"/>
  <c r="D57" i="35"/>
  <c r="D62" i="35" s="1"/>
  <c r="AW56" i="35"/>
  <c r="AV56" i="35"/>
  <c r="AU56" i="35"/>
  <c r="AT56" i="35"/>
  <c r="AS56" i="35"/>
  <c r="AR56" i="35"/>
  <c r="AQ56" i="35"/>
  <c r="AP56" i="35"/>
  <c r="AO56" i="35" s="1"/>
  <c r="AE56" i="35"/>
  <c r="V56" i="35"/>
  <c r="M56" i="35"/>
  <c r="D56" i="35"/>
  <c r="AW55" i="35"/>
  <c r="AV55" i="35"/>
  <c r="AU55" i="35"/>
  <c r="AU62" i="35" s="1"/>
  <c r="AT55" i="35"/>
  <c r="AT62" i="35" s="1"/>
  <c r="AS55" i="35"/>
  <c r="AR55" i="35"/>
  <c r="AQ55" i="35"/>
  <c r="AQ62" i="35" s="1"/>
  <c r="AP55" i="35"/>
  <c r="AE55" i="35"/>
  <c r="V55" i="35"/>
  <c r="V62" i="35" s="1"/>
  <c r="M55" i="35"/>
  <c r="M62" i="35" s="1"/>
  <c r="D55" i="35"/>
  <c r="AQ54" i="35"/>
  <c r="AN54" i="35"/>
  <c r="AM54" i="35"/>
  <c r="AL54" i="35"/>
  <c r="AK54" i="35"/>
  <c r="AJ54" i="35"/>
  <c r="AI54" i="35"/>
  <c r="AH54" i="35"/>
  <c r="AG54" i="35"/>
  <c r="AF54" i="35"/>
  <c r="AD54" i="35"/>
  <c r="AC54" i="35"/>
  <c r="AB54" i="35"/>
  <c r="AA54" i="35"/>
  <c r="Z54" i="35"/>
  <c r="Y54" i="35"/>
  <c r="X54" i="35"/>
  <c r="W54" i="35"/>
  <c r="U54" i="35"/>
  <c r="T54" i="35"/>
  <c r="S54" i="35"/>
  <c r="R54" i="35"/>
  <c r="Q54" i="35"/>
  <c r="P54" i="35"/>
  <c r="O54" i="35"/>
  <c r="N54" i="35"/>
  <c r="L54" i="35"/>
  <c r="K54" i="35"/>
  <c r="J54" i="35"/>
  <c r="I54" i="35"/>
  <c r="H54" i="35"/>
  <c r="G54" i="35"/>
  <c r="F54" i="35"/>
  <c r="E54" i="35"/>
  <c r="AW53" i="35"/>
  <c r="AV53" i="35"/>
  <c r="AU53" i="35"/>
  <c r="AT53" i="35"/>
  <c r="AS53" i="35"/>
  <c r="AR53" i="35"/>
  <c r="AQ53" i="35"/>
  <c r="AP53" i="35"/>
  <c r="AO53" i="35" s="1"/>
  <c r="AE53" i="35"/>
  <c r="V53" i="35"/>
  <c r="M53" i="35"/>
  <c r="D53" i="35"/>
  <c r="AW52" i="35"/>
  <c r="AV52" i="35"/>
  <c r="AU52" i="35"/>
  <c r="AT52" i="35"/>
  <c r="AS52" i="35"/>
  <c r="AR52" i="35"/>
  <c r="AQ52" i="35"/>
  <c r="AP52" i="35"/>
  <c r="AE52" i="35"/>
  <c r="V52" i="35"/>
  <c r="M52" i="35"/>
  <c r="M54" i="35" s="1"/>
  <c r="D52" i="35"/>
  <c r="AW51" i="35"/>
  <c r="AV51" i="35"/>
  <c r="AU51" i="35"/>
  <c r="AU54" i="35" s="1"/>
  <c r="AT51" i="35"/>
  <c r="AS51" i="35"/>
  <c r="AR51" i="35"/>
  <c r="AQ51" i="35"/>
  <c r="AO51" i="35" s="1"/>
  <c r="AP51" i="35"/>
  <c r="AE51" i="35"/>
  <c r="V51" i="35"/>
  <c r="M51" i="35"/>
  <c r="D51" i="35"/>
  <c r="AW50" i="35"/>
  <c r="AW54" i="35" s="1"/>
  <c r="AV50" i="35"/>
  <c r="AV54" i="35" s="1"/>
  <c r="AU50" i="35"/>
  <c r="AT50" i="35"/>
  <c r="AS50" i="35"/>
  <c r="AS54" i="35" s="1"/>
  <c r="AR50" i="35"/>
  <c r="AR54" i="35" s="1"/>
  <c r="AQ50" i="35"/>
  <c r="AP50" i="35"/>
  <c r="AO50" i="35"/>
  <c r="AE50" i="35"/>
  <c r="V50" i="35"/>
  <c r="M50" i="35"/>
  <c r="D50" i="35"/>
  <c r="D54" i="35" s="1"/>
  <c r="AQ49" i="35"/>
  <c r="AN49" i="35"/>
  <c r="AM49" i="35"/>
  <c r="AL49" i="35"/>
  <c r="AK49" i="35"/>
  <c r="AJ49" i="35"/>
  <c r="AI49" i="35"/>
  <c r="AH49" i="35"/>
  <c r="AG49" i="35"/>
  <c r="AF49" i="35"/>
  <c r="AD49" i="35"/>
  <c r="AC49" i="35"/>
  <c r="AB49" i="35"/>
  <c r="AA49" i="35"/>
  <c r="Z49" i="35"/>
  <c r="Y49" i="35"/>
  <c r="X49" i="35"/>
  <c r="W49" i="35"/>
  <c r="U49" i="35"/>
  <c r="T49" i="35"/>
  <c r="S49" i="35"/>
  <c r="R49" i="35"/>
  <c r="Q49" i="35"/>
  <c r="P49" i="35"/>
  <c r="O49" i="35"/>
  <c r="N49" i="35"/>
  <c r="L49" i="35"/>
  <c r="K49" i="35"/>
  <c r="J49" i="35"/>
  <c r="I49" i="35"/>
  <c r="H49" i="35"/>
  <c r="G49" i="35"/>
  <c r="F49" i="35"/>
  <c r="E49" i="35"/>
  <c r="AW48" i="35"/>
  <c r="AV48" i="35"/>
  <c r="AU48" i="35"/>
  <c r="AT48" i="35"/>
  <c r="AS48" i="35"/>
  <c r="AR48" i="35"/>
  <c r="AO48" i="35" s="1"/>
  <c r="AQ48" i="35"/>
  <c r="AP48" i="35"/>
  <c r="AE48" i="35"/>
  <c r="AE49" i="35" s="1"/>
  <c r="V48" i="35"/>
  <c r="M48" i="35"/>
  <c r="D48" i="35"/>
  <c r="AW47" i="35"/>
  <c r="AW49" i="35" s="1"/>
  <c r="AV47" i="35"/>
  <c r="AU47" i="35"/>
  <c r="AT47" i="35"/>
  <c r="AS47" i="35"/>
  <c r="AS49" i="35" s="1"/>
  <c r="AR47" i="35"/>
  <c r="AQ47" i="35"/>
  <c r="AP47" i="35"/>
  <c r="AO47" i="35"/>
  <c r="AE47" i="35"/>
  <c r="V47" i="35"/>
  <c r="M47" i="35"/>
  <c r="D47" i="35"/>
  <c r="AW46" i="35"/>
  <c r="AV46" i="35"/>
  <c r="AU46" i="35"/>
  <c r="AT46" i="35"/>
  <c r="AT49" i="35" s="1"/>
  <c r="AS46" i="35"/>
  <c r="AR46" i="35"/>
  <c r="AQ46" i="35"/>
  <c r="AP46" i="35"/>
  <c r="AO46" i="35" s="1"/>
  <c r="AE46" i="35"/>
  <c r="V46" i="35"/>
  <c r="M46" i="35"/>
  <c r="D46" i="35"/>
  <c r="AW45" i="35"/>
  <c r="AV45" i="35"/>
  <c r="AU45" i="35"/>
  <c r="AU49" i="35" s="1"/>
  <c r="AT45" i="35"/>
  <c r="AS45" i="35"/>
  <c r="AR45" i="35"/>
  <c r="AQ45" i="35"/>
  <c r="AP45" i="35"/>
  <c r="AE45" i="35"/>
  <c r="V45" i="35"/>
  <c r="V49" i="35" s="1"/>
  <c r="M45" i="35"/>
  <c r="M49" i="35" s="1"/>
  <c r="D45" i="35"/>
  <c r="AQ44" i="35"/>
  <c r="AN44" i="35"/>
  <c r="AM44" i="35"/>
  <c r="AL44" i="35"/>
  <c r="AK44" i="35"/>
  <c r="AJ44" i="35"/>
  <c r="AI44" i="35"/>
  <c r="AH44" i="35"/>
  <c r="AG44" i="35"/>
  <c r="AF44" i="35"/>
  <c r="AD44" i="35"/>
  <c r="AC44" i="35"/>
  <c r="AB44" i="35"/>
  <c r="AA44" i="35"/>
  <c r="Z44" i="35"/>
  <c r="Y44" i="35"/>
  <c r="X44" i="35"/>
  <c r="W44" i="35"/>
  <c r="U44" i="35"/>
  <c r="T44" i="35"/>
  <c r="S44" i="35"/>
  <c r="R44" i="35"/>
  <c r="Q44" i="35"/>
  <c r="P44" i="35"/>
  <c r="O44" i="35"/>
  <c r="N44" i="35"/>
  <c r="L44" i="35"/>
  <c r="K44" i="35"/>
  <c r="J44" i="35"/>
  <c r="I44" i="35"/>
  <c r="H44" i="35"/>
  <c r="G44" i="35"/>
  <c r="F44" i="35"/>
  <c r="E44" i="35"/>
  <c r="AW43" i="35"/>
  <c r="AV43" i="35"/>
  <c r="AU43" i="35"/>
  <c r="AT43" i="35"/>
  <c r="AS43" i="35"/>
  <c r="AR43" i="35"/>
  <c r="AQ43" i="35"/>
  <c r="AP43" i="35"/>
  <c r="AO43" i="35" s="1"/>
  <c r="AE43" i="35"/>
  <c r="V43" i="35"/>
  <c r="M43" i="35"/>
  <c r="D43" i="35"/>
  <c r="AW42" i="35"/>
  <c r="AV42" i="35"/>
  <c r="AU42" i="35"/>
  <c r="AT42" i="35"/>
  <c r="AS42" i="35"/>
  <c r="AR42" i="35"/>
  <c r="AQ42" i="35"/>
  <c r="AP42" i="35"/>
  <c r="AE42" i="35"/>
  <c r="V42" i="35"/>
  <c r="M42" i="35"/>
  <c r="M44" i="35" s="1"/>
  <c r="D42" i="35"/>
  <c r="AW41" i="35"/>
  <c r="AW78" i="35" s="1"/>
  <c r="AV41" i="35"/>
  <c r="AU41" i="35"/>
  <c r="AU44" i="35" s="1"/>
  <c r="AT41" i="35"/>
  <c r="AS41" i="35"/>
  <c r="AS78" i="35" s="1"/>
  <c r="AR41" i="35"/>
  <c r="AQ41" i="35"/>
  <c r="AP41" i="35"/>
  <c r="AE41" i="35"/>
  <c r="V41" i="35"/>
  <c r="M41" i="35"/>
  <c r="D41" i="35"/>
  <c r="AW40" i="35"/>
  <c r="AW44" i="35" s="1"/>
  <c r="AV40" i="35"/>
  <c r="AV44" i="35" s="1"/>
  <c r="AU40" i="35"/>
  <c r="AT40" i="35"/>
  <c r="AS40" i="35"/>
  <c r="AS44" i="35" s="1"/>
  <c r="AR40" i="35"/>
  <c r="AR44" i="35" s="1"/>
  <c r="AQ40" i="35"/>
  <c r="AP40" i="35"/>
  <c r="AE40" i="35"/>
  <c r="AE44" i="35" s="1"/>
  <c r="V40" i="35"/>
  <c r="M40" i="35"/>
  <c r="D40" i="35"/>
  <c r="AW39" i="35"/>
  <c r="AQ39" i="35"/>
  <c r="AN39" i="35"/>
  <c r="AM39" i="35"/>
  <c r="AL39" i="35"/>
  <c r="AK39" i="35"/>
  <c r="AJ39" i="35"/>
  <c r="AI39" i="35"/>
  <c r="AH39" i="35"/>
  <c r="AG39" i="35"/>
  <c r="AF39" i="35"/>
  <c r="AE39" i="35"/>
  <c r="AD39" i="35"/>
  <c r="AC39" i="35"/>
  <c r="AB39" i="35"/>
  <c r="AA39" i="35"/>
  <c r="Z39" i="35"/>
  <c r="Y39" i="35"/>
  <c r="X39" i="35"/>
  <c r="W39" i="35"/>
  <c r="U39" i="35"/>
  <c r="T39" i="35"/>
  <c r="S39" i="35"/>
  <c r="R39" i="35"/>
  <c r="Q39" i="35"/>
  <c r="P39" i="35"/>
  <c r="O39" i="35"/>
  <c r="N39" i="35"/>
  <c r="L39" i="35"/>
  <c r="K39" i="35"/>
  <c r="J39" i="35"/>
  <c r="I39" i="35"/>
  <c r="H39" i="35"/>
  <c r="G39" i="35"/>
  <c r="F39" i="35"/>
  <c r="E39" i="35"/>
  <c r="AW38" i="35"/>
  <c r="AV38" i="35"/>
  <c r="AU38" i="35"/>
  <c r="AT38" i="35"/>
  <c r="AS38" i="35"/>
  <c r="AR38" i="35"/>
  <c r="AO38" i="35" s="1"/>
  <c r="AQ38" i="35"/>
  <c r="AP38" i="35"/>
  <c r="AE38" i="35"/>
  <c r="V38" i="35"/>
  <c r="M38" i="35"/>
  <c r="D38" i="35"/>
  <c r="AW37" i="35"/>
  <c r="AV37" i="35"/>
  <c r="AU37" i="35"/>
  <c r="AT37" i="35"/>
  <c r="AS37" i="35"/>
  <c r="AS39" i="35" s="1"/>
  <c r="AR37" i="35"/>
  <c r="AQ37" i="35"/>
  <c r="AP37" i="35"/>
  <c r="AO37" i="35"/>
  <c r="AE37" i="35"/>
  <c r="V37" i="35"/>
  <c r="M37" i="35"/>
  <c r="D37" i="35"/>
  <c r="AW36" i="35"/>
  <c r="AV36" i="35"/>
  <c r="AU36" i="35"/>
  <c r="AU39" i="35" s="1"/>
  <c r="AT36" i="35"/>
  <c r="AT39" i="35" s="1"/>
  <c r="AS36" i="35"/>
  <c r="AR36" i="35"/>
  <c r="AQ36" i="35"/>
  <c r="AP36" i="35"/>
  <c r="AE36" i="35"/>
  <c r="V36" i="35"/>
  <c r="V39" i="35" s="1"/>
  <c r="M36" i="35"/>
  <c r="M39" i="35" s="1"/>
  <c r="D36" i="35"/>
  <c r="AN35" i="35"/>
  <c r="AM35" i="35"/>
  <c r="AL35" i="35"/>
  <c r="AK35" i="35"/>
  <c r="AJ35" i="35"/>
  <c r="AI35" i="35"/>
  <c r="AH35" i="35"/>
  <c r="AG35" i="35"/>
  <c r="AF35" i="35"/>
  <c r="AD35" i="35"/>
  <c r="AC35" i="35"/>
  <c r="AB35" i="35"/>
  <c r="AA35" i="35"/>
  <c r="Z35" i="35"/>
  <c r="Y35" i="35"/>
  <c r="X35" i="35"/>
  <c r="W35" i="35"/>
  <c r="U35" i="35"/>
  <c r="T35" i="35"/>
  <c r="S35" i="35"/>
  <c r="R35" i="35"/>
  <c r="Q35" i="35"/>
  <c r="P35" i="35"/>
  <c r="O35" i="35"/>
  <c r="N35" i="35"/>
  <c r="L35" i="35"/>
  <c r="K35" i="35"/>
  <c r="J35" i="35"/>
  <c r="I35" i="35"/>
  <c r="H35" i="35"/>
  <c r="G35" i="35"/>
  <c r="F35" i="35"/>
  <c r="E35" i="35"/>
  <c r="AW34" i="35"/>
  <c r="AW79" i="35" s="1"/>
  <c r="AV34" i="35"/>
  <c r="AU34" i="35"/>
  <c r="AT34" i="35"/>
  <c r="AS34" i="35"/>
  <c r="AR34" i="35"/>
  <c r="AQ34" i="35"/>
  <c r="AP34" i="35"/>
  <c r="AO34" i="35"/>
  <c r="AE34" i="35"/>
  <c r="V34" i="35"/>
  <c r="M34" i="35"/>
  <c r="D34" i="35"/>
  <c r="D35" i="35" s="1"/>
  <c r="AW33" i="35"/>
  <c r="AV33" i="35"/>
  <c r="AU33" i="35"/>
  <c r="AT33" i="35"/>
  <c r="AT35" i="35" s="1"/>
  <c r="AS33" i="35"/>
  <c r="AR33" i="35"/>
  <c r="AQ33" i="35"/>
  <c r="AP33" i="35"/>
  <c r="AO33" i="35" s="1"/>
  <c r="AE33" i="35"/>
  <c r="V33" i="35"/>
  <c r="M33" i="35"/>
  <c r="D33" i="35"/>
  <c r="AW32" i="35"/>
  <c r="AV32" i="35"/>
  <c r="AU32" i="35"/>
  <c r="AT32" i="35"/>
  <c r="AS32" i="35"/>
  <c r="AR32" i="35"/>
  <c r="AQ32" i="35"/>
  <c r="AP32" i="35"/>
  <c r="AE32" i="35"/>
  <c r="V32" i="35"/>
  <c r="M32" i="35"/>
  <c r="D32" i="35"/>
  <c r="AW31" i="35"/>
  <c r="AV31" i="35"/>
  <c r="AU31" i="35"/>
  <c r="AU35" i="35" s="1"/>
  <c r="AT31" i="35"/>
  <c r="AS31" i="35"/>
  <c r="AR31" i="35"/>
  <c r="AQ31" i="35"/>
  <c r="AO31" i="35" s="1"/>
  <c r="AP31" i="35"/>
  <c r="AE31" i="35"/>
  <c r="V31" i="35"/>
  <c r="M31" i="35"/>
  <c r="D31" i="35"/>
  <c r="AW30" i="35"/>
  <c r="AV30" i="35"/>
  <c r="AU30" i="35"/>
  <c r="AT30" i="35"/>
  <c r="AS30" i="35"/>
  <c r="AR30" i="35"/>
  <c r="AO30" i="35" s="1"/>
  <c r="AQ30" i="35"/>
  <c r="AP30" i="35"/>
  <c r="AE30" i="35"/>
  <c r="V30" i="35"/>
  <c r="M30" i="35"/>
  <c r="D30" i="35"/>
  <c r="AW29" i="35"/>
  <c r="AV29" i="35"/>
  <c r="AU29" i="35"/>
  <c r="AT29" i="35"/>
  <c r="AS29" i="35"/>
  <c r="AR29" i="35"/>
  <c r="AQ29" i="35"/>
  <c r="AP29" i="35"/>
  <c r="AO29" i="35"/>
  <c r="AE29" i="35"/>
  <c r="V29" i="35"/>
  <c r="M29" i="35"/>
  <c r="D29" i="35"/>
  <c r="AW28" i="35"/>
  <c r="AV28" i="35"/>
  <c r="AV35" i="35" s="1"/>
  <c r="AU28" i="35"/>
  <c r="AT28" i="35"/>
  <c r="AS28" i="35"/>
  <c r="AR28" i="35"/>
  <c r="AR35" i="35" s="1"/>
  <c r="AQ28" i="35"/>
  <c r="AP28" i="35"/>
  <c r="AO28" i="35" s="1"/>
  <c r="AE28" i="35"/>
  <c r="AE35" i="35" s="1"/>
  <c r="V28" i="35"/>
  <c r="V35" i="35" s="1"/>
  <c r="M28" i="35"/>
  <c r="D28" i="35"/>
  <c r="AN27" i="35"/>
  <c r="AM27" i="35"/>
  <c r="AL27" i="35"/>
  <c r="AK27" i="35"/>
  <c r="AJ27" i="35"/>
  <c r="AI27" i="35"/>
  <c r="AH27" i="35"/>
  <c r="AG27" i="35"/>
  <c r="AF27" i="35"/>
  <c r="AD27" i="35"/>
  <c r="AC27" i="35"/>
  <c r="AB27" i="35"/>
  <c r="AA27" i="35"/>
  <c r="Z27" i="35"/>
  <c r="Y27" i="35"/>
  <c r="X27" i="35"/>
  <c r="W27" i="35"/>
  <c r="U27" i="35"/>
  <c r="T27" i="35"/>
  <c r="S27" i="35"/>
  <c r="R27" i="35"/>
  <c r="Q27" i="35"/>
  <c r="P27" i="35"/>
  <c r="O27" i="35"/>
  <c r="N27" i="35"/>
  <c r="L27" i="35"/>
  <c r="K27" i="35"/>
  <c r="J27" i="35"/>
  <c r="I27" i="35"/>
  <c r="H27" i="35"/>
  <c r="G27" i="35"/>
  <c r="F27" i="35"/>
  <c r="E27" i="35"/>
  <c r="AW26" i="35"/>
  <c r="AV26" i="35"/>
  <c r="AU26" i="35"/>
  <c r="AT26" i="35"/>
  <c r="AT79" i="35" s="1"/>
  <c r="AS26" i="35"/>
  <c r="AR26" i="35"/>
  <c r="AQ26" i="35"/>
  <c r="AQ79" i="35" s="1"/>
  <c r="AP26" i="35"/>
  <c r="AO26" i="35" s="1"/>
  <c r="AO79" i="35" s="1"/>
  <c r="AE26" i="35"/>
  <c r="V26" i="35"/>
  <c r="V79" i="35" s="1"/>
  <c r="M26" i="35"/>
  <c r="M79" i="35" s="1"/>
  <c r="D26" i="35"/>
  <c r="AW25" i="35"/>
  <c r="AV25" i="35"/>
  <c r="AV78" i="35" s="1"/>
  <c r="AU25" i="35"/>
  <c r="AU78" i="35" s="1"/>
  <c r="AT25" i="35"/>
  <c r="AS25" i="35"/>
  <c r="AR25" i="35"/>
  <c r="AQ25" i="35"/>
  <c r="AQ78" i="35" s="1"/>
  <c r="AP25" i="35"/>
  <c r="AE25" i="35"/>
  <c r="V25" i="35"/>
  <c r="M25" i="35"/>
  <c r="M78" i="35" s="1"/>
  <c r="D25" i="35"/>
  <c r="AW24" i="35"/>
  <c r="AV24" i="35"/>
  <c r="AU24" i="35"/>
  <c r="AT24" i="35"/>
  <c r="AS24" i="35"/>
  <c r="AR24" i="35"/>
  <c r="AQ24" i="35"/>
  <c r="AP24" i="35"/>
  <c r="AE24" i="35"/>
  <c r="V24" i="35"/>
  <c r="M24" i="35"/>
  <c r="D24" i="35"/>
  <c r="AW23" i="35"/>
  <c r="AV23" i="35"/>
  <c r="AU23" i="35"/>
  <c r="AT23" i="35"/>
  <c r="AS23" i="35"/>
  <c r="AR23" i="35"/>
  <c r="AQ23" i="35"/>
  <c r="AO23" i="35" s="1"/>
  <c r="AP23" i="35"/>
  <c r="AE23" i="35"/>
  <c r="V23" i="35"/>
  <c r="M23" i="35"/>
  <c r="D23" i="35"/>
  <c r="AW22" i="35"/>
  <c r="AV22" i="35"/>
  <c r="AU22" i="35"/>
  <c r="AT22" i="35"/>
  <c r="AS22" i="35"/>
  <c r="AR22" i="35"/>
  <c r="AO22" i="35" s="1"/>
  <c r="AQ22" i="35"/>
  <c r="AP22" i="35"/>
  <c r="AE22" i="35"/>
  <c r="V22" i="35"/>
  <c r="M22" i="35"/>
  <c r="D22" i="35"/>
  <c r="AW21" i="35"/>
  <c r="AW77" i="35" s="1"/>
  <c r="AV21" i="35"/>
  <c r="AU21" i="35"/>
  <c r="AT21" i="35"/>
  <c r="AT77" i="35" s="1"/>
  <c r="AS21" i="35"/>
  <c r="AS77" i="35" s="1"/>
  <c r="AR21" i="35"/>
  <c r="AQ21" i="35"/>
  <c r="AP21" i="35"/>
  <c r="AO21" i="35"/>
  <c r="AE21" i="35"/>
  <c r="V21" i="35"/>
  <c r="M21" i="35"/>
  <c r="M77" i="35" s="1"/>
  <c r="D21" i="35"/>
  <c r="D77" i="35" s="1"/>
  <c r="AW20" i="35"/>
  <c r="AV20" i="35"/>
  <c r="AU20" i="35"/>
  <c r="AT20" i="35"/>
  <c r="AS20" i="35"/>
  <c r="AR20" i="35"/>
  <c r="AQ20" i="35"/>
  <c r="AP20" i="35"/>
  <c r="AE20" i="35"/>
  <c r="V20" i="35"/>
  <c r="M20" i="35"/>
  <c r="M76" i="35" s="1"/>
  <c r="D20" i="35"/>
  <c r="AN17" i="35"/>
  <c r="AM17" i="35"/>
  <c r="AL17" i="35"/>
  <c r="AK17" i="35"/>
  <c r="AJ17" i="35"/>
  <c r="AI17" i="35"/>
  <c r="AH17" i="35"/>
  <c r="AG17" i="35"/>
  <c r="AF17" i="35"/>
  <c r="AD17" i="35"/>
  <c r="AC17" i="35"/>
  <c r="AB17" i="35"/>
  <c r="AA17" i="35"/>
  <c r="Z17" i="35"/>
  <c r="Y17" i="35"/>
  <c r="X17" i="35"/>
  <c r="W17" i="35"/>
  <c r="U17" i="35"/>
  <c r="T17" i="35"/>
  <c r="S17" i="35"/>
  <c r="R17" i="35"/>
  <c r="Q17" i="35"/>
  <c r="P17" i="35"/>
  <c r="O17" i="35"/>
  <c r="N17" i="35"/>
  <c r="L17" i="35"/>
  <c r="K17" i="35"/>
  <c r="J17" i="35"/>
  <c r="I17" i="35"/>
  <c r="H17" i="35"/>
  <c r="G17" i="35"/>
  <c r="F17" i="35"/>
  <c r="E17" i="35"/>
  <c r="AW16" i="35"/>
  <c r="AV16" i="35"/>
  <c r="AU16" i="35"/>
  <c r="AT16" i="35"/>
  <c r="AS16" i="35"/>
  <c r="AS17" i="35" s="1"/>
  <c r="AR16" i="35"/>
  <c r="AQ16" i="35"/>
  <c r="AP16" i="35"/>
  <c r="AO16" i="35"/>
  <c r="AE16" i="35"/>
  <c r="V16" i="35"/>
  <c r="M16" i="35"/>
  <c r="D16" i="35"/>
  <c r="AW15" i="35"/>
  <c r="AV15" i="35"/>
  <c r="AU15" i="35"/>
  <c r="AT15" i="35"/>
  <c r="AS15" i="35"/>
  <c r="AR15" i="35"/>
  <c r="AQ15" i="35"/>
  <c r="AP15" i="35"/>
  <c r="AO15" i="35" s="1"/>
  <c r="AE15" i="35"/>
  <c r="V15" i="35"/>
  <c r="M15" i="35"/>
  <c r="D15" i="35"/>
  <c r="AW14" i="35"/>
  <c r="AV14" i="35"/>
  <c r="AU14" i="35"/>
  <c r="AU17" i="35" s="1"/>
  <c r="AT14" i="35"/>
  <c r="AS14" i="35"/>
  <c r="AR14" i="35"/>
  <c r="AQ14" i="35"/>
  <c r="AO14" i="35" s="1"/>
  <c r="AP14" i="35"/>
  <c r="AE14" i="35"/>
  <c r="V14" i="35"/>
  <c r="M14" i="35"/>
  <c r="D14" i="35"/>
  <c r="AW13" i="35"/>
  <c r="AV13" i="35"/>
  <c r="AV17" i="35" s="1"/>
  <c r="AU13" i="35"/>
  <c r="AT13" i="35"/>
  <c r="AS13" i="35"/>
  <c r="AR13" i="35"/>
  <c r="AO13" i="35" s="1"/>
  <c r="AQ13" i="35"/>
  <c r="AP13" i="35"/>
  <c r="AE13" i="35"/>
  <c r="V13" i="35"/>
  <c r="M13" i="35"/>
  <c r="D13" i="35"/>
  <c r="AW12" i="35"/>
  <c r="AW17" i="35" s="1"/>
  <c r="AV12" i="35"/>
  <c r="AU12" i="35"/>
  <c r="AT12" i="35"/>
  <c r="AS12" i="35"/>
  <c r="AR12" i="35"/>
  <c r="AQ12" i="35"/>
  <c r="AP12" i="35"/>
  <c r="AO12" i="35"/>
  <c r="AE12" i="35"/>
  <c r="V12" i="35"/>
  <c r="M12" i="35"/>
  <c r="D12" i="35"/>
  <c r="D17" i="35" s="1"/>
  <c r="AW11" i="35"/>
  <c r="AV11" i="35"/>
  <c r="AU11" i="35"/>
  <c r="AT11" i="35"/>
  <c r="AS11" i="35"/>
  <c r="AR11" i="35"/>
  <c r="AR17" i="35" s="1"/>
  <c r="AQ11" i="35"/>
  <c r="AQ17" i="35" s="1"/>
  <c r="AP11" i="35"/>
  <c r="AE11" i="35"/>
  <c r="AE17" i="35" s="1"/>
  <c r="V11" i="35"/>
  <c r="M11" i="35"/>
  <c r="M17" i="35" s="1"/>
  <c r="D11" i="35"/>
  <c r="AW9" i="35"/>
  <c r="AV9" i="35"/>
  <c r="AU9" i="35"/>
  <c r="AT9" i="35"/>
  <c r="AS9" i="35"/>
  <c r="AR9" i="35"/>
  <c r="AQ9" i="35"/>
  <c r="AP9" i="35"/>
  <c r="AE9" i="35"/>
  <c r="V9" i="35"/>
  <c r="M9" i="35"/>
  <c r="D9" i="35"/>
  <c r="AO9" i="35" s="1"/>
  <c r="C5" i="35"/>
  <c r="C4" i="35"/>
  <c r="C3" i="35"/>
  <c r="AN116" i="34"/>
  <c r="M116" i="34"/>
  <c r="D116" i="34"/>
  <c r="AO115" i="34"/>
  <c r="AO114" i="34"/>
  <c r="AO113" i="34"/>
  <c r="AN112" i="34"/>
  <c r="AE112" i="34"/>
  <c r="AE116" i="34" s="1"/>
  <c r="V112" i="34"/>
  <c r="V116" i="34" s="1"/>
  <c r="M112" i="34"/>
  <c r="D112" i="34"/>
  <c r="AO111" i="34"/>
  <c r="AO110" i="34"/>
  <c r="AO109" i="34"/>
  <c r="AO108" i="34"/>
  <c r="AO107" i="34"/>
  <c r="AO105" i="34"/>
  <c r="AN102" i="34"/>
  <c r="AE102" i="34"/>
  <c r="V102" i="34"/>
  <c r="M102" i="34"/>
  <c r="D102" i="34"/>
  <c r="AO101" i="34"/>
  <c r="AO100" i="34"/>
  <c r="AO99" i="34"/>
  <c r="AO102" i="34" s="1"/>
  <c r="AO98" i="34"/>
  <c r="AO97" i="34"/>
  <c r="AO96" i="34"/>
  <c r="AF86" i="34"/>
  <c r="AB86" i="34"/>
  <c r="AT85" i="34"/>
  <c r="AP85" i="34"/>
  <c r="AN85" i="34"/>
  <c r="AM85" i="34"/>
  <c r="AL85" i="34"/>
  <c r="AK85" i="34"/>
  <c r="AJ85" i="34"/>
  <c r="AI85" i="34"/>
  <c r="AH85" i="34"/>
  <c r="AG85" i="34"/>
  <c r="AF85" i="34"/>
  <c r="AD85" i="34"/>
  <c r="AC85" i="34"/>
  <c r="AB85" i="34"/>
  <c r="AA85" i="34"/>
  <c r="Z85" i="34"/>
  <c r="Y85" i="34"/>
  <c r="X85" i="34"/>
  <c r="W85" i="34"/>
  <c r="V85" i="34"/>
  <c r="U85" i="34"/>
  <c r="T85" i="34"/>
  <c r="S85" i="34"/>
  <c r="R85" i="34"/>
  <c r="Q85" i="34"/>
  <c r="P85" i="34"/>
  <c r="O85" i="34"/>
  <c r="N85" i="34"/>
  <c r="M85" i="34"/>
  <c r="L85" i="34"/>
  <c r="K85" i="34"/>
  <c r="J85" i="34"/>
  <c r="I85" i="34"/>
  <c r="H85" i="34"/>
  <c r="G85" i="34"/>
  <c r="F85" i="34"/>
  <c r="E85" i="34"/>
  <c r="AW84" i="34"/>
  <c r="AV84" i="34"/>
  <c r="AU84" i="34"/>
  <c r="AU85" i="34" s="1"/>
  <c r="AT84" i="34"/>
  <c r="AS84" i="34"/>
  <c r="AR84" i="34"/>
  <c r="AQ84" i="34"/>
  <c r="AP84" i="34"/>
  <c r="AE84" i="34"/>
  <c r="V84" i="34"/>
  <c r="M84" i="34"/>
  <c r="D84" i="34"/>
  <c r="AW83" i="34"/>
  <c r="AW85" i="34" s="1"/>
  <c r="AV83" i="34"/>
  <c r="AV85" i="34" s="1"/>
  <c r="AU83" i="34"/>
  <c r="AT83" i="34"/>
  <c r="AS83" i="34"/>
  <c r="AS85" i="34" s="1"/>
  <c r="AR83" i="34"/>
  <c r="AQ83" i="34"/>
  <c r="AP83" i="34"/>
  <c r="AE83" i="34"/>
  <c r="AE85" i="34" s="1"/>
  <c r="V83" i="34"/>
  <c r="M83" i="34"/>
  <c r="D83" i="34"/>
  <c r="D85" i="34" s="1"/>
  <c r="Z82" i="34"/>
  <c r="U82" i="34"/>
  <c r="U86" i="34" s="1"/>
  <c r="AW81" i="34"/>
  <c r="AV81" i="34"/>
  <c r="AU81" i="34"/>
  <c r="AT81" i="34"/>
  <c r="AS81" i="34"/>
  <c r="AR81" i="34"/>
  <c r="AQ81" i="34"/>
  <c r="AO81" i="34" s="1"/>
  <c r="AP81" i="34"/>
  <c r="AE81" i="34"/>
  <c r="V81" i="34"/>
  <c r="M81" i="34"/>
  <c r="D81" i="34"/>
  <c r="AW80" i="34"/>
  <c r="AV80" i="34"/>
  <c r="AU80" i="34"/>
  <c r="AT80" i="34"/>
  <c r="AS80" i="34"/>
  <c r="AR80" i="34"/>
  <c r="AO80" i="34" s="1"/>
  <c r="AQ80" i="34"/>
  <c r="AP80" i="34"/>
  <c r="AE80" i="34"/>
  <c r="V80" i="34"/>
  <c r="M80" i="34"/>
  <c r="D80" i="34"/>
  <c r="AN79" i="34"/>
  <c r="AM79" i="34"/>
  <c r="AL79" i="34"/>
  <c r="AL82" i="34" s="1"/>
  <c r="AL86" i="34" s="1"/>
  <c r="AK79" i="34"/>
  <c r="AJ79" i="34"/>
  <c r="AI79" i="34"/>
  <c r="AH79" i="34"/>
  <c r="AG79" i="34"/>
  <c r="AF79" i="34"/>
  <c r="AE79" i="34"/>
  <c r="AD79" i="34"/>
  <c r="AC79" i="34"/>
  <c r="AB79" i="34"/>
  <c r="AA79" i="34"/>
  <c r="Z79" i="34"/>
  <c r="Y79" i="34"/>
  <c r="X79" i="34"/>
  <c r="W79" i="34"/>
  <c r="U79" i="34"/>
  <c r="T79" i="34"/>
  <c r="S79" i="34"/>
  <c r="R79" i="34"/>
  <c r="Q79" i="34"/>
  <c r="P79" i="34"/>
  <c r="O79" i="34"/>
  <c r="O82" i="34" s="1"/>
  <c r="O86" i="34" s="1"/>
  <c r="N79" i="34"/>
  <c r="L79" i="34"/>
  <c r="K79" i="34"/>
  <c r="J79" i="34"/>
  <c r="J82" i="34" s="1"/>
  <c r="J86" i="34" s="1"/>
  <c r="I79" i="34"/>
  <c r="H79" i="34"/>
  <c r="G79" i="34"/>
  <c r="F79" i="34"/>
  <c r="F82" i="34" s="1"/>
  <c r="F86" i="34" s="1"/>
  <c r="E79" i="34"/>
  <c r="AN78" i="34"/>
  <c r="AM78" i="34"/>
  <c r="AL78" i="34"/>
  <c r="AK78" i="34"/>
  <c r="AJ78" i="34"/>
  <c r="AI78" i="34"/>
  <c r="AH78" i="34"/>
  <c r="AG78" i="34"/>
  <c r="AF78" i="34"/>
  <c r="AD78" i="34"/>
  <c r="AC78" i="34"/>
  <c r="AB78" i="34"/>
  <c r="AA78" i="34"/>
  <c r="Z78" i="34"/>
  <c r="Y78" i="34"/>
  <c r="X78" i="34"/>
  <c r="W78" i="34"/>
  <c r="U78" i="34"/>
  <c r="T78" i="34"/>
  <c r="S78" i="34"/>
  <c r="R78" i="34"/>
  <c r="Q78" i="34"/>
  <c r="P78" i="34"/>
  <c r="O78" i="34"/>
  <c r="N78" i="34"/>
  <c r="L78" i="34"/>
  <c r="K78" i="34"/>
  <c r="J78" i="34"/>
  <c r="I78" i="34"/>
  <c r="H78" i="34"/>
  <c r="G78" i="34"/>
  <c r="F78" i="34"/>
  <c r="E78" i="34"/>
  <c r="E82" i="34" s="1"/>
  <c r="E86" i="34" s="1"/>
  <c r="D78" i="34"/>
  <c r="AN77" i="34"/>
  <c r="AM77" i="34"/>
  <c r="AL77" i="34"/>
  <c r="AK77" i="34"/>
  <c r="AK82" i="34" s="1"/>
  <c r="AK86" i="34" s="1"/>
  <c r="AJ77" i="34"/>
  <c r="AI77" i="34"/>
  <c r="AH77" i="34"/>
  <c r="AH82" i="34" s="1"/>
  <c r="AG77" i="34"/>
  <c r="AG82" i="34" s="1"/>
  <c r="AG86" i="34" s="1"/>
  <c r="AF77" i="34"/>
  <c r="AD77" i="34"/>
  <c r="AD82" i="34" s="1"/>
  <c r="AC77" i="34"/>
  <c r="AB77" i="34"/>
  <c r="AA77" i="34"/>
  <c r="Z77" i="34"/>
  <c r="Y77" i="34"/>
  <c r="X77" i="34"/>
  <c r="W77" i="34"/>
  <c r="U77" i="34"/>
  <c r="T77" i="34"/>
  <c r="S77" i="34"/>
  <c r="R77" i="34"/>
  <c r="R82" i="34" s="1"/>
  <c r="R86" i="34" s="1"/>
  <c r="Q77" i="34"/>
  <c r="Q82" i="34" s="1"/>
  <c r="Q86" i="34" s="1"/>
  <c r="P77" i="34"/>
  <c r="O77" i="34"/>
  <c r="N77" i="34"/>
  <c r="N82" i="34" s="1"/>
  <c r="N86" i="34" s="1"/>
  <c r="L77" i="34"/>
  <c r="K77" i="34"/>
  <c r="J77" i="34"/>
  <c r="I77" i="34"/>
  <c r="H77" i="34"/>
  <c r="G77" i="34"/>
  <c r="F77" i="34"/>
  <c r="E77" i="34"/>
  <c r="AN76" i="34"/>
  <c r="AN82" i="34" s="1"/>
  <c r="AN86" i="34" s="1"/>
  <c r="AN103" i="34" s="1"/>
  <c r="AM76" i="34"/>
  <c r="AL76" i="34"/>
  <c r="AK76" i="34"/>
  <c r="AJ76" i="34"/>
  <c r="AJ82" i="34" s="1"/>
  <c r="AJ86" i="34" s="1"/>
  <c r="AI76" i="34"/>
  <c r="AH76" i="34"/>
  <c r="AG76" i="34"/>
  <c r="AF76" i="34"/>
  <c r="AF82" i="34" s="1"/>
  <c r="AD76" i="34"/>
  <c r="AC76" i="34"/>
  <c r="AC82" i="34" s="1"/>
  <c r="AC86" i="34" s="1"/>
  <c r="AB76" i="34"/>
  <c r="AB82" i="34" s="1"/>
  <c r="AA76" i="34"/>
  <c r="AA82" i="34" s="1"/>
  <c r="AA86" i="34" s="1"/>
  <c r="Z76" i="34"/>
  <c r="Y76" i="34"/>
  <c r="Y82" i="34" s="1"/>
  <c r="Y86" i="34" s="1"/>
  <c r="X76" i="34"/>
  <c r="X82" i="34" s="1"/>
  <c r="X86" i="34" s="1"/>
  <c r="W76" i="34"/>
  <c r="U76" i="34"/>
  <c r="T76" i="34"/>
  <c r="S76" i="34"/>
  <c r="R76" i="34"/>
  <c r="Q76" i="34"/>
  <c r="P76" i="34"/>
  <c r="O76" i="34"/>
  <c r="N76" i="34"/>
  <c r="L76" i="34"/>
  <c r="K76" i="34"/>
  <c r="K82" i="34" s="1"/>
  <c r="K86" i="34" s="1"/>
  <c r="J76" i="34"/>
  <c r="I76" i="34"/>
  <c r="H76" i="34"/>
  <c r="G76" i="34"/>
  <c r="G82" i="34" s="1"/>
  <c r="G86" i="34" s="1"/>
  <c r="F76" i="34"/>
  <c r="E76" i="34"/>
  <c r="AN75" i="34"/>
  <c r="AM75" i="34"/>
  <c r="AL75" i="34"/>
  <c r="AK75" i="34"/>
  <c r="AJ75" i="34"/>
  <c r="AI75" i="34"/>
  <c r="AH75" i="34"/>
  <c r="AG75" i="34"/>
  <c r="AF75" i="34"/>
  <c r="AE75" i="34"/>
  <c r="AD75" i="34"/>
  <c r="AC75" i="34"/>
  <c r="AB75" i="34"/>
  <c r="AA75" i="34"/>
  <c r="Z75" i="34"/>
  <c r="Y75" i="34"/>
  <c r="X75" i="34"/>
  <c r="W75" i="34"/>
  <c r="U75" i="34"/>
  <c r="T75" i="34"/>
  <c r="S75" i="34"/>
  <c r="R75" i="34"/>
  <c r="Q75" i="34"/>
  <c r="P75" i="34"/>
  <c r="O75" i="34"/>
  <c r="N75" i="34"/>
  <c r="L75" i="34"/>
  <c r="K75" i="34"/>
  <c r="J75" i="34"/>
  <c r="I75" i="34"/>
  <c r="H75" i="34"/>
  <c r="G75" i="34"/>
  <c r="F75" i="34"/>
  <c r="E75" i="34"/>
  <c r="AW74" i="34"/>
  <c r="AV74" i="34"/>
  <c r="AU74" i="34"/>
  <c r="AU79" i="34" s="1"/>
  <c r="AT74" i="34"/>
  <c r="AS74" i="34"/>
  <c r="AR74" i="34"/>
  <c r="AQ74" i="34"/>
  <c r="AO74" i="34" s="1"/>
  <c r="AP74" i="34"/>
  <c r="AE74" i="34"/>
  <c r="V74" i="34"/>
  <c r="V75" i="34" s="1"/>
  <c r="M74" i="34"/>
  <c r="D74" i="34"/>
  <c r="AW73" i="34"/>
  <c r="AV73" i="34"/>
  <c r="AU73" i="34"/>
  <c r="AT73" i="34"/>
  <c r="AS73" i="34"/>
  <c r="AR73" i="34"/>
  <c r="AO73" i="34" s="1"/>
  <c r="AQ73" i="34"/>
  <c r="AP73" i="34"/>
  <c r="AE73" i="34"/>
  <c r="V73" i="34"/>
  <c r="M73" i="34"/>
  <c r="D73" i="34"/>
  <c r="AW72" i="34"/>
  <c r="AW75" i="34" s="1"/>
  <c r="AV72" i="34"/>
  <c r="AU72" i="34"/>
  <c r="AT72" i="34"/>
  <c r="AS72" i="34"/>
  <c r="AS75" i="34" s="1"/>
  <c r="AR72" i="34"/>
  <c r="AQ72" i="34"/>
  <c r="AP72" i="34"/>
  <c r="AO72" i="34"/>
  <c r="AE72" i="34"/>
  <c r="V72" i="34"/>
  <c r="M72" i="34"/>
  <c r="D72" i="34"/>
  <c r="AW71" i="34"/>
  <c r="AV71" i="34"/>
  <c r="AU71" i="34"/>
  <c r="AT71" i="34"/>
  <c r="AT75" i="34" s="1"/>
  <c r="AS71" i="34"/>
  <c r="AR71" i="34"/>
  <c r="AQ71" i="34"/>
  <c r="AQ75" i="34" s="1"/>
  <c r="AP71" i="34"/>
  <c r="AO71" i="34" s="1"/>
  <c r="AE71" i="34"/>
  <c r="V71" i="34"/>
  <c r="M71" i="34"/>
  <c r="M75" i="34" s="1"/>
  <c r="D71" i="34"/>
  <c r="D75" i="34" s="1"/>
  <c r="AM70" i="34"/>
  <c r="AL70" i="34"/>
  <c r="AK70" i="34"/>
  <c r="AJ70" i="34"/>
  <c r="AI70" i="34"/>
  <c r="AH70" i="34"/>
  <c r="AG70" i="34"/>
  <c r="AF70" i="34"/>
  <c r="AD70" i="34"/>
  <c r="AC70" i="34"/>
  <c r="AB70" i="34"/>
  <c r="AA70" i="34"/>
  <c r="Z70" i="34"/>
  <c r="Y70" i="34"/>
  <c r="X70" i="34"/>
  <c r="W70" i="34"/>
  <c r="U70" i="34"/>
  <c r="T70" i="34"/>
  <c r="S70" i="34"/>
  <c r="R70" i="34"/>
  <c r="Q70" i="34"/>
  <c r="P70" i="34"/>
  <c r="O70" i="34"/>
  <c r="N70" i="34"/>
  <c r="L70" i="34"/>
  <c r="K70" i="34"/>
  <c r="J70" i="34"/>
  <c r="I70" i="34"/>
  <c r="H70" i="34"/>
  <c r="G70" i="34"/>
  <c r="F70" i="34"/>
  <c r="E70" i="34"/>
  <c r="D70" i="34"/>
  <c r="AW69" i="34"/>
  <c r="AV69" i="34"/>
  <c r="AU69" i="34"/>
  <c r="AT69" i="34"/>
  <c r="AS69" i="34"/>
  <c r="AS70" i="34" s="1"/>
  <c r="AR69" i="34"/>
  <c r="AQ69" i="34"/>
  <c r="AP69" i="34"/>
  <c r="AE69" i="34"/>
  <c r="V69" i="34"/>
  <c r="M69" i="34"/>
  <c r="D69" i="34"/>
  <c r="AW68" i="34"/>
  <c r="AV68" i="34"/>
  <c r="AU68" i="34"/>
  <c r="AT68" i="34"/>
  <c r="AS68" i="34"/>
  <c r="AR68" i="34"/>
  <c r="AQ68" i="34"/>
  <c r="AP68" i="34"/>
  <c r="AE68" i="34"/>
  <c r="V68" i="34"/>
  <c r="M68" i="34"/>
  <c r="D68" i="34"/>
  <c r="AW67" i="34"/>
  <c r="AV67" i="34"/>
  <c r="AU67" i="34"/>
  <c r="AU70" i="34" s="1"/>
  <c r="AT67" i="34"/>
  <c r="AS67" i="34"/>
  <c r="AR67" i="34"/>
  <c r="AQ67" i="34"/>
  <c r="AP67" i="34"/>
  <c r="AE67" i="34"/>
  <c r="V67" i="34"/>
  <c r="M67" i="34"/>
  <c r="D67" i="34"/>
  <c r="AW66" i="34"/>
  <c r="AW70" i="34" s="1"/>
  <c r="AV66" i="34"/>
  <c r="AV70" i="34" s="1"/>
  <c r="AU66" i="34"/>
  <c r="AT66" i="34"/>
  <c r="AS66" i="34"/>
  <c r="AR66" i="34"/>
  <c r="AQ66" i="34"/>
  <c r="AP66" i="34"/>
  <c r="AE66" i="34"/>
  <c r="V66" i="34"/>
  <c r="M66" i="34"/>
  <c r="D66" i="34"/>
  <c r="AU65" i="34"/>
  <c r="AT65" i="34"/>
  <c r="AS65" i="34"/>
  <c r="AR65" i="34"/>
  <c r="AQ65" i="34"/>
  <c r="AO65" i="34" s="1"/>
  <c r="AP65" i="34"/>
  <c r="AE65" i="34"/>
  <c r="V65" i="34"/>
  <c r="M65" i="34"/>
  <c r="D65" i="34"/>
  <c r="AU64" i="34"/>
  <c r="AT64" i="34"/>
  <c r="AS64" i="34"/>
  <c r="AR64" i="34"/>
  <c r="AR70" i="34" s="1"/>
  <c r="AQ64" i="34"/>
  <c r="AP64" i="34"/>
  <c r="AO64" i="34" s="1"/>
  <c r="AE64" i="34"/>
  <c r="AE70" i="34" s="1"/>
  <c r="V64" i="34"/>
  <c r="M64" i="34"/>
  <c r="M70" i="34" s="1"/>
  <c r="D64" i="34"/>
  <c r="AU63" i="34"/>
  <c r="AT63" i="34"/>
  <c r="AS63" i="34"/>
  <c r="AR63" i="34"/>
  <c r="AQ63" i="34"/>
  <c r="AP63" i="34"/>
  <c r="AE63" i="34"/>
  <c r="V63" i="34"/>
  <c r="M63" i="34"/>
  <c r="D63" i="34"/>
  <c r="AN62" i="34"/>
  <c r="AM62" i="34"/>
  <c r="AL62" i="34"/>
  <c r="AK62" i="34"/>
  <c r="AJ62" i="34"/>
  <c r="AI62" i="34"/>
  <c r="AH62" i="34"/>
  <c r="AG62" i="34"/>
  <c r="AF62" i="34"/>
  <c r="AD62" i="34"/>
  <c r="AC62" i="34"/>
  <c r="AB62" i="34"/>
  <c r="AA62" i="34"/>
  <c r="Z62" i="34"/>
  <c r="Y62" i="34"/>
  <c r="X62" i="34"/>
  <c r="W62" i="34"/>
  <c r="U62" i="34"/>
  <c r="T62" i="34"/>
  <c r="S62" i="34"/>
  <c r="R62" i="34"/>
  <c r="Q62" i="34"/>
  <c r="P62" i="34"/>
  <c r="O62" i="34"/>
  <c r="N62" i="34"/>
  <c r="L62" i="34"/>
  <c r="K62" i="34"/>
  <c r="J62" i="34"/>
  <c r="I62" i="34"/>
  <c r="H62" i="34"/>
  <c r="G62" i="34"/>
  <c r="F62" i="34"/>
  <c r="E62" i="34"/>
  <c r="AW61" i="34"/>
  <c r="AV61" i="34"/>
  <c r="AU61" i="34"/>
  <c r="AT61" i="34"/>
  <c r="AS61" i="34"/>
  <c r="AR61" i="34"/>
  <c r="AQ61" i="34"/>
  <c r="AP61" i="34"/>
  <c r="AO61" i="34" s="1"/>
  <c r="AE61" i="34"/>
  <c r="V61" i="34"/>
  <c r="M61" i="34"/>
  <c r="D61" i="34"/>
  <c r="AW60" i="34"/>
  <c r="AV60" i="34"/>
  <c r="AU60" i="34"/>
  <c r="AT60" i="34"/>
  <c r="AS60" i="34"/>
  <c r="AR60" i="34"/>
  <c r="AQ60" i="34"/>
  <c r="AO60" i="34" s="1"/>
  <c r="AP60" i="34"/>
  <c r="AE60" i="34"/>
  <c r="V60" i="34"/>
  <c r="M60" i="34"/>
  <c r="D60" i="34"/>
  <c r="AW59" i="34"/>
  <c r="AV59" i="34"/>
  <c r="AU59" i="34"/>
  <c r="AT59" i="34"/>
  <c r="AS59" i="34"/>
  <c r="AR59" i="34"/>
  <c r="AQ59" i="34"/>
  <c r="AP59" i="34"/>
  <c r="AE59" i="34"/>
  <c r="V59" i="34"/>
  <c r="M59" i="34"/>
  <c r="D59" i="34"/>
  <c r="AW58" i="34"/>
  <c r="AV58" i="34"/>
  <c r="AV62" i="34" s="1"/>
  <c r="AU58" i="34"/>
  <c r="AT58" i="34"/>
  <c r="AS58" i="34"/>
  <c r="AR58" i="34"/>
  <c r="AO58" i="34" s="1"/>
  <c r="AQ58" i="34"/>
  <c r="AP58" i="34"/>
  <c r="AE58" i="34"/>
  <c r="V58" i="34"/>
  <c r="M58" i="34"/>
  <c r="D58" i="34"/>
  <c r="AW57" i="34"/>
  <c r="AV57" i="34"/>
  <c r="AU57" i="34"/>
  <c r="AT57" i="34"/>
  <c r="AS57" i="34"/>
  <c r="AR57" i="34"/>
  <c r="AQ57" i="34"/>
  <c r="AP57" i="34"/>
  <c r="AO57" i="34"/>
  <c r="AE57" i="34"/>
  <c r="V57" i="34"/>
  <c r="M57" i="34"/>
  <c r="D57" i="34"/>
  <c r="D62" i="34" s="1"/>
  <c r="AW56" i="34"/>
  <c r="AV56" i="34"/>
  <c r="AU56" i="34"/>
  <c r="AT56" i="34"/>
  <c r="AS56" i="34"/>
  <c r="AR56" i="34"/>
  <c r="AQ56" i="34"/>
  <c r="AP56" i="34"/>
  <c r="AO56" i="34" s="1"/>
  <c r="AE56" i="34"/>
  <c r="V56" i="34"/>
  <c r="M56" i="34"/>
  <c r="D56" i="34"/>
  <c r="AW55" i="34"/>
  <c r="AV55" i="34"/>
  <c r="AU55" i="34"/>
  <c r="AU62" i="34" s="1"/>
  <c r="AT55" i="34"/>
  <c r="AT62" i="34" s="1"/>
  <c r="AS55" i="34"/>
  <c r="AR55" i="34"/>
  <c r="AQ55" i="34"/>
  <c r="AQ62" i="34" s="1"/>
  <c r="AP55" i="34"/>
  <c r="AE55" i="34"/>
  <c r="V55" i="34"/>
  <c r="V62" i="34" s="1"/>
  <c r="M55" i="34"/>
  <c r="M62" i="34" s="1"/>
  <c r="D55" i="34"/>
  <c r="AQ54" i="34"/>
  <c r="AN54" i="34"/>
  <c r="AM54" i="34"/>
  <c r="AL54" i="34"/>
  <c r="AK54" i="34"/>
  <c r="AJ54" i="34"/>
  <c r="AI54" i="34"/>
  <c r="AH54" i="34"/>
  <c r="AG54" i="34"/>
  <c r="AF54" i="34"/>
  <c r="AD54" i="34"/>
  <c r="AC54" i="34"/>
  <c r="AB54" i="34"/>
  <c r="AA54" i="34"/>
  <c r="Z54" i="34"/>
  <c r="Y54" i="34"/>
  <c r="X54" i="34"/>
  <c r="W54" i="34"/>
  <c r="U54" i="34"/>
  <c r="T54" i="34"/>
  <c r="S54" i="34"/>
  <c r="R54" i="34"/>
  <c r="Q54" i="34"/>
  <c r="P54" i="34"/>
  <c r="O54" i="34"/>
  <c r="N54" i="34"/>
  <c r="L54" i="34"/>
  <c r="K54" i="34"/>
  <c r="J54" i="34"/>
  <c r="I54" i="34"/>
  <c r="H54" i="34"/>
  <c r="G54" i="34"/>
  <c r="F54" i="34"/>
  <c r="E54" i="34"/>
  <c r="AW53" i="34"/>
  <c r="AV53" i="34"/>
  <c r="AU53" i="34"/>
  <c r="AT53" i="34"/>
  <c r="AS53" i="34"/>
  <c r="AR53" i="34"/>
  <c r="AQ53" i="34"/>
  <c r="AP53" i="34"/>
  <c r="AO53" i="34" s="1"/>
  <c r="AE53" i="34"/>
  <c r="V53" i="34"/>
  <c r="M53" i="34"/>
  <c r="D53" i="34"/>
  <c r="AW52" i="34"/>
  <c r="AV52" i="34"/>
  <c r="AU52" i="34"/>
  <c r="AT52" i="34"/>
  <c r="AS52" i="34"/>
  <c r="AR52" i="34"/>
  <c r="AQ52" i="34"/>
  <c r="AP52" i="34"/>
  <c r="AE52" i="34"/>
  <c r="V52" i="34"/>
  <c r="M52" i="34"/>
  <c r="M54" i="34" s="1"/>
  <c r="D52" i="34"/>
  <c r="AW51" i="34"/>
  <c r="AV51" i="34"/>
  <c r="AU51" i="34"/>
  <c r="AU54" i="34" s="1"/>
  <c r="AT51" i="34"/>
  <c r="AS51" i="34"/>
  <c r="AR51" i="34"/>
  <c r="AQ51" i="34"/>
  <c r="AO51" i="34" s="1"/>
  <c r="AP51" i="34"/>
  <c r="AE51" i="34"/>
  <c r="V51" i="34"/>
  <c r="M51" i="34"/>
  <c r="D51" i="34"/>
  <c r="AW50" i="34"/>
  <c r="AW54" i="34" s="1"/>
  <c r="AV50" i="34"/>
  <c r="AV54" i="34" s="1"/>
  <c r="AU50" i="34"/>
  <c r="AT50" i="34"/>
  <c r="AS50" i="34"/>
  <c r="AS54" i="34" s="1"/>
  <c r="AR50" i="34"/>
  <c r="AR54" i="34" s="1"/>
  <c r="AQ50" i="34"/>
  <c r="AP50" i="34"/>
  <c r="AO50" i="34"/>
  <c r="AE50" i="34"/>
  <c r="V50" i="34"/>
  <c r="M50" i="34"/>
  <c r="D50" i="34"/>
  <c r="D54" i="34" s="1"/>
  <c r="AQ49" i="34"/>
  <c r="AN49" i="34"/>
  <c r="AM49" i="34"/>
  <c r="AL49" i="34"/>
  <c r="AK49" i="34"/>
  <c r="AJ49" i="34"/>
  <c r="AI49" i="34"/>
  <c r="AH49" i="34"/>
  <c r="AG49" i="34"/>
  <c r="AF49" i="34"/>
  <c r="AD49" i="34"/>
  <c r="AC49" i="34"/>
  <c r="AB49" i="34"/>
  <c r="AA49" i="34"/>
  <c r="Z49" i="34"/>
  <c r="Y49" i="34"/>
  <c r="X49" i="34"/>
  <c r="W49" i="34"/>
  <c r="U49" i="34"/>
  <c r="T49" i="34"/>
  <c r="S49" i="34"/>
  <c r="R49" i="34"/>
  <c r="Q49" i="34"/>
  <c r="P49" i="34"/>
  <c r="O49" i="34"/>
  <c r="N49" i="34"/>
  <c r="L49" i="34"/>
  <c r="K49" i="34"/>
  <c r="J49" i="34"/>
  <c r="I49" i="34"/>
  <c r="H49" i="34"/>
  <c r="G49" i="34"/>
  <c r="F49" i="34"/>
  <c r="E49" i="34"/>
  <c r="AW48" i="34"/>
  <c r="AV48" i="34"/>
  <c r="AU48" i="34"/>
  <c r="AT48" i="34"/>
  <c r="AS48" i="34"/>
  <c r="AR48" i="34"/>
  <c r="AO48" i="34" s="1"/>
  <c r="AQ48" i="34"/>
  <c r="AP48" i="34"/>
  <c r="AE48" i="34"/>
  <c r="AE49" i="34" s="1"/>
  <c r="V48" i="34"/>
  <c r="M48" i="34"/>
  <c r="D48" i="34"/>
  <c r="AW47" i="34"/>
  <c r="AW49" i="34" s="1"/>
  <c r="AV47" i="34"/>
  <c r="AU47" i="34"/>
  <c r="AT47" i="34"/>
  <c r="AS47" i="34"/>
  <c r="AS49" i="34" s="1"/>
  <c r="AR47" i="34"/>
  <c r="AQ47" i="34"/>
  <c r="AP47" i="34"/>
  <c r="AO47" i="34"/>
  <c r="AE47" i="34"/>
  <c r="V47" i="34"/>
  <c r="M47" i="34"/>
  <c r="D47" i="34"/>
  <c r="AW46" i="34"/>
  <c r="AV46" i="34"/>
  <c r="AU46" i="34"/>
  <c r="AT46" i="34"/>
  <c r="AT49" i="34" s="1"/>
  <c r="AS46" i="34"/>
  <c r="AR46" i="34"/>
  <c r="AQ46" i="34"/>
  <c r="AP46" i="34"/>
  <c r="AO46" i="34" s="1"/>
  <c r="AE46" i="34"/>
  <c r="V46" i="34"/>
  <c r="M46" i="34"/>
  <c r="D46" i="34"/>
  <c r="AW45" i="34"/>
  <c r="AV45" i="34"/>
  <c r="AU45" i="34"/>
  <c r="AU49" i="34" s="1"/>
  <c r="AT45" i="34"/>
  <c r="AS45" i="34"/>
  <c r="AR45" i="34"/>
  <c r="AQ45" i="34"/>
  <c r="AP45" i="34"/>
  <c r="AE45" i="34"/>
  <c r="V45" i="34"/>
  <c r="V49" i="34" s="1"/>
  <c r="M45" i="34"/>
  <c r="M49" i="34" s="1"/>
  <c r="D45" i="34"/>
  <c r="AQ44" i="34"/>
  <c r="AN44" i="34"/>
  <c r="AM44" i="34"/>
  <c r="AL44" i="34"/>
  <c r="AK44" i="34"/>
  <c r="AJ44" i="34"/>
  <c r="AI44" i="34"/>
  <c r="AH44" i="34"/>
  <c r="AG44" i="34"/>
  <c r="AF44" i="34"/>
  <c r="AD44" i="34"/>
  <c r="AC44" i="34"/>
  <c r="AB44" i="34"/>
  <c r="AA44" i="34"/>
  <c r="Z44" i="34"/>
  <c r="Y44" i="34"/>
  <c r="X44" i="34"/>
  <c r="W44" i="34"/>
  <c r="U44" i="34"/>
  <c r="T44" i="34"/>
  <c r="S44" i="34"/>
  <c r="R44" i="34"/>
  <c r="Q44" i="34"/>
  <c r="P44" i="34"/>
  <c r="O44" i="34"/>
  <c r="N44" i="34"/>
  <c r="L44" i="34"/>
  <c r="K44" i="34"/>
  <c r="J44" i="34"/>
  <c r="I44" i="34"/>
  <c r="H44" i="34"/>
  <c r="G44" i="34"/>
  <c r="F44" i="34"/>
  <c r="E44" i="34"/>
  <c r="AW43" i="34"/>
  <c r="AV43" i="34"/>
  <c r="AU43" i="34"/>
  <c r="AT43" i="34"/>
  <c r="AS43" i="34"/>
  <c r="AR43" i="34"/>
  <c r="AQ43" i="34"/>
  <c r="AP43" i="34"/>
  <c r="AO43" i="34" s="1"/>
  <c r="AE43" i="34"/>
  <c r="V43" i="34"/>
  <c r="M43" i="34"/>
  <c r="D43" i="34"/>
  <c r="AW42" i="34"/>
  <c r="AV42" i="34"/>
  <c r="AU42" i="34"/>
  <c r="AT42" i="34"/>
  <c r="AS42" i="34"/>
  <c r="AR42" i="34"/>
  <c r="AQ42" i="34"/>
  <c r="AP42" i="34"/>
  <c r="AE42" i="34"/>
  <c r="V42" i="34"/>
  <c r="M42" i="34"/>
  <c r="M44" i="34" s="1"/>
  <c r="D42" i="34"/>
  <c r="AW41" i="34"/>
  <c r="AW78" i="34" s="1"/>
  <c r="AV41" i="34"/>
  <c r="AU41" i="34"/>
  <c r="AU44" i="34" s="1"/>
  <c r="AT41" i="34"/>
  <c r="AS41" i="34"/>
  <c r="AS78" i="34" s="1"/>
  <c r="AR41" i="34"/>
  <c r="AQ41" i="34"/>
  <c r="AP41" i="34"/>
  <c r="AE41" i="34"/>
  <c r="V41" i="34"/>
  <c r="M41" i="34"/>
  <c r="D41" i="34"/>
  <c r="AW40" i="34"/>
  <c r="AW44" i="34" s="1"/>
  <c r="AV40" i="34"/>
  <c r="AV44" i="34" s="1"/>
  <c r="AU40" i="34"/>
  <c r="AT40" i="34"/>
  <c r="AS40" i="34"/>
  <c r="AS44" i="34" s="1"/>
  <c r="AR40" i="34"/>
  <c r="AR44" i="34" s="1"/>
  <c r="AQ40" i="34"/>
  <c r="AP40" i="34"/>
  <c r="AE40" i="34"/>
  <c r="AE44" i="34" s="1"/>
  <c r="V40" i="34"/>
  <c r="M40" i="34"/>
  <c r="D40" i="34"/>
  <c r="AW39" i="34"/>
  <c r="AQ39" i="34"/>
  <c r="AN39" i="34"/>
  <c r="AM39" i="34"/>
  <c r="AL39" i="34"/>
  <c r="AK39" i="34"/>
  <c r="AJ39" i="34"/>
  <c r="AI39" i="34"/>
  <c r="AH39" i="34"/>
  <c r="AG39" i="34"/>
  <c r="AF39" i="34"/>
  <c r="AE39" i="34"/>
  <c r="AD39" i="34"/>
  <c r="AC39" i="34"/>
  <c r="AB39" i="34"/>
  <c r="AA39" i="34"/>
  <c r="Z39" i="34"/>
  <c r="Y39" i="34"/>
  <c r="X39" i="34"/>
  <c r="W39" i="34"/>
  <c r="U39" i="34"/>
  <c r="T39" i="34"/>
  <c r="S39" i="34"/>
  <c r="R39" i="34"/>
  <c r="Q39" i="34"/>
  <c r="P39" i="34"/>
  <c r="O39" i="34"/>
  <c r="N39" i="34"/>
  <c r="L39" i="34"/>
  <c r="K39" i="34"/>
  <c r="J39" i="34"/>
  <c r="I39" i="34"/>
  <c r="H39" i="34"/>
  <c r="G39" i="34"/>
  <c r="F39" i="34"/>
  <c r="E39" i="34"/>
  <c r="AW38" i="34"/>
  <c r="AV38" i="34"/>
  <c r="AU38" i="34"/>
  <c r="AT38" i="34"/>
  <c r="AS38" i="34"/>
  <c r="AR38" i="34"/>
  <c r="AO38" i="34" s="1"/>
  <c r="AQ38" i="34"/>
  <c r="AP38" i="34"/>
  <c r="AE38" i="34"/>
  <c r="V38" i="34"/>
  <c r="M38" i="34"/>
  <c r="D38" i="34"/>
  <c r="AW37" i="34"/>
  <c r="AV37" i="34"/>
  <c r="AU37" i="34"/>
  <c r="AT37" i="34"/>
  <c r="AS37" i="34"/>
  <c r="AS39" i="34" s="1"/>
  <c r="AR37" i="34"/>
  <c r="AQ37" i="34"/>
  <c r="AP37" i="34"/>
  <c r="AO37" i="34"/>
  <c r="AE37" i="34"/>
  <c r="V37" i="34"/>
  <c r="M37" i="34"/>
  <c r="D37" i="34"/>
  <c r="AW36" i="34"/>
  <c r="AV36" i="34"/>
  <c r="AU36" i="34"/>
  <c r="AU39" i="34" s="1"/>
  <c r="AT36" i="34"/>
  <c r="AT39" i="34" s="1"/>
  <c r="AS36" i="34"/>
  <c r="AR36" i="34"/>
  <c r="AQ36" i="34"/>
  <c r="AP36" i="34"/>
  <c r="AE36" i="34"/>
  <c r="V36" i="34"/>
  <c r="V39" i="34" s="1"/>
  <c r="M36" i="34"/>
  <c r="M39" i="34" s="1"/>
  <c r="D36" i="34"/>
  <c r="AN35" i="34"/>
  <c r="AM35" i="34"/>
  <c r="AL35" i="34"/>
  <c r="AK35" i="34"/>
  <c r="AJ35" i="34"/>
  <c r="AI35" i="34"/>
  <c r="AH35" i="34"/>
  <c r="AG35" i="34"/>
  <c r="AF35" i="34"/>
  <c r="AD35" i="34"/>
  <c r="AC35" i="34"/>
  <c r="AB35" i="34"/>
  <c r="AA35" i="34"/>
  <c r="Z35" i="34"/>
  <c r="Y35" i="34"/>
  <c r="X35" i="34"/>
  <c r="W35" i="34"/>
  <c r="U35" i="34"/>
  <c r="T35" i="34"/>
  <c r="S35" i="34"/>
  <c r="R35" i="34"/>
  <c r="Q35" i="34"/>
  <c r="P35" i="34"/>
  <c r="O35" i="34"/>
  <c r="N35" i="34"/>
  <c r="L35" i="34"/>
  <c r="K35" i="34"/>
  <c r="J35" i="34"/>
  <c r="I35" i="34"/>
  <c r="H35" i="34"/>
  <c r="G35" i="34"/>
  <c r="F35" i="34"/>
  <c r="E35" i="34"/>
  <c r="AW34" i="34"/>
  <c r="AW79" i="34" s="1"/>
  <c r="AV34" i="34"/>
  <c r="AU34" i="34"/>
  <c r="AT34" i="34"/>
  <c r="AS34" i="34"/>
  <c r="AR34" i="34"/>
  <c r="AQ34" i="34"/>
  <c r="AP34" i="34"/>
  <c r="AO34" i="34"/>
  <c r="AE34" i="34"/>
  <c r="V34" i="34"/>
  <c r="M34" i="34"/>
  <c r="D34" i="34"/>
  <c r="D35" i="34" s="1"/>
  <c r="AW33" i="34"/>
  <c r="AV33" i="34"/>
  <c r="AU33" i="34"/>
  <c r="AT33" i="34"/>
  <c r="AT35" i="34" s="1"/>
  <c r="AS33" i="34"/>
  <c r="AR33" i="34"/>
  <c r="AQ33" i="34"/>
  <c r="AP33" i="34"/>
  <c r="AO33" i="34" s="1"/>
  <c r="AE33" i="34"/>
  <c r="V33" i="34"/>
  <c r="M33" i="34"/>
  <c r="D33" i="34"/>
  <c r="AW32" i="34"/>
  <c r="AV32" i="34"/>
  <c r="AU32" i="34"/>
  <c r="AT32" i="34"/>
  <c r="AS32" i="34"/>
  <c r="AR32" i="34"/>
  <c r="AQ32" i="34"/>
  <c r="AP32" i="34"/>
  <c r="AE32" i="34"/>
  <c r="V32" i="34"/>
  <c r="M32" i="34"/>
  <c r="D32" i="34"/>
  <c r="AW31" i="34"/>
  <c r="AV31" i="34"/>
  <c r="AU31" i="34"/>
  <c r="AU35" i="34" s="1"/>
  <c r="AT31" i="34"/>
  <c r="AS31" i="34"/>
  <c r="AR31" i="34"/>
  <c r="AQ31" i="34"/>
  <c r="AO31" i="34" s="1"/>
  <c r="AP31" i="34"/>
  <c r="AE31" i="34"/>
  <c r="V31" i="34"/>
  <c r="M31" i="34"/>
  <c r="D31" i="34"/>
  <c r="AW30" i="34"/>
  <c r="AV30" i="34"/>
  <c r="AU30" i="34"/>
  <c r="AT30" i="34"/>
  <c r="AS30" i="34"/>
  <c r="AR30" i="34"/>
  <c r="AO30" i="34" s="1"/>
  <c r="AQ30" i="34"/>
  <c r="AP30" i="34"/>
  <c r="AE30" i="34"/>
  <c r="V30" i="34"/>
  <c r="M30" i="34"/>
  <c r="D30" i="34"/>
  <c r="AW29" i="34"/>
  <c r="AV29" i="34"/>
  <c r="AU29" i="34"/>
  <c r="AT29" i="34"/>
  <c r="AS29" i="34"/>
  <c r="AR29" i="34"/>
  <c r="AQ29" i="34"/>
  <c r="AP29" i="34"/>
  <c r="AO29" i="34"/>
  <c r="AE29" i="34"/>
  <c r="V29" i="34"/>
  <c r="M29" i="34"/>
  <c r="D29" i="34"/>
  <c r="AW28" i="34"/>
  <c r="AV28" i="34"/>
  <c r="AV35" i="34" s="1"/>
  <c r="AU28" i="34"/>
  <c r="AT28" i="34"/>
  <c r="AS28" i="34"/>
  <c r="AR28" i="34"/>
  <c r="AR35" i="34" s="1"/>
  <c r="AQ28" i="34"/>
  <c r="AP28" i="34"/>
  <c r="AO28" i="34" s="1"/>
  <c r="AE28" i="34"/>
  <c r="AE35" i="34" s="1"/>
  <c r="V28" i="34"/>
  <c r="V35" i="34" s="1"/>
  <c r="M28" i="34"/>
  <c r="D28" i="34"/>
  <c r="AN27" i="34"/>
  <c r="AM27" i="34"/>
  <c r="AL27" i="34"/>
  <c r="AK27" i="34"/>
  <c r="AJ27" i="34"/>
  <c r="AI27" i="34"/>
  <c r="AH27" i="34"/>
  <c r="AG27" i="34"/>
  <c r="AF27" i="34"/>
  <c r="AD27" i="34"/>
  <c r="AC27" i="34"/>
  <c r="AB27" i="34"/>
  <c r="AA27" i="34"/>
  <c r="Z27" i="34"/>
  <c r="Y27" i="34"/>
  <c r="X27" i="34"/>
  <c r="W27" i="34"/>
  <c r="U27" i="34"/>
  <c r="T27" i="34"/>
  <c r="S27" i="34"/>
  <c r="R27" i="34"/>
  <c r="Q27" i="34"/>
  <c r="P27" i="34"/>
  <c r="O27" i="34"/>
  <c r="N27" i="34"/>
  <c r="L27" i="34"/>
  <c r="K27" i="34"/>
  <c r="J27" i="34"/>
  <c r="I27" i="34"/>
  <c r="H27" i="34"/>
  <c r="G27" i="34"/>
  <c r="F27" i="34"/>
  <c r="E27" i="34"/>
  <c r="AW26" i="34"/>
  <c r="AV26" i="34"/>
  <c r="AU26" i="34"/>
  <c r="AT26" i="34"/>
  <c r="AT79" i="34" s="1"/>
  <c r="AS26" i="34"/>
  <c r="AR26" i="34"/>
  <c r="AQ26" i="34"/>
  <c r="AQ79" i="34" s="1"/>
  <c r="AP26" i="34"/>
  <c r="AO26" i="34" s="1"/>
  <c r="AO79" i="34" s="1"/>
  <c r="AE26" i="34"/>
  <c r="V26" i="34"/>
  <c r="V79" i="34" s="1"/>
  <c r="M26" i="34"/>
  <c r="M79" i="34" s="1"/>
  <c r="D26" i="34"/>
  <c r="AW25" i="34"/>
  <c r="AV25" i="34"/>
  <c r="AV78" i="34" s="1"/>
  <c r="AU25" i="34"/>
  <c r="AU78" i="34" s="1"/>
  <c r="AT25" i="34"/>
  <c r="AS25" i="34"/>
  <c r="AR25" i="34"/>
  <c r="AQ25" i="34"/>
  <c r="AQ78" i="34" s="1"/>
  <c r="AP25" i="34"/>
  <c r="AE25" i="34"/>
  <c r="V25" i="34"/>
  <c r="M25" i="34"/>
  <c r="M78" i="34" s="1"/>
  <c r="D25" i="34"/>
  <c r="AW24" i="34"/>
  <c r="AV24" i="34"/>
  <c r="AU24" i="34"/>
  <c r="AT24" i="34"/>
  <c r="AS24" i="34"/>
  <c r="AR24" i="34"/>
  <c r="AQ24" i="34"/>
  <c r="AP24" i="34"/>
  <c r="AE24" i="34"/>
  <c r="V24" i="34"/>
  <c r="M24" i="34"/>
  <c r="D24" i="34"/>
  <c r="AW23" i="34"/>
  <c r="AV23" i="34"/>
  <c r="AU23" i="34"/>
  <c r="AT23" i="34"/>
  <c r="AS23" i="34"/>
  <c r="AR23" i="34"/>
  <c r="AQ23" i="34"/>
  <c r="AO23" i="34" s="1"/>
  <c r="AP23" i="34"/>
  <c r="AE23" i="34"/>
  <c r="V23" i="34"/>
  <c r="M23" i="34"/>
  <c r="D23" i="34"/>
  <c r="AW22" i="34"/>
  <c r="AV22" i="34"/>
  <c r="AU22" i="34"/>
  <c r="AT22" i="34"/>
  <c r="AS22" i="34"/>
  <c r="AR22" i="34"/>
  <c r="AO22" i="34" s="1"/>
  <c r="AQ22" i="34"/>
  <c r="AP22" i="34"/>
  <c r="AE22" i="34"/>
  <c r="V22" i="34"/>
  <c r="M22" i="34"/>
  <c r="D22" i="34"/>
  <c r="AW21" i="34"/>
  <c r="AW77" i="34" s="1"/>
  <c r="AV21" i="34"/>
  <c r="AU21" i="34"/>
  <c r="AT21" i="34"/>
  <c r="AT77" i="34" s="1"/>
  <c r="AS21" i="34"/>
  <c r="AS77" i="34" s="1"/>
  <c r="AR21" i="34"/>
  <c r="AQ21" i="34"/>
  <c r="AP21" i="34"/>
  <c r="AO21" i="34"/>
  <c r="AE21" i="34"/>
  <c r="V21" i="34"/>
  <c r="M21" i="34"/>
  <c r="M77" i="34" s="1"/>
  <c r="D21" i="34"/>
  <c r="D77" i="34" s="1"/>
  <c r="AW20" i="34"/>
  <c r="AV20" i="34"/>
  <c r="AU20" i="34"/>
  <c r="AT20" i="34"/>
  <c r="AS20" i="34"/>
  <c r="AR20" i="34"/>
  <c r="AQ20" i="34"/>
  <c r="AP20" i="34"/>
  <c r="AE20" i="34"/>
  <c r="V20" i="34"/>
  <c r="M20" i="34"/>
  <c r="M76" i="34" s="1"/>
  <c r="D20" i="34"/>
  <c r="AN17" i="34"/>
  <c r="AN104" i="34" s="1"/>
  <c r="AN106" i="34" s="1"/>
  <c r="AN117" i="34" s="1"/>
  <c r="AM17" i="34"/>
  <c r="AL17" i="34"/>
  <c r="AK17" i="34"/>
  <c r="AJ17" i="34"/>
  <c r="AI17" i="34"/>
  <c r="AH17" i="34"/>
  <c r="AG17" i="34"/>
  <c r="AF17" i="34"/>
  <c r="AD17" i="34"/>
  <c r="AC17" i="34"/>
  <c r="AB17" i="34"/>
  <c r="AA17" i="34"/>
  <c r="Z17" i="34"/>
  <c r="Y17" i="34"/>
  <c r="X17" i="34"/>
  <c r="W17" i="34"/>
  <c r="U17" i="34"/>
  <c r="T17" i="34"/>
  <c r="S17" i="34"/>
  <c r="R17" i="34"/>
  <c r="Q17" i="34"/>
  <c r="P17" i="34"/>
  <c r="O17" i="34"/>
  <c r="N17" i="34"/>
  <c r="L17" i="34"/>
  <c r="K17" i="34"/>
  <c r="J17" i="34"/>
  <c r="I17" i="34"/>
  <c r="H17" i="34"/>
  <c r="G17" i="34"/>
  <c r="F17" i="34"/>
  <c r="E17" i="34"/>
  <c r="AW16" i="34"/>
  <c r="AV16" i="34"/>
  <c r="AU16" i="34"/>
  <c r="AT16" i="34"/>
  <c r="AS16" i="34"/>
  <c r="AS17" i="34" s="1"/>
  <c r="AR16" i="34"/>
  <c r="AQ16" i="34"/>
  <c r="AP16" i="34"/>
  <c r="AO16" i="34"/>
  <c r="AE16" i="34"/>
  <c r="V16" i="34"/>
  <c r="M16" i="34"/>
  <c r="D16" i="34"/>
  <c r="AW15" i="34"/>
  <c r="AV15" i="34"/>
  <c r="AU15" i="34"/>
  <c r="AT15" i="34"/>
  <c r="AS15" i="34"/>
  <c r="AR15" i="34"/>
  <c r="AQ15" i="34"/>
  <c r="AP15" i="34"/>
  <c r="AO15" i="34" s="1"/>
  <c r="AE15" i="34"/>
  <c r="V15" i="34"/>
  <c r="M15" i="34"/>
  <c r="D15" i="34"/>
  <c r="AW14" i="34"/>
  <c r="AV14" i="34"/>
  <c r="AU14" i="34"/>
  <c r="AU17" i="34" s="1"/>
  <c r="AT14" i="34"/>
  <c r="AS14" i="34"/>
  <c r="AR14" i="34"/>
  <c r="AQ14" i="34"/>
  <c r="AO14" i="34" s="1"/>
  <c r="AP14" i="34"/>
  <c r="AE14" i="34"/>
  <c r="V14" i="34"/>
  <c r="M14" i="34"/>
  <c r="D14" i="34"/>
  <c r="AW13" i="34"/>
  <c r="AV13" i="34"/>
  <c r="AV17" i="34" s="1"/>
  <c r="AU13" i="34"/>
  <c r="AT13" i="34"/>
  <c r="AS13" i="34"/>
  <c r="AR13" i="34"/>
  <c r="AO13" i="34" s="1"/>
  <c r="AQ13" i="34"/>
  <c r="AP13" i="34"/>
  <c r="AE13" i="34"/>
  <c r="V13" i="34"/>
  <c r="M13" i="34"/>
  <c r="D13" i="34"/>
  <c r="AW12" i="34"/>
  <c r="AW17" i="34" s="1"/>
  <c r="AV12" i="34"/>
  <c r="AU12" i="34"/>
  <c r="AT12" i="34"/>
  <c r="AS12" i="34"/>
  <c r="AR12" i="34"/>
  <c r="AQ12" i="34"/>
  <c r="AP12" i="34"/>
  <c r="AO12" i="34"/>
  <c r="AE12" i="34"/>
  <c r="V12" i="34"/>
  <c r="M12" i="34"/>
  <c r="D12" i="34"/>
  <c r="D17" i="34" s="1"/>
  <c r="AW11" i="34"/>
  <c r="AV11" i="34"/>
  <c r="AU11" i="34"/>
  <c r="AT11" i="34"/>
  <c r="AS11" i="34"/>
  <c r="AR11" i="34"/>
  <c r="AR17" i="34" s="1"/>
  <c r="AQ11" i="34"/>
  <c r="AQ17" i="34" s="1"/>
  <c r="AP11" i="34"/>
  <c r="AE11" i="34"/>
  <c r="AE17" i="34" s="1"/>
  <c r="V11" i="34"/>
  <c r="M11" i="34"/>
  <c r="M17" i="34" s="1"/>
  <c r="D11" i="34"/>
  <c r="AW9" i="34"/>
  <c r="AV9" i="34"/>
  <c r="AU9" i="34"/>
  <c r="AT9" i="34"/>
  <c r="AS9" i="34"/>
  <c r="AR9" i="34"/>
  <c r="AQ9" i="34"/>
  <c r="AP9" i="34"/>
  <c r="AE9" i="34"/>
  <c r="V9" i="34"/>
  <c r="M9" i="34"/>
  <c r="D9" i="34"/>
  <c r="AO9" i="34" s="1"/>
  <c r="C5" i="34"/>
  <c r="C4" i="34"/>
  <c r="C3" i="34"/>
  <c r="AN116" i="30"/>
  <c r="M116" i="30"/>
  <c r="D116" i="30"/>
  <c r="AO115" i="30"/>
  <c r="AO114" i="30"/>
  <c r="AO113" i="30"/>
  <c r="AN112" i="30"/>
  <c r="AE112" i="30"/>
  <c r="AE116" i="30" s="1"/>
  <c r="V112" i="30"/>
  <c r="V116" i="30" s="1"/>
  <c r="M112" i="30"/>
  <c r="D112" i="30"/>
  <c r="AO111" i="30"/>
  <c r="AO110" i="30"/>
  <c r="AO109" i="30"/>
  <c r="AO108" i="30"/>
  <c r="AO107" i="30"/>
  <c r="AO105" i="30"/>
  <c r="AN102" i="30"/>
  <c r="AE102" i="30"/>
  <c r="V102" i="30"/>
  <c r="M102" i="30"/>
  <c r="D102" i="30"/>
  <c r="AO101" i="30"/>
  <c r="AO100" i="30"/>
  <c r="AO99" i="30"/>
  <c r="AO102" i="30" s="1"/>
  <c r="AO98" i="30"/>
  <c r="AO97" i="30"/>
  <c r="AO96" i="30"/>
  <c r="AF86" i="30"/>
  <c r="AB86" i="30"/>
  <c r="AT85" i="30"/>
  <c r="AP85" i="30"/>
  <c r="AN85" i="30"/>
  <c r="AM85" i="30"/>
  <c r="AL85" i="30"/>
  <c r="AK85" i="30"/>
  <c r="AJ85" i="30"/>
  <c r="AI85" i="30"/>
  <c r="AH85" i="30"/>
  <c r="AG85" i="30"/>
  <c r="AF85" i="30"/>
  <c r="AD85" i="30"/>
  <c r="AC85" i="30"/>
  <c r="AB85" i="30"/>
  <c r="AA85" i="30"/>
  <c r="Z85" i="30"/>
  <c r="Y85" i="30"/>
  <c r="X85" i="30"/>
  <c r="W85" i="30"/>
  <c r="V85" i="30"/>
  <c r="U85" i="30"/>
  <c r="T85" i="30"/>
  <c r="S85" i="30"/>
  <c r="R85" i="30"/>
  <c r="Q85" i="30"/>
  <c r="P85" i="30"/>
  <c r="O85" i="30"/>
  <c r="N85" i="30"/>
  <c r="M85" i="30"/>
  <c r="L85" i="30"/>
  <c r="K85" i="30"/>
  <c r="J85" i="30"/>
  <c r="I85" i="30"/>
  <c r="H85" i="30"/>
  <c r="G85" i="30"/>
  <c r="F85" i="30"/>
  <c r="E85" i="30"/>
  <c r="AW84" i="30"/>
  <c r="AV84" i="30"/>
  <c r="AU84" i="30"/>
  <c r="AU85" i="30" s="1"/>
  <c r="AT84" i="30"/>
  <c r="AS84" i="30"/>
  <c r="AR84" i="30"/>
  <c r="AQ84" i="30"/>
  <c r="AP84" i="30"/>
  <c r="AE84" i="30"/>
  <c r="V84" i="30"/>
  <c r="M84" i="30"/>
  <c r="D84" i="30"/>
  <c r="AW83" i="30"/>
  <c r="AW85" i="30" s="1"/>
  <c r="AV83" i="30"/>
  <c r="AV85" i="30" s="1"/>
  <c r="AU83" i="30"/>
  <c r="AT83" i="30"/>
  <c r="AS83" i="30"/>
  <c r="AS85" i="30" s="1"/>
  <c r="AR83" i="30"/>
  <c r="AQ83" i="30"/>
  <c r="AP83" i="30"/>
  <c r="AE83" i="30"/>
  <c r="AE85" i="30" s="1"/>
  <c r="V83" i="30"/>
  <c r="M83" i="30"/>
  <c r="D83" i="30"/>
  <c r="D85" i="30" s="1"/>
  <c r="Z82" i="30"/>
  <c r="U82" i="30"/>
  <c r="U86" i="30" s="1"/>
  <c r="AW81" i="30"/>
  <c r="AV81" i="30"/>
  <c r="AU81" i="30"/>
  <c r="AT81" i="30"/>
  <c r="AS81" i="30"/>
  <c r="AR81" i="30"/>
  <c r="AQ81" i="30"/>
  <c r="AO81" i="30" s="1"/>
  <c r="AP81" i="30"/>
  <c r="AE81" i="30"/>
  <c r="V81" i="30"/>
  <c r="M81" i="30"/>
  <c r="D81" i="30"/>
  <c r="AW80" i="30"/>
  <c r="AV80" i="30"/>
  <c r="AU80" i="30"/>
  <c r="AT80" i="30"/>
  <c r="AS80" i="30"/>
  <c r="AR80" i="30"/>
  <c r="AO80" i="30" s="1"/>
  <c r="AQ80" i="30"/>
  <c r="AP80" i="30"/>
  <c r="AE80" i="30"/>
  <c r="V80" i="30"/>
  <c r="M80" i="30"/>
  <c r="D80" i="30"/>
  <c r="AN79" i="30"/>
  <c r="AM79" i="30"/>
  <c r="AL79" i="30"/>
  <c r="AL82" i="30" s="1"/>
  <c r="AL86" i="30" s="1"/>
  <c r="AK79" i="30"/>
  <c r="AJ79" i="30"/>
  <c r="AI79" i="30"/>
  <c r="AH79" i="30"/>
  <c r="AG79" i="30"/>
  <c r="AF79" i="30"/>
  <c r="AE79" i="30"/>
  <c r="AD79" i="30"/>
  <c r="AC79" i="30"/>
  <c r="AB79" i="30"/>
  <c r="AA79" i="30"/>
  <c r="Z79" i="30"/>
  <c r="Y79" i="30"/>
  <c r="X79" i="30"/>
  <c r="W79" i="30"/>
  <c r="U79" i="30"/>
  <c r="T79" i="30"/>
  <c r="S79" i="30"/>
  <c r="R79" i="30"/>
  <c r="Q79" i="30"/>
  <c r="P79" i="30"/>
  <c r="O79" i="30"/>
  <c r="O82" i="30" s="1"/>
  <c r="O86" i="30" s="1"/>
  <c r="N79" i="30"/>
  <c r="L79" i="30"/>
  <c r="K79" i="30"/>
  <c r="J79" i="30"/>
  <c r="J82" i="30" s="1"/>
  <c r="J86" i="30" s="1"/>
  <c r="I79" i="30"/>
  <c r="H79" i="30"/>
  <c r="G79" i="30"/>
  <c r="F79" i="30"/>
  <c r="F82" i="30" s="1"/>
  <c r="F86" i="30" s="1"/>
  <c r="E79" i="30"/>
  <c r="AN78" i="30"/>
  <c r="AM78" i="30"/>
  <c r="AL78" i="30"/>
  <c r="AK78" i="30"/>
  <c r="AJ78" i="30"/>
  <c r="AI78" i="30"/>
  <c r="AH78" i="30"/>
  <c r="AG78" i="30"/>
  <c r="AF78" i="30"/>
  <c r="AD78" i="30"/>
  <c r="AC78" i="30"/>
  <c r="AB78" i="30"/>
  <c r="AA78" i="30"/>
  <c r="Z78" i="30"/>
  <c r="Y78" i="30"/>
  <c r="X78" i="30"/>
  <c r="W78" i="30"/>
  <c r="U78" i="30"/>
  <c r="T78" i="30"/>
  <c r="S78" i="30"/>
  <c r="R78" i="30"/>
  <c r="Q78" i="30"/>
  <c r="P78" i="30"/>
  <c r="O78" i="30"/>
  <c r="N78" i="30"/>
  <c r="L78" i="30"/>
  <c r="K78" i="30"/>
  <c r="J78" i="30"/>
  <c r="I78" i="30"/>
  <c r="H78" i="30"/>
  <c r="G78" i="30"/>
  <c r="F78" i="30"/>
  <c r="E78" i="30"/>
  <c r="E82" i="30" s="1"/>
  <c r="E86" i="30" s="1"/>
  <c r="D78" i="30"/>
  <c r="AN77" i="30"/>
  <c r="AM77" i="30"/>
  <c r="AL77" i="30"/>
  <c r="AK77" i="30"/>
  <c r="AK82" i="30" s="1"/>
  <c r="AK86" i="30" s="1"/>
  <c r="AJ77" i="30"/>
  <c r="AI77" i="30"/>
  <c r="AH77" i="30"/>
  <c r="AH82" i="30" s="1"/>
  <c r="AG77" i="30"/>
  <c r="AG82" i="30" s="1"/>
  <c r="AG86" i="30" s="1"/>
  <c r="AF77" i="30"/>
  <c r="AD77" i="30"/>
  <c r="AD82" i="30" s="1"/>
  <c r="AC77" i="30"/>
  <c r="AB77" i="30"/>
  <c r="AA77" i="30"/>
  <c r="Z77" i="30"/>
  <c r="Y77" i="30"/>
  <c r="X77" i="30"/>
  <c r="W77" i="30"/>
  <c r="U77" i="30"/>
  <c r="T77" i="30"/>
  <c r="S77" i="30"/>
  <c r="R77" i="30"/>
  <c r="R82" i="30" s="1"/>
  <c r="R86" i="30" s="1"/>
  <c r="Q77" i="30"/>
  <c r="Q82" i="30" s="1"/>
  <c r="Q86" i="30" s="1"/>
  <c r="P77" i="30"/>
  <c r="O77" i="30"/>
  <c r="N77" i="30"/>
  <c r="N82" i="30" s="1"/>
  <c r="N86" i="30" s="1"/>
  <c r="L77" i="30"/>
  <c r="K77" i="30"/>
  <c r="J77" i="30"/>
  <c r="I77" i="30"/>
  <c r="H77" i="30"/>
  <c r="G77" i="30"/>
  <c r="F77" i="30"/>
  <c r="E77" i="30"/>
  <c r="AN76" i="30"/>
  <c r="AN82" i="30" s="1"/>
  <c r="AN86" i="30" s="1"/>
  <c r="AN103" i="30" s="1"/>
  <c r="AM76" i="30"/>
  <c r="AL76" i="30"/>
  <c r="AK76" i="30"/>
  <c r="AJ76" i="30"/>
  <c r="AJ82" i="30" s="1"/>
  <c r="AJ86" i="30" s="1"/>
  <c r="AI76" i="30"/>
  <c r="AH76" i="30"/>
  <c r="AG76" i="30"/>
  <c r="AF76" i="30"/>
  <c r="AF82" i="30" s="1"/>
  <c r="AD76" i="30"/>
  <c r="AC76" i="30"/>
  <c r="AC82" i="30" s="1"/>
  <c r="AC86" i="30" s="1"/>
  <c r="AB76" i="30"/>
  <c r="AB82" i="30" s="1"/>
  <c r="AA76" i="30"/>
  <c r="AA82" i="30" s="1"/>
  <c r="AA86" i="30" s="1"/>
  <c r="Z76" i="30"/>
  <c r="Y76" i="30"/>
  <c r="Y82" i="30" s="1"/>
  <c r="Y86" i="30" s="1"/>
  <c r="X76" i="30"/>
  <c r="X82" i="30" s="1"/>
  <c r="X86" i="30" s="1"/>
  <c r="W76" i="30"/>
  <c r="U76" i="30"/>
  <c r="T76" i="30"/>
  <c r="S76" i="30"/>
  <c r="R76" i="30"/>
  <c r="Q76" i="30"/>
  <c r="P76" i="30"/>
  <c r="O76" i="30"/>
  <c r="N76" i="30"/>
  <c r="L76" i="30"/>
  <c r="K76" i="30"/>
  <c r="K82" i="30" s="1"/>
  <c r="K86" i="30" s="1"/>
  <c r="J76" i="30"/>
  <c r="I76" i="30"/>
  <c r="H76" i="30"/>
  <c r="G76" i="30"/>
  <c r="G82" i="30" s="1"/>
  <c r="G86" i="30" s="1"/>
  <c r="F76" i="30"/>
  <c r="E76" i="30"/>
  <c r="AN75" i="30"/>
  <c r="AM75" i="30"/>
  <c r="AL75" i="30"/>
  <c r="AK75" i="30"/>
  <c r="AJ75" i="30"/>
  <c r="AI75" i="30"/>
  <c r="AH75" i="30"/>
  <c r="AG75" i="30"/>
  <c r="AF75" i="30"/>
  <c r="AE75" i="30"/>
  <c r="AD75" i="30"/>
  <c r="AC75" i="30"/>
  <c r="AB75" i="30"/>
  <c r="AA75" i="30"/>
  <c r="Z75" i="30"/>
  <c r="Y75" i="30"/>
  <c r="X75" i="30"/>
  <c r="W75" i="30"/>
  <c r="U75" i="30"/>
  <c r="T75" i="30"/>
  <c r="S75" i="30"/>
  <c r="R75" i="30"/>
  <c r="Q75" i="30"/>
  <c r="P75" i="30"/>
  <c r="O75" i="30"/>
  <c r="N75" i="30"/>
  <c r="L75" i="30"/>
  <c r="K75" i="30"/>
  <c r="J75" i="30"/>
  <c r="I75" i="30"/>
  <c r="H75" i="30"/>
  <c r="G75" i="30"/>
  <c r="F75" i="30"/>
  <c r="E75" i="30"/>
  <c r="AW74" i="30"/>
  <c r="AV74" i="30"/>
  <c r="AU74" i="30"/>
  <c r="AU79" i="30" s="1"/>
  <c r="AT74" i="30"/>
  <c r="AS74" i="30"/>
  <c r="AR74" i="30"/>
  <c r="AQ74" i="30"/>
  <c r="AO74" i="30" s="1"/>
  <c r="AP74" i="30"/>
  <c r="AE74" i="30"/>
  <c r="V74" i="30"/>
  <c r="V75" i="30" s="1"/>
  <c r="M74" i="30"/>
  <c r="D74" i="30"/>
  <c r="AW73" i="30"/>
  <c r="AV73" i="30"/>
  <c r="AU73" i="30"/>
  <c r="AT73" i="30"/>
  <c r="AS73" i="30"/>
  <c r="AR73" i="30"/>
  <c r="AO73" i="30" s="1"/>
  <c r="AQ73" i="30"/>
  <c r="AP73" i="30"/>
  <c r="AE73" i="30"/>
  <c r="V73" i="30"/>
  <c r="M73" i="30"/>
  <c r="D73" i="30"/>
  <c r="AW72" i="30"/>
  <c r="AW75" i="30" s="1"/>
  <c r="AV72" i="30"/>
  <c r="AU72" i="30"/>
  <c r="AT72" i="30"/>
  <c r="AS72" i="30"/>
  <c r="AS75" i="30" s="1"/>
  <c r="AR72" i="30"/>
  <c r="AQ72" i="30"/>
  <c r="AP72" i="30"/>
  <c r="AO72" i="30"/>
  <c r="AE72" i="30"/>
  <c r="V72" i="30"/>
  <c r="M72" i="30"/>
  <c r="D72" i="30"/>
  <c r="AW71" i="30"/>
  <c r="AV71" i="30"/>
  <c r="AU71" i="30"/>
  <c r="AT71" i="30"/>
  <c r="AT75" i="30" s="1"/>
  <c r="AS71" i="30"/>
  <c r="AR71" i="30"/>
  <c r="AQ71" i="30"/>
  <c r="AQ75" i="30" s="1"/>
  <c r="AP71" i="30"/>
  <c r="AO71" i="30" s="1"/>
  <c r="AE71" i="30"/>
  <c r="V71" i="30"/>
  <c r="M71" i="30"/>
  <c r="M75" i="30" s="1"/>
  <c r="D71" i="30"/>
  <c r="D75" i="30" s="1"/>
  <c r="AM70" i="30"/>
  <c r="AL70" i="30"/>
  <c r="AK70" i="30"/>
  <c r="AJ70" i="30"/>
  <c r="AI70" i="30"/>
  <c r="AH70" i="30"/>
  <c r="AG70" i="30"/>
  <c r="AF70" i="30"/>
  <c r="AD70" i="30"/>
  <c r="AC70" i="30"/>
  <c r="AB70" i="30"/>
  <c r="AA70" i="30"/>
  <c r="Z70" i="30"/>
  <c r="Y70" i="30"/>
  <c r="X70" i="30"/>
  <c r="W70" i="30"/>
  <c r="U70" i="30"/>
  <c r="T70" i="30"/>
  <c r="S70" i="30"/>
  <c r="R70" i="30"/>
  <c r="Q70" i="30"/>
  <c r="P70" i="30"/>
  <c r="O70" i="30"/>
  <c r="N70" i="30"/>
  <c r="L70" i="30"/>
  <c r="K70" i="30"/>
  <c r="J70" i="30"/>
  <c r="I70" i="30"/>
  <c r="H70" i="30"/>
  <c r="G70" i="30"/>
  <c r="F70" i="30"/>
  <c r="E70" i="30"/>
  <c r="D70" i="30"/>
  <c r="AW69" i="30"/>
  <c r="AV69" i="30"/>
  <c r="AU69" i="30"/>
  <c r="AT69" i="30"/>
  <c r="AS69" i="30"/>
  <c r="AS70" i="30" s="1"/>
  <c r="AR69" i="30"/>
  <c r="AQ69" i="30"/>
  <c r="AP69" i="30"/>
  <c r="AE69" i="30"/>
  <c r="V69" i="30"/>
  <c r="M69" i="30"/>
  <c r="D69" i="30"/>
  <c r="AW68" i="30"/>
  <c r="AV68" i="30"/>
  <c r="AU68" i="30"/>
  <c r="AT68" i="30"/>
  <c r="AS68" i="30"/>
  <c r="AR68" i="30"/>
  <c r="AQ68" i="30"/>
  <c r="AP68" i="30"/>
  <c r="AE68" i="30"/>
  <c r="V68" i="30"/>
  <c r="M68" i="30"/>
  <c r="D68" i="30"/>
  <c r="AW67" i="30"/>
  <c r="AV67" i="30"/>
  <c r="AU67" i="30"/>
  <c r="AU70" i="30" s="1"/>
  <c r="AT67" i="30"/>
  <c r="AS67" i="30"/>
  <c r="AR67" i="30"/>
  <c r="AQ67" i="30"/>
  <c r="AP67" i="30"/>
  <c r="AE67" i="30"/>
  <c r="V67" i="30"/>
  <c r="M67" i="30"/>
  <c r="D67" i="30"/>
  <c r="AW66" i="30"/>
  <c r="AW70" i="30" s="1"/>
  <c r="AV66" i="30"/>
  <c r="AV70" i="30" s="1"/>
  <c r="AU66" i="30"/>
  <c r="AT66" i="30"/>
  <c r="AS66" i="30"/>
  <c r="AR66" i="30"/>
  <c r="AQ66" i="30"/>
  <c r="AP66" i="30"/>
  <c r="AE66" i="30"/>
  <c r="V66" i="30"/>
  <c r="M66" i="30"/>
  <c r="D66" i="30"/>
  <c r="AU65" i="30"/>
  <c r="AT65" i="30"/>
  <c r="AS65" i="30"/>
  <c r="AR65" i="30"/>
  <c r="AQ65" i="30"/>
  <c r="AO65" i="30" s="1"/>
  <c r="AP65" i="30"/>
  <c r="AE65" i="30"/>
  <c r="V65" i="30"/>
  <c r="M65" i="30"/>
  <c r="D65" i="30"/>
  <c r="AU64" i="30"/>
  <c r="AT64" i="30"/>
  <c r="AS64" i="30"/>
  <c r="AR64" i="30"/>
  <c r="AR70" i="30" s="1"/>
  <c r="AQ64" i="30"/>
  <c r="AP64" i="30"/>
  <c r="AO64" i="30" s="1"/>
  <c r="AE64" i="30"/>
  <c r="AE70" i="30" s="1"/>
  <c r="V64" i="30"/>
  <c r="M64" i="30"/>
  <c r="M70" i="30" s="1"/>
  <c r="D64" i="30"/>
  <c r="AU63" i="30"/>
  <c r="AT63" i="30"/>
  <c r="AS63" i="30"/>
  <c r="AR63" i="30"/>
  <c r="AQ63" i="30"/>
  <c r="AP63" i="30"/>
  <c r="AE63" i="30"/>
  <c r="V63" i="30"/>
  <c r="M63" i="30"/>
  <c r="D63" i="30"/>
  <c r="AN62" i="30"/>
  <c r="AM62" i="30"/>
  <c r="AL62" i="30"/>
  <c r="AK62" i="30"/>
  <c r="AJ62" i="30"/>
  <c r="AI62" i="30"/>
  <c r="AH62" i="30"/>
  <c r="AG62" i="30"/>
  <c r="AF62" i="30"/>
  <c r="AD62" i="30"/>
  <c r="AC62" i="30"/>
  <c r="AB62" i="30"/>
  <c r="AA62" i="30"/>
  <c r="Z62" i="30"/>
  <c r="Y62" i="30"/>
  <c r="X62" i="30"/>
  <c r="W62" i="30"/>
  <c r="U62" i="30"/>
  <c r="T62" i="30"/>
  <c r="S62" i="30"/>
  <c r="R62" i="30"/>
  <c r="Q62" i="30"/>
  <c r="P62" i="30"/>
  <c r="O62" i="30"/>
  <c r="N62" i="30"/>
  <c r="L62" i="30"/>
  <c r="K62" i="30"/>
  <c r="J62" i="30"/>
  <c r="I62" i="30"/>
  <c r="H62" i="30"/>
  <c r="G62" i="30"/>
  <c r="F62" i="30"/>
  <c r="E62" i="30"/>
  <c r="AW61" i="30"/>
  <c r="AV61" i="30"/>
  <c r="AU61" i="30"/>
  <c r="AT61" i="30"/>
  <c r="AS61" i="30"/>
  <c r="AR61" i="30"/>
  <c r="AQ61" i="30"/>
  <c r="AP61" i="30"/>
  <c r="AO61" i="30" s="1"/>
  <c r="AE61" i="30"/>
  <c r="V61" i="30"/>
  <c r="M61" i="30"/>
  <c r="D61" i="30"/>
  <c r="AW60" i="30"/>
  <c r="AV60" i="30"/>
  <c r="AU60" i="30"/>
  <c r="AT60" i="30"/>
  <c r="AS60" i="30"/>
  <c r="AR60" i="30"/>
  <c r="AQ60" i="30"/>
  <c r="AO60" i="30" s="1"/>
  <c r="AP60" i="30"/>
  <c r="AE60" i="30"/>
  <c r="V60" i="30"/>
  <c r="M60" i="30"/>
  <c r="D60" i="30"/>
  <c r="AW59" i="30"/>
  <c r="AV59" i="30"/>
  <c r="AU59" i="30"/>
  <c r="AT59" i="30"/>
  <c r="AS59" i="30"/>
  <c r="AR59" i="30"/>
  <c r="AQ59" i="30"/>
  <c r="AP59" i="30"/>
  <c r="AE59" i="30"/>
  <c r="V59" i="30"/>
  <c r="M59" i="30"/>
  <c r="D59" i="30"/>
  <c r="AW58" i="30"/>
  <c r="AV58" i="30"/>
  <c r="AV62" i="30" s="1"/>
  <c r="AU58" i="30"/>
  <c r="AT58" i="30"/>
  <c r="AS58" i="30"/>
  <c r="AR58" i="30"/>
  <c r="AO58" i="30" s="1"/>
  <c r="AQ58" i="30"/>
  <c r="AP58" i="30"/>
  <c r="AE58" i="30"/>
  <c r="V58" i="30"/>
  <c r="M58" i="30"/>
  <c r="D58" i="30"/>
  <c r="AW57" i="30"/>
  <c r="AV57" i="30"/>
  <c r="AU57" i="30"/>
  <c r="AT57" i="30"/>
  <c r="AS57" i="30"/>
  <c r="AR57" i="30"/>
  <c r="AQ57" i="30"/>
  <c r="AP57" i="30"/>
  <c r="AO57" i="30"/>
  <c r="AE57" i="30"/>
  <c r="V57" i="30"/>
  <c r="M57" i="30"/>
  <c r="D57" i="30"/>
  <c r="D62" i="30" s="1"/>
  <c r="AW56" i="30"/>
  <c r="AV56" i="30"/>
  <c r="AU56" i="30"/>
  <c r="AT56" i="30"/>
  <c r="AS56" i="30"/>
  <c r="AR56" i="30"/>
  <c r="AQ56" i="30"/>
  <c r="AP56" i="30"/>
  <c r="AO56" i="30" s="1"/>
  <c r="AE56" i="30"/>
  <c r="V56" i="30"/>
  <c r="M56" i="30"/>
  <c r="D56" i="30"/>
  <c r="AW55" i="30"/>
  <c r="AV55" i="30"/>
  <c r="AU55" i="30"/>
  <c r="AU62" i="30" s="1"/>
  <c r="AT55" i="30"/>
  <c r="AT62" i="30" s="1"/>
  <c r="AS55" i="30"/>
  <c r="AR55" i="30"/>
  <c r="AQ55" i="30"/>
  <c r="AQ62" i="30" s="1"/>
  <c r="AP55" i="30"/>
  <c r="AE55" i="30"/>
  <c r="V55" i="30"/>
  <c r="V62" i="30" s="1"/>
  <c r="M55" i="30"/>
  <c r="M62" i="30" s="1"/>
  <c r="D55" i="30"/>
  <c r="AQ54" i="30"/>
  <c r="AN54" i="30"/>
  <c r="AM54" i="30"/>
  <c r="AL54" i="30"/>
  <c r="AK54" i="30"/>
  <c r="AJ54" i="30"/>
  <c r="AI54" i="30"/>
  <c r="AH54" i="30"/>
  <c r="AG54" i="30"/>
  <c r="AF54" i="30"/>
  <c r="AD54" i="30"/>
  <c r="AC54" i="30"/>
  <c r="AB54" i="30"/>
  <c r="AA54" i="30"/>
  <c r="Z54" i="30"/>
  <c r="Y54" i="30"/>
  <c r="X54" i="30"/>
  <c r="W54" i="30"/>
  <c r="U54" i="30"/>
  <c r="T54" i="30"/>
  <c r="S54" i="30"/>
  <c r="R54" i="30"/>
  <c r="Q54" i="30"/>
  <c r="P54" i="30"/>
  <c r="O54" i="30"/>
  <c r="N54" i="30"/>
  <c r="L54" i="30"/>
  <c r="K54" i="30"/>
  <c r="J54" i="30"/>
  <c r="I54" i="30"/>
  <c r="H54" i="30"/>
  <c r="G54" i="30"/>
  <c r="F54" i="30"/>
  <c r="E54" i="30"/>
  <c r="AW53" i="30"/>
  <c r="AV53" i="30"/>
  <c r="AU53" i="30"/>
  <c r="AT53" i="30"/>
  <c r="AS53" i="30"/>
  <c r="AR53" i="30"/>
  <c r="AQ53" i="30"/>
  <c r="AP53" i="30"/>
  <c r="AO53" i="30" s="1"/>
  <c r="AE53" i="30"/>
  <c r="V53" i="30"/>
  <c r="M53" i="30"/>
  <c r="D53" i="30"/>
  <c r="AW52" i="30"/>
  <c r="AV52" i="30"/>
  <c r="AU52" i="30"/>
  <c r="AT52" i="30"/>
  <c r="AS52" i="30"/>
  <c r="AR52" i="30"/>
  <c r="AQ52" i="30"/>
  <c r="AP52" i="30"/>
  <c r="AE52" i="30"/>
  <c r="V52" i="30"/>
  <c r="M52" i="30"/>
  <c r="M54" i="30" s="1"/>
  <c r="D52" i="30"/>
  <c r="AW51" i="30"/>
  <c r="AV51" i="30"/>
  <c r="AU51" i="30"/>
  <c r="AU54" i="30" s="1"/>
  <c r="AT51" i="30"/>
  <c r="AS51" i="30"/>
  <c r="AR51" i="30"/>
  <c r="AQ51" i="30"/>
  <c r="AO51" i="30" s="1"/>
  <c r="AP51" i="30"/>
  <c r="AE51" i="30"/>
  <c r="V51" i="30"/>
  <c r="M51" i="30"/>
  <c r="D51" i="30"/>
  <c r="AW50" i="30"/>
  <c r="AW54" i="30" s="1"/>
  <c r="AV50" i="30"/>
  <c r="AV54" i="30" s="1"/>
  <c r="AU50" i="30"/>
  <c r="AT50" i="30"/>
  <c r="AS50" i="30"/>
  <c r="AS54" i="30" s="1"/>
  <c r="AR50" i="30"/>
  <c r="AR54" i="30" s="1"/>
  <c r="AQ50" i="30"/>
  <c r="AP50" i="30"/>
  <c r="AO50" i="30"/>
  <c r="AE50" i="30"/>
  <c r="V50" i="30"/>
  <c r="M50" i="30"/>
  <c r="D50" i="30"/>
  <c r="D54" i="30" s="1"/>
  <c r="AQ49" i="30"/>
  <c r="AN49" i="30"/>
  <c r="AM49" i="30"/>
  <c r="AL49" i="30"/>
  <c r="AK49" i="30"/>
  <c r="AJ49" i="30"/>
  <c r="AI49" i="30"/>
  <c r="AH49" i="30"/>
  <c r="AG49" i="30"/>
  <c r="AF49" i="30"/>
  <c r="AD49" i="30"/>
  <c r="AC49" i="30"/>
  <c r="AB49" i="30"/>
  <c r="AA49" i="30"/>
  <c r="Z49" i="30"/>
  <c r="Y49" i="30"/>
  <c r="X49" i="30"/>
  <c r="W49" i="30"/>
  <c r="U49" i="30"/>
  <c r="T49" i="30"/>
  <c r="S49" i="30"/>
  <c r="R49" i="30"/>
  <c r="Q49" i="30"/>
  <c r="P49" i="30"/>
  <c r="O49" i="30"/>
  <c r="N49" i="30"/>
  <c r="L49" i="30"/>
  <c r="K49" i="30"/>
  <c r="J49" i="30"/>
  <c r="I49" i="30"/>
  <c r="H49" i="30"/>
  <c r="G49" i="30"/>
  <c r="F49" i="30"/>
  <c r="E49" i="30"/>
  <c r="AW48" i="30"/>
  <c r="AV48" i="30"/>
  <c r="AU48" i="30"/>
  <c r="AT48" i="30"/>
  <c r="AS48" i="30"/>
  <c r="AR48" i="30"/>
  <c r="AO48" i="30" s="1"/>
  <c r="AQ48" i="30"/>
  <c r="AP48" i="30"/>
  <c r="AE48" i="30"/>
  <c r="AE49" i="30" s="1"/>
  <c r="V48" i="30"/>
  <c r="M48" i="30"/>
  <c r="D48" i="30"/>
  <c r="AW47" i="30"/>
  <c r="AW49" i="30" s="1"/>
  <c r="AV47" i="30"/>
  <c r="AU47" i="30"/>
  <c r="AT47" i="30"/>
  <c r="AS47" i="30"/>
  <c r="AS49" i="30" s="1"/>
  <c r="AR47" i="30"/>
  <c r="AQ47" i="30"/>
  <c r="AP47" i="30"/>
  <c r="AO47" i="30"/>
  <c r="AE47" i="30"/>
  <c r="V47" i="30"/>
  <c r="M47" i="30"/>
  <c r="D47" i="30"/>
  <c r="AW46" i="30"/>
  <c r="AV46" i="30"/>
  <c r="AU46" i="30"/>
  <c r="AT46" i="30"/>
  <c r="AT49" i="30" s="1"/>
  <c r="AS46" i="30"/>
  <c r="AR46" i="30"/>
  <c r="AQ46" i="30"/>
  <c r="AP46" i="30"/>
  <c r="AO46" i="30" s="1"/>
  <c r="AE46" i="30"/>
  <c r="V46" i="30"/>
  <c r="M46" i="30"/>
  <c r="D46" i="30"/>
  <c r="AW45" i="30"/>
  <c r="AV45" i="30"/>
  <c r="AU45" i="30"/>
  <c r="AU49" i="30" s="1"/>
  <c r="AT45" i="30"/>
  <c r="AS45" i="30"/>
  <c r="AR45" i="30"/>
  <c r="AQ45" i="30"/>
  <c r="AP45" i="30"/>
  <c r="AE45" i="30"/>
  <c r="V45" i="30"/>
  <c r="V49" i="30" s="1"/>
  <c r="M45" i="30"/>
  <c r="M49" i="30" s="1"/>
  <c r="D45" i="30"/>
  <c r="AQ44" i="30"/>
  <c r="AN44" i="30"/>
  <c r="AM44" i="30"/>
  <c r="AL44" i="30"/>
  <c r="AK44" i="30"/>
  <c r="AJ44" i="30"/>
  <c r="AI44" i="30"/>
  <c r="AH44" i="30"/>
  <c r="AG44" i="30"/>
  <c r="AF44" i="30"/>
  <c r="AD44" i="30"/>
  <c r="AC44" i="30"/>
  <c r="AB44" i="30"/>
  <c r="AA44" i="30"/>
  <c r="Z44" i="30"/>
  <c r="Y44" i="30"/>
  <c r="X44" i="30"/>
  <c r="W44" i="30"/>
  <c r="U44" i="30"/>
  <c r="T44" i="30"/>
  <c r="S44" i="30"/>
  <c r="R44" i="30"/>
  <c r="Q44" i="30"/>
  <c r="P44" i="30"/>
  <c r="O44" i="30"/>
  <c r="N44" i="30"/>
  <c r="L44" i="30"/>
  <c r="K44" i="30"/>
  <c r="J44" i="30"/>
  <c r="I44" i="30"/>
  <c r="H44" i="30"/>
  <c r="G44" i="30"/>
  <c r="F44" i="30"/>
  <c r="E44" i="30"/>
  <c r="AW43" i="30"/>
  <c r="AV43" i="30"/>
  <c r="AU43" i="30"/>
  <c r="AT43" i="30"/>
  <c r="AS43" i="30"/>
  <c r="AR43" i="30"/>
  <c r="AQ43" i="30"/>
  <c r="AP43" i="30"/>
  <c r="AO43" i="30" s="1"/>
  <c r="AE43" i="30"/>
  <c r="V43" i="30"/>
  <c r="M43" i="30"/>
  <c r="D43" i="30"/>
  <c r="AW42" i="30"/>
  <c r="AV42" i="30"/>
  <c r="AU42" i="30"/>
  <c r="AT42" i="30"/>
  <c r="AS42" i="30"/>
  <c r="AR42" i="30"/>
  <c r="AQ42" i="30"/>
  <c r="AP42" i="30"/>
  <c r="AE42" i="30"/>
  <c r="V42" i="30"/>
  <c r="M42" i="30"/>
  <c r="M44" i="30" s="1"/>
  <c r="D42" i="30"/>
  <c r="AW41" i="30"/>
  <c r="AW78" i="30" s="1"/>
  <c r="AV41" i="30"/>
  <c r="AU41" i="30"/>
  <c r="AU44" i="30" s="1"/>
  <c r="AT41" i="30"/>
  <c r="AS41" i="30"/>
  <c r="AS78" i="30" s="1"/>
  <c r="AR41" i="30"/>
  <c r="AQ41" i="30"/>
  <c r="AP41" i="30"/>
  <c r="AE41" i="30"/>
  <c r="V41" i="30"/>
  <c r="M41" i="30"/>
  <c r="D41" i="30"/>
  <c r="AW40" i="30"/>
  <c r="AW44" i="30" s="1"/>
  <c r="AV40" i="30"/>
  <c r="AV44" i="30" s="1"/>
  <c r="AU40" i="30"/>
  <c r="AT40" i="30"/>
  <c r="AS40" i="30"/>
  <c r="AS44" i="30" s="1"/>
  <c r="AR40" i="30"/>
  <c r="AR44" i="30" s="1"/>
  <c r="AQ40" i="30"/>
  <c r="AP40" i="30"/>
  <c r="AE40" i="30"/>
  <c r="AE44" i="30" s="1"/>
  <c r="V40" i="30"/>
  <c r="M40" i="30"/>
  <c r="D40" i="30"/>
  <c r="AW39" i="30"/>
  <c r="AQ39" i="30"/>
  <c r="AN39" i="30"/>
  <c r="AM39" i="30"/>
  <c r="AL39" i="30"/>
  <c r="AK39" i="30"/>
  <c r="AJ39" i="30"/>
  <c r="AI39" i="30"/>
  <c r="AH39" i="30"/>
  <c r="AG39" i="30"/>
  <c r="AF39" i="30"/>
  <c r="AE39" i="30"/>
  <c r="AD39" i="30"/>
  <c r="AC39" i="30"/>
  <c r="AB39" i="30"/>
  <c r="AA39" i="30"/>
  <c r="Z39" i="30"/>
  <c r="Y39" i="30"/>
  <c r="X39" i="30"/>
  <c r="W39" i="30"/>
  <c r="U39" i="30"/>
  <c r="T39" i="30"/>
  <c r="S39" i="30"/>
  <c r="R39" i="30"/>
  <c r="Q39" i="30"/>
  <c r="P39" i="30"/>
  <c r="O39" i="30"/>
  <c r="N39" i="30"/>
  <c r="L39" i="30"/>
  <c r="K39" i="30"/>
  <c r="J39" i="30"/>
  <c r="I39" i="30"/>
  <c r="H39" i="30"/>
  <c r="G39" i="30"/>
  <c r="F39" i="30"/>
  <c r="E39" i="30"/>
  <c r="AW38" i="30"/>
  <c r="AV38" i="30"/>
  <c r="AU38" i="30"/>
  <c r="AT38" i="30"/>
  <c r="AS38" i="30"/>
  <c r="AR38" i="30"/>
  <c r="AO38" i="30" s="1"/>
  <c r="AQ38" i="30"/>
  <c r="AP38" i="30"/>
  <c r="AE38" i="30"/>
  <c r="V38" i="30"/>
  <c r="M38" i="30"/>
  <c r="D38" i="30"/>
  <c r="AW37" i="30"/>
  <c r="AV37" i="30"/>
  <c r="AU37" i="30"/>
  <c r="AT37" i="30"/>
  <c r="AS37" i="30"/>
  <c r="AS39" i="30" s="1"/>
  <c r="AR37" i="30"/>
  <c r="AQ37" i="30"/>
  <c r="AP37" i="30"/>
  <c r="AO37" i="30"/>
  <c r="AE37" i="30"/>
  <c r="V37" i="30"/>
  <c r="M37" i="30"/>
  <c r="D37" i="30"/>
  <c r="AW36" i="30"/>
  <c r="AV36" i="30"/>
  <c r="AU36" i="30"/>
  <c r="AU39" i="30" s="1"/>
  <c r="AT36" i="30"/>
  <c r="AT39" i="30" s="1"/>
  <c r="AS36" i="30"/>
  <c r="AR36" i="30"/>
  <c r="AQ36" i="30"/>
  <c r="AP36" i="30"/>
  <c r="AE36" i="30"/>
  <c r="V36" i="30"/>
  <c r="V39" i="30" s="1"/>
  <c r="M36" i="30"/>
  <c r="M39" i="30" s="1"/>
  <c r="D36" i="30"/>
  <c r="AN35" i="30"/>
  <c r="AM35" i="30"/>
  <c r="AL35" i="30"/>
  <c r="AK35" i="30"/>
  <c r="AJ35" i="30"/>
  <c r="AI35" i="30"/>
  <c r="AH35" i="30"/>
  <c r="AG35" i="30"/>
  <c r="AF35" i="30"/>
  <c r="AD35" i="30"/>
  <c r="AC35" i="30"/>
  <c r="AB35" i="30"/>
  <c r="AA35" i="30"/>
  <c r="Z35" i="30"/>
  <c r="Y35" i="30"/>
  <c r="X35" i="30"/>
  <c r="W35" i="30"/>
  <c r="U35" i="30"/>
  <c r="T35" i="30"/>
  <c r="S35" i="30"/>
  <c r="R35" i="30"/>
  <c r="Q35" i="30"/>
  <c r="P35" i="30"/>
  <c r="O35" i="30"/>
  <c r="N35" i="30"/>
  <c r="L35" i="30"/>
  <c r="K35" i="30"/>
  <c r="J35" i="30"/>
  <c r="I35" i="30"/>
  <c r="H35" i="30"/>
  <c r="G35" i="30"/>
  <c r="F35" i="30"/>
  <c r="E35" i="30"/>
  <c r="AW34" i="30"/>
  <c r="AW79" i="30" s="1"/>
  <c r="AV34" i="30"/>
  <c r="AU34" i="30"/>
  <c r="AT34" i="30"/>
  <c r="AS34" i="30"/>
  <c r="AR34" i="30"/>
  <c r="AQ34" i="30"/>
  <c r="AP34" i="30"/>
  <c r="AO34" i="30"/>
  <c r="AE34" i="30"/>
  <c r="V34" i="30"/>
  <c r="M34" i="30"/>
  <c r="D34" i="30"/>
  <c r="D35" i="30" s="1"/>
  <c r="AW33" i="30"/>
  <c r="AV33" i="30"/>
  <c r="AU33" i="30"/>
  <c r="AT33" i="30"/>
  <c r="AT35" i="30" s="1"/>
  <c r="AS33" i="30"/>
  <c r="AR33" i="30"/>
  <c r="AQ33" i="30"/>
  <c r="AP33" i="30"/>
  <c r="AO33" i="30" s="1"/>
  <c r="AE33" i="30"/>
  <c r="V33" i="30"/>
  <c r="M33" i="30"/>
  <c r="D33" i="30"/>
  <c r="AW32" i="30"/>
  <c r="AV32" i="30"/>
  <c r="AU32" i="30"/>
  <c r="AT32" i="30"/>
  <c r="AS32" i="30"/>
  <c r="AR32" i="30"/>
  <c r="AQ32" i="30"/>
  <c r="AP32" i="30"/>
  <c r="AE32" i="30"/>
  <c r="V32" i="30"/>
  <c r="M32" i="30"/>
  <c r="D32" i="30"/>
  <c r="AW31" i="30"/>
  <c r="AV31" i="30"/>
  <c r="AU31" i="30"/>
  <c r="AU35" i="30" s="1"/>
  <c r="AT31" i="30"/>
  <c r="AS31" i="30"/>
  <c r="AR31" i="30"/>
  <c r="AQ31" i="30"/>
  <c r="AO31" i="30" s="1"/>
  <c r="AP31" i="30"/>
  <c r="AE31" i="30"/>
  <c r="V31" i="30"/>
  <c r="M31" i="30"/>
  <c r="D31" i="30"/>
  <c r="AW30" i="30"/>
  <c r="AV30" i="30"/>
  <c r="AU30" i="30"/>
  <c r="AT30" i="30"/>
  <c r="AS30" i="30"/>
  <c r="AR30" i="30"/>
  <c r="AO30" i="30" s="1"/>
  <c r="AQ30" i="30"/>
  <c r="AP30" i="30"/>
  <c r="AE30" i="30"/>
  <c r="V30" i="30"/>
  <c r="M30" i="30"/>
  <c r="D30" i="30"/>
  <c r="AW29" i="30"/>
  <c r="AV29" i="30"/>
  <c r="AU29" i="30"/>
  <c r="AT29" i="30"/>
  <c r="AS29" i="30"/>
  <c r="AR29" i="30"/>
  <c r="AQ29" i="30"/>
  <c r="AP29" i="30"/>
  <c r="AO29" i="30"/>
  <c r="AE29" i="30"/>
  <c r="V29" i="30"/>
  <c r="M29" i="30"/>
  <c r="D29" i="30"/>
  <c r="AW28" i="30"/>
  <c r="AV28" i="30"/>
  <c r="AV35" i="30" s="1"/>
  <c r="AU28" i="30"/>
  <c r="AT28" i="30"/>
  <c r="AS28" i="30"/>
  <c r="AR28" i="30"/>
  <c r="AR35" i="30" s="1"/>
  <c r="AQ28" i="30"/>
  <c r="AP28" i="30"/>
  <c r="AO28" i="30" s="1"/>
  <c r="AE28" i="30"/>
  <c r="AE35" i="30" s="1"/>
  <c r="V28" i="30"/>
  <c r="V35" i="30" s="1"/>
  <c r="M28" i="30"/>
  <c r="D28" i="30"/>
  <c r="AN27" i="30"/>
  <c r="AM27" i="30"/>
  <c r="AL27" i="30"/>
  <c r="AK27" i="30"/>
  <c r="AJ27" i="30"/>
  <c r="AI27" i="30"/>
  <c r="AH27" i="30"/>
  <c r="AG27" i="30"/>
  <c r="AF27" i="30"/>
  <c r="AD27" i="30"/>
  <c r="AC27" i="30"/>
  <c r="AB27" i="30"/>
  <c r="AA27" i="30"/>
  <c r="Z27" i="30"/>
  <c r="Y27" i="30"/>
  <c r="X27" i="30"/>
  <c r="W27" i="30"/>
  <c r="U27" i="30"/>
  <c r="T27" i="30"/>
  <c r="S27" i="30"/>
  <c r="R27" i="30"/>
  <c r="Q27" i="30"/>
  <c r="P27" i="30"/>
  <c r="O27" i="30"/>
  <c r="N27" i="30"/>
  <c r="L27" i="30"/>
  <c r="K27" i="30"/>
  <c r="J27" i="30"/>
  <c r="I27" i="30"/>
  <c r="H27" i="30"/>
  <c r="G27" i="30"/>
  <c r="F27" i="30"/>
  <c r="E27" i="30"/>
  <c r="AW26" i="30"/>
  <c r="AV26" i="30"/>
  <c r="AU26" i="30"/>
  <c r="AT26" i="30"/>
  <c r="AT79" i="30" s="1"/>
  <c r="AS26" i="30"/>
  <c r="AR26" i="30"/>
  <c r="AQ26" i="30"/>
  <c r="AQ79" i="30" s="1"/>
  <c r="AP26" i="30"/>
  <c r="AO26" i="30" s="1"/>
  <c r="AO79" i="30" s="1"/>
  <c r="AE26" i="30"/>
  <c r="V26" i="30"/>
  <c r="V79" i="30" s="1"/>
  <c r="M26" i="30"/>
  <c r="M79" i="30" s="1"/>
  <c r="D26" i="30"/>
  <c r="AW25" i="30"/>
  <c r="AV25" i="30"/>
  <c r="AV78" i="30" s="1"/>
  <c r="AU25" i="30"/>
  <c r="AU78" i="30" s="1"/>
  <c r="AT25" i="30"/>
  <c r="AS25" i="30"/>
  <c r="AR25" i="30"/>
  <c r="AQ25" i="30"/>
  <c r="AQ78" i="30" s="1"/>
  <c r="AP25" i="30"/>
  <c r="AE25" i="30"/>
  <c r="V25" i="30"/>
  <c r="M25" i="30"/>
  <c r="M78" i="30" s="1"/>
  <c r="D25" i="30"/>
  <c r="AW24" i="30"/>
  <c r="AV24" i="30"/>
  <c r="AU24" i="30"/>
  <c r="AT24" i="30"/>
  <c r="AS24" i="30"/>
  <c r="AR24" i="30"/>
  <c r="AQ24" i="30"/>
  <c r="AP24" i="30"/>
  <c r="AE24" i="30"/>
  <c r="V24" i="30"/>
  <c r="M24" i="30"/>
  <c r="D24" i="30"/>
  <c r="AW23" i="30"/>
  <c r="AV23" i="30"/>
  <c r="AU23" i="30"/>
  <c r="AT23" i="30"/>
  <c r="AS23" i="30"/>
  <c r="AR23" i="30"/>
  <c r="AQ23" i="30"/>
  <c r="AO23" i="30" s="1"/>
  <c r="AP23" i="30"/>
  <c r="AE23" i="30"/>
  <c r="V23" i="30"/>
  <c r="M23" i="30"/>
  <c r="D23" i="30"/>
  <c r="AW22" i="30"/>
  <c r="AV22" i="30"/>
  <c r="AU22" i="30"/>
  <c r="AT22" i="30"/>
  <c r="AS22" i="30"/>
  <c r="AR22" i="30"/>
  <c r="AO22" i="30" s="1"/>
  <c r="AQ22" i="30"/>
  <c r="AP22" i="30"/>
  <c r="AE22" i="30"/>
  <c r="V22" i="30"/>
  <c r="M22" i="30"/>
  <c r="D22" i="30"/>
  <c r="AW21" i="30"/>
  <c r="AW77" i="30" s="1"/>
  <c r="AV21" i="30"/>
  <c r="AU21" i="30"/>
  <c r="AT21" i="30"/>
  <c r="AT77" i="30" s="1"/>
  <c r="AS21" i="30"/>
  <c r="AS77" i="30" s="1"/>
  <c r="AR21" i="30"/>
  <c r="AQ21" i="30"/>
  <c r="AP21" i="30"/>
  <c r="AO21" i="30"/>
  <c r="AE21" i="30"/>
  <c r="V21" i="30"/>
  <c r="M21" i="30"/>
  <c r="M77" i="30" s="1"/>
  <c r="D21" i="30"/>
  <c r="D77" i="30" s="1"/>
  <c r="AW20" i="30"/>
  <c r="AV20" i="30"/>
  <c r="AU20" i="30"/>
  <c r="AT20" i="30"/>
  <c r="AS20" i="30"/>
  <c r="AR20" i="30"/>
  <c r="AQ20" i="30"/>
  <c r="AP20" i="30"/>
  <c r="AE20" i="30"/>
  <c r="V20" i="30"/>
  <c r="M20" i="30"/>
  <c r="M76" i="30" s="1"/>
  <c r="D20" i="30"/>
  <c r="AN17" i="30"/>
  <c r="AN104" i="30" s="1"/>
  <c r="AN106" i="30" s="1"/>
  <c r="AN117" i="30" s="1"/>
  <c r="AM17" i="30"/>
  <c r="AL17" i="30"/>
  <c r="AK17" i="30"/>
  <c r="AJ17" i="30"/>
  <c r="AI17" i="30"/>
  <c r="AH17" i="30"/>
  <c r="AG17" i="30"/>
  <c r="AF17" i="30"/>
  <c r="AD17" i="30"/>
  <c r="AC17" i="30"/>
  <c r="AB17" i="30"/>
  <c r="AA17" i="30"/>
  <c r="Z17" i="30"/>
  <c r="Y17" i="30"/>
  <c r="X17" i="30"/>
  <c r="W17" i="30"/>
  <c r="U17" i="30"/>
  <c r="T17" i="30"/>
  <c r="S17" i="30"/>
  <c r="R17" i="30"/>
  <c r="Q17" i="30"/>
  <c r="P17" i="30"/>
  <c r="O17" i="30"/>
  <c r="N17" i="30"/>
  <c r="L17" i="30"/>
  <c r="K17" i="30"/>
  <c r="J17" i="30"/>
  <c r="I17" i="30"/>
  <c r="H17" i="30"/>
  <c r="G17" i="30"/>
  <c r="F17" i="30"/>
  <c r="E17" i="30"/>
  <c r="AW16" i="30"/>
  <c r="AV16" i="30"/>
  <c r="AU16" i="30"/>
  <c r="AT16" i="30"/>
  <c r="AS16" i="30"/>
  <c r="AS17" i="30" s="1"/>
  <c r="AR16" i="30"/>
  <c r="AQ16" i="30"/>
  <c r="AP16" i="30"/>
  <c r="AO16" i="30"/>
  <c r="AE16" i="30"/>
  <c r="V16" i="30"/>
  <c r="M16" i="30"/>
  <c r="D16" i="30"/>
  <c r="AW15" i="30"/>
  <c r="AV15" i="30"/>
  <c r="AU15" i="30"/>
  <c r="AT15" i="30"/>
  <c r="AS15" i="30"/>
  <c r="AR15" i="30"/>
  <c r="AQ15" i="30"/>
  <c r="AP15" i="30"/>
  <c r="AO15" i="30" s="1"/>
  <c r="AE15" i="30"/>
  <c r="V15" i="30"/>
  <c r="M15" i="30"/>
  <c r="D15" i="30"/>
  <c r="AW14" i="30"/>
  <c r="AV14" i="30"/>
  <c r="AU14" i="30"/>
  <c r="AU17" i="30" s="1"/>
  <c r="AT14" i="30"/>
  <c r="AS14" i="30"/>
  <c r="AR14" i="30"/>
  <c r="AQ14" i="30"/>
  <c r="AO14" i="30" s="1"/>
  <c r="AP14" i="30"/>
  <c r="AE14" i="30"/>
  <c r="V14" i="30"/>
  <c r="M14" i="30"/>
  <c r="D14" i="30"/>
  <c r="AW13" i="30"/>
  <c r="AV13" i="30"/>
  <c r="AV17" i="30" s="1"/>
  <c r="AU13" i="30"/>
  <c r="AT13" i="30"/>
  <c r="AS13" i="30"/>
  <c r="AR13" i="30"/>
  <c r="AO13" i="30" s="1"/>
  <c r="AQ13" i="30"/>
  <c r="AP13" i="30"/>
  <c r="AE13" i="30"/>
  <c r="V13" i="30"/>
  <c r="M13" i="30"/>
  <c r="D13" i="30"/>
  <c r="AW12" i="30"/>
  <c r="AW17" i="30" s="1"/>
  <c r="AV12" i="30"/>
  <c r="AU12" i="30"/>
  <c r="AT12" i="30"/>
  <c r="AS12" i="30"/>
  <c r="AR12" i="30"/>
  <c r="AQ12" i="30"/>
  <c r="AP12" i="30"/>
  <c r="AO12" i="30"/>
  <c r="AE12" i="30"/>
  <c r="V12" i="30"/>
  <c r="M12" i="30"/>
  <c r="D12" i="30"/>
  <c r="D17" i="30" s="1"/>
  <c r="AW11" i="30"/>
  <c r="AV11" i="30"/>
  <c r="AU11" i="30"/>
  <c r="AT11" i="30"/>
  <c r="AS11" i="30"/>
  <c r="AR11" i="30"/>
  <c r="AR17" i="30" s="1"/>
  <c r="AQ11" i="30"/>
  <c r="AQ17" i="30" s="1"/>
  <c r="AP11" i="30"/>
  <c r="AE11" i="30"/>
  <c r="AE17" i="30" s="1"/>
  <c r="V11" i="30"/>
  <c r="M11" i="30"/>
  <c r="M17" i="30" s="1"/>
  <c r="D11" i="30"/>
  <c r="AW9" i="30"/>
  <c r="AV9" i="30"/>
  <c r="AU9" i="30"/>
  <c r="AT9" i="30"/>
  <c r="AS9" i="30"/>
  <c r="AR9" i="30"/>
  <c r="AQ9" i="30"/>
  <c r="AP9" i="30"/>
  <c r="AE9" i="30"/>
  <c r="V9" i="30"/>
  <c r="M9" i="30"/>
  <c r="D9" i="30"/>
  <c r="AO9" i="30" s="1"/>
  <c r="C5" i="30"/>
  <c r="C4" i="30"/>
  <c r="C3" i="30"/>
  <c r="AN116" i="29"/>
  <c r="M116" i="29"/>
  <c r="D116" i="29"/>
  <c r="AO115" i="29"/>
  <c r="AO114" i="29"/>
  <c r="AO113" i="29"/>
  <c r="AN112" i="29"/>
  <c r="AE112" i="29"/>
  <c r="AE116" i="29" s="1"/>
  <c r="V112" i="29"/>
  <c r="V116" i="29" s="1"/>
  <c r="M112" i="29"/>
  <c r="D112" i="29"/>
  <c r="AO111" i="29"/>
  <c r="AO110" i="29"/>
  <c r="AO109" i="29"/>
  <c r="AO108" i="29"/>
  <c r="AO107" i="29"/>
  <c r="AO105" i="29"/>
  <c r="AN102" i="29"/>
  <c r="AE102" i="29"/>
  <c r="V102" i="29"/>
  <c r="M102" i="29"/>
  <c r="D102" i="29"/>
  <c r="AO101" i="29"/>
  <c r="AO100" i="29"/>
  <c r="AO99" i="29"/>
  <c r="AO102" i="29" s="1"/>
  <c r="AO98" i="29"/>
  <c r="AO97" i="29"/>
  <c r="AO96" i="29"/>
  <c r="AF86" i="29"/>
  <c r="AB86" i="29"/>
  <c r="AT85" i="29"/>
  <c r="AP85" i="29"/>
  <c r="AN85" i="29"/>
  <c r="AM85" i="29"/>
  <c r="AL85" i="29"/>
  <c r="AK85" i="29"/>
  <c r="AJ85" i="29"/>
  <c r="AI85" i="29"/>
  <c r="AH85" i="29"/>
  <c r="AG85" i="29"/>
  <c r="AF85" i="29"/>
  <c r="AD85" i="29"/>
  <c r="AC85" i="29"/>
  <c r="AB85" i="29"/>
  <c r="AA85" i="29"/>
  <c r="Z85" i="29"/>
  <c r="Y85" i="29"/>
  <c r="X85" i="29"/>
  <c r="W85" i="29"/>
  <c r="V85" i="29"/>
  <c r="U85" i="29"/>
  <c r="T85" i="29"/>
  <c r="S85" i="29"/>
  <c r="R85" i="29"/>
  <c r="Q85" i="29"/>
  <c r="P85" i="29"/>
  <c r="O85" i="29"/>
  <c r="N85" i="29"/>
  <c r="M85" i="29"/>
  <c r="L85" i="29"/>
  <c r="K85" i="29"/>
  <c r="J85" i="29"/>
  <c r="I85" i="29"/>
  <c r="H85" i="29"/>
  <c r="G85" i="29"/>
  <c r="F85" i="29"/>
  <c r="E85" i="29"/>
  <c r="AW84" i="29"/>
  <c r="AV84" i="29"/>
  <c r="AU84" i="29"/>
  <c r="AU85" i="29" s="1"/>
  <c r="AT84" i="29"/>
  <c r="AS84" i="29"/>
  <c r="AR84" i="29"/>
  <c r="AQ84" i="29"/>
  <c r="AP84" i="29"/>
  <c r="AE84" i="29"/>
  <c r="V84" i="29"/>
  <c r="M84" i="29"/>
  <c r="D84" i="29"/>
  <c r="AW83" i="29"/>
  <c r="AW85" i="29" s="1"/>
  <c r="AV83" i="29"/>
  <c r="AV85" i="29" s="1"/>
  <c r="AU83" i="29"/>
  <c r="AT83" i="29"/>
  <c r="AS83" i="29"/>
  <c r="AS85" i="29" s="1"/>
  <c r="AR83" i="29"/>
  <c r="AQ83" i="29"/>
  <c r="AP83" i="29"/>
  <c r="AE83" i="29"/>
  <c r="AE85" i="29" s="1"/>
  <c r="V83" i="29"/>
  <c r="M83" i="29"/>
  <c r="D83" i="29"/>
  <c r="D85" i="29" s="1"/>
  <c r="Z82" i="29"/>
  <c r="U82" i="29"/>
  <c r="U86" i="29" s="1"/>
  <c r="AW81" i="29"/>
  <c r="AV81" i="29"/>
  <c r="AU81" i="29"/>
  <c r="AT81" i="29"/>
  <c r="AS81" i="29"/>
  <c r="AR81" i="29"/>
  <c r="AQ81" i="29"/>
  <c r="AO81" i="29" s="1"/>
  <c r="AP81" i="29"/>
  <c r="AE81" i="29"/>
  <c r="V81" i="29"/>
  <c r="M81" i="29"/>
  <c r="D81" i="29"/>
  <c r="AW80" i="29"/>
  <c r="AV80" i="29"/>
  <c r="AU80" i="29"/>
  <c r="AT80" i="29"/>
  <c r="AS80" i="29"/>
  <c r="AR80" i="29"/>
  <c r="AO80" i="29" s="1"/>
  <c r="AQ80" i="29"/>
  <c r="AP80" i="29"/>
  <c r="AE80" i="29"/>
  <c r="V80" i="29"/>
  <c r="M80" i="29"/>
  <c r="D80" i="29"/>
  <c r="AN79" i="29"/>
  <c r="AM79" i="29"/>
  <c r="AL79" i="29"/>
  <c r="AL82" i="29" s="1"/>
  <c r="AL86" i="29" s="1"/>
  <c r="AK79" i="29"/>
  <c r="AJ79" i="29"/>
  <c r="AI79" i="29"/>
  <c r="AH79" i="29"/>
  <c r="AG79" i="29"/>
  <c r="AF79" i="29"/>
  <c r="AE79" i="29"/>
  <c r="AD79" i="29"/>
  <c r="AC79" i="29"/>
  <c r="AB79" i="29"/>
  <c r="AA79" i="29"/>
  <c r="Z79" i="29"/>
  <c r="Y79" i="29"/>
  <c r="X79" i="29"/>
  <c r="W79" i="29"/>
  <c r="U79" i="29"/>
  <c r="T79" i="29"/>
  <c r="S79" i="29"/>
  <c r="R79" i="29"/>
  <c r="Q79" i="29"/>
  <c r="P79" i="29"/>
  <c r="O79" i="29"/>
  <c r="O82" i="29" s="1"/>
  <c r="O86" i="29" s="1"/>
  <c r="N79" i="29"/>
  <c r="L79" i="29"/>
  <c r="K79" i="29"/>
  <c r="J79" i="29"/>
  <c r="J82" i="29" s="1"/>
  <c r="J86" i="29" s="1"/>
  <c r="I79" i="29"/>
  <c r="H79" i="29"/>
  <c r="G79" i="29"/>
  <c r="F79" i="29"/>
  <c r="F82" i="29" s="1"/>
  <c r="F86" i="29" s="1"/>
  <c r="E79" i="29"/>
  <c r="AN78" i="29"/>
  <c r="AM78" i="29"/>
  <c r="AL78" i="29"/>
  <c r="AK78" i="29"/>
  <c r="AJ78" i="29"/>
  <c r="AI78" i="29"/>
  <c r="AH78" i="29"/>
  <c r="AG78" i="29"/>
  <c r="AF78" i="29"/>
  <c r="AD78" i="29"/>
  <c r="AC78" i="29"/>
  <c r="AB78" i="29"/>
  <c r="AA78" i="29"/>
  <c r="Z78" i="29"/>
  <c r="Y78" i="29"/>
  <c r="X78" i="29"/>
  <c r="W78" i="29"/>
  <c r="U78" i="29"/>
  <c r="T78" i="29"/>
  <c r="S78" i="29"/>
  <c r="R78" i="29"/>
  <c r="Q78" i="29"/>
  <c r="P78" i="29"/>
  <c r="O78" i="29"/>
  <c r="N78" i="29"/>
  <c r="L78" i="29"/>
  <c r="K78" i="29"/>
  <c r="J78" i="29"/>
  <c r="I78" i="29"/>
  <c r="H78" i="29"/>
  <c r="G78" i="29"/>
  <c r="F78" i="29"/>
  <c r="E78" i="29"/>
  <c r="E82" i="29" s="1"/>
  <c r="E86" i="29" s="1"/>
  <c r="D78" i="29"/>
  <c r="AN77" i="29"/>
  <c r="AM77" i="29"/>
  <c r="AL77" i="29"/>
  <c r="AK77" i="29"/>
  <c r="AK82" i="29" s="1"/>
  <c r="AK86" i="29" s="1"/>
  <c r="AJ77" i="29"/>
  <c r="AI77" i="29"/>
  <c r="AH77" i="29"/>
  <c r="AH82" i="29" s="1"/>
  <c r="AG77" i="29"/>
  <c r="AG82" i="29" s="1"/>
  <c r="AG86" i="29" s="1"/>
  <c r="AF77" i="29"/>
  <c r="AD77" i="29"/>
  <c r="AD82" i="29" s="1"/>
  <c r="AC77" i="29"/>
  <c r="AB77" i="29"/>
  <c r="AA77" i="29"/>
  <c r="Z77" i="29"/>
  <c r="Y77" i="29"/>
  <c r="X77" i="29"/>
  <c r="W77" i="29"/>
  <c r="U77" i="29"/>
  <c r="T77" i="29"/>
  <c r="S77" i="29"/>
  <c r="R77" i="29"/>
  <c r="R82" i="29" s="1"/>
  <c r="R86" i="29" s="1"/>
  <c r="Q77" i="29"/>
  <c r="Q82" i="29" s="1"/>
  <c r="Q86" i="29" s="1"/>
  <c r="P77" i="29"/>
  <c r="O77" i="29"/>
  <c r="N77" i="29"/>
  <c r="N82" i="29" s="1"/>
  <c r="N86" i="29" s="1"/>
  <c r="L77" i="29"/>
  <c r="K77" i="29"/>
  <c r="J77" i="29"/>
  <c r="I77" i="29"/>
  <c r="H77" i="29"/>
  <c r="G77" i="29"/>
  <c r="F77" i="29"/>
  <c r="E77" i="29"/>
  <c r="AN76" i="29"/>
  <c r="AN82" i="29" s="1"/>
  <c r="AN86" i="29" s="1"/>
  <c r="AN103" i="29" s="1"/>
  <c r="AM76" i="29"/>
  <c r="AL76" i="29"/>
  <c r="AK76" i="29"/>
  <c r="AJ76" i="29"/>
  <c r="AJ82" i="29" s="1"/>
  <c r="AJ86" i="29" s="1"/>
  <c r="AI76" i="29"/>
  <c r="AH76" i="29"/>
  <c r="AG76" i="29"/>
  <c r="AF76" i="29"/>
  <c r="AF82" i="29" s="1"/>
  <c r="AD76" i="29"/>
  <c r="AC76" i="29"/>
  <c r="AC82" i="29" s="1"/>
  <c r="AC86" i="29" s="1"/>
  <c r="AB76" i="29"/>
  <c r="AB82" i="29" s="1"/>
  <c r="AA76" i="29"/>
  <c r="AA82" i="29" s="1"/>
  <c r="AA86" i="29" s="1"/>
  <c r="Z76" i="29"/>
  <c r="Y76" i="29"/>
  <c r="Y82" i="29" s="1"/>
  <c r="Y86" i="29" s="1"/>
  <c r="X76" i="29"/>
  <c r="X82" i="29" s="1"/>
  <c r="X86" i="29" s="1"/>
  <c r="W76" i="29"/>
  <c r="U76" i="29"/>
  <c r="T76" i="29"/>
  <c r="S76" i="29"/>
  <c r="R76" i="29"/>
  <c r="Q76" i="29"/>
  <c r="P76" i="29"/>
  <c r="O76" i="29"/>
  <c r="N76" i="29"/>
  <c r="L76" i="29"/>
  <c r="K76" i="29"/>
  <c r="K82" i="29" s="1"/>
  <c r="K86" i="29" s="1"/>
  <c r="J76" i="29"/>
  <c r="I76" i="29"/>
  <c r="H76" i="29"/>
  <c r="G76" i="29"/>
  <c r="G82" i="29" s="1"/>
  <c r="G86" i="29" s="1"/>
  <c r="F76" i="29"/>
  <c r="E76" i="29"/>
  <c r="AN75" i="29"/>
  <c r="AM75" i="29"/>
  <c r="AL75" i="29"/>
  <c r="AK75" i="29"/>
  <c r="AJ75" i="29"/>
  <c r="AI75" i="29"/>
  <c r="AH75" i="29"/>
  <c r="AG75" i="29"/>
  <c r="AF75" i="29"/>
  <c r="AE75" i="29"/>
  <c r="AD75" i="29"/>
  <c r="AC75" i="29"/>
  <c r="AB75" i="29"/>
  <c r="AA75" i="29"/>
  <c r="Z75" i="29"/>
  <c r="Y75" i="29"/>
  <c r="X75" i="29"/>
  <c r="W75" i="29"/>
  <c r="U75" i="29"/>
  <c r="T75" i="29"/>
  <c r="S75" i="29"/>
  <c r="R75" i="29"/>
  <c r="Q75" i="29"/>
  <c r="P75" i="29"/>
  <c r="O75" i="29"/>
  <c r="N75" i="29"/>
  <c r="L75" i="29"/>
  <c r="K75" i="29"/>
  <c r="J75" i="29"/>
  <c r="I75" i="29"/>
  <c r="H75" i="29"/>
  <c r="G75" i="29"/>
  <c r="F75" i="29"/>
  <c r="E75" i="29"/>
  <c r="AW74" i="29"/>
  <c r="AV74" i="29"/>
  <c r="AU74" i="29"/>
  <c r="AU79" i="29" s="1"/>
  <c r="AT74" i="29"/>
  <c r="AS74" i="29"/>
  <c r="AR74" i="29"/>
  <c r="AQ74" i="29"/>
  <c r="AO74" i="29" s="1"/>
  <c r="AP74" i="29"/>
  <c r="AE74" i="29"/>
  <c r="V74" i="29"/>
  <c r="V75" i="29" s="1"/>
  <c r="M74" i="29"/>
  <c r="D74" i="29"/>
  <c r="AW73" i="29"/>
  <c r="AV73" i="29"/>
  <c r="AU73" i="29"/>
  <c r="AT73" i="29"/>
  <c r="AS73" i="29"/>
  <c r="AR73" i="29"/>
  <c r="AO73" i="29" s="1"/>
  <c r="AQ73" i="29"/>
  <c r="AP73" i="29"/>
  <c r="AE73" i="29"/>
  <c r="V73" i="29"/>
  <c r="M73" i="29"/>
  <c r="D73" i="29"/>
  <c r="AW72" i="29"/>
  <c r="AW75" i="29" s="1"/>
  <c r="AV72" i="29"/>
  <c r="AU72" i="29"/>
  <c r="AT72" i="29"/>
  <c r="AS72" i="29"/>
  <c r="AS75" i="29" s="1"/>
  <c r="AR72" i="29"/>
  <c r="AQ72" i="29"/>
  <c r="AP72" i="29"/>
  <c r="AO72" i="29"/>
  <c r="AE72" i="29"/>
  <c r="V72" i="29"/>
  <c r="M72" i="29"/>
  <c r="D72" i="29"/>
  <c r="AW71" i="29"/>
  <c r="AV71" i="29"/>
  <c r="AU71" i="29"/>
  <c r="AT71" i="29"/>
  <c r="AT75" i="29" s="1"/>
  <c r="AS71" i="29"/>
  <c r="AR71" i="29"/>
  <c r="AQ71" i="29"/>
  <c r="AQ75" i="29" s="1"/>
  <c r="AP71" i="29"/>
  <c r="AO71" i="29" s="1"/>
  <c r="AE71" i="29"/>
  <c r="V71" i="29"/>
  <c r="M71" i="29"/>
  <c r="M75" i="29" s="1"/>
  <c r="D71" i="29"/>
  <c r="D75" i="29" s="1"/>
  <c r="AM70" i="29"/>
  <c r="AL70" i="29"/>
  <c r="AK70" i="29"/>
  <c r="AJ70" i="29"/>
  <c r="AI70" i="29"/>
  <c r="AH70" i="29"/>
  <c r="AG70" i="29"/>
  <c r="AF70" i="29"/>
  <c r="AD70" i="29"/>
  <c r="AC70" i="29"/>
  <c r="AB70" i="29"/>
  <c r="AA70" i="29"/>
  <c r="Z70" i="29"/>
  <c r="Y70" i="29"/>
  <c r="X70" i="29"/>
  <c r="W70" i="29"/>
  <c r="U70" i="29"/>
  <c r="T70" i="29"/>
  <c r="S70" i="29"/>
  <c r="R70" i="29"/>
  <c r="Q70" i="29"/>
  <c r="P70" i="29"/>
  <c r="O70" i="29"/>
  <c r="N70" i="29"/>
  <c r="L70" i="29"/>
  <c r="K70" i="29"/>
  <c r="J70" i="29"/>
  <c r="I70" i="29"/>
  <c r="H70" i="29"/>
  <c r="G70" i="29"/>
  <c r="F70" i="29"/>
  <c r="E70" i="29"/>
  <c r="D70" i="29"/>
  <c r="AW69" i="29"/>
  <c r="AV69" i="29"/>
  <c r="AU69" i="29"/>
  <c r="AT69" i="29"/>
  <c r="AS69" i="29"/>
  <c r="AS70" i="29" s="1"/>
  <c r="AR69" i="29"/>
  <c r="AQ69" i="29"/>
  <c r="AP69" i="29"/>
  <c r="AE69" i="29"/>
  <c r="V69" i="29"/>
  <c r="M69" i="29"/>
  <c r="D69" i="29"/>
  <c r="AW68" i="29"/>
  <c r="AV68" i="29"/>
  <c r="AU68" i="29"/>
  <c r="AT68" i="29"/>
  <c r="AS68" i="29"/>
  <c r="AR68" i="29"/>
  <c r="AQ68" i="29"/>
  <c r="AP68" i="29"/>
  <c r="AE68" i="29"/>
  <c r="V68" i="29"/>
  <c r="M68" i="29"/>
  <c r="D68" i="29"/>
  <c r="AW67" i="29"/>
  <c r="AV67" i="29"/>
  <c r="AU67" i="29"/>
  <c r="AU70" i="29" s="1"/>
  <c r="AT67" i="29"/>
  <c r="AS67" i="29"/>
  <c r="AR67" i="29"/>
  <c r="AQ67" i="29"/>
  <c r="AP67" i="29"/>
  <c r="AE67" i="29"/>
  <c r="V67" i="29"/>
  <c r="M67" i="29"/>
  <c r="D67" i="29"/>
  <c r="AW66" i="29"/>
  <c r="AW70" i="29" s="1"/>
  <c r="AV66" i="29"/>
  <c r="AV70" i="29" s="1"/>
  <c r="AU66" i="29"/>
  <c r="AT66" i="29"/>
  <c r="AS66" i="29"/>
  <c r="AR66" i="29"/>
  <c r="AQ66" i="29"/>
  <c r="AP66" i="29"/>
  <c r="AE66" i="29"/>
  <c r="V66" i="29"/>
  <c r="M66" i="29"/>
  <c r="D66" i="29"/>
  <c r="AU65" i="29"/>
  <c r="AT65" i="29"/>
  <c r="AS65" i="29"/>
  <c r="AR65" i="29"/>
  <c r="AQ65" i="29"/>
  <c r="AO65" i="29" s="1"/>
  <c r="AP65" i="29"/>
  <c r="AE65" i="29"/>
  <c r="V65" i="29"/>
  <c r="M65" i="29"/>
  <c r="D65" i="29"/>
  <c r="AU64" i="29"/>
  <c r="AT64" i="29"/>
  <c r="AS64" i="29"/>
  <c r="AR64" i="29"/>
  <c r="AR70" i="29" s="1"/>
  <c r="AQ64" i="29"/>
  <c r="AP64" i="29"/>
  <c r="AO64" i="29" s="1"/>
  <c r="AE64" i="29"/>
  <c r="AE70" i="29" s="1"/>
  <c r="V64" i="29"/>
  <c r="M64" i="29"/>
  <c r="M70" i="29" s="1"/>
  <c r="D64" i="29"/>
  <c r="AU63" i="29"/>
  <c r="AT63" i="29"/>
  <c r="AS63" i="29"/>
  <c r="AR63" i="29"/>
  <c r="AQ63" i="29"/>
  <c r="AP63" i="29"/>
  <c r="AE63" i="29"/>
  <c r="V63" i="29"/>
  <c r="M63" i="29"/>
  <c r="D63" i="29"/>
  <c r="AN62" i="29"/>
  <c r="AM62" i="29"/>
  <c r="AL62" i="29"/>
  <c r="AK62" i="29"/>
  <c r="AJ62" i="29"/>
  <c r="AI62" i="29"/>
  <c r="AH62" i="29"/>
  <c r="AG62" i="29"/>
  <c r="AF62" i="29"/>
  <c r="AD62" i="29"/>
  <c r="AC62" i="29"/>
  <c r="AB62" i="29"/>
  <c r="AA62" i="29"/>
  <c r="Z62" i="29"/>
  <c r="Y62" i="29"/>
  <c r="X62" i="29"/>
  <c r="W62" i="29"/>
  <c r="U62" i="29"/>
  <c r="T62" i="29"/>
  <c r="S62" i="29"/>
  <c r="R62" i="29"/>
  <c r="Q62" i="29"/>
  <c r="P62" i="29"/>
  <c r="O62" i="29"/>
  <c r="N62" i="29"/>
  <c r="L62" i="29"/>
  <c r="K62" i="29"/>
  <c r="J62" i="29"/>
  <c r="I62" i="29"/>
  <c r="H62" i="29"/>
  <c r="G62" i="29"/>
  <c r="F62" i="29"/>
  <c r="E62" i="29"/>
  <c r="AW61" i="29"/>
  <c r="AV61" i="29"/>
  <c r="AU61" i="29"/>
  <c r="AT61" i="29"/>
  <c r="AS61" i="29"/>
  <c r="AR61" i="29"/>
  <c r="AQ61" i="29"/>
  <c r="AP61" i="29"/>
  <c r="AO61" i="29" s="1"/>
  <c r="AE61" i="29"/>
  <c r="V61" i="29"/>
  <c r="M61" i="29"/>
  <c r="D61" i="29"/>
  <c r="AW60" i="29"/>
  <c r="AV60" i="29"/>
  <c r="AU60" i="29"/>
  <c r="AT60" i="29"/>
  <c r="AS60" i="29"/>
  <c r="AR60" i="29"/>
  <c r="AQ60" i="29"/>
  <c r="AO60" i="29" s="1"/>
  <c r="AP60" i="29"/>
  <c r="AE60" i="29"/>
  <c r="V60" i="29"/>
  <c r="M60" i="29"/>
  <c r="D60" i="29"/>
  <c r="AW59" i="29"/>
  <c r="AV59" i="29"/>
  <c r="AU59" i="29"/>
  <c r="AT59" i="29"/>
  <c r="AS59" i="29"/>
  <c r="AR59" i="29"/>
  <c r="AQ59" i="29"/>
  <c r="AP59" i="29"/>
  <c r="AE59" i="29"/>
  <c r="V59" i="29"/>
  <c r="M59" i="29"/>
  <c r="D59" i="29"/>
  <c r="AW58" i="29"/>
  <c r="AV58" i="29"/>
  <c r="AV62" i="29" s="1"/>
  <c r="AU58" i="29"/>
  <c r="AT58" i="29"/>
  <c r="AS58" i="29"/>
  <c r="AR58" i="29"/>
  <c r="AO58" i="29" s="1"/>
  <c r="AQ58" i="29"/>
  <c r="AP58" i="29"/>
  <c r="AE58" i="29"/>
  <c r="V58" i="29"/>
  <c r="M58" i="29"/>
  <c r="D58" i="29"/>
  <c r="AW57" i="29"/>
  <c r="AV57" i="29"/>
  <c r="AU57" i="29"/>
  <c r="AT57" i="29"/>
  <c r="AS57" i="29"/>
  <c r="AR57" i="29"/>
  <c r="AQ57" i="29"/>
  <c r="AP57" i="29"/>
  <c r="AO57" i="29"/>
  <c r="AE57" i="29"/>
  <c r="V57" i="29"/>
  <c r="M57" i="29"/>
  <c r="D57" i="29"/>
  <c r="D62" i="29" s="1"/>
  <c r="AW56" i="29"/>
  <c r="AV56" i="29"/>
  <c r="AU56" i="29"/>
  <c r="AT56" i="29"/>
  <c r="AS56" i="29"/>
  <c r="AR56" i="29"/>
  <c r="AQ56" i="29"/>
  <c r="AP56" i="29"/>
  <c r="AO56" i="29" s="1"/>
  <c r="AE56" i="29"/>
  <c r="V56" i="29"/>
  <c r="M56" i="29"/>
  <c r="D56" i="29"/>
  <c r="AW55" i="29"/>
  <c r="AV55" i="29"/>
  <c r="AU55" i="29"/>
  <c r="AU62" i="29" s="1"/>
  <c r="AT55" i="29"/>
  <c r="AT62" i="29" s="1"/>
  <c r="AS55" i="29"/>
  <c r="AR55" i="29"/>
  <c r="AQ55" i="29"/>
  <c r="AQ62" i="29" s="1"/>
  <c r="AP55" i="29"/>
  <c r="AE55" i="29"/>
  <c r="V55" i="29"/>
  <c r="V62" i="29" s="1"/>
  <c r="M55" i="29"/>
  <c r="M62" i="29" s="1"/>
  <c r="D55" i="29"/>
  <c r="AQ54" i="29"/>
  <c r="AN54" i="29"/>
  <c r="AM54" i="29"/>
  <c r="AL54" i="29"/>
  <c r="AK54" i="29"/>
  <c r="AJ54" i="29"/>
  <c r="AI54" i="29"/>
  <c r="AH54" i="29"/>
  <c r="AG54" i="29"/>
  <c r="AF54" i="29"/>
  <c r="AD54" i="29"/>
  <c r="AC54" i="29"/>
  <c r="AB54" i="29"/>
  <c r="AA54" i="29"/>
  <c r="Z54" i="29"/>
  <c r="Y54" i="29"/>
  <c r="X54" i="29"/>
  <c r="W54" i="29"/>
  <c r="U54" i="29"/>
  <c r="T54" i="29"/>
  <c r="S54" i="29"/>
  <c r="R54" i="29"/>
  <c r="Q54" i="29"/>
  <c r="P54" i="29"/>
  <c r="O54" i="29"/>
  <c r="N54" i="29"/>
  <c r="L54" i="29"/>
  <c r="K54" i="29"/>
  <c r="J54" i="29"/>
  <c r="I54" i="29"/>
  <c r="H54" i="29"/>
  <c r="G54" i="29"/>
  <c r="F54" i="29"/>
  <c r="E54" i="29"/>
  <c r="AW53" i="29"/>
  <c r="AV53" i="29"/>
  <c r="AU53" i="29"/>
  <c r="AT53" i="29"/>
  <c r="AS53" i="29"/>
  <c r="AR53" i="29"/>
  <c r="AQ53" i="29"/>
  <c r="AP53" i="29"/>
  <c r="AO53" i="29" s="1"/>
  <c r="AE53" i="29"/>
  <c r="V53" i="29"/>
  <c r="M53" i="29"/>
  <c r="D53" i="29"/>
  <c r="AW52" i="29"/>
  <c r="AV52" i="29"/>
  <c r="AU52" i="29"/>
  <c r="AT52" i="29"/>
  <c r="AS52" i="29"/>
  <c r="AR52" i="29"/>
  <c r="AQ52" i="29"/>
  <c r="AP52" i="29"/>
  <c r="AE52" i="29"/>
  <c r="V52" i="29"/>
  <c r="M52" i="29"/>
  <c r="M54" i="29" s="1"/>
  <c r="D52" i="29"/>
  <c r="AW51" i="29"/>
  <c r="AV51" i="29"/>
  <c r="AU51" i="29"/>
  <c r="AU54" i="29" s="1"/>
  <c r="AT51" i="29"/>
  <c r="AS51" i="29"/>
  <c r="AR51" i="29"/>
  <c r="AQ51" i="29"/>
  <c r="AO51" i="29" s="1"/>
  <c r="AP51" i="29"/>
  <c r="AE51" i="29"/>
  <c r="V51" i="29"/>
  <c r="M51" i="29"/>
  <c r="D51" i="29"/>
  <c r="AW50" i="29"/>
  <c r="AW54" i="29" s="1"/>
  <c r="AV50" i="29"/>
  <c r="AV54" i="29" s="1"/>
  <c r="AU50" i="29"/>
  <c r="AT50" i="29"/>
  <c r="AS50" i="29"/>
  <c r="AS54" i="29" s="1"/>
  <c r="AR50" i="29"/>
  <c r="AR54" i="29" s="1"/>
  <c r="AQ50" i="29"/>
  <c r="AP50" i="29"/>
  <c r="AO50" i="29"/>
  <c r="AE50" i="29"/>
  <c r="V50" i="29"/>
  <c r="M50" i="29"/>
  <c r="D50" i="29"/>
  <c r="D54" i="29" s="1"/>
  <c r="AQ49" i="29"/>
  <c r="AN49" i="29"/>
  <c r="AM49" i="29"/>
  <c r="AL49" i="29"/>
  <c r="AK49" i="29"/>
  <c r="AJ49" i="29"/>
  <c r="AI49" i="29"/>
  <c r="AH49" i="29"/>
  <c r="AG49" i="29"/>
  <c r="AF49" i="29"/>
  <c r="AD49" i="29"/>
  <c r="AC49" i="29"/>
  <c r="AB49" i="29"/>
  <c r="AA49" i="29"/>
  <c r="Z49" i="29"/>
  <c r="Y49" i="29"/>
  <c r="X49" i="29"/>
  <c r="W49" i="29"/>
  <c r="U49" i="29"/>
  <c r="T49" i="29"/>
  <c r="S49" i="29"/>
  <c r="R49" i="29"/>
  <c r="Q49" i="29"/>
  <c r="P49" i="29"/>
  <c r="O49" i="29"/>
  <c r="N49" i="29"/>
  <c r="L49" i="29"/>
  <c r="K49" i="29"/>
  <c r="J49" i="29"/>
  <c r="I49" i="29"/>
  <c r="H49" i="29"/>
  <c r="G49" i="29"/>
  <c r="F49" i="29"/>
  <c r="E49" i="29"/>
  <c r="AW48" i="29"/>
  <c r="AV48" i="29"/>
  <c r="AU48" i="29"/>
  <c r="AT48" i="29"/>
  <c r="AS48" i="29"/>
  <c r="AR48" i="29"/>
  <c r="AO48" i="29" s="1"/>
  <c r="AQ48" i="29"/>
  <c r="AP48" i="29"/>
  <c r="AE48" i="29"/>
  <c r="AE49" i="29" s="1"/>
  <c r="V48" i="29"/>
  <c r="M48" i="29"/>
  <c r="D48" i="29"/>
  <c r="AW47" i="29"/>
  <c r="AW49" i="29" s="1"/>
  <c r="AV47" i="29"/>
  <c r="AU47" i="29"/>
  <c r="AT47" i="29"/>
  <c r="AS47" i="29"/>
  <c r="AS49" i="29" s="1"/>
  <c r="AR47" i="29"/>
  <c r="AQ47" i="29"/>
  <c r="AP47" i="29"/>
  <c r="AO47" i="29"/>
  <c r="AE47" i="29"/>
  <c r="V47" i="29"/>
  <c r="M47" i="29"/>
  <c r="D47" i="29"/>
  <c r="AW46" i="29"/>
  <c r="AV46" i="29"/>
  <c r="AU46" i="29"/>
  <c r="AT46" i="29"/>
  <c r="AT49" i="29" s="1"/>
  <c r="AS46" i="29"/>
  <c r="AR46" i="29"/>
  <c r="AQ46" i="29"/>
  <c r="AP46" i="29"/>
  <c r="AO46" i="29" s="1"/>
  <c r="AE46" i="29"/>
  <c r="V46" i="29"/>
  <c r="M46" i="29"/>
  <c r="D46" i="29"/>
  <c r="AW45" i="29"/>
  <c r="AV45" i="29"/>
  <c r="AU45" i="29"/>
  <c r="AU49" i="29" s="1"/>
  <c r="AT45" i="29"/>
  <c r="AS45" i="29"/>
  <c r="AR45" i="29"/>
  <c r="AQ45" i="29"/>
  <c r="AP45" i="29"/>
  <c r="AE45" i="29"/>
  <c r="V45" i="29"/>
  <c r="V49" i="29" s="1"/>
  <c r="M45" i="29"/>
  <c r="M49" i="29" s="1"/>
  <c r="D45" i="29"/>
  <c r="AQ44" i="29"/>
  <c r="AN44" i="29"/>
  <c r="AM44" i="29"/>
  <c r="AL44" i="29"/>
  <c r="AK44" i="29"/>
  <c r="AJ44" i="29"/>
  <c r="AI44" i="29"/>
  <c r="AH44" i="29"/>
  <c r="AG44" i="29"/>
  <c r="AF44" i="29"/>
  <c r="AD44" i="29"/>
  <c r="AC44" i="29"/>
  <c r="AB44" i="29"/>
  <c r="AA44" i="29"/>
  <c r="Z44" i="29"/>
  <c r="Y44" i="29"/>
  <c r="X44" i="29"/>
  <c r="W44" i="29"/>
  <c r="U44" i="29"/>
  <c r="T44" i="29"/>
  <c r="S44" i="29"/>
  <c r="R44" i="29"/>
  <c r="Q44" i="29"/>
  <c r="P44" i="29"/>
  <c r="O44" i="29"/>
  <c r="N44" i="29"/>
  <c r="L44" i="29"/>
  <c r="K44" i="29"/>
  <c r="J44" i="29"/>
  <c r="I44" i="29"/>
  <c r="H44" i="29"/>
  <c r="G44" i="29"/>
  <c r="F44" i="29"/>
  <c r="E44" i="29"/>
  <c r="AW43" i="29"/>
  <c r="AV43" i="29"/>
  <c r="AU43" i="29"/>
  <c r="AT43" i="29"/>
  <c r="AS43" i="29"/>
  <c r="AR43" i="29"/>
  <c r="AQ43" i="29"/>
  <c r="AP43" i="29"/>
  <c r="AO43" i="29" s="1"/>
  <c r="AE43" i="29"/>
  <c r="V43" i="29"/>
  <c r="M43" i="29"/>
  <c r="D43" i="29"/>
  <c r="AW42" i="29"/>
  <c r="AV42" i="29"/>
  <c r="AU42" i="29"/>
  <c r="AT42" i="29"/>
  <c r="AS42" i="29"/>
  <c r="AR42" i="29"/>
  <c r="AQ42" i="29"/>
  <c r="AP42" i="29"/>
  <c r="AE42" i="29"/>
  <c r="V42" i="29"/>
  <c r="M42" i="29"/>
  <c r="M44" i="29" s="1"/>
  <c r="D42" i="29"/>
  <c r="AW41" i="29"/>
  <c r="AW78" i="29" s="1"/>
  <c r="AV41" i="29"/>
  <c r="AU41" i="29"/>
  <c r="AU44" i="29" s="1"/>
  <c r="AT41" i="29"/>
  <c r="AS41" i="29"/>
  <c r="AS78" i="29" s="1"/>
  <c r="AR41" i="29"/>
  <c r="AQ41" i="29"/>
  <c r="AP41" i="29"/>
  <c r="AE41" i="29"/>
  <c r="V41" i="29"/>
  <c r="M41" i="29"/>
  <c r="D41" i="29"/>
  <c r="AW40" i="29"/>
  <c r="AW44" i="29" s="1"/>
  <c r="AV40" i="29"/>
  <c r="AV44" i="29" s="1"/>
  <c r="AU40" i="29"/>
  <c r="AT40" i="29"/>
  <c r="AS40" i="29"/>
  <c r="AS44" i="29" s="1"/>
  <c r="AR40" i="29"/>
  <c r="AR44" i="29" s="1"/>
  <c r="AQ40" i="29"/>
  <c r="AP40" i="29"/>
  <c r="AE40" i="29"/>
  <c r="AE44" i="29" s="1"/>
  <c r="V40" i="29"/>
  <c r="M40" i="29"/>
  <c r="D40" i="29"/>
  <c r="AW39" i="29"/>
  <c r="AQ39" i="29"/>
  <c r="AN39" i="29"/>
  <c r="AM39" i="29"/>
  <c r="AL39" i="29"/>
  <c r="AK39" i="29"/>
  <c r="AJ39" i="29"/>
  <c r="AI39" i="29"/>
  <c r="AH39" i="29"/>
  <c r="AG39" i="29"/>
  <c r="AF39" i="29"/>
  <c r="AE39" i="29"/>
  <c r="AD39" i="29"/>
  <c r="AC39" i="29"/>
  <c r="AB39" i="29"/>
  <c r="AA39" i="29"/>
  <c r="Z39" i="29"/>
  <c r="Y39" i="29"/>
  <c r="X39" i="29"/>
  <c r="W39" i="29"/>
  <c r="U39" i="29"/>
  <c r="T39" i="29"/>
  <c r="S39" i="29"/>
  <c r="R39" i="29"/>
  <c r="Q39" i="29"/>
  <c r="P39" i="29"/>
  <c r="O39" i="29"/>
  <c r="N39" i="29"/>
  <c r="L39" i="29"/>
  <c r="K39" i="29"/>
  <c r="J39" i="29"/>
  <c r="I39" i="29"/>
  <c r="H39" i="29"/>
  <c r="G39" i="29"/>
  <c r="F39" i="29"/>
  <c r="E39" i="29"/>
  <c r="AW38" i="29"/>
  <c r="AV38" i="29"/>
  <c r="AU38" i="29"/>
  <c r="AT38" i="29"/>
  <c r="AS38" i="29"/>
  <c r="AR38" i="29"/>
  <c r="AO38" i="29" s="1"/>
  <c r="AQ38" i="29"/>
  <c r="AP38" i="29"/>
  <c r="AE38" i="29"/>
  <c r="V38" i="29"/>
  <c r="M38" i="29"/>
  <c r="D38" i="29"/>
  <c r="AW37" i="29"/>
  <c r="AV37" i="29"/>
  <c r="AU37" i="29"/>
  <c r="AT37" i="29"/>
  <c r="AS37" i="29"/>
  <c r="AS39" i="29" s="1"/>
  <c r="AR37" i="29"/>
  <c r="AQ37" i="29"/>
  <c r="AP37" i="29"/>
  <c r="AO37" i="29"/>
  <c r="AE37" i="29"/>
  <c r="V37" i="29"/>
  <c r="M37" i="29"/>
  <c r="D37" i="29"/>
  <c r="AW36" i="29"/>
  <c r="AV36" i="29"/>
  <c r="AU36" i="29"/>
  <c r="AU39" i="29" s="1"/>
  <c r="AT36" i="29"/>
  <c r="AT39" i="29" s="1"/>
  <c r="AS36" i="29"/>
  <c r="AR36" i="29"/>
  <c r="AQ36" i="29"/>
  <c r="AP36" i="29"/>
  <c r="AE36" i="29"/>
  <c r="V36" i="29"/>
  <c r="V39" i="29" s="1"/>
  <c r="M36" i="29"/>
  <c r="M39" i="29" s="1"/>
  <c r="D36" i="29"/>
  <c r="AN35" i="29"/>
  <c r="AM35" i="29"/>
  <c r="AL35" i="29"/>
  <c r="AK35" i="29"/>
  <c r="AJ35" i="29"/>
  <c r="AI35" i="29"/>
  <c r="AH35" i="29"/>
  <c r="AG35" i="29"/>
  <c r="AF35" i="29"/>
  <c r="AD35" i="29"/>
  <c r="AC35" i="29"/>
  <c r="AB35" i="29"/>
  <c r="AA35" i="29"/>
  <c r="Z35" i="29"/>
  <c r="Y35" i="29"/>
  <c r="X35" i="29"/>
  <c r="W35" i="29"/>
  <c r="U35" i="29"/>
  <c r="T35" i="29"/>
  <c r="S35" i="29"/>
  <c r="R35" i="29"/>
  <c r="Q35" i="29"/>
  <c r="P35" i="29"/>
  <c r="O35" i="29"/>
  <c r="N35" i="29"/>
  <c r="L35" i="29"/>
  <c r="K35" i="29"/>
  <c r="J35" i="29"/>
  <c r="I35" i="29"/>
  <c r="H35" i="29"/>
  <c r="G35" i="29"/>
  <c r="F35" i="29"/>
  <c r="E35" i="29"/>
  <c r="AW34" i="29"/>
  <c r="AW79" i="29" s="1"/>
  <c r="AV34" i="29"/>
  <c r="AU34" i="29"/>
  <c r="AT34" i="29"/>
  <c r="AS34" i="29"/>
  <c r="AR34" i="29"/>
  <c r="AQ34" i="29"/>
  <c r="AP34" i="29"/>
  <c r="AO34" i="29"/>
  <c r="AE34" i="29"/>
  <c r="V34" i="29"/>
  <c r="M34" i="29"/>
  <c r="D34" i="29"/>
  <c r="D35" i="29" s="1"/>
  <c r="AW33" i="29"/>
  <c r="AV33" i="29"/>
  <c r="AU33" i="29"/>
  <c r="AT33" i="29"/>
  <c r="AT35" i="29" s="1"/>
  <c r="AS33" i="29"/>
  <c r="AR33" i="29"/>
  <c r="AQ33" i="29"/>
  <c r="AP33" i="29"/>
  <c r="AO33" i="29" s="1"/>
  <c r="AE33" i="29"/>
  <c r="V33" i="29"/>
  <c r="M33" i="29"/>
  <c r="D33" i="29"/>
  <c r="AW32" i="29"/>
  <c r="AV32" i="29"/>
  <c r="AU32" i="29"/>
  <c r="AT32" i="29"/>
  <c r="AS32" i="29"/>
  <c r="AR32" i="29"/>
  <c r="AQ32" i="29"/>
  <c r="AP32" i="29"/>
  <c r="AE32" i="29"/>
  <c r="V32" i="29"/>
  <c r="M32" i="29"/>
  <c r="D32" i="29"/>
  <c r="AW31" i="29"/>
  <c r="AV31" i="29"/>
  <c r="AU31" i="29"/>
  <c r="AU35" i="29" s="1"/>
  <c r="AT31" i="29"/>
  <c r="AS31" i="29"/>
  <c r="AR31" i="29"/>
  <c r="AQ31" i="29"/>
  <c r="AO31" i="29" s="1"/>
  <c r="AP31" i="29"/>
  <c r="AE31" i="29"/>
  <c r="V31" i="29"/>
  <c r="M31" i="29"/>
  <c r="D31" i="29"/>
  <c r="AW30" i="29"/>
  <c r="AV30" i="29"/>
  <c r="AU30" i="29"/>
  <c r="AT30" i="29"/>
  <c r="AS30" i="29"/>
  <c r="AR30" i="29"/>
  <c r="AO30" i="29" s="1"/>
  <c r="AQ30" i="29"/>
  <c r="AP30" i="29"/>
  <c r="AE30" i="29"/>
  <c r="V30" i="29"/>
  <c r="M30" i="29"/>
  <c r="D30" i="29"/>
  <c r="AW29" i="29"/>
  <c r="AV29" i="29"/>
  <c r="AU29" i="29"/>
  <c r="AT29" i="29"/>
  <c r="AS29" i="29"/>
  <c r="AR29" i="29"/>
  <c r="AQ29" i="29"/>
  <c r="AP29" i="29"/>
  <c r="AO29" i="29"/>
  <c r="AE29" i="29"/>
  <c r="V29" i="29"/>
  <c r="M29" i="29"/>
  <c r="D29" i="29"/>
  <c r="AW28" i="29"/>
  <c r="AV28" i="29"/>
  <c r="AV35" i="29" s="1"/>
  <c r="AU28" i="29"/>
  <c r="AT28" i="29"/>
  <c r="AS28" i="29"/>
  <c r="AR28" i="29"/>
  <c r="AR35" i="29" s="1"/>
  <c r="AQ28" i="29"/>
  <c r="AP28" i="29"/>
  <c r="AO28" i="29" s="1"/>
  <c r="AE28" i="29"/>
  <c r="AE35" i="29" s="1"/>
  <c r="V28" i="29"/>
  <c r="V35" i="29" s="1"/>
  <c r="M28" i="29"/>
  <c r="D28" i="29"/>
  <c r="AN27" i="29"/>
  <c r="AM27" i="29"/>
  <c r="AL27" i="29"/>
  <c r="AK27" i="29"/>
  <c r="AJ27" i="29"/>
  <c r="AI27" i="29"/>
  <c r="AH27" i="29"/>
  <c r="AG27" i="29"/>
  <c r="AF27" i="29"/>
  <c r="AD27" i="29"/>
  <c r="AC27" i="29"/>
  <c r="AB27" i="29"/>
  <c r="AA27" i="29"/>
  <c r="Z27" i="29"/>
  <c r="Y27" i="29"/>
  <c r="X27" i="29"/>
  <c r="W27" i="29"/>
  <c r="U27" i="29"/>
  <c r="T27" i="29"/>
  <c r="S27" i="29"/>
  <c r="R27" i="29"/>
  <c r="Q27" i="29"/>
  <c r="P27" i="29"/>
  <c r="O27" i="29"/>
  <c r="N27" i="29"/>
  <c r="L27" i="29"/>
  <c r="K27" i="29"/>
  <c r="J27" i="29"/>
  <c r="I27" i="29"/>
  <c r="H27" i="29"/>
  <c r="G27" i="29"/>
  <c r="F27" i="29"/>
  <c r="E27" i="29"/>
  <c r="AW26" i="29"/>
  <c r="AV26" i="29"/>
  <c r="AU26" i="29"/>
  <c r="AT26" i="29"/>
  <c r="AT79" i="29" s="1"/>
  <c r="AS26" i="29"/>
  <c r="AR26" i="29"/>
  <c r="AQ26" i="29"/>
  <c r="AQ79" i="29" s="1"/>
  <c r="AP26" i="29"/>
  <c r="AO26" i="29" s="1"/>
  <c r="AO79" i="29" s="1"/>
  <c r="AE26" i="29"/>
  <c r="V26" i="29"/>
  <c r="V79" i="29" s="1"/>
  <c r="M26" i="29"/>
  <c r="M79" i="29" s="1"/>
  <c r="D26" i="29"/>
  <c r="AW25" i="29"/>
  <c r="AV25" i="29"/>
  <c r="AV78" i="29" s="1"/>
  <c r="AU25" i="29"/>
  <c r="AU78" i="29" s="1"/>
  <c r="AT25" i="29"/>
  <c r="AS25" i="29"/>
  <c r="AR25" i="29"/>
  <c r="AQ25" i="29"/>
  <c r="AQ78" i="29" s="1"/>
  <c r="AP25" i="29"/>
  <c r="AE25" i="29"/>
  <c r="V25" i="29"/>
  <c r="M25" i="29"/>
  <c r="M78" i="29" s="1"/>
  <c r="D25" i="29"/>
  <c r="AW24" i="29"/>
  <c r="AV24" i="29"/>
  <c r="AU24" i="29"/>
  <c r="AT24" i="29"/>
  <c r="AS24" i="29"/>
  <c r="AR24" i="29"/>
  <c r="AQ24" i="29"/>
  <c r="AP24" i="29"/>
  <c r="AE24" i="29"/>
  <c r="V24" i="29"/>
  <c r="M24" i="29"/>
  <c r="D24" i="29"/>
  <c r="AW23" i="29"/>
  <c r="AV23" i="29"/>
  <c r="AU23" i="29"/>
  <c r="AT23" i="29"/>
  <c r="AS23" i="29"/>
  <c r="AR23" i="29"/>
  <c r="AQ23" i="29"/>
  <c r="AO23" i="29" s="1"/>
  <c r="AP23" i="29"/>
  <c r="AE23" i="29"/>
  <c r="V23" i="29"/>
  <c r="M23" i="29"/>
  <c r="D23" i="29"/>
  <c r="AW22" i="29"/>
  <c r="AV22" i="29"/>
  <c r="AU22" i="29"/>
  <c r="AT22" i="29"/>
  <c r="AS22" i="29"/>
  <c r="AR22" i="29"/>
  <c r="AO22" i="29" s="1"/>
  <c r="AQ22" i="29"/>
  <c r="AP22" i="29"/>
  <c r="AE22" i="29"/>
  <c r="V22" i="29"/>
  <c r="M22" i="29"/>
  <c r="D22" i="29"/>
  <c r="AW21" i="29"/>
  <c r="AW77" i="29" s="1"/>
  <c r="AV21" i="29"/>
  <c r="AU21" i="29"/>
  <c r="AT21" i="29"/>
  <c r="AT77" i="29" s="1"/>
  <c r="AS21" i="29"/>
  <c r="AS77" i="29" s="1"/>
  <c r="AR21" i="29"/>
  <c r="AQ21" i="29"/>
  <c r="AP21" i="29"/>
  <c r="AO21" i="29"/>
  <c r="AE21" i="29"/>
  <c r="V21" i="29"/>
  <c r="M21" i="29"/>
  <c r="M77" i="29" s="1"/>
  <c r="D21" i="29"/>
  <c r="D77" i="29" s="1"/>
  <c r="AW20" i="29"/>
  <c r="AV20" i="29"/>
  <c r="AU20" i="29"/>
  <c r="AT20" i="29"/>
  <c r="AS20" i="29"/>
  <c r="AR20" i="29"/>
  <c r="AQ20" i="29"/>
  <c r="AP20" i="29"/>
  <c r="AE20" i="29"/>
  <c r="V20" i="29"/>
  <c r="M20" i="29"/>
  <c r="M76" i="29" s="1"/>
  <c r="D20" i="29"/>
  <c r="AN17" i="29"/>
  <c r="AM17" i="29"/>
  <c r="AL17" i="29"/>
  <c r="AK17" i="29"/>
  <c r="AJ17" i="29"/>
  <c r="AI17" i="29"/>
  <c r="AH17" i="29"/>
  <c r="AG17" i="29"/>
  <c r="AF17" i="29"/>
  <c r="AD17" i="29"/>
  <c r="AC17" i="29"/>
  <c r="AB17" i="29"/>
  <c r="AA17" i="29"/>
  <c r="Z17" i="29"/>
  <c r="Y17" i="29"/>
  <c r="X17" i="29"/>
  <c r="W17" i="29"/>
  <c r="U17" i="29"/>
  <c r="T17" i="29"/>
  <c r="S17" i="29"/>
  <c r="R17" i="29"/>
  <c r="Q17" i="29"/>
  <c r="P17" i="29"/>
  <c r="O17" i="29"/>
  <c r="N17" i="29"/>
  <c r="L17" i="29"/>
  <c r="K17" i="29"/>
  <c r="J17" i="29"/>
  <c r="I17" i="29"/>
  <c r="H17" i="29"/>
  <c r="G17" i="29"/>
  <c r="F17" i="29"/>
  <c r="E17" i="29"/>
  <c r="AW16" i="29"/>
  <c r="AV16" i="29"/>
  <c r="AU16" i="29"/>
  <c r="AT16" i="29"/>
  <c r="AS16" i="29"/>
  <c r="AS17" i="29" s="1"/>
  <c r="AR16" i="29"/>
  <c r="AQ16" i="29"/>
  <c r="AP16" i="29"/>
  <c r="AO16" i="29"/>
  <c r="AE16" i="29"/>
  <c r="V16" i="29"/>
  <c r="M16" i="29"/>
  <c r="D16" i="29"/>
  <c r="AW15" i="29"/>
  <c r="AV15" i="29"/>
  <c r="AU15" i="29"/>
  <c r="AT15" i="29"/>
  <c r="AS15" i="29"/>
  <c r="AR15" i="29"/>
  <c r="AQ15" i="29"/>
  <c r="AP15" i="29"/>
  <c r="AO15" i="29" s="1"/>
  <c r="AE15" i="29"/>
  <c r="V15" i="29"/>
  <c r="M15" i="29"/>
  <c r="D15" i="29"/>
  <c r="AW14" i="29"/>
  <c r="AV14" i="29"/>
  <c r="AU14" i="29"/>
  <c r="AU17" i="29" s="1"/>
  <c r="AT14" i="29"/>
  <c r="AS14" i="29"/>
  <c r="AR14" i="29"/>
  <c r="AQ14" i="29"/>
  <c r="AO14" i="29" s="1"/>
  <c r="AP14" i="29"/>
  <c r="AE14" i="29"/>
  <c r="V14" i="29"/>
  <c r="M14" i="29"/>
  <c r="D14" i="29"/>
  <c r="AW13" i="29"/>
  <c r="AV13" i="29"/>
  <c r="AV17" i="29" s="1"/>
  <c r="AU13" i="29"/>
  <c r="AT13" i="29"/>
  <c r="AS13" i="29"/>
  <c r="AR13" i="29"/>
  <c r="AO13" i="29" s="1"/>
  <c r="AQ13" i="29"/>
  <c r="AP13" i="29"/>
  <c r="AE13" i="29"/>
  <c r="V13" i="29"/>
  <c r="M13" i="29"/>
  <c r="D13" i="29"/>
  <c r="AW12" i="29"/>
  <c r="AW17" i="29" s="1"/>
  <c r="AV12" i="29"/>
  <c r="AU12" i="29"/>
  <c r="AT12" i="29"/>
  <c r="AS12" i="29"/>
  <c r="AR12" i="29"/>
  <c r="AQ12" i="29"/>
  <c r="AP12" i="29"/>
  <c r="AO12" i="29"/>
  <c r="AE12" i="29"/>
  <c r="V12" i="29"/>
  <c r="M12" i="29"/>
  <c r="D12" i="29"/>
  <c r="D17" i="29" s="1"/>
  <c r="AW11" i="29"/>
  <c r="AV11" i="29"/>
  <c r="AU11" i="29"/>
  <c r="AT11" i="29"/>
  <c r="AS11" i="29"/>
  <c r="AR11" i="29"/>
  <c r="AR17" i="29" s="1"/>
  <c r="AQ11" i="29"/>
  <c r="AQ17" i="29" s="1"/>
  <c r="AP11" i="29"/>
  <c r="AE11" i="29"/>
  <c r="AE17" i="29" s="1"/>
  <c r="V11" i="29"/>
  <c r="M11" i="29"/>
  <c r="M17" i="29" s="1"/>
  <c r="D11" i="29"/>
  <c r="AW9" i="29"/>
  <c r="AV9" i="29"/>
  <c r="AU9" i="29"/>
  <c r="AT9" i="29"/>
  <c r="AS9" i="29"/>
  <c r="AR9" i="29"/>
  <c r="AQ9" i="29"/>
  <c r="AP9" i="29"/>
  <c r="AE9" i="29"/>
  <c r="V9" i="29"/>
  <c r="M9" i="29"/>
  <c r="D9" i="29"/>
  <c r="AO9" i="29" s="1"/>
  <c r="C5" i="29"/>
  <c r="C4" i="29"/>
  <c r="C3" i="29"/>
  <c r="AN116" i="28"/>
  <c r="M116" i="28"/>
  <c r="D116" i="28"/>
  <c r="AO115" i="28"/>
  <c r="AO114" i="28"/>
  <c r="AO113" i="28"/>
  <c r="AN112" i="28"/>
  <c r="AE112" i="28"/>
  <c r="AE116" i="28" s="1"/>
  <c r="V112" i="28"/>
  <c r="V116" i="28" s="1"/>
  <c r="M112" i="28"/>
  <c r="D112" i="28"/>
  <c r="AO111" i="28"/>
  <c r="AO110" i="28"/>
  <c r="AO109" i="28"/>
  <c r="AO112" i="28" s="1"/>
  <c r="AO116" i="28" s="1"/>
  <c r="AO108" i="28"/>
  <c r="AO107" i="28"/>
  <c r="AO105" i="28"/>
  <c r="AN102" i="28"/>
  <c r="AE102" i="28"/>
  <c r="V102" i="28"/>
  <c r="M102" i="28"/>
  <c r="D102" i="28"/>
  <c r="AO101" i="28"/>
  <c r="AO100" i="28"/>
  <c r="AO99" i="28"/>
  <c r="AO98" i="28"/>
  <c r="AO97" i="28"/>
  <c r="AO102" i="28" s="1"/>
  <c r="AO96" i="28"/>
  <c r="AW85" i="28"/>
  <c r="AT85" i="28"/>
  <c r="AP85" i="28"/>
  <c r="AN85" i="28"/>
  <c r="AM85" i="28"/>
  <c r="AL85" i="28"/>
  <c r="AK85" i="28"/>
  <c r="AJ85" i="28"/>
  <c r="AI85" i="28"/>
  <c r="AH85" i="28"/>
  <c r="AG85" i="28"/>
  <c r="AF85" i="28"/>
  <c r="AD85" i="28"/>
  <c r="AC85" i="28"/>
  <c r="AB85" i="28"/>
  <c r="AA85" i="28"/>
  <c r="Z85" i="28"/>
  <c r="Y85" i="28"/>
  <c r="X85" i="28"/>
  <c r="W85" i="28"/>
  <c r="V85" i="28"/>
  <c r="U85" i="28"/>
  <c r="T85" i="28"/>
  <c r="S85" i="28"/>
  <c r="R85" i="28"/>
  <c r="Q85" i="28"/>
  <c r="P85" i="28"/>
  <c r="O85" i="28"/>
  <c r="N85" i="28"/>
  <c r="M85" i="28"/>
  <c r="L85" i="28"/>
  <c r="K85" i="28"/>
  <c r="J85" i="28"/>
  <c r="I85" i="28"/>
  <c r="H85" i="28"/>
  <c r="G85" i="28"/>
  <c r="F85" i="28"/>
  <c r="E85" i="28"/>
  <c r="AW84" i="28"/>
  <c r="AV84" i="28"/>
  <c r="AU84" i="28"/>
  <c r="AU85" i="28" s="1"/>
  <c r="AT84" i="28"/>
  <c r="AS84" i="28"/>
  <c r="AR84" i="28"/>
  <c r="AQ84" i="28"/>
  <c r="AP84" i="28"/>
  <c r="AE84" i="28"/>
  <c r="V84" i="28"/>
  <c r="M84" i="28"/>
  <c r="D84" i="28"/>
  <c r="AW83" i="28"/>
  <c r="AV83" i="28"/>
  <c r="AV85" i="28" s="1"/>
  <c r="AU83" i="28"/>
  <c r="AT83" i="28"/>
  <c r="AS83" i="28"/>
  <c r="AS85" i="28" s="1"/>
  <c r="AR83" i="28"/>
  <c r="AR85" i="28" s="1"/>
  <c r="AQ83" i="28"/>
  <c r="AP83" i="28"/>
  <c r="AO83" i="28"/>
  <c r="AE83" i="28"/>
  <c r="V83" i="28"/>
  <c r="M83" i="28"/>
  <c r="D83" i="28"/>
  <c r="D85" i="28" s="1"/>
  <c r="Z82" i="28"/>
  <c r="Z86" i="28" s="1"/>
  <c r="R82" i="28"/>
  <c r="R86" i="28" s="1"/>
  <c r="J82" i="28"/>
  <c r="J86" i="28" s="1"/>
  <c r="AW81" i="28"/>
  <c r="AV81" i="28"/>
  <c r="AU81" i="28"/>
  <c r="AT81" i="28"/>
  <c r="AS81" i="28"/>
  <c r="AR81" i="28"/>
  <c r="AQ81" i="28"/>
  <c r="AO81" i="28" s="1"/>
  <c r="AP81" i="28"/>
  <c r="AE81" i="28"/>
  <c r="V81" i="28"/>
  <c r="M81" i="28"/>
  <c r="D81" i="28"/>
  <c r="AW80" i="28"/>
  <c r="AV80" i="28"/>
  <c r="AU80" i="28"/>
  <c r="AT80" i="28"/>
  <c r="AS80" i="28"/>
  <c r="AR80" i="28"/>
  <c r="AQ80" i="28"/>
  <c r="AP80" i="28"/>
  <c r="AO80" i="28"/>
  <c r="AE80" i="28"/>
  <c r="V80" i="28"/>
  <c r="M80" i="28"/>
  <c r="D80" i="28"/>
  <c r="AN79" i="28"/>
  <c r="AM79" i="28"/>
  <c r="AL79" i="28"/>
  <c r="AK79" i="28"/>
  <c r="AJ79" i="28"/>
  <c r="AI79" i="28"/>
  <c r="AH79" i="28"/>
  <c r="AH82" i="28" s="1"/>
  <c r="AH86" i="28" s="1"/>
  <c r="AG79" i="28"/>
  <c r="AF79" i="28"/>
  <c r="AD79" i="28"/>
  <c r="AC79" i="28"/>
  <c r="AB79" i="28"/>
  <c r="AA79" i="28"/>
  <c r="Z79" i="28"/>
  <c r="Y79" i="28"/>
  <c r="X79" i="28"/>
  <c r="W79" i="28"/>
  <c r="U79" i="28"/>
  <c r="T79" i="28"/>
  <c r="S79" i="28"/>
  <c r="R79" i="28"/>
  <c r="Q79" i="28"/>
  <c r="P79" i="28"/>
  <c r="O79" i="28"/>
  <c r="N79" i="28"/>
  <c r="L79" i="28"/>
  <c r="K79" i="28"/>
  <c r="J79" i="28"/>
  <c r="I79" i="28"/>
  <c r="H79" i="28"/>
  <c r="G79" i="28"/>
  <c r="F79" i="28"/>
  <c r="E79" i="28"/>
  <c r="AN78" i="28"/>
  <c r="AM78" i="28"/>
  <c r="AL78" i="28"/>
  <c r="AK78" i="28"/>
  <c r="AJ78" i="28"/>
  <c r="AI78" i="28"/>
  <c r="AH78" i="28"/>
  <c r="AG78" i="28"/>
  <c r="AF78" i="28"/>
  <c r="AD78" i="28"/>
  <c r="AC78" i="28"/>
  <c r="AB78" i="28"/>
  <c r="AA78" i="28"/>
  <c r="Z78" i="28"/>
  <c r="Y78" i="28"/>
  <c r="X78" i="28"/>
  <c r="W78" i="28"/>
  <c r="U78" i="28"/>
  <c r="T78" i="28"/>
  <c r="S78" i="28"/>
  <c r="R78" i="28"/>
  <c r="Q78" i="28"/>
  <c r="P78" i="28"/>
  <c r="O78" i="28"/>
  <c r="N78" i="28"/>
  <c r="L78" i="28"/>
  <c r="K78" i="28"/>
  <c r="J78" i="28"/>
  <c r="I78" i="28"/>
  <c r="H78" i="28"/>
  <c r="G78" i="28"/>
  <c r="F78" i="28"/>
  <c r="E78" i="28"/>
  <c r="AN77" i="28"/>
  <c r="AM77" i="28"/>
  <c r="AL77" i="28"/>
  <c r="AK77" i="28"/>
  <c r="AK82" i="28" s="1"/>
  <c r="AK86" i="28" s="1"/>
  <c r="AJ77" i="28"/>
  <c r="AI77" i="28"/>
  <c r="AH77" i="28"/>
  <c r="AG77" i="28"/>
  <c r="AG82" i="28" s="1"/>
  <c r="AG86" i="28" s="1"/>
  <c r="AF77" i="28"/>
  <c r="AD77" i="28"/>
  <c r="AD82" i="28" s="1"/>
  <c r="AD86" i="28" s="1"/>
  <c r="AC77" i="28"/>
  <c r="AB77" i="28"/>
  <c r="AA77" i="28"/>
  <c r="Z77" i="28"/>
  <c r="Y77" i="28"/>
  <c r="X77" i="28"/>
  <c r="W77" i="28"/>
  <c r="U77" i="28"/>
  <c r="T77" i="28"/>
  <c r="S77" i="28"/>
  <c r="R77" i="28"/>
  <c r="Q77" i="28"/>
  <c r="P77" i="28"/>
  <c r="O77" i="28"/>
  <c r="N77" i="28"/>
  <c r="N82" i="28" s="1"/>
  <c r="N86" i="28" s="1"/>
  <c r="L77" i="28"/>
  <c r="K77" i="28"/>
  <c r="J77" i="28"/>
  <c r="I77" i="28"/>
  <c r="I82" i="28" s="1"/>
  <c r="I86" i="28" s="1"/>
  <c r="H77" i="28"/>
  <c r="G77" i="28"/>
  <c r="F77" i="28"/>
  <c r="F82" i="28" s="1"/>
  <c r="F86" i="28" s="1"/>
  <c r="E77" i="28"/>
  <c r="E82" i="28" s="1"/>
  <c r="E86" i="28" s="1"/>
  <c r="AN76" i="28"/>
  <c r="AN82" i="28" s="1"/>
  <c r="AN86" i="28" s="1"/>
  <c r="AN103" i="28" s="1"/>
  <c r="AM76" i="28"/>
  <c r="AL76" i="28"/>
  <c r="AK76" i="28"/>
  <c r="AJ76" i="28"/>
  <c r="AJ82" i="28" s="1"/>
  <c r="AJ86" i="28" s="1"/>
  <c r="AI76" i="28"/>
  <c r="AH76" i="28"/>
  <c r="AG76" i="28"/>
  <c r="AF76" i="28"/>
  <c r="AF82" i="28" s="1"/>
  <c r="AF86" i="28" s="1"/>
  <c r="AD76" i="28"/>
  <c r="AC76" i="28"/>
  <c r="AB76" i="28"/>
  <c r="AB82" i="28" s="1"/>
  <c r="AB86" i="28" s="1"/>
  <c r="AA76" i="28"/>
  <c r="Z76" i="28"/>
  <c r="Y76" i="28"/>
  <c r="X76" i="28"/>
  <c r="X82" i="28" s="1"/>
  <c r="X86" i="28" s="1"/>
  <c r="W76" i="28"/>
  <c r="U76" i="28"/>
  <c r="T76" i="28"/>
  <c r="S76" i="28"/>
  <c r="S82" i="28" s="1"/>
  <c r="S86" i="28" s="1"/>
  <c r="R76" i="28"/>
  <c r="Q76" i="28"/>
  <c r="P76" i="28"/>
  <c r="O76" i="28"/>
  <c r="O82" i="28" s="1"/>
  <c r="O86" i="28" s="1"/>
  <c r="N76" i="28"/>
  <c r="L76" i="28"/>
  <c r="K76" i="28"/>
  <c r="J76" i="28"/>
  <c r="I76" i="28"/>
  <c r="H76" i="28"/>
  <c r="G76" i="28"/>
  <c r="F76" i="28"/>
  <c r="E76" i="28"/>
  <c r="AN75" i="28"/>
  <c r="AM75" i="28"/>
  <c r="AL75" i="28"/>
  <c r="AK75" i="28"/>
  <c r="AJ75" i="28"/>
  <c r="AI75" i="28"/>
  <c r="AH75" i="28"/>
  <c r="AG75" i="28"/>
  <c r="AF75" i="28"/>
  <c r="AD75" i="28"/>
  <c r="AC75" i="28"/>
  <c r="AB75" i="28"/>
  <c r="AA75" i="28"/>
  <c r="Z75" i="28"/>
  <c r="Y75" i="28"/>
  <c r="X75" i="28"/>
  <c r="W75" i="28"/>
  <c r="U75" i="28"/>
  <c r="T75" i="28"/>
  <c r="S75" i="28"/>
  <c r="R75" i="28"/>
  <c r="Q75" i="28"/>
  <c r="P75" i="28"/>
  <c r="O75" i="28"/>
  <c r="N75" i="28"/>
  <c r="L75" i="28"/>
  <c r="K75" i="28"/>
  <c r="J75" i="28"/>
  <c r="I75" i="28"/>
  <c r="H75" i="28"/>
  <c r="G75" i="28"/>
  <c r="F75" i="28"/>
  <c r="E75" i="28"/>
  <c r="AW74" i="28"/>
  <c r="AV74" i="28"/>
  <c r="AU74" i="28"/>
  <c r="AT74" i="28"/>
  <c r="AS74" i="28"/>
  <c r="AR74" i="28"/>
  <c r="AQ74" i="28"/>
  <c r="AP74" i="28"/>
  <c r="AE74" i="28"/>
  <c r="V74" i="28"/>
  <c r="V79" i="28" s="1"/>
  <c r="M74" i="28"/>
  <c r="D74" i="28"/>
  <c r="AW73" i="28"/>
  <c r="AV73" i="28"/>
  <c r="AU73" i="28"/>
  <c r="AT73" i="28"/>
  <c r="AS73" i="28"/>
  <c r="AR73" i="28"/>
  <c r="AO73" i="28" s="1"/>
  <c r="AQ73" i="28"/>
  <c r="AP73" i="28"/>
  <c r="AE73" i="28"/>
  <c r="V73" i="28"/>
  <c r="M73" i="28"/>
  <c r="D73" i="28"/>
  <c r="AW72" i="28"/>
  <c r="AW75" i="28" s="1"/>
  <c r="AV72" i="28"/>
  <c r="AU72" i="28"/>
  <c r="AT72" i="28"/>
  <c r="AS72" i="28"/>
  <c r="AS75" i="28" s="1"/>
  <c r="AR72" i="28"/>
  <c r="AQ72" i="28"/>
  <c r="AP72" i="28"/>
  <c r="AO72" i="28"/>
  <c r="AE72" i="28"/>
  <c r="V72" i="28"/>
  <c r="M72" i="28"/>
  <c r="D72" i="28"/>
  <c r="D78" i="28" s="1"/>
  <c r="AW71" i="28"/>
  <c r="AV71" i="28"/>
  <c r="AU71" i="28"/>
  <c r="AU75" i="28" s="1"/>
  <c r="AT71" i="28"/>
  <c r="AT75" i="28" s="1"/>
  <c r="AS71" i="28"/>
  <c r="AR71" i="28"/>
  <c r="AQ71" i="28"/>
  <c r="AQ75" i="28" s="1"/>
  <c r="AP71" i="28"/>
  <c r="AE71" i="28"/>
  <c r="V71" i="28"/>
  <c r="M71" i="28"/>
  <c r="M75" i="28" s="1"/>
  <c r="D71" i="28"/>
  <c r="D75" i="28" s="1"/>
  <c r="AR70" i="28"/>
  <c r="AM70" i="28"/>
  <c r="AL70" i="28"/>
  <c r="AK70" i="28"/>
  <c r="AJ70" i="28"/>
  <c r="AI70" i="28"/>
  <c r="AH70" i="28"/>
  <c r="AG70" i="28"/>
  <c r="AF70" i="28"/>
  <c r="AD70" i="28"/>
  <c r="AC70" i="28"/>
  <c r="AB70" i="28"/>
  <c r="AA70" i="28"/>
  <c r="Z70" i="28"/>
  <c r="Y70" i="28"/>
  <c r="X70" i="28"/>
  <c r="W70" i="28"/>
  <c r="U70" i="28"/>
  <c r="T70" i="28"/>
  <c r="S70" i="28"/>
  <c r="R70" i="28"/>
  <c r="Q70" i="28"/>
  <c r="P70" i="28"/>
  <c r="O70" i="28"/>
  <c r="N70" i="28"/>
  <c r="L70" i="28"/>
  <c r="K70" i="28"/>
  <c r="J70" i="28"/>
  <c r="I70" i="28"/>
  <c r="H70" i="28"/>
  <c r="G70" i="28"/>
  <c r="F70" i="28"/>
  <c r="E70" i="28"/>
  <c r="AW69" i="28"/>
  <c r="AV69" i="28"/>
  <c r="AU69" i="28"/>
  <c r="AT69" i="28"/>
  <c r="AS69" i="28"/>
  <c r="AR69" i="28"/>
  <c r="AQ69" i="28"/>
  <c r="AP69" i="28"/>
  <c r="AE69" i="28"/>
  <c r="V69" i="28"/>
  <c r="M69" i="28"/>
  <c r="D69" i="28"/>
  <c r="AW68" i="28"/>
  <c r="AV68" i="28"/>
  <c r="AU68" i="28"/>
  <c r="AT68" i="28"/>
  <c r="AS68" i="28"/>
  <c r="AR68" i="28"/>
  <c r="AQ68" i="28"/>
  <c r="AP68" i="28"/>
  <c r="AE68" i="28"/>
  <c r="V68" i="28"/>
  <c r="M68" i="28"/>
  <c r="D68" i="28"/>
  <c r="AW67" i="28"/>
  <c r="AV67" i="28"/>
  <c r="AU67" i="28"/>
  <c r="AT67" i="28"/>
  <c r="AS67" i="28"/>
  <c r="AR67" i="28"/>
  <c r="AQ67" i="28"/>
  <c r="AP67" i="28"/>
  <c r="AE67" i="28"/>
  <c r="V67" i="28"/>
  <c r="M67" i="28"/>
  <c r="D67" i="28"/>
  <c r="AW66" i="28"/>
  <c r="AV66" i="28"/>
  <c r="AV70" i="28" s="1"/>
  <c r="AU66" i="28"/>
  <c r="AT66" i="28"/>
  <c r="AS66" i="28"/>
  <c r="AR66" i="28"/>
  <c r="AQ66" i="28"/>
  <c r="AP66" i="28"/>
  <c r="AE66" i="28"/>
  <c r="V66" i="28"/>
  <c r="M66" i="28"/>
  <c r="D66" i="28"/>
  <c r="AU65" i="28"/>
  <c r="AT65" i="28"/>
  <c r="AS65" i="28"/>
  <c r="AR65" i="28"/>
  <c r="AQ65" i="28"/>
  <c r="AP65" i="28"/>
  <c r="AO65" i="28" s="1"/>
  <c r="AE65" i="28"/>
  <c r="AE70" i="28" s="1"/>
  <c r="V65" i="28"/>
  <c r="M65" i="28"/>
  <c r="D65" i="28"/>
  <c r="AU64" i="28"/>
  <c r="AU70" i="28" s="1"/>
  <c r="AT64" i="28"/>
  <c r="AS64" i="28"/>
  <c r="AR64" i="28"/>
  <c r="AQ64" i="28"/>
  <c r="AQ70" i="28" s="1"/>
  <c r="AP64" i="28"/>
  <c r="AE64" i="28"/>
  <c r="V64" i="28"/>
  <c r="M64" i="28"/>
  <c r="D64" i="28"/>
  <c r="AU63" i="28"/>
  <c r="AT63" i="28"/>
  <c r="AS63" i="28"/>
  <c r="AS70" i="28" s="1"/>
  <c r="AR63" i="28"/>
  <c r="AQ63" i="28"/>
  <c r="AP63" i="28"/>
  <c r="AO63" i="28"/>
  <c r="AE63" i="28"/>
  <c r="V63" i="28"/>
  <c r="M63" i="28"/>
  <c r="D63" i="28"/>
  <c r="D70" i="28" s="1"/>
  <c r="AN62" i="28"/>
  <c r="AM62" i="28"/>
  <c r="AL62" i="28"/>
  <c r="AK62" i="28"/>
  <c r="AJ62" i="28"/>
  <c r="AI62" i="28"/>
  <c r="AH62" i="28"/>
  <c r="AG62" i="28"/>
  <c r="AF62" i="28"/>
  <c r="AD62" i="28"/>
  <c r="AC62" i="28"/>
  <c r="AB62" i="28"/>
  <c r="AA62" i="28"/>
  <c r="Z62" i="28"/>
  <c r="Y62" i="28"/>
  <c r="X62" i="28"/>
  <c r="W62" i="28"/>
  <c r="V62" i="28"/>
  <c r="U62" i="28"/>
  <c r="T62" i="28"/>
  <c r="S62" i="28"/>
  <c r="R62" i="28"/>
  <c r="Q62" i="28"/>
  <c r="P62" i="28"/>
  <c r="O62" i="28"/>
  <c r="N62" i="28"/>
  <c r="L62" i="28"/>
  <c r="K62" i="28"/>
  <c r="J62" i="28"/>
  <c r="I62" i="28"/>
  <c r="H62" i="28"/>
  <c r="G62" i="28"/>
  <c r="F62" i="28"/>
  <c r="E62" i="28"/>
  <c r="AW61" i="28"/>
  <c r="AV61" i="28"/>
  <c r="AU61" i="28"/>
  <c r="AT61" i="28"/>
  <c r="AS61" i="28"/>
  <c r="AR61" i="28"/>
  <c r="AQ61" i="28"/>
  <c r="AP61" i="28"/>
  <c r="AO61" i="28"/>
  <c r="AE61" i="28"/>
  <c r="V61" i="28"/>
  <c r="M61" i="28"/>
  <c r="D61" i="28"/>
  <c r="AW60" i="28"/>
  <c r="AV60" i="28"/>
  <c r="AU60" i="28"/>
  <c r="AT60" i="28"/>
  <c r="AS60" i="28"/>
  <c r="AR60" i="28"/>
  <c r="AQ60" i="28"/>
  <c r="AP60" i="28"/>
  <c r="AO60" i="28" s="1"/>
  <c r="AE60" i="28"/>
  <c r="V60" i="28"/>
  <c r="M60" i="28"/>
  <c r="D60" i="28"/>
  <c r="AW59" i="28"/>
  <c r="AV59" i="28"/>
  <c r="AU59" i="28"/>
  <c r="AT59" i="28"/>
  <c r="AS59" i="28"/>
  <c r="AR59" i="28"/>
  <c r="AQ59" i="28"/>
  <c r="AP59" i="28"/>
  <c r="AE59" i="28"/>
  <c r="V59" i="28"/>
  <c r="M59" i="28"/>
  <c r="D59" i="28"/>
  <c r="AW58" i="28"/>
  <c r="AV58" i="28"/>
  <c r="AU58" i="28"/>
  <c r="AT58" i="28"/>
  <c r="AS58" i="28"/>
  <c r="AR58" i="28"/>
  <c r="AQ58" i="28"/>
  <c r="AQ62" i="28" s="1"/>
  <c r="AP58" i="28"/>
  <c r="AE58" i="28"/>
  <c r="V58" i="28"/>
  <c r="M58" i="28"/>
  <c r="D58" i="28"/>
  <c r="AW57" i="28"/>
  <c r="AV57" i="28"/>
  <c r="AU57" i="28"/>
  <c r="AT57" i="28"/>
  <c r="AS57" i="28"/>
  <c r="AR57" i="28"/>
  <c r="AO57" i="28" s="1"/>
  <c r="AQ57" i="28"/>
  <c r="AP57" i="28"/>
  <c r="AE57" i="28"/>
  <c r="AE62" i="28" s="1"/>
  <c r="V57" i="28"/>
  <c r="M57" i="28"/>
  <c r="D57" i="28"/>
  <c r="AW56" i="28"/>
  <c r="AV56" i="28"/>
  <c r="AU56" i="28"/>
  <c r="AT56" i="28"/>
  <c r="AS56" i="28"/>
  <c r="AR56" i="28"/>
  <c r="AQ56" i="28"/>
  <c r="AP56" i="28"/>
  <c r="AO56" i="28"/>
  <c r="AE56" i="28"/>
  <c r="V56" i="28"/>
  <c r="M56" i="28"/>
  <c r="D56" i="28"/>
  <c r="AW55" i="28"/>
  <c r="AW62" i="28" s="1"/>
  <c r="AV55" i="28"/>
  <c r="AU55" i="28"/>
  <c r="AT55" i="28"/>
  <c r="AT62" i="28" s="1"/>
  <c r="AS55" i="28"/>
  <c r="AS62" i="28" s="1"/>
  <c r="AR55" i="28"/>
  <c r="AQ55" i="28"/>
  <c r="AP55" i="28"/>
  <c r="AO55" i="28" s="1"/>
  <c r="AE55" i="28"/>
  <c r="V55" i="28"/>
  <c r="M55" i="28"/>
  <c r="D55" i="28"/>
  <c r="D62" i="28" s="1"/>
  <c r="AV54" i="28"/>
  <c r="AR54" i="28"/>
  <c r="AQ54" i="28"/>
  <c r="AN54" i="28"/>
  <c r="AM54" i="28"/>
  <c r="AL54" i="28"/>
  <c r="AK54" i="28"/>
  <c r="AJ54" i="28"/>
  <c r="AI54" i="28"/>
  <c r="AH54" i="28"/>
  <c r="AG54" i="28"/>
  <c r="AF54" i="28"/>
  <c r="AD54" i="28"/>
  <c r="AC54" i="28"/>
  <c r="AB54" i="28"/>
  <c r="AA54" i="28"/>
  <c r="Z54" i="28"/>
  <c r="Y54" i="28"/>
  <c r="X54" i="28"/>
  <c r="W54" i="28"/>
  <c r="U54" i="28"/>
  <c r="T54" i="28"/>
  <c r="S54" i="28"/>
  <c r="R54" i="28"/>
  <c r="Q54" i="28"/>
  <c r="P54" i="28"/>
  <c r="O54" i="28"/>
  <c r="N54" i="28"/>
  <c r="L54" i="28"/>
  <c r="K54" i="28"/>
  <c r="J54" i="28"/>
  <c r="I54" i="28"/>
  <c r="H54" i="28"/>
  <c r="G54" i="28"/>
  <c r="F54" i="28"/>
  <c r="E54" i="28"/>
  <c r="AW53" i="28"/>
  <c r="AV53" i="28"/>
  <c r="AU53" i="28"/>
  <c r="AT53" i="28"/>
  <c r="AS53" i="28"/>
  <c r="AR53" i="28"/>
  <c r="AQ53" i="28"/>
  <c r="AP53" i="28"/>
  <c r="AO53" i="28"/>
  <c r="AE53" i="28"/>
  <c r="V53" i="28"/>
  <c r="M53" i="28"/>
  <c r="D53" i="28"/>
  <c r="AW52" i="28"/>
  <c r="AV52" i="28"/>
  <c r="AU52" i="28"/>
  <c r="AT52" i="28"/>
  <c r="AS52" i="28"/>
  <c r="AR52" i="28"/>
  <c r="AQ52" i="28"/>
  <c r="AP52" i="28"/>
  <c r="AO52" i="28" s="1"/>
  <c r="AE52" i="28"/>
  <c r="V52" i="28"/>
  <c r="M52" i="28"/>
  <c r="D52" i="28"/>
  <c r="AW51" i="28"/>
  <c r="AV51" i="28"/>
  <c r="AU51" i="28"/>
  <c r="AU54" i="28" s="1"/>
  <c r="AT51" i="28"/>
  <c r="AS51" i="28"/>
  <c r="AR51" i="28"/>
  <c r="AQ51" i="28"/>
  <c r="AP51" i="28"/>
  <c r="AO51" i="28" s="1"/>
  <c r="AE51" i="28"/>
  <c r="V51" i="28"/>
  <c r="M51" i="28"/>
  <c r="D51" i="28"/>
  <c r="AW50" i="28"/>
  <c r="AW54" i="28" s="1"/>
  <c r="AV50" i="28"/>
  <c r="AU50" i="28"/>
  <c r="AT50" i="28"/>
  <c r="AT54" i="28" s="1"/>
  <c r="AS50" i="28"/>
  <c r="AS54" i="28" s="1"/>
  <c r="AR50" i="28"/>
  <c r="AQ50" i="28"/>
  <c r="AP50" i="28"/>
  <c r="AP54" i="28" s="1"/>
  <c r="AO50" i="28"/>
  <c r="AO54" i="28" s="1"/>
  <c r="AE50" i="28"/>
  <c r="V50" i="28"/>
  <c r="V54" i="28" s="1"/>
  <c r="M50" i="28"/>
  <c r="M54" i="28" s="1"/>
  <c r="D50" i="28"/>
  <c r="D54" i="28" s="1"/>
  <c r="AS49" i="28"/>
  <c r="AP49" i="28"/>
  <c r="AN49" i="28"/>
  <c r="AM49" i="28"/>
  <c r="AL49" i="28"/>
  <c r="AK49" i="28"/>
  <c r="AJ49" i="28"/>
  <c r="AI49" i="28"/>
  <c r="AH49" i="28"/>
  <c r="AG49" i="28"/>
  <c r="AF49" i="28"/>
  <c r="AD49" i="28"/>
  <c r="AC49" i="28"/>
  <c r="AB49" i="28"/>
  <c r="AA49" i="28"/>
  <c r="Z49" i="28"/>
  <c r="Y49" i="28"/>
  <c r="X49" i="28"/>
  <c r="W49" i="28"/>
  <c r="U49" i="28"/>
  <c r="T49" i="28"/>
  <c r="S49" i="28"/>
  <c r="R49" i="28"/>
  <c r="Q49" i="28"/>
  <c r="P49" i="28"/>
  <c r="O49" i="28"/>
  <c r="N49" i="28"/>
  <c r="M49" i="28"/>
  <c r="L49" i="28"/>
  <c r="K49" i="28"/>
  <c r="J49" i="28"/>
  <c r="I49" i="28"/>
  <c r="H49" i="28"/>
  <c r="G49" i="28"/>
  <c r="F49" i="28"/>
  <c r="E49" i="28"/>
  <c r="AW48" i="28"/>
  <c r="AV48" i="28"/>
  <c r="AU48" i="28"/>
  <c r="AT48" i="28"/>
  <c r="AS48" i="28"/>
  <c r="AR48" i="28"/>
  <c r="AQ48" i="28"/>
  <c r="AO48" i="28" s="1"/>
  <c r="AP48" i="28"/>
  <c r="AE48" i="28"/>
  <c r="V48" i="28"/>
  <c r="M48" i="28"/>
  <c r="D48" i="28"/>
  <c r="AW47" i="28"/>
  <c r="AV47" i="28"/>
  <c r="AU47" i="28"/>
  <c r="AT47" i="28"/>
  <c r="AS47" i="28"/>
  <c r="AR47" i="28"/>
  <c r="AO47" i="28" s="1"/>
  <c r="AQ47" i="28"/>
  <c r="AP47" i="28"/>
  <c r="AE47" i="28"/>
  <c r="V47" i="28"/>
  <c r="M47" i="28"/>
  <c r="D47" i="28"/>
  <c r="AW46" i="28"/>
  <c r="AW49" i="28" s="1"/>
  <c r="AV46" i="28"/>
  <c r="AU46" i="28"/>
  <c r="AT46" i="28"/>
  <c r="AS46" i="28"/>
  <c r="AR46" i="28"/>
  <c r="AQ46" i="28"/>
  <c r="AP46" i="28"/>
  <c r="AO46" i="28"/>
  <c r="AE46" i="28"/>
  <c r="V46" i="28"/>
  <c r="M46" i="28"/>
  <c r="D46" i="28"/>
  <c r="AW45" i="28"/>
  <c r="AV45" i="28"/>
  <c r="AV49" i="28" s="1"/>
  <c r="AU45" i="28"/>
  <c r="AT45" i="28"/>
  <c r="AT49" i="28" s="1"/>
  <c r="AS45" i="28"/>
  <c r="AR45" i="28"/>
  <c r="AR49" i="28" s="1"/>
  <c r="AQ45" i="28"/>
  <c r="AP45" i="28"/>
  <c r="AO45" i="28" s="1"/>
  <c r="AE45" i="28"/>
  <c r="AE49" i="28" s="1"/>
  <c r="V45" i="28"/>
  <c r="V49" i="28" s="1"/>
  <c r="M45" i="28"/>
  <c r="D45" i="28"/>
  <c r="D49" i="28" s="1"/>
  <c r="AV44" i="28"/>
  <c r="AU44" i="28"/>
  <c r="AQ44" i="28"/>
  <c r="AN44" i="28"/>
  <c r="AM44" i="28"/>
  <c r="AL44" i="28"/>
  <c r="AK44" i="28"/>
  <c r="AJ44" i="28"/>
  <c r="AI44" i="28"/>
  <c r="AH44" i="28"/>
  <c r="AG44" i="28"/>
  <c r="AF44" i="28"/>
  <c r="AE44" i="28"/>
  <c r="AD44" i="28"/>
  <c r="AC44" i="28"/>
  <c r="AB44" i="28"/>
  <c r="AA44" i="28"/>
  <c r="Z44" i="28"/>
  <c r="Y44" i="28"/>
  <c r="X44" i="28"/>
  <c r="W44" i="28"/>
  <c r="U44" i="28"/>
  <c r="T44" i="28"/>
  <c r="S44" i="28"/>
  <c r="R44" i="28"/>
  <c r="Q44" i="28"/>
  <c r="P44" i="28"/>
  <c r="O44" i="28"/>
  <c r="N44" i="28"/>
  <c r="L44" i="28"/>
  <c r="K44" i="28"/>
  <c r="J44" i="28"/>
  <c r="I44" i="28"/>
  <c r="H44" i="28"/>
  <c r="G44" i="28"/>
  <c r="F44" i="28"/>
  <c r="E44" i="28"/>
  <c r="AW43" i="28"/>
  <c r="AV43" i="28"/>
  <c r="AU43" i="28"/>
  <c r="AT43" i="28"/>
  <c r="AS43" i="28"/>
  <c r="AR43" i="28"/>
  <c r="AQ43" i="28"/>
  <c r="AP43" i="28"/>
  <c r="AO43" i="28"/>
  <c r="AE43" i="28"/>
  <c r="V43" i="28"/>
  <c r="M43" i="28"/>
  <c r="D43" i="28"/>
  <c r="AW42" i="28"/>
  <c r="AV42" i="28"/>
  <c r="AU42" i="28"/>
  <c r="AT42" i="28"/>
  <c r="AS42" i="28"/>
  <c r="AR42" i="28"/>
  <c r="AQ42" i="28"/>
  <c r="AP42" i="28"/>
  <c r="AO42" i="28" s="1"/>
  <c r="AE42" i="28"/>
  <c r="V42" i="28"/>
  <c r="M42" i="28"/>
  <c r="D42" i="28"/>
  <c r="AW41" i="28"/>
  <c r="AV41" i="28"/>
  <c r="AU41" i="28"/>
  <c r="AT41" i="28"/>
  <c r="AS41" i="28"/>
  <c r="AR41" i="28"/>
  <c r="AR78" i="28" s="1"/>
  <c r="AQ41" i="28"/>
  <c r="AP41" i="28"/>
  <c r="AE41" i="28"/>
  <c r="V41" i="28"/>
  <c r="M41" i="28"/>
  <c r="D41" i="28"/>
  <c r="AW40" i="28"/>
  <c r="AW44" i="28" s="1"/>
  <c r="AV40" i="28"/>
  <c r="AU40" i="28"/>
  <c r="AT40" i="28"/>
  <c r="AT44" i="28" s="1"/>
  <c r="AS40" i="28"/>
  <c r="AS44" i="28" s="1"/>
  <c r="AR40" i="28"/>
  <c r="AR44" i="28" s="1"/>
  <c r="AQ40" i="28"/>
  <c r="AP40" i="28"/>
  <c r="AP44" i="28" s="1"/>
  <c r="AE40" i="28"/>
  <c r="V40" i="28"/>
  <c r="M40" i="28"/>
  <c r="M44" i="28" s="1"/>
  <c r="D40" i="28"/>
  <c r="D44" i="28" s="1"/>
  <c r="AN39" i="28"/>
  <c r="AM39" i="28"/>
  <c r="AL39" i="28"/>
  <c r="AK39" i="28"/>
  <c r="AJ39" i="28"/>
  <c r="AI39" i="28"/>
  <c r="AH39" i="28"/>
  <c r="AG39" i="28"/>
  <c r="AF39" i="28"/>
  <c r="AD39" i="28"/>
  <c r="AC39" i="28"/>
  <c r="AB39" i="28"/>
  <c r="AA39" i="28"/>
  <c r="Z39" i="28"/>
  <c r="Y39" i="28"/>
  <c r="X39" i="28"/>
  <c r="W39" i="28"/>
  <c r="V39" i="28"/>
  <c r="U39" i="28"/>
  <c r="T39" i="28"/>
  <c r="S39" i="28"/>
  <c r="R39" i="28"/>
  <c r="Q39" i="28"/>
  <c r="P39" i="28"/>
  <c r="O39" i="28"/>
  <c r="N39" i="28"/>
  <c r="L39" i="28"/>
  <c r="K39" i="28"/>
  <c r="J39" i="28"/>
  <c r="I39" i="28"/>
  <c r="H39" i="28"/>
  <c r="G39" i="28"/>
  <c r="F39" i="28"/>
  <c r="E39" i="28"/>
  <c r="AW38" i="28"/>
  <c r="AV38" i="28"/>
  <c r="AU38" i="28"/>
  <c r="AT38" i="28"/>
  <c r="AS38" i="28"/>
  <c r="AR38" i="28"/>
  <c r="AQ38" i="28"/>
  <c r="AO38" i="28" s="1"/>
  <c r="AP38" i="28"/>
  <c r="AE38" i="28"/>
  <c r="V38" i="28"/>
  <c r="M38" i="28"/>
  <c r="D38" i="28"/>
  <c r="AW37" i="28"/>
  <c r="AW39" i="28" s="1"/>
  <c r="AV37" i="28"/>
  <c r="AU37" i="28"/>
  <c r="AT37" i="28"/>
  <c r="AS37" i="28"/>
  <c r="AS39" i="28" s="1"/>
  <c r="AR37" i="28"/>
  <c r="AQ37" i="28"/>
  <c r="AP37" i="28"/>
  <c r="AO37" i="28"/>
  <c r="AE37" i="28"/>
  <c r="V37" i="28"/>
  <c r="M37" i="28"/>
  <c r="D37" i="28"/>
  <c r="AW36" i="28"/>
  <c r="AV36" i="28"/>
  <c r="AV39" i="28" s="1"/>
  <c r="AU36" i="28"/>
  <c r="AU39" i="28" s="1"/>
  <c r="AT36" i="28"/>
  <c r="AT39" i="28" s="1"/>
  <c r="AS36" i="28"/>
  <c r="AR36" i="28"/>
  <c r="AR39" i="28" s="1"/>
  <c r="AQ36" i="28"/>
  <c r="AQ39" i="28" s="1"/>
  <c r="AP36" i="28"/>
  <c r="AO36" i="28" s="1"/>
  <c r="AO39" i="28" s="1"/>
  <c r="AE36" i="28"/>
  <c r="V36" i="28"/>
  <c r="M36" i="28"/>
  <c r="M39" i="28" s="1"/>
  <c r="D36" i="28"/>
  <c r="AN35" i="28"/>
  <c r="AM35" i="28"/>
  <c r="AL35" i="28"/>
  <c r="AK35" i="28"/>
  <c r="AJ35" i="28"/>
  <c r="AI35" i="28"/>
  <c r="AH35" i="28"/>
  <c r="AG35" i="28"/>
  <c r="AF35" i="28"/>
  <c r="AD35" i="28"/>
  <c r="AC35" i="28"/>
  <c r="AB35" i="28"/>
  <c r="AA35" i="28"/>
  <c r="Z35" i="28"/>
  <c r="Y35" i="28"/>
  <c r="X35" i="28"/>
  <c r="W35" i="28"/>
  <c r="U35" i="28"/>
  <c r="T35" i="28"/>
  <c r="S35" i="28"/>
  <c r="R35" i="28"/>
  <c r="Q35" i="28"/>
  <c r="P35" i="28"/>
  <c r="O35" i="28"/>
  <c r="N35" i="28"/>
  <c r="L35" i="28"/>
  <c r="K35" i="28"/>
  <c r="J35" i="28"/>
  <c r="I35" i="28"/>
  <c r="H35" i="28"/>
  <c r="G35" i="28"/>
  <c r="F35" i="28"/>
  <c r="E35" i="28"/>
  <c r="AW34" i="28"/>
  <c r="AV34" i="28"/>
  <c r="AU34" i="28"/>
  <c r="AT34" i="28"/>
  <c r="AS34" i="28"/>
  <c r="AR34" i="28"/>
  <c r="AO34" i="28" s="1"/>
  <c r="AQ34" i="28"/>
  <c r="AP34" i="28"/>
  <c r="AE34" i="28"/>
  <c r="V34" i="28"/>
  <c r="M34" i="28"/>
  <c r="D34" i="28"/>
  <c r="AW33" i="28"/>
  <c r="AW77" i="28" s="1"/>
  <c r="AV33" i="28"/>
  <c r="AU33" i="28"/>
  <c r="AT33" i="28"/>
  <c r="AS33" i="28"/>
  <c r="AR33" i="28"/>
  <c r="AQ33" i="28"/>
  <c r="AP33" i="28"/>
  <c r="AO33" i="28"/>
  <c r="AE33" i="28"/>
  <c r="V33" i="28"/>
  <c r="M33" i="28"/>
  <c r="D33" i="28"/>
  <c r="AW32" i="28"/>
  <c r="AV32" i="28"/>
  <c r="AU32" i="28"/>
  <c r="AT32" i="28"/>
  <c r="AS32" i="28"/>
  <c r="AR32" i="28"/>
  <c r="AQ32" i="28"/>
  <c r="AP32" i="28"/>
  <c r="AO32" i="28" s="1"/>
  <c r="AE32" i="28"/>
  <c r="V32" i="28"/>
  <c r="M32" i="28"/>
  <c r="D32" i="28"/>
  <c r="AW31" i="28"/>
  <c r="AV31" i="28"/>
  <c r="AU31" i="28"/>
  <c r="AT31" i="28"/>
  <c r="AS31" i="28"/>
  <c r="AR31" i="28"/>
  <c r="AQ31" i="28"/>
  <c r="AO31" i="28" s="1"/>
  <c r="AP31" i="28"/>
  <c r="AE31" i="28"/>
  <c r="AE35" i="28" s="1"/>
  <c r="V31" i="28"/>
  <c r="M31" i="28"/>
  <c r="D31" i="28"/>
  <c r="AW30" i="28"/>
  <c r="AV30" i="28"/>
  <c r="AU30" i="28"/>
  <c r="AT30" i="28"/>
  <c r="AS30" i="28"/>
  <c r="AR30" i="28"/>
  <c r="AQ30" i="28"/>
  <c r="AP30" i="28"/>
  <c r="AO30" i="28"/>
  <c r="AE30" i="28"/>
  <c r="V30" i="28"/>
  <c r="M30" i="28"/>
  <c r="D30" i="28"/>
  <c r="AW29" i="28"/>
  <c r="AV29" i="28"/>
  <c r="AU29" i="28"/>
  <c r="AT29" i="28"/>
  <c r="AS29" i="28"/>
  <c r="AR29" i="28"/>
  <c r="AQ29" i="28"/>
  <c r="AP29" i="28"/>
  <c r="AO29" i="28" s="1"/>
  <c r="AE29" i="28"/>
  <c r="V29" i="28"/>
  <c r="M29" i="28"/>
  <c r="D29" i="28"/>
  <c r="AW28" i="28"/>
  <c r="AV28" i="28"/>
  <c r="AU28" i="28"/>
  <c r="AU35" i="28" s="1"/>
  <c r="AT28" i="28"/>
  <c r="AT35" i="28" s="1"/>
  <c r="AS28" i="28"/>
  <c r="AR28" i="28"/>
  <c r="AQ28" i="28"/>
  <c r="AQ35" i="28" s="1"/>
  <c r="AP28" i="28"/>
  <c r="AE28" i="28"/>
  <c r="V28" i="28"/>
  <c r="V35" i="28" s="1"/>
  <c r="M28" i="28"/>
  <c r="M35" i="28" s="1"/>
  <c r="D28" i="28"/>
  <c r="AR27" i="28"/>
  <c r="AN27" i="28"/>
  <c r="AM27" i="28"/>
  <c r="AL27" i="28"/>
  <c r="AK27" i="28"/>
  <c r="AJ27" i="28"/>
  <c r="AI27" i="28"/>
  <c r="AH27" i="28"/>
  <c r="AG27" i="28"/>
  <c r="AF27" i="28"/>
  <c r="AD27" i="28"/>
  <c r="AC27" i="28"/>
  <c r="AB27" i="28"/>
  <c r="AA27" i="28"/>
  <c r="Z27" i="28"/>
  <c r="Y27" i="28"/>
  <c r="X27" i="28"/>
  <c r="W27" i="28"/>
  <c r="U27" i="28"/>
  <c r="T27" i="28"/>
  <c r="S27" i="28"/>
  <c r="R27" i="28"/>
  <c r="Q27" i="28"/>
  <c r="P27" i="28"/>
  <c r="O27" i="28"/>
  <c r="N27" i="28"/>
  <c r="L27" i="28"/>
  <c r="K27" i="28"/>
  <c r="J27" i="28"/>
  <c r="I27" i="28"/>
  <c r="H27" i="28"/>
  <c r="G27" i="28"/>
  <c r="F27" i="28"/>
  <c r="E27" i="28"/>
  <c r="D27" i="28"/>
  <c r="AW26" i="28"/>
  <c r="AV26" i="28"/>
  <c r="AU26" i="28"/>
  <c r="AT26" i="28"/>
  <c r="AT79" i="28" s="1"/>
  <c r="AS26" i="28"/>
  <c r="AR26" i="28"/>
  <c r="AQ26" i="28"/>
  <c r="AP26" i="28"/>
  <c r="AP79" i="28" s="1"/>
  <c r="AE26" i="28"/>
  <c r="V26" i="28"/>
  <c r="M26" i="28"/>
  <c r="M79" i="28" s="1"/>
  <c r="D26" i="28"/>
  <c r="AW25" i="28"/>
  <c r="AV25" i="28"/>
  <c r="AV78" i="28" s="1"/>
  <c r="AU25" i="28"/>
  <c r="AU78" i="28" s="1"/>
  <c r="AT25" i="28"/>
  <c r="AS25" i="28"/>
  <c r="AR25" i="28"/>
  <c r="AQ25" i="28"/>
  <c r="AQ78" i="28" s="1"/>
  <c r="AP25" i="28"/>
  <c r="AE25" i="28"/>
  <c r="V25" i="28"/>
  <c r="V78" i="28" s="1"/>
  <c r="M25" i="28"/>
  <c r="M78" i="28" s="1"/>
  <c r="D25" i="28"/>
  <c r="AW24" i="28"/>
  <c r="AV24" i="28"/>
  <c r="AU24" i="28"/>
  <c r="AU27" i="28" s="1"/>
  <c r="AT24" i="28"/>
  <c r="AS24" i="28"/>
  <c r="AR24" i="28"/>
  <c r="AQ24" i="28"/>
  <c r="AO24" i="28" s="1"/>
  <c r="AP24" i="28"/>
  <c r="AE24" i="28"/>
  <c r="V24" i="28"/>
  <c r="M24" i="28"/>
  <c r="D24" i="28"/>
  <c r="AW23" i="28"/>
  <c r="AV23" i="28"/>
  <c r="AV27" i="28" s="1"/>
  <c r="AU23" i="28"/>
  <c r="AT23" i="28"/>
  <c r="AS23" i="28"/>
  <c r="AR23" i="28"/>
  <c r="AO23" i="28" s="1"/>
  <c r="AQ23" i="28"/>
  <c r="AP23" i="28"/>
  <c r="AE23" i="28"/>
  <c r="V23" i="28"/>
  <c r="M23" i="28"/>
  <c r="D23" i="28"/>
  <c r="AW22" i="28"/>
  <c r="AV22" i="28"/>
  <c r="AU22" i="28"/>
  <c r="AT22" i="28"/>
  <c r="AS22" i="28"/>
  <c r="AR22" i="28"/>
  <c r="AQ22" i="28"/>
  <c r="AP22" i="28"/>
  <c r="AO22" i="28"/>
  <c r="AE22" i="28"/>
  <c r="V22" i="28"/>
  <c r="M22" i="28"/>
  <c r="D22" i="28"/>
  <c r="AW21" i="28"/>
  <c r="AV21" i="28"/>
  <c r="AU21" i="28"/>
  <c r="AT21" i="28"/>
  <c r="AT77" i="28" s="1"/>
  <c r="AS21" i="28"/>
  <c r="AR21" i="28"/>
  <c r="AQ21" i="28"/>
  <c r="AP21" i="28"/>
  <c r="AE21" i="28"/>
  <c r="V21" i="28"/>
  <c r="M21" i="28"/>
  <c r="D21" i="28"/>
  <c r="AW20" i="28"/>
  <c r="AV20" i="28"/>
  <c r="AV76" i="28" s="1"/>
  <c r="AU20" i="28"/>
  <c r="AT20" i="28"/>
  <c r="AS20" i="28"/>
  <c r="AR20" i="28"/>
  <c r="AQ20" i="28"/>
  <c r="AP20" i="28"/>
  <c r="AE20" i="28"/>
  <c r="AE76" i="28" s="1"/>
  <c r="V20" i="28"/>
  <c r="M20" i="28"/>
  <c r="D20" i="28"/>
  <c r="AN17" i="28"/>
  <c r="AM17" i="28"/>
  <c r="AL17" i="28"/>
  <c r="AK17" i="28"/>
  <c r="AJ17" i="28"/>
  <c r="AI17" i="28"/>
  <c r="AH17" i="28"/>
  <c r="AG17" i="28"/>
  <c r="AF17" i="28"/>
  <c r="AD17" i="28"/>
  <c r="AC17" i="28"/>
  <c r="AB17" i="28"/>
  <c r="AA17" i="28"/>
  <c r="Z17" i="28"/>
  <c r="Y17" i="28"/>
  <c r="X17" i="28"/>
  <c r="W17" i="28"/>
  <c r="U17" i="28"/>
  <c r="T17" i="28"/>
  <c r="S17" i="28"/>
  <c r="R17" i="28"/>
  <c r="Q17" i="28"/>
  <c r="P17" i="28"/>
  <c r="O17" i="28"/>
  <c r="N17" i="28"/>
  <c r="L17" i="28"/>
  <c r="K17" i="28"/>
  <c r="J17" i="28"/>
  <c r="I17" i="28"/>
  <c r="H17" i="28"/>
  <c r="G17" i="28"/>
  <c r="F17" i="28"/>
  <c r="E17" i="28"/>
  <c r="AW16" i="28"/>
  <c r="AV16" i="28"/>
  <c r="AU16" i="28"/>
  <c r="AT16" i="28"/>
  <c r="AS16" i="28"/>
  <c r="AR16" i="28"/>
  <c r="AQ16" i="28"/>
  <c r="AP16" i="28"/>
  <c r="AO16" i="28" s="1"/>
  <c r="AE16" i="28"/>
  <c r="V16" i="28"/>
  <c r="M16" i="28"/>
  <c r="D16" i="28"/>
  <c r="AW15" i="28"/>
  <c r="AV15" i="28"/>
  <c r="AU15" i="28"/>
  <c r="AT15" i="28"/>
  <c r="AS15" i="28"/>
  <c r="AR15" i="28"/>
  <c r="AQ15" i="28"/>
  <c r="AO15" i="28" s="1"/>
  <c r="AP15" i="28"/>
  <c r="AE15" i="28"/>
  <c r="V15" i="28"/>
  <c r="M15" i="28"/>
  <c r="D15" i="28"/>
  <c r="AW14" i="28"/>
  <c r="AW17" i="28" s="1"/>
  <c r="AV14" i="28"/>
  <c r="AU14" i="28"/>
  <c r="AT14" i="28"/>
  <c r="AS14" i="28"/>
  <c r="AS17" i="28" s="1"/>
  <c r="AR14" i="28"/>
  <c r="AQ14" i="28"/>
  <c r="AP14" i="28"/>
  <c r="AO14" i="28"/>
  <c r="AE14" i="28"/>
  <c r="V14" i="28"/>
  <c r="M14" i="28"/>
  <c r="D14" i="28"/>
  <c r="D17" i="28" s="1"/>
  <c r="AW13" i="28"/>
  <c r="AV13" i="28"/>
  <c r="AU13" i="28"/>
  <c r="AT13" i="28"/>
  <c r="AS13" i="28"/>
  <c r="AR13" i="28"/>
  <c r="AQ13" i="28"/>
  <c r="AP13" i="28"/>
  <c r="AO13" i="28" s="1"/>
  <c r="AE13" i="28"/>
  <c r="V13" i="28"/>
  <c r="M13" i="28"/>
  <c r="D13" i="28"/>
  <c r="AW12" i="28"/>
  <c r="AV12" i="28"/>
  <c r="AU12" i="28"/>
  <c r="AT12" i="28"/>
  <c r="AS12" i="28"/>
  <c r="AR12" i="28"/>
  <c r="AQ12" i="28"/>
  <c r="AP12" i="28"/>
  <c r="AE12" i="28"/>
  <c r="V12" i="28"/>
  <c r="M12" i="28"/>
  <c r="M17" i="28" s="1"/>
  <c r="D12" i="28"/>
  <c r="AW11" i="28"/>
  <c r="AV11" i="28"/>
  <c r="AV17" i="28" s="1"/>
  <c r="AU11" i="28"/>
  <c r="AU17" i="28" s="1"/>
  <c r="AT11" i="28"/>
  <c r="AS11" i="28"/>
  <c r="AR11" i="28"/>
  <c r="AR17" i="28" s="1"/>
  <c r="AQ11" i="28"/>
  <c r="AP11" i="28"/>
  <c r="AE11" i="28"/>
  <c r="V11" i="28"/>
  <c r="V17" i="28" s="1"/>
  <c r="M11" i="28"/>
  <c r="D11" i="28"/>
  <c r="AW9" i="28"/>
  <c r="AV9" i="28"/>
  <c r="AU9" i="28"/>
  <c r="AT9" i="28"/>
  <c r="AS9" i="28"/>
  <c r="AR9" i="28"/>
  <c r="AQ9" i="28"/>
  <c r="AP9" i="28"/>
  <c r="AE9" i="28"/>
  <c r="AO9" i="28" s="1"/>
  <c r="V9" i="28"/>
  <c r="M9" i="28"/>
  <c r="D9" i="28"/>
  <c r="C5" i="28"/>
  <c r="C4" i="28"/>
  <c r="C3" i="28"/>
  <c r="AE116" i="27"/>
  <c r="D116" i="27"/>
  <c r="AO115" i="27"/>
  <c r="AO114" i="27"/>
  <c r="AO113" i="27"/>
  <c r="AN112" i="27"/>
  <c r="AN116" i="27" s="1"/>
  <c r="AE112" i="27"/>
  <c r="V112" i="27"/>
  <c r="V116" i="27" s="1"/>
  <c r="M112" i="27"/>
  <c r="M116" i="27" s="1"/>
  <c r="D112" i="27"/>
  <c r="AO111" i="27"/>
  <c r="AO110" i="27"/>
  <c r="AO109" i="27"/>
  <c r="AO112" i="27" s="1"/>
  <c r="AO116" i="27" s="1"/>
  <c r="AO108" i="27"/>
  <c r="AO107" i="27"/>
  <c r="AO105" i="27"/>
  <c r="AN102" i="27"/>
  <c r="AE102" i="27"/>
  <c r="V102" i="27"/>
  <c r="M102" i="27"/>
  <c r="D102" i="27"/>
  <c r="AO101" i="27"/>
  <c r="AO100" i="27"/>
  <c r="AO99" i="27"/>
  <c r="AO98" i="27"/>
  <c r="AO97" i="27"/>
  <c r="AO96" i="27"/>
  <c r="AO102" i="27" s="1"/>
  <c r="AW85" i="27"/>
  <c r="AV85" i="27"/>
  <c r="AN85" i="27"/>
  <c r="AM85" i="27"/>
  <c r="AL85" i="27"/>
  <c r="AK85" i="27"/>
  <c r="AJ85" i="27"/>
  <c r="AI85" i="27"/>
  <c r="AH85" i="27"/>
  <c r="AG85" i="27"/>
  <c r="AF85" i="27"/>
  <c r="AD85" i="27"/>
  <c r="AC85" i="27"/>
  <c r="AB85" i="27"/>
  <c r="AA85" i="27"/>
  <c r="Z85" i="27"/>
  <c r="Y85" i="27"/>
  <c r="X85" i="27"/>
  <c r="W85" i="27"/>
  <c r="U85" i="27"/>
  <c r="T85" i="27"/>
  <c r="S85" i="27"/>
  <c r="R85" i="27"/>
  <c r="Q85" i="27"/>
  <c r="P85" i="27"/>
  <c r="O85" i="27"/>
  <c r="N85" i="27"/>
  <c r="L85" i="27"/>
  <c r="K85" i="27"/>
  <c r="J85" i="27"/>
  <c r="I85" i="27"/>
  <c r="H85" i="27"/>
  <c r="G85" i="27"/>
  <c r="F85" i="27"/>
  <c r="E85" i="27"/>
  <c r="D85" i="27"/>
  <c r="AW84" i="27"/>
  <c r="AV84" i="27"/>
  <c r="AU84" i="27"/>
  <c r="AT84" i="27"/>
  <c r="AT85" i="27" s="1"/>
  <c r="AS84" i="27"/>
  <c r="AR84" i="27"/>
  <c r="AQ84" i="27"/>
  <c r="AP84" i="27"/>
  <c r="AO84" i="27" s="1"/>
  <c r="AE84" i="27"/>
  <c r="V84" i="27"/>
  <c r="M84" i="27"/>
  <c r="M85" i="27" s="1"/>
  <c r="D84" i="27"/>
  <c r="AW83" i="27"/>
  <c r="AV83" i="27"/>
  <c r="AU83" i="27"/>
  <c r="AU85" i="27" s="1"/>
  <c r="AT83" i="27"/>
  <c r="AS83" i="27"/>
  <c r="AS85" i="27" s="1"/>
  <c r="AR83" i="27"/>
  <c r="AR85" i="27" s="1"/>
  <c r="AQ83" i="27"/>
  <c r="AP83" i="27"/>
  <c r="AE83" i="27"/>
  <c r="AE85" i="27" s="1"/>
  <c r="V83" i="27"/>
  <c r="V85" i="27" s="1"/>
  <c r="M83" i="27"/>
  <c r="D83" i="27"/>
  <c r="AK82" i="27"/>
  <c r="AK86" i="27" s="1"/>
  <c r="AD82" i="27"/>
  <c r="AD86" i="27" s="1"/>
  <c r="Z82" i="27"/>
  <c r="Z86" i="27" s="1"/>
  <c r="E82" i="27"/>
  <c r="E86" i="27" s="1"/>
  <c r="AW81" i="27"/>
  <c r="AV81" i="27"/>
  <c r="AU81" i="27"/>
  <c r="AT81" i="27"/>
  <c r="AS81" i="27"/>
  <c r="AR81" i="27"/>
  <c r="AQ81" i="27"/>
  <c r="AP81" i="27"/>
  <c r="AE81" i="27"/>
  <c r="V81" i="27"/>
  <c r="M81" i="27"/>
  <c r="D81" i="27"/>
  <c r="AW80" i="27"/>
  <c r="AV80" i="27"/>
  <c r="AU80" i="27"/>
  <c r="AT80" i="27"/>
  <c r="AS80" i="27"/>
  <c r="AR80" i="27"/>
  <c r="AQ80" i="27"/>
  <c r="AO80" i="27" s="1"/>
  <c r="AP80" i="27"/>
  <c r="AE80" i="27"/>
  <c r="V80" i="27"/>
  <c r="M80" i="27"/>
  <c r="D80" i="27"/>
  <c r="AN79" i="27"/>
  <c r="AM79" i="27"/>
  <c r="AL79" i="27"/>
  <c r="AK79" i="27"/>
  <c r="AJ79" i="27"/>
  <c r="AI79" i="27"/>
  <c r="AH79" i="27"/>
  <c r="AG79" i="27"/>
  <c r="AG82" i="27" s="1"/>
  <c r="AF79" i="27"/>
  <c r="AD79" i="27"/>
  <c r="AC79" i="27"/>
  <c r="AB79" i="27"/>
  <c r="AA79" i="27"/>
  <c r="Z79" i="27"/>
  <c r="Y79" i="27"/>
  <c r="X79" i="27"/>
  <c r="W79" i="27"/>
  <c r="U79" i="27"/>
  <c r="T79" i="27"/>
  <c r="T82" i="27" s="1"/>
  <c r="T86" i="27" s="1"/>
  <c r="S79" i="27"/>
  <c r="R79" i="27"/>
  <c r="Q79" i="27"/>
  <c r="P79" i="27"/>
  <c r="P82" i="27" s="1"/>
  <c r="P86" i="27" s="1"/>
  <c r="O79" i="27"/>
  <c r="N79" i="27"/>
  <c r="L79" i="27"/>
  <c r="K79" i="27"/>
  <c r="J79" i="27"/>
  <c r="I79" i="27"/>
  <c r="H79" i="27"/>
  <c r="G79" i="27"/>
  <c r="F79" i="27"/>
  <c r="E79" i="27"/>
  <c r="D79" i="27"/>
  <c r="AN78" i="27"/>
  <c r="AM78" i="27"/>
  <c r="AL78" i="27"/>
  <c r="AK78" i="27"/>
  <c r="AJ78" i="27"/>
  <c r="AI78" i="27"/>
  <c r="AH78" i="27"/>
  <c r="AG78" i="27"/>
  <c r="AF78" i="27"/>
  <c r="AD78" i="27"/>
  <c r="AC78" i="27"/>
  <c r="AB78" i="27"/>
  <c r="AA78" i="27"/>
  <c r="Z78" i="27"/>
  <c r="Y78" i="27"/>
  <c r="X78" i="27"/>
  <c r="W78" i="27"/>
  <c r="U78" i="27"/>
  <c r="T78" i="27"/>
  <c r="S78" i="27"/>
  <c r="R78" i="27"/>
  <c r="Q78" i="27"/>
  <c r="P78" i="27"/>
  <c r="O78" i="27"/>
  <c r="N78" i="27"/>
  <c r="L78" i="27"/>
  <c r="K78" i="27"/>
  <c r="J78" i="27"/>
  <c r="I78" i="27"/>
  <c r="H78" i="27"/>
  <c r="G78" i="27"/>
  <c r="F78" i="27"/>
  <c r="E78" i="27"/>
  <c r="AP77" i="27"/>
  <c r="AN77" i="27"/>
  <c r="AM77" i="27"/>
  <c r="AL77" i="27"/>
  <c r="AK77" i="27"/>
  <c r="AJ77" i="27"/>
  <c r="AI77" i="27"/>
  <c r="AH77" i="27"/>
  <c r="AG77" i="27"/>
  <c r="AF77" i="27"/>
  <c r="AD77" i="27"/>
  <c r="AC77" i="27"/>
  <c r="AB77" i="27"/>
  <c r="AA77" i="27"/>
  <c r="Z77" i="27"/>
  <c r="Y77" i="27"/>
  <c r="Y82" i="27" s="1"/>
  <c r="Y86" i="27" s="1"/>
  <c r="X77" i="27"/>
  <c r="W77" i="27"/>
  <c r="U77" i="27"/>
  <c r="U82" i="27" s="1"/>
  <c r="U86" i="27" s="1"/>
  <c r="T77" i="27"/>
  <c r="S77" i="27"/>
  <c r="R77" i="27"/>
  <c r="Q77" i="27"/>
  <c r="Q82" i="27" s="1"/>
  <c r="Q86" i="27" s="1"/>
  <c r="P77" i="27"/>
  <c r="O77" i="27"/>
  <c r="N77" i="27"/>
  <c r="N82" i="27" s="1"/>
  <c r="N86" i="27" s="1"/>
  <c r="L77" i="27"/>
  <c r="K77" i="27"/>
  <c r="J77" i="27"/>
  <c r="J82" i="27" s="1"/>
  <c r="J86" i="27" s="1"/>
  <c r="I77" i="27"/>
  <c r="I82" i="27" s="1"/>
  <c r="I86" i="27" s="1"/>
  <c r="H77" i="27"/>
  <c r="G77" i="27"/>
  <c r="F77" i="27"/>
  <c r="E77" i="27"/>
  <c r="AN76" i="27"/>
  <c r="AN82" i="27" s="1"/>
  <c r="AN86" i="27" s="1"/>
  <c r="AN103" i="27" s="1"/>
  <c r="AM76" i="27"/>
  <c r="AL76" i="27"/>
  <c r="AK76" i="27"/>
  <c r="AJ76" i="27"/>
  <c r="AJ82" i="27" s="1"/>
  <c r="AJ86" i="27" s="1"/>
  <c r="AI76" i="27"/>
  <c r="AH76" i="27"/>
  <c r="AG76" i="27"/>
  <c r="AF76" i="27"/>
  <c r="AF82" i="27" s="1"/>
  <c r="AF86" i="27" s="1"/>
  <c r="AD76" i="27"/>
  <c r="AC76" i="27"/>
  <c r="AB76" i="27"/>
  <c r="AA76" i="27"/>
  <c r="Z76" i="27"/>
  <c r="Y76" i="27"/>
  <c r="X76" i="27"/>
  <c r="W76" i="27"/>
  <c r="U76" i="27"/>
  <c r="T76" i="27"/>
  <c r="S76" i="27"/>
  <c r="R76" i="27"/>
  <c r="R82" i="27" s="1"/>
  <c r="R86" i="27" s="1"/>
  <c r="Q76" i="27"/>
  <c r="P76" i="27"/>
  <c r="O76" i="27"/>
  <c r="N76" i="27"/>
  <c r="L76" i="27"/>
  <c r="L82" i="27" s="1"/>
  <c r="L86" i="27" s="1"/>
  <c r="K76" i="27"/>
  <c r="J76" i="27"/>
  <c r="I76" i="27"/>
  <c r="H76" i="27"/>
  <c r="H82" i="27" s="1"/>
  <c r="H86" i="27" s="1"/>
  <c r="G76" i="27"/>
  <c r="F76" i="27"/>
  <c r="E76" i="27"/>
  <c r="AN75" i="27"/>
  <c r="AM75" i="27"/>
  <c r="AL75" i="27"/>
  <c r="AK75" i="27"/>
  <c r="AJ75" i="27"/>
  <c r="AI75" i="27"/>
  <c r="AH75" i="27"/>
  <c r="AG75" i="27"/>
  <c r="AF75" i="27"/>
  <c r="AD75" i="27"/>
  <c r="AC75" i="27"/>
  <c r="AB75" i="27"/>
  <c r="AA75" i="27"/>
  <c r="Z75" i="27"/>
  <c r="Y75" i="27"/>
  <c r="X75" i="27"/>
  <c r="W75" i="27"/>
  <c r="U75" i="27"/>
  <c r="T75" i="27"/>
  <c r="S75" i="27"/>
  <c r="R75" i="27"/>
  <c r="Q75" i="27"/>
  <c r="P75" i="27"/>
  <c r="O75" i="27"/>
  <c r="N75" i="27"/>
  <c r="L75" i="27"/>
  <c r="K75" i="27"/>
  <c r="J75" i="27"/>
  <c r="I75" i="27"/>
  <c r="H75" i="27"/>
  <c r="G75" i="27"/>
  <c r="F75" i="27"/>
  <c r="E75" i="27"/>
  <c r="AW74" i="27"/>
  <c r="AV74" i="27"/>
  <c r="AU74" i="27"/>
  <c r="AT74" i="27"/>
  <c r="AS74" i="27"/>
  <c r="AR74" i="27"/>
  <c r="AQ74" i="27"/>
  <c r="AP74" i="27"/>
  <c r="AE74" i="27"/>
  <c r="V74" i="27"/>
  <c r="M74" i="27"/>
  <c r="D74" i="27"/>
  <c r="AW73" i="27"/>
  <c r="AV73" i="27"/>
  <c r="AU73" i="27"/>
  <c r="AT73" i="27"/>
  <c r="AS73" i="27"/>
  <c r="AR73" i="27"/>
  <c r="AO73" i="27" s="1"/>
  <c r="AQ73" i="27"/>
  <c r="AP73" i="27"/>
  <c r="AE73" i="27"/>
  <c r="V73" i="27"/>
  <c r="M73" i="27"/>
  <c r="D73" i="27"/>
  <c r="AW72" i="27"/>
  <c r="AW75" i="27" s="1"/>
  <c r="AV72" i="27"/>
  <c r="AV75" i="27" s="1"/>
  <c r="AU72" i="27"/>
  <c r="AT72" i="27"/>
  <c r="AS72" i="27"/>
  <c r="AS75" i="27" s="1"/>
  <c r="AR72" i="27"/>
  <c r="AQ72" i="27"/>
  <c r="AP72" i="27"/>
  <c r="AO72" i="27"/>
  <c r="AE72" i="27"/>
  <c r="V72" i="27"/>
  <c r="M72" i="27"/>
  <c r="D72" i="27"/>
  <c r="D75" i="27" s="1"/>
  <c r="AW71" i="27"/>
  <c r="AV71" i="27"/>
  <c r="AU71" i="27"/>
  <c r="AU75" i="27" s="1"/>
  <c r="AT71" i="27"/>
  <c r="AT75" i="27" s="1"/>
  <c r="AS71" i="27"/>
  <c r="AR71" i="27"/>
  <c r="AQ71" i="27"/>
  <c r="AQ75" i="27" s="1"/>
  <c r="AP71" i="27"/>
  <c r="AE71" i="27"/>
  <c r="V71" i="27"/>
  <c r="V75" i="27" s="1"/>
  <c r="M71" i="27"/>
  <c r="M75" i="27" s="1"/>
  <c r="D71" i="27"/>
  <c r="AM70" i="27"/>
  <c r="AL70" i="27"/>
  <c r="AK70" i="27"/>
  <c r="AJ70" i="27"/>
  <c r="AI70" i="27"/>
  <c r="AH70" i="27"/>
  <c r="AG70" i="27"/>
  <c r="AF70" i="27"/>
  <c r="AD70" i="27"/>
  <c r="AC70" i="27"/>
  <c r="AB70" i="27"/>
  <c r="AA70" i="27"/>
  <c r="Z70" i="27"/>
  <c r="Y70" i="27"/>
  <c r="X70" i="27"/>
  <c r="W70" i="27"/>
  <c r="U70" i="27"/>
  <c r="T70" i="27"/>
  <c r="S70" i="27"/>
  <c r="R70" i="27"/>
  <c r="Q70" i="27"/>
  <c r="P70" i="27"/>
  <c r="O70" i="27"/>
  <c r="N70" i="27"/>
  <c r="L70" i="27"/>
  <c r="K70" i="27"/>
  <c r="J70" i="27"/>
  <c r="I70" i="27"/>
  <c r="H70" i="27"/>
  <c r="G70" i="27"/>
  <c r="F70" i="27"/>
  <c r="E70" i="27"/>
  <c r="D70" i="27"/>
  <c r="AW69" i="27"/>
  <c r="AV69" i="27"/>
  <c r="AU69" i="27"/>
  <c r="AT69" i="27"/>
  <c r="AS69" i="27"/>
  <c r="AR69" i="27"/>
  <c r="AQ69" i="27"/>
  <c r="AP69" i="27"/>
  <c r="AE69" i="27"/>
  <c r="V69" i="27"/>
  <c r="M69" i="27"/>
  <c r="D69" i="27"/>
  <c r="AW68" i="27"/>
  <c r="AV68" i="27"/>
  <c r="AU68" i="27"/>
  <c r="AT68" i="27"/>
  <c r="AS68" i="27"/>
  <c r="AR68" i="27"/>
  <c r="AQ68" i="27"/>
  <c r="AP68" i="27"/>
  <c r="AE68" i="27"/>
  <c r="V68" i="27"/>
  <c r="M68" i="27"/>
  <c r="M77" i="27" s="1"/>
  <c r="D68" i="27"/>
  <c r="AW67" i="27"/>
  <c r="AV67" i="27"/>
  <c r="AU67" i="27"/>
  <c r="AT67" i="27"/>
  <c r="AS67" i="27"/>
  <c r="AR67" i="27"/>
  <c r="AQ67" i="27"/>
  <c r="AP67" i="27"/>
  <c r="AE67" i="27"/>
  <c r="V67" i="27"/>
  <c r="M67" i="27"/>
  <c r="D67" i="27"/>
  <c r="AW66" i="27"/>
  <c r="AV66" i="27"/>
  <c r="AV70" i="27" s="1"/>
  <c r="AU66" i="27"/>
  <c r="AU70" i="27" s="1"/>
  <c r="AT66" i="27"/>
  <c r="AS66" i="27"/>
  <c r="AR66" i="27"/>
  <c r="AQ66" i="27"/>
  <c r="AP66" i="27"/>
  <c r="AE66" i="27"/>
  <c r="V66" i="27"/>
  <c r="M66" i="27"/>
  <c r="D66" i="27"/>
  <c r="AU65" i="27"/>
  <c r="AT65" i="27"/>
  <c r="AT70" i="27" s="1"/>
  <c r="AS65" i="27"/>
  <c r="AR65" i="27"/>
  <c r="AQ65" i="27"/>
  <c r="AP65" i="27"/>
  <c r="AO65" i="27" s="1"/>
  <c r="AE65" i="27"/>
  <c r="V65" i="27"/>
  <c r="M65" i="27"/>
  <c r="D65" i="27"/>
  <c r="AU64" i="27"/>
  <c r="AT64" i="27"/>
  <c r="AS64" i="27"/>
  <c r="AR64" i="27"/>
  <c r="AQ64" i="27"/>
  <c r="AP64" i="27"/>
  <c r="AO64" i="27"/>
  <c r="AE64" i="27"/>
  <c r="V64" i="27"/>
  <c r="M64" i="27"/>
  <c r="D64" i="27"/>
  <c r="AU63" i="27"/>
  <c r="AT63" i="27"/>
  <c r="AS63" i="27"/>
  <c r="AR63" i="27"/>
  <c r="AQ63" i="27"/>
  <c r="AP63" i="27"/>
  <c r="AE63" i="27"/>
  <c r="V63" i="27"/>
  <c r="M63" i="27"/>
  <c r="D63" i="27"/>
  <c r="AN62" i="27"/>
  <c r="AM62" i="27"/>
  <c r="AL62" i="27"/>
  <c r="AK62" i="27"/>
  <c r="AJ62" i="27"/>
  <c r="AI62" i="27"/>
  <c r="AH62" i="27"/>
  <c r="AG62" i="27"/>
  <c r="AF62" i="27"/>
  <c r="AD62" i="27"/>
  <c r="AC62" i="27"/>
  <c r="AB62" i="27"/>
  <c r="AA62" i="27"/>
  <c r="Z62" i="27"/>
  <c r="Y62" i="27"/>
  <c r="X62" i="27"/>
  <c r="W62" i="27"/>
  <c r="U62" i="27"/>
  <c r="T62" i="27"/>
  <c r="S62" i="27"/>
  <c r="R62" i="27"/>
  <c r="Q62" i="27"/>
  <c r="P62" i="27"/>
  <c r="O62" i="27"/>
  <c r="N62" i="27"/>
  <c r="L62" i="27"/>
  <c r="K62" i="27"/>
  <c r="J62" i="27"/>
  <c r="I62" i="27"/>
  <c r="H62" i="27"/>
  <c r="G62" i="27"/>
  <c r="F62" i="27"/>
  <c r="E62" i="27"/>
  <c r="AW61" i="27"/>
  <c r="AV61" i="27"/>
  <c r="AU61" i="27"/>
  <c r="AT61" i="27"/>
  <c r="AS61" i="27"/>
  <c r="AR61" i="27"/>
  <c r="AQ61" i="27"/>
  <c r="AO61" i="27" s="1"/>
  <c r="AP61" i="27"/>
  <c r="AE61" i="27"/>
  <c r="V61" i="27"/>
  <c r="M61" i="27"/>
  <c r="D61" i="27"/>
  <c r="AW60" i="27"/>
  <c r="AV60" i="27"/>
  <c r="AU60" i="27"/>
  <c r="AT60" i="27"/>
  <c r="AS60" i="27"/>
  <c r="AR60" i="27"/>
  <c r="AQ60" i="27"/>
  <c r="AP60" i="27"/>
  <c r="AO60" i="27"/>
  <c r="AE60" i="27"/>
  <c r="V60" i="27"/>
  <c r="M60" i="27"/>
  <c r="D60" i="27"/>
  <c r="AW59" i="27"/>
  <c r="AV59" i="27"/>
  <c r="AU59" i="27"/>
  <c r="AT59" i="27"/>
  <c r="AS59" i="27"/>
  <c r="AR59" i="27"/>
  <c r="AQ59" i="27"/>
  <c r="AP59" i="27"/>
  <c r="AO59" i="27" s="1"/>
  <c r="AE59" i="27"/>
  <c r="V59" i="27"/>
  <c r="M59" i="27"/>
  <c r="D59" i="27"/>
  <c r="AW58" i="27"/>
  <c r="AV58" i="27"/>
  <c r="AU58" i="27"/>
  <c r="AU76" i="27" s="1"/>
  <c r="AT58" i="27"/>
  <c r="AS58" i="27"/>
  <c r="AR58" i="27"/>
  <c r="AQ58" i="27"/>
  <c r="AP58" i="27"/>
  <c r="AE58" i="27"/>
  <c r="V58" i="27"/>
  <c r="M58" i="27"/>
  <c r="D58" i="27"/>
  <c r="AW57" i="27"/>
  <c r="AV57" i="27"/>
  <c r="AU57" i="27"/>
  <c r="AU62" i="27" s="1"/>
  <c r="AT57" i="27"/>
  <c r="AS57" i="27"/>
  <c r="AR57" i="27"/>
  <c r="AQ57" i="27"/>
  <c r="AO57" i="27" s="1"/>
  <c r="AP57" i="27"/>
  <c r="AE57" i="27"/>
  <c r="V57" i="27"/>
  <c r="V62" i="27" s="1"/>
  <c r="M57" i="27"/>
  <c r="D57" i="27"/>
  <c r="AW56" i="27"/>
  <c r="AV56" i="27"/>
  <c r="AU56" i="27"/>
  <c r="AT56" i="27"/>
  <c r="AS56" i="27"/>
  <c r="AR56" i="27"/>
  <c r="AO56" i="27" s="1"/>
  <c r="AQ56" i="27"/>
  <c r="AP56" i="27"/>
  <c r="AE56" i="27"/>
  <c r="AE62" i="27" s="1"/>
  <c r="V56" i="27"/>
  <c r="M56" i="27"/>
  <c r="D56" i="27"/>
  <c r="AW55" i="27"/>
  <c r="AW62" i="27" s="1"/>
  <c r="AV55" i="27"/>
  <c r="AV62" i="27" s="1"/>
  <c r="AU55" i="27"/>
  <c r="AT55" i="27"/>
  <c r="AS55" i="27"/>
  <c r="AR55" i="27"/>
  <c r="AR62" i="27" s="1"/>
  <c r="AQ55" i="27"/>
  <c r="AP55" i="27"/>
  <c r="AO55" i="27"/>
  <c r="AE55" i="27"/>
  <c r="V55" i="27"/>
  <c r="M55" i="27"/>
  <c r="D55" i="27"/>
  <c r="AV54" i="27"/>
  <c r="AR54" i="27"/>
  <c r="AQ54" i="27"/>
  <c r="AN54" i="27"/>
  <c r="AM54" i="27"/>
  <c r="AL54" i="27"/>
  <c r="AK54" i="27"/>
  <c r="AJ54" i="27"/>
  <c r="AI54" i="27"/>
  <c r="AH54" i="27"/>
  <c r="AG54" i="27"/>
  <c r="AF54" i="27"/>
  <c r="AE54" i="27"/>
  <c r="AD54" i="27"/>
  <c r="AC54" i="27"/>
  <c r="AB54" i="27"/>
  <c r="AA54" i="27"/>
  <c r="Z54" i="27"/>
  <c r="Y54" i="27"/>
  <c r="X54" i="27"/>
  <c r="W54" i="27"/>
  <c r="V54" i="27"/>
  <c r="U54" i="27"/>
  <c r="T54" i="27"/>
  <c r="S54" i="27"/>
  <c r="R54" i="27"/>
  <c r="Q54" i="27"/>
  <c r="P54" i="27"/>
  <c r="O54" i="27"/>
  <c r="N54" i="27"/>
  <c r="L54" i="27"/>
  <c r="K54" i="27"/>
  <c r="J54" i="27"/>
  <c r="I54" i="27"/>
  <c r="H54" i="27"/>
  <c r="G54" i="27"/>
  <c r="F54" i="27"/>
  <c r="E54" i="27"/>
  <c r="AW53" i="27"/>
  <c r="AV53" i="27"/>
  <c r="AU53" i="27"/>
  <c r="AT53" i="27"/>
  <c r="AS53" i="27"/>
  <c r="AR53" i="27"/>
  <c r="AO53" i="27" s="1"/>
  <c r="AQ53" i="27"/>
  <c r="AP53" i="27"/>
  <c r="AE53" i="27"/>
  <c r="V53" i="27"/>
  <c r="M53" i="27"/>
  <c r="D53" i="27"/>
  <c r="AW52" i="27"/>
  <c r="AV52" i="27"/>
  <c r="AU52" i="27"/>
  <c r="AT52" i="27"/>
  <c r="AS52" i="27"/>
  <c r="AR52" i="27"/>
  <c r="AQ52" i="27"/>
  <c r="AP52" i="27"/>
  <c r="AO52" i="27"/>
  <c r="AE52" i="27"/>
  <c r="V52" i="27"/>
  <c r="M52" i="27"/>
  <c r="D52" i="27"/>
  <c r="AW51" i="27"/>
  <c r="AV51" i="27"/>
  <c r="AU51" i="27"/>
  <c r="AU78" i="27" s="1"/>
  <c r="AT51" i="27"/>
  <c r="AT54" i="27" s="1"/>
  <c r="AS51" i="27"/>
  <c r="AR51" i="27"/>
  <c r="AQ51" i="27"/>
  <c r="AP51" i="27"/>
  <c r="AE51" i="27"/>
  <c r="V51" i="27"/>
  <c r="M51" i="27"/>
  <c r="D51" i="27"/>
  <c r="AW50" i="27"/>
  <c r="AW54" i="27" s="1"/>
  <c r="AV50" i="27"/>
  <c r="AU50" i="27"/>
  <c r="AU54" i="27" s="1"/>
  <c r="AT50" i="27"/>
  <c r="AS50" i="27"/>
  <c r="AS54" i="27" s="1"/>
  <c r="AR50" i="27"/>
  <c r="AQ50" i="27"/>
  <c r="AP50" i="27"/>
  <c r="AO50" i="27"/>
  <c r="AE50" i="27"/>
  <c r="V50" i="27"/>
  <c r="M50" i="27"/>
  <c r="M54" i="27" s="1"/>
  <c r="D50" i="27"/>
  <c r="D54" i="27" s="1"/>
  <c r="AN49" i="27"/>
  <c r="AM49" i="27"/>
  <c r="AL49" i="27"/>
  <c r="AK49" i="27"/>
  <c r="AJ49" i="27"/>
  <c r="AI49" i="27"/>
  <c r="AH49" i="27"/>
  <c r="AG49" i="27"/>
  <c r="AF49" i="27"/>
  <c r="AD49" i="27"/>
  <c r="AC49" i="27"/>
  <c r="AB49" i="27"/>
  <c r="AA49" i="27"/>
  <c r="Z49" i="27"/>
  <c r="Y49" i="27"/>
  <c r="X49" i="27"/>
  <c r="W49" i="27"/>
  <c r="U49" i="27"/>
  <c r="T49" i="27"/>
  <c r="S49" i="27"/>
  <c r="R49" i="27"/>
  <c r="Q49" i="27"/>
  <c r="P49" i="27"/>
  <c r="O49" i="27"/>
  <c r="N49" i="27"/>
  <c r="L49" i="27"/>
  <c r="K49" i="27"/>
  <c r="J49" i="27"/>
  <c r="I49" i="27"/>
  <c r="H49" i="27"/>
  <c r="G49" i="27"/>
  <c r="F49" i="27"/>
  <c r="E49" i="27"/>
  <c r="AW48" i="27"/>
  <c r="AV48" i="27"/>
  <c r="AU48" i="27"/>
  <c r="AT48" i="27"/>
  <c r="AS48" i="27"/>
  <c r="AR48" i="27"/>
  <c r="AQ48" i="27"/>
  <c r="AP48" i="27"/>
  <c r="AO48" i="27" s="1"/>
  <c r="AE48" i="27"/>
  <c r="V48" i="27"/>
  <c r="M48" i="27"/>
  <c r="D48" i="27"/>
  <c r="AW47" i="27"/>
  <c r="AV47" i="27"/>
  <c r="AU47" i="27"/>
  <c r="AT47" i="27"/>
  <c r="AS47" i="27"/>
  <c r="AS49" i="27" s="1"/>
  <c r="AR47" i="27"/>
  <c r="AQ47" i="27"/>
  <c r="AP47" i="27"/>
  <c r="AO47" i="27"/>
  <c r="AE47" i="27"/>
  <c r="V47" i="27"/>
  <c r="M47" i="27"/>
  <c r="D47" i="27"/>
  <c r="D49" i="27" s="1"/>
  <c r="AW46" i="27"/>
  <c r="AV46" i="27"/>
  <c r="AV49" i="27" s="1"/>
  <c r="AU46" i="27"/>
  <c r="AT46" i="27"/>
  <c r="AT78" i="27" s="1"/>
  <c r="AS46" i="27"/>
  <c r="AR46" i="27"/>
  <c r="AR49" i="27" s="1"/>
  <c r="AQ46" i="27"/>
  <c r="AP46" i="27"/>
  <c r="AE46" i="27"/>
  <c r="V46" i="27"/>
  <c r="M46" i="27"/>
  <c r="M49" i="27" s="1"/>
  <c r="D46" i="27"/>
  <c r="AW45" i="27"/>
  <c r="AV45" i="27"/>
  <c r="AU45" i="27"/>
  <c r="AU49" i="27" s="1"/>
  <c r="AT45" i="27"/>
  <c r="AS45" i="27"/>
  <c r="AR45" i="27"/>
  <c r="AQ45" i="27"/>
  <c r="AP45" i="27"/>
  <c r="AE45" i="27"/>
  <c r="V45" i="27"/>
  <c r="V49" i="27" s="1"/>
  <c r="M45" i="27"/>
  <c r="D45" i="27"/>
  <c r="AQ44" i="27"/>
  <c r="AP44" i="27"/>
  <c r="AN44" i="27"/>
  <c r="AM44" i="27"/>
  <c r="AL44" i="27"/>
  <c r="AK44" i="27"/>
  <c r="AJ44" i="27"/>
  <c r="AI44" i="27"/>
  <c r="AH44" i="27"/>
  <c r="AG44" i="27"/>
  <c r="AF44" i="27"/>
  <c r="AD44" i="27"/>
  <c r="AC44" i="27"/>
  <c r="AB44" i="27"/>
  <c r="AA44" i="27"/>
  <c r="Z44" i="27"/>
  <c r="Y44" i="27"/>
  <c r="X44" i="27"/>
  <c r="W44" i="27"/>
  <c r="V44" i="27"/>
  <c r="U44" i="27"/>
  <c r="T44" i="27"/>
  <c r="S44" i="27"/>
  <c r="R44" i="27"/>
  <c r="Q44" i="27"/>
  <c r="P44" i="27"/>
  <c r="O44" i="27"/>
  <c r="N44" i="27"/>
  <c r="L44" i="27"/>
  <c r="K44" i="27"/>
  <c r="J44" i="27"/>
  <c r="I44" i="27"/>
  <c r="H44" i="27"/>
  <c r="G44" i="27"/>
  <c r="F44" i="27"/>
  <c r="E44" i="27"/>
  <c r="AW43" i="27"/>
  <c r="AV43" i="27"/>
  <c r="AU43" i="27"/>
  <c r="AT43" i="27"/>
  <c r="AT79" i="27" s="1"/>
  <c r="AS43" i="27"/>
  <c r="AR43" i="27"/>
  <c r="AQ43" i="27"/>
  <c r="AP43" i="27"/>
  <c r="AO43" i="27" s="1"/>
  <c r="AE43" i="27"/>
  <c r="V43" i="27"/>
  <c r="M43" i="27"/>
  <c r="D43" i="27"/>
  <c r="AW42" i="27"/>
  <c r="AV42" i="27"/>
  <c r="AU42" i="27"/>
  <c r="AU44" i="27" s="1"/>
  <c r="AT42" i="27"/>
  <c r="AS42" i="27"/>
  <c r="AR42" i="27"/>
  <c r="AQ42" i="27"/>
  <c r="AO42" i="27" s="1"/>
  <c r="AP42" i="27"/>
  <c r="AE42" i="27"/>
  <c r="V42" i="27"/>
  <c r="M42" i="27"/>
  <c r="D42" i="27"/>
  <c r="AW41" i="27"/>
  <c r="AV41" i="27"/>
  <c r="AU41" i="27"/>
  <c r="AT41" i="27"/>
  <c r="AT44" i="27" s="1"/>
  <c r="AS41" i="27"/>
  <c r="AR41" i="27"/>
  <c r="AQ41" i="27"/>
  <c r="AP41" i="27"/>
  <c r="AE41" i="27"/>
  <c r="AE78" i="27" s="1"/>
  <c r="V41" i="27"/>
  <c r="M41" i="27"/>
  <c r="D41" i="27"/>
  <c r="AW40" i="27"/>
  <c r="AW44" i="27" s="1"/>
  <c r="AV40" i="27"/>
  <c r="AU40" i="27"/>
  <c r="AT40" i="27"/>
  <c r="AS40" i="27"/>
  <c r="AS44" i="27" s="1"/>
  <c r="AR40" i="27"/>
  <c r="AR44" i="27" s="1"/>
  <c r="AQ40" i="27"/>
  <c r="AP40" i="27"/>
  <c r="AO40" i="27"/>
  <c r="AE40" i="27"/>
  <c r="V40" i="27"/>
  <c r="M40" i="27"/>
  <c r="D40" i="27"/>
  <c r="D44" i="27" s="1"/>
  <c r="AN39" i="27"/>
  <c r="AM39" i="27"/>
  <c r="AL39" i="27"/>
  <c r="AK39" i="27"/>
  <c r="AJ39" i="27"/>
  <c r="AI39" i="27"/>
  <c r="AH39" i="27"/>
  <c r="AG39" i="27"/>
  <c r="AF39" i="27"/>
  <c r="AD39" i="27"/>
  <c r="AC39" i="27"/>
  <c r="AB39" i="27"/>
  <c r="AA39" i="27"/>
  <c r="Z39" i="27"/>
  <c r="Y39" i="27"/>
  <c r="X39" i="27"/>
  <c r="W39" i="27"/>
  <c r="U39" i="27"/>
  <c r="T39" i="27"/>
  <c r="S39" i="27"/>
  <c r="R39" i="27"/>
  <c r="Q39" i="27"/>
  <c r="P39" i="27"/>
  <c r="O39" i="27"/>
  <c r="N39" i="27"/>
  <c r="L39" i="27"/>
  <c r="K39" i="27"/>
  <c r="J39" i="27"/>
  <c r="I39" i="27"/>
  <c r="H39" i="27"/>
  <c r="G39" i="27"/>
  <c r="F39" i="27"/>
  <c r="E39" i="27"/>
  <c r="AW38" i="27"/>
  <c r="AV38" i="27"/>
  <c r="AU38" i="27"/>
  <c r="AT38" i="27"/>
  <c r="AS38" i="27"/>
  <c r="AR38" i="27"/>
  <c r="AQ38" i="27"/>
  <c r="AP38" i="27"/>
  <c r="AE38" i="27"/>
  <c r="V38" i="27"/>
  <c r="V39" i="27" s="1"/>
  <c r="M38" i="27"/>
  <c r="D38" i="27"/>
  <c r="AW37" i="27"/>
  <c r="AV37" i="27"/>
  <c r="AU37" i="27"/>
  <c r="AT37" i="27"/>
  <c r="AS37" i="27"/>
  <c r="AR37" i="27"/>
  <c r="AO37" i="27" s="1"/>
  <c r="AQ37" i="27"/>
  <c r="AP37" i="27"/>
  <c r="AE37" i="27"/>
  <c r="V37" i="27"/>
  <c r="M37" i="27"/>
  <c r="D37" i="27"/>
  <c r="AW36" i="27"/>
  <c r="AW39" i="27" s="1"/>
  <c r="AV36" i="27"/>
  <c r="AV39" i="27" s="1"/>
  <c r="AU36" i="27"/>
  <c r="AU39" i="27" s="1"/>
  <c r="AT36" i="27"/>
  <c r="AT39" i="27" s="1"/>
  <c r="AS36" i="27"/>
  <c r="AS39" i="27" s="1"/>
  <c r="AR36" i="27"/>
  <c r="AQ36" i="27"/>
  <c r="AQ39" i="27" s="1"/>
  <c r="AP36" i="27"/>
  <c r="AP39" i="27" s="1"/>
  <c r="AO36" i="27"/>
  <c r="AE36" i="27"/>
  <c r="V36" i="27"/>
  <c r="M36" i="27"/>
  <c r="M39" i="27" s="1"/>
  <c r="D36" i="27"/>
  <c r="D39" i="27" s="1"/>
  <c r="AT35" i="27"/>
  <c r="AN35" i="27"/>
  <c r="AM35" i="27"/>
  <c r="AL35" i="27"/>
  <c r="AK35" i="27"/>
  <c r="AJ35" i="27"/>
  <c r="AI35" i="27"/>
  <c r="AH35" i="27"/>
  <c r="AG35" i="27"/>
  <c r="AF35" i="27"/>
  <c r="AD35" i="27"/>
  <c r="AC35" i="27"/>
  <c r="AB35" i="27"/>
  <c r="AA35" i="27"/>
  <c r="Z35" i="27"/>
  <c r="Y35" i="27"/>
  <c r="X35" i="27"/>
  <c r="W35" i="27"/>
  <c r="U35" i="27"/>
  <c r="T35" i="27"/>
  <c r="S35" i="27"/>
  <c r="R35" i="27"/>
  <c r="Q35" i="27"/>
  <c r="P35" i="27"/>
  <c r="O35" i="27"/>
  <c r="N35" i="27"/>
  <c r="L35" i="27"/>
  <c r="K35" i="27"/>
  <c r="J35" i="27"/>
  <c r="I35" i="27"/>
  <c r="H35" i="27"/>
  <c r="G35" i="27"/>
  <c r="F35" i="27"/>
  <c r="E35" i="27"/>
  <c r="AW34" i="27"/>
  <c r="AV34" i="27"/>
  <c r="AU34" i="27"/>
  <c r="AT34" i="27"/>
  <c r="AS34" i="27"/>
  <c r="AR34" i="27"/>
  <c r="AQ34" i="27"/>
  <c r="AP34" i="27"/>
  <c r="AE34" i="27"/>
  <c r="V34" i="27"/>
  <c r="M34" i="27"/>
  <c r="M79" i="27" s="1"/>
  <c r="D34" i="27"/>
  <c r="AW33" i="27"/>
  <c r="AV33" i="27"/>
  <c r="AU33" i="27"/>
  <c r="AT33" i="27"/>
  <c r="AS33" i="27"/>
  <c r="AR33" i="27"/>
  <c r="AQ33" i="27"/>
  <c r="AO33" i="27" s="1"/>
  <c r="AP33" i="27"/>
  <c r="AE33" i="27"/>
  <c r="V33" i="27"/>
  <c r="V77" i="27" s="1"/>
  <c r="M33" i="27"/>
  <c r="D33" i="27"/>
  <c r="AW32" i="27"/>
  <c r="AV32" i="27"/>
  <c r="AU32" i="27"/>
  <c r="AT32" i="27"/>
  <c r="AS32" i="27"/>
  <c r="AR32" i="27"/>
  <c r="AO32" i="27" s="1"/>
  <c r="AQ32" i="27"/>
  <c r="AP32" i="27"/>
  <c r="AE32" i="27"/>
  <c r="V32" i="27"/>
  <c r="M32" i="27"/>
  <c r="D32" i="27"/>
  <c r="AW31" i="27"/>
  <c r="AV31" i="27"/>
  <c r="AU31" i="27"/>
  <c r="AT31" i="27"/>
  <c r="AS31" i="27"/>
  <c r="AR31" i="27"/>
  <c r="AQ31" i="27"/>
  <c r="AP31" i="27"/>
  <c r="AO31" i="27"/>
  <c r="AE31" i="27"/>
  <c r="V31" i="27"/>
  <c r="M31" i="27"/>
  <c r="D31" i="27"/>
  <c r="AW30" i="27"/>
  <c r="AV30" i="27"/>
  <c r="AU30" i="27"/>
  <c r="AT30" i="27"/>
  <c r="AS30" i="27"/>
  <c r="AR30" i="27"/>
  <c r="AQ30" i="27"/>
  <c r="AP30" i="27"/>
  <c r="AO30" i="27" s="1"/>
  <c r="AE30" i="27"/>
  <c r="V30" i="27"/>
  <c r="M30" i="27"/>
  <c r="D30" i="27"/>
  <c r="AW29" i="27"/>
  <c r="AV29" i="27"/>
  <c r="AU29" i="27"/>
  <c r="AT29" i="27"/>
  <c r="AS29" i="27"/>
  <c r="AR29" i="27"/>
  <c r="AQ29" i="27"/>
  <c r="AO29" i="27" s="1"/>
  <c r="AP29" i="27"/>
  <c r="AE29" i="27"/>
  <c r="V29" i="27"/>
  <c r="M29" i="27"/>
  <c r="D29" i="27"/>
  <c r="AW28" i="27"/>
  <c r="AW35" i="27" s="1"/>
  <c r="AV28" i="27"/>
  <c r="AU28" i="27"/>
  <c r="AT28" i="27"/>
  <c r="AS28" i="27"/>
  <c r="AS35" i="27" s="1"/>
  <c r="AR28" i="27"/>
  <c r="AQ28" i="27"/>
  <c r="AP28" i="27"/>
  <c r="AP35" i="27" s="1"/>
  <c r="AO28" i="27"/>
  <c r="AE28" i="27"/>
  <c r="V28" i="27"/>
  <c r="M28" i="27"/>
  <c r="D28" i="27"/>
  <c r="D35" i="27" s="1"/>
  <c r="AP27" i="27"/>
  <c r="AN27" i="27"/>
  <c r="AM27" i="27"/>
  <c r="AL27" i="27"/>
  <c r="AK27" i="27"/>
  <c r="AJ27" i="27"/>
  <c r="AI27" i="27"/>
  <c r="AH27" i="27"/>
  <c r="AG27" i="27"/>
  <c r="AF27" i="27"/>
  <c r="AD27" i="27"/>
  <c r="AC27" i="27"/>
  <c r="AB27" i="27"/>
  <c r="AA27" i="27"/>
  <c r="Z27" i="27"/>
  <c r="Y27" i="27"/>
  <c r="X27" i="27"/>
  <c r="W27" i="27"/>
  <c r="U27" i="27"/>
  <c r="T27" i="27"/>
  <c r="S27" i="27"/>
  <c r="R27" i="27"/>
  <c r="Q27" i="27"/>
  <c r="P27" i="27"/>
  <c r="O27" i="27"/>
  <c r="N27" i="27"/>
  <c r="M27" i="27"/>
  <c r="L27" i="27"/>
  <c r="K27" i="27"/>
  <c r="J27" i="27"/>
  <c r="I27" i="27"/>
  <c r="H27" i="27"/>
  <c r="G27" i="27"/>
  <c r="F27" i="27"/>
  <c r="E27" i="27"/>
  <c r="AW26" i="27"/>
  <c r="AW79" i="27" s="1"/>
  <c r="AV26" i="27"/>
  <c r="AV79" i="27" s="1"/>
  <c r="AU26" i="27"/>
  <c r="AT26" i="27"/>
  <c r="AS26" i="27"/>
  <c r="AS79" i="27" s="1"/>
  <c r="AR26" i="27"/>
  <c r="AQ26" i="27"/>
  <c r="AP26" i="27"/>
  <c r="AE26" i="27"/>
  <c r="V26" i="27"/>
  <c r="M26" i="27"/>
  <c r="D26" i="27"/>
  <c r="AW25" i="27"/>
  <c r="AV25" i="27"/>
  <c r="AU25" i="27"/>
  <c r="AT25" i="27"/>
  <c r="AS25" i="27"/>
  <c r="AR25" i="27"/>
  <c r="AO25" i="27" s="1"/>
  <c r="AQ25" i="27"/>
  <c r="AP25" i="27"/>
  <c r="AP78" i="27" s="1"/>
  <c r="AE25" i="27"/>
  <c r="V25" i="27"/>
  <c r="V78" i="27" s="1"/>
  <c r="M25" i="27"/>
  <c r="D25" i="27"/>
  <c r="AW24" i="27"/>
  <c r="AV24" i="27"/>
  <c r="AU24" i="27"/>
  <c r="AT24" i="27"/>
  <c r="AS24" i="27"/>
  <c r="AR24" i="27"/>
  <c r="AQ24" i="27"/>
  <c r="AP24" i="27"/>
  <c r="AO24" i="27"/>
  <c r="AE24" i="27"/>
  <c r="V24" i="27"/>
  <c r="M24" i="27"/>
  <c r="D24" i="27"/>
  <c r="AW23" i="27"/>
  <c r="AV23" i="27"/>
  <c r="AU23" i="27"/>
  <c r="AT23" i="27"/>
  <c r="AS23" i="27"/>
  <c r="AR23" i="27"/>
  <c r="AQ23" i="27"/>
  <c r="AP23" i="27"/>
  <c r="AO23" i="27" s="1"/>
  <c r="AE23" i="27"/>
  <c r="V23" i="27"/>
  <c r="M23" i="27"/>
  <c r="D23" i="27"/>
  <c r="AW22" i="27"/>
  <c r="AV22" i="27"/>
  <c r="AU22" i="27"/>
  <c r="AT22" i="27"/>
  <c r="AS22" i="27"/>
  <c r="AR22" i="27"/>
  <c r="AQ22" i="27"/>
  <c r="AP22" i="27"/>
  <c r="AE22" i="27"/>
  <c r="V22" i="27"/>
  <c r="V27" i="27" s="1"/>
  <c r="M22" i="27"/>
  <c r="D22" i="27"/>
  <c r="AW21" i="27"/>
  <c r="AW77" i="27" s="1"/>
  <c r="AV21" i="27"/>
  <c r="AV77" i="27" s="1"/>
  <c r="AU21" i="27"/>
  <c r="AT21" i="27"/>
  <c r="AT77" i="27" s="1"/>
  <c r="AS21" i="27"/>
  <c r="AR21" i="27"/>
  <c r="AR77" i="27" s="1"/>
  <c r="AQ21" i="27"/>
  <c r="AP21" i="27"/>
  <c r="AE21" i="27"/>
  <c r="V21" i="27"/>
  <c r="M21" i="27"/>
  <c r="D21" i="27"/>
  <c r="AW20" i="27"/>
  <c r="AW76" i="27" s="1"/>
  <c r="AV20" i="27"/>
  <c r="AU20" i="27"/>
  <c r="AT20" i="27"/>
  <c r="AT76" i="27" s="1"/>
  <c r="AS20" i="27"/>
  <c r="AS76" i="27" s="1"/>
  <c r="AR20" i="27"/>
  <c r="AQ20" i="27"/>
  <c r="AP20" i="27"/>
  <c r="AP76" i="27" s="1"/>
  <c r="AO20" i="27"/>
  <c r="AE20" i="27"/>
  <c r="V20" i="27"/>
  <c r="M20" i="27"/>
  <c r="D20" i="27"/>
  <c r="D27" i="27" s="1"/>
  <c r="AN17" i="27"/>
  <c r="AM17" i="27"/>
  <c r="AL17" i="27"/>
  <c r="AK17" i="27"/>
  <c r="AJ17" i="27"/>
  <c r="AI17" i="27"/>
  <c r="AH17" i="27"/>
  <c r="AG17" i="27"/>
  <c r="AF17" i="27"/>
  <c r="AD17" i="27"/>
  <c r="AC17" i="27"/>
  <c r="AB17" i="27"/>
  <c r="AA17" i="27"/>
  <c r="Z17" i="27"/>
  <c r="Y17" i="27"/>
  <c r="X17" i="27"/>
  <c r="W17" i="27"/>
  <c r="U17" i="27"/>
  <c r="T17" i="27"/>
  <c r="S17" i="27"/>
  <c r="R17" i="27"/>
  <c r="Q17" i="27"/>
  <c r="P17" i="27"/>
  <c r="O17" i="27"/>
  <c r="N17" i="27"/>
  <c r="L17" i="27"/>
  <c r="K17" i="27"/>
  <c r="J17" i="27"/>
  <c r="I17" i="27"/>
  <c r="H17" i="27"/>
  <c r="G17" i="27"/>
  <c r="F17" i="27"/>
  <c r="E17" i="27"/>
  <c r="AW16" i="27"/>
  <c r="AV16" i="27"/>
  <c r="AU16" i="27"/>
  <c r="AT16" i="27"/>
  <c r="AS16" i="27"/>
  <c r="AR16" i="27"/>
  <c r="AQ16" i="27"/>
  <c r="AP16" i="27"/>
  <c r="AO16" i="27"/>
  <c r="AE16" i="27"/>
  <c r="V16" i="27"/>
  <c r="M16" i="27"/>
  <c r="D16" i="27"/>
  <c r="AW15" i="27"/>
  <c r="AV15" i="27"/>
  <c r="AU15" i="27"/>
  <c r="AT15" i="27"/>
  <c r="AS15" i="27"/>
  <c r="AR15" i="27"/>
  <c r="AQ15" i="27"/>
  <c r="AP15" i="27"/>
  <c r="AO15" i="27" s="1"/>
  <c r="AE15" i="27"/>
  <c r="V15" i="27"/>
  <c r="M15" i="27"/>
  <c r="D15" i="27"/>
  <c r="AW14" i="27"/>
  <c r="AV14" i="27"/>
  <c r="AU14" i="27"/>
  <c r="AT14" i="27"/>
  <c r="AS14" i="27"/>
  <c r="AR14" i="27"/>
  <c r="AQ14" i="27"/>
  <c r="AP14" i="27"/>
  <c r="AE14" i="27"/>
  <c r="V14" i="27"/>
  <c r="M14" i="27"/>
  <c r="D14" i="27"/>
  <c r="AW13" i="27"/>
  <c r="AV13" i="27"/>
  <c r="AU13" i="27"/>
  <c r="AU17" i="27" s="1"/>
  <c r="AT13" i="27"/>
  <c r="AS13" i="27"/>
  <c r="AR13" i="27"/>
  <c r="AQ13" i="27"/>
  <c r="AO13" i="27" s="1"/>
  <c r="AP13" i="27"/>
  <c r="AE13" i="27"/>
  <c r="V13" i="27"/>
  <c r="V17" i="27" s="1"/>
  <c r="M13" i="27"/>
  <c r="D13" i="27"/>
  <c r="AW12" i="27"/>
  <c r="AV12" i="27"/>
  <c r="AV17" i="27" s="1"/>
  <c r="AU12" i="27"/>
  <c r="AT12" i="27"/>
  <c r="AS12" i="27"/>
  <c r="AR12" i="27"/>
  <c r="AR17" i="27" s="1"/>
  <c r="AQ12" i="27"/>
  <c r="AP12" i="27"/>
  <c r="AE12" i="27"/>
  <c r="AE17" i="27" s="1"/>
  <c r="V12" i="27"/>
  <c r="M12" i="27"/>
  <c r="D12" i="27"/>
  <c r="AW11" i="27"/>
  <c r="AV11" i="27"/>
  <c r="AU11" i="27"/>
  <c r="AT11" i="27"/>
  <c r="AT17" i="27" s="1"/>
  <c r="AS11" i="27"/>
  <c r="AR11" i="27"/>
  <c r="AQ11" i="27"/>
  <c r="AP11" i="27"/>
  <c r="AO11" i="27"/>
  <c r="AE11" i="27"/>
  <c r="V11" i="27"/>
  <c r="M11" i="27"/>
  <c r="D11" i="27"/>
  <c r="AW9" i="27"/>
  <c r="AV9" i="27"/>
  <c r="AU9" i="27"/>
  <c r="AT9" i="27"/>
  <c r="AS9" i="27"/>
  <c r="AR9" i="27"/>
  <c r="AQ9" i="27"/>
  <c r="AP9" i="27"/>
  <c r="AE9" i="27"/>
  <c r="AO9" i="27" s="1"/>
  <c r="V9" i="27"/>
  <c r="M9" i="27"/>
  <c r="D9" i="27"/>
  <c r="C5" i="27"/>
  <c r="C4" i="27"/>
  <c r="C3" i="27"/>
  <c r="AN104" i="33" l="1"/>
  <c r="AN106" i="33" s="1"/>
  <c r="AN117" i="33" s="1"/>
  <c r="AN104" i="35"/>
  <c r="AN106" i="35" s="1"/>
  <c r="AN117" i="35" s="1"/>
  <c r="AN104" i="29"/>
  <c r="AN106" i="29" s="1"/>
  <c r="AN117" i="29" s="1"/>
  <c r="AN75" i="9"/>
  <c r="AN27" i="9"/>
  <c r="AN39" i="9"/>
  <c r="AO85" i="9"/>
  <c r="AN76" i="9"/>
  <c r="AO38" i="9"/>
  <c r="AO71" i="9"/>
  <c r="AN70" i="9"/>
  <c r="AN77" i="9"/>
  <c r="AO20" i="9"/>
  <c r="AO63" i="9"/>
  <c r="AO70" i="9" s="1"/>
  <c r="AN44" i="9"/>
  <c r="AN49" i="9"/>
  <c r="AN54" i="9"/>
  <c r="AN62" i="9"/>
  <c r="AN78" i="9"/>
  <c r="AO26" i="9"/>
  <c r="AO40" i="9"/>
  <c r="AO45" i="9"/>
  <c r="AO50" i="9"/>
  <c r="AO55" i="9"/>
  <c r="AN17" i="9"/>
  <c r="AN35" i="9"/>
  <c r="AN95" i="9"/>
  <c r="AN102" i="9"/>
  <c r="AN112" i="9"/>
  <c r="AN116" i="9" s="1"/>
  <c r="AO13" i="9"/>
  <c r="U50" i="69"/>
  <c r="U54" i="69" s="1"/>
  <c r="U70" i="69" s="1"/>
  <c r="U71" i="69" s="1"/>
  <c r="U73" i="69" s="1"/>
  <c r="U84" i="69" s="1"/>
  <c r="U70" i="63"/>
  <c r="U71" i="63" s="1"/>
  <c r="U73" i="63" s="1"/>
  <c r="U84" i="63" s="1"/>
  <c r="V27" i="33"/>
  <c r="AW79" i="33"/>
  <c r="AQ17" i="33"/>
  <c r="AU17" i="33"/>
  <c r="AE27" i="33"/>
  <c r="AE76" i="33"/>
  <c r="AR76" i="33"/>
  <c r="AR82" i="33" s="1"/>
  <c r="AR86" i="33" s="1"/>
  <c r="AV76" i="33"/>
  <c r="AV82" i="33" s="1"/>
  <c r="AV86" i="33" s="1"/>
  <c r="AR77" i="33"/>
  <c r="AV77" i="33"/>
  <c r="AO25" i="33"/>
  <c r="AP79" i="33"/>
  <c r="AO26" i="33"/>
  <c r="AO79" i="33" s="1"/>
  <c r="AT79" i="33"/>
  <c r="AR27" i="33"/>
  <c r="AP35" i="33"/>
  <c r="AO39" i="33"/>
  <c r="AO45" i="33"/>
  <c r="AO49" i="33" s="1"/>
  <c r="AP49" i="33"/>
  <c r="AQ70" i="33"/>
  <c r="AP75" i="33"/>
  <c r="AQ76" i="33"/>
  <c r="AO44" i="33"/>
  <c r="D76" i="33"/>
  <c r="AS77" i="33"/>
  <c r="AE78" i="33"/>
  <c r="AP77" i="33"/>
  <c r="AE17" i="33"/>
  <c r="AR17" i="33"/>
  <c r="AV17" i="33"/>
  <c r="AO16" i="33"/>
  <c r="AO17" i="33" s="1"/>
  <c r="AP17" i="33"/>
  <c r="AO20" i="33"/>
  <c r="AS76" i="33"/>
  <c r="AW76" i="33"/>
  <c r="AE77" i="33"/>
  <c r="AW77" i="33"/>
  <c r="AQ78" i="33"/>
  <c r="AU78" i="33"/>
  <c r="M79" i="33"/>
  <c r="AQ79" i="33"/>
  <c r="AU79" i="33"/>
  <c r="AS27" i="33"/>
  <c r="M35" i="33"/>
  <c r="AQ35" i="33"/>
  <c r="AQ39" i="33"/>
  <c r="AU39" i="33"/>
  <c r="AE44" i="33"/>
  <c r="D62" i="33"/>
  <c r="AO55" i="33"/>
  <c r="AP62" i="33"/>
  <c r="AP70" i="33"/>
  <c r="AO63" i="33"/>
  <c r="AT70" i="33"/>
  <c r="Z82" i="33"/>
  <c r="Z86" i="33" s="1"/>
  <c r="AD82" i="33"/>
  <c r="AD86" i="33" s="1"/>
  <c r="L82" i="33"/>
  <c r="L86" i="33" s="1"/>
  <c r="M76" i="33"/>
  <c r="AP76" i="33"/>
  <c r="AP82" i="33" s="1"/>
  <c r="AP86" i="33" s="1"/>
  <c r="AT76" i="33"/>
  <c r="D77" i="33"/>
  <c r="AS78" i="33"/>
  <c r="AW78" i="33"/>
  <c r="AE79" i="33"/>
  <c r="AR79" i="33"/>
  <c r="AV79" i="33"/>
  <c r="AP27" i="33"/>
  <c r="AT27" i="33"/>
  <c r="AO28" i="33"/>
  <c r="AO35" i="33" s="1"/>
  <c r="AS35" i="33"/>
  <c r="AW35" i="33"/>
  <c r="D39" i="33"/>
  <c r="V44" i="33"/>
  <c r="AO41" i="33"/>
  <c r="AQ49" i="33"/>
  <c r="AU49" i="33"/>
  <c r="AR62" i="33"/>
  <c r="AV62" i="33"/>
  <c r="AO59" i="33"/>
  <c r="AO64" i="33"/>
  <c r="AW70" i="33"/>
  <c r="AE75" i="33"/>
  <c r="W82" i="33"/>
  <c r="W86" i="33" s="1"/>
  <c r="AA82" i="33"/>
  <c r="AA86" i="33" s="1"/>
  <c r="AI82" i="33"/>
  <c r="AI86" i="33" s="1"/>
  <c r="AM82" i="33"/>
  <c r="AM86" i="33" s="1"/>
  <c r="AU76" i="33"/>
  <c r="AU82" i="33" s="1"/>
  <c r="AU86" i="33" s="1"/>
  <c r="AO102" i="33"/>
  <c r="H82" i="33"/>
  <c r="H86" i="33" s="1"/>
  <c r="V76" i="33"/>
  <c r="V82" i="33" s="1"/>
  <c r="V86" i="33" s="1"/>
  <c r="V103" i="33" s="1"/>
  <c r="V104" i="33" s="1"/>
  <c r="V106" i="33" s="1"/>
  <c r="V117" i="33" s="1"/>
  <c r="M78" i="33"/>
  <c r="AP78" i="33"/>
  <c r="AT78" i="33"/>
  <c r="D79" i="33"/>
  <c r="AR49" i="33"/>
  <c r="AV49" i="33"/>
  <c r="AO54" i="33"/>
  <c r="AS54" i="33"/>
  <c r="AW54" i="33"/>
  <c r="AS62" i="33"/>
  <c r="AW62" i="33"/>
  <c r="AO58" i="33"/>
  <c r="AO77" i="33"/>
  <c r="D75" i="33"/>
  <c r="AO71" i="33"/>
  <c r="AO75" i="33" s="1"/>
  <c r="AO77" i="32"/>
  <c r="AQ79" i="32"/>
  <c r="AO26" i="32"/>
  <c r="AS27" i="32"/>
  <c r="AO39" i="32"/>
  <c r="AR39" i="32"/>
  <c r="AQ49" i="32"/>
  <c r="AO45" i="32"/>
  <c r="AO49" i="32" s="1"/>
  <c r="AP75" i="32"/>
  <c r="AO71" i="32"/>
  <c r="AR75" i="32"/>
  <c r="AP85" i="32"/>
  <c r="AO12" i="32"/>
  <c r="AO17" i="32" s="1"/>
  <c r="V76" i="32"/>
  <c r="AQ76" i="32"/>
  <c r="AU27" i="32"/>
  <c r="AV78" i="32"/>
  <c r="V79" i="32"/>
  <c r="AR79" i="32"/>
  <c r="AT27" i="32"/>
  <c r="AO62" i="32"/>
  <c r="AR70" i="32"/>
  <c r="AO63" i="32"/>
  <c r="AO70" i="32" s="1"/>
  <c r="AP70" i="32"/>
  <c r="X82" i="32"/>
  <c r="X86" i="32" s="1"/>
  <c r="AB82" i="32"/>
  <c r="AB86" i="32" s="1"/>
  <c r="AP76" i="32"/>
  <c r="AP82" i="32" s="1"/>
  <c r="AP86" i="32" s="1"/>
  <c r="F82" i="32"/>
  <c r="F86" i="32" s="1"/>
  <c r="AR78" i="32"/>
  <c r="AQ85" i="32"/>
  <c r="AO83" i="32"/>
  <c r="AO85" i="32" s="1"/>
  <c r="AN104" i="32"/>
  <c r="AN106" i="32" s="1"/>
  <c r="AN117" i="32" s="1"/>
  <c r="AE76" i="32"/>
  <c r="AR76" i="32"/>
  <c r="AR82" i="32" s="1"/>
  <c r="AR86" i="32" s="1"/>
  <c r="AV27" i="32"/>
  <c r="D78" i="32"/>
  <c r="AS78" i="32"/>
  <c r="AW78" i="32"/>
  <c r="AE79" i="32"/>
  <c r="AW27" i="32"/>
  <c r="AE35" i="32"/>
  <c r="AR35" i="32"/>
  <c r="AV35" i="32"/>
  <c r="V35" i="32"/>
  <c r="AV76" i="32"/>
  <c r="AV44" i="32"/>
  <c r="AO51" i="32"/>
  <c r="AO54" i="32" s="1"/>
  <c r="AP54" i="32"/>
  <c r="AE70" i="32"/>
  <c r="V70" i="32"/>
  <c r="G82" i="32"/>
  <c r="G86" i="32" s="1"/>
  <c r="K82" i="32"/>
  <c r="K86" i="32" s="1"/>
  <c r="AH82" i="32"/>
  <c r="AH86" i="32" s="1"/>
  <c r="AL82" i="32"/>
  <c r="AL86" i="32" s="1"/>
  <c r="AT78" i="32"/>
  <c r="AT82" i="32" s="1"/>
  <c r="AT86" i="32" s="1"/>
  <c r="AO9" i="32"/>
  <c r="AO13" i="32"/>
  <c r="D27" i="32"/>
  <c r="AO20" i="32"/>
  <c r="AS76" i="32"/>
  <c r="AS82" i="32" s="1"/>
  <c r="AS86" i="32" s="1"/>
  <c r="AW76" i="32"/>
  <c r="AE77" i="32"/>
  <c r="AE27" i="32"/>
  <c r="AP78" i="32"/>
  <c r="M27" i="32"/>
  <c r="AO28" i="32"/>
  <c r="AO35" i="32" s="1"/>
  <c r="AW35" i="32"/>
  <c r="AO33" i="32"/>
  <c r="AV39" i="32"/>
  <c r="AO40" i="32"/>
  <c r="AP44" i="32"/>
  <c r="AO46" i="32"/>
  <c r="AP49" i="32"/>
  <c r="AR54" i="32"/>
  <c r="AP62" i="32"/>
  <c r="AV75" i="32"/>
  <c r="D76" i="32"/>
  <c r="D82" i="32" s="1"/>
  <c r="D86" i="32" s="1"/>
  <c r="D103" i="32" s="1"/>
  <c r="D104" i="32" s="1"/>
  <c r="D106" i="32" s="1"/>
  <c r="D117" i="32" s="1"/>
  <c r="H86" i="32"/>
  <c r="AU76" i="32"/>
  <c r="AP79" i="32"/>
  <c r="M78" i="32"/>
  <c r="M82" i="32" s="1"/>
  <c r="M86" i="32" s="1"/>
  <c r="M103" i="32" s="1"/>
  <c r="M104" i="32" s="1"/>
  <c r="M106" i="32" s="1"/>
  <c r="M117" i="32" s="1"/>
  <c r="AQ27" i="32"/>
  <c r="AO38" i="32"/>
  <c r="M44" i="32"/>
  <c r="AO41" i="32"/>
  <c r="AO78" i="32" s="1"/>
  <c r="AS70" i="32"/>
  <c r="AW70" i="32"/>
  <c r="AE75" i="32"/>
  <c r="AO74" i="32"/>
  <c r="AQ77" i="32"/>
  <c r="AU77" i="32"/>
  <c r="AR27" i="32"/>
  <c r="AE39" i="32"/>
  <c r="M70" i="32"/>
  <c r="O82" i="32"/>
  <c r="O86" i="32" s="1"/>
  <c r="S82" i="32"/>
  <c r="S86" i="32" s="1"/>
  <c r="W82" i="32"/>
  <c r="W86" i="32" s="1"/>
  <c r="AA82" i="32"/>
  <c r="AA86" i="32" s="1"/>
  <c r="AI82" i="32"/>
  <c r="AI86" i="32" s="1"/>
  <c r="AM82" i="32"/>
  <c r="AM86" i="32" s="1"/>
  <c r="D17" i="31"/>
  <c r="AS17" i="31"/>
  <c r="AW17" i="31"/>
  <c r="M27" i="31"/>
  <c r="AP39" i="31"/>
  <c r="AO36" i="31"/>
  <c r="AO39" i="31" s="1"/>
  <c r="AO46" i="31"/>
  <c r="AP49" i="31"/>
  <c r="AT49" i="31"/>
  <c r="AT78" i="31"/>
  <c r="AP62" i="31"/>
  <c r="AP70" i="31"/>
  <c r="T82" i="31"/>
  <c r="T86" i="31" s="1"/>
  <c r="AP17" i="31"/>
  <c r="M82" i="31"/>
  <c r="M86" i="31" s="1"/>
  <c r="M103" i="31" s="1"/>
  <c r="AT82" i="31"/>
  <c r="AT86" i="31" s="1"/>
  <c r="AO25" i="31"/>
  <c r="AR78" i="31"/>
  <c r="AQ17" i="31"/>
  <c r="V76" i="31"/>
  <c r="V82" i="31" s="1"/>
  <c r="V86" i="31" s="1"/>
  <c r="V103" i="31" s="1"/>
  <c r="V104" i="31" s="1"/>
  <c r="V106" i="31" s="1"/>
  <c r="V117" i="31" s="1"/>
  <c r="AP27" i="31"/>
  <c r="AO57" i="31"/>
  <c r="AQ62" i="31"/>
  <c r="M17" i="31"/>
  <c r="M104" i="31" s="1"/>
  <c r="M106" i="31" s="1"/>
  <c r="M117" i="31" s="1"/>
  <c r="AO12" i="31"/>
  <c r="D27" i="31"/>
  <c r="AO20" i="31"/>
  <c r="AS76" i="31"/>
  <c r="AS82" i="31" s="1"/>
  <c r="AS86" i="31" s="1"/>
  <c r="AW76" i="31"/>
  <c r="AW27" i="31"/>
  <c r="AE77" i="31"/>
  <c r="AE27" i="31"/>
  <c r="AQ79" i="31"/>
  <c r="AO26" i="31"/>
  <c r="AT27" i="31"/>
  <c r="AO42" i="31"/>
  <c r="AO77" i="31" s="1"/>
  <c r="AQ44" i="31"/>
  <c r="AW62" i="31"/>
  <c r="AE62" i="31"/>
  <c r="D76" i="31"/>
  <c r="D82" i="31" s="1"/>
  <c r="D86" i="31" s="1"/>
  <c r="D103" i="31" s="1"/>
  <c r="L82" i="31"/>
  <c r="L86" i="31" s="1"/>
  <c r="D62" i="31"/>
  <c r="AS62" i="31"/>
  <c r="AR70" i="31"/>
  <c r="AO63" i="31"/>
  <c r="AQ70" i="31"/>
  <c r="X86" i="31"/>
  <c r="AQ85" i="31"/>
  <c r="AO83" i="31"/>
  <c r="AO85" i="31" s="1"/>
  <c r="AO14" i="31"/>
  <c r="AO17" i="31" s="1"/>
  <c r="AN104" i="31"/>
  <c r="AN106" i="31" s="1"/>
  <c r="AN117" i="31" s="1"/>
  <c r="AE76" i="31"/>
  <c r="AE82" i="31" s="1"/>
  <c r="AE86" i="31" s="1"/>
  <c r="AE103" i="31" s="1"/>
  <c r="AE104" i="31" s="1"/>
  <c r="AE106" i="31" s="1"/>
  <c r="AE117" i="31" s="1"/>
  <c r="AR76" i="31"/>
  <c r="AR82" i="31" s="1"/>
  <c r="AR86" i="31" s="1"/>
  <c r="AV27" i="31"/>
  <c r="AO22" i="31"/>
  <c r="D78" i="31"/>
  <c r="AS78" i="31"/>
  <c r="AW78" i="31"/>
  <c r="AE79" i="31"/>
  <c r="AE35" i="31"/>
  <c r="AR35" i="31"/>
  <c r="AV35" i="31"/>
  <c r="V35" i="31"/>
  <c r="AO34" i="31"/>
  <c r="AO35" i="31" s="1"/>
  <c r="AE44" i="31"/>
  <c r="AV76" i="31"/>
  <c r="AV82" i="31" s="1"/>
  <c r="AV86" i="31" s="1"/>
  <c r="AV44" i="31"/>
  <c r="AE49" i="31"/>
  <c r="AW49" i="31"/>
  <c r="AO51" i="31"/>
  <c r="AO54" i="31" s="1"/>
  <c r="AP54" i="31"/>
  <c r="M62" i="31"/>
  <c r="AT62" i="31"/>
  <c r="AO58" i="31"/>
  <c r="AE70" i="31"/>
  <c r="V70" i="31"/>
  <c r="G82" i="31"/>
  <c r="G86" i="31" s="1"/>
  <c r="K82" i="31"/>
  <c r="K86" i="31" s="1"/>
  <c r="AH82" i="31"/>
  <c r="AH86" i="31" s="1"/>
  <c r="AL82" i="31"/>
  <c r="AL86" i="31" s="1"/>
  <c r="AG86" i="31"/>
  <c r="AO81" i="31"/>
  <c r="D39" i="31"/>
  <c r="AQ49" i="31"/>
  <c r="AO45" i="31"/>
  <c r="AO49" i="31" s="1"/>
  <c r="AO65" i="31"/>
  <c r="AP75" i="31"/>
  <c r="AO71" i="31"/>
  <c r="AT75" i="31"/>
  <c r="D75" i="31"/>
  <c r="R82" i="31"/>
  <c r="R86" i="31" s="1"/>
  <c r="Q86" i="31"/>
  <c r="AC82" i="31"/>
  <c r="AC86" i="31" s="1"/>
  <c r="AO84" i="31"/>
  <c r="AP85" i="31"/>
  <c r="AP86" i="31" s="1"/>
  <c r="M78" i="31"/>
  <c r="AQ27" i="31"/>
  <c r="AO38" i="31"/>
  <c r="M44" i="31"/>
  <c r="AO41" i="31"/>
  <c r="AO44" i="31" s="1"/>
  <c r="AS70" i="31"/>
  <c r="AW70" i="31"/>
  <c r="AE75" i="31"/>
  <c r="AO74" i="31"/>
  <c r="AQ77" i="31"/>
  <c r="AQ82" i="31" s="1"/>
  <c r="AQ86" i="31" s="1"/>
  <c r="AU77" i="31"/>
  <c r="AU82" i="31" s="1"/>
  <c r="AU86" i="31" s="1"/>
  <c r="AR27" i="31"/>
  <c r="AE39" i="31"/>
  <c r="M70" i="31"/>
  <c r="O82" i="31"/>
  <c r="O86" i="31" s="1"/>
  <c r="S82" i="31"/>
  <c r="S86" i="31" s="1"/>
  <c r="W82" i="31"/>
  <c r="W86" i="31" s="1"/>
  <c r="AA82" i="31"/>
  <c r="AA86" i="31" s="1"/>
  <c r="AI82" i="31"/>
  <c r="AI86" i="31" s="1"/>
  <c r="AM82" i="31"/>
  <c r="AM86" i="31" s="1"/>
  <c r="AP17" i="36"/>
  <c r="AV82" i="36"/>
  <c r="AV86" i="36" s="1"/>
  <c r="AP35" i="36"/>
  <c r="AO72" i="36"/>
  <c r="AP75" i="36"/>
  <c r="D17" i="36"/>
  <c r="AS17" i="36"/>
  <c r="AW17" i="36"/>
  <c r="AQ17" i="36"/>
  <c r="M27" i="36"/>
  <c r="M76" i="36"/>
  <c r="AP76" i="36"/>
  <c r="AP27" i="36"/>
  <c r="AT76" i="36"/>
  <c r="AT27" i="36"/>
  <c r="D77" i="36"/>
  <c r="D82" i="36" s="1"/>
  <c r="D86" i="36" s="1"/>
  <c r="D103" i="36" s="1"/>
  <c r="AO21" i="36"/>
  <c r="AO77" i="36" s="1"/>
  <c r="AW77" i="36"/>
  <c r="AO38" i="36"/>
  <c r="AO39" i="36" s="1"/>
  <c r="AQ79" i="36"/>
  <c r="AU79" i="36"/>
  <c r="V79" i="36"/>
  <c r="AO83" i="36"/>
  <c r="AO85" i="36" s="1"/>
  <c r="AP85" i="36"/>
  <c r="M17" i="36"/>
  <c r="AO12" i="36"/>
  <c r="AO17" i="36" s="1"/>
  <c r="M77" i="36"/>
  <c r="AT77" i="36"/>
  <c r="AP78" i="36"/>
  <c r="AO25" i="36"/>
  <c r="AO78" i="36" s="1"/>
  <c r="AT78" i="36"/>
  <c r="D79" i="36"/>
  <c r="AS79" i="36"/>
  <c r="AR27" i="36"/>
  <c r="AO45" i="36"/>
  <c r="AO49" i="36" s="1"/>
  <c r="AP49" i="36"/>
  <c r="AQ49" i="36"/>
  <c r="AS76" i="36"/>
  <c r="AO14" i="36"/>
  <c r="AR76" i="36"/>
  <c r="AQ77" i="36"/>
  <c r="AO22" i="36"/>
  <c r="AQ78" i="36"/>
  <c r="AU78" i="36"/>
  <c r="M79" i="36"/>
  <c r="AT79" i="36"/>
  <c r="D27" i="36"/>
  <c r="AW27" i="36"/>
  <c r="AE35" i="36"/>
  <c r="AS35" i="36"/>
  <c r="AW35" i="36"/>
  <c r="AE79" i="36"/>
  <c r="AU39" i="36"/>
  <c r="AU49" i="36"/>
  <c r="AQ62" i="36"/>
  <c r="AO56" i="36"/>
  <c r="AE75" i="36"/>
  <c r="U82" i="36"/>
  <c r="U86" i="36" s="1"/>
  <c r="R82" i="36"/>
  <c r="R86" i="36" s="1"/>
  <c r="AE77" i="36"/>
  <c r="AE82" i="36" s="1"/>
  <c r="AE86" i="36" s="1"/>
  <c r="AE103" i="36" s="1"/>
  <c r="AE104" i="36" s="1"/>
  <c r="AE106" i="36" s="1"/>
  <c r="AE117" i="36" s="1"/>
  <c r="V76" i="36"/>
  <c r="V27" i="36"/>
  <c r="AQ27" i="36"/>
  <c r="AU76" i="36"/>
  <c r="AU82" i="36" s="1"/>
  <c r="AU86" i="36" s="1"/>
  <c r="AP77" i="36"/>
  <c r="AR78" i="36"/>
  <c r="M35" i="36"/>
  <c r="AQ35" i="36"/>
  <c r="AQ54" i="36"/>
  <c r="AO55" i="36"/>
  <c r="AP70" i="36"/>
  <c r="AO63" i="36"/>
  <c r="AO70" i="36" s="1"/>
  <c r="AT70" i="36"/>
  <c r="AC86" i="36"/>
  <c r="AQ76" i="36"/>
  <c r="AV27" i="36"/>
  <c r="V77" i="36"/>
  <c r="AU77" i="36"/>
  <c r="AO23" i="36"/>
  <c r="AE78" i="36"/>
  <c r="AR79" i="36"/>
  <c r="AV79" i="36"/>
  <c r="AU27" i="36"/>
  <c r="V35" i="36"/>
  <c r="AV35" i="36"/>
  <c r="AO32" i="36"/>
  <c r="AO35" i="36" s="1"/>
  <c r="AO40" i="36"/>
  <c r="AO44" i="36" s="1"/>
  <c r="AW44" i="36"/>
  <c r="AW78" i="36"/>
  <c r="AW82" i="36" s="1"/>
  <c r="AW86" i="36" s="1"/>
  <c r="AR49" i="36"/>
  <c r="AV49" i="36"/>
  <c r="AE54" i="36"/>
  <c r="M62" i="36"/>
  <c r="M70" i="36"/>
  <c r="AQ70" i="36"/>
  <c r="D75" i="36"/>
  <c r="AO71" i="36"/>
  <c r="AO75" i="36" s="1"/>
  <c r="AS75" i="36"/>
  <c r="AH82" i="36"/>
  <c r="AH86" i="36" s="1"/>
  <c r="AW85" i="36"/>
  <c r="V78" i="36"/>
  <c r="AR39" i="36"/>
  <c r="AV39" i="36"/>
  <c r="AP44" i="36"/>
  <c r="AT44" i="36"/>
  <c r="AP54" i="36"/>
  <c r="AT54" i="36"/>
  <c r="AS62" i="36"/>
  <c r="AW62" i="36"/>
  <c r="AO59" i="36"/>
  <c r="AR75" i="36"/>
  <c r="AV75" i="36"/>
  <c r="H82" i="36"/>
  <c r="H86" i="36" s="1"/>
  <c r="L82" i="36"/>
  <c r="L86" i="36" s="1"/>
  <c r="P82" i="36"/>
  <c r="P86" i="36" s="1"/>
  <c r="T82" i="36"/>
  <c r="T86" i="36" s="1"/>
  <c r="D85" i="36"/>
  <c r="AO54" i="35"/>
  <c r="AP76" i="35"/>
  <c r="AP27" i="35"/>
  <c r="AO20" i="35"/>
  <c r="AT76" i="35"/>
  <c r="AT27" i="35"/>
  <c r="D27" i="35"/>
  <c r="AS27" i="35"/>
  <c r="AU75" i="35"/>
  <c r="AR76" i="35"/>
  <c r="AP17" i="35"/>
  <c r="AO11" i="35"/>
  <c r="AO17" i="35" s="1"/>
  <c r="AT17" i="35"/>
  <c r="M82" i="35"/>
  <c r="M86" i="35" s="1"/>
  <c r="M103" i="35" s="1"/>
  <c r="M104" i="35" s="1"/>
  <c r="M106" i="35" s="1"/>
  <c r="M117" i="35" s="1"/>
  <c r="AQ76" i="35"/>
  <c r="AQ82" i="35" s="1"/>
  <c r="AQ86" i="35" s="1"/>
  <c r="AQ27" i="35"/>
  <c r="AU76" i="35"/>
  <c r="AP77" i="35"/>
  <c r="V78" i="35"/>
  <c r="AR78" i="35"/>
  <c r="M27" i="35"/>
  <c r="AU27" i="35"/>
  <c r="D76" i="35"/>
  <c r="D82" i="35" s="1"/>
  <c r="D86" i="35" s="1"/>
  <c r="D103" i="35" s="1"/>
  <c r="D104" i="35" s="1"/>
  <c r="D106" i="35" s="1"/>
  <c r="D117" i="35" s="1"/>
  <c r="AO40" i="35"/>
  <c r="AP62" i="35"/>
  <c r="AO75" i="35"/>
  <c r="AS76" i="35"/>
  <c r="AO84" i="35"/>
  <c r="AQ85" i="35"/>
  <c r="AO112" i="35"/>
  <c r="AO116" i="35" s="1"/>
  <c r="V76" i="35"/>
  <c r="V27" i="35"/>
  <c r="AR27" i="35"/>
  <c r="AV76" i="35"/>
  <c r="AV27" i="35"/>
  <c r="V77" i="35"/>
  <c r="AQ77" i="35"/>
  <c r="AU77" i="35"/>
  <c r="AO35" i="35"/>
  <c r="AP39" i="35"/>
  <c r="AO36" i="35"/>
  <c r="AO39" i="35" s="1"/>
  <c r="D44" i="35"/>
  <c r="AR62" i="35"/>
  <c r="AQ70" i="35"/>
  <c r="AO63" i="35"/>
  <c r="AP75" i="35"/>
  <c r="I82" i="35"/>
  <c r="I86" i="35" s="1"/>
  <c r="W82" i="35"/>
  <c r="W86" i="35" s="1"/>
  <c r="AE76" i="35"/>
  <c r="AI82" i="35"/>
  <c r="AI86" i="35" s="1"/>
  <c r="AM82" i="35"/>
  <c r="AM86" i="35" s="1"/>
  <c r="AW76" i="35"/>
  <c r="AW82" i="35" s="1"/>
  <c r="AW86" i="35" s="1"/>
  <c r="AH86" i="35"/>
  <c r="AP79" i="35"/>
  <c r="Z86" i="35"/>
  <c r="AR85" i="35"/>
  <c r="AO83" i="35"/>
  <c r="V17" i="35"/>
  <c r="AE27" i="35"/>
  <c r="AW27" i="35"/>
  <c r="AE77" i="35"/>
  <c r="AO24" i="35"/>
  <c r="AO77" i="35" s="1"/>
  <c r="AP78" i="35"/>
  <c r="AO25" i="35"/>
  <c r="AT78" i="35"/>
  <c r="D79" i="35"/>
  <c r="AS79" i="35"/>
  <c r="M35" i="35"/>
  <c r="AQ35" i="35"/>
  <c r="AE78" i="35"/>
  <c r="AP35" i="35"/>
  <c r="AO41" i="35"/>
  <c r="AR49" i="35"/>
  <c r="AV49" i="35"/>
  <c r="AE54" i="35"/>
  <c r="AE62" i="35"/>
  <c r="V70" i="35"/>
  <c r="S82" i="35"/>
  <c r="S86" i="35" s="1"/>
  <c r="AD86" i="35"/>
  <c r="AR39" i="35"/>
  <c r="AV39" i="35"/>
  <c r="AP44" i="35"/>
  <c r="AT44" i="35"/>
  <c r="AP54" i="35"/>
  <c r="AT54" i="35"/>
  <c r="AS62" i="35"/>
  <c r="AW62" i="35"/>
  <c r="AO59" i="35"/>
  <c r="AR75" i="35"/>
  <c r="AV75" i="35"/>
  <c r="H82" i="35"/>
  <c r="H86" i="35" s="1"/>
  <c r="L82" i="35"/>
  <c r="L86" i="35" s="1"/>
  <c r="P82" i="35"/>
  <c r="P86" i="35" s="1"/>
  <c r="T82" i="35"/>
  <c r="T86" i="35" s="1"/>
  <c r="AR77" i="35"/>
  <c r="AV77" i="35"/>
  <c r="AR79" i="35"/>
  <c r="AV79" i="35"/>
  <c r="AS35" i="35"/>
  <c r="AW35" i="35"/>
  <c r="AO32" i="35"/>
  <c r="D39" i="35"/>
  <c r="V44" i="35"/>
  <c r="AO42" i="35"/>
  <c r="D49" i="35"/>
  <c r="AO45" i="35"/>
  <c r="AO49" i="35" s="1"/>
  <c r="AP49" i="35"/>
  <c r="V54" i="35"/>
  <c r="AO52" i="35"/>
  <c r="AO55" i="35"/>
  <c r="AO62" i="35" s="1"/>
  <c r="AP70" i="35"/>
  <c r="AT70" i="35"/>
  <c r="AO54" i="34"/>
  <c r="AP76" i="34"/>
  <c r="AP27" i="34"/>
  <c r="AO20" i="34"/>
  <c r="AT76" i="34"/>
  <c r="AT27" i="34"/>
  <c r="D27" i="34"/>
  <c r="AS27" i="34"/>
  <c r="AU75" i="34"/>
  <c r="AR76" i="34"/>
  <c r="AP17" i="34"/>
  <c r="AO11" i="34"/>
  <c r="AO17" i="34" s="1"/>
  <c r="AT17" i="34"/>
  <c r="M82" i="34"/>
  <c r="M86" i="34" s="1"/>
  <c r="M103" i="34" s="1"/>
  <c r="M104" i="34" s="1"/>
  <c r="M106" i="34" s="1"/>
  <c r="M117" i="34" s="1"/>
  <c r="AQ76" i="34"/>
  <c r="AQ82" i="34" s="1"/>
  <c r="AQ86" i="34" s="1"/>
  <c r="AQ27" i="34"/>
  <c r="AU76" i="34"/>
  <c r="AP77" i="34"/>
  <c r="V78" i="34"/>
  <c r="AR78" i="34"/>
  <c r="M27" i="34"/>
  <c r="AU27" i="34"/>
  <c r="D76" i="34"/>
  <c r="D82" i="34" s="1"/>
  <c r="D86" i="34" s="1"/>
  <c r="D103" i="34" s="1"/>
  <c r="D104" i="34" s="1"/>
  <c r="D106" i="34" s="1"/>
  <c r="D117" i="34" s="1"/>
  <c r="AO40" i="34"/>
  <c r="AP62" i="34"/>
  <c r="AO75" i="34"/>
  <c r="AS76" i="34"/>
  <c r="AO84" i="34"/>
  <c r="AQ85" i="34"/>
  <c r="AO112" i="34"/>
  <c r="AO116" i="34" s="1"/>
  <c r="V76" i="34"/>
  <c r="V27" i="34"/>
  <c r="AR27" i="34"/>
  <c r="AV76" i="34"/>
  <c r="AV27" i="34"/>
  <c r="V77" i="34"/>
  <c r="AQ77" i="34"/>
  <c r="AU77" i="34"/>
  <c r="AO35" i="34"/>
  <c r="AP39" i="34"/>
  <c r="AO36" i="34"/>
  <c r="AO39" i="34" s="1"/>
  <c r="D44" i="34"/>
  <c r="AR62" i="34"/>
  <c r="AQ70" i="34"/>
  <c r="AO63" i="34"/>
  <c r="AP75" i="34"/>
  <c r="I82" i="34"/>
  <c r="I86" i="34" s="1"/>
  <c r="W82" i="34"/>
  <c r="W86" i="34" s="1"/>
  <c r="AE76" i="34"/>
  <c r="AI82" i="34"/>
  <c r="AI86" i="34" s="1"/>
  <c r="AM82" i="34"/>
  <c r="AM86" i="34" s="1"/>
  <c r="AW76" i="34"/>
  <c r="AW82" i="34" s="1"/>
  <c r="AW86" i="34" s="1"/>
  <c r="AH86" i="34"/>
  <c r="AP79" i="34"/>
  <c r="Z86" i="34"/>
  <c r="AR85" i="34"/>
  <c r="AO83" i="34"/>
  <c r="V17" i="34"/>
  <c r="AE27" i="34"/>
  <c r="AW27" i="34"/>
  <c r="AE77" i="34"/>
  <c r="AO24" i="34"/>
  <c r="AO77" i="34" s="1"/>
  <c r="AP78" i="34"/>
  <c r="AO25" i="34"/>
  <c r="AT78" i="34"/>
  <c r="D79" i="34"/>
  <c r="AS79" i="34"/>
  <c r="M35" i="34"/>
  <c r="AQ35" i="34"/>
  <c r="AE78" i="34"/>
  <c r="AP35" i="34"/>
  <c r="AO41" i="34"/>
  <c r="AR49" i="34"/>
  <c r="AV49" i="34"/>
  <c r="AE54" i="34"/>
  <c r="AE62" i="34"/>
  <c r="V70" i="34"/>
  <c r="S82" i="34"/>
  <c r="S86" i="34" s="1"/>
  <c r="AD86" i="34"/>
  <c r="AR39" i="34"/>
  <c r="AV39" i="34"/>
  <c r="AP44" i="34"/>
  <c r="AT44" i="34"/>
  <c r="AP54" i="34"/>
  <c r="AT54" i="34"/>
  <c r="AS62" i="34"/>
  <c r="AW62" i="34"/>
  <c r="AO59" i="34"/>
  <c r="AR75" i="34"/>
  <c r="AV75" i="34"/>
  <c r="H82" i="34"/>
  <c r="H86" i="34" s="1"/>
  <c r="L82" i="34"/>
  <c r="L86" i="34" s="1"/>
  <c r="P82" i="34"/>
  <c r="P86" i="34" s="1"/>
  <c r="T82" i="34"/>
  <c r="T86" i="34" s="1"/>
  <c r="AR77" i="34"/>
  <c r="AV77" i="34"/>
  <c r="AR79" i="34"/>
  <c r="AV79" i="34"/>
  <c r="AS35" i="34"/>
  <c r="AW35" i="34"/>
  <c r="AO32" i="34"/>
  <c r="D39" i="34"/>
  <c r="V44" i="34"/>
  <c r="AO42" i="34"/>
  <c r="D49" i="34"/>
  <c r="AO45" i="34"/>
  <c r="AO49" i="34" s="1"/>
  <c r="AP49" i="34"/>
  <c r="V54" i="34"/>
  <c r="AO52" i="34"/>
  <c r="AO55" i="34"/>
  <c r="AO62" i="34" s="1"/>
  <c r="AP70" i="34"/>
  <c r="AT70" i="34"/>
  <c r="AO54" i="30"/>
  <c r="AP76" i="30"/>
  <c r="AP27" i="30"/>
  <c r="AO20" i="30"/>
  <c r="AT76" i="30"/>
  <c r="AT27" i="30"/>
  <c r="D27" i="30"/>
  <c r="AS27" i="30"/>
  <c r="AU75" i="30"/>
  <c r="AR76" i="30"/>
  <c r="AP17" i="30"/>
  <c r="AO11" i="30"/>
  <c r="AO17" i="30" s="1"/>
  <c r="AT17" i="30"/>
  <c r="M82" i="30"/>
  <c r="M86" i="30" s="1"/>
  <c r="M103" i="30" s="1"/>
  <c r="M104" i="30" s="1"/>
  <c r="M106" i="30" s="1"/>
  <c r="M117" i="30" s="1"/>
  <c r="AQ76" i="30"/>
  <c r="AQ82" i="30" s="1"/>
  <c r="AQ86" i="30" s="1"/>
  <c r="AQ27" i="30"/>
  <c r="AU76" i="30"/>
  <c r="AP77" i="30"/>
  <c r="V78" i="30"/>
  <c r="AR78" i="30"/>
  <c r="M27" i="30"/>
  <c r="AU27" i="30"/>
  <c r="D76" i="30"/>
  <c r="D82" i="30" s="1"/>
  <c r="D86" i="30" s="1"/>
  <c r="D103" i="30" s="1"/>
  <c r="D104" i="30" s="1"/>
  <c r="D106" i="30" s="1"/>
  <c r="D117" i="30" s="1"/>
  <c r="AO40" i="30"/>
  <c r="AP62" i="30"/>
  <c r="AO75" i="30"/>
  <c r="AS76" i="30"/>
  <c r="AO84" i="30"/>
  <c r="AQ85" i="30"/>
  <c r="AO112" i="30"/>
  <c r="AO116" i="30" s="1"/>
  <c r="V76" i="30"/>
  <c r="V27" i="30"/>
  <c r="AR27" i="30"/>
  <c r="AV76" i="30"/>
  <c r="AV27" i="30"/>
  <c r="V77" i="30"/>
  <c r="AQ77" i="30"/>
  <c r="AU77" i="30"/>
  <c r="AO35" i="30"/>
  <c r="AP39" i="30"/>
  <c r="AO36" i="30"/>
  <c r="AO39" i="30" s="1"/>
  <c r="D44" i="30"/>
  <c r="AR62" i="30"/>
  <c r="AQ70" i="30"/>
  <c r="AO63" i="30"/>
  <c r="AP75" i="30"/>
  <c r="I82" i="30"/>
  <c r="I86" i="30" s="1"/>
  <c r="W82" i="30"/>
  <c r="W86" i="30" s="1"/>
  <c r="AE76" i="30"/>
  <c r="AI82" i="30"/>
  <c r="AI86" i="30" s="1"/>
  <c r="AM82" i="30"/>
  <c r="AM86" i="30" s="1"/>
  <c r="AW76" i="30"/>
  <c r="AW82" i="30" s="1"/>
  <c r="AW86" i="30" s="1"/>
  <c r="AH86" i="30"/>
  <c r="AP79" i="30"/>
  <c r="Z86" i="30"/>
  <c r="AR85" i="30"/>
  <c r="AO83" i="30"/>
  <c r="V17" i="30"/>
  <c r="AE27" i="30"/>
  <c r="AW27" i="30"/>
  <c r="AE77" i="30"/>
  <c r="AO24" i="30"/>
  <c r="AO77" i="30" s="1"/>
  <c r="AP78" i="30"/>
  <c r="AO25" i="30"/>
  <c r="AT78" i="30"/>
  <c r="D79" i="30"/>
  <c r="AS79" i="30"/>
  <c r="M35" i="30"/>
  <c r="AQ35" i="30"/>
  <c r="AE78" i="30"/>
  <c r="AP35" i="30"/>
  <c r="AO41" i="30"/>
  <c r="AR49" i="30"/>
  <c r="AV49" i="30"/>
  <c r="AE54" i="30"/>
  <c r="AE62" i="30"/>
  <c r="V70" i="30"/>
  <c r="S82" i="30"/>
  <c r="S86" i="30" s="1"/>
  <c r="AD86" i="30"/>
  <c r="AR39" i="30"/>
  <c r="AV39" i="30"/>
  <c r="AP44" i="30"/>
  <c r="AT44" i="30"/>
  <c r="AP54" i="30"/>
  <c r="AT54" i="30"/>
  <c r="AS62" i="30"/>
  <c r="AW62" i="30"/>
  <c r="AO59" i="30"/>
  <c r="AR75" i="30"/>
  <c r="AV75" i="30"/>
  <c r="H82" i="30"/>
  <c r="H86" i="30" s="1"/>
  <c r="L82" i="30"/>
  <c r="L86" i="30" s="1"/>
  <c r="P82" i="30"/>
  <c r="P86" i="30" s="1"/>
  <c r="T82" i="30"/>
  <c r="T86" i="30" s="1"/>
  <c r="AR77" i="30"/>
  <c r="AV77" i="30"/>
  <c r="AR79" i="30"/>
  <c r="AV79" i="30"/>
  <c r="AS35" i="30"/>
  <c r="AW35" i="30"/>
  <c r="AO32" i="30"/>
  <c r="D39" i="30"/>
  <c r="V44" i="30"/>
  <c r="AO42" i="30"/>
  <c r="D49" i="30"/>
  <c r="AO45" i="30"/>
  <c r="AO49" i="30" s="1"/>
  <c r="AP49" i="30"/>
  <c r="V54" i="30"/>
  <c r="AO52" i="30"/>
  <c r="AO55" i="30"/>
  <c r="AO62" i="30" s="1"/>
  <c r="AP70" i="30"/>
  <c r="AT70" i="30"/>
  <c r="AO54" i="29"/>
  <c r="AP76" i="29"/>
  <c r="AP27" i="29"/>
  <c r="AO20" i="29"/>
  <c r="AT76" i="29"/>
  <c r="AT27" i="29"/>
  <c r="D27" i="29"/>
  <c r="AS27" i="29"/>
  <c r="AU75" i="29"/>
  <c r="AR76" i="29"/>
  <c r="AP17" i="29"/>
  <c r="AO11" i="29"/>
  <c r="AO17" i="29" s="1"/>
  <c r="AT17" i="29"/>
  <c r="M82" i="29"/>
  <c r="M86" i="29" s="1"/>
  <c r="M103" i="29" s="1"/>
  <c r="M104" i="29" s="1"/>
  <c r="M106" i="29" s="1"/>
  <c r="M117" i="29" s="1"/>
  <c r="AQ76" i="29"/>
  <c r="AQ82" i="29" s="1"/>
  <c r="AQ86" i="29" s="1"/>
  <c r="AQ27" i="29"/>
  <c r="AU76" i="29"/>
  <c r="AP77" i="29"/>
  <c r="V78" i="29"/>
  <c r="AR78" i="29"/>
  <c r="M27" i="29"/>
  <c r="AU27" i="29"/>
  <c r="D76" i="29"/>
  <c r="D82" i="29" s="1"/>
  <c r="D86" i="29" s="1"/>
  <c r="D103" i="29" s="1"/>
  <c r="D104" i="29" s="1"/>
  <c r="D106" i="29" s="1"/>
  <c r="D117" i="29" s="1"/>
  <c r="AO40" i="29"/>
  <c r="AP62" i="29"/>
  <c r="AO75" i="29"/>
  <c r="AS76" i="29"/>
  <c r="AO84" i="29"/>
  <c r="AQ85" i="29"/>
  <c r="AO112" i="29"/>
  <c r="AO116" i="29" s="1"/>
  <c r="V76" i="29"/>
  <c r="V27" i="29"/>
  <c r="AR27" i="29"/>
  <c r="AV76" i="29"/>
  <c r="AV27" i="29"/>
  <c r="V77" i="29"/>
  <c r="AQ77" i="29"/>
  <c r="AU77" i="29"/>
  <c r="AO35" i="29"/>
  <c r="AP39" i="29"/>
  <c r="AO36" i="29"/>
  <c r="AO39" i="29" s="1"/>
  <c r="D44" i="29"/>
  <c r="AR62" i="29"/>
  <c r="AQ70" i="29"/>
  <c r="AO63" i="29"/>
  <c r="AP75" i="29"/>
  <c r="I82" i="29"/>
  <c r="I86" i="29" s="1"/>
  <c r="W82" i="29"/>
  <c r="W86" i="29" s="1"/>
  <c r="AE76" i="29"/>
  <c r="AI82" i="29"/>
  <c r="AI86" i="29" s="1"/>
  <c r="AM82" i="29"/>
  <c r="AM86" i="29" s="1"/>
  <c r="AW76" i="29"/>
  <c r="AW82" i="29" s="1"/>
  <c r="AW86" i="29" s="1"/>
  <c r="AH86" i="29"/>
  <c r="AP79" i="29"/>
  <c r="Z86" i="29"/>
  <c r="AR85" i="29"/>
  <c r="AO83" i="29"/>
  <c r="V17" i="29"/>
  <c r="AE27" i="29"/>
  <c r="AW27" i="29"/>
  <c r="AE77" i="29"/>
  <c r="AO24" i="29"/>
  <c r="AO77" i="29" s="1"/>
  <c r="AP78" i="29"/>
  <c r="AO25" i="29"/>
  <c r="AT78" i="29"/>
  <c r="D79" i="29"/>
  <c r="AS79" i="29"/>
  <c r="M35" i="29"/>
  <c r="AQ35" i="29"/>
  <c r="AE78" i="29"/>
  <c r="AP35" i="29"/>
  <c r="AO41" i="29"/>
  <c r="AR49" i="29"/>
  <c r="AV49" i="29"/>
  <c r="AE54" i="29"/>
  <c r="AE62" i="29"/>
  <c r="V70" i="29"/>
  <c r="S82" i="29"/>
  <c r="S86" i="29" s="1"/>
  <c r="AD86" i="29"/>
  <c r="AR39" i="29"/>
  <c r="AV39" i="29"/>
  <c r="AP44" i="29"/>
  <c r="AT44" i="29"/>
  <c r="AP54" i="29"/>
  <c r="AT54" i="29"/>
  <c r="AS62" i="29"/>
  <c r="AW62" i="29"/>
  <c r="AO59" i="29"/>
  <c r="AR75" i="29"/>
  <c r="AV75" i="29"/>
  <c r="H82" i="29"/>
  <c r="H86" i="29" s="1"/>
  <c r="L82" i="29"/>
  <c r="L86" i="29" s="1"/>
  <c r="P82" i="29"/>
  <c r="P86" i="29" s="1"/>
  <c r="T82" i="29"/>
  <c r="T86" i="29" s="1"/>
  <c r="AR77" i="29"/>
  <c r="AV77" i="29"/>
  <c r="AR79" i="29"/>
  <c r="AV79" i="29"/>
  <c r="AS35" i="29"/>
  <c r="AW35" i="29"/>
  <c r="AO32" i="29"/>
  <c r="D39" i="29"/>
  <c r="V44" i="29"/>
  <c r="AO42" i="29"/>
  <c r="D49" i="29"/>
  <c r="AO45" i="29"/>
  <c r="AO49" i="29" s="1"/>
  <c r="AP49" i="29"/>
  <c r="V54" i="29"/>
  <c r="AO52" i="29"/>
  <c r="AO55" i="29"/>
  <c r="AO62" i="29" s="1"/>
  <c r="AP70" i="29"/>
  <c r="AT70" i="29"/>
  <c r="AO85" i="28"/>
  <c r="AQ17" i="28"/>
  <c r="AO11" i="28"/>
  <c r="AO70" i="28"/>
  <c r="AO71" i="28"/>
  <c r="AP75" i="28"/>
  <c r="D76" i="28"/>
  <c r="D82" i="28" s="1"/>
  <c r="D86" i="28" s="1"/>
  <c r="D103" i="28" s="1"/>
  <c r="D104" i="28" s="1"/>
  <c r="D106" i="28" s="1"/>
  <c r="D117" i="28" s="1"/>
  <c r="AO21" i="28"/>
  <c r="AP77" i="28"/>
  <c r="AE27" i="28"/>
  <c r="AP39" i="28"/>
  <c r="M70" i="28"/>
  <c r="AP70" i="28"/>
  <c r="AT70" i="28"/>
  <c r="AE17" i="28"/>
  <c r="AO20" i="28"/>
  <c r="AQ76" i="28"/>
  <c r="AU76" i="28"/>
  <c r="M27" i="28"/>
  <c r="M77" i="28"/>
  <c r="AQ77" i="28"/>
  <c r="AU77" i="28"/>
  <c r="AS77" i="28"/>
  <c r="AE78" i="28"/>
  <c r="AO49" i="28"/>
  <c r="AP62" i="28"/>
  <c r="V75" i="28"/>
  <c r="Y82" i="28"/>
  <c r="Y86" i="28" s="1"/>
  <c r="AC82" i="28"/>
  <c r="AC86" i="28" s="1"/>
  <c r="AL82" i="28"/>
  <c r="AL86" i="28" s="1"/>
  <c r="AO12" i="28"/>
  <c r="AP17" i="28"/>
  <c r="AT17" i="28"/>
  <c r="AN104" i="28"/>
  <c r="AN106" i="28" s="1"/>
  <c r="AN117" i="28" s="1"/>
  <c r="V76" i="28"/>
  <c r="V27" i="28"/>
  <c r="AR76" i="28"/>
  <c r="V77" i="28"/>
  <c r="AP78" i="28"/>
  <c r="AO25" i="28"/>
  <c r="AT78" i="28"/>
  <c r="D79" i="28"/>
  <c r="AO26" i="28"/>
  <c r="AS79" i="28"/>
  <c r="AW79" i="28"/>
  <c r="AQ27" i="28"/>
  <c r="AP35" i="28"/>
  <c r="AO28" i="28"/>
  <c r="AO35" i="28" s="1"/>
  <c r="D35" i="28"/>
  <c r="AO40" i="28"/>
  <c r="AE54" i="28"/>
  <c r="AU62" i="28"/>
  <c r="Q82" i="28"/>
  <c r="Q86" i="28" s="1"/>
  <c r="U82" i="28"/>
  <c r="U86" i="28" s="1"/>
  <c r="G82" i="28"/>
  <c r="G86" i="28" s="1"/>
  <c r="K82" i="28"/>
  <c r="K86" i="28" s="1"/>
  <c r="P82" i="28"/>
  <c r="P86" i="28" s="1"/>
  <c r="T82" i="28"/>
  <c r="T86" i="28" s="1"/>
  <c r="AS76" i="28"/>
  <c r="AW76" i="28"/>
  <c r="AW82" i="28" s="1"/>
  <c r="AW86" i="28" s="1"/>
  <c r="AE77" i="28"/>
  <c r="AE82" i="28" s="1"/>
  <c r="AE86" i="28" s="1"/>
  <c r="AE103" i="28" s="1"/>
  <c r="AR77" i="28"/>
  <c r="AV77" i="28"/>
  <c r="AQ79" i="28"/>
  <c r="AU79" i="28"/>
  <c r="AS27" i="28"/>
  <c r="AW27" i="28"/>
  <c r="AR35" i="28"/>
  <c r="AV35" i="28"/>
  <c r="AE39" i="28"/>
  <c r="AO41" i="28"/>
  <c r="M62" i="28"/>
  <c r="V70" i="28"/>
  <c r="AR75" i="28"/>
  <c r="AV75" i="28"/>
  <c r="H82" i="28"/>
  <c r="H86" i="28" s="1"/>
  <c r="L82" i="28"/>
  <c r="L86" i="28" s="1"/>
  <c r="AQ85" i="28"/>
  <c r="AO84" i="28"/>
  <c r="M76" i="28"/>
  <c r="M82" i="28" s="1"/>
  <c r="M86" i="28" s="1"/>
  <c r="M103" i="28" s="1"/>
  <c r="M104" i="28" s="1"/>
  <c r="M106" i="28" s="1"/>
  <c r="M117" i="28" s="1"/>
  <c r="AP76" i="28"/>
  <c r="AP82" i="28" s="1"/>
  <c r="AP86" i="28" s="1"/>
  <c r="AT76" i="28"/>
  <c r="D77" i="28"/>
  <c r="AS78" i="28"/>
  <c r="AW78" i="28"/>
  <c r="AE79" i="28"/>
  <c r="AR79" i="28"/>
  <c r="AV79" i="28"/>
  <c r="AP27" i="28"/>
  <c r="AT27" i="28"/>
  <c r="AS35" i="28"/>
  <c r="AW35" i="28"/>
  <c r="D39" i="28"/>
  <c r="V44" i="28"/>
  <c r="AQ49" i="28"/>
  <c r="AU49" i="28"/>
  <c r="AR62" i="28"/>
  <c r="AV62" i="28"/>
  <c r="AO58" i="28"/>
  <c r="AO59" i="28"/>
  <c r="AO64" i="28"/>
  <c r="AW70" i="28"/>
  <c r="AE75" i="28"/>
  <c r="AO74" i="28"/>
  <c r="W82" i="28"/>
  <c r="W86" i="28" s="1"/>
  <c r="AA82" i="28"/>
  <c r="AA86" i="28" s="1"/>
  <c r="AI82" i="28"/>
  <c r="AI86" i="28" s="1"/>
  <c r="AM82" i="28"/>
  <c r="AM86" i="28" s="1"/>
  <c r="AE85" i="28"/>
  <c r="AP82" i="27"/>
  <c r="AP86" i="27" s="1"/>
  <c r="AT82" i="27"/>
  <c r="AT86" i="27" s="1"/>
  <c r="AP17" i="27"/>
  <c r="AW82" i="27"/>
  <c r="AW86" i="27" s="1"/>
  <c r="AE77" i="27"/>
  <c r="AE27" i="27"/>
  <c r="M35" i="27"/>
  <c r="AO44" i="27"/>
  <c r="AO46" i="27"/>
  <c r="AP49" i="27"/>
  <c r="AP62" i="27"/>
  <c r="D76" i="27"/>
  <c r="D82" i="27" s="1"/>
  <c r="D86" i="27" s="1"/>
  <c r="D103" i="27" s="1"/>
  <c r="AP79" i="27"/>
  <c r="D17" i="27"/>
  <c r="AS17" i="27"/>
  <c r="AW17" i="27"/>
  <c r="AQ17" i="27"/>
  <c r="M76" i="27"/>
  <c r="D77" i="27"/>
  <c r="AO21" i="27"/>
  <c r="AS77" i="27"/>
  <c r="AS82" i="27" s="1"/>
  <c r="AS86" i="27" s="1"/>
  <c r="AQ78" i="27"/>
  <c r="AQ79" i="27"/>
  <c r="AO26" i="27"/>
  <c r="AO79" i="27" s="1"/>
  <c r="AU79" i="27"/>
  <c r="AS27" i="27"/>
  <c r="AO39" i="27"/>
  <c r="AR39" i="27"/>
  <c r="AQ49" i="27"/>
  <c r="AO45" i="27"/>
  <c r="AT49" i="27"/>
  <c r="AQ62" i="27"/>
  <c r="AP75" i="27"/>
  <c r="AO71" i="27"/>
  <c r="AR75" i="27"/>
  <c r="AC82" i="27"/>
  <c r="AC86" i="27" s="1"/>
  <c r="AP85" i="27"/>
  <c r="M17" i="27"/>
  <c r="AO12" i="27"/>
  <c r="V76" i="27"/>
  <c r="AQ76" i="27"/>
  <c r="AU27" i="27"/>
  <c r="AV78" i="27"/>
  <c r="V79" i="27"/>
  <c r="AR79" i="27"/>
  <c r="AT27" i="27"/>
  <c r="AQ35" i="27"/>
  <c r="AU35" i="27"/>
  <c r="D62" i="27"/>
  <c r="AO62" i="27"/>
  <c r="AS62" i="27"/>
  <c r="AR70" i="27"/>
  <c r="AO63" i="27"/>
  <c r="AQ70" i="27"/>
  <c r="AP70" i="27"/>
  <c r="X82" i="27"/>
  <c r="X86" i="27" s="1"/>
  <c r="AB82" i="27"/>
  <c r="AB86" i="27" s="1"/>
  <c r="F82" i="27"/>
  <c r="F86" i="27" s="1"/>
  <c r="AR78" i="27"/>
  <c r="AQ85" i="27"/>
  <c r="AO83" i="27"/>
  <c r="AO85" i="27" s="1"/>
  <c r="AO14" i="27"/>
  <c r="AN104" i="27"/>
  <c r="AN106" i="27" s="1"/>
  <c r="AN117" i="27" s="1"/>
  <c r="AE76" i="27"/>
  <c r="AR76" i="27"/>
  <c r="AV27" i="27"/>
  <c r="AO22" i="27"/>
  <c r="AO76" i="27" s="1"/>
  <c r="D78" i="27"/>
  <c r="AS78" i="27"/>
  <c r="AW78" i="27"/>
  <c r="AE79" i="27"/>
  <c r="AW27" i="27"/>
  <c r="AE35" i="27"/>
  <c r="AR35" i="27"/>
  <c r="AV35" i="27"/>
  <c r="V35" i="27"/>
  <c r="AO34" i="27"/>
  <c r="AE44" i="27"/>
  <c r="AV76" i="27"/>
  <c r="AV44" i="27"/>
  <c r="AE49" i="27"/>
  <c r="AW49" i="27"/>
  <c r="AO51" i="27"/>
  <c r="AO54" i="27" s="1"/>
  <c r="AP54" i="27"/>
  <c r="M62" i="27"/>
  <c r="AT62" i="27"/>
  <c r="AO58" i="27"/>
  <c r="AE70" i="27"/>
  <c r="V70" i="27"/>
  <c r="G82" i="27"/>
  <c r="G86" i="27" s="1"/>
  <c r="K82" i="27"/>
  <c r="K86" i="27" s="1"/>
  <c r="AH82" i="27"/>
  <c r="AH86" i="27" s="1"/>
  <c r="AL82" i="27"/>
  <c r="AL86" i="27" s="1"/>
  <c r="AG86" i="27"/>
  <c r="AO81" i="27"/>
  <c r="M78" i="27"/>
  <c r="AQ27" i="27"/>
  <c r="AO38" i="27"/>
  <c r="M44" i="27"/>
  <c r="AO41" i="27"/>
  <c r="AO78" i="27" s="1"/>
  <c r="AS70" i="27"/>
  <c r="AW70" i="27"/>
  <c r="AE75" i="27"/>
  <c r="AO74" i="27"/>
  <c r="AQ77" i="27"/>
  <c r="AU77" i="27"/>
  <c r="AU82" i="27" s="1"/>
  <c r="AU86" i="27" s="1"/>
  <c r="AR27" i="27"/>
  <c r="AE39" i="27"/>
  <c r="M70" i="27"/>
  <c r="O82" i="27"/>
  <c r="O86" i="27" s="1"/>
  <c r="S82" i="27"/>
  <c r="S86" i="27" s="1"/>
  <c r="W82" i="27"/>
  <c r="W86" i="27" s="1"/>
  <c r="AA82" i="27"/>
  <c r="AA86" i="27" s="1"/>
  <c r="AI82" i="27"/>
  <c r="AI86" i="27" s="1"/>
  <c r="AM82" i="27"/>
  <c r="AM86" i="27" s="1"/>
  <c r="O2353" i="93"/>
  <c r="F2353" i="93"/>
  <c r="E2353" i="93"/>
  <c r="O2352" i="93"/>
  <c r="F2352" i="93"/>
  <c r="E2352" i="93"/>
  <c r="O2351" i="93"/>
  <c r="F2351" i="93"/>
  <c r="E2351" i="93"/>
  <c r="O2350" i="93"/>
  <c r="F2350" i="93"/>
  <c r="E2350" i="93"/>
  <c r="O2349" i="93"/>
  <c r="F2349" i="93"/>
  <c r="E2349" i="93"/>
  <c r="O2348" i="93"/>
  <c r="F2348" i="93"/>
  <c r="E2348" i="93"/>
  <c r="O2347" i="93"/>
  <c r="F2347" i="93"/>
  <c r="E2347" i="93"/>
  <c r="O2346" i="93"/>
  <c r="F2346" i="93"/>
  <c r="E2346" i="93"/>
  <c r="O2345" i="93"/>
  <c r="F2345" i="93"/>
  <c r="E2345" i="93"/>
  <c r="O2344" i="93"/>
  <c r="F2344" i="93"/>
  <c r="E2344" i="93"/>
  <c r="O2343" i="93"/>
  <c r="F2343" i="93"/>
  <c r="E2343" i="93"/>
  <c r="R2342" i="93"/>
  <c r="Q2342" i="93"/>
  <c r="P2342" i="93"/>
  <c r="O2342" i="93"/>
  <c r="F2342" i="93"/>
  <c r="E2342" i="93"/>
  <c r="R2341" i="93"/>
  <c r="Q2341" i="93"/>
  <c r="P2341" i="93"/>
  <c r="O2341" i="93"/>
  <c r="F2341" i="93"/>
  <c r="E2341" i="93"/>
  <c r="R2340" i="93"/>
  <c r="Q2340" i="93"/>
  <c r="P2340" i="93"/>
  <c r="O2340" i="93"/>
  <c r="F2340" i="93"/>
  <c r="E2340" i="93"/>
  <c r="R2339" i="93"/>
  <c r="Q2339" i="93"/>
  <c r="P2339" i="93"/>
  <c r="O2339" i="93"/>
  <c r="F2339" i="93"/>
  <c r="E2339" i="93"/>
  <c r="R2338" i="93"/>
  <c r="Q2338" i="93"/>
  <c r="P2338" i="93"/>
  <c r="O2338" i="93"/>
  <c r="F2338" i="93"/>
  <c r="E2338" i="93"/>
  <c r="R2337" i="93"/>
  <c r="Q2337" i="93"/>
  <c r="P2337" i="93"/>
  <c r="O2337" i="93"/>
  <c r="F2337" i="93"/>
  <c r="E2337" i="93"/>
  <c r="R2336" i="93"/>
  <c r="Q2336" i="93"/>
  <c r="P2336" i="93"/>
  <c r="O2336" i="93"/>
  <c r="F2336" i="93"/>
  <c r="E2336" i="93"/>
  <c r="R2335" i="93"/>
  <c r="Q2335" i="93"/>
  <c r="P2335" i="93"/>
  <c r="O2335" i="93"/>
  <c r="F2335" i="93"/>
  <c r="E2335" i="93"/>
  <c r="R2334" i="93"/>
  <c r="Q2334" i="93"/>
  <c r="P2334" i="93"/>
  <c r="O2334" i="93"/>
  <c r="F2334" i="93"/>
  <c r="E2334" i="93"/>
  <c r="R2333" i="93"/>
  <c r="Q2333" i="93"/>
  <c r="P2333" i="93"/>
  <c r="O2333" i="93"/>
  <c r="F2333" i="93"/>
  <c r="E2333" i="93"/>
  <c r="R2332" i="93"/>
  <c r="Q2332" i="93"/>
  <c r="P2332" i="93"/>
  <c r="O2332" i="93"/>
  <c r="F2332" i="93"/>
  <c r="E2332" i="93"/>
  <c r="R2331" i="93"/>
  <c r="Q2331" i="93"/>
  <c r="P2331" i="93"/>
  <c r="O2331" i="93"/>
  <c r="F2331" i="93"/>
  <c r="E2331" i="93"/>
  <c r="R2330" i="93"/>
  <c r="Q2330" i="93"/>
  <c r="P2330" i="93"/>
  <c r="O2330" i="93"/>
  <c r="F2330" i="93"/>
  <c r="E2330" i="93"/>
  <c r="R2329" i="93"/>
  <c r="Q2329" i="93"/>
  <c r="P2329" i="93"/>
  <c r="O2329" i="93"/>
  <c r="F2329" i="93"/>
  <c r="E2329" i="93"/>
  <c r="R2328" i="93"/>
  <c r="Q2328" i="93"/>
  <c r="P2328" i="93"/>
  <c r="O2328" i="93"/>
  <c r="F2328" i="93"/>
  <c r="E2328" i="93"/>
  <c r="R2327" i="93"/>
  <c r="Q2327" i="93"/>
  <c r="P2327" i="93"/>
  <c r="O2327" i="93"/>
  <c r="F2327" i="93"/>
  <c r="E2327" i="93"/>
  <c r="R2326" i="93"/>
  <c r="Q2326" i="93"/>
  <c r="P2326" i="93"/>
  <c r="O2326" i="93"/>
  <c r="F2326" i="93"/>
  <c r="E2326" i="93"/>
  <c r="R2325" i="93"/>
  <c r="Q2325" i="93"/>
  <c r="P2325" i="93"/>
  <c r="O2325" i="93"/>
  <c r="F2325" i="93"/>
  <c r="E2325" i="93"/>
  <c r="R2324" i="93"/>
  <c r="Q2324" i="93"/>
  <c r="P2324" i="93"/>
  <c r="O2324" i="93"/>
  <c r="F2324" i="93"/>
  <c r="E2324" i="93"/>
  <c r="R2323" i="93"/>
  <c r="Q2323" i="93"/>
  <c r="P2323" i="93"/>
  <c r="O2323" i="93"/>
  <c r="F2323" i="93"/>
  <c r="E2323" i="93"/>
  <c r="R2322" i="93"/>
  <c r="Q2322" i="93"/>
  <c r="P2322" i="93"/>
  <c r="O2322" i="93"/>
  <c r="F2322" i="93"/>
  <c r="E2322" i="93"/>
  <c r="R2321" i="93"/>
  <c r="Q2321" i="93"/>
  <c r="P2321" i="93"/>
  <c r="O2321" i="93"/>
  <c r="F2321" i="93"/>
  <c r="E2321" i="93"/>
  <c r="R2320" i="93"/>
  <c r="Q2320" i="93"/>
  <c r="P2320" i="93"/>
  <c r="O2320" i="93"/>
  <c r="F2320" i="93"/>
  <c r="E2320" i="93"/>
  <c r="R2319" i="93"/>
  <c r="Q2319" i="93"/>
  <c r="P2319" i="93"/>
  <c r="O2319" i="93"/>
  <c r="F2319" i="93"/>
  <c r="E2319" i="93"/>
  <c r="R2318" i="93"/>
  <c r="Q2318" i="93"/>
  <c r="P2318" i="93"/>
  <c r="O2318" i="93"/>
  <c r="F2318" i="93"/>
  <c r="E2318" i="93"/>
  <c r="R2317" i="93"/>
  <c r="Q2317" i="93"/>
  <c r="P2317" i="93"/>
  <c r="O2317" i="93"/>
  <c r="F2317" i="93"/>
  <c r="E2317" i="93"/>
  <c r="R2316" i="93"/>
  <c r="Q2316" i="93"/>
  <c r="P2316" i="93"/>
  <c r="O2316" i="93"/>
  <c r="F2316" i="93"/>
  <c r="E2316" i="93"/>
  <c r="R2315" i="93"/>
  <c r="Q2315" i="93"/>
  <c r="P2315" i="93"/>
  <c r="O2315" i="93"/>
  <c r="F2315" i="93"/>
  <c r="E2315" i="93"/>
  <c r="R2314" i="93"/>
  <c r="Q2314" i="93"/>
  <c r="P2314" i="93"/>
  <c r="O2314" i="93"/>
  <c r="F2314" i="93"/>
  <c r="E2314" i="93"/>
  <c r="R2313" i="93"/>
  <c r="Q2313" i="93"/>
  <c r="P2313" i="93"/>
  <c r="O2313" i="93"/>
  <c r="F2313" i="93"/>
  <c r="E2313" i="93"/>
  <c r="R2312" i="93"/>
  <c r="Q2312" i="93"/>
  <c r="P2312" i="93"/>
  <c r="O2312" i="93"/>
  <c r="F2312" i="93"/>
  <c r="E2312" i="93"/>
  <c r="R2311" i="93"/>
  <c r="Q2311" i="93"/>
  <c r="P2311" i="93"/>
  <c r="O2311" i="93"/>
  <c r="F2311" i="93"/>
  <c r="E2311" i="93"/>
  <c r="R2310" i="93"/>
  <c r="Q2310" i="93"/>
  <c r="P2310" i="93"/>
  <c r="O2310" i="93"/>
  <c r="F2310" i="93"/>
  <c r="E2310" i="93"/>
  <c r="R2309" i="93"/>
  <c r="Q2309" i="93"/>
  <c r="P2309" i="93"/>
  <c r="O2309" i="93"/>
  <c r="F2309" i="93"/>
  <c r="E2309" i="93"/>
  <c r="R2308" i="93"/>
  <c r="Q2308" i="93"/>
  <c r="P2308" i="93"/>
  <c r="O2308" i="93"/>
  <c r="F2308" i="93"/>
  <c r="E2308" i="93"/>
  <c r="R2307" i="93"/>
  <c r="Q2307" i="93"/>
  <c r="P2307" i="93"/>
  <c r="O2307" i="93"/>
  <c r="F2307" i="93"/>
  <c r="E2307" i="93"/>
  <c r="R2306" i="93"/>
  <c r="Q2306" i="93"/>
  <c r="P2306" i="93"/>
  <c r="O2306" i="93"/>
  <c r="F2306" i="93"/>
  <c r="E2306" i="93"/>
  <c r="R2305" i="93"/>
  <c r="Q2305" i="93"/>
  <c r="P2305" i="93"/>
  <c r="O2305" i="93"/>
  <c r="F2305" i="93"/>
  <c r="E2305" i="93"/>
  <c r="O2304" i="93"/>
  <c r="F2304" i="93"/>
  <c r="E2304" i="93"/>
  <c r="O2303" i="93"/>
  <c r="F2303" i="93"/>
  <c r="E2303" i="93"/>
  <c r="O2302" i="93"/>
  <c r="F2302" i="93"/>
  <c r="E2302" i="93"/>
  <c r="O2301" i="93"/>
  <c r="F2301" i="93"/>
  <c r="E2301" i="93"/>
  <c r="O2300" i="93"/>
  <c r="F2300" i="93"/>
  <c r="E2300" i="93"/>
  <c r="O2299" i="93"/>
  <c r="F2299" i="93"/>
  <c r="E2299" i="93"/>
  <c r="O2298" i="93"/>
  <c r="F2298" i="93"/>
  <c r="E2298" i="93"/>
  <c r="O2297" i="93"/>
  <c r="F2297" i="93"/>
  <c r="E2297" i="93"/>
  <c r="O2296" i="93"/>
  <c r="F2296" i="93"/>
  <c r="E2296" i="93"/>
  <c r="O2295" i="93"/>
  <c r="F2295" i="93"/>
  <c r="E2295" i="93"/>
  <c r="O2294" i="93"/>
  <c r="F2294" i="93"/>
  <c r="E2294" i="93"/>
  <c r="R2293" i="93"/>
  <c r="Q2293" i="93"/>
  <c r="P2293" i="93"/>
  <c r="O2293" i="93"/>
  <c r="F2293" i="93"/>
  <c r="E2293" i="93"/>
  <c r="R2292" i="93"/>
  <c r="Q2292" i="93"/>
  <c r="P2292" i="93"/>
  <c r="O2292" i="93"/>
  <c r="F2292" i="93"/>
  <c r="E2292" i="93"/>
  <c r="R2291" i="93"/>
  <c r="Q2291" i="93"/>
  <c r="P2291" i="93"/>
  <c r="O2291" i="93"/>
  <c r="F2291" i="93"/>
  <c r="E2291" i="93"/>
  <c r="R2290" i="93"/>
  <c r="Q2290" i="93"/>
  <c r="P2290" i="93"/>
  <c r="O2290" i="93"/>
  <c r="F2290" i="93"/>
  <c r="E2290" i="93"/>
  <c r="R2289" i="93"/>
  <c r="Q2289" i="93"/>
  <c r="P2289" i="93"/>
  <c r="O2289" i="93"/>
  <c r="F2289" i="93"/>
  <c r="E2289" i="93"/>
  <c r="R2288" i="93"/>
  <c r="Q2288" i="93"/>
  <c r="P2288" i="93"/>
  <c r="O2288" i="93"/>
  <c r="F2288" i="93"/>
  <c r="E2288" i="93"/>
  <c r="R2287" i="93"/>
  <c r="Q2287" i="93"/>
  <c r="P2287" i="93"/>
  <c r="O2287" i="93"/>
  <c r="F2287" i="93"/>
  <c r="E2287" i="93"/>
  <c r="R2286" i="93"/>
  <c r="Q2286" i="93"/>
  <c r="P2286" i="93"/>
  <c r="O2286" i="93"/>
  <c r="F2286" i="93"/>
  <c r="E2286" i="93"/>
  <c r="R2285" i="93"/>
  <c r="Q2285" i="93"/>
  <c r="P2285" i="93"/>
  <c r="O2285" i="93"/>
  <c r="F2285" i="93"/>
  <c r="E2285" i="93"/>
  <c r="R2284" i="93"/>
  <c r="Q2284" i="93"/>
  <c r="P2284" i="93"/>
  <c r="O2284" i="93"/>
  <c r="F2284" i="93"/>
  <c r="E2284" i="93"/>
  <c r="R2283" i="93"/>
  <c r="Q2283" i="93"/>
  <c r="P2283" i="93"/>
  <c r="O2283" i="93"/>
  <c r="F2283" i="93"/>
  <c r="E2283" i="93"/>
  <c r="R2282" i="93"/>
  <c r="Q2282" i="93"/>
  <c r="P2282" i="93"/>
  <c r="O2282" i="93"/>
  <c r="F2282" i="93"/>
  <c r="E2282" i="93"/>
  <c r="R2281" i="93"/>
  <c r="Q2281" i="93"/>
  <c r="P2281" i="93"/>
  <c r="O2281" i="93"/>
  <c r="F2281" i="93"/>
  <c r="E2281" i="93"/>
  <c r="R2280" i="93"/>
  <c r="Q2280" i="93"/>
  <c r="P2280" i="93"/>
  <c r="O2280" i="93"/>
  <c r="F2280" i="93"/>
  <c r="E2280" i="93"/>
  <c r="R2279" i="93"/>
  <c r="Q2279" i="93"/>
  <c r="P2279" i="93"/>
  <c r="O2279" i="93"/>
  <c r="F2279" i="93"/>
  <c r="E2279" i="93"/>
  <c r="R2278" i="93"/>
  <c r="Q2278" i="93"/>
  <c r="P2278" i="93"/>
  <c r="O2278" i="93"/>
  <c r="F2278" i="93"/>
  <c r="E2278" i="93"/>
  <c r="R2277" i="93"/>
  <c r="Q2277" i="93"/>
  <c r="P2277" i="93"/>
  <c r="O2277" i="93"/>
  <c r="F2277" i="93"/>
  <c r="E2277" i="93"/>
  <c r="R2276" i="93"/>
  <c r="Q2276" i="93"/>
  <c r="P2276" i="93"/>
  <c r="O2276" i="93"/>
  <c r="F2276" i="93"/>
  <c r="E2276" i="93"/>
  <c r="R2275" i="93"/>
  <c r="Q2275" i="93"/>
  <c r="P2275" i="93"/>
  <c r="O2275" i="93"/>
  <c r="F2275" i="93"/>
  <c r="E2275" i="93"/>
  <c r="R2274" i="93"/>
  <c r="Q2274" i="93"/>
  <c r="P2274" i="93"/>
  <c r="O2274" i="93"/>
  <c r="F2274" i="93"/>
  <c r="E2274" i="93"/>
  <c r="R2273" i="93"/>
  <c r="Q2273" i="93"/>
  <c r="P2273" i="93"/>
  <c r="O2273" i="93"/>
  <c r="F2273" i="93"/>
  <c r="E2273" i="93"/>
  <c r="R2272" i="93"/>
  <c r="Q2272" i="93"/>
  <c r="P2272" i="93"/>
  <c r="O2272" i="93"/>
  <c r="F2272" i="93"/>
  <c r="E2272" i="93"/>
  <c r="R2271" i="93"/>
  <c r="Q2271" i="93"/>
  <c r="P2271" i="93"/>
  <c r="O2271" i="93"/>
  <c r="F2271" i="93"/>
  <c r="E2271" i="93"/>
  <c r="R2270" i="93"/>
  <c r="Q2270" i="93"/>
  <c r="P2270" i="93"/>
  <c r="O2270" i="93"/>
  <c r="F2270" i="93"/>
  <c r="E2270" i="93"/>
  <c r="R2269" i="93"/>
  <c r="Q2269" i="93"/>
  <c r="P2269" i="93"/>
  <c r="O2269" i="93"/>
  <c r="F2269" i="93"/>
  <c r="E2269" i="93"/>
  <c r="R2268" i="93"/>
  <c r="Q2268" i="93"/>
  <c r="P2268" i="93"/>
  <c r="O2268" i="93"/>
  <c r="F2268" i="93"/>
  <c r="E2268" i="93"/>
  <c r="R2267" i="93"/>
  <c r="Q2267" i="93"/>
  <c r="P2267" i="93"/>
  <c r="O2267" i="93"/>
  <c r="F2267" i="93"/>
  <c r="E2267" i="93"/>
  <c r="R2266" i="93"/>
  <c r="Q2266" i="93"/>
  <c r="P2266" i="93"/>
  <c r="O2266" i="93"/>
  <c r="F2266" i="93"/>
  <c r="E2266" i="93"/>
  <c r="R2265" i="93"/>
  <c r="Q2265" i="93"/>
  <c r="P2265" i="93"/>
  <c r="O2265" i="93"/>
  <c r="F2265" i="93"/>
  <c r="E2265" i="93"/>
  <c r="R2264" i="93"/>
  <c r="Q2264" i="93"/>
  <c r="P2264" i="93"/>
  <c r="O2264" i="93"/>
  <c r="F2264" i="93"/>
  <c r="E2264" i="93"/>
  <c r="R2263" i="93"/>
  <c r="Q2263" i="93"/>
  <c r="P2263" i="93"/>
  <c r="O2263" i="93"/>
  <c r="F2263" i="93"/>
  <c r="E2263" i="93"/>
  <c r="R2262" i="93"/>
  <c r="Q2262" i="93"/>
  <c r="P2262" i="93"/>
  <c r="O2262" i="93"/>
  <c r="F2262" i="93"/>
  <c r="E2262" i="93"/>
  <c r="R2261" i="93"/>
  <c r="Q2261" i="93"/>
  <c r="P2261" i="93"/>
  <c r="O2261" i="93"/>
  <c r="F2261" i="93"/>
  <c r="E2261" i="93"/>
  <c r="R2260" i="93"/>
  <c r="Q2260" i="93"/>
  <c r="P2260" i="93"/>
  <c r="O2260" i="93"/>
  <c r="F2260" i="93"/>
  <c r="E2260" i="93"/>
  <c r="R2259" i="93"/>
  <c r="Q2259" i="93"/>
  <c r="P2259" i="93"/>
  <c r="O2259" i="93"/>
  <c r="F2259" i="93"/>
  <c r="E2259" i="93"/>
  <c r="R2258" i="93"/>
  <c r="Q2258" i="93"/>
  <c r="P2258" i="93"/>
  <c r="O2258" i="93"/>
  <c r="F2258" i="93"/>
  <c r="E2258" i="93"/>
  <c r="R2257" i="93"/>
  <c r="Q2257" i="93"/>
  <c r="P2257" i="93"/>
  <c r="O2257" i="93"/>
  <c r="F2257" i="93"/>
  <c r="E2257" i="93"/>
  <c r="R2256" i="93"/>
  <c r="Q2256" i="93"/>
  <c r="P2256" i="93"/>
  <c r="O2256" i="93"/>
  <c r="F2256" i="93"/>
  <c r="E2256" i="93"/>
  <c r="O2255" i="93"/>
  <c r="F2255" i="93"/>
  <c r="E2255" i="93"/>
  <c r="O2254" i="93"/>
  <c r="F2254" i="93"/>
  <c r="E2254" i="93"/>
  <c r="O2253" i="93"/>
  <c r="F2253" i="93"/>
  <c r="E2253" i="93"/>
  <c r="O2252" i="93"/>
  <c r="F2252" i="93"/>
  <c r="E2252" i="93"/>
  <c r="O2251" i="93"/>
  <c r="F2251" i="93"/>
  <c r="E2251" i="93"/>
  <c r="O2250" i="93"/>
  <c r="F2250" i="93"/>
  <c r="E2250" i="93"/>
  <c r="O2249" i="93"/>
  <c r="F2249" i="93"/>
  <c r="E2249" i="93"/>
  <c r="O2248" i="93"/>
  <c r="F2248" i="93"/>
  <c r="E2248" i="93"/>
  <c r="O2247" i="93"/>
  <c r="F2247" i="93"/>
  <c r="E2247" i="93"/>
  <c r="O2246" i="93"/>
  <c r="F2246" i="93"/>
  <c r="E2246" i="93"/>
  <c r="O2245" i="93"/>
  <c r="F2245" i="93"/>
  <c r="E2245" i="93"/>
  <c r="R2244" i="93"/>
  <c r="Q2244" i="93"/>
  <c r="P2244" i="93"/>
  <c r="O2244" i="93"/>
  <c r="F2244" i="93"/>
  <c r="E2244" i="93"/>
  <c r="R2243" i="93"/>
  <c r="Q2243" i="93"/>
  <c r="P2243" i="93"/>
  <c r="O2243" i="93"/>
  <c r="F2243" i="93"/>
  <c r="E2243" i="93"/>
  <c r="R2242" i="93"/>
  <c r="Q2242" i="93"/>
  <c r="P2242" i="93"/>
  <c r="O2242" i="93"/>
  <c r="F2242" i="93"/>
  <c r="E2242" i="93"/>
  <c r="R2241" i="93"/>
  <c r="Q2241" i="93"/>
  <c r="P2241" i="93"/>
  <c r="O2241" i="93"/>
  <c r="F2241" i="93"/>
  <c r="E2241" i="93"/>
  <c r="R2240" i="93"/>
  <c r="Q2240" i="93"/>
  <c r="P2240" i="93"/>
  <c r="O2240" i="93"/>
  <c r="F2240" i="93"/>
  <c r="E2240" i="93"/>
  <c r="R2239" i="93"/>
  <c r="Q2239" i="93"/>
  <c r="P2239" i="93"/>
  <c r="O2239" i="93"/>
  <c r="F2239" i="93"/>
  <c r="E2239" i="93"/>
  <c r="R2238" i="93"/>
  <c r="Q2238" i="93"/>
  <c r="P2238" i="93"/>
  <c r="O2238" i="93"/>
  <c r="F2238" i="93"/>
  <c r="E2238" i="93"/>
  <c r="R2237" i="93"/>
  <c r="Q2237" i="93"/>
  <c r="P2237" i="93"/>
  <c r="O2237" i="93"/>
  <c r="F2237" i="93"/>
  <c r="E2237" i="93"/>
  <c r="R2236" i="93"/>
  <c r="Q2236" i="93"/>
  <c r="P2236" i="93"/>
  <c r="O2236" i="93"/>
  <c r="F2236" i="93"/>
  <c r="E2236" i="93"/>
  <c r="R2235" i="93"/>
  <c r="Q2235" i="93"/>
  <c r="P2235" i="93"/>
  <c r="O2235" i="93"/>
  <c r="F2235" i="93"/>
  <c r="E2235" i="93"/>
  <c r="R2234" i="93"/>
  <c r="Q2234" i="93"/>
  <c r="P2234" i="93"/>
  <c r="O2234" i="93"/>
  <c r="F2234" i="93"/>
  <c r="E2234" i="93"/>
  <c r="R2233" i="93"/>
  <c r="Q2233" i="93"/>
  <c r="P2233" i="93"/>
  <c r="O2233" i="93"/>
  <c r="F2233" i="93"/>
  <c r="E2233" i="93"/>
  <c r="R2232" i="93"/>
  <c r="Q2232" i="93"/>
  <c r="P2232" i="93"/>
  <c r="O2232" i="93"/>
  <c r="F2232" i="93"/>
  <c r="E2232" i="93"/>
  <c r="R2231" i="93"/>
  <c r="Q2231" i="93"/>
  <c r="P2231" i="93"/>
  <c r="O2231" i="93"/>
  <c r="F2231" i="93"/>
  <c r="E2231" i="93"/>
  <c r="R2230" i="93"/>
  <c r="Q2230" i="93"/>
  <c r="P2230" i="93"/>
  <c r="O2230" i="93"/>
  <c r="F2230" i="93"/>
  <c r="E2230" i="93"/>
  <c r="R2229" i="93"/>
  <c r="Q2229" i="93"/>
  <c r="P2229" i="93"/>
  <c r="O2229" i="93"/>
  <c r="F2229" i="93"/>
  <c r="E2229" i="93"/>
  <c r="R2228" i="93"/>
  <c r="Q2228" i="93"/>
  <c r="P2228" i="93"/>
  <c r="O2228" i="93"/>
  <c r="F2228" i="93"/>
  <c r="E2228" i="93"/>
  <c r="R2227" i="93"/>
  <c r="Q2227" i="93"/>
  <c r="P2227" i="93"/>
  <c r="O2227" i="93"/>
  <c r="F2227" i="93"/>
  <c r="E2227" i="93"/>
  <c r="R2226" i="93"/>
  <c r="Q2226" i="93"/>
  <c r="P2226" i="93"/>
  <c r="O2226" i="93"/>
  <c r="F2226" i="93"/>
  <c r="E2226" i="93"/>
  <c r="R2225" i="93"/>
  <c r="Q2225" i="93"/>
  <c r="P2225" i="93"/>
  <c r="O2225" i="93"/>
  <c r="F2225" i="93"/>
  <c r="E2225" i="93"/>
  <c r="R2224" i="93"/>
  <c r="Q2224" i="93"/>
  <c r="P2224" i="93"/>
  <c r="O2224" i="93"/>
  <c r="F2224" i="93"/>
  <c r="E2224" i="93"/>
  <c r="R2223" i="93"/>
  <c r="Q2223" i="93"/>
  <c r="P2223" i="93"/>
  <c r="O2223" i="93"/>
  <c r="F2223" i="93"/>
  <c r="E2223" i="93"/>
  <c r="R2222" i="93"/>
  <c r="Q2222" i="93"/>
  <c r="P2222" i="93"/>
  <c r="O2222" i="93"/>
  <c r="F2222" i="93"/>
  <c r="E2222" i="93"/>
  <c r="R2221" i="93"/>
  <c r="Q2221" i="93"/>
  <c r="P2221" i="93"/>
  <c r="O2221" i="93"/>
  <c r="F2221" i="93"/>
  <c r="E2221" i="93"/>
  <c r="R2220" i="93"/>
  <c r="Q2220" i="93"/>
  <c r="P2220" i="93"/>
  <c r="O2220" i="93"/>
  <c r="F2220" i="93"/>
  <c r="E2220" i="93"/>
  <c r="R2219" i="93"/>
  <c r="Q2219" i="93"/>
  <c r="P2219" i="93"/>
  <c r="O2219" i="93"/>
  <c r="F2219" i="93"/>
  <c r="E2219" i="93"/>
  <c r="R2218" i="93"/>
  <c r="Q2218" i="93"/>
  <c r="P2218" i="93"/>
  <c r="O2218" i="93"/>
  <c r="F2218" i="93"/>
  <c r="E2218" i="93"/>
  <c r="R2217" i="93"/>
  <c r="Q2217" i="93"/>
  <c r="P2217" i="93"/>
  <c r="O2217" i="93"/>
  <c r="F2217" i="93"/>
  <c r="E2217" i="93"/>
  <c r="R2216" i="93"/>
  <c r="Q2216" i="93"/>
  <c r="P2216" i="93"/>
  <c r="O2216" i="93"/>
  <c r="F2216" i="93"/>
  <c r="E2216" i="93"/>
  <c r="R2215" i="93"/>
  <c r="Q2215" i="93"/>
  <c r="P2215" i="93"/>
  <c r="O2215" i="93"/>
  <c r="F2215" i="93"/>
  <c r="E2215" i="93"/>
  <c r="R2214" i="93"/>
  <c r="Q2214" i="93"/>
  <c r="P2214" i="93"/>
  <c r="O2214" i="93"/>
  <c r="F2214" i="93"/>
  <c r="E2214" i="93"/>
  <c r="R2213" i="93"/>
  <c r="Q2213" i="93"/>
  <c r="P2213" i="93"/>
  <c r="O2213" i="93"/>
  <c r="F2213" i="93"/>
  <c r="E2213" i="93"/>
  <c r="R2212" i="93"/>
  <c r="Q2212" i="93"/>
  <c r="P2212" i="93"/>
  <c r="O2212" i="93"/>
  <c r="F2212" i="93"/>
  <c r="E2212" i="93"/>
  <c r="R2211" i="93"/>
  <c r="Q2211" i="93"/>
  <c r="P2211" i="93"/>
  <c r="O2211" i="93"/>
  <c r="F2211" i="93"/>
  <c r="E2211" i="93"/>
  <c r="R2210" i="93"/>
  <c r="Q2210" i="93"/>
  <c r="P2210" i="93"/>
  <c r="O2210" i="93"/>
  <c r="F2210" i="93"/>
  <c r="E2210" i="93"/>
  <c r="R2209" i="93"/>
  <c r="Q2209" i="93"/>
  <c r="P2209" i="93"/>
  <c r="O2209" i="93"/>
  <c r="F2209" i="93"/>
  <c r="E2209" i="93"/>
  <c r="R2208" i="93"/>
  <c r="Q2208" i="93"/>
  <c r="P2208" i="93"/>
  <c r="O2208" i="93"/>
  <c r="F2208" i="93"/>
  <c r="E2208" i="93"/>
  <c r="R2207" i="93"/>
  <c r="Q2207" i="93"/>
  <c r="P2207" i="93"/>
  <c r="O2207" i="93"/>
  <c r="F2207" i="93"/>
  <c r="E2207" i="93"/>
  <c r="O2206" i="93"/>
  <c r="F2206" i="93"/>
  <c r="E2206" i="93"/>
  <c r="O2205" i="93"/>
  <c r="F2205" i="93"/>
  <c r="E2205" i="93"/>
  <c r="O2204" i="93"/>
  <c r="F2204" i="93"/>
  <c r="E2204" i="93"/>
  <c r="O2203" i="93"/>
  <c r="F2203" i="93"/>
  <c r="E2203" i="93"/>
  <c r="O2202" i="93"/>
  <c r="F2202" i="93"/>
  <c r="E2202" i="93"/>
  <c r="O2201" i="93"/>
  <c r="F2201" i="93"/>
  <c r="E2201" i="93"/>
  <c r="O2200" i="93"/>
  <c r="F2200" i="93"/>
  <c r="E2200" i="93"/>
  <c r="O2199" i="93"/>
  <c r="F2199" i="93"/>
  <c r="E2199" i="93"/>
  <c r="O2198" i="93"/>
  <c r="F2198" i="93"/>
  <c r="E2198" i="93"/>
  <c r="O2197" i="93"/>
  <c r="F2197" i="93"/>
  <c r="E2197" i="93"/>
  <c r="O2196" i="93"/>
  <c r="F2196" i="93"/>
  <c r="E2196" i="93"/>
  <c r="R2195" i="93"/>
  <c r="Q2195" i="93"/>
  <c r="P2195" i="93"/>
  <c r="O2195" i="93"/>
  <c r="F2195" i="93"/>
  <c r="E2195" i="93"/>
  <c r="R2194" i="93"/>
  <c r="Q2194" i="93"/>
  <c r="P2194" i="93"/>
  <c r="O2194" i="93"/>
  <c r="F2194" i="93"/>
  <c r="E2194" i="93"/>
  <c r="R2193" i="93"/>
  <c r="Q2193" i="93"/>
  <c r="P2193" i="93"/>
  <c r="O2193" i="93"/>
  <c r="F2193" i="93"/>
  <c r="E2193" i="93"/>
  <c r="R2192" i="93"/>
  <c r="Q2192" i="93"/>
  <c r="P2192" i="93"/>
  <c r="O2192" i="93"/>
  <c r="F2192" i="93"/>
  <c r="E2192" i="93"/>
  <c r="R2191" i="93"/>
  <c r="Q2191" i="93"/>
  <c r="P2191" i="93"/>
  <c r="O2191" i="93"/>
  <c r="F2191" i="93"/>
  <c r="E2191" i="93"/>
  <c r="R2190" i="93"/>
  <c r="Q2190" i="93"/>
  <c r="P2190" i="93"/>
  <c r="O2190" i="93"/>
  <c r="F2190" i="93"/>
  <c r="E2190" i="93"/>
  <c r="R2189" i="93"/>
  <c r="Q2189" i="93"/>
  <c r="P2189" i="93"/>
  <c r="O2189" i="93"/>
  <c r="F2189" i="93"/>
  <c r="E2189" i="93"/>
  <c r="R2188" i="93"/>
  <c r="Q2188" i="93"/>
  <c r="P2188" i="93"/>
  <c r="O2188" i="93"/>
  <c r="F2188" i="93"/>
  <c r="E2188" i="93"/>
  <c r="R2187" i="93"/>
  <c r="Q2187" i="93"/>
  <c r="P2187" i="93"/>
  <c r="O2187" i="93"/>
  <c r="F2187" i="93"/>
  <c r="E2187" i="93"/>
  <c r="R2186" i="93"/>
  <c r="Q2186" i="93"/>
  <c r="P2186" i="93"/>
  <c r="O2186" i="93"/>
  <c r="F2186" i="93"/>
  <c r="E2186" i="93"/>
  <c r="R2185" i="93"/>
  <c r="Q2185" i="93"/>
  <c r="P2185" i="93"/>
  <c r="O2185" i="93"/>
  <c r="F2185" i="93"/>
  <c r="E2185" i="93"/>
  <c r="R2184" i="93"/>
  <c r="Q2184" i="93"/>
  <c r="P2184" i="93"/>
  <c r="O2184" i="93"/>
  <c r="F2184" i="93"/>
  <c r="E2184" i="93"/>
  <c r="R2183" i="93"/>
  <c r="Q2183" i="93"/>
  <c r="P2183" i="93"/>
  <c r="O2183" i="93"/>
  <c r="F2183" i="93"/>
  <c r="E2183" i="93"/>
  <c r="R2182" i="93"/>
  <c r="Q2182" i="93"/>
  <c r="P2182" i="93"/>
  <c r="O2182" i="93"/>
  <c r="F2182" i="93"/>
  <c r="E2182" i="93"/>
  <c r="R2181" i="93"/>
  <c r="Q2181" i="93"/>
  <c r="P2181" i="93"/>
  <c r="O2181" i="93"/>
  <c r="F2181" i="93"/>
  <c r="E2181" i="93"/>
  <c r="R2180" i="93"/>
  <c r="Q2180" i="93"/>
  <c r="P2180" i="93"/>
  <c r="O2180" i="93"/>
  <c r="F2180" i="93"/>
  <c r="E2180" i="93"/>
  <c r="R2179" i="93"/>
  <c r="Q2179" i="93"/>
  <c r="P2179" i="93"/>
  <c r="O2179" i="93"/>
  <c r="F2179" i="93"/>
  <c r="E2179" i="93"/>
  <c r="R2178" i="93"/>
  <c r="Q2178" i="93"/>
  <c r="P2178" i="93"/>
  <c r="O2178" i="93"/>
  <c r="F2178" i="93"/>
  <c r="E2178" i="93"/>
  <c r="R2177" i="93"/>
  <c r="Q2177" i="93"/>
  <c r="P2177" i="93"/>
  <c r="O2177" i="93"/>
  <c r="F2177" i="93"/>
  <c r="E2177" i="93"/>
  <c r="R2176" i="93"/>
  <c r="Q2176" i="93"/>
  <c r="P2176" i="93"/>
  <c r="O2176" i="93"/>
  <c r="F2176" i="93"/>
  <c r="E2176" i="93"/>
  <c r="R2175" i="93"/>
  <c r="Q2175" i="93"/>
  <c r="P2175" i="93"/>
  <c r="O2175" i="93"/>
  <c r="F2175" i="93"/>
  <c r="E2175" i="93"/>
  <c r="R2174" i="93"/>
  <c r="Q2174" i="93"/>
  <c r="P2174" i="93"/>
  <c r="O2174" i="93"/>
  <c r="F2174" i="93"/>
  <c r="E2174" i="93"/>
  <c r="R2173" i="93"/>
  <c r="Q2173" i="93"/>
  <c r="P2173" i="93"/>
  <c r="O2173" i="93"/>
  <c r="F2173" i="93"/>
  <c r="E2173" i="93"/>
  <c r="R2172" i="93"/>
  <c r="Q2172" i="93"/>
  <c r="P2172" i="93"/>
  <c r="O2172" i="93"/>
  <c r="F2172" i="93"/>
  <c r="E2172" i="93"/>
  <c r="R2171" i="93"/>
  <c r="Q2171" i="93"/>
  <c r="P2171" i="93"/>
  <c r="O2171" i="93"/>
  <c r="F2171" i="93"/>
  <c r="E2171" i="93"/>
  <c r="R2170" i="93"/>
  <c r="Q2170" i="93"/>
  <c r="P2170" i="93"/>
  <c r="O2170" i="93"/>
  <c r="F2170" i="93"/>
  <c r="E2170" i="93"/>
  <c r="R2169" i="93"/>
  <c r="Q2169" i="93"/>
  <c r="P2169" i="93"/>
  <c r="O2169" i="93"/>
  <c r="F2169" i="93"/>
  <c r="E2169" i="93"/>
  <c r="R2168" i="93"/>
  <c r="Q2168" i="93"/>
  <c r="P2168" i="93"/>
  <c r="O2168" i="93"/>
  <c r="F2168" i="93"/>
  <c r="E2168" i="93"/>
  <c r="R2167" i="93"/>
  <c r="Q2167" i="93"/>
  <c r="P2167" i="93"/>
  <c r="O2167" i="93"/>
  <c r="F2167" i="93"/>
  <c r="E2167" i="93"/>
  <c r="R2166" i="93"/>
  <c r="Q2166" i="93"/>
  <c r="P2166" i="93"/>
  <c r="O2166" i="93"/>
  <c r="F2166" i="93"/>
  <c r="E2166" i="93"/>
  <c r="R2165" i="93"/>
  <c r="Q2165" i="93"/>
  <c r="P2165" i="93"/>
  <c r="O2165" i="93"/>
  <c r="F2165" i="93"/>
  <c r="E2165" i="93"/>
  <c r="R2164" i="93"/>
  <c r="Q2164" i="93"/>
  <c r="P2164" i="93"/>
  <c r="O2164" i="93"/>
  <c r="F2164" i="93"/>
  <c r="E2164" i="93"/>
  <c r="R2163" i="93"/>
  <c r="Q2163" i="93"/>
  <c r="P2163" i="93"/>
  <c r="O2163" i="93"/>
  <c r="F2163" i="93"/>
  <c r="E2163" i="93"/>
  <c r="R2162" i="93"/>
  <c r="Q2162" i="93"/>
  <c r="P2162" i="93"/>
  <c r="O2162" i="93"/>
  <c r="F2162" i="93"/>
  <c r="E2162" i="93"/>
  <c r="R2161" i="93"/>
  <c r="Q2161" i="93"/>
  <c r="P2161" i="93"/>
  <c r="O2161" i="93"/>
  <c r="F2161" i="93"/>
  <c r="E2161" i="93"/>
  <c r="R2160" i="93"/>
  <c r="Q2160" i="93"/>
  <c r="P2160" i="93"/>
  <c r="O2160" i="93"/>
  <c r="F2160" i="93"/>
  <c r="E2160" i="93"/>
  <c r="R2159" i="93"/>
  <c r="Q2159" i="93"/>
  <c r="P2159" i="93"/>
  <c r="O2159" i="93"/>
  <c r="F2159" i="93"/>
  <c r="E2159" i="93"/>
  <c r="R2158" i="93"/>
  <c r="Q2158" i="93"/>
  <c r="P2158" i="93"/>
  <c r="O2158" i="93"/>
  <c r="F2158" i="93"/>
  <c r="E2158" i="93"/>
  <c r="O2157" i="93"/>
  <c r="F2157" i="93"/>
  <c r="E2157" i="93"/>
  <c r="O2156" i="93"/>
  <c r="F2156" i="93"/>
  <c r="E2156" i="93"/>
  <c r="O2155" i="93"/>
  <c r="F2155" i="93"/>
  <c r="E2155" i="93"/>
  <c r="O2154" i="93"/>
  <c r="F2154" i="93"/>
  <c r="E2154" i="93"/>
  <c r="O2153" i="93"/>
  <c r="F2153" i="93"/>
  <c r="E2153" i="93"/>
  <c r="O2152" i="93"/>
  <c r="F2152" i="93"/>
  <c r="E2152" i="93"/>
  <c r="O2151" i="93"/>
  <c r="F2151" i="93"/>
  <c r="E2151" i="93"/>
  <c r="O2150" i="93"/>
  <c r="F2150" i="93"/>
  <c r="E2150" i="93"/>
  <c r="O2149" i="93"/>
  <c r="F2149" i="93"/>
  <c r="E2149" i="93"/>
  <c r="O2148" i="93"/>
  <c r="F2148" i="93"/>
  <c r="E2148" i="93"/>
  <c r="O2147" i="93"/>
  <c r="F2147" i="93"/>
  <c r="E2147" i="93"/>
  <c r="R2146" i="93"/>
  <c r="Q2146" i="93"/>
  <c r="P2146" i="93"/>
  <c r="O2146" i="93"/>
  <c r="F2146" i="93"/>
  <c r="E2146" i="93"/>
  <c r="R2145" i="93"/>
  <c r="Q2145" i="93"/>
  <c r="P2145" i="93"/>
  <c r="O2145" i="93"/>
  <c r="F2145" i="93"/>
  <c r="E2145" i="93"/>
  <c r="R2144" i="93"/>
  <c r="Q2144" i="93"/>
  <c r="P2144" i="93"/>
  <c r="O2144" i="93"/>
  <c r="F2144" i="93"/>
  <c r="E2144" i="93"/>
  <c r="R2143" i="93"/>
  <c r="Q2143" i="93"/>
  <c r="P2143" i="93"/>
  <c r="O2143" i="93"/>
  <c r="F2143" i="93"/>
  <c r="E2143" i="93"/>
  <c r="R2142" i="93"/>
  <c r="Q2142" i="93"/>
  <c r="P2142" i="93"/>
  <c r="O2142" i="93"/>
  <c r="F2142" i="93"/>
  <c r="E2142" i="93"/>
  <c r="R2141" i="93"/>
  <c r="Q2141" i="93"/>
  <c r="P2141" i="93"/>
  <c r="O2141" i="93"/>
  <c r="F2141" i="93"/>
  <c r="E2141" i="93"/>
  <c r="R2140" i="93"/>
  <c r="Q2140" i="93"/>
  <c r="P2140" i="93"/>
  <c r="O2140" i="93"/>
  <c r="F2140" i="93"/>
  <c r="E2140" i="93"/>
  <c r="R2139" i="93"/>
  <c r="Q2139" i="93"/>
  <c r="P2139" i="93"/>
  <c r="O2139" i="93"/>
  <c r="F2139" i="93"/>
  <c r="E2139" i="93"/>
  <c r="R2138" i="93"/>
  <c r="Q2138" i="93"/>
  <c r="P2138" i="93"/>
  <c r="O2138" i="93"/>
  <c r="F2138" i="93"/>
  <c r="E2138" i="93"/>
  <c r="R2137" i="93"/>
  <c r="Q2137" i="93"/>
  <c r="P2137" i="93"/>
  <c r="O2137" i="93"/>
  <c r="F2137" i="93"/>
  <c r="E2137" i="93"/>
  <c r="R2136" i="93"/>
  <c r="Q2136" i="93"/>
  <c r="P2136" i="93"/>
  <c r="O2136" i="93"/>
  <c r="F2136" i="93"/>
  <c r="E2136" i="93"/>
  <c r="R2135" i="93"/>
  <c r="Q2135" i="93"/>
  <c r="P2135" i="93"/>
  <c r="O2135" i="93"/>
  <c r="F2135" i="93"/>
  <c r="E2135" i="93"/>
  <c r="R2134" i="93"/>
  <c r="Q2134" i="93"/>
  <c r="P2134" i="93"/>
  <c r="O2134" i="93"/>
  <c r="F2134" i="93"/>
  <c r="E2134" i="93"/>
  <c r="R2133" i="93"/>
  <c r="Q2133" i="93"/>
  <c r="P2133" i="93"/>
  <c r="O2133" i="93"/>
  <c r="F2133" i="93"/>
  <c r="E2133" i="93"/>
  <c r="R2132" i="93"/>
  <c r="Q2132" i="93"/>
  <c r="P2132" i="93"/>
  <c r="O2132" i="93"/>
  <c r="F2132" i="93"/>
  <c r="E2132" i="93"/>
  <c r="R2131" i="93"/>
  <c r="Q2131" i="93"/>
  <c r="P2131" i="93"/>
  <c r="O2131" i="93"/>
  <c r="F2131" i="93"/>
  <c r="E2131" i="93"/>
  <c r="R2130" i="93"/>
  <c r="Q2130" i="93"/>
  <c r="P2130" i="93"/>
  <c r="O2130" i="93"/>
  <c r="F2130" i="93"/>
  <c r="E2130" i="93"/>
  <c r="R2129" i="93"/>
  <c r="Q2129" i="93"/>
  <c r="P2129" i="93"/>
  <c r="O2129" i="93"/>
  <c r="F2129" i="93"/>
  <c r="E2129" i="93"/>
  <c r="R2128" i="93"/>
  <c r="Q2128" i="93"/>
  <c r="P2128" i="93"/>
  <c r="O2128" i="93"/>
  <c r="F2128" i="93"/>
  <c r="E2128" i="93"/>
  <c r="R2127" i="93"/>
  <c r="Q2127" i="93"/>
  <c r="P2127" i="93"/>
  <c r="O2127" i="93"/>
  <c r="F2127" i="93"/>
  <c r="E2127" i="93"/>
  <c r="R2126" i="93"/>
  <c r="Q2126" i="93"/>
  <c r="P2126" i="93"/>
  <c r="O2126" i="93"/>
  <c r="F2126" i="93"/>
  <c r="E2126" i="93"/>
  <c r="R2125" i="93"/>
  <c r="Q2125" i="93"/>
  <c r="P2125" i="93"/>
  <c r="O2125" i="93"/>
  <c r="F2125" i="93"/>
  <c r="E2125" i="93"/>
  <c r="R2124" i="93"/>
  <c r="Q2124" i="93"/>
  <c r="P2124" i="93"/>
  <c r="O2124" i="93"/>
  <c r="F2124" i="93"/>
  <c r="E2124" i="93"/>
  <c r="R2123" i="93"/>
  <c r="Q2123" i="93"/>
  <c r="P2123" i="93"/>
  <c r="O2123" i="93"/>
  <c r="F2123" i="93"/>
  <c r="E2123" i="93"/>
  <c r="R2122" i="93"/>
  <c r="Q2122" i="93"/>
  <c r="P2122" i="93"/>
  <c r="O2122" i="93"/>
  <c r="F2122" i="93"/>
  <c r="E2122" i="93"/>
  <c r="R2121" i="93"/>
  <c r="Q2121" i="93"/>
  <c r="P2121" i="93"/>
  <c r="O2121" i="93"/>
  <c r="F2121" i="93"/>
  <c r="E2121" i="93"/>
  <c r="R2120" i="93"/>
  <c r="Q2120" i="93"/>
  <c r="P2120" i="93"/>
  <c r="O2120" i="93"/>
  <c r="F2120" i="93"/>
  <c r="E2120" i="93"/>
  <c r="R2119" i="93"/>
  <c r="Q2119" i="93"/>
  <c r="P2119" i="93"/>
  <c r="O2119" i="93"/>
  <c r="F2119" i="93"/>
  <c r="E2119" i="93"/>
  <c r="R2118" i="93"/>
  <c r="Q2118" i="93"/>
  <c r="P2118" i="93"/>
  <c r="O2118" i="93"/>
  <c r="F2118" i="93"/>
  <c r="E2118" i="93"/>
  <c r="R2117" i="93"/>
  <c r="Q2117" i="93"/>
  <c r="P2117" i="93"/>
  <c r="O2117" i="93"/>
  <c r="F2117" i="93"/>
  <c r="E2117" i="93"/>
  <c r="R2116" i="93"/>
  <c r="Q2116" i="93"/>
  <c r="P2116" i="93"/>
  <c r="O2116" i="93"/>
  <c r="F2116" i="93"/>
  <c r="E2116" i="93"/>
  <c r="R2115" i="93"/>
  <c r="Q2115" i="93"/>
  <c r="P2115" i="93"/>
  <c r="O2115" i="93"/>
  <c r="F2115" i="93"/>
  <c r="E2115" i="93"/>
  <c r="R2114" i="93"/>
  <c r="Q2114" i="93"/>
  <c r="P2114" i="93"/>
  <c r="O2114" i="93"/>
  <c r="F2114" i="93"/>
  <c r="E2114" i="93"/>
  <c r="R2113" i="93"/>
  <c r="Q2113" i="93"/>
  <c r="P2113" i="93"/>
  <c r="O2113" i="93"/>
  <c r="F2113" i="93"/>
  <c r="E2113" i="93"/>
  <c r="R2112" i="93"/>
  <c r="Q2112" i="93"/>
  <c r="P2112" i="93"/>
  <c r="O2112" i="93"/>
  <c r="F2112" i="93"/>
  <c r="E2112" i="93"/>
  <c r="R2111" i="93"/>
  <c r="Q2111" i="93"/>
  <c r="P2111" i="93"/>
  <c r="O2111" i="93"/>
  <c r="F2111" i="93"/>
  <c r="E2111" i="93"/>
  <c r="R2110" i="93"/>
  <c r="Q2110" i="93"/>
  <c r="P2110" i="93"/>
  <c r="O2110" i="93"/>
  <c r="F2110" i="93"/>
  <c r="E2110" i="93"/>
  <c r="R2109" i="93"/>
  <c r="Q2109" i="93"/>
  <c r="P2109" i="93"/>
  <c r="O2109" i="93"/>
  <c r="F2109" i="93"/>
  <c r="E2109" i="93"/>
  <c r="O2108" i="93"/>
  <c r="F2108" i="93"/>
  <c r="E2108" i="93"/>
  <c r="O2107" i="93"/>
  <c r="F2107" i="93"/>
  <c r="E2107" i="93"/>
  <c r="O2106" i="93"/>
  <c r="F2106" i="93"/>
  <c r="E2106" i="93"/>
  <c r="O2105" i="93"/>
  <c r="F2105" i="93"/>
  <c r="E2105" i="93"/>
  <c r="O2104" i="93"/>
  <c r="F2104" i="93"/>
  <c r="E2104" i="93"/>
  <c r="O2103" i="93"/>
  <c r="F2103" i="93"/>
  <c r="E2103" i="93"/>
  <c r="O2102" i="93"/>
  <c r="F2102" i="93"/>
  <c r="E2102" i="93"/>
  <c r="O2101" i="93"/>
  <c r="F2101" i="93"/>
  <c r="E2101" i="93"/>
  <c r="O2100" i="93"/>
  <c r="F2100" i="93"/>
  <c r="E2100" i="93"/>
  <c r="O2099" i="93"/>
  <c r="F2099" i="93"/>
  <c r="E2099" i="93"/>
  <c r="O2098" i="93"/>
  <c r="F2098" i="93"/>
  <c r="E2098" i="93"/>
  <c r="R2097" i="93"/>
  <c r="Q2097" i="93"/>
  <c r="P2097" i="93"/>
  <c r="O2097" i="93"/>
  <c r="F2097" i="93"/>
  <c r="E2097" i="93"/>
  <c r="R2096" i="93"/>
  <c r="Q2096" i="93"/>
  <c r="P2096" i="93"/>
  <c r="O2096" i="93"/>
  <c r="F2096" i="93"/>
  <c r="E2096" i="93"/>
  <c r="R2095" i="93"/>
  <c r="Q2095" i="93"/>
  <c r="P2095" i="93"/>
  <c r="O2095" i="93"/>
  <c r="F2095" i="93"/>
  <c r="E2095" i="93"/>
  <c r="R2094" i="93"/>
  <c r="Q2094" i="93"/>
  <c r="P2094" i="93"/>
  <c r="O2094" i="93"/>
  <c r="F2094" i="93"/>
  <c r="E2094" i="93"/>
  <c r="R2093" i="93"/>
  <c r="Q2093" i="93"/>
  <c r="P2093" i="93"/>
  <c r="O2093" i="93"/>
  <c r="F2093" i="93"/>
  <c r="E2093" i="93"/>
  <c r="R2092" i="93"/>
  <c r="Q2092" i="93"/>
  <c r="P2092" i="93"/>
  <c r="O2092" i="93"/>
  <c r="F2092" i="93"/>
  <c r="E2092" i="93"/>
  <c r="R2091" i="93"/>
  <c r="Q2091" i="93"/>
  <c r="P2091" i="93"/>
  <c r="O2091" i="93"/>
  <c r="F2091" i="93"/>
  <c r="E2091" i="93"/>
  <c r="R2090" i="93"/>
  <c r="Q2090" i="93"/>
  <c r="P2090" i="93"/>
  <c r="O2090" i="93"/>
  <c r="F2090" i="93"/>
  <c r="E2090" i="93"/>
  <c r="R2089" i="93"/>
  <c r="Q2089" i="93"/>
  <c r="P2089" i="93"/>
  <c r="O2089" i="93"/>
  <c r="F2089" i="93"/>
  <c r="E2089" i="93"/>
  <c r="R2088" i="93"/>
  <c r="Q2088" i="93"/>
  <c r="P2088" i="93"/>
  <c r="O2088" i="93"/>
  <c r="F2088" i="93"/>
  <c r="E2088" i="93"/>
  <c r="R2087" i="93"/>
  <c r="Q2087" i="93"/>
  <c r="P2087" i="93"/>
  <c r="O2087" i="93"/>
  <c r="F2087" i="93"/>
  <c r="E2087" i="93"/>
  <c r="R2086" i="93"/>
  <c r="Q2086" i="93"/>
  <c r="P2086" i="93"/>
  <c r="O2086" i="93"/>
  <c r="F2086" i="93"/>
  <c r="E2086" i="93"/>
  <c r="R2085" i="93"/>
  <c r="Q2085" i="93"/>
  <c r="P2085" i="93"/>
  <c r="O2085" i="93"/>
  <c r="F2085" i="93"/>
  <c r="E2085" i="93"/>
  <c r="R2084" i="93"/>
  <c r="Q2084" i="93"/>
  <c r="P2084" i="93"/>
  <c r="O2084" i="93"/>
  <c r="F2084" i="93"/>
  <c r="E2084" i="93"/>
  <c r="R2083" i="93"/>
  <c r="Q2083" i="93"/>
  <c r="P2083" i="93"/>
  <c r="O2083" i="93"/>
  <c r="F2083" i="93"/>
  <c r="E2083" i="93"/>
  <c r="R2082" i="93"/>
  <c r="Q2082" i="93"/>
  <c r="P2082" i="93"/>
  <c r="O2082" i="93"/>
  <c r="F2082" i="93"/>
  <c r="E2082" i="93"/>
  <c r="R2081" i="93"/>
  <c r="Q2081" i="93"/>
  <c r="P2081" i="93"/>
  <c r="O2081" i="93"/>
  <c r="F2081" i="93"/>
  <c r="E2081" i="93"/>
  <c r="R2080" i="93"/>
  <c r="Q2080" i="93"/>
  <c r="P2080" i="93"/>
  <c r="O2080" i="93"/>
  <c r="F2080" i="93"/>
  <c r="E2080" i="93"/>
  <c r="R2079" i="93"/>
  <c r="Q2079" i="93"/>
  <c r="P2079" i="93"/>
  <c r="O2079" i="93"/>
  <c r="F2079" i="93"/>
  <c r="E2079" i="93"/>
  <c r="R2078" i="93"/>
  <c r="Q2078" i="93"/>
  <c r="P2078" i="93"/>
  <c r="O2078" i="93"/>
  <c r="F2078" i="93"/>
  <c r="E2078" i="93"/>
  <c r="R2077" i="93"/>
  <c r="Q2077" i="93"/>
  <c r="P2077" i="93"/>
  <c r="O2077" i="93"/>
  <c r="F2077" i="93"/>
  <c r="E2077" i="93"/>
  <c r="R2076" i="93"/>
  <c r="Q2076" i="93"/>
  <c r="P2076" i="93"/>
  <c r="O2076" i="93"/>
  <c r="F2076" i="93"/>
  <c r="E2076" i="93"/>
  <c r="R2075" i="93"/>
  <c r="Q2075" i="93"/>
  <c r="P2075" i="93"/>
  <c r="O2075" i="93"/>
  <c r="F2075" i="93"/>
  <c r="E2075" i="93"/>
  <c r="R2074" i="93"/>
  <c r="Q2074" i="93"/>
  <c r="P2074" i="93"/>
  <c r="O2074" i="93"/>
  <c r="F2074" i="93"/>
  <c r="E2074" i="93"/>
  <c r="R2073" i="93"/>
  <c r="Q2073" i="93"/>
  <c r="P2073" i="93"/>
  <c r="O2073" i="93"/>
  <c r="F2073" i="93"/>
  <c r="E2073" i="93"/>
  <c r="R2072" i="93"/>
  <c r="Q2072" i="93"/>
  <c r="P2072" i="93"/>
  <c r="O2072" i="93"/>
  <c r="F2072" i="93"/>
  <c r="E2072" i="93"/>
  <c r="R2071" i="93"/>
  <c r="Q2071" i="93"/>
  <c r="P2071" i="93"/>
  <c r="O2071" i="93"/>
  <c r="F2071" i="93"/>
  <c r="E2071" i="93"/>
  <c r="R2070" i="93"/>
  <c r="Q2070" i="93"/>
  <c r="P2070" i="93"/>
  <c r="O2070" i="93"/>
  <c r="F2070" i="93"/>
  <c r="E2070" i="93"/>
  <c r="R2069" i="93"/>
  <c r="Q2069" i="93"/>
  <c r="P2069" i="93"/>
  <c r="O2069" i="93"/>
  <c r="F2069" i="93"/>
  <c r="E2069" i="93"/>
  <c r="R2068" i="93"/>
  <c r="Q2068" i="93"/>
  <c r="P2068" i="93"/>
  <c r="O2068" i="93"/>
  <c r="F2068" i="93"/>
  <c r="E2068" i="93"/>
  <c r="R2067" i="93"/>
  <c r="Q2067" i="93"/>
  <c r="P2067" i="93"/>
  <c r="O2067" i="93"/>
  <c r="F2067" i="93"/>
  <c r="E2067" i="93"/>
  <c r="R2066" i="93"/>
  <c r="Q2066" i="93"/>
  <c r="P2066" i="93"/>
  <c r="O2066" i="93"/>
  <c r="F2066" i="93"/>
  <c r="E2066" i="93"/>
  <c r="R2065" i="93"/>
  <c r="Q2065" i="93"/>
  <c r="P2065" i="93"/>
  <c r="O2065" i="93"/>
  <c r="F2065" i="93"/>
  <c r="E2065" i="93"/>
  <c r="R2064" i="93"/>
  <c r="Q2064" i="93"/>
  <c r="P2064" i="93"/>
  <c r="O2064" i="93"/>
  <c r="F2064" i="93"/>
  <c r="E2064" i="93"/>
  <c r="R2063" i="93"/>
  <c r="Q2063" i="93"/>
  <c r="P2063" i="93"/>
  <c r="O2063" i="93"/>
  <c r="F2063" i="93"/>
  <c r="E2063" i="93"/>
  <c r="R2062" i="93"/>
  <c r="Q2062" i="93"/>
  <c r="P2062" i="93"/>
  <c r="O2062" i="93"/>
  <c r="F2062" i="93"/>
  <c r="E2062" i="93"/>
  <c r="R2061" i="93"/>
  <c r="Q2061" i="93"/>
  <c r="P2061" i="93"/>
  <c r="O2061" i="93"/>
  <c r="F2061" i="93"/>
  <c r="E2061" i="93"/>
  <c r="R2060" i="93"/>
  <c r="Q2060" i="93"/>
  <c r="P2060" i="93"/>
  <c r="O2060" i="93"/>
  <c r="F2060" i="93"/>
  <c r="E2060" i="93"/>
  <c r="O2059" i="93"/>
  <c r="F2059" i="93"/>
  <c r="E2059" i="93"/>
  <c r="O2058" i="93"/>
  <c r="F2058" i="93"/>
  <c r="E2058" i="93"/>
  <c r="O2057" i="93"/>
  <c r="F2057" i="93"/>
  <c r="E2057" i="93"/>
  <c r="O2056" i="93"/>
  <c r="F2056" i="93"/>
  <c r="E2056" i="93"/>
  <c r="O2055" i="93"/>
  <c r="F2055" i="93"/>
  <c r="E2055" i="93"/>
  <c r="O2054" i="93"/>
  <c r="F2054" i="93"/>
  <c r="E2054" i="93"/>
  <c r="O2053" i="93"/>
  <c r="F2053" i="93"/>
  <c r="E2053" i="93"/>
  <c r="O2052" i="93"/>
  <c r="F2052" i="93"/>
  <c r="E2052" i="93"/>
  <c r="O2051" i="93"/>
  <c r="F2051" i="93"/>
  <c r="E2051" i="93"/>
  <c r="O2050" i="93"/>
  <c r="F2050" i="93"/>
  <c r="E2050" i="93"/>
  <c r="O2049" i="93"/>
  <c r="F2049" i="93"/>
  <c r="E2049" i="93"/>
  <c r="R2048" i="93"/>
  <c r="Q2048" i="93"/>
  <c r="P2048" i="93"/>
  <c r="O2048" i="93"/>
  <c r="F2048" i="93"/>
  <c r="E2048" i="93"/>
  <c r="R2047" i="93"/>
  <c r="Q2047" i="93"/>
  <c r="P2047" i="93"/>
  <c r="O2047" i="93"/>
  <c r="F2047" i="93"/>
  <c r="E2047" i="93"/>
  <c r="R2046" i="93"/>
  <c r="Q2046" i="93"/>
  <c r="P2046" i="93"/>
  <c r="O2046" i="93"/>
  <c r="F2046" i="93"/>
  <c r="E2046" i="93"/>
  <c r="R2045" i="93"/>
  <c r="Q2045" i="93"/>
  <c r="P2045" i="93"/>
  <c r="O2045" i="93"/>
  <c r="F2045" i="93"/>
  <c r="E2045" i="93"/>
  <c r="R2044" i="93"/>
  <c r="Q2044" i="93"/>
  <c r="P2044" i="93"/>
  <c r="O2044" i="93"/>
  <c r="F2044" i="93"/>
  <c r="E2044" i="93"/>
  <c r="R2043" i="93"/>
  <c r="Q2043" i="93"/>
  <c r="P2043" i="93"/>
  <c r="O2043" i="93"/>
  <c r="F2043" i="93"/>
  <c r="E2043" i="93"/>
  <c r="R2042" i="93"/>
  <c r="Q2042" i="93"/>
  <c r="P2042" i="93"/>
  <c r="O2042" i="93"/>
  <c r="F2042" i="93"/>
  <c r="E2042" i="93"/>
  <c r="R2041" i="93"/>
  <c r="Q2041" i="93"/>
  <c r="P2041" i="93"/>
  <c r="O2041" i="93"/>
  <c r="F2041" i="93"/>
  <c r="E2041" i="93"/>
  <c r="R2040" i="93"/>
  <c r="Q2040" i="93"/>
  <c r="P2040" i="93"/>
  <c r="O2040" i="93"/>
  <c r="F2040" i="93"/>
  <c r="E2040" i="93"/>
  <c r="R2039" i="93"/>
  <c r="Q2039" i="93"/>
  <c r="P2039" i="93"/>
  <c r="O2039" i="93"/>
  <c r="F2039" i="93"/>
  <c r="E2039" i="93"/>
  <c r="R2038" i="93"/>
  <c r="Q2038" i="93"/>
  <c r="P2038" i="93"/>
  <c r="O2038" i="93"/>
  <c r="F2038" i="93"/>
  <c r="E2038" i="93"/>
  <c r="R2037" i="93"/>
  <c r="Q2037" i="93"/>
  <c r="P2037" i="93"/>
  <c r="O2037" i="93"/>
  <c r="F2037" i="93"/>
  <c r="E2037" i="93"/>
  <c r="R2036" i="93"/>
  <c r="Q2036" i="93"/>
  <c r="P2036" i="93"/>
  <c r="O2036" i="93"/>
  <c r="F2036" i="93"/>
  <c r="E2036" i="93"/>
  <c r="R2035" i="93"/>
  <c r="Q2035" i="93"/>
  <c r="P2035" i="93"/>
  <c r="O2035" i="93"/>
  <c r="F2035" i="93"/>
  <c r="E2035" i="93"/>
  <c r="R2034" i="93"/>
  <c r="Q2034" i="93"/>
  <c r="P2034" i="93"/>
  <c r="O2034" i="93"/>
  <c r="F2034" i="93"/>
  <c r="E2034" i="93"/>
  <c r="R2033" i="93"/>
  <c r="Q2033" i="93"/>
  <c r="P2033" i="93"/>
  <c r="O2033" i="93"/>
  <c r="F2033" i="93"/>
  <c r="E2033" i="93"/>
  <c r="R2032" i="93"/>
  <c r="Q2032" i="93"/>
  <c r="P2032" i="93"/>
  <c r="O2032" i="93"/>
  <c r="F2032" i="93"/>
  <c r="E2032" i="93"/>
  <c r="R2031" i="93"/>
  <c r="Q2031" i="93"/>
  <c r="P2031" i="93"/>
  <c r="O2031" i="93"/>
  <c r="F2031" i="93"/>
  <c r="E2031" i="93"/>
  <c r="R2030" i="93"/>
  <c r="Q2030" i="93"/>
  <c r="P2030" i="93"/>
  <c r="O2030" i="93"/>
  <c r="F2030" i="93"/>
  <c r="E2030" i="93"/>
  <c r="R2029" i="93"/>
  <c r="Q2029" i="93"/>
  <c r="P2029" i="93"/>
  <c r="O2029" i="93"/>
  <c r="F2029" i="93"/>
  <c r="E2029" i="93"/>
  <c r="R2028" i="93"/>
  <c r="Q2028" i="93"/>
  <c r="P2028" i="93"/>
  <c r="O2028" i="93"/>
  <c r="F2028" i="93"/>
  <c r="E2028" i="93"/>
  <c r="R2027" i="93"/>
  <c r="Q2027" i="93"/>
  <c r="P2027" i="93"/>
  <c r="O2027" i="93"/>
  <c r="F2027" i="93"/>
  <c r="E2027" i="93"/>
  <c r="R2026" i="93"/>
  <c r="Q2026" i="93"/>
  <c r="P2026" i="93"/>
  <c r="O2026" i="93"/>
  <c r="F2026" i="93"/>
  <c r="E2026" i="93"/>
  <c r="R2025" i="93"/>
  <c r="Q2025" i="93"/>
  <c r="P2025" i="93"/>
  <c r="O2025" i="93"/>
  <c r="F2025" i="93"/>
  <c r="E2025" i="93"/>
  <c r="R2024" i="93"/>
  <c r="Q2024" i="93"/>
  <c r="P2024" i="93"/>
  <c r="O2024" i="93"/>
  <c r="F2024" i="93"/>
  <c r="E2024" i="93"/>
  <c r="R2023" i="93"/>
  <c r="Q2023" i="93"/>
  <c r="P2023" i="93"/>
  <c r="O2023" i="93"/>
  <c r="F2023" i="93"/>
  <c r="E2023" i="93"/>
  <c r="R2022" i="93"/>
  <c r="Q2022" i="93"/>
  <c r="P2022" i="93"/>
  <c r="O2022" i="93"/>
  <c r="F2022" i="93"/>
  <c r="E2022" i="93"/>
  <c r="R2021" i="93"/>
  <c r="Q2021" i="93"/>
  <c r="P2021" i="93"/>
  <c r="O2021" i="93"/>
  <c r="F2021" i="93"/>
  <c r="E2021" i="93"/>
  <c r="R2020" i="93"/>
  <c r="Q2020" i="93"/>
  <c r="P2020" i="93"/>
  <c r="O2020" i="93"/>
  <c r="F2020" i="93"/>
  <c r="E2020" i="93"/>
  <c r="R2019" i="93"/>
  <c r="Q2019" i="93"/>
  <c r="P2019" i="93"/>
  <c r="O2019" i="93"/>
  <c r="F2019" i="93"/>
  <c r="E2019" i="93"/>
  <c r="R2018" i="93"/>
  <c r="Q2018" i="93"/>
  <c r="P2018" i="93"/>
  <c r="O2018" i="93"/>
  <c r="F2018" i="93"/>
  <c r="E2018" i="93"/>
  <c r="R2017" i="93"/>
  <c r="Q2017" i="93"/>
  <c r="P2017" i="93"/>
  <c r="O2017" i="93"/>
  <c r="F2017" i="93"/>
  <c r="E2017" i="93"/>
  <c r="R2016" i="93"/>
  <c r="Q2016" i="93"/>
  <c r="P2016" i="93"/>
  <c r="O2016" i="93"/>
  <c r="F2016" i="93"/>
  <c r="E2016" i="93"/>
  <c r="R2015" i="93"/>
  <c r="Q2015" i="93"/>
  <c r="P2015" i="93"/>
  <c r="O2015" i="93"/>
  <c r="F2015" i="93"/>
  <c r="E2015" i="93"/>
  <c r="R2014" i="93"/>
  <c r="Q2014" i="93"/>
  <c r="P2014" i="93"/>
  <c r="O2014" i="93"/>
  <c r="F2014" i="93"/>
  <c r="E2014" i="93"/>
  <c r="R2013" i="93"/>
  <c r="Q2013" i="93"/>
  <c r="P2013" i="93"/>
  <c r="O2013" i="93"/>
  <c r="F2013" i="93"/>
  <c r="E2013" i="93"/>
  <c r="R2012" i="93"/>
  <c r="Q2012" i="93"/>
  <c r="P2012" i="93"/>
  <c r="O2012" i="93"/>
  <c r="F2012" i="93"/>
  <c r="E2012" i="93"/>
  <c r="R2011" i="93"/>
  <c r="Q2011" i="93"/>
  <c r="P2011" i="93"/>
  <c r="O2011" i="93"/>
  <c r="F2011" i="93"/>
  <c r="E2011" i="93"/>
  <c r="O2010" i="93"/>
  <c r="F2010" i="93"/>
  <c r="E2010" i="93"/>
  <c r="O2009" i="93"/>
  <c r="F2009" i="93"/>
  <c r="E2009" i="93"/>
  <c r="O2008" i="93"/>
  <c r="F2008" i="93"/>
  <c r="E2008" i="93"/>
  <c r="O2007" i="93"/>
  <c r="F2007" i="93"/>
  <c r="E2007" i="93"/>
  <c r="O2006" i="93"/>
  <c r="F2006" i="93"/>
  <c r="E2006" i="93"/>
  <c r="O2005" i="93"/>
  <c r="F2005" i="93"/>
  <c r="E2005" i="93"/>
  <c r="O2004" i="93"/>
  <c r="F2004" i="93"/>
  <c r="E2004" i="93"/>
  <c r="O2003" i="93"/>
  <c r="F2003" i="93"/>
  <c r="E2003" i="93"/>
  <c r="O2002" i="93"/>
  <c r="F2002" i="93"/>
  <c r="E2002" i="93"/>
  <c r="O2001" i="93"/>
  <c r="F2001" i="93"/>
  <c r="E2001" i="93"/>
  <c r="O2000" i="93"/>
  <c r="F2000" i="93"/>
  <c r="E2000" i="93"/>
  <c r="R1999" i="93"/>
  <c r="Q1999" i="93"/>
  <c r="P1999" i="93"/>
  <c r="O1999" i="93"/>
  <c r="F1999" i="93"/>
  <c r="E1999" i="93"/>
  <c r="R1998" i="93"/>
  <c r="Q1998" i="93"/>
  <c r="P1998" i="93"/>
  <c r="O1998" i="93"/>
  <c r="F1998" i="93"/>
  <c r="E1998" i="93"/>
  <c r="R1997" i="93"/>
  <c r="Q1997" i="93"/>
  <c r="P1997" i="93"/>
  <c r="O1997" i="93"/>
  <c r="F1997" i="93"/>
  <c r="E1997" i="93"/>
  <c r="R1996" i="93"/>
  <c r="Q1996" i="93"/>
  <c r="P1996" i="93"/>
  <c r="O1996" i="93"/>
  <c r="F1996" i="93"/>
  <c r="E1996" i="93"/>
  <c r="R1995" i="93"/>
  <c r="Q1995" i="93"/>
  <c r="P1995" i="93"/>
  <c r="O1995" i="93"/>
  <c r="F1995" i="93"/>
  <c r="E1995" i="93"/>
  <c r="R1994" i="93"/>
  <c r="Q1994" i="93"/>
  <c r="P1994" i="93"/>
  <c r="O1994" i="93"/>
  <c r="F1994" i="93"/>
  <c r="E1994" i="93"/>
  <c r="R1993" i="93"/>
  <c r="Q1993" i="93"/>
  <c r="P1993" i="93"/>
  <c r="O1993" i="93"/>
  <c r="F1993" i="93"/>
  <c r="E1993" i="93"/>
  <c r="R1992" i="93"/>
  <c r="Q1992" i="93"/>
  <c r="P1992" i="93"/>
  <c r="O1992" i="93"/>
  <c r="F1992" i="93"/>
  <c r="E1992" i="93"/>
  <c r="R1991" i="93"/>
  <c r="Q1991" i="93"/>
  <c r="P1991" i="93"/>
  <c r="O1991" i="93"/>
  <c r="F1991" i="93"/>
  <c r="E1991" i="93"/>
  <c r="R1990" i="93"/>
  <c r="Q1990" i="93"/>
  <c r="P1990" i="93"/>
  <c r="O1990" i="93"/>
  <c r="F1990" i="93"/>
  <c r="E1990" i="93"/>
  <c r="R1989" i="93"/>
  <c r="Q1989" i="93"/>
  <c r="P1989" i="93"/>
  <c r="O1989" i="93"/>
  <c r="F1989" i="93"/>
  <c r="E1989" i="93"/>
  <c r="R1988" i="93"/>
  <c r="Q1988" i="93"/>
  <c r="P1988" i="93"/>
  <c r="O1988" i="93"/>
  <c r="F1988" i="93"/>
  <c r="E1988" i="93"/>
  <c r="R1987" i="93"/>
  <c r="Q1987" i="93"/>
  <c r="P1987" i="93"/>
  <c r="O1987" i="93"/>
  <c r="F1987" i="93"/>
  <c r="E1987" i="93"/>
  <c r="R1986" i="93"/>
  <c r="Q1986" i="93"/>
  <c r="P1986" i="93"/>
  <c r="O1986" i="93"/>
  <c r="F1986" i="93"/>
  <c r="E1986" i="93"/>
  <c r="R1985" i="93"/>
  <c r="Q1985" i="93"/>
  <c r="P1985" i="93"/>
  <c r="O1985" i="93"/>
  <c r="F1985" i="93"/>
  <c r="E1985" i="93"/>
  <c r="R1984" i="93"/>
  <c r="Q1984" i="93"/>
  <c r="P1984" i="93"/>
  <c r="O1984" i="93"/>
  <c r="F1984" i="93"/>
  <c r="E1984" i="93"/>
  <c r="R1983" i="93"/>
  <c r="Q1983" i="93"/>
  <c r="P1983" i="93"/>
  <c r="O1983" i="93"/>
  <c r="F1983" i="93"/>
  <c r="E1983" i="93"/>
  <c r="R1982" i="93"/>
  <c r="Q1982" i="93"/>
  <c r="P1982" i="93"/>
  <c r="O1982" i="93"/>
  <c r="F1982" i="93"/>
  <c r="E1982" i="93"/>
  <c r="R1981" i="93"/>
  <c r="Q1981" i="93"/>
  <c r="P1981" i="93"/>
  <c r="O1981" i="93"/>
  <c r="F1981" i="93"/>
  <c r="E1981" i="93"/>
  <c r="R1980" i="93"/>
  <c r="Q1980" i="93"/>
  <c r="P1980" i="93"/>
  <c r="O1980" i="93"/>
  <c r="F1980" i="93"/>
  <c r="E1980" i="93"/>
  <c r="R1979" i="93"/>
  <c r="Q1979" i="93"/>
  <c r="P1979" i="93"/>
  <c r="O1979" i="93"/>
  <c r="F1979" i="93"/>
  <c r="E1979" i="93"/>
  <c r="R1978" i="93"/>
  <c r="Q1978" i="93"/>
  <c r="P1978" i="93"/>
  <c r="O1978" i="93"/>
  <c r="F1978" i="93"/>
  <c r="E1978" i="93"/>
  <c r="R1977" i="93"/>
  <c r="Q1977" i="93"/>
  <c r="P1977" i="93"/>
  <c r="O1977" i="93"/>
  <c r="F1977" i="93"/>
  <c r="E1977" i="93"/>
  <c r="R1976" i="93"/>
  <c r="Q1976" i="93"/>
  <c r="P1976" i="93"/>
  <c r="O1976" i="93"/>
  <c r="F1976" i="93"/>
  <c r="E1976" i="93"/>
  <c r="R1975" i="93"/>
  <c r="Q1975" i="93"/>
  <c r="P1975" i="93"/>
  <c r="O1975" i="93"/>
  <c r="F1975" i="93"/>
  <c r="E1975" i="93"/>
  <c r="R1974" i="93"/>
  <c r="Q1974" i="93"/>
  <c r="P1974" i="93"/>
  <c r="O1974" i="93"/>
  <c r="F1974" i="93"/>
  <c r="E1974" i="93"/>
  <c r="R1973" i="93"/>
  <c r="Q1973" i="93"/>
  <c r="P1973" i="93"/>
  <c r="O1973" i="93"/>
  <c r="F1973" i="93"/>
  <c r="E1973" i="93"/>
  <c r="R1972" i="93"/>
  <c r="Q1972" i="93"/>
  <c r="P1972" i="93"/>
  <c r="O1972" i="93"/>
  <c r="F1972" i="93"/>
  <c r="E1972" i="93"/>
  <c r="R1971" i="93"/>
  <c r="Q1971" i="93"/>
  <c r="P1971" i="93"/>
  <c r="O1971" i="93"/>
  <c r="F1971" i="93"/>
  <c r="E1971" i="93"/>
  <c r="R1970" i="93"/>
  <c r="Q1970" i="93"/>
  <c r="P1970" i="93"/>
  <c r="O1970" i="93"/>
  <c r="F1970" i="93"/>
  <c r="E1970" i="93"/>
  <c r="R1969" i="93"/>
  <c r="Q1969" i="93"/>
  <c r="P1969" i="93"/>
  <c r="O1969" i="93"/>
  <c r="F1969" i="93"/>
  <c r="E1969" i="93"/>
  <c r="R1968" i="93"/>
  <c r="Q1968" i="93"/>
  <c r="P1968" i="93"/>
  <c r="O1968" i="93"/>
  <c r="F1968" i="93"/>
  <c r="E1968" i="93"/>
  <c r="R1967" i="93"/>
  <c r="Q1967" i="93"/>
  <c r="P1967" i="93"/>
  <c r="O1967" i="93"/>
  <c r="F1967" i="93"/>
  <c r="E1967" i="93"/>
  <c r="R1966" i="93"/>
  <c r="Q1966" i="93"/>
  <c r="P1966" i="93"/>
  <c r="O1966" i="93"/>
  <c r="F1966" i="93"/>
  <c r="E1966" i="93"/>
  <c r="R1965" i="93"/>
  <c r="Q1965" i="93"/>
  <c r="P1965" i="93"/>
  <c r="O1965" i="93"/>
  <c r="F1965" i="93"/>
  <c r="E1965" i="93"/>
  <c r="R1964" i="93"/>
  <c r="Q1964" i="93"/>
  <c r="P1964" i="93"/>
  <c r="O1964" i="93"/>
  <c r="F1964" i="93"/>
  <c r="E1964" i="93"/>
  <c r="R1963" i="93"/>
  <c r="Q1963" i="93"/>
  <c r="P1963" i="93"/>
  <c r="O1963" i="93"/>
  <c r="F1963" i="93"/>
  <c r="E1963" i="93"/>
  <c r="R1962" i="93"/>
  <c r="Q1962" i="93"/>
  <c r="P1962" i="93"/>
  <c r="O1962" i="93"/>
  <c r="F1962" i="93"/>
  <c r="E1962" i="93"/>
  <c r="O1961" i="93"/>
  <c r="F1961" i="93"/>
  <c r="E1961" i="93"/>
  <c r="O1960" i="93"/>
  <c r="F1960" i="93"/>
  <c r="E1960" i="93"/>
  <c r="O1959" i="93"/>
  <c r="F1959" i="93"/>
  <c r="E1959" i="93"/>
  <c r="O1958" i="93"/>
  <c r="F1958" i="93"/>
  <c r="E1958" i="93"/>
  <c r="O1957" i="93"/>
  <c r="F1957" i="93"/>
  <c r="E1957" i="93"/>
  <c r="O1956" i="93"/>
  <c r="F1956" i="93"/>
  <c r="E1956" i="93"/>
  <c r="O1955" i="93"/>
  <c r="F1955" i="93"/>
  <c r="E1955" i="93"/>
  <c r="O1954" i="93"/>
  <c r="F1954" i="93"/>
  <c r="E1954" i="93"/>
  <c r="O1953" i="93"/>
  <c r="F1953" i="93"/>
  <c r="E1953" i="93"/>
  <c r="O1952" i="93"/>
  <c r="F1952" i="93"/>
  <c r="E1952" i="93"/>
  <c r="O1951" i="93"/>
  <c r="F1951" i="93"/>
  <c r="E1951" i="93"/>
  <c r="R1950" i="93"/>
  <c r="Q1950" i="93"/>
  <c r="P1950" i="93"/>
  <c r="O1950" i="93"/>
  <c r="F1950" i="93"/>
  <c r="E1950" i="93"/>
  <c r="R1949" i="93"/>
  <c r="Q1949" i="93"/>
  <c r="P1949" i="93"/>
  <c r="O1949" i="93"/>
  <c r="F1949" i="93"/>
  <c r="E1949" i="93"/>
  <c r="R1948" i="93"/>
  <c r="Q1948" i="93"/>
  <c r="P1948" i="93"/>
  <c r="O1948" i="93"/>
  <c r="F1948" i="93"/>
  <c r="E1948" i="93"/>
  <c r="R1947" i="93"/>
  <c r="Q1947" i="93"/>
  <c r="P1947" i="93"/>
  <c r="O1947" i="93"/>
  <c r="F1947" i="93"/>
  <c r="E1947" i="93"/>
  <c r="R1946" i="93"/>
  <c r="Q1946" i="93"/>
  <c r="P1946" i="93"/>
  <c r="O1946" i="93"/>
  <c r="F1946" i="93"/>
  <c r="E1946" i="93"/>
  <c r="R1945" i="93"/>
  <c r="Q1945" i="93"/>
  <c r="P1945" i="93"/>
  <c r="O1945" i="93"/>
  <c r="F1945" i="93"/>
  <c r="E1945" i="93"/>
  <c r="R1944" i="93"/>
  <c r="Q1944" i="93"/>
  <c r="P1944" i="93"/>
  <c r="O1944" i="93"/>
  <c r="F1944" i="93"/>
  <c r="E1944" i="93"/>
  <c r="R1943" i="93"/>
  <c r="Q1943" i="93"/>
  <c r="P1943" i="93"/>
  <c r="O1943" i="93"/>
  <c r="F1943" i="93"/>
  <c r="E1943" i="93"/>
  <c r="R1942" i="93"/>
  <c r="Q1942" i="93"/>
  <c r="P1942" i="93"/>
  <c r="O1942" i="93"/>
  <c r="F1942" i="93"/>
  <c r="E1942" i="93"/>
  <c r="R1941" i="93"/>
  <c r="Q1941" i="93"/>
  <c r="P1941" i="93"/>
  <c r="O1941" i="93"/>
  <c r="F1941" i="93"/>
  <c r="E1941" i="93"/>
  <c r="R1940" i="93"/>
  <c r="Q1940" i="93"/>
  <c r="P1940" i="93"/>
  <c r="O1940" i="93"/>
  <c r="F1940" i="93"/>
  <c r="E1940" i="93"/>
  <c r="R1939" i="93"/>
  <c r="Q1939" i="93"/>
  <c r="P1939" i="93"/>
  <c r="O1939" i="93"/>
  <c r="F1939" i="93"/>
  <c r="E1939" i="93"/>
  <c r="R1938" i="93"/>
  <c r="Q1938" i="93"/>
  <c r="P1938" i="93"/>
  <c r="O1938" i="93"/>
  <c r="F1938" i="93"/>
  <c r="E1938" i="93"/>
  <c r="R1937" i="93"/>
  <c r="Q1937" i="93"/>
  <c r="P1937" i="93"/>
  <c r="O1937" i="93"/>
  <c r="F1937" i="93"/>
  <c r="E1937" i="93"/>
  <c r="R1936" i="93"/>
  <c r="Q1936" i="93"/>
  <c r="P1936" i="93"/>
  <c r="O1936" i="93"/>
  <c r="F1936" i="93"/>
  <c r="E1936" i="93"/>
  <c r="R1935" i="93"/>
  <c r="Q1935" i="93"/>
  <c r="P1935" i="93"/>
  <c r="O1935" i="93"/>
  <c r="F1935" i="93"/>
  <c r="E1935" i="93"/>
  <c r="R1934" i="93"/>
  <c r="Q1934" i="93"/>
  <c r="P1934" i="93"/>
  <c r="O1934" i="93"/>
  <c r="F1934" i="93"/>
  <c r="E1934" i="93"/>
  <c r="R1933" i="93"/>
  <c r="Q1933" i="93"/>
  <c r="P1933" i="93"/>
  <c r="O1933" i="93"/>
  <c r="F1933" i="93"/>
  <c r="E1933" i="93"/>
  <c r="R1932" i="93"/>
  <c r="Q1932" i="93"/>
  <c r="P1932" i="93"/>
  <c r="O1932" i="93"/>
  <c r="F1932" i="93"/>
  <c r="E1932" i="93"/>
  <c r="R1931" i="93"/>
  <c r="Q1931" i="93"/>
  <c r="P1931" i="93"/>
  <c r="O1931" i="93"/>
  <c r="F1931" i="93"/>
  <c r="E1931" i="93"/>
  <c r="R1930" i="93"/>
  <c r="Q1930" i="93"/>
  <c r="P1930" i="93"/>
  <c r="O1930" i="93"/>
  <c r="F1930" i="93"/>
  <c r="E1930" i="93"/>
  <c r="R1929" i="93"/>
  <c r="Q1929" i="93"/>
  <c r="P1929" i="93"/>
  <c r="O1929" i="93"/>
  <c r="F1929" i="93"/>
  <c r="E1929" i="93"/>
  <c r="R1928" i="93"/>
  <c r="Q1928" i="93"/>
  <c r="P1928" i="93"/>
  <c r="O1928" i="93"/>
  <c r="F1928" i="93"/>
  <c r="E1928" i="93"/>
  <c r="R1927" i="93"/>
  <c r="Q1927" i="93"/>
  <c r="P1927" i="93"/>
  <c r="O1927" i="93"/>
  <c r="F1927" i="93"/>
  <c r="E1927" i="93"/>
  <c r="R1926" i="93"/>
  <c r="Q1926" i="93"/>
  <c r="P1926" i="93"/>
  <c r="O1926" i="93"/>
  <c r="F1926" i="93"/>
  <c r="E1926" i="93"/>
  <c r="R1925" i="93"/>
  <c r="Q1925" i="93"/>
  <c r="P1925" i="93"/>
  <c r="O1925" i="93"/>
  <c r="F1925" i="93"/>
  <c r="E1925" i="93"/>
  <c r="R1924" i="93"/>
  <c r="Q1924" i="93"/>
  <c r="P1924" i="93"/>
  <c r="O1924" i="93"/>
  <c r="F1924" i="93"/>
  <c r="E1924" i="93"/>
  <c r="R1923" i="93"/>
  <c r="Q1923" i="93"/>
  <c r="P1923" i="93"/>
  <c r="O1923" i="93"/>
  <c r="F1923" i="93"/>
  <c r="E1923" i="93"/>
  <c r="R1922" i="93"/>
  <c r="Q1922" i="93"/>
  <c r="P1922" i="93"/>
  <c r="O1922" i="93"/>
  <c r="F1922" i="93"/>
  <c r="E1922" i="93"/>
  <c r="R1921" i="93"/>
  <c r="Q1921" i="93"/>
  <c r="P1921" i="93"/>
  <c r="O1921" i="93"/>
  <c r="F1921" i="93"/>
  <c r="E1921" i="93"/>
  <c r="R1920" i="93"/>
  <c r="Q1920" i="93"/>
  <c r="P1920" i="93"/>
  <c r="O1920" i="93"/>
  <c r="F1920" i="93"/>
  <c r="E1920" i="93"/>
  <c r="R1919" i="93"/>
  <c r="Q1919" i="93"/>
  <c r="P1919" i="93"/>
  <c r="O1919" i="93"/>
  <c r="F1919" i="93"/>
  <c r="E1919" i="93"/>
  <c r="R1918" i="93"/>
  <c r="Q1918" i="93"/>
  <c r="P1918" i="93"/>
  <c r="O1918" i="93"/>
  <c r="F1918" i="93"/>
  <c r="E1918" i="93"/>
  <c r="R1917" i="93"/>
  <c r="Q1917" i="93"/>
  <c r="P1917" i="93"/>
  <c r="O1917" i="93"/>
  <c r="F1917" i="93"/>
  <c r="E1917" i="93"/>
  <c r="R1916" i="93"/>
  <c r="Q1916" i="93"/>
  <c r="P1916" i="93"/>
  <c r="O1916" i="93"/>
  <c r="F1916" i="93"/>
  <c r="E1916" i="93"/>
  <c r="R1915" i="93"/>
  <c r="Q1915" i="93"/>
  <c r="P1915" i="93"/>
  <c r="O1915" i="93"/>
  <c r="F1915" i="93"/>
  <c r="E1915" i="93"/>
  <c r="R1914" i="93"/>
  <c r="Q1914" i="93"/>
  <c r="P1914" i="93"/>
  <c r="O1914" i="93"/>
  <c r="F1914" i="93"/>
  <c r="E1914" i="93"/>
  <c r="R1913" i="93"/>
  <c r="Q1913" i="93"/>
  <c r="P1913" i="93"/>
  <c r="O1913" i="93"/>
  <c r="F1913" i="93"/>
  <c r="E1913" i="93"/>
  <c r="O1912" i="93"/>
  <c r="F1912" i="93"/>
  <c r="E1912" i="93"/>
  <c r="O1911" i="93"/>
  <c r="F1911" i="93"/>
  <c r="E1911" i="93"/>
  <c r="O1910" i="93"/>
  <c r="F1910" i="93"/>
  <c r="E1910" i="93"/>
  <c r="O1909" i="93"/>
  <c r="F1909" i="93"/>
  <c r="E1909" i="93"/>
  <c r="O1908" i="93"/>
  <c r="F1908" i="93"/>
  <c r="E1908" i="93"/>
  <c r="O1907" i="93"/>
  <c r="F1907" i="93"/>
  <c r="E1907" i="93"/>
  <c r="O1906" i="93"/>
  <c r="F1906" i="93"/>
  <c r="E1906" i="93"/>
  <c r="O1905" i="93"/>
  <c r="F1905" i="93"/>
  <c r="E1905" i="93"/>
  <c r="O1904" i="93"/>
  <c r="F1904" i="93"/>
  <c r="E1904" i="93"/>
  <c r="O1903" i="93"/>
  <c r="F1903" i="93"/>
  <c r="E1903" i="93"/>
  <c r="O1902" i="93"/>
  <c r="F1902" i="93"/>
  <c r="E1902" i="93"/>
  <c r="R1901" i="93"/>
  <c r="Q1901" i="93"/>
  <c r="P1901" i="93"/>
  <c r="O1901" i="93"/>
  <c r="F1901" i="93"/>
  <c r="E1901" i="93"/>
  <c r="R1900" i="93"/>
  <c r="Q1900" i="93"/>
  <c r="P1900" i="93"/>
  <c r="O1900" i="93"/>
  <c r="F1900" i="93"/>
  <c r="E1900" i="93"/>
  <c r="R1899" i="93"/>
  <c r="Q1899" i="93"/>
  <c r="P1899" i="93"/>
  <c r="O1899" i="93"/>
  <c r="F1899" i="93"/>
  <c r="E1899" i="93"/>
  <c r="R1898" i="93"/>
  <c r="Q1898" i="93"/>
  <c r="P1898" i="93"/>
  <c r="O1898" i="93"/>
  <c r="F1898" i="93"/>
  <c r="E1898" i="93"/>
  <c r="R1897" i="93"/>
  <c r="Q1897" i="93"/>
  <c r="P1897" i="93"/>
  <c r="O1897" i="93"/>
  <c r="F1897" i="93"/>
  <c r="E1897" i="93"/>
  <c r="R1896" i="93"/>
  <c r="Q1896" i="93"/>
  <c r="P1896" i="93"/>
  <c r="O1896" i="93"/>
  <c r="F1896" i="93"/>
  <c r="E1896" i="93"/>
  <c r="R1895" i="93"/>
  <c r="Q1895" i="93"/>
  <c r="P1895" i="93"/>
  <c r="O1895" i="93"/>
  <c r="F1895" i="93"/>
  <c r="E1895" i="93"/>
  <c r="R1894" i="93"/>
  <c r="Q1894" i="93"/>
  <c r="P1894" i="93"/>
  <c r="O1894" i="93"/>
  <c r="F1894" i="93"/>
  <c r="E1894" i="93"/>
  <c r="R1893" i="93"/>
  <c r="Q1893" i="93"/>
  <c r="P1893" i="93"/>
  <c r="O1893" i="93"/>
  <c r="F1893" i="93"/>
  <c r="E1893" i="93"/>
  <c r="R1892" i="93"/>
  <c r="Q1892" i="93"/>
  <c r="P1892" i="93"/>
  <c r="O1892" i="93"/>
  <c r="F1892" i="93"/>
  <c r="E1892" i="93"/>
  <c r="R1891" i="93"/>
  <c r="Q1891" i="93"/>
  <c r="P1891" i="93"/>
  <c r="O1891" i="93"/>
  <c r="F1891" i="93"/>
  <c r="E1891" i="93"/>
  <c r="R1890" i="93"/>
  <c r="Q1890" i="93"/>
  <c r="P1890" i="93"/>
  <c r="O1890" i="93"/>
  <c r="F1890" i="93"/>
  <c r="E1890" i="93"/>
  <c r="R1889" i="93"/>
  <c r="Q1889" i="93"/>
  <c r="P1889" i="93"/>
  <c r="O1889" i="93"/>
  <c r="F1889" i="93"/>
  <c r="E1889" i="93"/>
  <c r="R1888" i="93"/>
  <c r="Q1888" i="93"/>
  <c r="P1888" i="93"/>
  <c r="O1888" i="93"/>
  <c r="F1888" i="93"/>
  <c r="E1888" i="93"/>
  <c r="R1887" i="93"/>
  <c r="Q1887" i="93"/>
  <c r="P1887" i="93"/>
  <c r="O1887" i="93"/>
  <c r="F1887" i="93"/>
  <c r="E1887" i="93"/>
  <c r="R1886" i="93"/>
  <c r="Q1886" i="93"/>
  <c r="P1886" i="93"/>
  <c r="O1886" i="93"/>
  <c r="F1886" i="93"/>
  <c r="E1886" i="93"/>
  <c r="R1885" i="93"/>
  <c r="Q1885" i="93"/>
  <c r="P1885" i="93"/>
  <c r="O1885" i="93"/>
  <c r="F1885" i="93"/>
  <c r="E1885" i="93"/>
  <c r="R1884" i="93"/>
  <c r="Q1884" i="93"/>
  <c r="P1884" i="93"/>
  <c r="O1884" i="93"/>
  <c r="F1884" i="93"/>
  <c r="E1884" i="93"/>
  <c r="R1883" i="93"/>
  <c r="Q1883" i="93"/>
  <c r="P1883" i="93"/>
  <c r="O1883" i="93"/>
  <c r="F1883" i="93"/>
  <c r="E1883" i="93"/>
  <c r="R1882" i="93"/>
  <c r="Q1882" i="93"/>
  <c r="P1882" i="93"/>
  <c r="O1882" i="93"/>
  <c r="F1882" i="93"/>
  <c r="E1882" i="93"/>
  <c r="R1881" i="93"/>
  <c r="Q1881" i="93"/>
  <c r="P1881" i="93"/>
  <c r="O1881" i="93"/>
  <c r="F1881" i="93"/>
  <c r="E1881" i="93"/>
  <c r="R1880" i="93"/>
  <c r="Q1880" i="93"/>
  <c r="P1880" i="93"/>
  <c r="O1880" i="93"/>
  <c r="F1880" i="93"/>
  <c r="E1880" i="93"/>
  <c r="R1879" i="93"/>
  <c r="Q1879" i="93"/>
  <c r="P1879" i="93"/>
  <c r="O1879" i="93"/>
  <c r="F1879" i="93"/>
  <c r="E1879" i="93"/>
  <c r="R1878" i="93"/>
  <c r="Q1878" i="93"/>
  <c r="P1878" i="93"/>
  <c r="O1878" i="93"/>
  <c r="F1878" i="93"/>
  <c r="E1878" i="93"/>
  <c r="R1877" i="93"/>
  <c r="Q1877" i="93"/>
  <c r="P1877" i="93"/>
  <c r="O1877" i="93"/>
  <c r="F1877" i="93"/>
  <c r="E1877" i="93"/>
  <c r="R1876" i="93"/>
  <c r="Q1876" i="93"/>
  <c r="P1876" i="93"/>
  <c r="O1876" i="93"/>
  <c r="F1876" i="93"/>
  <c r="E1876" i="93"/>
  <c r="R1875" i="93"/>
  <c r="Q1875" i="93"/>
  <c r="P1875" i="93"/>
  <c r="O1875" i="93"/>
  <c r="F1875" i="93"/>
  <c r="E1875" i="93"/>
  <c r="R1874" i="93"/>
  <c r="Q1874" i="93"/>
  <c r="P1874" i="93"/>
  <c r="O1874" i="93"/>
  <c r="F1874" i="93"/>
  <c r="E1874" i="93"/>
  <c r="R1873" i="93"/>
  <c r="Q1873" i="93"/>
  <c r="P1873" i="93"/>
  <c r="O1873" i="93"/>
  <c r="F1873" i="93"/>
  <c r="E1873" i="93"/>
  <c r="R1872" i="93"/>
  <c r="Q1872" i="93"/>
  <c r="P1872" i="93"/>
  <c r="O1872" i="93"/>
  <c r="F1872" i="93"/>
  <c r="E1872" i="93"/>
  <c r="R1871" i="93"/>
  <c r="Q1871" i="93"/>
  <c r="P1871" i="93"/>
  <c r="O1871" i="93"/>
  <c r="F1871" i="93"/>
  <c r="E1871" i="93"/>
  <c r="R1870" i="93"/>
  <c r="Q1870" i="93"/>
  <c r="P1870" i="93"/>
  <c r="O1870" i="93"/>
  <c r="F1870" i="93"/>
  <c r="E1870" i="93"/>
  <c r="R1869" i="93"/>
  <c r="Q1869" i="93"/>
  <c r="P1869" i="93"/>
  <c r="O1869" i="93"/>
  <c r="F1869" i="93"/>
  <c r="E1869" i="93"/>
  <c r="R1868" i="93"/>
  <c r="Q1868" i="93"/>
  <c r="P1868" i="93"/>
  <c r="O1868" i="93"/>
  <c r="F1868" i="93"/>
  <c r="E1868" i="93"/>
  <c r="R1867" i="93"/>
  <c r="Q1867" i="93"/>
  <c r="P1867" i="93"/>
  <c r="O1867" i="93"/>
  <c r="F1867" i="93"/>
  <c r="E1867" i="93"/>
  <c r="R1866" i="93"/>
  <c r="Q1866" i="93"/>
  <c r="P1866" i="93"/>
  <c r="O1866" i="93"/>
  <c r="F1866" i="93"/>
  <c r="E1866" i="93"/>
  <c r="R1865" i="93"/>
  <c r="Q1865" i="93"/>
  <c r="P1865" i="93"/>
  <c r="O1865" i="93"/>
  <c r="F1865" i="93"/>
  <c r="E1865" i="93"/>
  <c r="R1864" i="93"/>
  <c r="Q1864" i="93"/>
  <c r="P1864" i="93"/>
  <c r="O1864" i="93"/>
  <c r="F1864" i="93"/>
  <c r="E1864" i="93"/>
  <c r="O1863" i="93"/>
  <c r="F1863" i="93"/>
  <c r="E1863" i="93"/>
  <c r="O1862" i="93"/>
  <c r="F1862" i="93"/>
  <c r="E1862" i="93"/>
  <c r="O1861" i="93"/>
  <c r="F1861" i="93"/>
  <c r="E1861" i="93"/>
  <c r="O1860" i="93"/>
  <c r="F1860" i="93"/>
  <c r="E1860" i="93"/>
  <c r="O1859" i="93"/>
  <c r="F1859" i="93"/>
  <c r="E1859" i="93"/>
  <c r="O1858" i="93"/>
  <c r="F1858" i="93"/>
  <c r="E1858" i="93"/>
  <c r="O1857" i="93"/>
  <c r="F1857" i="93"/>
  <c r="E1857" i="93"/>
  <c r="O1856" i="93"/>
  <c r="F1856" i="93"/>
  <c r="E1856" i="93"/>
  <c r="O1855" i="93"/>
  <c r="F1855" i="93"/>
  <c r="E1855" i="93"/>
  <c r="O1854" i="93"/>
  <c r="F1854" i="93"/>
  <c r="E1854" i="93"/>
  <c r="O1853" i="93"/>
  <c r="F1853" i="93"/>
  <c r="E1853" i="93"/>
  <c r="R1852" i="93"/>
  <c r="Q1852" i="93"/>
  <c r="P1852" i="93"/>
  <c r="O1852" i="93"/>
  <c r="F1852" i="93"/>
  <c r="E1852" i="93"/>
  <c r="R1851" i="93"/>
  <c r="Q1851" i="93"/>
  <c r="P1851" i="93"/>
  <c r="O1851" i="93"/>
  <c r="F1851" i="93"/>
  <c r="E1851" i="93"/>
  <c r="R1850" i="93"/>
  <c r="Q1850" i="93"/>
  <c r="P1850" i="93"/>
  <c r="O1850" i="93"/>
  <c r="F1850" i="93"/>
  <c r="E1850" i="93"/>
  <c r="R1849" i="93"/>
  <c r="Q1849" i="93"/>
  <c r="P1849" i="93"/>
  <c r="O1849" i="93"/>
  <c r="F1849" i="93"/>
  <c r="E1849" i="93"/>
  <c r="R1848" i="93"/>
  <c r="Q1848" i="93"/>
  <c r="P1848" i="93"/>
  <c r="O1848" i="93"/>
  <c r="F1848" i="93"/>
  <c r="E1848" i="93"/>
  <c r="R1847" i="93"/>
  <c r="Q1847" i="93"/>
  <c r="P1847" i="93"/>
  <c r="O1847" i="93"/>
  <c r="F1847" i="93"/>
  <c r="E1847" i="93"/>
  <c r="R1846" i="93"/>
  <c r="Q1846" i="93"/>
  <c r="P1846" i="93"/>
  <c r="O1846" i="93"/>
  <c r="F1846" i="93"/>
  <c r="E1846" i="93"/>
  <c r="R1845" i="93"/>
  <c r="Q1845" i="93"/>
  <c r="P1845" i="93"/>
  <c r="O1845" i="93"/>
  <c r="F1845" i="93"/>
  <c r="E1845" i="93"/>
  <c r="R1844" i="93"/>
  <c r="Q1844" i="93"/>
  <c r="P1844" i="93"/>
  <c r="O1844" i="93"/>
  <c r="F1844" i="93"/>
  <c r="E1844" i="93"/>
  <c r="R1843" i="93"/>
  <c r="Q1843" i="93"/>
  <c r="P1843" i="93"/>
  <c r="O1843" i="93"/>
  <c r="F1843" i="93"/>
  <c r="E1843" i="93"/>
  <c r="R1842" i="93"/>
  <c r="Q1842" i="93"/>
  <c r="P1842" i="93"/>
  <c r="O1842" i="93"/>
  <c r="F1842" i="93"/>
  <c r="E1842" i="93"/>
  <c r="R1841" i="93"/>
  <c r="Q1841" i="93"/>
  <c r="P1841" i="93"/>
  <c r="O1841" i="93"/>
  <c r="F1841" i="93"/>
  <c r="E1841" i="93"/>
  <c r="R1840" i="93"/>
  <c r="Q1840" i="93"/>
  <c r="P1840" i="93"/>
  <c r="O1840" i="93"/>
  <c r="F1840" i="93"/>
  <c r="E1840" i="93"/>
  <c r="R1839" i="93"/>
  <c r="Q1839" i="93"/>
  <c r="P1839" i="93"/>
  <c r="O1839" i="93"/>
  <c r="F1839" i="93"/>
  <c r="E1839" i="93"/>
  <c r="R1838" i="93"/>
  <c r="Q1838" i="93"/>
  <c r="P1838" i="93"/>
  <c r="O1838" i="93"/>
  <c r="F1838" i="93"/>
  <c r="E1838" i="93"/>
  <c r="R1837" i="93"/>
  <c r="Q1837" i="93"/>
  <c r="P1837" i="93"/>
  <c r="O1837" i="93"/>
  <c r="F1837" i="93"/>
  <c r="E1837" i="93"/>
  <c r="R1836" i="93"/>
  <c r="Q1836" i="93"/>
  <c r="P1836" i="93"/>
  <c r="O1836" i="93"/>
  <c r="F1836" i="93"/>
  <c r="E1836" i="93"/>
  <c r="R1835" i="93"/>
  <c r="Q1835" i="93"/>
  <c r="P1835" i="93"/>
  <c r="O1835" i="93"/>
  <c r="F1835" i="93"/>
  <c r="E1835" i="93"/>
  <c r="R1834" i="93"/>
  <c r="Q1834" i="93"/>
  <c r="P1834" i="93"/>
  <c r="O1834" i="93"/>
  <c r="F1834" i="93"/>
  <c r="E1834" i="93"/>
  <c r="R1833" i="93"/>
  <c r="Q1833" i="93"/>
  <c r="P1833" i="93"/>
  <c r="O1833" i="93"/>
  <c r="F1833" i="93"/>
  <c r="E1833" i="93"/>
  <c r="R1832" i="93"/>
  <c r="Q1832" i="93"/>
  <c r="P1832" i="93"/>
  <c r="O1832" i="93"/>
  <c r="F1832" i="93"/>
  <c r="E1832" i="93"/>
  <c r="R1831" i="93"/>
  <c r="Q1831" i="93"/>
  <c r="P1831" i="93"/>
  <c r="O1831" i="93"/>
  <c r="F1831" i="93"/>
  <c r="E1831" i="93"/>
  <c r="R1830" i="93"/>
  <c r="Q1830" i="93"/>
  <c r="P1830" i="93"/>
  <c r="O1830" i="93"/>
  <c r="F1830" i="93"/>
  <c r="E1830" i="93"/>
  <c r="R1829" i="93"/>
  <c r="Q1829" i="93"/>
  <c r="P1829" i="93"/>
  <c r="O1829" i="93"/>
  <c r="F1829" i="93"/>
  <c r="E1829" i="93"/>
  <c r="R1828" i="93"/>
  <c r="Q1828" i="93"/>
  <c r="P1828" i="93"/>
  <c r="O1828" i="93"/>
  <c r="F1828" i="93"/>
  <c r="E1828" i="93"/>
  <c r="R1827" i="93"/>
  <c r="Q1827" i="93"/>
  <c r="P1827" i="93"/>
  <c r="O1827" i="93"/>
  <c r="F1827" i="93"/>
  <c r="E1827" i="93"/>
  <c r="R1826" i="93"/>
  <c r="Q1826" i="93"/>
  <c r="P1826" i="93"/>
  <c r="O1826" i="93"/>
  <c r="F1826" i="93"/>
  <c r="E1826" i="93"/>
  <c r="R1825" i="93"/>
  <c r="Q1825" i="93"/>
  <c r="P1825" i="93"/>
  <c r="O1825" i="93"/>
  <c r="F1825" i="93"/>
  <c r="E1825" i="93"/>
  <c r="R1824" i="93"/>
  <c r="Q1824" i="93"/>
  <c r="P1824" i="93"/>
  <c r="O1824" i="93"/>
  <c r="F1824" i="93"/>
  <c r="E1824" i="93"/>
  <c r="R1823" i="93"/>
  <c r="Q1823" i="93"/>
  <c r="P1823" i="93"/>
  <c r="O1823" i="93"/>
  <c r="F1823" i="93"/>
  <c r="E1823" i="93"/>
  <c r="R1822" i="93"/>
  <c r="Q1822" i="93"/>
  <c r="P1822" i="93"/>
  <c r="O1822" i="93"/>
  <c r="F1822" i="93"/>
  <c r="E1822" i="93"/>
  <c r="R1821" i="93"/>
  <c r="Q1821" i="93"/>
  <c r="P1821" i="93"/>
  <c r="O1821" i="93"/>
  <c r="F1821" i="93"/>
  <c r="E1821" i="93"/>
  <c r="R1820" i="93"/>
  <c r="Q1820" i="93"/>
  <c r="P1820" i="93"/>
  <c r="O1820" i="93"/>
  <c r="F1820" i="93"/>
  <c r="E1820" i="93"/>
  <c r="R1819" i="93"/>
  <c r="Q1819" i="93"/>
  <c r="P1819" i="93"/>
  <c r="O1819" i="93"/>
  <c r="F1819" i="93"/>
  <c r="E1819" i="93"/>
  <c r="R1818" i="93"/>
  <c r="Q1818" i="93"/>
  <c r="P1818" i="93"/>
  <c r="O1818" i="93"/>
  <c r="F1818" i="93"/>
  <c r="E1818" i="93"/>
  <c r="R1817" i="93"/>
  <c r="Q1817" i="93"/>
  <c r="P1817" i="93"/>
  <c r="O1817" i="93"/>
  <c r="F1817" i="93"/>
  <c r="E1817" i="93"/>
  <c r="R1816" i="93"/>
  <c r="Q1816" i="93"/>
  <c r="P1816" i="93"/>
  <c r="O1816" i="93"/>
  <c r="F1816" i="93"/>
  <c r="E1816" i="93"/>
  <c r="R1815" i="93"/>
  <c r="Q1815" i="93"/>
  <c r="P1815" i="93"/>
  <c r="O1815" i="93"/>
  <c r="F1815" i="93"/>
  <c r="E1815" i="93"/>
  <c r="O1814" i="93"/>
  <c r="F1814" i="93"/>
  <c r="E1814" i="93"/>
  <c r="O1813" i="93"/>
  <c r="F1813" i="93"/>
  <c r="E1813" i="93"/>
  <c r="O1812" i="93"/>
  <c r="F1812" i="93"/>
  <c r="E1812" i="93"/>
  <c r="O1811" i="93"/>
  <c r="F1811" i="93"/>
  <c r="E1811" i="93"/>
  <c r="O1810" i="93"/>
  <c r="F1810" i="93"/>
  <c r="E1810" i="93"/>
  <c r="O1809" i="93"/>
  <c r="F1809" i="93"/>
  <c r="E1809" i="93"/>
  <c r="O1808" i="93"/>
  <c r="F1808" i="93"/>
  <c r="E1808" i="93"/>
  <c r="O1807" i="93"/>
  <c r="F1807" i="93"/>
  <c r="E1807" i="93"/>
  <c r="O1806" i="93"/>
  <c r="F1806" i="93"/>
  <c r="E1806" i="93"/>
  <c r="O1805" i="93"/>
  <c r="F1805" i="93"/>
  <c r="E1805" i="93"/>
  <c r="O1804" i="93"/>
  <c r="F1804" i="93"/>
  <c r="E1804" i="93"/>
  <c r="R1803" i="93"/>
  <c r="Q1803" i="93"/>
  <c r="P1803" i="93"/>
  <c r="O1803" i="93"/>
  <c r="F1803" i="93"/>
  <c r="E1803" i="93"/>
  <c r="R1802" i="93"/>
  <c r="Q1802" i="93"/>
  <c r="P1802" i="93"/>
  <c r="O1802" i="93"/>
  <c r="F1802" i="93"/>
  <c r="E1802" i="93"/>
  <c r="R1801" i="93"/>
  <c r="Q1801" i="93"/>
  <c r="P1801" i="93"/>
  <c r="O1801" i="93"/>
  <c r="F1801" i="93"/>
  <c r="E1801" i="93"/>
  <c r="R1800" i="93"/>
  <c r="Q1800" i="93"/>
  <c r="P1800" i="93"/>
  <c r="O1800" i="93"/>
  <c r="F1800" i="93"/>
  <c r="E1800" i="93"/>
  <c r="R1799" i="93"/>
  <c r="Q1799" i="93"/>
  <c r="P1799" i="93"/>
  <c r="O1799" i="93"/>
  <c r="F1799" i="93"/>
  <c r="E1799" i="93"/>
  <c r="R1798" i="93"/>
  <c r="Q1798" i="93"/>
  <c r="P1798" i="93"/>
  <c r="O1798" i="93"/>
  <c r="F1798" i="93"/>
  <c r="E1798" i="93"/>
  <c r="R1797" i="93"/>
  <c r="Q1797" i="93"/>
  <c r="P1797" i="93"/>
  <c r="O1797" i="93"/>
  <c r="F1797" i="93"/>
  <c r="E1797" i="93"/>
  <c r="R1796" i="93"/>
  <c r="Q1796" i="93"/>
  <c r="P1796" i="93"/>
  <c r="O1796" i="93"/>
  <c r="F1796" i="93"/>
  <c r="E1796" i="93"/>
  <c r="R1795" i="93"/>
  <c r="Q1795" i="93"/>
  <c r="P1795" i="93"/>
  <c r="O1795" i="93"/>
  <c r="F1795" i="93"/>
  <c r="E1795" i="93"/>
  <c r="R1794" i="93"/>
  <c r="Q1794" i="93"/>
  <c r="P1794" i="93"/>
  <c r="O1794" i="93"/>
  <c r="F1794" i="93"/>
  <c r="E1794" i="93"/>
  <c r="R1793" i="93"/>
  <c r="Q1793" i="93"/>
  <c r="P1793" i="93"/>
  <c r="O1793" i="93"/>
  <c r="F1793" i="93"/>
  <c r="E1793" i="93"/>
  <c r="R1792" i="93"/>
  <c r="Q1792" i="93"/>
  <c r="P1792" i="93"/>
  <c r="O1792" i="93"/>
  <c r="F1792" i="93"/>
  <c r="E1792" i="93"/>
  <c r="R1791" i="93"/>
  <c r="Q1791" i="93"/>
  <c r="P1791" i="93"/>
  <c r="O1791" i="93"/>
  <c r="F1791" i="93"/>
  <c r="E1791" i="93"/>
  <c r="R1790" i="93"/>
  <c r="Q1790" i="93"/>
  <c r="P1790" i="93"/>
  <c r="O1790" i="93"/>
  <c r="F1790" i="93"/>
  <c r="E1790" i="93"/>
  <c r="R1789" i="93"/>
  <c r="Q1789" i="93"/>
  <c r="P1789" i="93"/>
  <c r="O1789" i="93"/>
  <c r="F1789" i="93"/>
  <c r="E1789" i="93"/>
  <c r="R1788" i="93"/>
  <c r="Q1788" i="93"/>
  <c r="P1788" i="93"/>
  <c r="O1788" i="93"/>
  <c r="F1788" i="93"/>
  <c r="E1788" i="93"/>
  <c r="R1787" i="93"/>
  <c r="Q1787" i="93"/>
  <c r="P1787" i="93"/>
  <c r="O1787" i="93"/>
  <c r="F1787" i="93"/>
  <c r="E1787" i="93"/>
  <c r="R1786" i="93"/>
  <c r="Q1786" i="93"/>
  <c r="P1786" i="93"/>
  <c r="O1786" i="93"/>
  <c r="F1786" i="93"/>
  <c r="E1786" i="93"/>
  <c r="R1785" i="93"/>
  <c r="Q1785" i="93"/>
  <c r="P1785" i="93"/>
  <c r="O1785" i="93"/>
  <c r="F1785" i="93"/>
  <c r="E1785" i="93"/>
  <c r="R1784" i="93"/>
  <c r="Q1784" i="93"/>
  <c r="P1784" i="93"/>
  <c r="O1784" i="93"/>
  <c r="F1784" i="93"/>
  <c r="E1784" i="93"/>
  <c r="R1783" i="93"/>
  <c r="Q1783" i="93"/>
  <c r="P1783" i="93"/>
  <c r="O1783" i="93"/>
  <c r="F1783" i="93"/>
  <c r="E1783" i="93"/>
  <c r="R1782" i="93"/>
  <c r="Q1782" i="93"/>
  <c r="P1782" i="93"/>
  <c r="O1782" i="93"/>
  <c r="F1782" i="93"/>
  <c r="E1782" i="93"/>
  <c r="R1781" i="93"/>
  <c r="Q1781" i="93"/>
  <c r="P1781" i="93"/>
  <c r="O1781" i="93"/>
  <c r="F1781" i="93"/>
  <c r="E1781" i="93"/>
  <c r="R1780" i="93"/>
  <c r="Q1780" i="93"/>
  <c r="P1780" i="93"/>
  <c r="O1780" i="93"/>
  <c r="F1780" i="93"/>
  <c r="E1780" i="93"/>
  <c r="R1779" i="93"/>
  <c r="Q1779" i="93"/>
  <c r="P1779" i="93"/>
  <c r="O1779" i="93"/>
  <c r="F1779" i="93"/>
  <c r="E1779" i="93"/>
  <c r="R1778" i="93"/>
  <c r="Q1778" i="93"/>
  <c r="P1778" i="93"/>
  <c r="O1778" i="93"/>
  <c r="F1778" i="93"/>
  <c r="E1778" i="93"/>
  <c r="R1777" i="93"/>
  <c r="Q1777" i="93"/>
  <c r="P1777" i="93"/>
  <c r="O1777" i="93"/>
  <c r="F1777" i="93"/>
  <c r="E1777" i="93"/>
  <c r="R1776" i="93"/>
  <c r="Q1776" i="93"/>
  <c r="P1776" i="93"/>
  <c r="O1776" i="93"/>
  <c r="F1776" i="93"/>
  <c r="E1776" i="93"/>
  <c r="R1775" i="93"/>
  <c r="Q1775" i="93"/>
  <c r="P1775" i="93"/>
  <c r="O1775" i="93"/>
  <c r="F1775" i="93"/>
  <c r="E1775" i="93"/>
  <c r="R1774" i="93"/>
  <c r="Q1774" i="93"/>
  <c r="P1774" i="93"/>
  <c r="O1774" i="93"/>
  <c r="F1774" i="93"/>
  <c r="E1774" i="93"/>
  <c r="R1773" i="93"/>
  <c r="Q1773" i="93"/>
  <c r="P1773" i="93"/>
  <c r="O1773" i="93"/>
  <c r="F1773" i="93"/>
  <c r="E1773" i="93"/>
  <c r="R1772" i="93"/>
  <c r="Q1772" i="93"/>
  <c r="P1772" i="93"/>
  <c r="O1772" i="93"/>
  <c r="F1772" i="93"/>
  <c r="E1772" i="93"/>
  <c r="R1771" i="93"/>
  <c r="Q1771" i="93"/>
  <c r="P1771" i="93"/>
  <c r="O1771" i="93"/>
  <c r="F1771" i="93"/>
  <c r="E1771" i="93"/>
  <c r="R1770" i="93"/>
  <c r="Q1770" i="93"/>
  <c r="P1770" i="93"/>
  <c r="O1770" i="93"/>
  <c r="F1770" i="93"/>
  <c r="E1770" i="93"/>
  <c r="R1769" i="93"/>
  <c r="Q1769" i="93"/>
  <c r="P1769" i="93"/>
  <c r="O1769" i="93"/>
  <c r="F1769" i="93"/>
  <c r="E1769" i="93"/>
  <c r="R1768" i="93"/>
  <c r="Q1768" i="93"/>
  <c r="P1768" i="93"/>
  <c r="O1768" i="93"/>
  <c r="F1768" i="93"/>
  <c r="E1768" i="93"/>
  <c r="R1767" i="93"/>
  <c r="Q1767" i="93"/>
  <c r="P1767" i="93"/>
  <c r="O1767" i="93"/>
  <c r="F1767" i="93"/>
  <c r="E1767" i="93"/>
  <c r="R1766" i="93"/>
  <c r="Q1766" i="93"/>
  <c r="P1766" i="93"/>
  <c r="O1766" i="93"/>
  <c r="F1766" i="93"/>
  <c r="E1766" i="93"/>
  <c r="O1765" i="93"/>
  <c r="F1765" i="93"/>
  <c r="E1765" i="93"/>
  <c r="O1764" i="93"/>
  <c r="F1764" i="93"/>
  <c r="E1764" i="93"/>
  <c r="O1763" i="93"/>
  <c r="F1763" i="93"/>
  <c r="E1763" i="93"/>
  <c r="O1762" i="93"/>
  <c r="F1762" i="93"/>
  <c r="E1762" i="93"/>
  <c r="O1761" i="93"/>
  <c r="F1761" i="93"/>
  <c r="E1761" i="93"/>
  <c r="O1760" i="93"/>
  <c r="F1760" i="93"/>
  <c r="E1760" i="93"/>
  <c r="O1759" i="93"/>
  <c r="F1759" i="93"/>
  <c r="E1759" i="93"/>
  <c r="O1758" i="93"/>
  <c r="F1758" i="93"/>
  <c r="E1758" i="93"/>
  <c r="O1757" i="93"/>
  <c r="F1757" i="93"/>
  <c r="E1757" i="93"/>
  <c r="O1756" i="93"/>
  <c r="F1756" i="93"/>
  <c r="E1756" i="93"/>
  <c r="O1755" i="93"/>
  <c r="F1755" i="93"/>
  <c r="E1755" i="93"/>
  <c r="R1754" i="93"/>
  <c r="Q1754" i="93"/>
  <c r="P1754" i="93"/>
  <c r="O1754" i="93"/>
  <c r="F1754" i="93"/>
  <c r="E1754" i="93"/>
  <c r="R1753" i="93"/>
  <c r="Q1753" i="93"/>
  <c r="P1753" i="93"/>
  <c r="O1753" i="93"/>
  <c r="F1753" i="93"/>
  <c r="E1753" i="93"/>
  <c r="R1752" i="93"/>
  <c r="Q1752" i="93"/>
  <c r="P1752" i="93"/>
  <c r="O1752" i="93"/>
  <c r="F1752" i="93"/>
  <c r="E1752" i="93"/>
  <c r="R1751" i="93"/>
  <c r="Q1751" i="93"/>
  <c r="P1751" i="93"/>
  <c r="O1751" i="93"/>
  <c r="F1751" i="93"/>
  <c r="E1751" i="93"/>
  <c r="R1750" i="93"/>
  <c r="Q1750" i="93"/>
  <c r="P1750" i="93"/>
  <c r="O1750" i="93"/>
  <c r="F1750" i="93"/>
  <c r="E1750" i="93"/>
  <c r="R1749" i="93"/>
  <c r="Q1749" i="93"/>
  <c r="P1749" i="93"/>
  <c r="O1749" i="93"/>
  <c r="F1749" i="93"/>
  <c r="E1749" i="93"/>
  <c r="R1748" i="93"/>
  <c r="Q1748" i="93"/>
  <c r="P1748" i="93"/>
  <c r="O1748" i="93"/>
  <c r="F1748" i="93"/>
  <c r="E1748" i="93"/>
  <c r="R1747" i="93"/>
  <c r="Q1747" i="93"/>
  <c r="P1747" i="93"/>
  <c r="O1747" i="93"/>
  <c r="F1747" i="93"/>
  <c r="E1747" i="93"/>
  <c r="R1746" i="93"/>
  <c r="Q1746" i="93"/>
  <c r="P1746" i="93"/>
  <c r="O1746" i="93"/>
  <c r="F1746" i="93"/>
  <c r="E1746" i="93"/>
  <c r="R1745" i="93"/>
  <c r="Q1745" i="93"/>
  <c r="P1745" i="93"/>
  <c r="O1745" i="93"/>
  <c r="F1745" i="93"/>
  <c r="E1745" i="93"/>
  <c r="R1744" i="93"/>
  <c r="Q1744" i="93"/>
  <c r="P1744" i="93"/>
  <c r="O1744" i="93"/>
  <c r="F1744" i="93"/>
  <c r="E1744" i="93"/>
  <c r="R1743" i="93"/>
  <c r="Q1743" i="93"/>
  <c r="P1743" i="93"/>
  <c r="O1743" i="93"/>
  <c r="F1743" i="93"/>
  <c r="E1743" i="93"/>
  <c r="R1742" i="93"/>
  <c r="Q1742" i="93"/>
  <c r="P1742" i="93"/>
  <c r="O1742" i="93"/>
  <c r="F1742" i="93"/>
  <c r="E1742" i="93"/>
  <c r="R1741" i="93"/>
  <c r="Q1741" i="93"/>
  <c r="P1741" i="93"/>
  <c r="O1741" i="93"/>
  <c r="F1741" i="93"/>
  <c r="E1741" i="93"/>
  <c r="R1740" i="93"/>
  <c r="Q1740" i="93"/>
  <c r="P1740" i="93"/>
  <c r="O1740" i="93"/>
  <c r="F1740" i="93"/>
  <c r="E1740" i="93"/>
  <c r="R1739" i="93"/>
  <c r="Q1739" i="93"/>
  <c r="P1739" i="93"/>
  <c r="O1739" i="93"/>
  <c r="F1739" i="93"/>
  <c r="E1739" i="93"/>
  <c r="R1738" i="93"/>
  <c r="Q1738" i="93"/>
  <c r="P1738" i="93"/>
  <c r="O1738" i="93"/>
  <c r="F1738" i="93"/>
  <c r="E1738" i="93"/>
  <c r="R1737" i="93"/>
  <c r="Q1737" i="93"/>
  <c r="P1737" i="93"/>
  <c r="O1737" i="93"/>
  <c r="F1737" i="93"/>
  <c r="E1737" i="93"/>
  <c r="R1736" i="93"/>
  <c r="Q1736" i="93"/>
  <c r="P1736" i="93"/>
  <c r="O1736" i="93"/>
  <c r="F1736" i="93"/>
  <c r="E1736" i="93"/>
  <c r="R1735" i="93"/>
  <c r="Q1735" i="93"/>
  <c r="P1735" i="93"/>
  <c r="O1735" i="93"/>
  <c r="F1735" i="93"/>
  <c r="E1735" i="93"/>
  <c r="R1734" i="93"/>
  <c r="Q1734" i="93"/>
  <c r="P1734" i="93"/>
  <c r="O1734" i="93"/>
  <c r="F1734" i="93"/>
  <c r="E1734" i="93"/>
  <c r="R1733" i="93"/>
  <c r="Q1733" i="93"/>
  <c r="P1733" i="93"/>
  <c r="O1733" i="93"/>
  <c r="F1733" i="93"/>
  <c r="E1733" i="93"/>
  <c r="R1732" i="93"/>
  <c r="Q1732" i="93"/>
  <c r="P1732" i="93"/>
  <c r="O1732" i="93"/>
  <c r="F1732" i="93"/>
  <c r="E1732" i="93"/>
  <c r="R1731" i="93"/>
  <c r="Q1731" i="93"/>
  <c r="P1731" i="93"/>
  <c r="O1731" i="93"/>
  <c r="F1731" i="93"/>
  <c r="E1731" i="93"/>
  <c r="R1730" i="93"/>
  <c r="Q1730" i="93"/>
  <c r="P1730" i="93"/>
  <c r="O1730" i="93"/>
  <c r="F1730" i="93"/>
  <c r="E1730" i="93"/>
  <c r="R1729" i="93"/>
  <c r="Q1729" i="93"/>
  <c r="P1729" i="93"/>
  <c r="O1729" i="93"/>
  <c r="F1729" i="93"/>
  <c r="E1729" i="93"/>
  <c r="R1728" i="93"/>
  <c r="Q1728" i="93"/>
  <c r="P1728" i="93"/>
  <c r="O1728" i="93"/>
  <c r="F1728" i="93"/>
  <c r="E1728" i="93"/>
  <c r="R1727" i="93"/>
  <c r="Q1727" i="93"/>
  <c r="P1727" i="93"/>
  <c r="O1727" i="93"/>
  <c r="F1727" i="93"/>
  <c r="E1727" i="93"/>
  <c r="R1726" i="93"/>
  <c r="Q1726" i="93"/>
  <c r="P1726" i="93"/>
  <c r="O1726" i="93"/>
  <c r="F1726" i="93"/>
  <c r="E1726" i="93"/>
  <c r="R1725" i="93"/>
  <c r="Q1725" i="93"/>
  <c r="P1725" i="93"/>
  <c r="O1725" i="93"/>
  <c r="F1725" i="93"/>
  <c r="E1725" i="93"/>
  <c r="R1724" i="93"/>
  <c r="Q1724" i="93"/>
  <c r="P1724" i="93"/>
  <c r="O1724" i="93"/>
  <c r="F1724" i="93"/>
  <c r="E1724" i="93"/>
  <c r="R1723" i="93"/>
  <c r="Q1723" i="93"/>
  <c r="P1723" i="93"/>
  <c r="O1723" i="93"/>
  <c r="F1723" i="93"/>
  <c r="E1723" i="93"/>
  <c r="R1722" i="93"/>
  <c r="Q1722" i="93"/>
  <c r="P1722" i="93"/>
  <c r="O1722" i="93"/>
  <c r="F1722" i="93"/>
  <c r="E1722" i="93"/>
  <c r="R1721" i="93"/>
  <c r="Q1721" i="93"/>
  <c r="P1721" i="93"/>
  <c r="O1721" i="93"/>
  <c r="F1721" i="93"/>
  <c r="E1721" i="93"/>
  <c r="R1720" i="93"/>
  <c r="Q1720" i="93"/>
  <c r="P1720" i="93"/>
  <c r="O1720" i="93"/>
  <c r="F1720" i="93"/>
  <c r="E1720" i="93"/>
  <c r="R1719" i="93"/>
  <c r="Q1719" i="93"/>
  <c r="P1719" i="93"/>
  <c r="O1719" i="93"/>
  <c r="F1719" i="93"/>
  <c r="E1719" i="93"/>
  <c r="R1718" i="93"/>
  <c r="Q1718" i="93"/>
  <c r="P1718" i="93"/>
  <c r="O1718" i="93"/>
  <c r="F1718" i="93"/>
  <c r="E1718" i="93"/>
  <c r="R1717" i="93"/>
  <c r="Q1717" i="93"/>
  <c r="P1717" i="93"/>
  <c r="O1717" i="93"/>
  <c r="F1717" i="93"/>
  <c r="E1717" i="93"/>
  <c r="O1716" i="93"/>
  <c r="F1716" i="93"/>
  <c r="E1716" i="93"/>
  <c r="O1715" i="93"/>
  <c r="F1715" i="93"/>
  <c r="E1715" i="93"/>
  <c r="O1714" i="93"/>
  <c r="F1714" i="93"/>
  <c r="E1714" i="93"/>
  <c r="O1713" i="93"/>
  <c r="F1713" i="93"/>
  <c r="E1713" i="93"/>
  <c r="O1712" i="93"/>
  <c r="F1712" i="93"/>
  <c r="E1712" i="93"/>
  <c r="O1711" i="93"/>
  <c r="F1711" i="93"/>
  <c r="E1711" i="93"/>
  <c r="O1710" i="93"/>
  <c r="F1710" i="93"/>
  <c r="E1710" i="93"/>
  <c r="O1709" i="93"/>
  <c r="F1709" i="93"/>
  <c r="E1709" i="93"/>
  <c r="O1708" i="93"/>
  <c r="F1708" i="93"/>
  <c r="E1708" i="93"/>
  <c r="O1707" i="93"/>
  <c r="F1707" i="93"/>
  <c r="E1707" i="93"/>
  <c r="O1706" i="93"/>
  <c r="F1706" i="93"/>
  <c r="E1706" i="93"/>
  <c r="R1705" i="93"/>
  <c r="Q1705" i="93"/>
  <c r="P1705" i="93"/>
  <c r="O1705" i="93"/>
  <c r="F1705" i="93"/>
  <c r="E1705" i="93"/>
  <c r="R1704" i="93"/>
  <c r="Q1704" i="93"/>
  <c r="P1704" i="93"/>
  <c r="O1704" i="93"/>
  <c r="F1704" i="93"/>
  <c r="E1704" i="93"/>
  <c r="R1703" i="93"/>
  <c r="Q1703" i="93"/>
  <c r="P1703" i="93"/>
  <c r="O1703" i="93"/>
  <c r="F1703" i="93"/>
  <c r="E1703" i="93"/>
  <c r="R1702" i="93"/>
  <c r="Q1702" i="93"/>
  <c r="P1702" i="93"/>
  <c r="O1702" i="93"/>
  <c r="F1702" i="93"/>
  <c r="E1702" i="93"/>
  <c r="R1701" i="93"/>
  <c r="Q1701" i="93"/>
  <c r="P1701" i="93"/>
  <c r="O1701" i="93"/>
  <c r="F1701" i="93"/>
  <c r="E1701" i="93"/>
  <c r="R1700" i="93"/>
  <c r="Q1700" i="93"/>
  <c r="P1700" i="93"/>
  <c r="O1700" i="93"/>
  <c r="F1700" i="93"/>
  <c r="E1700" i="93"/>
  <c r="R1699" i="93"/>
  <c r="Q1699" i="93"/>
  <c r="P1699" i="93"/>
  <c r="O1699" i="93"/>
  <c r="F1699" i="93"/>
  <c r="E1699" i="93"/>
  <c r="R1698" i="93"/>
  <c r="Q1698" i="93"/>
  <c r="P1698" i="93"/>
  <c r="O1698" i="93"/>
  <c r="F1698" i="93"/>
  <c r="E1698" i="93"/>
  <c r="R1697" i="93"/>
  <c r="Q1697" i="93"/>
  <c r="P1697" i="93"/>
  <c r="O1697" i="93"/>
  <c r="F1697" i="93"/>
  <c r="E1697" i="93"/>
  <c r="R1696" i="93"/>
  <c r="Q1696" i="93"/>
  <c r="P1696" i="93"/>
  <c r="O1696" i="93"/>
  <c r="F1696" i="93"/>
  <c r="E1696" i="93"/>
  <c r="R1695" i="93"/>
  <c r="Q1695" i="93"/>
  <c r="P1695" i="93"/>
  <c r="O1695" i="93"/>
  <c r="F1695" i="93"/>
  <c r="E1695" i="93"/>
  <c r="R1694" i="93"/>
  <c r="Q1694" i="93"/>
  <c r="P1694" i="93"/>
  <c r="O1694" i="93"/>
  <c r="F1694" i="93"/>
  <c r="E1694" i="93"/>
  <c r="R1693" i="93"/>
  <c r="Q1693" i="93"/>
  <c r="P1693" i="93"/>
  <c r="O1693" i="93"/>
  <c r="F1693" i="93"/>
  <c r="E1693" i="93"/>
  <c r="R1692" i="93"/>
  <c r="Q1692" i="93"/>
  <c r="P1692" i="93"/>
  <c r="O1692" i="93"/>
  <c r="F1692" i="93"/>
  <c r="E1692" i="93"/>
  <c r="R1691" i="93"/>
  <c r="Q1691" i="93"/>
  <c r="P1691" i="93"/>
  <c r="O1691" i="93"/>
  <c r="F1691" i="93"/>
  <c r="E1691" i="93"/>
  <c r="R1690" i="93"/>
  <c r="Q1690" i="93"/>
  <c r="P1690" i="93"/>
  <c r="O1690" i="93"/>
  <c r="F1690" i="93"/>
  <c r="E1690" i="93"/>
  <c r="R1689" i="93"/>
  <c r="Q1689" i="93"/>
  <c r="P1689" i="93"/>
  <c r="O1689" i="93"/>
  <c r="F1689" i="93"/>
  <c r="E1689" i="93"/>
  <c r="R1688" i="93"/>
  <c r="Q1688" i="93"/>
  <c r="P1688" i="93"/>
  <c r="O1688" i="93"/>
  <c r="F1688" i="93"/>
  <c r="E1688" i="93"/>
  <c r="R1687" i="93"/>
  <c r="Q1687" i="93"/>
  <c r="P1687" i="93"/>
  <c r="O1687" i="93"/>
  <c r="F1687" i="93"/>
  <c r="E1687" i="93"/>
  <c r="R1686" i="93"/>
  <c r="Q1686" i="93"/>
  <c r="P1686" i="93"/>
  <c r="O1686" i="93"/>
  <c r="F1686" i="93"/>
  <c r="E1686" i="93"/>
  <c r="R1685" i="93"/>
  <c r="Q1685" i="93"/>
  <c r="P1685" i="93"/>
  <c r="O1685" i="93"/>
  <c r="F1685" i="93"/>
  <c r="E1685" i="93"/>
  <c r="R1684" i="93"/>
  <c r="Q1684" i="93"/>
  <c r="P1684" i="93"/>
  <c r="O1684" i="93"/>
  <c r="F1684" i="93"/>
  <c r="E1684" i="93"/>
  <c r="R1683" i="93"/>
  <c r="Q1683" i="93"/>
  <c r="P1683" i="93"/>
  <c r="O1683" i="93"/>
  <c r="F1683" i="93"/>
  <c r="E1683" i="93"/>
  <c r="R1682" i="93"/>
  <c r="Q1682" i="93"/>
  <c r="P1682" i="93"/>
  <c r="O1682" i="93"/>
  <c r="F1682" i="93"/>
  <c r="E1682" i="93"/>
  <c r="R1681" i="93"/>
  <c r="Q1681" i="93"/>
  <c r="P1681" i="93"/>
  <c r="O1681" i="93"/>
  <c r="F1681" i="93"/>
  <c r="E1681" i="93"/>
  <c r="R1680" i="93"/>
  <c r="Q1680" i="93"/>
  <c r="P1680" i="93"/>
  <c r="O1680" i="93"/>
  <c r="F1680" i="93"/>
  <c r="E1680" i="93"/>
  <c r="R1679" i="93"/>
  <c r="Q1679" i="93"/>
  <c r="P1679" i="93"/>
  <c r="O1679" i="93"/>
  <c r="F1679" i="93"/>
  <c r="E1679" i="93"/>
  <c r="R1678" i="93"/>
  <c r="Q1678" i="93"/>
  <c r="P1678" i="93"/>
  <c r="O1678" i="93"/>
  <c r="F1678" i="93"/>
  <c r="E1678" i="93"/>
  <c r="R1677" i="93"/>
  <c r="Q1677" i="93"/>
  <c r="P1677" i="93"/>
  <c r="O1677" i="93"/>
  <c r="F1677" i="93"/>
  <c r="E1677" i="93"/>
  <c r="R1676" i="93"/>
  <c r="Q1676" i="93"/>
  <c r="P1676" i="93"/>
  <c r="O1676" i="93"/>
  <c r="F1676" i="93"/>
  <c r="E1676" i="93"/>
  <c r="R1675" i="93"/>
  <c r="Q1675" i="93"/>
  <c r="P1675" i="93"/>
  <c r="O1675" i="93"/>
  <c r="F1675" i="93"/>
  <c r="E1675" i="93"/>
  <c r="R1674" i="93"/>
  <c r="Q1674" i="93"/>
  <c r="P1674" i="93"/>
  <c r="O1674" i="93"/>
  <c r="F1674" i="93"/>
  <c r="E1674" i="93"/>
  <c r="R1673" i="93"/>
  <c r="Q1673" i="93"/>
  <c r="P1673" i="93"/>
  <c r="O1673" i="93"/>
  <c r="F1673" i="93"/>
  <c r="E1673" i="93"/>
  <c r="R1672" i="93"/>
  <c r="Q1672" i="93"/>
  <c r="P1672" i="93"/>
  <c r="O1672" i="93"/>
  <c r="F1672" i="93"/>
  <c r="E1672" i="93"/>
  <c r="R1671" i="93"/>
  <c r="Q1671" i="93"/>
  <c r="P1671" i="93"/>
  <c r="O1671" i="93"/>
  <c r="F1671" i="93"/>
  <c r="E1671" i="93"/>
  <c r="R1670" i="93"/>
  <c r="Q1670" i="93"/>
  <c r="P1670" i="93"/>
  <c r="O1670" i="93"/>
  <c r="F1670" i="93"/>
  <c r="E1670" i="93"/>
  <c r="R1669" i="93"/>
  <c r="Q1669" i="93"/>
  <c r="P1669" i="93"/>
  <c r="O1669" i="93"/>
  <c r="F1669" i="93"/>
  <c r="E1669" i="93"/>
  <c r="R1668" i="93"/>
  <c r="Q1668" i="93"/>
  <c r="P1668" i="93"/>
  <c r="O1668" i="93"/>
  <c r="F1668" i="93"/>
  <c r="E1668" i="93"/>
  <c r="O1667" i="93"/>
  <c r="F1667" i="93"/>
  <c r="E1667" i="93"/>
  <c r="O1666" i="93"/>
  <c r="F1666" i="93"/>
  <c r="E1666" i="93"/>
  <c r="O1665" i="93"/>
  <c r="F1665" i="93"/>
  <c r="E1665" i="93"/>
  <c r="O1664" i="93"/>
  <c r="F1664" i="93"/>
  <c r="E1664" i="93"/>
  <c r="O1663" i="93"/>
  <c r="F1663" i="93"/>
  <c r="E1663" i="93"/>
  <c r="O1662" i="93"/>
  <c r="F1662" i="93"/>
  <c r="E1662" i="93"/>
  <c r="O1661" i="93"/>
  <c r="F1661" i="93"/>
  <c r="E1661" i="93"/>
  <c r="O1660" i="93"/>
  <c r="F1660" i="93"/>
  <c r="E1660" i="93"/>
  <c r="O1659" i="93"/>
  <c r="F1659" i="93"/>
  <c r="E1659" i="93"/>
  <c r="O1658" i="93"/>
  <c r="F1658" i="93"/>
  <c r="E1658" i="93"/>
  <c r="O1657" i="93"/>
  <c r="F1657" i="93"/>
  <c r="E1657" i="93"/>
  <c r="R1656" i="93"/>
  <c r="Q1656" i="93"/>
  <c r="P1656" i="93"/>
  <c r="O1656" i="93"/>
  <c r="F1656" i="93"/>
  <c r="E1656" i="93"/>
  <c r="R1655" i="93"/>
  <c r="Q1655" i="93"/>
  <c r="P1655" i="93"/>
  <c r="O1655" i="93"/>
  <c r="F1655" i="93"/>
  <c r="E1655" i="93"/>
  <c r="R1654" i="93"/>
  <c r="Q1654" i="93"/>
  <c r="P1654" i="93"/>
  <c r="O1654" i="93"/>
  <c r="F1654" i="93"/>
  <c r="E1654" i="93"/>
  <c r="R1653" i="93"/>
  <c r="Q1653" i="93"/>
  <c r="P1653" i="93"/>
  <c r="O1653" i="93"/>
  <c r="F1653" i="93"/>
  <c r="E1653" i="93"/>
  <c r="R1652" i="93"/>
  <c r="Q1652" i="93"/>
  <c r="P1652" i="93"/>
  <c r="O1652" i="93"/>
  <c r="F1652" i="93"/>
  <c r="E1652" i="93"/>
  <c r="R1651" i="93"/>
  <c r="Q1651" i="93"/>
  <c r="P1651" i="93"/>
  <c r="O1651" i="93"/>
  <c r="F1651" i="93"/>
  <c r="E1651" i="93"/>
  <c r="R1650" i="93"/>
  <c r="Q1650" i="93"/>
  <c r="P1650" i="93"/>
  <c r="O1650" i="93"/>
  <c r="F1650" i="93"/>
  <c r="E1650" i="93"/>
  <c r="R1649" i="93"/>
  <c r="Q1649" i="93"/>
  <c r="P1649" i="93"/>
  <c r="O1649" i="93"/>
  <c r="F1649" i="93"/>
  <c r="E1649" i="93"/>
  <c r="R1648" i="93"/>
  <c r="Q1648" i="93"/>
  <c r="P1648" i="93"/>
  <c r="O1648" i="93"/>
  <c r="F1648" i="93"/>
  <c r="E1648" i="93"/>
  <c r="R1647" i="93"/>
  <c r="Q1647" i="93"/>
  <c r="P1647" i="93"/>
  <c r="O1647" i="93"/>
  <c r="F1647" i="93"/>
  <c r="E1647" i="93"/>
  <c r="R1646" i="93"/>
  <c r="Q1646" i="93"/>
  <c r="P1646" i="93"/>
  <c r="O1646" i="93"/>
  <c r="F1646" i="93"/>
  <c r="E1646" i="93"/>
  <c r="R1645" i="93"/>
  <c r="Q1645" i="93"/>
  <c r="P1645" i="93"/>
  <c r="O1645" i="93"/>
  <c r="F1645" i="93"/>
  <c r="E1645" i="93"/>
  <c r="R1644" i="93"/>
  <c r="Q1644" i="93"/>
  <c r="P1644" i="93"/>
  <c r="O1644" i="93"/>
  <c r="F1644" i="93"/>
  <c r="E1644" i="93"/>
  <c r="R1643" i="93"/>
  <c r="Q1643" i="93"/>
  <c r="P1643" i="93"/>
  <c r="O1643" i="93"/>
  <c r="F1643" i="93"/>
  <c r="E1643" i="93"/>
  <c r="R1642" i="93"/>
  <c r="Q1642" i="93"/>
  <c r="P1642" i="93"/>
  <c r="O1642" i="93"/>
  <c r="F1642" i="93"/>
  <c r="E1642" i="93"/>
  <c r="R1641" i="93"/>
  <c r="Q1641" i="93"/>
  <c r="P1641" i="93"/>
  <c r="O1641" i="93"/>
  <c r="F1641" i="93"/>
  <c r="E1641" i="93"/>
  <c r="R1640" i="93"/>
  <c r="Q1640" i="93"/>
  <c r="P1640" i="93"/>
  <c r="O1640" i="93"/>
  <c r="F1640" i="93"/>
  <c r="E1640" i="93"/>
  <c r="R1639" i="93"/>
  <c r="Q1639" i="93"/>
  <c r="P1639" i="93"/>
  <c r="O1639" i="93"/>
  <c r="F1639" i="93"/>
  <c r="E1639" i="93"/>
  <c r="R1638" i="93"/>
  <c r="Q1638" i="93"/>
  <c r="P1638" i="93"/>
  <c r="O1638" i="93"/>
  <c r="F1638" i="93"/>
  <c r="E1638" i="93"/>
  <c r="R1637" i="93"/>
  <c r="Q1637" i="93"/>
  <c r="P1637" i="93"/>
  <c r="O1637" i="93"/>
  <c r="F1637" i="93"/>
  <c r="E1637" i="93"/>
  <c r="R1636" i="93"/>
  <c r="Q1636" i="93"/>
  <c r="P1636" i="93"/>
  <c r="O1636" i="93"/>
  <c r="F1636" i="93"/>
  <c r="E1636" i="93"/>
  <c r="R1635" i="93"/>
  <c r="Q1635" i="93"/>
  <c r="P1635" i="93"/>
  <c r="O1635" i="93"/>
  <c r="F1635" i="93"/>
  <c r="E1635" i="93"/>
  <c r="R1634" i="93"/>
  <c r="Q1634" i="93"/>
  <c r="P1634" i="93"/>
  <c r="O1634" i="93"/>
  <c r="F1634" i="93"/>
  <c r="E1634" i="93"/>
  <c r="R1633" i="93"/>
  <c r="Q1633" i="93"/>
  <c r="P1633" i="93"/>
  <c r="O1633" i="93"/>
  <c r="F1633" i="93"/>
  <c r="E1633" i="93"/>
  <c r="R1632" i="93"/>
  <c r="Q1632" i="93"/>
  <c r="P1632" i="93"/>
  <c r="O1632" i="93"/>
  <c r="F1632" i="93"/>
  <c r="E1632" i="93"/>
  <c r="R1631" i="93"/>
  <c r="Q1631" i="93"/>
  <c r="P1631" i="93"/>
  <c r="O1631" i="93"/>
  <c r="F1631" i="93"/>
  <c r="E1631" i="93"/>
  <c r="R1630" i="93"/>
  <c r="Q1630" i="93"/>
  <c r="P1630" i="93"/>
  <c r="O1630" i="93"/>
  <c r="F1630" i="93"/>
  <c r="E1630" i="93"/>
  <c r="R1629" i="93"/>
  <c r="Q1629" i="93"/>
  <c r="P1629" i="93"/>
  <c r="O1629" i="93"/>
  <c r="F1629" i="93"/>
  <c r="E1629" i="93"/>
  <c r="R1628" i="93"/>
  <c r="Q1628" i="93"/>
  <c r="P1628" i="93"/>
  <c r="O1628" i="93"/>
  <c r="F1628" i="93"/>
  <c r="E1628" i="93"/>
  <c r="R1627" i="93"/>
  <c r="Q1627" i="93"/>
  <c r="P1627" i="93"/>
  <c r="O1627" i="93"/>
  <c r="F1627" i="93"/>
  <c r="E1627" i="93"/>
  <c r="R1626" i="93"/>
  <c r="Q1626" i="93"/>
  <c r="P1626" i="93"/>
  <c r="O1626" i="93"/>
  <c r="F1626" i="93"/>
  <c r="E1626" i="93"/>
  <c r="R1625" i="93"/>
  <c r="Q1625" i="93"/>
  <c r="P1625" i="93"/>
  <c r="O1625" i="93"/>
  <c r="F1625" i="93"/>
  <c r="E1625" i="93"/>
  <c r="R1624" i="93"/>
  <c r="Q1624" i="93"/>
  <c r="P1624" i="93"/>
  <c r="O1624" i="93"/>
  <c r="F1624" i="93"/>
  <c r="E1624" i="93"/>
  <c r="R1623" i="93"/>
  <c r="Q1623" i="93"/>
  <c r="P1623" i="93"/>
  <c r="O1623" i="93"/>
  <c r="F1623" i="93"/>
  <c r="E1623" i="93"/>
  <c r="R1622" i="93"/>
  <c r="Q1622" i="93"/>
  <c r="P1622" i="93"/>
  <c r="O1622" i="93"/>
  <c r="F1622" i="93"/>
  <c r="E1622" i="93"/>
  <c r="R1621" i="93"/>
  <c r="Q1621" i="93"/>
  <c r="P1621" i="93"/>
  <c r="O1621" i="93"/>
  <c r="F1621" i="93"/>
  <c r="E1621" i="93"/>
  <c r="R1620" i="93"/>
  <c r="Q1620" i="93"/>
  <c r="P1620" i="93"/>
  <c r="O1620" i="93"/>
  <c r="F1620" i="93"/>
  <c r="E1620" i="93"/>
  <c r="R1619" i="93"/>
  <c r="Q1619" i="93"/>
  <c r="P1619" i="93"/>
  <c r="O1619" i="93"/>
  <c r="F1619" i="93"/>
  <c r="E1619" i="93"/>
  <c r="O1618" i="93"/>
  <c r="F1618" i="93"/>
  <c r="E1618" i="93"/>
  <c r="O1617" i="93"/>
  <c r="F1617" i="93"/>
  <c r="E1617" i="93"/>
  <c r="O1616" i="93"/>
  <c r="F1616" i="93"/>
  <c r="E1616" i="93"/>
  <c r="O1615" i="93"/>
  <c r="F1615" i="93"/>
  <c r="E1615" i="93"/>
  <c r="O1614" i="93"/>
  <c r="F1614" i="93"/>
  <c r="E1614" i="93"/>
  <c r="O1613" i="93"/>
  <c r="F1613" i="93"/>
  <c r="E1613" i="93"/>
  <c r="O1612" i="93"/>
  <c r="F1612" i="93"/>
  <c r="E1612" i="93"/>
  <c r="O1611" i="93"/>
  <c r="F1611" i="93"/>
  <c r="E1611" i="93"/>
  <c r="O1610" i="93"/>
  <c r="F1610" i="93"/>
  <c r="E1610" i="93"/>
  <c r="O1609" i="93"/>
  <c r="F1609" i="93"/>
  <c r="E1609" i="93"/>
  <c r="O1608" i="93"/>
  <c r="F1608" i="93"/>
  <c r="E1608" i="93"/>
  <c r="R1607" i="93"/>
  <c r="Q1607" i="93"/>
  <c r="P1607" i="93"/>
  <c r="O1607" i="93"/>
  <c r="F1607" i="93"/>
  <c r="E1607" i="93"/>
  <c r="R1606" i="93"/>
  <c r="Q1606" i="93"/>
  <c r="P1606" i="93"/>
  <c r="O1606" i="93"/>
  <c r="F1606" i="93"/>
  <c r="E1606" i="93"/>
  <c r="R1605" i="93"/>
  <c r="Q1605" i="93"/>
  <c r="P1605" i="93"/>
  <c r="O1605" i="93"/>
  <c r="F1605" i="93"/>
  <c r="E1605" i="93"/>
  <c r="R1604" i="93"/>
  <c r="Q1604" i="93"/>
  <c r="P1604" i="93"/>
  <c r="O1604" i="93"/>
  <c r="F1604" i="93"/>
  <c r="E1604" i="93"/>
  <c r="R1603" i="93"/>
  <c r="Q1603" i="93"/>
  <c r="P1603" i="93"/>
  <c r="O1603" i="93"/>
  <c r="F1603" i="93"/>
  <c r="E1603" i="93"/>
  <c r="R1602" i="93"/>
  <c r="Q1602" i="93"/>
  <c r="P1602" i="93"/>
  <c r="O1602" i="93"/>
  <c r="F1602" i="93"/>
  <c r="E1602" i="93"/>
  <c r="R1601" i="93"/>
  <c r="Q1601" i="93"/>
  <c r="P1601" i="93"/>
  <c r="O1601" i="93"/>
  <c r="F1601" i="93"/>
  <c r="E1601" i="93"/>
  <c r="R1600" i="93"/>
  <c r="Q1600" i="93"/>
  <c r="P1600" i="93"/>
  <c r="O1600" i="93"/>
  <c r="F1600" i="93"/>
  <c r="E1600" i="93"/>
  <c r="R1599" i="93"/>
  <c r="Q1599" i="93"/>
  <c r="P1599" i="93"/>
  <c r="O1599" i="93"/>
  <c r="F1599" i="93"/>
  <c r="E1599" i="93"/>
  <c r="R1598" i="93"/>
  <c r="Q1598" i="93"/>
  <c r="P1598" i="93"/>
  <c r="O1598" i="93"/>
  <c r="F1598" i="93"/>
  <c r="E1598" i="93"/>
  <c r="R1597" i="93"/>
  <c r="Q1597" i="93"/>
  <c r="P1597" i="93"/>
  <c r="O1597" i="93"/>
  <c r="F1597" i="93"/>
  <c r="E1597" i="93"/>
  <c r="R1596" i="93"/>
  <c r="Q1596" i="93"/>
  <c r="P1596" i="93"/>
  <c r="O1596" i="93"/>
  <c r="F1596" i="93"/>
  <c r="E1596" i="93"/>
  <c r="R1595" i="93"/>
  <c r="Q1595" i="93"/>
  <c r="P1595" i="93"/>
  <c r="O1595" i="93"/>
  <c r="F1595" i="93"/>
  <c r="E1595" i="93"/>
  <c r="R1594" i="93"/>
  <c r="Q1594" i="93"/>
  <c r="P1594" i="93"/>
  <c r="O1594" i="93"/>
  <c r="F1594" i="93"/>
  <c r="E1594" i="93"/>
  <c r="R1593" i="93"/>
  <c r="Q1593" i="93"/>
  <c r="P1593" i="93"/>
  <c r="O1593" i="93"/>
  <c r="F1593" i="93"/>
  <c r="E1593" i="93"/>
  <c r="R1592" i="93"/>
  <c r="Q1592" i="93"/>
  <c r="P1592" i="93"/>
  <c r="O1592" i="93"/>
  <c r="F1592" i="93"/>
  <c r="E1592" i="93"/>
  <c r="R1591" i="93"/>
  <c r="Q1591" i="93"/>
  <c r="P1591" i="93"/>
  <c r="O1591" i="93"/>
  <c r="F1591" i="93"/>
  <c r="E1591" i="93"/>
  <c r="R1590" i="93"/>
  <c r="Q1590" i="93"/>
  <c r="P1590" i="93"/>
  <c r="O1590" i="93"/>
  <c r="F1590" i="93"/>
  <c r="E1590" i="93"/>
  <c r="R1589" i="93"/>
  <c r="Q1589" i="93"/>
  <c r="P1589" i="93"/>
  <c r="O1589" i="93"/>
  <c r="F1589" i="93"/>
  <c r="E1589" i="93"/>
  <c r="R1588" i="93"/>
  <c r="Q1588" i="93"/>
  <c r="P1588" i="93"/>
  <c r="O1588" i="93"/>
  <c r="F1588" i="93"/>
  <c r="E1588" i="93"/>
  <c r="R1587" i="93"/>
  <c r="Q1587" i="93"/>
  <c r="P1587" i="93"/>
  <c r="O1587" i="93"/>
  <c r="F1587" i="93"/>
  <c r="E1587" i="93"/>
  <c r="R1586" i="93"/>
  <c r="Q1586" i="93"/>
  <c r="P1586" i="93"/>
  <c r="O1586" i="93"/>
  <c r="F1586" i="93"/>
  <c r="E1586" i="93"/>
  <c r="R1585" i="93"/>
  <c r="Q1585" i="93"/>
  <c r="P1585" i="93"/>
  <c r="O1585" i="93"/>
  <c r="F1585" i="93"/>
  <c r="E1585" i="93"/>
  <c r="R1584" i="93"/>
  <c r="Q1584" i="93"/>
  <c r="P1584" i="93"/>
  <c r="O1584" i="93"/>
  <c r="F1584" i="93"/>
  <c r="E1584" i="93"/>
  <c r="R1583" i="93"/>
  <c r="Q1583" i="93"/>
  <c r="P1583" i="93"/>
  <c r="O1583" i="93"/>
  <c r="F1583" i="93"/>
  <c r="E1583" i="93"/>
  <c r="R1582" i="93"/>
  <c r="Q1582" i="93"/>
  <c r="P1582" i="93"/>
  <c r="O1582" i="93"/>
  <c r="F1582" i="93"/>
  <c r="E1582" i="93"/>
  <c r="R1581" i="93"/>
  <c r="Q1581" i="93"/>
  <c r="P1581" i="93"/>
  <c r="O1581" i="93"/>
  <c r="F1581" i="93"/>
  <c r="E1581" i="93"/>
  <c r="R1580" i="93"/>
  <c r="Q1580" i="93"/>
  <c r="P1580" i="93"/>
  <c r="O1580" i="93"/>
  <c r="F1580" i="93"/>
  <c r="E1580" i="93"/>
  <c r="R1579" i="93"/>
  <c r="Q1579" i="93"/>
  <c r="P1579" i="93"/>
  <c r="O1579" i="93"/>
  <c r="F1579" i="93"/>
  <c r="E1579" i="93"/>
  <c r="R1578" i="93"/>
  <c r="Q1578" i="93"/>
  <c r="P1578" i="93"/>
  <c r="O1578" i="93"/>
  <c r="F1578" i="93"/>
  <c r="E1578" i="93"/>
  <c r="R1577" i="93"/>
  <c r="Q1577" i="93"/>
  <c r="P1577" i="93"/>
  <c r="O1577" i="93"/>
  <c r="F1577" i="93"/>
  <c r="E1577" i="93"/>
  <c r="R1576" i="93"/>
  <c r="Q1576" i="93"/>
  <c r="P1576" i="93"/>
  <c r="O1576" i="93"/>
  <c r="F1576" i="93"/>
  <c r="E1576" i="93"/>
  <c r="R1575" i="93"/>
  <c r="Q1575" i="93"/>
  <c r="P1575" i="93"/>
  <c r="O1575" i="93"/>
  <c r="F1575" i="93"/>
  <c r="E1575" i="93"/>
  <c r="R1574" i="93"/>
  <c r="Q1574" i="93"/>
  <c r="P1574" i="93"/>
  <c r="O1574" i="93"/>
  <c r="F1574" i="93"/>
  <c r="E1574" i="93"/>
  <c r="R1573" i="93"/>
  <c r="Q1573" i="93"/>
  <c r="P1573" i="93"/>
  <c r="O1573" i="93"/>
  <c r="F1573" i="93"/>
  <c r="E1573" i="93"/>
  <c r="R1572" i="93"/>
  <c r="Q1572" i="93"/>
  <c r="P1572" i="93"/>
  <c r="O1572" i="93"/>
  <c r="F1572" i="93"/>
  <c r="E1572" i="93"/>
  <c r="R1571" i="93"/>
  <c r="Q1571" i="93"/>
  <c r="P1571" i="93"/>
  <c r="O1571" i="93"/>
  <c r="F1571" i="93"/>
  <c r="E1571" i="93"/>
  <c r="R1570" i="93"/>
  <c r="Q1570" i="93"/>
  <c r="P1570" i="93"/>
  <c r="O1570" i="93"/>
  <c r="F1570" i="93"/>
  <c r="E1570" i="93"/>
  <c r="O1569" i="93"/>
  <c r="F1569" i="93"/>
  <c r="E1569" i="93"/>
  <c r="O1568" i="93"/>
  <c r="F1568" i="93"/>
  <c r="E1568" i="93"/>
  <c r="O1567" i="93"/>
  <c r="F1567" i="93"/>
  <c r="E1567" i="93"/>
  <c r="O1566" i="93"/>
  <c r="F1566" i="93"/>
  <c r="E1566" i="93"/>
  <c r="O1565" i="93"/>
  <c r="F1565" i="93"/>
  <c r="E1565" i="93"/>
  <c r="O1564" i="93"/>
  <c r="F1564" i="93"/>
  <c r="E1564" i="93"/>
  <c r="O1563" i="93"/>
  <c r="F1563" i="93"/>
  <c r="E1563" i="93"/>
  <c r="O1562" i="93"/>
  <c r="F1562" i="93"/>
  <c r="E1562" i="93"/>
  <c r="O1561" i="93"/>
  <c r="F1561" i="93"/>
  <c r="E1561" i="93"/>
  <c r="O1560" i="93"/>
  <c r="F1560" i="93"/>
  <c r="E1560" i="93"/>
  <c r="O1559" i="93"/>
  <c r="F1559" i="93"/>
  <c r="E1559" i="93"/>
  <c r="R1558" i="93"/>
  <c r="Q1558" i="93"/>
  <c r="P1558" i="93"/>
  <c r="O1558" i="93"/>
  <c r="F1558" i="93"/>
  <c r="E1558" i="93"/>
  <c r="R1557" i="93"/>
  <c r="Q1557" i="93"/>
  <c r="P1557" i="93"/>
  <c r="O1557" i="93"/>
  <c r="F1557" i="93"/>
  <c r="E1557" i="93"/>
  <c r="R1556" i="93"/>
  <c r="Q1556" i="93"/>
  <c r="P1556" i="93"/>
  <c r="O1556" i="93"/>
  <c r="F1556" i="93"/>
  <c r="E1556" i="93"/>
  <c r="R1555" i="93"/>
  <c r="Q1555" i="93"/>
  <c r="P1555" i="93"/>
  <c r="O1555" i="93"/>
  <c r="F1555" i="93"/>
  <c r="E1555" i="93"/>
  <c r="R1554" i="93"/>
  <c r="Q1554" i="93"/>
  <c r="P1554" i="93"/>
  <c r="O1554" i="93"/>
  <c r="F1554" i="93"/>
  <c r="E1554" i="93"/>
  <c r="R1553" i="93"/>
  <c r="Q1553" i="93"/>
  <c r="P1553" i="93"/>
  <c r="O1553" i="93"/>
  <c r="F1553" i="93"/>
  <c r="E1553" i="93"/>
  <c r="R1552" i="93"/>
  <c r="Q1552" i="93"/>
  <c r="P1552" i="93"/>
  <c r="O1552" i="93"/>
  <c r="F1552" i="93"/>
  <c r="E1552" i="93"/>
  <c r="R1551" i="93"/>
  <c r="Q1551" i="93"/>
  <c r="P1551" i="93"/>
  <c r="O1551" i="93"/>
  <c r="F1551" i="93"/>
  <c r="E1551" i="93"/>
  <c r="R1550" i="93"/>
  <c r="Q1550" i="93"/>
  <c r="P1550" i="93"/>
  <c r="O1550" i="93"/>
  <c r="F1550" i="93"/>
  <c r="E1550" i="93"/>
  <c r="R1549" i="93"/>
  <c r="Q1549" i="93"/>
  <c r="P1549" i="93"/>
  <c r="O1549" i="93"/>
  <c r="F1549" i="93"/>
  <c r="E1549" i="93"/>
  <c r="R1548" i="93"/>
  <c r="Q1548" i="93"/>
  <c r="P1548" i="93"/>
  <c r="O1548" i="93"/>
  <c r="F1548" i="93"/>
  <c r="E1548" i="93"/>
  <c r="R1547" i="93"/>
  <c r="Q1547" i="93"/>
  <c r="P1547" i="93"/>
  <c r="O1547" i="93"/>
  <c r="F1547" i="93"/>
  <c r="E1547" i="93"/>
  <c r="R1546" i="93"/>
  <c r="Q1546" i="93"/>
  <c r="P1546" i="93"/>
  <c r="O1546" i="93"/>
  <c r="F1546" i="93"/>
  <c r="E1546" i="93"/>
  <c r="R1545" i="93"/>
  <c r="Q1545" i="93"/>
  <c r="P1545" i="93"/>
  <c r="O1545" i="93"/>
  <c r="F1545" i="93"/>
  <c r="E1545" i="93"/>
  <c r="R1544" i="93"/>
  <c r="Q1544" i="93"/>
  <c r="P1544" i="93"/>
  <c r="O1544" i="93"/>
  <c r="F1544" i="93"/>
  <c r="E1544" i="93"/>
  <c r="R1543" i="93"/>
  <c r="Q1543" i="93"/>
  <c r="P1543" i="93"/>
  <c r="O1543" i="93"/>
  <c r="F1543" i="93"/>
  <c r="E1543" i="93"/>
  <c r="R1542" i="93"/>
  <c r="Q1542" i="93"/>
  <c r="P1542" i="93"/>
  <c r="O1542" i="93"/>
  <c r="F1542" i="93"/>
  <c r="E1542" i="93"/>
  <c r="R1541" i="93"/>
  <c r="Q1541" i="93"/>
  <c r="P1541" i="93"/>
  <c r="O1541" i="93"/>
  <c r="F1541" i="93"/>
  <c r="E1541" i="93"/>
  <c r="R1540" i="93"/>
  <c r="Q1540" i="93"/>
  <c r="P1540" i="93"/>
  <c r="O1540" i="93"/>
  <c r="F1540" i="93"/>
  <c r="E1540" i="93"/>
  <c r="R1539" i="93"/>
  <c r="Q1539" i="93"/>
  <c r="P1539" i="93"/>
  <c r="O1539" i="93"/>
  <c r="F1539" i="93"/>
  <c r="E1539" i="93"/>
  <c r="R1538" i="93"/>
  <c r="Q1538" i="93"/>
  <c r="P1538" i="93"/>
  <c r="O1538" i="93"/>
  <c r="F1538" i="93"/>
  <c r="E1538" i="93"/>
  <c r="R1537" i="93"/>
  <c r="Q1537" i="93"/>
  <c r="P1537" i="93"/>
  <c r="O1537" i="93"/>
  <c r="F1537" i="93"/>
  <c r="E1537" i="93"/>
  <c r="R1536" i="93"/>
  <c r="Q1536" i="93"/>
  <c r="P1536" i="93"/>
  <c r="O1536" i="93"/>
  <c r="F1536" i="93"/>
  <c r="E1536" i="93"/>
  <c r="R1535" i="93"/>
  <c r="Q1535" i="93"/>
  <c r="P1535" i="93"/>
  <c r="O1535" i="93"/>
  <c r="F1535" i="93"/>
  <c r="E1535" i="93"/>
  <c r="R1534" i="93"/>
  <c r="Q1534" i="93"/>
  <c r="P1534" i="93"/>
  <c r="O1534" i="93"/>
  <c r="F1534" i="93"/>
  <c r="E1534" i="93"/>
  <c r="R1533" i="93"/>
  <c r="Q1533" i="93"/>
  <c r="P1533" i="93"/>
  <c r="O1533" i="93"/>
  <c r="F1533" i="93"/>
  <c r="E1533" i="93"/>
  <c r="R1532" i="93"/>
  <c r="Q1532" i="93"/>
  <c r="P1532" i="93"/>
  <c r="O1532" i="93"/>
  <c r="F1532" i="93"/>
  <c r="E1532" i="93"/>
  <c r="R1531" i="93"/>
  <c r="Q1531" i="93"/>
  <c r="P1531" i="93"/>
  <c r="O1531" i="93"/>
  <c r="F1531" i="93"/>
  <c r="E1531" i="93"/>
  <c r="R1530" i="93"/>
  <c r="Q1530" i="93"/>
  <c r="P1530" i="93"/>
  <c r="O1530" i="93"/>
  <c r="F1530" i="93"/>
  <c r="E1530" i="93"/>
  <c r="R1529" i="93"/>
  <c r="Q1529" i="93"/>
  <c r="P1529" i="93"/>
  <c r="O1529" i="93"/>
  <c r="F1529" i="93"/>
  <c r="E1529" i="93"/>
  <c r="R1528" i="93"/>
  <c r="Q1528" i="93"/>
  <c r="P1528" i="93"/>
  <c r="O1528" i="93"/>
  <c r="F1528" i="93"/>
  <c r="E1528" i="93"/>
  <c r="R1527" i="93"/>
  <c r="Q1527" i="93"/>
  <c r="P1527" i="93"/>
  <c r="O1527" i="93"/>
  <c r="F1527" i="93"/>
  <c r="E1527" i="93"/>
  <c r="R1526" i="93"/>
  <c r="Q1526" i="93"/>
  <c r="P1526" i="93"/>
  <c r="O1526" i="93"/>
  <c r="F1526" i="93"/>
  <c r="E1526" i="93"/>
  <c r="R1525" i="93"/>
  <c r="Q1525" i="93"/>
  <c r="P1525" i="93"/>
  <c r="O1525" i="93"/>
  <c r="F1525" i="93"/>
  <c r="E1525" i="93"/>
  <c r="R1524" i="93"/>
  <c r="Q1524" i="93"/>
  <c r="P1524" i="93"/>
  <c r="O1524" i="93"/>
  <c r="F1524" i="93"/>
  <c r="E1524" i="93"/>
  <c r="R1523" i="93"/>
  <c r="Q1523" i="93"/>
  <c r="P1523" i="93"/>
  <c r="O1523" i="93"/>
  <c r="F1523" i="93"/>
  <c r="E1523" i="93"/>
  <c r="R1522" i="93"/>
  <c r="Q1522" i="93"/>
  <c r="P1522" i="93"/>
  <c r="O1522" i="93"/>
  <c r="F1522" i="93"/>
  <c r="E1522" i="93"/>
  <c r="R1521" i="93"/>
  <c r="Q1521" i="93"/>
  <c r="P1521" i="93"/>
  <c r="O1521" i="93"/>
  <c r="F1521" i="93"/>
  <c r="E1521" i="93"/>
  <c r="O1520" i="93"/>
  <c r="F1520" i="93"/>
  <c r="E1520" i="93"/>
  <c r="O1519" i="93"/>
  <c r="F1519" i="93"/>
  <c r="E1519" i="93"/>
  <c r="O1518" i="93"/>
  <c r="F1518" i="93"/>
  <c r="E1518" i="93"/>
  <c r="O1517" i="93"/>
  <c r="F1517" i="93"/>
  <c r="E1517" i="93"/>
  <c r="O1516" i="93"/>
  <c r="F1516" i="93"/>
  <c r="E1516" i="93"/>
  <c r="O1515" i="93"/>
  <c r="F1515" i="93"/>
  <c r="E1515" i="93"/>
  <c r="O1514" i="93"/>
  <c r="F1514" i="93"/>
  <c r="E1514" i="93"/>
  <c r="O1513" i="93"/>
  <c r="F1513" i="93"/>
  <c r="E1513" i="93"/>
  <c r="O1512" i="93"/>
  <c r="F1512" i="93"/>
  <c r="E1512" i="93"/>
  <c r="O1511" i="93"/>
  <c r="F1511" i="93"/>
  <c r="E1511" i="93"/>
  <c r="O1510" i="93"/>
  <c r="F1510" i="93"/>
  <c r="E1510" i="93"/>
  <c r="R1509" i="93"/>
  <c r="Q1509" i="93"/>
  <c r="P1509" i="93"/>
  <c r="O1509" i="93"/>
  <c r="F1509" i="93"/>
  <c r="E1509" i="93"/>
  <c r="R1508" i="93"/>
  <c r="Q1508" i="93"/>
  <c r="P1508" i="93"/>
  <c r="O1508" i="93"/>
  <c r="F1508" i="93"/>
  <c r="E1508" i="93"/>
  <c r="R1507" i="93"/>
  <c r="Q1507" i="93"/>
  <c r="P1507" i="93"/>
  <c r="O1507" i="93"/>
  <c r="F1507" i="93"/>
  <c r="E1507" i="93"/>
  <c r="R1506" i="93"/>
  <c r="Q1506" i="93"/>
  <c r="P1506" i="93"/>
  <c r="O1506" i="93"/>
  <c r="F1506" i="93"/>
  <c r="E1506" i="93"/>
  <c r="R1505" i="93"/>
  <c r="Q1505" i="93"/>
  <c r="P1505" i="93"/>
  <c r="O1505" i="93"/>
  <c r="F1505" i="93"/>
  <c r="E1505" i="93"/>
  <c r="R1504" i="93"/>
  <c r="Q1504" i="93"/>
  <c r="P1504" i="93"/>
  <c r="O1504" i="93"/>
  <c r="F1504" i="93"/>
  <c r="E1504" i="93"/>
  <c r="R1503" i="93"/>
  <c r="Q1503" i="93"/>
  <c r="P1503" i="93"/>
  <c r="O1503" i="93"/>
  <c r="F1503" i="93"/>
  <c r="E1503" i="93"/>
  <c r="R1502" i="93"/>
  <c r="Q1502" i="93"/>
  <c r="P1502" i="93"/>
  <c r="O1502" i="93"/>
  <c r="F1502" i="93"/>
  <c r="E1502" i="93"/>
  <c r="R1501" i="93"/>
  <c r="Q1501" i="93"/>
  <c r="P1501" i="93"/>
  <c r="O1501" i="93"/>
  <c r="F1501" i="93"/>
  <c r="E1501" i="93"/>
  <c r="R1500" i="93"/>
  <c r="Q1500" i="93"/>
  <c r="P1500" i="93"/>
  <c r="O1500" i="93"/>
  <c r="F1500" i="93"/>
  <c r="E1500" i="93"/>
  <c r="R1499" i="93"/>
  <c r="Q1499" i="93"/>
  <c r="P1499" i="93"/>
  <c r="O1499" i="93"/>
  <c r="F1499" i="93"/>
  <c r="E1499" i="93"/>
  <c r="R1498" i="93"/>
  <c r="Q1498" i="93"/>
  <c r="P1498" i="93"/>
  <c r="O1498" i="93"/>
  <c r="F1498" i="93"/>
  <c r="E1498" i="93"/>
  <c r="R1497" i="93"/>
  <c r="Q1497" i="93"/>
  <c r="P1497" i="93"/>
  <c r="O1497" i="93"/>
  <c r="F1497" i="93"/>
  <c r="E1497" i="93"/>
  <c r="R1496" i="93"/>
  <c r="Q1496" i="93"/>
  <c r="P1496" i="93"/>
  <c r="O1496" i="93"/>
  <c r="F1496" i="93"/>
  <c r="E1496" i="93"/>
  <c r="R1495" i="93"/>
  <c r="Q1495" i="93"/>
  <c r="P1495" i="93"/>
  <c r="O1495" i="93"/>
  <c r="F1495" i="93"/>
  <c r="E1495" i="93"/>
  <c r="R1494" i="93"/>
  <c r="Q1494" i="93"/>
  <c r="P1494" i="93"/>
  <c r="O1494" i="93"/>
  <c r="F1494" i="93"/>
  <c r="E1494" i="93"/>
  <c r="R1493" i="93"/>
  <c r="Q1493" i="93"/>
  <c r="P1493" i="93"/>
  <c r="O1493" i="93"/>
  <c r="F1493" i="93"/>
  <c r="E1493" i="93"/>
  <c r="R1492" i="93"/>
  <c r="Q1492" i="93"/>
  <c r="P1492" i="93"/>
  <c r="O1492" i="93"/>
  <c r="F1492" i="93"/>
  <c r="E1492" i="93"/>
  <c r="R1491" i="93"/>
  <c r="Q1491" i="93"/>
  <c r="P1491" i="93"/>
  <c r="O1491" i="93"/>
  <c r="F1491" i="93"/>
  <c r="E1491" i="93"/>
  <c r="R1490" i="93"/>
  <c r="Q1490" i="93"/>
  <c r="P1490" i="93"/>
  <c r="O1490" i="93"/>
  <c r="F1490" i="93"/>
  <c r="E1490" i="93"/>
  <c r="R1489" i="93"/>
  <c r="Q1489" i="93"/>
  <c r="P1489" i="93"/>
  <c r="O1489" i="93"/>
  <c r="F1489" i="93"/>
  <c r="E1489" i="93"/>
  <c r="R1488" i="93"/>
  <c r="Q1488" i="93"/>
  <c r="P1488" i="93"/>
  <c r="O1488" i="93"/>
  <c r="F1488" i="93"/>
  <c r="E1488" i="93"/>
  <c r="R1487" i="93"/>
  <c r="Q1487" i="93"/>
  <c r="P1487" i="93"/>
  <c r="O1487" i="93"/>
  <c r="F1487" i="93"/>
  <c r="E1487" i="93"/>
  <c r="R1486" i="93"/>
  <c r="Q1486" i="93"/>
  <c r="P1486" i="93"/>
  <c r="O1486" i="93"/>
  <c r="F1486" i="93"/>
  <c r="E1486" i="93"/>
  <c r="R1485" i="93"/>
  <c r="Q1485" i="93"/>
  <c r="P1485" i="93"/>
  <c r="O1485" i="93"/>
  <c r="F1485" i="93"/>
  <c r="E1485" i="93"/>
  <c r="R1484" i="93"/>
  <c r="Q1484" i="93"/>
  <c r="P1484" i="93"/>
  <c r="O1484" i="93"/>
  <c r="F1484" i="93"/>
  <c r="E1484" i="93"/>
  <c r="R1483" i="93"/>
  <c r="Q1483" i="93"/>
  <c r="P1483" i="93"/>
  <c r="O1483" i="93"/>
  <c r="F1483" i="93"/>
  <c r="E1483" i="93"/>
  <c r="R1482" i="93"/>
  <c r="Q1482" i="93"/>
  <c r="P1482" i="93"/>
  <c r="O1482" i="93"/>
  <c r="F1482" i="93"/>
  <c r="E1482" i="93"/>
  <c r="R1481" i="93"/>
  <c r="Q1481" i="93"/>
  <c r="P1481" i="93"/>
  <c r="O1481" i="93"/>
  <c r="F1481" i="93"/>
  <c r="E1481" i="93"/>
  <c r="R1480" i="93"/>
  <c r="Q1480" i="93"/>
  <c r="P1480" i="93"/>
  <c r="O1480" i="93"/>
  <c r="F1480" i="93"/>
  <c r="E1480" i="93"/>
  <c r="R1479" i="93"/>
  <c r="Q1479" i="93"/>
  <c r="P1479" i="93"/>
  <c r="O1479" i="93"/>
  <c r="F1479" i="93"/>
  <c r="E1479" i="93"/>
  <c r="R1478" i="93"/>
  <c r="Q1478" i="93"/>
  <c r="P1478" i="93"/>
  <c r="O1478" i="93"/>
  <c r="F1478" i="93"/>
  <c r="E1478" i="93"/>
  <c r="R1477" i="93"/>
  <c r="Q1477" i="93"/>
  <c r="P1477" i="93"/>
  <c r="O1477" i="93"/>
  <c r="F1477" i="93"/>
  <c r="E1477" i="93"/>
  <c r="R1476" i="93"/>
  <c r="Q1476" i="93"/>
  <c r="P1476" i="93"/>
  <c r="O1476" i="93"/>
  <c r="F1476" i="93"/>
  <c r="E1476" i="93"/>
  <c r="R1475" i="93"/>
  <c r="Q1475" i="93"/>
  <c r="P1475" i="93"/>
  <c r="O1475" i="93"/>
  <c r="F1475" i="93"/>
  <c r="E1475" i="93"/>
  <c r="R1474" i="93"/>
  <c r="Q1474" i="93"/>
  <c r="P1474" i="93"/>
  <c r="O1474" i="93"/>
  <c r="F1474" i="93"/>
  <c r="E1474" i="93"/>
  <c r="R1473" i="93"/>
  <c r="Q1473" i="93"/>
  <c r="P1473" i="93"/>
  <c r="O1473" i="93"/>
  <c r="F1473" i="93"/>
  <c r="E1473" i="93"/>
  <c r="R1472" i="93"/>
  <c r="Q1472" i="93"/>
  <c r="P1472" i="93"/>
  <c r="O1472" i="93"/>
  <c r="F1472" i="93"/>
  <c r="E1472" i="93"/>
  <c r="O1471" i="93"/>
  <c r="F1471" i="93"/>
  <c r="E1471" i="93"/>
  <c r="O1470" i="93"/>
  <c r="F1470" i="93"/>
  <c r="E1470" i="93"/>
  <c r="O1469" i="93"/>
  <c r="F1469" i="93"/>
  <c r="E1469" i="93"/>
  <c r="O1468" i="93"/>
  <c r="F1468" i="93"/>
  <c r="E1468" i="93"/>
  <c r="O1467" i="93"/>
  <c r="F1467" i="93"/>
  <c r="E1467" i="93"/>
  <c r="O1466" i="93"/>
  <c r="F1466" i="93"/>
  <c r="E1466" i="93"/>
  <c r="O1465" i="93"/>
  <c r="F1465" i="93"/>
  <c r="E1465" i="93"/>
  <c r="O1464" i="93"/>
  <c r="F1464" i="93"/>
  <c r="E1464" i="93"/>
  <c r="O1463" i="93"/>
  <c r="F1463" i="93"/>
  <c r="E1463" i="93"/>
  <c r="O1462" i="93"/>
  <c r="F1462" i="93"/>
  <c r="E1462" i="93"/>
  <c r="O1461" i="93"/>
  <c r="F1461" i="93"/>
  <c r="E1461" i="93"/>
  <c r="R1460" i="93"/>
  <c r="Q1460" i="93"/>
  <c r="P1460" i="93"/>
  <c r="O1460" i="93"/>
  <c r="F1460" i="93"/>
  <c r="E1460" i="93"/>
  <c r="R1459" i="93"/>
  <c r="Q1459" i="93"/>
  <c r="P1459" i="93"/>
  <c r="O1459" i="93"/>
  <c r="F1459" i="93"/>
  <c r="E1459" i="93"/>
  <c r="R1458" i="93"/>
  <c r="Q1458" i="93"/>
  <c r="P1458" i="93"/>
  <c r="O1458" i="93"/>
  <c r="F1458" i="93"/>
  <c r="E1458" i="93"/>
  <c r="R1457" i="93"/>
  <c r="Q1457" i="93"/>
  <c r="P1457" i="93"/>
  <c r="O1457" i="93"/>
  <c r="F1457" i="93"/>
  <c r="E1457" i="93"/>
  <c r="R1456" i="93"/>
  <c r="Q1456" i="93"/>
  <c r="P1456" i="93"/>
  <c r="O1456" i="93"/>
  <c r="F1456" i="93"/>
  <c r="E1456" i="93"/>
  <c r="R1455" i="93"/>
  <c r="Q1455" i="93"/>
  <c r="P1455" i="93"/>
  <c r="O1455" i="93"/>
  <c r="F1455" i="93"/>
  <c r="E1455" i="93"/>
  <c r="R1454" i="93"/>
  <c r="Q1454" i="93"/>
  <c r="P1454" i="93"/>
  <c r="O1454" i="93"/>
  <c r="F1454" i="93"/>
  <c r="E1454" i="93"/>
  <c r="R1453" i="93"/>
  <c r="Q1453" i="93"/>
  <c r="P1453" i="93"/>
  <c r="O1453" i="93"/>
  <c r="F1453" i="93"/>
  <c r="E1453" i="93"/>
  <c r="R1452" i="93"/>
  <c r="Q1452" i="93"/>
  <c r="P1452" i="93"/>
  <c r="O1452" i="93"/>
  <c r="F1452" i="93"/>
  <c r="E1452" i="93"/>
  <c r="R1451" i="93"/>
  <c r="Q1451" i="93"/>
  <c r="P1451" i="93"/>
  <c r="O1451" i="93"/>
  <c r="F1451" i="93"/>
  <c r="E1451" i="93"/>
  <c r="R1450" i="93"/>
  <c r="Q1450" i="93"/>
  <c r="P1450" i="93"/>
  <c r="O1450" i="93"/>
  <c r="F1450" i="93"/>
  <c r="E1450" i="93"/>
  <c r="R1449" i="93"/>
  <c r="Q1449" i="93"/>
  <c r="P1449" i="93"/>
  <c r="O1449" i="93"/>
  <c r="F1449" i="93"/>
  <c r="E1449" i="93"/>
  <c r="R1448" i="93"/>
  <c r="Q1448" i="93"/>
  <c r="P1448" i="93"/>
  <c r="O1448" i="93"/>
  <c r="F1448" i="93"/>
  <c r="E1448" i="93"/>
  <c r="R1447" i="93"/>
  <c r="Q1447" i="93"/>
  <c r="P1447" i="93"/>
  <c r="O1447" i="93"/>
  <c r="F1447" i="93"/>
  <c r="E1447" i="93"/>
  <c r="R1446" i="93"/>
  <c r="Q1446" i="93"/>
  <c r="P1446" i="93"/>
  <c r="O1446" i="93"/>
  <c r="F1446" i="93"/>
  <c r="E1446" i="93"/>
  <c r="R1445" i="93"/>
  <c r="Q1445" i="93"/>
  <c r="P1445" i="93"/>
  <c r="O1445" i="93"/>
  <c r="F1445" i="93"/>
  <c r="E1445" i="93"/>
  <c r="R1444" i="93"/>
  <c r="Q1444" i="93"/>
  <c r="P1444" i="93"/>
  <c r="O1444" i="93"/>
  <c r="F1444" i="93"/>
  <c r="E1444" i="93"/>
  <c r="R1443" i="93"/>
  <c r="Q1443" i="93"/>
  <c r="P1443" i="93"/>
  <c r="O1443" i="93"/>
  <c r="F1443" i="93"/>
  <c r="E1443" i="93"/>
  <c r="R1442" i="93"/>
  <c r="Q1442" i="93"/>
  <c r="P1442" i="93"/>
  <c r="O1442" i="93"/>
  <c r="F1442" i="93"/>
  <c r="E1442" i="93"/>
  <c r="R1441" i="93"/>
  <c r="Q1441" i="93"/>
  <c r="P1441" i="93"/>
  <c r="O1441" i="93"/>
  <c r="F1441" i="93"/>
  <c r="E1441" i="93"/>
  <c r="R1440" i="93"/>
  <c r="Q1440" i="93"/>
  <c r="P1440" i="93"/>
  <c r="O1440" i="93"/>
  <c r="F1440" i="93"/>
  <c r="E1440" i="93"/>
  <c r="R1439" i="93"/>
  <c r="Q1439" i="93"/>
  <c r="P1439" i="93"/>
  <c r="O1439" i="93"/>
  <c r="F1439" i="93"/>
  <c r="E1439" i="93"/>
  <c r="R1438" i="93"/>
  <c r="Q1438" i="93"/>
  <c r="P1438" i="93"/>
  <c r="O1438" i="93"/>
  <c r="F1438" i="93"/>
  <c r="E1438" i="93"/>
  <c r="R1437" i="93"/>
  <c r="Q1437" i="93"/>
  <c r="P1437" i="93"/>
  <c r="O1437" i="93"/>
  <c r="F1437" i="93"/>
  <c r="E1437" i="93"/>
  <c r="R1436" i="93"/>
  <c r="Q1436" i="93"/>
  <c r="P1436" i="93"/>
  <c r="O1436" i="93"/>
  <c r="F1436" i="93"/>
  <c r="E1436" i="93"/>
  <c r="R1435" i="93"/>
  <c r="Q1435" i="93"/>
  <c r="P1435" i="93"/>
  <c r="O1435" i="93"/>
  <c r="F1435" i="93"/>
  <c r="E1435" i="93"/>
  <c r="R1434" i="93"/>
  <c r="Q1434" i="93"/>
  <c r="P1434" i="93"/>
  <c r="O1434" i="93"/>
  <c r="F1434" i="93"/>
  <c r="E1434" i="93"/>
  <c r="R1433" i="93"/>
  <c r="Q1433" i="93"/>
  <c r="P1433" i="93"/>
  <c r="O1433" i="93"/>
  <c r="F1433" i="93"/>
  <c r="E1433" i="93"/>
  <c r="R1432" i="93"/>
  <c r="Q1432" i="93"/>
  <c r="P1432" i="93"/>
  <c r="O1432" i="93"/>
  <c r="F1432" i="93"/>
  <c r="E1432" i="93"/>
  <c r="R1431" i="93"/>
  <c r="Q1431" i="93"/>
  <c r="P1431" i="93"/>
  <c r="O1431" i="93"/>
  <c r="F1431" i="93"/>
  <c r="E1431" i="93"/>
  <c r="R1430" i="93"/>
  <c r="Q1430" i="93"/>
  <c r="P1430" i="93"/>
  <c r="O1430" i="93"/>
  <c r="F1430" i="93"/>
  <c r="E1430" i="93"/>
  <c r="R1429" i="93"/>
  <c r="Q1429" i="93"/>
  <c r="P1429" i="93"/>
  <c r="O1429" i="93"/>
  <c r="F1429" i="93"/>
  <c r="E1429" i="93"/>
  <c r="R1428" i="93"/>
  <c r="Q1428" i="93"/>
  <c r="P1428" i="93"/>
  <c r="O1428" i="93"/>
  <c r="F1428" i="93"/>
  <c r="E1428" i="93"/>
  <c r="R1427" i="93"/>
  <c r="Q1427" i="93"/>
  <c r="P1427" i="93"/>
  <c r="O1427" i="93"/>
  <c r="F1427" i="93"/>
  <c r="E1427" i="93"/>
  <c r="R1426" i="93"/>
  <c r="Q1426" i="93"/>
  <c r="P1426" i="93"/>
  <c r="O1426" i="93"/>
  <c r="F1426" i="93"/>
  <c r="E1426" i="93"/>
  <c r="R1425" i="93"/>
  <c r="Q1425" i="93"/>
  <c r="P1425" i="93"/>
  <c r="O1425" i="93"/>
  <c r="F1425" i="93"/>
  <c r="E1425" i="93"/>
  <c r="R1424" i="93"/>
  <c r="Q1424" i="93"/>
  <c r="P1424" i="93"/>
  <c r="O1424" i="93"/>
  <c r="F1424" i="93"/>
  <c r="E1424" i="93"/>
  <c r="R1423" i="93"/>
  <c r="Q1423" i="93"/>
  <c r="P1423" i="93"/>
  <c r="O1423" i="93"/>
  <c r="F1423" i="93"/>
  <c r="E1423" i="93"/>
  <c r="O1422" i="93"/>
  <c r="F1422" i="93"/>
  <c r="E1422" i="93"/>
  <c r="O1421" i="93"/>
  <c r="F1421" i="93"/>
  <c r="E1421" i="93"/>
  <c r="O1420" i="93"/>
  <c r="F1420" i="93"/>
  <c r="E1420" i="93"/>
  <c r="O1419" i="93"/>
  <c r="F1419" i="93"/>
  <c r="E1419" i="93"/>
  <c r="O1418" i="93"/>
  <c r="F1418" i="93"/>
  <c r="E1418" i="93"/>
  <c r="O1417" i="93"/>
  <c r="F1417" i="93"/>
  <c r="E1417" i="93"/>
  <c r="O1416" i="93"/>
  <c r="F1416" i="93"/>
  <c r="E1416" i="93"/>
  <c r="O1415" i="93"/>
  <c r="F1415" i="93"/>
  <c r="E1415" i="93"/>
  <c r="O1414" i="93"/>
  <c r="F1414" i="93"/>
  <c r="E1414" i="93"/>
  <c r="O1413" i="93"/>
  <c r="F1413" i="93"/>
  <c r="E1413" i="93"/>
  <c r="O1412" i="93"/>
  <c r="F1412" i="93"/>
  <c r="E1412" i="93"/>
  <c r="R1411" i="93"/>
  <c r="Q1411" i="93"/>
  <c r="P1411" i="93"/>
  <c r="O1411" i="93"/>
  <c r="F1411" i="93"/>
  <c r="E1411" i="93"/>
  <c r="R1410" i="93"/>
  <c r="Q1410" i="93"/>
  <c r="P1410" i="93"/>
  <c r="O1410" i="93"/>
  <c r="F1410" i="93"/>
  <c r="E1410" i="93"/>
  <c r="R1409" i="93"/>
  <c r="Q1409" i="93"/>
  <c r="P1409" i="93"/>
  <c r="O1409" i="93"/>
  <c r="F1409" i="93"/>
  <c r="E1409" i="93"/>
  <c r="R1408" i="93"/>
  <c r="Q1408" i="93"/>
  <c r="P1408" i="93"/>
  <c r="O1408" i="93"/>
  <c r="F1408" i="93"/>
  <c r="E1408" i="93"/>
  <c r="R1407" i="93"/>
  <c r="Q1407" i="93"/>
  <c r="P1407" i="93"/>
  <c r="O1407" i="93"/>
  <c r="F1407" i="93"/>
  <c r="E1407" i="93"/>
  <c r="R1406" i="93"/>
  <c r="Q1406" i="93"/>
  <c r="P1406" i="93"/>
  <c r="O1406" i="93"/>
  <c r="F1406" i="93"/>
  <c r="E1406" i="93"/>
  <c r="R1405" i="93"/>
  <c r="Q1405" i="93"/>
  <c r="P1405" i="93"/>
  <c r="O1405" i="93"/>
  <c r="F1405" i="93"/>
  <c r="E1405" i="93"/>
  <c r="R1404" i="93"/>
  <c r="Q1404" i="93"/>
  <c r="P1404" i="93"/>
  <c r="O1404" i="93"/>
  <c r="F1404" i="93"/>
  <c r="E1404" i="93"/>
  <c r="R1403" i="93"/>
  <c r="Q1403" i="93"/>
  <c r="P1403" i="93"/>
  <c r="O1403" i="93"/>
  <c r="F1403" i="93"/>
  <c r="E1403" i="93"/>
  <c r="R1402" i="93"/>
  <c r="Q1402" i="93"/>
  <c r="P1402" i="93"/>
  <c r="O1402" i="93"/>
  <c r="F1402" i="93"/>
  <c r="E1402" i="93"/>
  <c r="R1401" i="93"/>
  <c r="Q1401" i="93"/>
  <c r="P1401" i="93"/>
  <c r="O1401" i="93"/>
  <c r="F1401" i="93"/>
  <c r="E1401" i="93"/>
  <c r="R1400" i="93"/>
  <c r="Q1400" i="93"/>
  <c r="P1400" i="93"/>
  <c r="O1400" i="93"/>
  <c r="F1400" i="93"/>
  <c r="E1400" i="93"/>
  <c r="R1399" i="93"/>
  <c r="Q1399" i="93"/>
  <c r="P1399" i="93"/>
  <c r="O1399" i="93"/>
  <c r="F1399" i="93"/>
  <c r="E1399" i="93"/>
  <c r="R1398" i="93"/>
  <c r="Q1398" i="93"/>
  <c r="P1398" i="93"/>
  <c r="O1398" i="93"/>
  <c r="F1398" i="93"/>
  <c r="E1398" i="93"/>
  <c r="R1397" i="93"/>
  <c r="Q1397" i="93"/>
  <c r="P1397" i="93"/>
  <c r="O1397" i="93"/>
  <c r="F1397" i="93"/>
  <c r="E1397" i="93"/>
  <c r="R1396" i="93"/>
  <c r="Q1396" i="93"/>
  <c r="P1396" i="93"/>
  <c r="O1396" i="93"/>
  <c r="F1396" i="93"/>
  <c r="E1396" i="93"/>
  <c r="R1395" i="93"/>
  <c r="Q1395" i="93"/>
  <c r="P1395" i="93"/>
  <c r="O1395" i="93"/>
  <c r="F1395" i="93"/>
  <c r="E1395" i="93"/>
  <c r="R1394" i="93"/>
  <c r="Q1394" i="93"/>
  <c r="P1394" i="93"/>
  <c r="O1394" i="93"/>
  <c r="F1394" i="93"/>
  <c r="E1394" i="93"/>
  <c r="R1393" i="93"/>
  <c r="Q1393" i="93"/>
  <c r="P1393" i="93"/>
  <c r="O1393" i="93"/>
  <c r="F1393" i="93"/>
  <c r="E1393" i="93"/>
  <c r="R1392" i="93"/>
  <c r="Q1392" i="93"/>
  <c r="P1392" i="93"/>
  <c r="O1392" i="93"/>
  <c r="F1392" i="93"/>
  <c r="E1392" i="93"/>
  <c r="R1391" i="93"/>
  <c r="Q1391" i="93"/>
  <c r="P1391" i="93"/>
  <c r="O1391" i="93"/>
  <c r="F1391" i="93"/>
  <c r="E1391" i="93"/>
  <c r="R1390" i="93"/>
  <c r="Q1390" i="93"/>
  <c r="P1390" i="93"/>
  <c r="O1390" i="93"/>
  <c r="F1390" i="93"/>
  <c r="E1390" i="93"/>
  <c r="R1389" i="93"/>
  <c r="Q1389" i="93"/>
  <c r="P1389" i="93"/>
  <c r="O1389" i="93"/>
  <c r="F1389" i="93"/>
  <c r="E1389" i="93"/>
  <c r="R1388" i="93"/>
  <c r="Q1388" i="93"/>
  <c r="P1388" i="93"/>
  <c r="O1388" i="93"/>
  <c r="F1388" i="93"/>
  <c r="E1388" i="93"/>
  <c r="R1387" i="93"/>
  <c r="Q1387" i="93"/>
  <c r="P1387" i="93"/>
  <c r="O1387" i="93"/>
  <c r="F1387" i="93"/>
  <c r="E1387" i="93"/>
  <c r="R1386" i="93"/>
  <c r="Q1386" i="93"/>
  <c r="P1386" i="93"/>
  <c r="O1386" i="93"/>
  <c r="F1386" i="93"/>
  <c r="E1386" i="93"/>
  <c r="R1385" i="93"/>
  <c r="Q1385" i="93"/>
  <c r="P1385" i="93"/>
  <c r="O1385" i="93"/>
  <c r="F1385" i="93"/>
  <c r="E1385" i="93"/>
  <c r="R1384" i="93"/>
  <c r="Q1384" i="93"/>
  <c r="P1384" i="93"/>
  <c r="O1384" i="93"/>
  <c r="F1384" i="93"/>
  <c r="E1384" i="93"/>
  <c r="R1383" i="93"/>
  <c r="Q1383" i="93"/>
  <c r="P1383" i="93"/>
  <c r="O1383" i="93"/>
  <c r="F1383" i="93"/>
  <c r="E1383" i="93"/>
  <c r="R1382" i="93"/>
  <c r="Q1382" i="93"/>
  <c r="P1382" i="93"/>
  <c r="O1382" i="93"/>
  <c r="F1382" i="93"/>
  <c r="E1382" i="93"/>
  <c r="R1381" i="93"/>
  <c r="Q1381" i="93"/>
  <c r="P1381" i="93"/>
  <c r="O1381" i="93"/>
  <c r="F1381" i="93"/>
  <c r="E1381" i="93"/>
  <c r="R1380" i="93"/>
  <c r="Q1380" i="93"/>
  <c r="P1380" i="93"/>
  <c r="O1380" i="93"/>
  <c r="F1380" i="93"/>
  <c r="E1380" i="93"/>
  <c r="R1379" i="93"/>
  <c r="Q1379" i="93"/>
  <c r="P1379" i="93"/>
  <c r="O1379" i="93"/>
  <c r="F1379" i="93"/>
  <c r="E1379" i="93"/>
  <c r="R1378" i="93"/>
  <c r="Q1378" i="93"/>
  <c r="P1378" i="93"/>
  <c r="O1378" i="93"/>
  <c r="F1378" i="93"/>
  <c r="E1378" i="93"/>
  <c r="R1377" i="93"/>
  <c r="Q1377" i="93"/>
  <c r="P1377" i="93"/>
  <c r="O1377" i="93"/>
  <c r="F1377" i="93"/>
  <c r="E1377" i="93"/>
  <c r="R1376" i="93"/>
  <c r="Q1376" i="93"/>
  <c r="P1376" i="93"/>
  <c r="O1376" i="93"/>
  <c r="F1376" i="93"/>
  <c r="E1376" i="93"/>
  <c r="R1375" i="93"/>
  <c r="Q1375" i="93"/>
  <c r="P1375" i="93"/>
  <c r="O1375" i="93"/>
  <c r="F1375" i="93"/>
  <c r="E1375" i="93"/>
  <c r="R1374" i="93"/>
  <c r="Q1374" i="93"/>
  <c r="P1374" i="93"/>
  <c r="O1374" i="93"/>
  <c r="F1374" i="93"/>
  <c r="E1374" i="93"/>
  <c r="O1373" i="93"/>
  <c r="F1373" i="93"/>
  <c r="E1373" i="93"/>
  <c r="O1372" i="93"/>
  <c r="F1372" i="93"/>
  <c r="E1372" i="93"/>
  <c r="O1371" i="93"/>
  <c r="F1371" i="93"/>
  <c r="E1371" i="93"/>
  <c r="O1370" i="93"/>
  <c r="F1370" i="93"/>
  <c r="E1370" i="93"/>
  <c r="O1369" i="93"/>
  <c r="F1369" i="93"/>
  <c r="E1369" i="93"/>
  <c r="O1368" i="93"/>
  <c r="F1368" i="93"/>
  <c r="E1368" i="93"/>
  <c r="O1367" i="93"/>
  <c r="F1367" i="93"/>
  <c r="E1367" i="93"/>
  <c r="O1366" i="93"/>
  <c r="F1366" i="93"/>
  <c r="E1366" i="93"/>
  <c r="O1365" i="93"/>
  <c r="F1365" i="93"/>
  <c r="E1365" i="93"/>
  <c r="O1364" i="93"/>
  <c r="F1364" i="93"/>
  <c r="E1364" i="93"/>
  <c r="O1363" i="93"/>
  <c r="F1363" i="93"/>
  <c r="E1363" i="93"/>
  <c r="R1362" i="93"/>
  <c r="Q1362" i="93"/>
  <c r="P1362" i="93"/>
  <c r="O1362" i="93"/>
  <c r="F1362" i="93"/>
  <c r="E1362" i="93"/>
  <c r="R1361" i="93"/>
  <c r="Q1361" i="93"/>
  <c r="P1361" i="93"/>
  <c r="O1361" i="93"/>
  <c r="F1361" i="93"/>
  <c r="E1361" i="93"/>
  <c r="R1360" i="93"/>
  <c r="Q1360" i="93"/>
  <c r="P1360" i="93"/>
  <c r="O1360" i="93"/>
  <c r="F1360" i="93"/>
  <c r="E1360" i="93"/>
  <c r="R1359" i="93"/>
  <c r="Q1359" i="93"/>
  <c r="P1359" i="93"/>
  <c r="O1359" i="93"/>
  <c r="F1359" i="93"/>
  <c r="E1359" i="93"/>
  <c r="R1358" i="93"/>
  <c r="Q1358" i="93"/>
  <c r="P1358" i="93"/>
  <c r="O1358" i="93"/>
  <c r="F1358" i="93"/>
  <c r="E1358" i="93"/>
  <c r="R1357" i="93"/>
  <c r="Q1357" i="93"/>
  <c r="P1357" i="93"/>
  <c r="O1357" i="93"/>
  <c r="F1357" i="93"/>
  <c r="E1357" i="93"/>
  <c r="R1356" i="93"/>
  <c r="Q1356" i="93"/>
  <c r="P1356" i="93"/>
  <c r="O1356" i="93"/>
  <c r="F1356" i="93"/>
  <c r="E1356" i="93"/>
  <c r="R1355" i="93"/>
  <c r="Q1355" i="93"/>
  <c r="P1355" i="93"/>
  <c r="O1355" i="93"/>
  <c r="F1355" i="93"/>
  <c r="E1355" i="93"/>
  <c r="R1354" i="93"/>
  <c r="Q1354" i="93"/>
  <c r="P1354" i="93"/>
  <c r="O1354" i="93"/>
  <c r="F1354" i="93"/>
  <c r="E1354" i="93"/>
  <c r="R1353" i="93"/>
  <c r="Q1353" i="93"/>
  <c r="P1353" i="93"/>
  <c r="O1353" i="93"/>
  <c r="F1353" i="93"/>
  <c r="E1353" i="93"/>
  <c r="R1352" i="93"/>
  <c r="Q1352" i="93"/>
  <c r="P1352" i="93"/>
  <c r="O1352" i="93"/>
  <c r="F1352" i="93"/>
  <c r="E1352" i="93"/>
  <c r="R1351" i="93"/>
  <c r="Q1351" i="93"/>
  <c r="P1351" i="93"/>
  <c r="O1351" i="93"/>
  <c r="F1351" i="93"/>
  <c r="E1351" i="93"/>
  <c r="R1350" i="93"/>
  <c r="Q1350" i="93"/>
  <c r="P1350" i="93"/>
  <c r="O1350" i="93"/>
  <c r="F1350" i="93"/>
  <c r="E1350" i="93"/>
  <c r="R1349" i="93"/>
  <c r="Q1349" i="93"/>
  <c r="P1349" i="93"/>
  <c r="O1349" i="93"/>
  <c r="F1349" i="93"/>
  <c r="E1349" i="93"/>
  <c r="R1348" i="93"/>
  <c r="Q1348" i="93"/>
  <c r="P1348" i="93"/>
  <c r="O1348" i="93"/>
  <c r="F1348" i="93"/>
  <c r="E1348" i="93"/>
  <c r="R1347" i="93"/>
  <c r="Q1347" i="93"/>
  <c r="P1347" i="93"/>
  <c r="O1347" i="93"/>
  <c r="F1347" i="93"/>
  <c r="E1347" i="93"/>
  <c r="R1346" i="93"/>
  <c r="Q1346" i="93"/>
  <c r="P1346" i="93"/>
  <c r="O1346" i="93"/>
  <c r="F1346" i="93"/>
  <c r="E1346" i="93"/>
  <c r="R1345" i="93"/>
  <c r="Q1345" i="93"/>
  <c r="P1345" i="93"/>
  <c r="O1345" i="93"/>
  <c r="F1345" i="93"/>
  <c r="E1345" i="93"/>
  <c r="R1344" i="93"/>
  <c r="Q1344" i="93"/>
  <c r="P1344" i="93"/>
  <c r="O1344" i="93"/>
  <c r="F1344" i="93"/>
  <c r="E1344" i="93"/>
  <c r="R1343" i="93"/>
  <c r="Q1343" i="93"/>
  <c r="P1343" i="93"/>
  <c r="O1343" i="93"/>
  <c r="F1343" i="93"/>
  <c r="E1343" i="93"/>
  <c r="R1342" i="93"/>
  <c r="Q1342" i="93"/>
  <c r="P1342" i="93"/>
  <c r="O1342" i="93"/>
  <c r="F1342" i="93"/>
  <c r="E1342" i="93"/>
  <c r="R1341" i="93"/>
  <c r="Q1341" i="93"/>
  <c r="P1341" i="93"/>
  <c r="O1341" i="93"/>
  <c r="F1341" i="93"/>
  <c r="E1341" i="93"/>
  <c r="R1340" i="93"/>
  <c r="Q1340" i="93"/>
  <c r="P1340" i="93"/>
  <c r="O1340" i="93"/>
  <c r="F1340" i="93"/>
  <c r="E1340" i="93"/>
  <c r="R1339" i="93"/>
  <c r="Q1339" i="93"/>
  <c r="P1339" i="93"/>
  <c r="O1339" i="93"/>
  <c r="F1339" i="93"/>
  <c r="E1339" i="93"/>
  <c r="R1338" i="93"/>
  <c r="Q1338" i="93"/>
  <c r="P1338" i="93"/>
  <c r="O1338" i="93"/>
  <c r="F1338" i="93"/>
  <c r="E1338" i="93"/>
  <c r="R1337" i="93"/>
  <c r="Q1337" i="93"/>
  <c r="P1337" i="93"/>
  <c r="O1337" i="93"/>
  <c r="F1337" i="93"/>
  <c r="E1337" i="93"/>
  <c r="R1336" i="93"/>
  <c r="Q1336" i="93"/>
  <c r="P1336" i="93"/>
  <c r="O1336" i="93"/>
  <c r="F1336" i="93"/>
  <c r="E1336" i="93"/>
  <c r="R1335" i="93"/>
  <c r="Q1335" i="93"/>
  <c r="P1335" i="93"/>
  <c r="O1335" i="93"/>
  <c r="F1335" i="93"/>
  <c r="E1335" i="93"/>
  <c r="R1334" i="93"/>
  <c r="Q1334" i="93"/>
  <c r="P1334" i="93"/>
  <c r="O1334" i="93"/>
  <c r="F1334" i="93"/>
  <c r="E1334" i="93"/>
  <c r="R1333" i="93"/>
  <c r="Q1333" i="93"/>
  <c r="P1333" i="93"/>
  <c r="O1333" i="93"/>
  <c r="F1333" i="93"/>
  <c r="E1333" i="93"/>
  <c r="R1332" i="93"/>
  <c r="Q1332" i="93"/>
  <c r="P1332" i="93"/>
  <c r="O1332" i="93"/>
  <c r="F1332" i="93"/>
  <c r="E1332" i="93"/>
  <c r="R1331" i="93"/>
  <c r="Q1331" i="93"/>
  <c r="P1331" i="93"/>
  <c r="O1331" i="93"/>
  <c r="F1331" i="93"/>
  <c r="E1331" i="93"/>
  <c r="R1330" i="93"/>
  <c r="Q1330" i="93"/>
  <c r="P1330" i="93"/>
  <c r="O1330" i="93"/>
  <c r="F1330" i="93"/>
  <c r="E1330" i="93"/>
  <c r="R1329" i="93"/>
  <c r="Q1329" i="93"/>
  <c r="P1329" i="93"/>
  <c r="O1329" i="93"/>
  <c r="F1329" i="93"/>
  <c r="E1329" i="93"/>
  <c r="R1328" i="93"/>
  <c r="Q1328" i="93"/>
  <c r="P1328" i="93"/>
  <c r="O1328" i="93"/>
  <c r="F1328" i="93"/>
  <c r="E1328" i="93"/>
  <c r="R1327" i="93"/>
  <c r="Q1327" i="93"/>
  <c r="P1327" i="93"/>
  <c r="O1327" i="93"/>
  <c r="F1327" i="93"/>
  <c r="E1327" i="93"/>
  <c r="R1326" i="93"/>
  <c r="Q1326" i="93"/>
  <c r="P1326" i="93"/>
  <c r="O1326" i="93"/>
  <c r="F1326" i="93"/>
  <c r="E1326" i="93"/>
  <c r="R1325" i="93"/>
  <c r="Q1325" i="93"/>
  <c r="P1325" i="93"/>
  <c r="O1325" i="93"/>
  <c r="F1325" i="93"/>
  <c r="E1325" i="93"/>
  <c r="O1324" i="93"/>
  <c r="F1324" i="93"/>
  <c r="E1324" i="93"/>
  <c r="O1323" i="93"/>
  <c r="F1323" i="93"/>
  <c r="E1323" i="93"/>
  <c r="O1322" i="93"/>
  <c r="F1322" i="93"/>
  <c r="E1322" i="93"/>
  <c r="O1321" i="93"/>
  <c r="F1321" i="93"/>
  <c r="E1321" i="93"/>
  <c r="O1320" i="93"/>
  <c r="F1320" i="93"/>
  <c r="E1320" i="93"/>
  <c r="O1319" i="93"/>
  <c r="F1319" i="93"/>
  <c r="E1319" i="93"/>
  <c r="O1318" i="93"/>
  <c r="F1318" i="93"/>
  <c r="E1318" i="93"/>
  <c r="O1317" i="93"/>
  <c r="F1317" i="93"/>
  <c r="E1317" i="93"/>
  <c r="O1316" i="93"/>
  <c r="F1316" i="93"/>
  <c r="E1316" i="93"/>
  <c r="O1315" i="93"/>
  <c r="F1315" i="93"/>
  <c r="E1315" i="93"/>
  <c r="O1314" i="93"/>
  <c r="F1314" i="93"/>
  <c r="E1314" i="93"/>
  <c r="R1313" i="93"/>
  <c r="Q1313" i="93"/>
  <c r="P1313" i="93"/>
  <c r="O1313" i="93"/>
  <c r="F1313" i="93"/>
  <c r="E1313" i="93"/>
  <c r="R1312" i="93"/>
  <c r="Q1312" i="93"/>
  <c r="P1312" i="93"/>
  <c r="O1312" i="93"/>
  <c r="F1312" i="93"/>
  <c r="E1312" i="93"/>
  <c r="R1311" i="93"/>
  <c r="Q1311" i="93"/>
  <c r="P1311" i="93"/>
  <c r="O1311" i="93"/>
  <c r="F1311" i="93"/>
  <c r="E1311" i="93"/>
  <c r="R1310" i="93"/>
  <c r="Q1310" i="93"/>
  <c r="P1310" i="93"/>
  <c r="O1310" i="93"/>
  <c r="F1310" i="93"/>
  <c r="E1310" i="93"/>
  <c r="R1309" i="93"/>
  <c r="Q1309" i="93"/>
  <c r="P1309" i="93"/>
  <c r="O1309" i="93"/>
  <c r="F1309" i="93"/>
  <c r="E1309" i="93"/>
  <c r="R1308" i="93"/>
  <c r="Q1308" i="93"/>
  <c r="P1308" i="93"/>
  <c r="O1308" i="93"/>
  <c r="F1308" i="93"/>
  <c r="E1308" i="93"/>
  <c r="R1307" i="93"/>
  <c r="Q1307" i="93"/>
  <c r="P1307" i="93"/>
  <c r="O1307" i="93"/>
  <c r="F1307" i="93"/>
  <c r="E1307" i="93"/>
  <c r="R1306" i="93"/>
  <c r="Q1306" i="93"/>
  <c r="P1306" i="93"/>
  <c r="O1306" i="93"/>
  <c r="F1306" i="93"/>
  <c r="E1306" i="93"/>
  <c r="R1305" i="93"/>
  <c r="Q1305" i="93"/>
  <c r="P1305" i="93"/>
  <c r="O1305" i="93"/>
  <c r="F1305" i="93"/>
  <c r="E1305" i="93"/>
  <c r="R1304" i="93"/>
  <c r="Q1304" i="93"/>
  <c r="P1304" i="93"/>
  <c r="O1304" i="93"/>
  <c r="F1304" i="93"/>
  <c r="E1304" i="93"/>
  <c r="R1303" i="93"/>
  <c r="Q1303" i="93"/>
  <c r="P1303" i="93"/>
  <c r="O1303" i="93"/>
  <c r="F1303" i="93"/>
  <c r="E1303" i="93"/>
  <c r="R1302" i="93"/>
  <c r="Q1302" i="93"/>
  <c r="P1302" i="93"/>
  <c r="O1302" i="93"/>
  <c r="F1302" i="93"/>
  <c r="E1302" i="93"/>
  <c r="R1301" i="93"/>
  <c r="Q1301" i="93"/>
  <c r="P1301" i="93"/>
  <c r="O1301" i="93"/>
  <c r="F1301" i="93"/>
  <c r="E1301" i="93"/>
  <c r="R1300" i="93"/>
  <c r="Q1300" i="93"/>
  <c r="P1300" i="93"/>
  <c r="O1300" i="93"/>
  <c r="F1300" i="93"/>
  <c r="E1300" i="93"/>
  <c r="R1299" i="93"/>
  <c r="Q1299" i="93"/>
  <c r="P1299" i="93"/>
  <c r="O1299" i="93"/>
  <c r="F1299" i="93"/>
  <c r="E1299" i="93"/>
  <c r="R1298" i="93"/>
  <c r="Q1298" i="93"/>
  <c r="P1298" i="93"/>
  <c r="O1298" i="93"/>
  <c r="F1298" i="93"/>
  <c r="E1298" i="93"/>
  <c r="R1297" i="93"/>
  <c r="Q1297" i="93"/>
  <c r="P1297" i="93"/>
  <c r="O1297" i="93"/>
  <c r="F1297" i="93"/>
  <c r="E1297" i="93"/>
  <c r="R1296" i="93"/>
  <c r="Q1296" i="93"/>
  <c r="P1296" i="93"/>
  <c r="O1296" i="93"/>
  <c r="F1296" i="93"/>
  <c r="E1296" i="93"/>
  <c r="R1295" i="93"/>
  <c r="Q1295" i="93"/>
  <c r="P1295" i="93"/>
  <c r="O1295" i="93"/>
  <c r="F1295" i="93"/>
  <c r="E1295" i="93"/>
  <c r="R1294" i="93"/>
  <c r="Q1294" i="93"/>
  <c r="P1294" i="93"/>
  <c r="O1294" i="93"/>
  <c r="F1294" i="93"/>
  <c r="E1294" i="93"/>
  <c r="R1293" i="93"/>
  <c r="Q1293" i="93"/>
  <c r="P1293" i="93"/>
  <c r="O1293" i="93"/>
  <c r="F1293" i="93"/>
  <c r="E1293" i="93"/>
  <c r="R1292" i="93"/>
  <c r="Q1292" i="93"/>
  <c r="P1292" i="93"/>
  <c r="O1292" i="93"/>
  <c r="F1292" i="93"/>
  <c r="E1292" i="93"/>
  <c r="R1291" i="93"/>
  <c r="Q1291" i="93"/>
  <c r="P1291" i="93"/>
  <c r="O1291" i="93"/>
  <c r="F1291" i="93"/>
  <c r="E1291" i="93"/>
  <c r="R1290" i="93"/>
  <c r="Q1290" i="93"/>
  <c r="P1290" i="93"/>
  <c r="O1290" i="93"/>
  <c r="F1290" i="93"/>
  <c r="E1290" i="93"/>
  <c r="R1289" i="93"/>
  <c r="Q1289" i="93"/>
  <c r="P1289" i="93"/>
  <c r="O1289" i="93"/>
  <c r="F1289" i="93"/>
  <c r="E1289" i="93"/>
  <c r="R1288" i="93"/>
  <c r="Q1288" i="93"/>
  <c r="P1288" i="93"/>
  <c r="O1288" i="93"/>
  <c r="F1288" i="93"/>
  <c r="E1288" i="93"/>
  <c r="R1287" i="93"/>
  <c r="Q1287" i="93"/>
  <c r="P1287" i="93"/>
  <c r="O1287" i="93"/>
  <c r="F1287" i="93"/>
  <c r="E1287" i="93"/>
  <c r="R1286" i="93"/>
  <c r="Q1286" i="93"/>
  <c r="P1286" i="93"/>
  <c r="O1286" i="93"/>
  <c r="F1286" i="93"/>
  <c r="E1286" i="93"/>
  <c r="R1285" i="93"/>
  <c r="Q1285" i="93"/>
  <c r="P1285" i="93"/>
  <c r="O1285" i="93"/>
  <c r="F1285" i="93"/>
  <c r="E1285" i="93"/>
  <c r="R1284" i="93"/>
  <c r="Q1284" i="93"/>
  <c r="P1284" i="93"/>
  <c r="O1284" i="93"/>
  <c r="F1284" i="93"/>
  <c r="E1284" i="93"/>
  <c r="R1283" i="93"/>
  <c r="Q1283" i="93"/>
  <c r="P1283" i="93"/>
  <c r="O1283" i="93"/>
  <c r="F1283" i="93"/>
  <c r="E1283" i="93"/>
  <c r="R1282" i="93"/>
  <c r="Q1282" i="93"/>
  <c r="P1282" i="93"/>
  <c r="O1282" i="93"/>
  <c r="F1282" i="93"/>
  <c r="E1282" i="93"/>
  <c r="R1281" i="93"/>
  <c r="Q1281" i="93"/>
  <c r="P1281" i="93"/>
  <c r="O1281" i="93"/>
  <c r="F1281" i="93"/>
  <c r="E1281" i="93"/>
  <c r="R1280" i="93"/>
  <c r="Q1280" i="93"/>
  <c r="P1280" i="93"/>
  <c r="O1280" i="93"/>
  <c r="F1280" i="93"/>
  <c r="E1280" i="93"/>
  <c r="R1279" i="93"/>
  <c r="Q1279" i="93"/>
  <c r="P1279" i="93"/>
  <c r="O1279" i="93"/>
  <c r="F1279" i="93"/>
  <c r="E1279" i="93"/>
  <c r="R1278" i="93"/>
  <c r="Q1278" i="93"/>
  <c r="P1278" i="93"/>
  <c r="O1278" i="93"/>
  <c r="F1278" i="93"/>
  <c r="E1278" i="93"/>
  <c r="R1277" i="93"/>
  <c r="Q1277" i="93"/>
  <c r="P1277" i="93"/>
  <c r="O1277" i="93"/>
  <c r="F1277" i="93"/>
  <c r="E1277" i="93"/>
  <c r="R1276" i="93"/>
  <c r="Q1276" i="93"/>
  <c r="P1276" i="93"/>
  <c r="O1276" i="93"/>
  <c r="F1276" i="93"/>
  <c r="E1276" i="93"/>
  <c r="O1275" i="93"/>
  <c r="F1275" i="93"/>
  <c r="E1275" i="93"/>
  <c r="O1274" i="93"/>
  <c r="F1274" i="93"/>
  <c r="E1274" i="93"/>
  <c r="O1273" i="93"/>
  <c r="F1273" i="93"/>
  <c r="E1273" i="93"/>
  <c r="O1272" i="93"/>
  <c r="F1272" i="93"/>
  <c r="E1272" i="93"/>
  <c r="O1271" i="93"/>
  <c r="F1271" i="93"/>
  <c r="E1271" i="93"/>
  <c r="O1270" i="93"/>
  <c r="F1270" i="93"/>
  <c r="E1270" i="93"/>
  <c r="O1269" i="93"/>
  <c r="F1269" i="93"/>
  <c r="E1269" i="93"/>
  <c r="O1268" i="93"/>
  <c r="F1268" i="93"/>
  <c r="E1268" i="93"/>
  <c r="O1267" i="93"/>
  <c r="F1267" i="93"/>
  <c r="E1267" i="93"/>
  <c r="O1266" i="93"/>
  <c r="F1266" i="93"/>
  <c r="E1266" i="93"/>
  <c r="O1265" i="93"/>
  <c r="F1265" i="93"/>
  <c r="E1265" i="93"/>
  <c r="R1264" i="93"/>
  <c r="Q1264" i="93"/>
  <c r="P1264" i="93"/>
  <c r="O1264" i="93"/>
  <c r="F1264" i="93"/>
  <c r="E1264" i="93"/>
  <c r="R1263" i="93"/>
  <c r="Q1263" i="93"/>
  <c r="P1263" i="93"/>
  <c r="O1263" i="93"/>
  <c r="F1263" i="93"/>
  <c r="E1263" i="93"/>
  <c r="R1262" i="93"/>
  <c r="Q1262" i="93"/>
  <c r="P1262" i="93"/>
  <c r="O1262" i="93"/>
  <c r="F1262" i="93"/>
  <c r="E1262" i="93"/>
  <c r="R1261" i="93"/>
  <c r="Q1261" i="93"/>
  <c r="P1261" i="93"/>
  <c r="O1261" i="93"/>
  <c r="F1261" i="93"/>
  <c r="E1261" i="93"/>
  <c r="R1260" i="93"/>
  <c r="Q1260" i="93"/>
  <c r="P1260" i="93"/>
  <c r="O1260" i="93"/>
  <c r="F1260" i="93"/>
  <c r="E1260" i="93"/>
  <c r="R1259" i="93"/>
  <c r="Q1259" i="93"/>
  <c r="P1259" i="93"/>
  <c r="O1259" i="93"/>
  <c r="F1259" i="93"/>
  <c r="E1259" i="93"/>
  <c r="R1258" i="93"/>
  <c r="Q1258" i="93"/>
  <c r="P1258" i="93"/>
  <c r="O1258" i="93"/>
  <c r="F1258" i="93"/>
  <c r="E1258" i="93"/>
  <c r="R1257" i="93"/>
  <c r="Q1257" i="93"/>
  <c r="P1257" i="93"/>
  <c r="O1257" i="93"/>
  <c r="F1257" i="93"/>
  <c r="E1257" i="93"/>
  <c r="R1256" i="93"/>
  <c r="Q1256" i="93"/>
  <c r="P1256" i="93"/>
  <c r="O1256" i="93"/>
  <c r="F1256" i="93"/>
  <c r="E1256" i="93"/>
  <c r="R1255" i="93"/>
  <c r="Q1255" i="93"/>
  <c r="P1255" i="93"/>
  <c r="O1255" i="93"/>
  <c r="F1255" i="93"/>
  <c r="E1255" i="93"/>
  <c r="R1254" i="93"/>
  <c r="Q1254" i="93"/>
  <c r="P1254" i="93"/>
  <c r="O1254" i="93"/>
  <c r="F1254" i="93"/>
  <c r="E1254" i="93"/>
  <c r="R1253" i="93"/>
  <c r="Q1253" i="93"/>
  <c r="P1253" i="93"/>
  <c r="O1253" i="93"/>
  <c r="F1253" i="93"/>
  <c r="E1253" i="93"/>
  <c r="R1252" i="93"/>
  <c r="Q1252" i="93"/>
  <c r="P1252" i="93"/>
  <c r="O1252" i="93"/>
  <c r="F1252" i="93"/>
  <c r="E1252" i="93"/>
  <c r="R1251" i="93"/>
  <c r="Q1251" i="93"/>
  <c r="P1251" i="93"/>
  <c r="O1251" i="93"/>
  <c r="F1251" i="93"/>
  <c r="E1251" i="93"/>
  <c r="R1250" i="93"/>
  <c r="Q1250" i="93"/>
  <c r="P1250" i="93"/>
  <c r="O1250" i="93"/>
  <c r="F1250" i="93"/>
  <c r="E1250" i="93"/>
  <c r="R1249" i="93"/>
  <c r="Q1249" i="93"/>
  <c r="P1249" i="93"/>
  <c r="O1249" i="93"/>
  <c r="F1249" i="93"/>
  <c r="E1249" i="93"/>
  <c r="R1248" i="93"/>
  <c r="Q1248" i="93"/>
  <c r="P1248" i="93"/>
  <c r="O1248" i="93"/>
  <c r="F1248" i="93"/>
  <c r="E1248" i="93"/>
  <c r="R1247" i="93"/>
  <c r="Q1247" i="93"/>
  <c r="P1247" i="93"/>
  <c r="O1247" i="93"/>
  <c r="F1247" i="93"/>
  <c r="E1247" i="93"/>
  <c r="R1246" i="93"/>
  <c r="Q1246" i="93"/>
  <c r="P1246" i="93"/>
  <c r="O1246" i="93"/>
  <c r="F1246" i="93"/>
  <c r="E1246" i="93"/>
  <c r="R1245" i="93"/>
  <c r="Q1245" i="93"/>
  <c r="P1245" i="93"/>
  <c r="O1245" i="93"/>
  <c r="F1245" i="93"/>
  <c r="E1245" i="93"/>
  <c r="R1244" i="93"/>
  <c r="Q1244" i="93"/>
  <c r="P1244" i="93"/>
  <c r="O1244" i="93"/>
  <c r="F1244" i="93"/>
  <c r="E1244" i="93"/>
  <c r="R1243" i="93"/>
  <c r="Q1243" i="93"/>
  <c r="P1243" i="93"/>
  <c r="O1243" i="93"/>
  <c r="F1243" i="93"/>
  <c r="E1243" i="93"/>
  <c r="R1242" i="93"/>
  <c r="Q1242" i="93"/>
  <c r="P1242" i="93"/>
  <c r="O1242" i="93"/>
  <c r="F1242" i="93"/>
  <c r="E1242" i="93"/>
  <c r="R1241" i="93"/>
  <c r="Q1241" i="93"/>
  <c r="P1241" i="93"/>
  <c r="O1241" i="93"/>
  <c r="F1241" i="93"/>
  <c r="E1241" i="93"/>
  <c r="R1240" i="93"/>
  <c r="Q1240" i="93"/>
  <c r="P1240" i="93"/>
  <c r="O1240" i="93"/>
  <c r="F1240" i="93"/>
  <c r="E1240" i="93"/>
  <c r="R1239" i="93"/>
  <c r="Q1239" i="93"/>
  <c r="P1239" i="93"/>
  <c r="O1239" i="93"/>
  <c r="F1239" i="93"/>
  <c r="E1239" i="93"/>
  <c r="R1238" i="93"/>
  <c r="Q1238" i="93"/>
  <c r="P1238" i="93"/>
  <c r="O1238" i="93"/>
  <c r="F1238" i="93"/>
  <c r="E1238" i="93"/>
  <c r="R1237" i="93"/>
  <c r="Q1237" i="93"/>
  <c r="P1237" i="93"/>
  <c r="O1237" i="93"/>
  <c r="F1237" i="93"/>
  <c r="E1237" i="93"/>
  <c r="R1236" i="93"/>
  <c r="Q1236" i="93"/>
  <c r="P1236" i="93"/>
  <c r="O1236" i="93"/>
  <c r="F1236" i="93"/>
  <c r="E1236" i="93"/>
  <c r="R1235" i="93"/>
  <c r="Q1235" i="93"/>
  <c r="P1235" i="93"/>
  <c r="O1235" i="93"/>
  <c r="F1235" i="93"/>
  <c r="E1235" i="93"/>
  <c r="R1234" i="93"/>
  <c r="Q1234" i="93"/>
  <c r="P1234" i="93"/>
  <c r="O1234" i="93"/>
  <c r="F1234" i="93"/>
  <c r="E1234" i="93"/>
  <c r="R1233" i="93"/>
  <c r="Q1233" i="93"/>
  <c r="P1233" i="93"/>
  <c r="O1233" i="93"/>
  <c r="F1233" i="93"/>
  <c r="E1233" i="93"/>
  <c r="R1232" i="93"/>
  <c r="Q1232" i="93"/>
  <c r="P1232" i="93"/>
  <c r="O1232" i="93"/>
  <c r="F1232" i="93"/>
  <c r="E1232" i="93"/>
  <c r="R1231" i="93"/>
  <c r="Q1231" i="93"/>
  <c r="P1231" i="93"/>
  <c r="O1231" i="93"/>
  <c r="F1231" i="93"/>
  <c r="E1231" i="93"/>
  <c r="R1230" i="93"/>
  <c r="Q1230" i="93"/>
  <c r="P1230" i="93"/>
  <c r="O1230" i="93"/>
  <c r="F1230" i="93"/>
  <c r="E1230" i="93"/>
  <c r="R1229" i="93"/>
  <c r="Q1229" i="93"/>
  <c r="P1229" i="93"/>
  <c r="O1229" i="93"/>
  <c r="F1229" i="93"/>
  <c r="E1229" i="93"/>
  <c r="R1228" i="93"/>
  <c r="Q1228" i="93"/>
  <c r="P1228" i="93"/>
  <c r="O1228" i="93"/>
  <c r="F1228" i="93"/>
  <c r="E1228" i="93"/>
  <c r="R1227" i="93"/>
  <c r="Q1227" i="93"/>
  <c r="P1227" i="93"/>
  <c r="O1227" i="93"/>
  <c r="F1227" i="93"/>
  <c r="E1227" i="93"/>
  <c r="O1226" i="93"/>
  <c r="F1226" i="93"/>
  <c r="E1226" i="93"/>
  <c r="O1225" i="93"/>
  <c r="F1225" i="93"/>
  <c r="E1225" i="93"/>
  <c r="O1224" i="93"/>
  <c r="F1224" i="93"/>
  <c r="E1224" i="93"/>
  <c r="O1223" i="93"/>
  <c r="F1223" i="93"/>
  <c r="E1223" i="93"/>
  <c r="O1222" i="93"/>
  <c r="F1222" i="93"/>
  <c r="E1222" i="93"/>
  <c r="O1221" i="93"/>
  <c r="F1221" i="93"/>
  <c r="E1221" i="93"/>
  <c r="O1220" i="93"/>
  <c r="F1220" i="93"/>
  <c r="E1220" i="93"/>
  <c r="O1219" i="93"/>
  <c r="F1219" i="93"/>
  <c r="E1219" i="93"/>
  <c r="O1218" i="93"/>
  <c r="F1218" i="93"/>
  <c r="E1218" i="93"/>
  <c r="O1217" i="93"/>
  <c r="F1217" i="93"/>
  <c r="E1217" i="93"/>
  <c r="O1216" i="93"/>
  <c r="F1216" i="93"/>
  <c r="E1216" i="93"/>
  <c r="R1215" i="93"/>
  <c r="Q1215" i="93"/>
  <c r="P1215" i="93"/>
  <c r="O1215" i="93"/>
  <c r="F1215" i="93"/>
  <c r="E1215" i="93"/>
  <c r="R1214" i="93"/>
  <c r="Q1214" i="93"/>
  <c r="P1214" i="93"/>
  <c r="O1214" i="93"/>
  <c r="F1214" i="93"/>
  <c r="E1214" i="93"/>
  <c r="R1213" i="93"/>
  <c r="Q1213" i="93"/>
  <c r="P1213" i="93"/>
  <c r="O1213" i="93"/>
  <c r="F1213" i="93"/>
  <c r="E1213" i="93"/>
  <c r="R1212" i="93"/>
  <c r="Q1212" i="93"/>
  <c r="P1212" i="93"/>
  <c r="O1212" i="93"/>
  <c r="F1212" i="93"/>
  <c r="E1212" i="93"/>
  <c r="R1211" i="93"/>
  <c r="Q1211" i="93"/>
  <c r="P1211" i="93"/>
  <c r="O1211" i="93"/>
  <c r="F1211" i="93"/>
  <c r="E1211" i="93"/>
  <c r="R1210" i="93"/>
  <c r="Q1210" i="93"/>
  <c r="P1210" i="93"/>
  <c r="O1210" i="93"/>
  <c r="F1210" i="93"/>
  <c r="E1210" i="93"/>
  <c r="R1209" i="93"/>
  <c r="Q1209" i="93"/>
  <c r="P1209" i="93"/>
  <c r="O1209" i="93"/>
  <c r="F1209" i="93"/>
  <c r="E1209" i="93"/>
  <c r="R1208" i="93"/>
  <c r="Q1208" i="93"/>
  <c r="P1208" i="93"/>
  <c r="O1208" i="93"/>
  <c r="F1208" i="93"/>
  <c r="E1208" i="93"/>
  <c r="R1207" i="93"/>
  <c r="Q1207" i="93"/>
  <c r="P1207" i="93"/>
  <c r="O1207" i="93"/>
  <c r="F1207" i="93"/>
  <c r="E1207" i="93"/>
  <c r="R1206" i="93"/>
  <c r="Q1206" i="93"/>
  <c r="P1206" i="93"/>
  <c r="O1206" i="93"/>
  <c r="F1206" i="93"/>
  <c r="E1206" i="93"/>
  <c r="R1205" i="93"/>
  <c r="Q1205" i="93"/>
  <c r="P1205" i="93"/>
  <c r="O1205" i="93"/>
  <c r="F1205" i="93"/>
  <c r="E1205" i="93"/>
  <c r="R1204" i="93"/>
  <c r="Q1204" i="93"/>
  <c r="P1204" i="93"/>
  <c r="O1204" i="93"/>
  <c r="F1204" i="93"/>
  <c r="E1204" i="93"/>
  <c r="R1203" i="93"/>
  <c r="Q1203" i="93"/>
  <c r="P1203" i="93"/>
  <c r="O1203" i="93"/>
  <c r="F1203" i="93"/>
  <c r="E1203" i="93"/>
  <c r="R1202" i="93"/>
  <c r="Q1202" i="93"/>
  <c r="P1202" i="93"/>
  <c r="O1202" i="93"/>
  <c r="F1202" i="93"/>
  <c r="E1202" i="93"/>
  <c r="R1201" i="93"/>
  <c r="Q1201" i="93"/>
  <c r="P1201" i="93"/>
  <c r="O1201" i="93"/>
  <c r="F1201" i="93"/>
  <c r="E1201" i="93"/>
  <c r="R1200" i="93"/>
  <c r="Q1200" i="93"/>
  <c r="P1200" i="93"/>
  <c r="O1200" i="93"/>
  <c r="F1200" i="93"/>
  <c r="E1200" i="93"/>
  <c r="R1199" i="93"/>
  <c r="Q1199" i="93"/>
  <c r="P1199" i="93"/>
  <c r="O1199" i="93"/>
  <c r="F1199" i="93"/>
  <c r="E1199" i="93"/>
  <c r="R1198" i="93"/>
  <c r="Q1198" i="93"/>
  <c r="P1198" i="93"/>
  <c r="O1198" i="93"/>
  <c r="F1198" i="93"/>
  <c r="E1198" i="93"/>
  <c r="R1197" i="93"/>
  <c r="Q1197" i="93"/>
  <c r="P1197" i="93"/>
  <c r="O1197" i="93"/>
  <c r="F1197" i="93"/>
  <c r="E1197" i="93"/>
  <c r="R1196" i="93"/>
  <c r="Q1196" i="93"/>
  <c r="P1196" i="93"/>
  <c r="O1196" i="93"/>
  <c r="F1196" i="93"/>
  <c r="E1196" i="93"/>
  <c r="R1195" i="93"/>
  <c r="Q1195" i="93"/>
  <c r="P1195" i="93"/>
  <c r="O1195" i="93"/>
  <c r="F1195" i="93"/>
  <c r="E1195" i="93"/>
  <c r="R1194" i="93"/>
  <c r="Q1194" i="93"/>
  <c r="P1194" i="93"/>
  <c r="O1194" i="93"/>
  <c r="F1194" i="93"/>
  <c r="E1194" i="93"/>
  <c r="R1193" i="93"/>
  <c r="Q1193" i="93"/>
  <c r="P1193" i="93"/>
  <c r="O1193" i="93"/>
  <c r="F1193" i="93"/>
  <c r="E1193" i="93"/>
  <c r="R1192" i="93"/>
  <c r="Q1192" i="93"/>
  <c r="P1192" i="93"/>
  <c r="O1192" i="93"/>
  <c r="F1192" i="93"/>
  <c r="E1192" i="93"/>
  <c r="R1191" i="93"/>
  <c r="Q1191" i="93"/>
  <c r="P1191" i="93"/>
  <c r="O1191" i="93"/>
  <c r="F1191" i="93"/>
  <c r="E1191" i="93"/>
  <c r="R1190" i="93"/>
  <c r="Q1190" i="93"/>
  <c r="P1190" i="93"/>
  <c r="O1190" i="93"/>
  <c r="F1190" i="93"/>
  <c r="E1190" i="93"/>
  <c r="R1189" i="93"/>
  <c r="Q1189" i="93"/>
  <c r="P1189" i="93"/>
  <c r="O1189" i="93"/>
  <c r="F1189" i="93"/>
  <c r="E1189" i="93"/>
  <c r="R1188" i="93"/>
  <c r="Q1188" i="93"/>
  <c r="P1188" i="93"/>
  <c r="O1188" i="93"/>
  <c r="F1188" i="93"/>
  <c r="E1188" i="93"/>
  <c r="R1187" i="93"/>
  <c r="Q1187" i="93"/>
  <c r="P1187" i="93"/>
  <c r="O1187" i="93"/>
  <c r="F1187" i="93"/>
  <c r="E1187" i="93"/>
  <c r="R1186" i="93"/>
  <c r="Q1186" i="93"/>
  <c r="P1186" i="93"/>
  <c r="O1186" i="93"/>
  <c r="F1186" i="93"/>
  <c r="E1186" i="93"/>
  <c r="R1185" i="93"/>
  <c r="Q1185" i="93"/>
  <c r="P1185" i="93"/>
  <c r="O1185" i="93"/>
  <c r="F1185" i="93"/>
  <c r="E1185" i="93"/>
  <c r="R1184" i="93"/>
  <c r="Q1184" i="93"/>
  <c r="P1184" i="93"/>
  <c r="O1184" i="93"/>
  <c r="F1184" i="93"/>
  <c r="E1184" i="93"/>
  <c r="R1183" i="93"/>
  <c r="Q1183" i="93"/>
  <c r="P1183" i="93"/>
  <c r="O1183" i="93"/>
  <c r="F1183" i="93"/>
  <c r="E1183" i="93"/>
  <c r="R1182" i="93"/>
  <c r="Q1182" i="93"/>
  <c r="P1182" i="93"/>
  <c r="O1182" i="93"/>
  <c r="F1182" i="93"/>
  <c r="E1182" i="93"/>
  <c r="R1181" i="93"/>
  <c r="Q1181" i="93"/>
  <c r="P1181" i="93"/>
  <c r="O1181" i="93"/>
  <c r="F1181" i="93"/>
  <c r="E1181" i="93"/>
  <c r="R1180" i="93"/>
  <c r="Q1180" i="93"/>
  <c r="P1180" i="93"/>
  <c r="O1180" i="93"/>
  <c r="F1180" i="93"/>
  <c r="E1180" i="93"/>
  <c r="R1179" i="93"/>
  <c r="Q1179" i="93"/>
  <c r="P1179" i="93"/>
  <c r="O1179" i="93"/>
  <c r="F1179" i="93"/>
  <c r="E1179" i="93"/>
  <c r="R1178" i="93"/>
  <c r="Q1178" i="93"/>
  <c r="P1178" i="93"/>
  <c r="O1178" i="93"/>
  <c r="F1178" i="93"/>
  <c r="E1178" i="93"/>
  <c r="O1177" i="93"/>
  <c r="F1177" i="93"/>
  <c r="E1177" i="93"/>
  <c r="O1176" i="93"/>
  <c r="F1176" i="93"/>
  <c r="E1176" i="93"/>
  <c r="O1175" i="93"/>
  <c r="F1175" i="93"/>
  <c r="E1175" i="93"/>
  <c r="O1174" i="93"/>
  <c r="F1174" i="93"/>
  <c r="E1174" i="93"/>
  <c r="O1173" i="93"/>
  <c r="F1173" i="93"/>
  <c r="E1173" i="93"/>
  <c r="O1172" i="93"/>
  <c r="F1172" i="93"/>
  <c r="E1172" i="93"/>
  <c r="O1171" i="93"/>
  <c r="F1171" i="93"/>
  <c r="E1171" i="93"/>
  <c r="O1170" i="93"/>
  <c r="F1170" i="93"/>
  <c r="E1170" i="93"/>
  <c r="O1169" i="93"/>
  <c r="F1169" i="93"/>
  <c r="E1169" i="93"/>
  <c r="O1168" i="93"/>
  <c r="F1168" i="93"/>
  <c r="E1168" i="93"/>
  <c r="O1167" i="93"/>
  <c r="F1167" i="93"/>
  <c r="E1167" i="93"/>
  <c r="R1166" i="93"/>
  <c r="Q1166" i="93"/>
  <c r="P1166" i="93"/>
  <c r="O1166" i="93"/>
  <c r="F1166" i="93"/>
  <c r="E1166" i="93"/>
  <c r="R1165" i="93"/>
  <c r="Q1165" i="93"/>
  <c r="P1165" i="93"/>
  <c r="O1165" i="93"/>
  <c r="F1165" i="93"/>
  <c r="E1165" i="93"/>
  <c r="R1164" i="93"/>
  <c r="Q1164" i="93"/>
  <c r="P1164" i="93"/>
  <c r="O1164" i="93"/>
  <c r="F1164" i="93"/>
  <c r="E1164" i="93"/>
  <c r="R1163" i="93"/>
  <c r="Q1163" i="93"/>
  <c r="P1163" i="93"/>
  <c r="O1163" i="93"/>
  <c r="F1163" i="93"/>
  <c r="E1163" i="93"/>
  <c r="R1162" i="93"/>
  <c r="Q1162" i="93"/>
  <c r="P1162" i="93"/>
  <c r="O1162" i="93"/>
  <c r="F1162" i="93"/>
  <c r="E1162" i="93"/>
  <c r="R1161" i="93"/>
  <c r="Q1161" i="93"/>
  <c r="P1161" i="93"/>
  <c r="O1161" i="93"/>
  <c r="F1161" i="93"/>
  <c r="E1161" i="93"/>
  <c r="R1160" i="93"/>
  <c r="Q1160" i="93"/>
  <c r="P1160" i="93"/>
  <c r="O1160" i="93"/>
  <c r="F1160" i="93"/>
  <c r="E1160" i="93"/>
  <c r="R1159" i="93"/>
  <c r="Q1159" i="93"/>
  <c r="P1159" i="93"/>
  <c r="O1159" i="93"/>
  <c r="F1159" i="93"/>
  <c r="E1159" i="93"/>
  <c r="R1158" i="93"/>
  <c r="Q1158" i="93"/>
  <c r="P1158" i="93"/>
  <c r="O1158" i="93"/>
  <c r="F1158" i="93"/>
  <c r="E1158" i="93"/>
  <c r="R1157" i="93"/>
  <c r="Q1157" i="93"/>
  <c r="P1157" i="93"/>
  <c r="O1157" i="93"/>
  <c r="F1157" i="93"/>
  <c r="E1157" i="93"/>
  <c r="R1156" i="93"/>
  <c r="Q1156" i="93"/>
  <c r="P1156" i="93"/>
  <c r="O1156" i="93"/>
  <c r="F1156" i="93"/>
  <c r="E1156" i="93"/>
  <c r="R1155" i="93"/>
  <c r="Q1155" i="93"/>
  <c r="P1155" i="93"/>
  <c r="O1155" i="93"/>
  <c r="F1155" i="93"/>
  <c r="E1155" i="93"/>
  <c r="R1154" i="93"/>
  <c r="Q1154" i="93"/>
  <c r="P1154" i="93"/>
  <c r="O1154" i="93"/>
  <c r="F1154" i="93"/>
  <c r="E1154" i="93"/>
  <c r="R1153" i="93"/>
  <c r="Q1153" i="93"/>
  <c r="P1153" i="93"/>
  <c r="O1153" i="93"/>
  <c r="F1153" i="93"/>
  <c r="E1153" i="93"/>
  <c r="R1152" i="93"/>
  <c r="Q1152" i="93"/>
  <c r="P1152" i="93"/>
  <c r="O1152" i="93"/>
  <c r="F1152" i="93"/>
  <c r="E1152" i="93"/>
  <c r="R1151" i="93"/>
  <c r="Q1151" i="93"/>
  <c r="P1151" i="93"/>
  <c r="O1151" i="93"/>
  <c r="F1151" i="93"/>
  <c r="E1151" i="93"/>
  <c r="R1150" i="93"/>
  <c r="Q1150" i="93"/>
  <c r="P1150" i="93"/>
  <c r="O1150" i="93"/>
  <c r="F1150" i="93"/>
  <c r="E1150" i="93"/>
  <c r="R1149" i="93"/>
  <c r="Q1149" i="93"/>
  <c r="P1149" i="93"/>
  <c r="O1149" i="93"/>
  <c r="F1149" i="93"/>
  <c r="E1149" i="93"/>
  <c r="R1148" i="93"/>
  <c r="Q1148" i="93"/>
  <c r="P1148" i="93"/>
  <c r="O1148" i="93"/>
  <c r="F1148" i="93"/>
  <c r="E1148" i="93"/>
  <c r="R1147" i="93"/>
  <c r="Q1147" i="93"/>
  <c r="P1147" i="93"/>
  <c r="O1147" i="93"/>
  <c r="F1147" i="93"/>
  <c r="E1147" i="93"/>
  <c r="R1146" i="93"/>
  <c r="Q1146" i="93"/>
  <c r="P1146" i="93"/>
  <c r="O1146" i="93"/>
  <c r="F1146" i="93"/>
  <c r="E1146" i="93"/>
  <c r="R1145" i="93"/>
  <c r="Q1145" i="93"/>
  <c r="P1145" i="93"/>
  <c r="O1145" i="93"/>
  <c r="F1145" i="93"/>
  <c r="E1145" i="93"/>
  <c r="R1144" i="93"/>
  <c r="Q1144" i="93"/>
  <c r="P1144" i="93"/>
  <c r="O1144" i="93"/>
  <c r="F1144" i="93"/>
  <c r="E1144" i="93"/>
  <c r="R1143" i="93"/>
  <c r="Q1143" i="93"/>
  <c r="P1143" i="93"/>
  <c r="O1143" i="93"/>
  <c r="F1143" i="93"/>
  <c r="E1143" i="93"/>
  <c r="R1142" i="93"/>
  <c r="Q1142" i="93"/>
  <c r="P1142" i="93"/>
  <c r="O1142" i="93"/>
  <c r="F1142" i="93"/>
  <c r="E1142" i="93"/>
  <c r="R1141" i="93"/>
  <c r="Q1141" i="93"/>
  <c r="P1141" i="93"/>
  <c r="O1141" i="93"/>
  <c r="F1141" i="93"/>
  <c r="E1141" i="93"/>
  <c r="R1140" i="93"/>
  <c r="Q1140" i="93"/>
  <c r="P1140" i="93"/>
  <c r="O1140" i="93"/>
  <c r="F1140" i="93"/>
  <c r="E1140" i="93"/>
  <c r="R1139" i="93"/>
  <c r="Q1139" i="93"/>
  <c r="P1139" i="93"/>
  <c r="O1139" i="93"/>
  <c r="F1139" i="93"/>
  <c r="E1139" i="93"/>
  <c r="R1138" i="93"/>
  <c r="Q1138" i="93"/>
  <c r="P1138" i="93"/>
  <c r="O1138" i="93"/>
  <c r="F1138" i="93"/>
  <c r="E1138" i="93"/>
  <c r="R1137" i="93"/>
  <c r="Q1137" i="93"/>
  <c r="P1137" i="93"/>
  <c r="O1137" i="93"/>
  <c r="F1137" i="93"/>
  <c r="E1137" i="93"/>
  <c r="R1136" i="93"/>
  <c r="Q1136" i="93"/>
  <c r="P1136" i="93"/>
  <c r="O1136" i="93"/>
  <c r="F1136" i="93"/>
  <c r="E1136" i="93"/>
  <c r="R1135" i="93"/>
  <c r="Q1135" i="93"/>
  <c r="P1135" i="93"/>
  <c r="O1135" i="93"/>
  <c r="F1135" i="93"/>
  <c r="E1135" i="93"/>
  <c r="R1134" i="93"/>
  <c r="Q1134" i="93"/>
  <c r="P1134" i="93"/>
  <c r="O1134" i="93"/>
  <c r="F1134" i="93"/>
  <c r="E1134" i="93"/>
  <c r="R1133" i="93"/>
  <c r="Q1133" i="93"/>
  <c r="P1133" i="93"/>
  <c r="O1133" i="93"/>
  <c r="F1133" i="93"/>
  <c r="E1133" i="93"/>
  <c r="R1132" i="93"/>
  <c r="Q1132" i="93"/>
  <c r="P1132" i="93"/>
  <c r="O1132" i="93"/>
  <c r="F1132" i="93"/>
  <c r="E1132" i="93"/>
  <c r="R1131" i="93"/>
  <c r="Q1131" i="93"/>
  <c r="P1131" i="93"/>
  <c r="O1131" i="93"/>
  <c r="F1131" i="93"/>
  <c r="E1131" i="93"/>
  <c r="R1130" i="93"/>
  <c r="Q1130" i="93"/>
  <c r="P1130" i="93"/>
  <c r="O1130" i="93"/>
  <c r="F1130" i="93"/>
  <c r="E1130" i="93"/>
  <c r="R1129" i="93"/>
  <c r="Q1129" i="93"/>
  <c r="P1129" i="93"/>
  <c r="O1129" i="93"/>
  <c r="F1129" i="93"/>
  <c r="E1129" i="93"/>
  <c r="O1128" i="93"/>
  <c r="F1128" i="93"/>
  <c r="E1128" i="93"/>
  <c r="O1127" i="93"/>
  <c r="F1127" i="93"/>
  <c r="E1127" i="93"/>
  <c r="O1126" i="93"/>
  <c r="F1126" i="93"/>
  <c r="E1126" i="93"/>
  <c r="O1125" i="93"/>
  <c r="F1125" i="93"/>
  <c r="E1125" i="93"/>
  <c r="O1124" i="93"/>
  <c r="F1124" i="93"/>
  <c r="E1124" i="93"/>
  <c r="O1123" i="93"/>
  <c r="F1123" i="93"/>
  <c r="E1123" i="93"/>
  <c r="O1122" i="93"/>
  <c r="F1122" i="93"/>
  <c r="E1122" i="93"/>
  <c r="O1121" i="93"/>
  <c r="F1121" i="93"/>
  <c r="E1121" i="93"/>
  <c r="O1120" i="93"/>
  <c r="F1120" i="93"/>
  <c r="E1120" i="93"/>
  <c r="O1119" i="93"/>
  <c r="F1119" i="93"/>
  <c r="E1119" i="93"/>
  <c r="O1118" i="93"/>
  <c r="F1118" i="93"/>
  <c r="E1118" i="93"/>
  <c r="R1117" i="93"/>
  <c r="Q1117" i="93"/>
  <c r="P1117" i="93"/>
  <c r="O1117" i="93"/>
  <c r="F1117" i="93"/>
  <c r="E1117" i="93"/>
  <c r="R1116" i="93"/>
  <c r="Q1116" i="93"/>
  <c r="P1116" i="93"/>
  <c r="O1116" i="93"/>
  <c r="F1116" i="93"/>
  <c r="E1116" i="93"/>
  <c r="R1115" i="93"/>
  <c r="Q1115" i="93"/>
  <c r="P1115" i="93"/>
  <c r="O1115" i="93"/>
  <c r="F1115" i="93"/>
  <c r="E1115" i="93"/>
  <c r="R1114" i="93"/>
  <c r="Q1114" i="93"/>
  <c r="P1114" i="93"/>
  <c r="O1114" i="93"/>
  <c r="F1114" i="93"/>
  <c r="E1114" i="93"/>
  <c r="R1113" i="93"/>
  <c r="Q1113" i="93"/>
  <c r="P1113" i="93"/>
  <c r="O1113" i="93"/>
  <c r="F1113" i="93"/>
  <c r="E1113" i="93"/>
  <c r="R1112" i="93"/>
  <c r="Q1112" i="93"/>
  <c r="P1112" i="93"/>
  <c r="O1112" i="93"/>
  <c r="F1112" i="93"/>
  <c r="E1112" i="93"/>
  <c r="R1111" i="93"/>
  <c r="Q1111" i="93"/>
  <c r="P1111" i="93"/>
  <c r="O1111" i="93"/>
  <c r="F1111" i="93"/>
  <c r="E1111" i="93"/>
  <c r="R1110" i="93"/>
  <c r="Q1110" i="93"/>
  <c r="P1110" i="93"/>
  <c r="O1110" i="93"/>
  <c r="F1110" i="93"/>
  <c r="E1110" i="93"/>
  <c r="R1109" i="93"/>
  <c r="Q1109" i="93"/>
  <c r="P1109" i="93"/>
  <c r="O1109" i="93"/>
  <c r="F1109" i="93"/>
  <c r="E1109" i="93"/>
  <c r="R1108" i="93"/>
  <c r="Q1108" i="93"/>
  <c r="P1108" i="93"/>
  <c r="O1108" i="93"/>
  <c r="F1108" i="93"/>
  <c r="E1108" i="93"/>
  <c r="R1107" i="93"/>
  <c r="Q1107" i="93"/>
  <c r="P1107" i="93"/>
  <c r="O1107" i="93"/>
  <c r="F1107" i="93"/>
  <c r="E1107" i="93"/>
  <c r="R1106" i="93"/>
  <c r="Q1106" i="93"/>
  <c r="P1106" i="93"/>
  <c r="O1106" i="93"/>
  <c r="F1106" i="93"/>
  <c r="E1106" i="93"/>
  <c r="R1105" i="93"/>
  <c r="Q1105" i="93"/>
  <c r="P1105" i="93"/>
  <c r="O1105" i="93"/>
  <c r="F1105" i="93"/>
  <c r="E1105" i="93"/>
  <c r="R1104" i="93"/>
  <c r="Q1104" i="93"/>
  <c r="P1104" i="93"/>
  <c r="O1104" i="93"/>
  <c r="F1104" i="93"/>
  <c r="E1104" i="93"/>
  <c r="R1103" i="93"/>
  <c r="Q1103" i="93"/>
  <c r="P1103" i="93"/>
  <c r="O1103" i="93"/>
  <c r="F1103" i="93"/>
  <c r="E1103" i="93"/>
  <c r="R1102" i="93"/>
  <c r="Q1102" i="93"/>
  <c r="P1102" i="93"/>
  <c r="O1102" i="93"/>
  <c r="F1102" i="93"/>
  <c r="E1102" i="93"/>
  <c r="R1101" i="93"/>
  <c r="Q1101" i="93"/>
  <c r="P1101" i="93"/>
  <c r="O1101" i="93"/>
  <c r="F1101" i="93"/>
  <c r="E1101" i="93"/>
  <c r="R1100" i="93"/>
  <c r="Q1100" i="93"/>
  <c r="P1100" i="93"/>
  <c r="O1100" i="93"/>
  <c r="F1100" i="93"/>
  <c r="E1100" i="93"/>
  <c r="R1099" i="93"/>
  <c r="Q1099" i="93"/>
  <c r="P1099" i="93"/>
  <c r="O1099" i="93"/>
  <c r="F1099" i="93"/>
  <c r="E1099" i="93"/>
  <c r="R1098" i="93"/>
  <c r="Q1098" i="93"/>
  <c r="P1098" i="93"/>
  <c r="O1098" i="93"/>
  <c r="F1098" i="93"/>
  <c r="E1098" i="93"/>
  <c r="R1097" i="93"/>
  <c r="Q1097" i="93"/>
  <c r="P1097" i="93"/>
  <c r="O1097" i="93"/>
  <c r="F1097" i="93"/>
  <c r="E1097" i="93"/>
  <c r="R1096" i="93"/>
  <c r="Q1096" i="93"/>
  <c r="P1096" i="93"/>
  <c r="O1096" i="93"/>
  <c r="F1096" i="93"/>
  <c r="E1096" i="93"/>
  <c r="R1095" i="93"/>
  <c r="Q1095" i="93"/>
  <c r="P1095" i="93"/>
  <c r="O1095" i="93"/>
  <c r="F1095" i="93"/>
  <c r="E1095" i="93"/>
  <c r="R1094" i="93"/>
  <c r="Q1094" i="93"/>
  <c r="P1094" i="93"/>
  <c r="O1094" i="93"/>
  <c r="F1094" i="93"/>
  <c r="E1094" i="93"/>
  <c r="R1093" i="93"/>
  <c r="Q1093" i="93"/>
  <c r="P1093" i="93"/>
  <c r="O1093" i="93"/>
  <c r="F1093" i="93"/>
  <c r="E1093" i="93"/>
  <c r="R1092" i="93"/>
  <c r="Q1092" i="93"/>
  <c r="P1092" i="93"/>
  <c r="O1092" i="93"/>
  <c r="F1092" i="93"/>
  <c r="E1092" i="93"/>
  <c r="R1091" i="93"/>
  <c r="Q1091" i="93"/>
  <c r="P1091" i="93"/>
  <c r="O1091" i="93"/>
  <c r="F1091" i="93"/>
  <c r="E1091" i="93"/>
  <c r="R1090" i="93"/>
  <c r="Q1090" i="93"/>
  <c r="P1090" i="93"/>
  <c r="O1090" i="93"/>
  <c r="F1090" i="93"/>
  <c r="E1090" i="93"/>
  <c r="R1089" i="93"/>
  <c r="Q1089" i="93"/>
  <c r="P1089" i="93"/>
  <c r="O1089" i="93"/>
  <c r="F1089" i="93"/>
  <c r="E1089" i="93"/>
  <c r="R1088" i="93"/>
  <c r="Q1088" i="93"/>
  <c r="P1088" i="93"/>
  <c r="O1088" i="93"/>
  <c r="F1088" i="93"/>
  <c r="E1088" i="93"/>
  <c r="R1087" i="93"/>
  <c r="Q1087" i="93"/>
  <c r="P1087" i="93"/>
  <c r="O1087" i="93"/>
  <c r="F1087" i="93"/>
  <c r="E1087" i="93"/>
  <c r="R1086" i="93"/>
  <c r="Q1086" i="93"/>
  <c r="P1086" i="93"/>
  <c r="O1086" i="93"/>
  <c r="F1086" i="93"/>
  <c r="E1086" i="93"/>
  <c r="R1085" i="93"/>
  <c r="Q1085" i="93"/>
  <c r="P1085" i="93"/>
  <c r="O1085" i="93"/>
  <c r="F1085" i="93"/>
  <c r="E1085" i="93"/>
  <c r="R1084" i="93"/>
  <c r="Q1084" i="93"/>
  <c r="P1084" i="93"/>
  <c r="O1084" i="93"/>
  <c r="F1084" i="93"/>
  <c r="E1084" i="93"/>
  <c r="R1083" i="93"/>
  <c r="Q1083" i="93"/>
  <c r="P1083" i="93"/>
  <c r="O1083" i="93"/>
  <c r="F1083" i="93"/>
  <c r="E1083" i="93"/>
  <c r="R1082" i="93"/>
  <c r="Q1082" i="93"/>
  <c r="P1082" i="93"/>
  <c r="O1082" i="93"/>
  <c r="F1082" i="93"/>
  <c r="E1082" i="93"/>
  <c r="R1081" i="93"/>
  <c r="Q1081" i="93"/>
  <c r="P1081" i="93"/>
  <c r="O1081" i="93"/>
  <c r="F1081" i="93"/>
  <c r="E1081" i="93"/>
  <c r="R1080" i="93"/>
  <c r="Q1080" i="93"/>
  <c r="P1080" i="93"/>
  <c r="O1080" i="93"/>
  <c r="F1080" i="93"/>
  <c r="E1080" i="93"/>
  <c r="O1079" i="93"/>
  <c r="F1079" i="93"/>
  <c r="E1079" i="93"/>
  <c r="O1078" i="93"/>
  <c r="F1078" i="93"/>
  <c r="E1078" i="93"/>
  <c r="O1077" i="93"/>
  <c r="F1077" i="93"/>
  <c r="E1077" i="93"/>
  <c r="O1076" i="93"/>
  <c r="F1076" i="93"/>
  <c r="E1076" i="93"/>
  <c r="O1075" i="93"/>
  <c r="F1075" i="93"/>
  <c r="E1075" i="93"/>
  <c r="O1074" i="93"/>
  <c r="F1074" i="93"/>
  <c r="E1074" i="93"/>
  <c r="O1073" i="93"/>
  <c r="F1073" i="93"/>
  <c r="E1073" i="93"/>
  <c r="O1072" i="93"/>
  <c r="F1072" i="93"/>
  <c r="E1072" i="93"/>
  <c r="O1071" i="93"/>
  <c r="F1071" i="93"/>
  <c r="E1071" i="93"/>
  <c r="O1070" i="93"/>
  <c r="F1070" i="93"/>
  <c r="E1070" i="93"/>
  <c r="O1069" i="93"/>
  <c r="F1069" i="93"/>
  <c r="E1069" i="93"/>
  <c r="R1068" i="93"/>
  <c r="Q1068" i="93"/>
  <c r="P1068" i="93"/>
  <c r="O1068" i="93"/>
  <c r="F1068" i="93"/>
  <c r="E1068" i="93"/>
  <c r="R1067" i="93"/>
  <c r="Q1067" i="93"/>
  <c r="P1067" i="93"/>
  <c r="O1067" i="93"/>
  <c r="F1067" i="93"/>
  <c r="E1067" i="93"/>
  <c r="R1066" i="93"/>
  <c r="Q1066" i="93"/>
  <c r="P1066" i="93"/>
  <c r="O1066" i="93"/>
  <c r="F1066" i="93"/>
  <c r="E1066" i="93"/>
  <c r="R1065" i="93"/>
  <c r="Q1065" i="93"/>
  <c r="P1065" i="93"/>
  <c r="O1065" i="93"/>
  <c r="F1065" i="93"/>
  <c r="E1065" i="93"/>
  <c r="R1064" i="93"/>
  <c r="Q1064" i="93"/>
  <c r="P1064" i="93"/>
  <c r="O1064" i="93"/>
  <c r="F1064" i="93"/>
  <c r="E1064" i="93"/>
  <c r="R1063" i="93"/>
  <c r="Q1063" i="93"/>
  <c r="P1063" i="93"/>
  <c r="O1063" i="93"/>
  <c r="F1063" i="93"/>
  <c r="E1063" i="93"/>
  <c r="R1062" i="93"/>
  <c r="Q1062" i="93"/>
  <c r="P1062" i="93"/>
  <c r="O1062" i="93"/>
  <c r="F1062" i="93"/>
  <c r="E1062" i="93"/>
  <c r="R1061" i="93"/>
  <c r="Q1061" i="93"/>
  <c r="P1061" i="93"/>
  <c r="O1061" i="93"/>
  <c r="F1061" i="93"/>
  <c r="E1061" i="93"/>
  <c r="R1060" i="93"/>
  <c r="Q1060" i="93"/>
  <c r="P1060" i="93"/>
  <c r="O1060" i="93"/>
  <c r="F1060" i="93"/>
  <c r="E1060" i="93"/>
  <c r="R1059" i="93"/>
  <c r="Q1059" i="93"/>
  <c r="P1059" i="93"/>
  <c r="O1059" i="93"/>
  <c r="F1059" i="93"/>
  <c r="E1059" i="93"/>
  <c r="R1058" i="93"/>
  <c r="Q1058" i="93"/>
  <c r="P1058" i="93"/>
  <c r="O1058" i="93"/>
  <c r="F1058" i="93"/>
  <c r="E1058" i="93"/>
  <c r="R1057" i="93"/>
  <c r="Q1057" i="93"/>
  <c r="P1057" i="93"/>
  <c r="O1057" i="93"/>
  <c r="F1057" i="93"/>
  <c r="E1057" i="93"/>
  <c r="R1056" i="93"/>
  <c r="Q1056" i="93"/>
  <c r="P1056" i="93"/>
  <c r="O1056" i="93"/>
  <c r="F1056" i="93"/>
  <c r="E1056" i="93"/>
  <c r="R1055" i="93"/>
  <c r="Q1055" i="93"/>
  <c r="P1055" i="93"/>
  <c r="O1055" i="93"/>
  <c r="F1055" i="93"/>
  <c r="E1055" i="93"/>
  <c r="R1054" i="93"/>
  <c r="Q1054" i="93"/>
  <c r="P1054" i="93"/>
  <c r="O1054" i="93"/>
  <c r="F1054" i="93"/>
  <c r="E1054" i="93"/>
  <c r="R1053" i="93"/>
  <c r="Q1053" i="93"/>
  <c r="P1053" i="93"/>
  <c r="O1053" i="93"/>
  <c r="F1053" i="93"/>
  <c r="E1053" i="93"/>
  <c r="R1052" i="93"/>
  <c r="Q1052" i="93"/>
  <c r="P1052" i="93"/>
  <c r="O1052" i="93"/>
  <c r="F1052" i="93"/>
  <c r="E1052" i="93"/>
  <c r="R1051" i="93"/>
  <c r="Q1051" i="93"/>
  <c r="P1051" i="93"/>
  <c r="O1051" i="93"/>
  <c r="F1051" i="93"/>
  <c r="E1051" i="93"/>
  <c r="R1050" i="93"/>
  <c r="Q1050" i="93"/>
  <c r="P1050" i="93"/>
  <c r="O1050" i="93"/>
  <c r="F1050" i="93"/>
  <c r="E1050" i="93"/>
  <c r="R1049" i="93"/>
  <c r="Q1049" i="93"/>
  <c r="P1049" i="93"/>
  <c r="O1049" i="93"/>
  <c r="F1049" i="93"/>
  <c r="E1049" i="93"/>
  <c r="R1048" i="93"/>
  <c r="Q1048" i="93"/>
  <c r="P1048" i="93"/>
  <c r="O1048" i="93"/>
  <c r="F1048" i="93"/>
  <c r="E1048" i="93"/>
  <c r="R1047" i="93"/>
  <c r="Q1047" i="93"/>
  <c r="P1047" i="93"/>
  <c r="O1047" i="93"/>
  <c r="F1047" i="93"/>
  <c r="E1047" i="93"/>
  <c r="R1046" i="93"/>
  <c r="Q1046" i="93"/>
  <c r="P1046" i="93"/>
  <c r="O1046" i="93"/>
  <c r="F1046" i="93"/>
  <c r="E1046" i="93"/>
  <c r="R1045" i="93"/>
  <c r="Q1045" i="93"/>
  <c r="P1045" i="93"/>
  <c r="O1045" i="93"/>
  <c r="F1045" i="93"/>
  <c r="E1045" i="93"/>
  <c r="R1044" i="93"/>
  <c r="Q1044" i="93"/>
  <c r="P1044" i="93"/>
  <c r="O1044" i="93"/>
  <c r="F1044" i="93"/>
  <c r="E1044" i="93"/>
  <c r="R1043" i="93"/>
  <c r="Q1043" i="93"/>
  <c r="P1043" i="93"/>
  <c r="O1043" i="93"/>
  <c r="F1043" i="93"/>
  <c r="E1043" i="93"/>
  <c r="R1042" i="93"/>
  <c r="Q1042" i="93"/>
  <c r="P1042" i="93"/>
  <c r="O1042" i="93"/>
  <c r="F1042" i="93"/>
  <c r="E1042" i="93"/>
  <c r="R1041" i="93"/>
  <c r="Q1041" i="93"/>
  <c r="P1041" i="93"/>
  <c r="O1041" i="93"/>
  <c r="F1041" i="93"/>
  <c r="E1041" i="93"/>
  <c r="R1040" i="93"/>
  <c r="Q1040" i="93"/>
  <c r="P1040" i="93"/>
  <c r="O1040" i="93"/>
  <c r="F1040" i="93"/>
  <c r="E1040" i="93"/>
  <c r="R1039" i="93"/>
  <c r="Q1039" i="93"/>
  <c r="P1039" i="93"/>
  <c r="O1039" i="93"/>
  <c r="F1039" i="93"/>
  <c r="E1039" i="93"/>
  <c r="R1038" i="93"/>
  <c r="Q1038" i="93"/>
  <c r="P1038" i="93"/>
  <c r="O1038" i="93"/>
  <c r="F1038" i="93"/>
  <c r="E1038" i="93"/>
  <c r="R1037" i="93"/>
  <c r="Q1037" i="93"/>
  <c r="P1037" i="93"/>
  <c r="O1037" i="93"/>
  <c r="F1037" i="93"/>
  <c r="E1037" i="93"/>
  <c r="R1036" i="93"/>
  <c r="Q1036" i="93"/>
  <c r="P1036" i="93"/>
  <c r="O1036" i="93"/>
  <c r="F1036" i="93"/>
  <c r="E1036" i="93"/>
  <c r="R1035" i="93"/>
  <c r="Q1035" i="93"/>
  <c r="P1035" i="93"/>
  <c r="O1035" i="93"/>
  <c r="F1035" i="93"/>
  <c r="E1035" i="93"/>
  <c r="R1034" i="93"/>
  <c r="Q1034" i="93"/>
  <c r="P1034" i="93"/>
  <c r="O1034" i="93"/>
  <c r="F1034" i="93"/>
  <c r="E1034" i="93"/>
  <c r="R1033" i="93"/>
  <c r="Q1033" i="93"/>
  <c r="P1033" i="93"/>
  <c r="O1033" i="93"/>
  <c r="F1033" i="93"/>
  <c r="E1033" i="93"/>
  <c r="R1032" i="93"/>
  <c r="Q1032" i="93"/>
  <c r="P1032" i="93"/>
  <c r="O1032" i="93"/>
  <c r="F1032" i="93"/>
  <c r="E1032" i="93"/>
  <c r="R1031" i="93"/>
  <c r="Q1031" i="93"/>
  <c r="P1031" i="93"/>
  <c r="O1031" i="93"/>
  <c r="F1031" i="93"/>
  <c r="E1031" i="93"/>
  <c r="O1030" i="93"/>
  <c r="F1030" i="93"/>
  <c r="E1030" i="93"/>
  <c r="O1029" i="93"/>
  <c r="F1029" i="93"/>
  <c r="E1029" i="93"/>
  <c r="O1028" i="93"/>
  <c r="F1028" i="93"/>
  <c r="E1028" i="93"/>
  <c r="O1027" i="93"/>
  <c r="F1027" i="93"/>
  <c r="E1027" i="93"/>
  <c r="O1026" i="93"/>
  <c r="F1026" i="93"/>
  <c r="E1026" i="93"/>
  <c r="O1025" i="93"/>
  <c r="F1025" i="93"/>
  <c r="E1025" i="93"/>
  <c r="O1024" i="93"/>
  <c r="F1024" i="93"/>
  <c r="E1024" i="93"/>
  <c r="O1023" i="93"/>
  <c r="F1023" i="93"/>
  <c r="E1023" i="93"/>
  <c r="O1022" i="93"/>
  <c r="F1022" i="93"/>
  <c r="E1022" i="93"/>
  <c r="O1021" i="93"/>
  <c r="F1021" i="93"/>
  <c r="E1021" i="93"/>
  <c r="O1020" i="93"/>
  <c r="F1020" i="93"/>
  <c r="E1020" i="93"/>
  <c r="R1019" i="93"/>
  <c r="Q1019" i="93"/>
  <c r="P1019" i="93"/>
  <c r="O1019" i="93"/>
  <c r="F1019" i="93"/>
  <c r="E1019" i="93"/>
  <c r="R1018" i="93"/>
  <c r="Q1018" i="93"/>
  <c r="P1018" i="93"/>
  <c r="O1018" i="93"/>
  <c r="F1018" i="93"/>
  <c r="E1018" i="93"/>
  <c r="R1017" i="93"/>
  <c r="Q1017" i="93"/>
  <c r="P1017" i="93"/>
  <c r="O1017" i="93"/>
  <c r="F1017" i="93"/>
  <c r="E1017" i="93"/>
  <c r="R1016" i="93"/>
  <c r="Q1016" i="93"/>
  <c r="P1016" i="93"/>
  <c r="O1016" i="93"/>
  <c r="F1016" i="93"/>
  <c r="E1016" i="93"/>
  <c r="R1015" i="93"/>
  <c r="Q1015" i="93"/>
  <c r="P1015" i="93"/>
  <c r="O1015" i="93"/>
  <c r="F1015" i="93"/>
  <c r="E1015" i="93"/>
  <c r="R1014" i="93"/>
  <c r="Q1014" i="93"/>
  <c r="P1014" i="93"/>
  <c r="O1014" i="93"/>
  <c r="F1014" i="93"/>
  <c r="E1014" i="93"/>
  <c r="R1013" i="93"/>
  <c r="Q1013" i="93"/>
  <c r="P1013" i="93"/>
  <c r="O1013" i="93"/>
  <c r="F1013" i="93"/>
  <c r="E1013" i="93"/>
  <c r="R1012" i="93"/>
  <c r="Q1012" i="93"/>
  <c r="P1012" i="93"/>
  <c r="O1012" i="93"/>
  <c r="F1012" i="93"/>
  <c r="E1012" i="93"/>
  <c r="R1011" i="93"/>
  <c r="Q1011" i="93"/>
  <c r="P1011" i="93"/>
  <c r="O1011" i="93"/>
  <c r="F1011" i="93"/>
  <c r="E1011" i="93"/>
  <c r="R1010" i="93"/>
  <c r="Q1010" i="93"/>
  <c r="P1010" i="93"/>
  <c r="O1010" i="93"/>
  <c r="F1010" i="93"/>
  <c r="E1010" i="93"/>
  <c r="R1009" i="93"/>
  <c r="Q1009" i="93"/>
  <c r="P1009" i="93"/>
  <c r="O1009" i="93"/>
  <c r="F1009" i="93"/>
  <c r="E1009" i="93"/>
  <c r="R1008" i="93"/>
  <c r="Q1008" i="93"/>
  <c r="P1008" i="93"/>
  <c r="O1008" i="93"/>
  <c r="F1008" i="93"/>
  <c r="E1008" i="93"/>
  <c r="R1007" i="93"/>
  <c r="Q1007" i="93"/>
  <c r="P1007" i="93"/>
  <c r="O1007" i="93"/>
  <c r="F1007" i="93"/>
  <c r="E1007" i="93"/>
  <c r="R1006" i="93"/>
  <c r="Q1006" i="93"/>
  <c r="P1006" i="93"/>
  <c r="O1006" i="93"/>
  <c r="F1006" i="93"/>
  <c r="E1006" i="93"/>
  <c r="R1005" i="93"/>
  <c r="Q1005" i="93"/>
  <c r="P1005" i="93"/>
  <c r="O1005" i="93"/>
  <c r="F1005" i="93"/>
  <c r="E1005" i="93"/>
  <c r="R1004" i="93"/>
  <c r="Q1004" i="93"/>
  <c r="P1004" i="93"/>
  <c r="O1004" i="93"/>
  <c r="F1004" i="93"/>
  <c r="E1004" i="93"/>
  <c r="R1003" i="93"/>
  <c r="Q1003" i="93"/>
  <c r="P1003" i="93"/>
  <c r="O1003" i="93"/>
  <c r="F1003" i="93"/>
  <c r="E1003" i="93"/>
  <c r="R1002" i="93"/>
  <c r="Q1002" i="93"/>
  <c r="P1002" i="93"/>
  <c r="O1002" i="93"/>
  <c r="F1002" i="93"/>
  <c r="E1002" i="93"/>
  <c r="R1001" i="93"/>
  <c r="Q1001" i="93"/>
  <c r="P1001" i="93"/>
  <c r="O1001" i="93"/>
  <c r="F1001" i="93"/>
  <c r="E1001" i="93"/>
  <c r="R1000" i="93"/>
  <c r="Q1000" i="93"/>
  <c r="P1000" i="93"/>
  <c r="O1000" i="93"/>
  <c r="F1000" i="93"/>
  <c r="E1000" i="93"/>
  <c r="R999" i="93"/>
  <c r="Q999" i="93"/>
  <c r="P999" i="93"/>
  <c r="O999" i="93"/>
  <c r="F999" i="93"/>
  <c r="E999" i="93"/>
  <c r="R998" i="93"/>
  <c r="Q998" i="93"/>
  <c r="P998" i="93"/>
  <c r="O998" i="93"/>
  <c r="F998" i="93"/>
  <c r="E998" i="93"/>
  <c r="R997" i="93"/>
  <c r="Q997" i="93"/>
  <c r="P997" i="93"/>
  <c r="O997" i="93"/>
  <c r="F997" i="93"/>
  <c r="E997" i="93"/>
  <c r="R996" i="93"/>
  <c r="Q996" i="93"/>
  <c r="P996" i="93"/>
  <c r="O996" i="93"/>
  <c r="F996" i="93"/>
  <c r="E996" i="93"/>
  <c r="R995" i="93"/>
  <c r="Q995" i="93"/>
  <c r="P995" i="93"/>
  <c r="O995" i="93"/>
  <c r="F995" i="93"/>
  <c r="E995" i="93"/>
  <c r="R994" i="93"/>
  <c r="Q994" i="93"/>
  <c r="P994" i="93"/>
  <c r="O994" i="93"/>
  <c r="F994" i="93"/>
  <c r="E994" i="93"/>
  <c r="R993" i="93"/>
  <c r="Q993" i="93"/>
  <c r="P993" i="93"/>
  <c r="O993" i="93"/>
  <c r="F993" i="93"/>
  <c r="E993" i="93"/>
  <c r="R992" i="93"/>
  <c r="Q992" i="93"/>
  <c r="P992" i="93"/>
  <c r="O992" i="93"/>
  <c r="F992" i="93"/>
  <c r="E992" i="93"/>
  <c r="R991" i="93"/>
  <c r="Q991" i="93"/>
  <c r="P991" i="93"/>
  <c r="O991" i="93"/>
  <c r="F991" i="93"/>
  <c r="E991" i="93"/>
  <c r="R990" i="93"/>
  <c r="Q990" i="93"/>
  <c r="P990" i="93"/>
  <c r="O990" i="93"/>
  <c r="F990" i="93"/>
  <c r="E990" i="93"/>
  <c r="R989" i="93"/>
  <c r="Q989" i="93"/>
  <c r="P989" i="93"/>
  <c r="O989" i="93"/>
  <c r="F989" i="93"/>
  <c r="E989" i="93"/>
  <c r="R988" i="93"/>
  <c r="Q988" i="93"/>
  <c r="P988" i="93"/>
  <c r="O988" i="93"/>
  <c r="F988" i="93"/>
  <c r="E988" i="93"/>
  <c r="R987" i="93"/>
  <c r="Q987" i="93"/>
  <c r="P987" i="93"/>
  <c r="O987" i="93"/>
  <c r="F987" i="93"/>
  <c r="E987" i="93"/>
  <c r="R986" i="93"/>
  <c r="Q986" i="93"/>
  <c r="P986" i="93"/>
  <c r="O986" i="93"/>
  <c r="F986" i="93"/>
  <c r="E986" i="93"/>
  <c r="R985" i="93"/>
  <c r="Q985" i="93"/>
  <c r="P985" i="93"/>
  <c r="O985" i="93"/>
  <c r="F985" i="93"/>
  <c r="E985" i="93"/>
  <c r="R984" i="93"/>
  <c r="Q984" i="93"/>
  <c r="P984" i="93"/>
  <c r="O984" i="93"/>
  <c r="F984" i="93"/>
  <c r="E984" i="93"/>
  <c r="R983" i="93"/>
  <c r="Q983" i="93"/>
  <c r="P983" i="93"/>
  <c r="O983" i="93"/>
  <c r="F983" i="93"/>
  <c r="E983" i="93"/>
  <c r="R982" i="93"/>
  <c r="Q982" i="93"/>
  <c r="P982" i="93"/>
  <c r="O982" i="93"/>
  <c r="F982" i="93"/>
  <c r="E982" i="93"/>
  <c r="O981" i="93"/>
  <c r="F981" i="93"/>
  <c r="E981" i="93"/>
  <c r="O980" i="93"/>
  <c r="F980" i="93"/>
  <c r="E980" i="93"/>
  <c r="O979" i="93"/>
  <c r="F979" i="93"/>
  <c r="E979" i="93"/>
  <c r="O978" i="93"/>
  <c r="F978" i="93"/>
  <c r="E978" i="93"/>
  <c r="O977" i="93"/>
  <c r="F977" i="93"/>
  <c r="E977" i="93"/>
  <c r="O976" i="93"/>
  <c r="F976" i="93"/>
  <c r="E976" i="93"/>
  <c r="O975" i="93"/>
  <c r="F975" i="93"/>
  <c r="E975" i="93"/>
  <c r="O974" i="93"/>
  <c r="F974" i="93"/>
  <c r="E974" i="93"/>
  <c r="O973" i="93"/>
  <c r="F973" i="93"/>
  <c r="E973" i="93"/>
  <c r="O972" i="93"/>
  <c r="F972" i="93"/>
  <c r="E972" i="93"/>
  <c r="O971" i="93"/>
  <c r="F971" i="93"/>
  <c r="E971" i="93"/>
  <c r="R970" i="93"/>
  <c r="Q970" i="93"/>
  <c r="P970" i="93"/>
  <c r="O970" i="93"/>
  <c r="F970" i="93"/>
  <c r="E970" i="93"/>
  <c r="R969" i="93"/>
  <c r="Q969" i="93"/>
  <c r="P969" i="93"/>
  <c r="O969" i="93"/>
  <c r="F969" i="93"/>
  <c r="E969" i="93"/>
  <c r="R968" i="93"/>
  <c r="Q968" i="93"/>
  <c r="P968" i="93"/>
  <c r="O968" i="93"/>
  <c r="F968" i="93"/>
  <c r="E968" i="93"/>
  <c r="R967" i="93"/>
  <c r="Q967" i="93"/>
  <c r="P967" i="93"/>
  <c r="O967" i="93"/>
  <c r="F967" i="93"/>
  <c r="E967" i="93"/>
  <c r="R966" i="93"/>
  <c r="Q966" i="93"/>
  <c r="P966" i="93"/>
  <c r="O966" i="93"/>
  <c r="F966" i="93"/>
  <c r="E966" i="93"/>
  <c r="R965" i="93"/>
  <c r="Q965" i="93"/>
  <c r="P965" i="93"/>
  <c r="O965" i="93"/>
  <c r="F965" i="93"/>
  <c r="E965" i="93"/>
  <c r="R964" i="93"/>
  <c r="Q964" i="93"/>
  <c r="P964" i="93"/>
  <c r="O964" i="93"/>
  <c r="F964" i="93"/>
  <c r="E964" i="93"/>
  <c r="R963" i="93"/>
  <c r="Q963" i="93"/>
  <c r="P963" i="93"/>
  <c r="O963" i="93"/>
  <c r="F963" i="93"/>
  <c r="E963" i="93"/>
  <c r="R962" i="93"/>
  <c r="Q962" i="93"/>
  <c r="P962" i="93"/>
  <c r="O962" i="93"/>
  <c r="F962" i="93"/>
  <c r="E962" i="93"/>
  <c r="R961" i="93"/>
  <c r="Q961" i="93"/>
  <c r="P961" i="93"/>
  <c r="O961" i="93"/>
  <c r="F961" i="93"/>
  <c r="E961" i="93"/>
  <c r="R960" i="93"/>
  <c r="Q960" i="93"/>
  <c r="P960" i="93"/>
  <c r="O960" i="93"/>
  <c r="F960" i="93"/>
  <c r="E960" i="93"/>
  <c r="R959" i="93"/>
  <c r="Q959" i="93"/>
  <c r="P959" i="93"/>
  <c r="O959" i="93"/>
  <c r="F959" i="93"/>
  <c r="E959" i="93"/>
  <c r="R958" i="93"/>
  <c r="Q958" i="93"/>
  <c r="P958" i="93"/>
  <c r="O958" i="93"/>
  <c r="F958" i="93"/>
  <c r="E958" i="93"/>
  <c r="R957" i="93"/>
  <c r="Q957" i="93"/>
  <c r="P957" i="93"/>
  <c r="O957" i="93"/>
  <c r="F957" i="93"/>
  <c r="E957" i="93"/>
  <c r="R956" i="93"/>
  <c r="Q956" i="93"/>
  <c r="P956" i="93"/>
  <c r="O956" i="93"/>
  <c r="F956" i="93"/>
  <c r="E956" i="93"/>
  <c r="R955" i="93"/>
  <c r="Q955" i="93"/>
  <c r="P955" i="93"/>
  <c r="O955" i="93"/>
  <c r="F955" i="93"/>
  <c r="E955" i="93"/>
  <c r="R954" i="93"/>
  <c r="Q954" i="93"/>
  <c r="P954" i="93"/>
  <c r="O954" i="93"/>
  <c r="F954" i="93"/>
  <c r="E954" i="93"/>
  <c r="R953" i="93"/>
  <c r="Q953" i="93"/>
  <c r="P953" i="93"/>
  <c r="O953" i="93"/>
  <c r="F953" i="93"/>
  <c r="E953" i="93"/>
  <c r="R952" i="93"/>
  <c r="Q952" i="93"/>
  <c r="P952" i="93"/>
  <c r="O952" i="93"/>
  <c r="F952" i="93"/>
  <c r="E952" i="93"/>
  <c r="R951" i="93"/>
  <c r="Q951" i="93"/>
  <c r="P951" i="93"/>
  <c r="O951" i="93"/>
  <c r="F951" i="93"/>
  <c r="E951" i="93"/>
  <c r="R950" i="93"/>
  <c r="Q950" i="93"/>
  <c r="P950" i="93"/>
  <c r="O950" i="93"/>
  <c r="F950" i="93"/>
  <c r="E950" i="93"/>
  <c r="R949" i="93"/>
  <c r="Q949" i="93"/>
  <c r="P949" i="93"/>
  <c r="O949" i="93"/>
  <c r="F949" i="93"/>
  <c r="E949" i="93"/>
  <c r="R948" i="93"/>
  <c r="Q948" i="93"/>
  <c r="P948" i="93"/>
  <c r="O948" i="93"/>
  <c r="F948" i="93"/>
  <c r="E948" i="93"/>
  <c r="R947" i="93"/>
  <c r="Q947" i="93"/>
  <c r="P947" i="93"/>
  <c r="O947" i="93"/>
  <c r="F947" i="93"/>
  <c r="E947" i="93"/>
  <c r="R946" i="93"/>
  <c r="Q946" i="93"/>
  <c r="P946" i="93"/>
  <c r="O946" i="93"/>
  <c r="F946" i="93"/>
  <c r="E946" i="93"/>
  <c r="R945" i="93"/>
  <c r="Q945" i="93"/>
  <c r="P945" i="93"/>
  <c r="O945" i="93"/>
  <c r="F945" i="93"/>
  <c r="E945" i="93"/>
  <c r="R944" i="93"/>
  <c r="Q944" i="93"/>
  <c r="P944" i="93"/>
  <c r="O944" i="93"/>
  <c r="F944" i="93"/>
  <c r="E944" i="93"/>
  <c r="R943" i="93"/>
  <c r="Q943" i="93"/>
  <c r="P943" i="93"/>
  <c r="O943" i="93"/>
  <c r="F943" i="93"/>
  <c r="E943" i="93"/>
  <c r="R942" i="93"/>
  <c r="Q942" i="93"/>
  <c r="P942" i="93"/>
  <c r="O942" i="93"/>
  <c r="F942" i="93"/>
  <c r="E942" i="93"/>
  <c r="R941" i="93"/>
  <c r="Q941" i="93"/>
  <c r="P941" i="93"/>
  <c r="O941" i="93"/>
  <c r="F941" i="93"/>
  <c r="E941" i="93"/>
  <c r="R940" i="93"/>
  <c r="Q940" i="93"/>
  <c r="P940" i="93"/>
  <c r="O940" i="93"/>
  <c r="F940" i="93"/>
  <c r="E940" i="93"/>
  <c r="R939" i="93"/>
  <c r="Q939" i="93"/>
  <c r="P939" i="93"/>
  <c r="O939" i="93"/>
  <c r="F939" i="93"/>
  <c r="E939" i="93"/>
  <c r="R938" i="93"/>
  <c r="Q938" i="93"/>
  <c r="P938" i="93"/>
  <c r="O938" i="93"/>
  <c r="F938" i="93"/>
  <c r="E938" i="93"/>
  <c r="R937" i="93"/>
  <c r="Q937" i="93"/>
  <c r="P937" i="93"/>
  <c r="O937" i="93"/>
  <c r="F937" i="93"/>
  <c r="E937" i="93"/>
  <c r="R936" i="93"/>
  <c r="Q936" i="93"/>
  <c r="P936" i="93"/>
  <c r="O936" i="93"/>
  <c r="F936" i="93"/>
  <c r="E936" i="93"/>
  <c r="R935" i="93"/>
  <c r="Q935" i="93"/>
  <c r="P935" i="93"/>
  <c r="O935" i="93"/>
  <c r="F935" i="93"/>
  <c r="E935" i="93"/>
  <c r="R934" i="93"/>
  <c r="Q934" i="93"/>
  <c r="P934" i="93"/>
  <c r="O934" i="93"/>
  <c r="F934" i="93"/>
  <c r="E934" i="93"/>
  <c r="R933" i="93"/>
  <c r="Q933" i="93"/>
  <c r="P933" i="93"/>
  <c r="O933" i="93"/>
  <c r="F933" i="93"/>
  <c r="E933" i="93"/>
  <c r="O932" i="93"/>
  <c r="F932" i="93"/>
  <c r="E932" i="93"/>
  <c r="O931" i="93"/>
  <c r="F931" i="93"/>
  <c r="E931" i="93"/>
  <c r="O930" i="93"/>
  <c r="F930" i="93"/>
  <c r="E930" i="93"/>
  <c r="O929" i="93"/>
  <c r="F929" i="93"/>
  <c r="E929" i="93"/>
  <c r="O928" i="93"/>
  <c r="F928" i="93"/>
  <c r="E928" i="93"/>
  <c r="O927" i="93"/>
  <c r="F927" i="93"/>
  <c r="E927" i="93"/>
  <c r="O926" i="93"/>
  <c r="F926" i="93"/>
  <c r="E926" i="93"/>
  <c r="O925" i="93"/>
  <c r="F925" i="93"/>
  <c r="E925" i="93"/>
  <c r="O924" i="93"/>
  <c r="F924" i="93"/>
  <c r="E924" i="93"/>
  <c r="O923" i="93"/>
  <c r="F923" i="93"/>
  <c r="E923" i="93"/>
  <c r="O922" i="93"/>
  <c r="F922" i="93"/>
  <c r="E922" i="93"/>
  <c r="R921" i="93"/>
  <c r="Q921" i="93"/>
  <c r="P921" i="93"/>
  <c r="O921" i="93"/>
  <c r="F921" i="93"/>
  <c r="E921" i="93"/>
  <c r="R920" i="93"/>
  <c r="Q920" i="93"/>
  <c r="P920" i="93"/>
  <c r="O920" i="93"/>
  <c r="F920" i="93"/>
  <c r="E920" i="93"/>
  <c r="R919" i="93"/>
  <c r="Q919" i="93"/>
  <c r="P919" i="93"/>
  <c r="O919" i="93"/>
  <c r="F919" i="93"/>
  <c r="E919" i="93"/>
  <c r="R918" i="93"/>
  <c r="Q918" i="93"/>
  <c r="P918" i="93"/>
  <c r="O918" i="93"/>
  <c r="F918" i="93"/>
  <c r="E918" i="93"/>
  <c r="R917" i="93"/>
  <c r="Q917" i="93"/>
  <c r="P917" i="93"/>
  <c r="O917" i="93"/>
  <c r="F917" i="93"/>
  <c r="E917" i="93"/>
  <c r="R916" i="93"/>
  <c r="Q916" i="93"/>
  <c r="P916" i="93"/>
  <c r="O916" i="93"/>
  <c r="F916" i="93"/>
  <c r="E916" i="93"/>
  <c r="R915" i="93"/>
  <c r="Q915" i="93"/>
  <c r="P915" i="93"/>
  <c r="O915" i="93"/>
  <c r="F915" i="93"/>
  <c r="E915" i="93"/>
  <c r="R914" i="93"/>
  <c r="Q914" i="93"/>
  <c r="P914" i="93"/>
  <c r="O914" i="93"/>
  <c r="F914" i="93"/>
  <c r="E914" i="93"/>
  <c r="R913" i="93"/>
  <c r="Q913" i="93"/>
  <c r="P913" i="93"/>
  <c r="O913" i="93"/>
  <c r="F913" i="93"/>
  <c r="E913" i="93"/>
  <c r="R912" i="93"/>
  <c r="Q912" i="93"/>
  <c r="P912" i="93"/>
  <c r="O912" i="93"/>
  <c r="F912" i="93"/>
  <c r="E912" i="93"/>
  <c r="R911" i="93"/>
  <c r="Q911" i="93"/>
  <c r="P911" i="93"/>
  <c r="O911" i="93"/>
  <c r="F911" i="93"/>
  <c r="E911" i="93"/>
  <c r="R910" i="93"/>
  <c r="Q910" i="93"/>
  <c r="P910" i="93"/>
  <c r="O910" i="93"/>
  <c r="F910" i="93"/>
  <c r="E910" i="93"/>
  <c r="R909" i="93"/>
  <c r="Q909" i="93"/>
  <c r="P909" i="93"/>
  <c r="O909" i="93"/>
  <c r="F909" i="93"/>
  <c r="E909" i="93"/>
  <c r="R908" i="93"/>
  <c r="Q908" i="93"/>
  <c r="P908" i="93"/>
  <c r="O908" i="93"/>
  <c r="F908" i="93"/>
  <c r="E908" i="93"/>
  <c r="R907" i="93"/>
  <c r="Q907" i="93"/>
  <c r="P907" i="93"/>
  <c r="O907" i="93"/>
  <c r="F907" i="93"/>
  <c r="E907" i="93"/>
  <c r="R906" i="93"/>
  <c r="Q906" i="93"/>
  <c r="P906" i="93"/>
  <c r="O906" i="93"/>
  <c r="F906" i="93"/>
  <c r="E906" i="93"/>
  <c r="R905" i="93"/>
  <c r="Q905" i="93"/>
  <c r="P905" i="93"/>
  <c r="O905" i="93"/>
  <c r="F905" i="93"/>
  <c r="E905" i="93"/>
  <c r="R904" i="93"/>
  <c r="Q904" i="93"/>
  <c r="P904" i="93"/>
  <c r="O904" i="93"/>
  <c r="F904" i="93"/>
  <c r="E904" i="93"/>
  <c r="R903" i="93"/>
  <c r="Q903" i="93"/>
  <c r="P903" i="93"/>
  <c r="O903" i="93"/>
  <c r="F903" i="93"/>
  <c r="E903" i="93"/>
  <c r="R902" i="93"/>
  <c r="Q902" i="93"/>
  <c r="P902" i="93"/>
  <c r="O902" i="93"/>
  <c r="F902" i="93"/>
  <c r="E902" i="93"/>
  <c r="R901" i="93"/>
  <c r="Q901" i="93"/>
  <c r="P901" i="93"/>
  <c r="O901" i="93"/>
  <c r="F901" i="93"/>
  <c r="E901" i="93"/>
  <c r="R900" i="93"/>
  <c r="Q900" i="93"/>
  <c r="P900" i="93"/>
  <c r="O900" i="93"/>
  <c r="F900" i="93"/>
  <c r="E900" i="93"/>
  <c r="R899" i="93"/>
  <c r="Q899" i="93"/>
  <c r="P899" i="93"/>
  <c r="O899" i="93"/>
  <c r="F899" i="93"/>
  <c r="E899" i="93"/>
  <c r="R898" i="93"/>
  <c r="Q898" i="93"/>
  <c r="P898" i="93"/>
  <c r="O898" i="93"/>
  <c r="F898" i="93"/>
  <c r="E898" i="93"/>
  <c r="R897" i="93"/>
  <c r="Q897" i="93"/>
  <c r="P897" i="93"/>
  <c r="O897" i="93"/>
  <c r="F897" i="93"/>
  <c r="E897" i="93"/>
  <c r="R896" i="93"/>
  <c r="Q896" i="93"/>
  <c r="P896" i="93"/>
  <c r="O896" i="93"/>
  <c r="F896" i="93"/>
  <c r="E896" i="93"/>
  <c r="R895" i="93"/>
  <c r="Q895" i="93"/>
  <c r="P895" i="93"/>
  <c r="O895" i="93"/>
  <c r="F895" i="93"/>
  <c r="E895" i="93"/>
  <c r="R894" i="93"/>
  <c r="Q894" i="93"/>
  <c r="P894" i="93"/>
  <c r="O894" i="93"/>
  <c r="F894" i="93"/>
  <c r="E894" i="93"/>
  <c r="R893" i="93"/>
  <c r="Q893" i="93"/>
  <c r="P893" i="93"/>
  <c r="O893" i="93"/>
  <c r="F893" i="93"/>
  <c r="E893" i="93"/>
  <c r="R892" i="93"/>
  <c r="Q892" i="93"/>
  <c r="P892" i="93"/>
  <c r="O892" i="93"/>
  <c r="F892" i="93"/>
  <c r="E892" i="93"/>
  <c r="R891" i="93"/>
  <c r="Q891" i="93"/>
  <c r="P891" i="93"/>
  <c r="O891" i="93"/>
  <c r="F891" i="93"/>
  <c r="E891" i="93"/>
  <c r="R890" i="93"/>
  <c r="Q890" i="93"/>
  <c r="P890" i="93"/>
  <c r="O890" i="93"/>
  <c r="F890" i="93"/>
  <c r="E890" i="93"/>
  <c r="R889" i="93"/>
  <c r="Q889" i="93"/>
  <c r="P889" i="93"/>
  <c r="O889" i="93"/>
  <c r="F889" i="93"/>
  <c r="E889" i="93"/>
  <c r="R888" i="93"/>
  <c r="Q888" i="93"/>
  <c r="P888" i="93"/>
  <c r="O888" i="93"/>
  <c r="F888" i="93"/>
  <c r="E888" i="93"/>
  <c r="R887" i="93"/>
  <c r="Q887" i="93"/>
  <c r="P887" i="93"/>
  <c r="O887" i="93"/>
  <c r="F887" i="93"/>
  <c r="E887" i="93"/>
  <c r="R886" i="93"/>
  <c r="Q886" i="93"/>
  <c r="P886" i="93"/>
  <c r="O886" i="93"/>
  <c r="F886" i="93"/>
  <c r="E886" i="93"/>
  <c r="R885" i="93"/>
  <c r="Q885" i="93"/>
  <c r="P885" i="93"/>
  <c r="O885" i="93"/>
  <c r="F885" i="93"/>
  <c r="E885" i="93"/>
  <c r="R884" i="93"/>
  <c r="Q884" i="93"/>
  <c r="P884" i="93"/>
  <c r="O884" i="93"/>
  <c r="F884" i="93"/>
  <c r="E884" i="93"/>
  <c r="O883" i="93"/>
  <c r="F883" i="93"/>
  <c r="E883" i="93"/>
  <c r="O882" i="93"/>
  <c r="F882" i="93"/>
  <c r="E882" i="93"/>
  <c r="O881" i="93"/>
  <c r="F881" i="93"/>
  <c r="E881" i="93"/>
  <c r="O880" i="93"/>
  <c r="F880" i="93"/>
  <c r="E880" i="93"/>
  <c r="O879" i="93"/>
  <c r="F879" i="93"/>
  <c r="E879" i="93"/>
  <c r="O878" i="93"/>
  <c r="F878" i="93"/>
  <c r="E878" i="93"/>
  <c r="O877" i="93"/>
  <c r="F877" i="93"/>
  <c r="E877" i="93"/>
  <c r="O876" i="93"/>
  <c r="F876" i="93"/>
  <c r="E876" i="93"/>
  <c r="O875" i="93"/>
  <c r="F875" i="93"/>
  <c r="E875" i="93"/>
  <c r="O874" i="93"/>
  <c r="F874" i="93"/>
  <c r="E874" i="93"/>
  <c r="O873" i="93"/>
  <c r="F873" i="93"/>
  <c r="E873" i="93"/>
  <c r="R872" i="93"/>
  <c r="Q872" i="93"/>
  <c r="P872" i="93"/>
  <c r="O872" i="93"/>
  <c r="F872" i="93"/>
  <c r="E872" i="93"/>
  <c r="R871" i="93"/>
  <c r="Q871" i="93"/>
  <c r="P871" i="93"/>
  <c r="O871" i="93"/>
  <c r="F871" i="93"/>
  <c r="E871" i="93"/>
  <c r="R870" i="93"/>
  <c r="Q870" i="93"/>
  <c r="P870" i="93"/>
  <c r="O870" i="93"/>
  <c r="F870" i="93"/>
  <c r="E870" i="93"/>
  <c r="R869" i="93"/>
  <c r="Q869" i="93"/>
  <c r="P869" i="93"/>
  <c r="O869" i="93"/>
  <c r="F869" i="93"/>
  <c r="E869" i="93"/>
  <c r="R868" i="93"/>
  <c r="Q868" i="93"/>
  <c r="P868" i="93"/>
  <c r="O868" i="93"/>
  <c r="F868" i="93"/>
  <c r="E868" i="93"/>
  <c r="R867" i="93"/>
  <c r="Q867" i="93"/>
  <c r="P867" i="93"/>
  <c r="O867" i="93"/>
  <c r="F867" i="93"/>
  <c r="E867" i="93"/>
  <c r="R866" i="93"/>
  <c r="Q866" i="93"/>
  <c r="P866" i="93"/>
  <c r="O866" i="93"/>
  <c r="F866" i="93"/>
  <c r="E866" i="93"/>
  <c r="R865" i="93"/>
  <c r="Q865" i="93"/>
  <c r="P865" i="93"/>
  <c r="O865" i="93"/>
  <c r="F865" i="93"/>
  <c r="E865" i="93"/>
  <c r="R864" i="93"/>
  <c r="Q864" i="93"/>
  <c r="P864" i="93"/>
  <c r="O864" i="93"/>
  <c r="F864" i="93"/>
  <c r="E864" i="93"/>
  <c r="R863" i="93"/>
  <c r="Q863" i="93"/>
  <c r="P863" i="93"/>
  <c r="O863" i="93"/>
  <c r="F863" i="93"/>
  <c r="E863" i="93"/>
  <c r="R862" i="93"/>
  <c r="Q862" i="93"/>
  <c r="P862" i="93"/>
  <c r="O862" i="93"/>
  <c r="F862" i="93"/>
  <c r="E862" i="93"/>
  <c r="R861" i="93"/>
  <c r="Q861" i="93"/>
  <c r="P861" i="93"/>
  <c r="O861" i="93"/>
  <c r="F861" i="93"/>
  <c r="E861" i="93"/>
  <c r="R860" i="93"/>
  <c r="Q860" i="93"/>
  <c r="P860" i="93"/>
  <c r="O860" i="93"/>
  <c r="F860" i="93"/>
  <c r="E860" i="93"/>
  <c r="R859" i="93"/>
  <c r="Q859" i="93"/>
  <c r="P859" i="93"/>
  <c r="O859" i="93"/>
  <c r="F859" i="93"/>
  <c r="E859" i="93"/>
  <c r="R858" i="93"/>
  <c r="Q858" i="93"/>
  <c r="P858" i="93"/>
  <c r="O858" i="93"/>
  <c r="F858" i="93"/>
  <c r="E858" i="93"/>
  <c r="R857" i="93"/>
  <c r="Q857" i="93"/>
  <c r="P857" i="93"/>
  <c r="O857" i="93"/>
  <c r="F857" i="93"/>
  <c r="E857" i="93"/>
  <c r="R856" i="93"/>
  <c r="Q856" i="93"/>
  <c r="P856" i="93"/>
  <c r="O856" i="93"/>
  <c r="F856" i="93"/>
  <c r="E856" i="93"/>
  <c r="R855" i="93"/>
  <c r="Q855" i="93"/>
  <c r="P855" i="93"/>
  <c r="O855" i="93"/>
  <c r="F855" i="93"/>
  <c r="E855" i="93"/>
  <c r="R854" i="93"/>
  <c r="Q854" i="93"/>
  <c r="P854" i="93"/>
  <c r="O854" i="93"/>
  <c r="F854" i="93"/>
  <c r="E854" i="93"/>
  <c r="R853" i="93"/>
  <c r="Q853" i="93"/>
  <c r="P853" i="93"/>
  <c r="O853" i="93"/>
  <c r="F853" i="93"/>
  <c r="E853" i="93"/>
  <c r="R852" i="93"/>
  <c r="Q852" i="93"/>
  <c r="P852" i="93"/>
  <c r="O852" i="93"/>
  <c r="F852" i="93"/>
  <c r="E852" i="93"/>
  <c r="R851" i="93"/>
  <c r="Q851" i="93"/>
  <c r="P851" i="93"/>
  <c r="O851" i="93"/>
  <c r="F851" i="93"/>
  <c r="E851" i="93"/>
  <c r="R850" i="93"/>
  <c r="Q850" i="93"/>
  <c r="P850" i="93"/>
  <c r="O850" i="93"/>
  <c r="F850" i="93"/>
  <c r="E850" i="93"/>
  <c r="R849" i="93"/>
  <c r="Q849" i="93"/>
  <c r="P849" i="93"/>
  <c r="O849" i="93"/>
  <c r="F849" i="93"/>
  <c r="E849" i="93"/>
  <c r="R848" i="93"/>
  <c r="Q848" i="93"/>
  <c r="P848" i="93"/>
  <c r="O848" i="93"/>
  <c r="F848" i="93"/>
  <c r="E848" i="93"/>
  <c r="R847" i="93"/>
  <c r="Q847" i="93"/>
  <c r="P847" i="93"/>
  <c r="O847" i="93"/>
  <c r="F847" i="93"/>
  <c r="E847" i="93"/>
  <c r="R846" i="93"/>
  <c r="Q846" i="93"/>
  <c r="P846" i="93"/>
  <c r="O846" i="93"/>
  <c r="F846" i="93"/>
  <c r="E846" i="93"/>
  <c r="R845" i="93"/>
  <c r="Q845" i="93"/>
  <c r="P845" i="93"/>
  <c r="O845" i="93"/>
  <c r="F845" i="93"/>
  <c r="E845" i="93"/>
  <c r="R844" i="93"/>
  <c r="Q844" i="93"/>
  <c r="P844" i="93"/>
  <c r="O844" i="93"/>
  <c r="F844" i="93"/>
  <c r="E844" i="93"/>
  <c r="R843" i="93"/>
  <c r="Q843" i="93"/>
  <c r="P843" i="93"/>
  <c r="O843" i="93"/>
  <c r="F843" i="93"/>
  <c r="E843" i="93"/>
  <c r="R842" i="93"/>
  <c r="Q842" i="93"/>
  <c r="P842" i="93"/>
  <c r="O842" i="93"/>
  <c r="F842" i="93"/>
  <c r="E842" i="93"/>
  <c r="R841" i="93"/>
  <c r="Q841" i="93"/>
  <c r="P841" i="93"/>
  <c r="O841" i="93"/>
  <c r="F841" i="93"/>
  <c r="E841" i="93"/>
  <c r="R840" i="93"/>
  <c r="Q840" i="93"/>
  <c r="P840" i="93"/>
  <c r="O840" i="93"/>
  <c r="F840" i="93"/>
  <c r="E840" i="93"/>
  <c r="R839" i="93"/>
  <c r="Q839" i="93"/>
  <c r="P839" i="93"/>
  <c r="O839" i="93"/>
  <c r="F839" i="93"/>
  <c r="E839" i="93"/>
  <c r="R838" i="93"/>
  <c r="Q838" i="93"/>
  <c r="P838" i="93"/>
  <c r="O838" i="93"/>
  <c r="F838" i="93"/>
  <c r="E838" i="93"/>
  <c r="R837" i="93"/>
  <c r="Q837" i="93"/>
  <c r="P837" i="93"/>
  <c r="O837" i="93"/>
  <c r="F837" i="93"/>
  <c r="E837" i="93"/>
  <c r="R836" i="93"/>
  <c r="Q836" i="93"/>
  <c r="P836" i="93"/>
  <c r="O836" i="93"/>
  <c r="F836" i="93"/>
  <c r="E836" i="93"/>
  <c r="R835" i="93"/>
  <c r="Q835" i="93"/>
  <c r="P835" i="93"/>
  <c r="O835" i="93"/>
  <c r="F835" i="93"/>
  <c r="E835" i="93"/>
  <c r="O834" i="93"/>
  <c r="F834" i="93"/>
  <c r="E834" i="93"/>
  <c r="O833" i="93"/>
  <c r="F833" i="93"/>
  <c r="E833" i="93"/>
  <c r="O832" i="93"/>
  <c r="F832" i="93"/>
  <c r="E832" i="93"/>
  <c r="O831" i="93"/>
  <c r="F831" i="93"/>
  <c r="E831" i="93"/>
  <c r="O830" i="93"/>
  <c r="F830" i="93"/>
  <c r="E830" i="93"/>
  <c r="O829" i="93"/>
  <c r="F829" i="93"/>
  <c r="E829" i="93"/>
  <c r="O828" i="93"/>
  <c r="F828" i="93"/>
  <c r="E828" i="93"/>
  <c r="O827" i="93"/>
  <c r="F827" i="93"/>
  <c r="E827" i="93"/>
  <c r="O826" i="93"/>
  <c r="F826" i="93"/>
  <c r="E826" i="93"/>
  <c r="O825" i="93"/>
  <c r="F825" i="93"/>
  <c r="E825" i="93"/>
  <c r="O824" i="93"/>
  <c r="F824" i="93"/>
  <c r="E824" i="93"/>
  <c r="R823" i="93"/>
  <c r="Q823" i="93"/>
  <c r="P823" i="93"/>
  <c r="O823" i="93"/>
  <c r="F823" i="93"/>
  <c r="E823" i="93"/>
  <c r="R822" i="93"/>
  <c r="Q822" i="93"/>
  <c r="P822" i="93"/>
  <c r="O822" i="93"/>
  <c r="F822" i="93"/>
  <c r="E822" i="93"/>
  <c r="R821" i="93"/>
  <c r="Q821" i="93"/>
  <c r="P821" i="93"/>
  <c r="O821" i="93"/>
  <c r="F821" i="93"/>
  <c r="E821" i="93"/>
  <c r="R820" i="93"/>
  <c r="Q820" i="93"/>
  <c r="P820" i="93"/>
  <c r="O820" i="93"/>
  <c r="F820" i="93"/>
  <c r="E820" i="93"/>
  <c r="R819" i="93"/>
  <c r="Q819" i="93"/>
  <c r="P819" i="93"/>
  <c r="O819" i="93"/>
  <c r="F819" i="93"/>
  <c r="E819" i="93"/>
  <c r="R818" i="93"/>
  <c r="Q818" i="93"/>
  <c r="P818" i="93"/>
  <c r="O818" i="93"/>
  <c r="F818" i="93"/>
  <c r="E818" i="93"/>
  <c r="R817" i="93"/>
  <c r="Q817" i="93"/>
  <c r="P817" i="93"/>
  <c r="O817" i="93"/>
  <c r="F817" i="93"/>
  <c r="E817" i="93"/>
  <c r="R816" i="93"/>
  <c r="Q816" i="93"/>
  <c r="P816" i="93"/>
  <c r="O816" i="93"/>
  <c r="F816" i="93"/>
  <c r="E816" i="93"/>
  <c r="R815" i="93"/>
  <c r="Q815" i="93"/>
  <c r="P815" i="93"/>
  <c r="O815" i="93"/>
  <c r="F815" i="93"/>
  <c r="E815" i="93"/>
  <c r="R814" i="93"/>
  <c r="Q814" i="93"/>
  <c r="P814" i="93"/>
  <c r="O814" i="93"/>
  <c r="F814" i="93"/>
  <c r="E814" i="93"/>
  <c r="R813" i="93"/>
  <c r="Q813" i="93"/>
  <c r="P813" i="93"/>
  <c r="O813" i="93"/>
  <c r="F813" i="93"/>
  <c r="E813" i="93"/>
  <c r="R812" i="93"/>
  <c r="Q812" i="93"/>
  <c r="P812" i="93"/>
  <c r="O812" i="93"/>
  <c r="F812" i="93"/>
  <c r="E812" i="93"/>
  <c r="R811" i="93"/>
  <c r="Q811" i="93"/>
  <c r="P811" i="93"/>
  <c r="O811" i="93"/>
  <c r="F811" i="93"/>
  <c r="E811" i="93"/>
  <c r="R810" i="93"/>
  <c r="Q810" i="93"/>
  <c r="P810" i="93"/>
  <c r="O810" i="93"/>
  <c r="F810" i="93"/>
  <c r="E810" i="93"/>
  <c r="R809" i="93"/>
  <c r="Q809" i="93"/>
  <c r="P809" i="93"/>
  <c r="O809" i="93"/>
  <c r="F809" i="93"/>
  <c r="E809" i="93"/>
  <c r="R808" i="93"/>
  <c r="Q808" i="93"/>
  <c r="P808" i="93"/>
  <c r="O808" i="93"/>
  <c r="F808" i="93"/>
  <c r="E808" i="93"/>
  <c r="R807" i="93"/>
  <c r="Q807" i="93"/>
  <c r="P807" i="93"/>
  <c r="O807" i="93"/>
  <c r="F807" i="93"/>
  <c r="E807" i="93"/>
  <c r="R806" i="93"/>
  <c r="Q806" i="93"/>
  <c r="P806" i="93"/>
  <c r="O806" i="93"/>
  <c r="F806" i="93"/>
  <c r="E806" i="93"/>
  <c r="R805" i="93"/>
  <c r="Q805" i="93"/>
  <c r="P805" i="93"/>
  <c r="O805" i="93"/>
  <c r="F805" i="93"/>
  <c r="E805" i="93"/>
  <c r="R804" i="93"/>
  <c r="Q804" i="93"/>
  <c r="P804" i="93"/>
  <c r="O804" i="93"/>
  <c r="F804" i="93"/>
  <c r="E804" i="93"/>
  <c r="R803" i="93"/>
  <c r="Q803" i="93"/>
  <c r="P803" i="93"/>
  <c r="O803" i="93"/>
  <c r="F803" i="93"/>
  <c r="E803" i="93"/>
  <c r="R802" i="93"/>
  <c r="Q802" i="93"/>
  <c r="P802" i="93"/>
  <c r="O802" i="93"/>
  <c r="F802" i="93"/>
  <c r="E802" i="93"/>
  <c r="R801" i="93"/>
  <c r="Q801" i="93"/>
  <c r="P801" i="93"/>
  <c r="O801" i="93"/>
  <c r="F801" i="93"/>
  <c r="E801" i="93"/>
  <c r="R800" i="93"/>
  <c r="Q800" i="93"/>
  <c r="P800" i="93"/>
  <c r="O800" i="93"/>
  <c r="F800" i="93"/>
  <c r="E800" i="93"/>
  <c r="R799" i="93"/>
  <c r="Q799" i="93"/>
  <c r="P799" i="93"/>
  <c r="O799" i="93"/>
  <c r="F799" i="93"/>
  <c r="E799" i="93"/>
  <c r="R798" i="93"/>
  <c r="Q798" i="93"/>
  <c r="P798" i="93"/>
  <c r="O798" i="93"/>
  <c r="F798" i="93"/>
  <c r="E798" i="93"/>
  <c r="R797" i="93"/>
  <c r="Q797" i="93"/>
  <c r="P797" i="93"/>
  <c r="O797" i="93"/>
  <c r="F797" i="93"/>
  <c r="E797" i="93"/>
  <c r="R796" i="93"/>
  <c r="Q796" i="93"/>
  <c r="P796" i="93"/>
  <c r="O796" i="93"/>
  <c r="F796" i="93"/>
  <c r="E796" i="93"/>
  <c r="R795" i="93"/>
  <c r="Q795" i="93"/>
  <c r="P795" i="93"/>
  <c r="O795" i="93"/>
  <c r="F795" i="93"/>
  <c r="E795" i="93"/>
  <c r="R794" i="93"/>
  <c r="Q794" i="93"/>
  <c r="P794" i="93"/>
  <c r="O794" i="93"/>
  <c r="F794" i="93"/>
  <c r="E794" i="93"/>
  <c r="R793" i="93"/>
  <c r="Q793" i="93"/>
  <c r="P793" i="93"/>
  <c r="O793" i="93"/>
  <c r="F793" i="93"/>
  <c r="E793" i="93"/>
  <c r="R792" i="93"/>
  <c r="Q792" i="93"/>
  <c r="P792" i="93"/>
  <c r="O792" i="93"/>
  <c r="F792" i="93"/>
  <c r="E792" i="93"/>
  <c r="R791" i="93"/>
  <c r="Q791" i="93"/>
  <c r="P791" i="93"/>
  <c r="O791" i="93"/>
  <c r="F791" i="93"/>
  <c r="E791" i="93"/>
  <c r="R790" i="93"/>
  <c r="Q790" i="93"/>
  <c r="P790" i="93"/>
  <c r="O790" i="93"/>
  <c r="F790" i="93"/>
  <c r="E790" i="93"/>
  <c r="R789" i="93"/>
  <c r="Q789" i="93"/>
  <c r="P789" i="93"/>
  <c r="O789" i="93"/>
  <c r="F789" i="93"/>
  <c r="E789" i="93"/>
  <c r="R788" i="93"/>
  <c r="Q788" i="93"/>
  <c r="P788" i="93"/>
  <c r="O788" i="93"/>
  <c r="F788" i="93"/>
  <c r="E788" i="93"/>
  <c r="R787" i="93"/>
  <c r="Q787" i="93"/>
  <c r="P787" i="93"/>
  <c r="O787" i="93"/>
  <c r="F787" i="93"/>
  <c r="E787" i="93"/>
  <c r="R786" i="93"/>
  <c r="Q786" i="93"/>
  <c r="P786" i="93"/>
  <c r="O786" i="93"/>
  <c r="F786" i="93"/>
  <c r="E786" i="93"/>
  <c r="O785" i="93"/>
  <c r="F785" i="93"/>
  <c r="E785" i="93"/>
  <c r="O784" i="93"/>
  <c r="F784" i="93"/>
  <c r="E784" i="93"/>
  <c r="O783" i="93"/>
  <c r="F783" i="93"/>
  <c r="E783" i="93"/>
  <c r="O782" i="93"/>
  <c r="F782" i="93"/>
  <c r="E782" i="93"/>
  <c r="O781" i="93"/>
  <c r="F781" i="93"/>
  <c r="E781" i="93"/>
  <c r="O780" i="93"/>
  <c r="F780" i="93"/>
  <c r="E780" i="93"/>
  <c r="O779" i="93"/>
  <c r="F779" i="93"/>
  <c r="E779" i="93"/>
  <c r="O778" i="93"/>
  <c r="F778" i="93"/>
  <c r="E778" i="93"/>
  <c r="O777" i="93"/>
  <c r="F777" i="93"/>
  <c r="E777" i="93"/>
  <c r="O776" i="93"/>
  <c r="F776" i="93"/>
  <c r="E776" i="93"/>
  <c r="O775" i="93"/>
  <c r="F775" i="93"/>
  <c r="E775" i="93"/>
  <c r="R774" i="93"/>
  <c r="Q774" i="93"/>
  <c r="P774" i="93"/>
  <c r="O774" i="93"/>
  <c r="F774" i="93"/>
  <c r="E774" i="93"/>
  <c r="R773" i="93"/>
  <c r="Q773" i="93"/>
  <c r="P773" i="93"/>
  <c r="O773" i="93"/>
  <c r="F773" i="93"/>
  <c r="E773" i="93"/>
  <c r="R772" i="93"/>
  <c r="Q772" i="93"/>
  <c r="P772" i="93"/>
  <c r="O772" i="93"/>
  <c r="F772" i="93"/>
  <c r="E772" i="93"/>
  <c r="R771" i="93"/>
  <c r="Q771" i="93"/>
  <c r="P771" i="93"/>
  <c r="O771" i="93"/>
  <c r="F771" i="93"/>
  <c r="E771" i="93"/>
  <c r="R770" i="93"/>
  <c r="Q770" i="93"/>
  <c r="P770" i="93"/>
  <c r="O770" i="93"/>
  <c r="F770" i="93"/>
  <c r="E770" i="93"/>
  <c r="R769" i="93"/>
  <c r="Q769" i="93"/>
  <c r="P769" i="93"/>
  <c r="O769" i="93"/>
  <c r="F769" i="93"/>
  <c r="E769" i="93"/>
  <c r="R768" i="93"/>
  <c r="Q768" i="93"/>
  <c r="P768" i="93"/>
  <c r="O768" i="93"/>
  <c r="F768" i="93"/>
  <c r="E768" i="93"/>
  <c r="R767" i="93"/>
  <c r="Q767" i="93"/>
  <c r="P767" i="93"/>
  <c r="O767" i="93"/>
  <c r="F767" i="93"/>
  <c r="E767" i="93"/>
  <c r="R766" i="93"/>
  <c r="Q766" i="93"/>
  <c r="P766" i="93"/>
  <c r="O766" i="93"/>
  <c r="F766" i="93"/>
  <c r="E766" i="93"/>
  <c r="R765" i="93"/>
  <c r="Q765" i="93"/>
  <c r="P765" i="93"/>
  <c r="O765" i="93"/>
  <c r="F765" i="93"/>
  <c r="E765" i="93"/>
  <c r="R764" i="93"/>
  <c r="Q764" i="93"/>
  <c r="P764" i="93"/>
  <c r="O764" i="93"/>
  <c r="F764" i="93"/>
  <c r="E764" i="93"/>
  <c r="R763" i="93"/>
  <c r="Q763" i="93"/>
  <c r="P763" i="93"/>
  <c r="O763" i="93"/>
  <c r="F763" i="93"/>
  <c r="E763" i="93"/>
  <c r="R762" i="93"/>
  <c r="Q762" i="93"/>
  <c r="P762" i="93"/>
  <c r="O762" i="93"/>
  <c r="F762" i="93"/>
  <c r="E762" i="93"/>
  <c r="R761" i="93"/>
  <c r="Q761" i="93"/>
  <c r="P761" i="93"/>
  <c r="O761" i="93"/>
  <c r="F761" i="93"/>
  <c r="E761" i="93"/>
  <c r="R760" i="93"/>
  <c r="Q760" i="93"/>
  <c r="P760" i="93"/>
  <c r="O760" i="93"/>
  <c r="F760" i="93"/>
  <c r="E760" i="93"/>
  <c r="R759" i="93"/>
  <c r="Q759" i="93"/>
  <c r="P759" i="93"/>
  <c r="O759" i="93"/>
  <c r="F759" i="93"/>
  <c r="E759" i="93"/>
  <c r="R758" i="93"/>
  <c r="Q758" i="93"/>
  <c r="P758" i="93"/>
  <c r="O758" i="93"/>
  <c r="F758" i="93"/>
  <c r="E758" i="93"/>
  <c r="R757" i="93"/>
  <c r="Q757" i="93"/>
  <c r="P757" i="93"/>
  <c r="O757" i="93"/>
  <c r="F757" i="93"/>
  <c r="E757" i="93"/>
  <c r="R756" i="93"/>
  <c r="Q756" i="93"/>
  <c r="P756" i="93"/>
  <c r="O756" i="93"/>
  <c r="F756" i="93"/>
  <c r="E756" i="93"/>
  <c r="R755" i="93"/>
  <c r="Q755" i="93"/>
  <c r="P755" i="93"/>
  <c r="O755" i="93"/>
  <c r="F755" i="93"/>
  <c r="E755" i="93"/>
  <c r="R754" i="93"/>
  <c r="Q754" i="93"/>
  <c r="P754" i="93"/>
  <c r="O754" i="93"/>
  <c r="F754" i="93"/>
  <c r="E754" i="93"/>
  <c r="R753" i="93"/>
  <c r="Q753" i="93"/>
  <c r="P753" i="93"/>
  <c r="O753" i="93"/>
  <c r="F753" i="93"/>
  <c r="E753" i="93"/>
  <c r="R752" i="93"/>
  <c r="Q752" i="93"/>
  <c r="P752" i="93"/>
  <c r="O752" i="93"/>
  <c r="F752" i="93"/>
  <c r="E752" i="93"/>
  <c r="R751" i="93"/>
  <c r="Q751" i="93"/>
  <c r="P751" i="93"/>
  <c r="O751" i="93"/>
  <c r="F751" i="93"/>
  <c r="E751" i="93"/>
  <c r="R750" i="93"/>
  <c r="Q750" i="93"/>
  <c r="P750" i="93"/>
  <c r="O750" i="93"/>
  <c r="F750" i="93"/>
  <c r="E750" i="93"/>
  <c r="R749" i="93"/>
  <c r="Q749" i="93"/>
  <c r="P749" i="93"/>
  <c r="O749" i="93"/>
  <c r="F749" i="93"/>
  <c r="E749" i="93"/>
  <c r="R748" i="93"/>
  <c r="Q748" i="93"/>
  <c r="P748" i="93"/>
  <c r="O748" i="93"/>
  <c r="F748" i="93"/>
  <c r="E748" i="93"/>
  <c r="R747" i="93"/>
  <c r="Q747" i="93"/>
  <c r="P747" i="93"/>
  <c r="O747" i="93"/>
  <c r="F747" i="93"/>
  <c r="E747" i="93"/>
  <c r="R746" i="93"/>
  <c r="Q746" i="93"/>
  <c r="P746" i="93"/>
  <c r="O746" i="93"/>
  <c r="F746" i="93"/>
  <c r="E746" i="93"/>
  <c r="R745" i="93"/>
  <c r="Q745" i="93"/>
  <c r="P745" i="93"/>
  <c r="O745" i="93"/>
  <c r="F745" i="93"/>
  <c r="E745" i="93"/>
  <c r="R744" i="93"/>
  <c r="Q744" i="93"/>
  <c r="P744" i="93"/>
  <c r="O744" i="93"/>
  <c r="F744" i="93"/>
  <c r="E744" i="93"/>
  <c r="R743" i="93"/>
  <c r="Q743" i="93"/>
  <c r="P743" i="93"/>
  <c r="O743" i="93"/>
  <c r="F743" i="93"/>
  <c r="E743" i="93"/>
  <c r="R742" i="93"/>
  <c r="Q742" i="93"/>
  <c r="P742" i="93"/>
  <c r="O742" i="93"/>
  <c r="F742" i="93"/>
  <c r="E742" i="93"/>
  <c r="R741" i="93"/>
  <c r="Q741" i="93"/>
  <c r="P741" i="93"/>
  <c r="O741" i="93"/>
  <c r="F741" i="93"/>
  <c r="E741" i="93"/>
  <c r="R740" i="93"/>
  <c r="Q740" i="93"/>
  <c r="P740" i="93"/>
  <c r="O740" i="93"/>
  <c r="F740" i="93"/>
  <c r="E740" i="93"/>
  <c r="R739" i="93"/>
  <c r="Q739" i="93"/>
  <c r="P739" i="93"/>
  <c r="O739" i="93"/>
  <c r="F739" i="93"/>
  <c r="E739" i="93"/>
  <c r="R738" i="93"/>
  <c r="Q738" i="93"/>
  <c r="P738" i="93"/>
  <c r="O738" i="93"/>
  <c r="F738" i="93"/>
  <c r="E738" i="93"/>
  <c r="R737" i="93"/>
  <c r="Q737" i="93"/>
  <c r="P737" i="93"/>
  <c r="O737" i="93"/>
  <c r="F737" i="93"/>
  <c r="E737" i="93"/>
  <c r="O736" i="93"/>
  <c r="F736" i="93"/>
  <c r="E736" i="93"/>
  <c r="O735" i="93"/>
  <c r="F735" i="93"/>
  <c r="E735" i="93"/>
  <c r="O734" i="93"/>
  <c r="F734" i="93"/>
  <c r="E734" i="93"/>
  <c r="O733" i="93"/>
  <c r="F733" i="93"/>
  <c r="E733" i="93"/>
  <c r="O732" i="93"/>
  <c r="F732" i="93"/>
  <c r="E732" i="93"/>
  <c r="O731" i="93"/>
  <c r="F731" i="93"/>
  <c r="E731" i="93"/>
  <c r="O730" i="93"/>
  <c r="F730" i="93"/>
  <c r="E730" i="93"/>
  <c r="O729" i="93"/>
  <c r="F729" i="93"/>
  <c r="E729" i="93"/>
  <c r="O728" i="93"/>
  <c r="F728" i="93"/>
  <c r="E728" i="93"/>
  <c r="O727" i="93"/>
  <c r="F727" i="93"/>
  <c r="E727" i="93"/>
  <c r="O726" i="93"/>
  <c r="F726" i="93"/>
  <c r="E726" i="93"/>
  <c r="R725" i="93"/>
  <c r="Q725" i="93"/>
  <c r="P725" i="93"/>
  <c r="O725" i="93"/>
  <c r="F725" i="93"/>
  <c r="E725" i="93"/>
  <c r="R724" i="93"/>
  <c r="Q724" i="93"/>
  <c r="P724" i="93"/>
  <c r="O724" i="93"/>
  <c r="F724" i="93"/>
  <c r="E724" i="93"/>
  <c r="R723" i="93"/>
  <c r="Q723" i="93"/>
  <c r="P723" i="93"/>
  <c r="O723" i="93"/>
  <c r="F723" i="93"/>
  <c r="E723" i="93"/>
  <c r="R722" i="93"/>
  <c r="Q722" i="93"/>
  <c r="P722" i="93"/>
  <c r="O722" i="93"/>
  <c r="F722" i="93"/>
  <c r="E722" i="93"/>
  <c r="R721" i="93"/>
  <c r="Q721" i="93"/>
  <c r="P721" i="93"/>
  <c r="O721" i="93"/>
  <c r="F721" i="93"/>
  <c r="E721" i="93"/>
  <c r="R720" i="93"/>
  <c r="Q720" i="93"/>
  <c r="P720" i="93"/>
  <c r="O720" i="93"/>
  <c r="F720" i="93"/>
  <c r="E720" i="93"/>
  <c r="R719" i="93"/>
  <c r="Q719" i="93"/>
  <c r="P719" i="93"/>
  <c r="O719" i="93"/>
  <c r="F719" i="93"/>
  <c r="E719" i="93"/>
  <c r="R718" i="93"/>
  <c r="Q718" i="93"/>
  <c r="P718" i="93"/>
  <c r="O718" i="93"/>
  <c r="F718" i="93"/>
  <c r="E718" i="93"/>
  <c r="R717" i="93"/>
  <c r="Q717" i="93"/>
  <c r="P717" i="93"/>
  <c r="O717" i="93"/>
  <c r="F717" i="93"/>
  <c r="E717" i="93"/>
  <c r="R716" i="93"/>
  <c r="Q716" i="93"/>
  <c r="P716" i="93"/>
  <c r="O716" i="93"/>
  <c r="F716" i="93"/>
  <c r="E716" i="93"/>
  <c r="R715" i="93"/>
  <c r="Q715" i="93"/>
  <c r="P715" i="93"/>
  <c r="O715" i="93"/>
  <c r="F715" i="93"/>
  <c r="E715" i="93"/>
  <c r="R714" i="93"/>
  <c r="Q714" i="93"/>
  <c r="P714" i="93"/>
  <c r="O714" i="93"/>
  <c r="F714" i="93"/>
  <c r="E714" i="93"/>
  <c r="R713" i="93"/>
  <c r="Q713" i="93"/>
  <c r="P713" i="93"/>
  <c r="O713" i="93"/>
  <c r="F713" i="93"/>
  <c r="E713" i="93"/>
  <c r="R712" i="93"/>
  <c r="Q712" i="93"/>
  <c r="P712" i="93"/>
  <c r="O712" i="93"/>
  <c r="F712" i="93"/>
  <c r="E712" i="93"/>
  <c r="R711" i="93"/>
  <c r="Q711" i="93"/>
  <c r="P711" i="93"/>
  <c r="O711" i="93"/>
  <c r="F711" i="93"/>
  <c r="E711" i="93"/>
  <c r="R710" i="93"/>
  <c r="Q710" i="93"/>
  <c r="P710" i="93"/>
  <c r="O710" i="93"/>
  <c r="F710" i="93"/>
  <c r="E710" i="93"/>
  <c r="R709" i="93"/>
  <c r="Q709" i="93"/>
  <c r="P709" i="93"/>
  <c r="O709" i="93"/>
  <c r="F709" i="93"/>
  <c r="E709" i="93"/>
  <c r="R708" i="93"/>
  <c r="Q708" i="93"/>
  <c r="P708" i="93"/>
  <c r="O708" i="93"/>
  <c r="F708" i="93"/>
  <c r="E708" i="93"/>
  <c r="R707" i="93"/>
  <c r="Q707" i="93"/>
  <c r="P707" i="93"/>
  <c r="O707" i="93"/>
  <c r="F707" i="93"/>
  <c r="E707" i="93"/>
  <c r="R706" i="93"/>
  <c r="Q706" i="93"/>
  <c r="P706" i="93"/>
  <c r="O706" i="93"/>
  <c r="F706" i="93"/>
  <c r="E706" i="93"/>
  <c r="R705" i="93"/>
  <c r="Q705" i="93"/>
  <c r="P705" i="93"/>
  <c r="O705" i="93"/>
  <c r="F705" i="93"/>
  <c r="E705" i="93"/>
  <c r="R704" i="93"/>
  <c r="Q704" i="93"/>
  <c r="P704" i="93"/>
  <c r="O704" i="93"/>
  <c r="F704" i="93"/>
  <c r="E704" i="93"/>
  <c r="R703" i="93"/>
  <c r="Q703" i="93"/>
  <c r="P703" i="93"/>
  <c r="O703" i="93"/>
  <c r="F703" i="93"/>
  <c r="E703" i="93"/>
  <c r="R702" i="93"/>
  <c r="Q702" i="93"/>
  <c r="P702" i="93"/>
  <c r="O702" i="93"/>
  <c r="F702" i="93"/>
  <c r="E702" i="93"/>
  <c r="R701" i="93"/>
  <c r="Q701" i="93"/>
  <c r="P701" i="93"/>
  <c r="O701" i="93"/>
  <c r="F701" i="93"/>
  <c r="E701" i="93"/>
  <c r="R700" i="93"/>
  <c r="Q700" i="93"/>
  <c r="P700" i="93"/>
  <c r="O700" i="93"/>
  <c r="F700" i="93"/>
  <c r="E700" i="93"/>
  <c r="R699" i="93"/>
  <c r="Q699" i="93"/>
  <c r="P699" i="93"/>
  <c r="O699" i="93"/>
  <c r="F699" i="93"/>
  <c r="E699" i="93"/>
  <c r="R698" i="93"/>
  <c r="Q698" i="93"/>
  <c r="P698" i="93"/>
  <c r="O698" i="93"/>
  <c r="F698" i="93"/>
  <c r="E698" i="93"/>
  <c r="R697" i="93"/>
  <c r="Q697" i="93"/>
  <c r="P697" i="93"/>
  <c r="O697" i="93"/>
  <c r="F697" i="93"/>
  <c r="E697" i="93"/>
  <c r="R696" i="93"/>
  <c r="Q696" i="93"/>
  <c r="P696" i="93"/>
  <c r="O696" i="93"/>
  <c r="F696" i="93"/>
  <c r="E696" i="93"/>
  <c r="R695" i="93"/>
  <c r="Q695" i="93"/>
  <c r="P695" i="93"/>
  <c r="O695" i="93"/>
  <c r="F695" i="93"/>
  <c r="E695" i="93"/>
  <c r="R694" i="93"/>
  <c r="Q694" i="93"/>
  <c r="P694" i="93"/>
  <c r="O694" i="93"/>
  <c r="F694" i="93"/>
  <c r="E694" i="93"/>
  <c r="R693" i="93"/>
  <c r="Q693" i="93"/>
  <c r="P693" i="93"/>
  <c r="O693" i="93"/>
  <c r="F693" i="93"/>
  <c r="E693" i="93"/>
  <c r="R692" i="93"/>
  <c r="Q692" i="93"/>
  <c r="P692" i="93"/>
  <c r="O692" i="93"/>
  <c r="F692" i="93"/>
  <c r="E692" i="93"/>
  <c r="R691" i="93"/>
  <c r="Q691" i="93"/>
  <c r="P691" i="93"/>
  <c r="O691" i="93"/>
  <c r="F691" i="93"/>
  <c r="E691" i="93"/>
  <c r="R690" i="93"/>
  <c r="Q690" i="93"/>
  <c r="P690" i="93"/>
  <c r="O690" i="93"/>
  <c r="F690" i="93"/>
  <c r="E690" i="93"/>
  <c r="R689" i="93"/>
  <c r="Q689" i="93"/>
  <c r="P689" i="93"/>
  <c r="O689" i="93"/>
  <c r="F689" i="93"/>
  <c r="E689" i="93"/>
  <c r="R688" i="93"/>
  <c r="Q688" i="93"/>
  <c r="P688" i="93"/>
  <c r="O688" i="93"/>
  <c r="F688" i="93"/>
  <c r="E688" i="93"/>
  <c r="O687" i="93"/>
  <c r="F687" i="93"/>
  <c r="E687" i="93"/>
  <c r="O686" i="93"/>
  <c r="F686" i="93"/>
  <c r="E686" i="93"/>
  <c r="O685" i="93"/>
  <c r="F685" i="93"/>
  <c r="E685" i="93"/>
  <c r="O684" i="93"/>
  <c r="F684" i="93"/>
  <c r="E684" i="93"/>
  <c r="O683" i="93"/>
  <c r="F683" i="93"/>
  <c r="E683" i="93"/>
  <c r="O682" i="93"/>
  <c r="F682" i="93"/>
  <c r="E682" i="93"/>
  <c r="O681" i="93"/>
  <c r="F681" i="93"/>
  <c r="E681" i="93"/>
  <c r="O680" i="93"/>
  <c r="F680" i="93"/>
  <c r="E680" i="93"/>
  <c r="O679" i="93"/>
  <c r="F679" i="93"/>
  <c r="E679" i="93"/>
  <c r="O678" i="93"/>
  <c r="F678" i="93"/>
  <c r="E678" i="93"/>
  <c r="O677" i="93"/>
  <c r="F677" i="93"/>
  <c r="E677" i="93"/>
  <c r="R676" i="93"/>
  <c r="Q676" i="93"/>
  <c r="P676" i="93"/>
  <c r="O676" i="93"/>
  <c r="F676" i="93"/>
  <c r="E676" i="93"/>
  <c r="R675" i="93"/>
  <c r="Q675" i="93"/>
  <c r="P675" i="93"/>
  <c r="O675" i="93"/>
  <c r="F675" i="93"/>
  <c r="E675" i="93"/>
  <c r="R674" i="93"/>
  <c r="Q674" i="93"/>
  <c r="P674" i="93"/>
  <c r="O674" i="93"/>
  <c r="F674" i="93"/>
  <c r="E674" i="93"/>
  <c r="R673" i="93"/>
  <c r="Q673" i="93"/>
  <c r="P673" i="93"/>
  <c r="O673" i="93"/>
  <c r="F673" i="93"/>
  <c r="E673" i="93"/>
  <c r="R672" i="93"/>
  <c r="Q672" i="93"/>
  <c r="P672" i="93"/>
  <c r="O672" i="93"/>
  <c r="F672" i="93"/>
  <c r="E672" i="93"/>
  <c r="R671" i="93"/>
  <c r="Q671" i="93"/>
  <c r="P671" i="93"/>
  <c r="O671" i="93"/>
  <c r="F671" i="93"/>
  <c r="E671" i="93"/>
  <c r="R670" i="93"/>
  <c r="Q670" i="93"/>
  <c r="P670" i="93"/>
  <c r="O670" i="93"/>
  <c r="F670" i="93"/>
  <c r="E670" i="93"/>
  <c r="R669" i="93"/>
  <c r="Q669" i="93"/>
  <c r="P669" i="93"/>
  <c r="O669" i="93"/>
  <c r="F669" i="93"/>
  <c r="E669" i="93"/>
  <c r="R668" i="93"/>
  <c r="Q668" i="93"/>
  <c r="P668" i="93"/>
  <c r="O668" i="93"/>
  <c r="F668" i="93"/>
  <c r="E668" i="93"/>
  <c r="R667" i="93"/>
  <c r="Q667" i="93"/>
  <c r="P667" i="93"/>
  <c r="O667" i="93"/>
  <c r="F667" i="93"/>
  <c r="E667" i="93"/>
  <c r="R666" i="93"/>
  <c r="Q666" i="93"/>
  <c r="P666" i="93"/>
  <c r="O666" i="93"/>
  <c r="F666" i="93"/>
  <c r="E666" i="93"/>
  <c r="R665" i="93"/>
  <c r="Q665" i="93"/>
  <c r="P665" i="93"/>
  <c r="O665" i="93"/>
  <c r="F665" i="93"/>
  <c r="E665" i="93"/>
  <c r="R664" i="93"/>
  <c r="Q664" i="93"/>
  <c r="P664" i="93"/>
  <c r="O664" i="93"/>
  <c r="F664" i="93"/>
  <c r="E664" i="93"/>
  <c r="R663" i="93"/>
  <c r="Q663" i="93"/>
  <c r="P663" i="93"/>
  <c r="O663" i="93"/>
  <c r="F663" i="93"/>
  <c r="E663" i="93"/>
  <c r="R662" i="93"/>
  <c r="Q662" i="93"/>
  <c r="P662" i="93"/>
  <c r="O662" i="93"/>
  <c r="F662" i="93"/>
  <c r="E662" i="93"/>
  <c r="R661" i="93"/>
  <c r="Q661" i="93"/>
  <c r="P661" i="93"/>
  <c r="O661" i="93"/>
  <c r="F661" i="93"/>
  <c r="E661" i="93"/>
  <c r="R660" i="93"/>
  <c r="Q660" i="93"/>
  <c r="P660" i="93"/>
  <c r="O660" i="93"/>
  <c r="F660" i="93"/>
  <c r="E660" i="93"/>
  <c r="R659" i="93"/>
  <c r="Q659" i="93"/>
  <c r="P659" i="93"/>
  <c r="O659" i="93"/>
  <c r="F659" i="93"/>
  <c r="E659" i="93"/>
  <c r="R658" i="93"/>
  <c r="Q658" i="93"/>
  <c r="P658" i="93"/>
  <c r="O658" i="93"/>
  <c r="F658" i="93"/>
  <c r="E658" i="93"/>
  <c r="R657" i="93"/>
  <c r="Q657" i="93"/>
  <c r="P657" i="93"/>
  <c r="O657" i="93"/>
  <c r="F657" i="93"/>
  <c r="E657" i="93"/>
  <c r="R656" i="93"/>
  <c r="Q656" i="93"/>
  <c r="P656" i="93"/>
  <c r="O656" i="93"/>
  <c r="F656" i="93"/>
  <c r="E656" i="93"/>
  <c r="R655" i="93"/>
  <c r="Q655" i="93"/>
  <c r="P655" i="93"/>
  <c r="O655" i="93"/>
  <c r="F655" i="93"/>
  <c r="E655" i="93"/>
  <c r="R654" i="93"/>
  <c r="Q654" i="93"/>
  <c r="P654" i="93"/>
  <c r="O654" i="93"/>
  <c r="F654" i="93"/>
  <c r="E654" i="93"/>
  <c r="R653" i="93"/>
  <c r="Q653" i="93"/>
  <c r="P653" i="93"/>
  <c r="O653" i="93"/>
  <c r="F653" i="93"/>
  <c r="E653" i="93"/>
  <c r="R652" i="93"/>
  <c r="Q652" i="93"/>
  <c r="P652" i="93"/>
  <c r="O652" i="93"/>
  <c r="F652" i="93"/>
  <c r="E652" i="93"/>
  <c r="R651" i="93"/>
  <c r="Q651" i="93"/>
  <c r="P651" i="93"/>
  <c r="O651" i="93"/>
  <c r="F651" i="93"/>
  <c r="E651" i="93"/>
  <c r="R650" i="93"/>
  <c r="Q650" i="93"/>
  <c r="P650" i="93"/>
  <c r="O650" i="93"/>
  <c r="F650" i="93"/>
  <c r="E650" i="93"/>
  <c r="R649" i="93"/>
  <c r="Q649" i="93"/>
  <c r="P649" i="93"/>
  <c r="O649" i="93"/>
  <c r="F649" i="93"/>
  <c r="E649" i="93"/>
  <c r="R648" i="93"/>
  <c r="Q648" i="93"/>
  <c r="P648" i="93"/>
  <c r="O648" i="93"/>
  <c r="F648" i="93"/>
  <c r="E648" i="93"/>
  <c r="R647" i="93"/>
  <c r="Q647" i="93"/>
  <c r="P647" i="93"/>
  <c r="O647" i="93"/>
  <c r="F647" i="93"/>
  <c r="E647" i="93"/>
  <c r="R646" i="93"/>
  <c r="Q646" i="93"/>
  <c r="P646" i="93"/>
  <c r="O646" i="93"/>
  <c r="F646" i="93"/>
  <c r="E646" i="93"/>
  <c r="R645" i="93"/>
  <c r="Q645" i="93"/>
  <c r="P645" i="93"/>
  <c r="O645" i="93"/>
  <c r="F645" i="93"/>
  <c r="E645" i="93"/>
  <c r="R644" i="93"/>
  <c r="Q644" i="93"/>
  <c r="P644" i="93"/>
  <c r="O644" i="93"/>
  <c r="F644" i="93"/>
  <c r="E644" i="93"/>
  <c r="R643" i="93"/>
  <c r="Q643" i="93"/>
  <c r="P643" i="93"/>
  <c r="O643" i="93"/>
  <c r="F643" i="93"/>
  <c r="E643" i="93"/>
  <c r="R642" i="93"/>
  <c r="Q642" i="93"/>
  <c r="P642" i="93"/>
  <c r="O642" i="93"/>
  <c r="F642" i="93"/>
  <c r="E642" i="93"/>
  <c r="R641" i="93"/>
  <c r="Q641" i="93"/>
  <c r="P641" i="93"/>
  <c r="O641" i="93"/>
  <c r="F641" i="93"/>
  <c r="E641" i="93"/>
  <c r="R640" i="93"/>
  <c r="Q640" i="93"/>
  <c r="P640" i="93"/>
  <c r="O640" i="93"/>
  <c r="F640" i="93"/>
  <c r="E640" i="93"/>
  <c r="R639" i="93"/>
  <c r="Q639" i="93"/>
  <c r="P639" i="93"/>
  <c r="O639" i="93"/>
  <c r="F639" i="93"/>
  <c r="E639" i="93"/>
  <c r="O638" i="93"/>
  <c r="F638" i="93"/>
  <c r="E638" i="93"/>
  <c r="O637" i="93"/>
  <c r="F637" i="93"/>
  <c r="E637" i="93"/>
  <c r="O636" i="93"/>
  <c r="F636" i="93"/>
  <c r="E636" i="93"/>
  <c r="O635" i="93"/>
  <c r="F635" i="93"/>
  <c r="E635" i="93"/>
  <c r="O634" i="93"/>
  <c r="F634" i="93"/>
  <c r="E634" i="93"/>
  <c r="O633" i="93"/>
  <c r="F633" i="93"/>
  <c r="E633" i="93"/>
  <c r="O632" i="93"/>
  <c r="F632" i="93"/>
  <c r="E632" i="93"/>
  <c r="O631" i="93"/>
  <c r="F631" i="93"/>
  <c r="E631" i="93"/>
  <c r="O630" i="93"/>
  <c r="F630" i="93"/>
  <c r="E630" i="93"/>
  <c r="O629" i="93"/>
  <c r="F629" i="93"/>
  <c r="E629" i="93"/>
  <c r="O628" i="93"/>
  <c r="F628" i="93"/>
  <c r="E628" i="93"/>
  <c r="R627" i="93"/>
  <c r="Q627" i="93"/>
  <c r="P627" i="93"/>
  <c r="O627" i="93"/>
  <c r="F627" i="93"/>
  <c r="E627" i="93"/>
  <c r="R626" i="93"/>
  <c r="Q626" i="93"/>
  <c r="P626" i="93"/>
  <c r="O626" i="93"/>
  <c r="F626" i="93"/>
  <c r="E626" i="93"/>
  <c r="R625" i="93"/>
  <c r="Q625" i="93"/>
  <c r="P625" i="93"/>
  <c r="O625" i="93"/>
  <c r="F625" i="93"/>
  <c r="E625" i="93"/>
  <c r="R624" i="93"/>
  <c r="Q624" i="93"/>
  <c r="P624" i="93"/>
  <c r="O624" i="93"/>
  <c r="F624" i="93"/>
  <c r="E624" i="93"/>
  <c r="R623" i="93"/>
  <c r="Q623" i="93"/>
  <c r="P623" i="93"/>
  <c r="O623" i="93"/>
  <c r="F623" i="93"/>
  <c r="E623" i="93"/>
  <c r="R622" i="93"/>
  <c r="Q622" i="93"/>
  <c r="P622" i="93"/>
  <c r="O622" i="93"/>
  <c r="F622" i="93"/>
  <c r="E622" i="93"/>
  <c r="R621" i="93"/>
  <c r="Q621" i="93"/>
  <c r="P621" i="93"/>
  <c r="O621" i="93"/>
  <c r="F621" i="93"/>
  <c r="E621" i="93"/>
  <c r="R620" i="93"/>
  <c r="Q620" i="93"/>
  <c r="P620" i="93"/>
  <c r="O620" i="93"/>
  <c r="F620" i="93"/>
  <c r="E620" i="93"/>
  <c r="R619" i="93"/>
  <c r="Q619" i="93"/>
  <c r="P619" i="93"/>
  <c r="O619" i="93"/>
  <c r="F619" i="93"/>
  <c r="E619" i="93"/>
  <c r="R618" i="93"/>
  <c r="Q618" i="93"/>
  <c r="P618" i="93"/>
  <c r="O618" i="93"/>
  <c r="F618" i="93"/>
  <c r="E618" i="93"/>
  <c r="R617" i="93"/>
  <c r="Q617" i="93"/>
  <c r="P617" i="93"/>
  <c r="O617" i="93"/>
  <c r="F617" i="93"/>
  <c r="E617" i="93"/>
  <c r="R616" i="93"/>
  <c r="Q616" i="93"/>
  <c r="P616" i="93"/>
  <c r="O616" i="93"/>
  <c r="F616" i="93"/>
  <c r="E616" i="93"/>
  <c r="R615" i="93"/>
  <c r="Q615" i="93"/>
  <c r="P615" i="93"/>
  <c r="O615" i="93"/>
  <c r="F615" i="93"/>
  <c r="E615" i="93"/>
  <c r="R614" i="93"/>
  <c r="Q614" i="93"/>
  <c r="P614" i="93"/>
  <c r="O614" i="93"/>
  <c r="F614" i="93"/>
  <c r="E614" i="93"/>
  <c r="R613" i="93"/>
  <c r="Q613" i="93"/>
  <c r="P613" i="93"/>
  <c r="O613" i="93"/>
  <c r="F613" i="93"/>
  <c r="E613" i="93"/>
  <c r="R612" i="93"/>
  <c r="Q612" i="93"/>
  <c r="P612" i="93"/>
  <c r="O612" i="93"/>
  <c r="F612" i="93"/>
  <c r="E612" i="93"/>
  <c r="R611" i="93"/>
  <c r="Q611" i="93"/>
  <c r="P611" i="93"/>
  <c r="O611" i="93"/>
  <c r="F611" i="93"/>
  <c r="E611" i="93"/>
  <c r="R610" i="93"/>
  <c r="Q610" i="93"/>
  <c r="P610" i="93"/>
  <c r="O610" i="93"/>
  <c r="F610" i="93"/>
  <c r="E610" i="93"/>
  <c r="R609" i="93"/>
  <c r="Q609" i="93"/>
  <c r="P609" i="93"/>
  <c r="O609" i="93"/>
  <c r="F609" i="93"/>
  <c r="E609" i="93"/>
  <c r="R608" i="93"/>
  <c r="Q608" i="93"/>
  <c r="P608" i="93"/>
  <c r="O608" i="93"/>
  <c r="F608" i="93"/>
  <c r="E608" i="93"/>
  <c r="R607" i="93"/>
  <c r="Q607" i="93"/>
  <c r="P607" i="93"/>
  <c r="O607" i="93"/>
  <c r="F607" i="93"/>
  <c r="E607" i="93"/>
  <c r="R606" i="93"/>
  <c r="Q606" i="93"/>
  <c r="P606" i="93"/>
  <c r="O606" i="93"/>
  <c r="F606" i="93"/>
  <c r="E606" i="93"/>
  <c r="R605" i="93"/>
  <c r="Q605" i="93"/>
  <c r="P605" i="93"/>
  <c r="O605" i="93"/>
  <c r="F605" i="93"/>
  <c r="E605" i="93"/>
  <c r="R604" i="93"/>
  <c r="Q604" i="93"/>
  <c r="P604" i="93"/>
  <c r="O604" i="93"/>
  <c r="F604" i="93"/>
  <c r="E604" i="93"/>
  <c r="R603" i="93"/>
  <c r="Q603" i="93"/>
  <c r="P603" i="93"/>
  <c r="O603" i="93"/>
  <c r="F603" i="93"/>
  <c r="E603" i="93"/>
  <c r="R602" i="93"/>
  <c r="Q602" i="93"/>
  <c r="P602" i="93"/>
  <c r="O602" i="93"/>
  <c r="F602" i="93"/>
  <c r="E602" i="93"/>
  <c r="R601" i="93"/>
  <c r="Q601" i="93"/>
  <c r="P601" i="93"/>
  <c r="O601" i="93"/>
  <c r="F601" i="93"/>
  <c r="E601" i="93"/>
  <c r="R600" i="93"/>
  <c r="Q600" i="93"/>
  <c r="P600" i="93"/>
  <c r="O600" i="93"/>
  <c r="F600" i="93"/>
  <c r="E600" i="93"/>
  <c r="R599" i="93"/>
  <c r="Q599" i="93"/>
  <c r="P599" i="93"/>
  <c r="O599" i="93"/>
  <c r="F599" i="93"/>
  <c r="E599" i="93"/>
  <c r="R598" i="93"/>
  <c r="Q598" i="93"/>
  <c r="P598" i="93"/>
  <c r="O598" i="93"/>
  <c r="F598" i="93"/>
  <c r="E598" i="93"/>
  <c r="R597" i="93"/>
  <c r="Q597" i="93"/>
  <c r="P597" i="93"/>
  <c r="O597" i="93"/>
  <c r="F597" i="93"/>
  <c r="E597" i="93"/>
  <c r="R596" i="93"/>
  <c r="Q596" i="93"/>
  <c r="P596" i="93"/>
  <c r="O596" i="93"/>
  <c r="F596" i="93"/>
  <c r="E596" i="93"/>
  <c r="R595" i="93"/>
  <c r="Q595" i="93"/>
  <c r="P595" i="93"/>
  <c r="O595" i="93"/>
  <c r="F595" i="93"/>
  <c r="E595" i="93"/>
  <c r="R594" i="93"/>
  <c r="Q594" i="93"/>
  <c r="P594" i="93"/>
  <c r="O594" i="93"/>
  <c r="F594" i="93"/>
  <c r="E594" i="93"/>
  <c r="R593" i="93"/>
  <c r="Q593" i="93"/>
  <c r="P593" i="93"/>
  <c r="O593" i="93"/>
  <c r="F593" i="93"/>
  <c r="E593" i="93"/>
  <c r="R592" i="93"/>
  <c r="Q592" i="93"/>
  <c r="P592" i="93"/>
  <c r="O592" i="93"/>
  <c r="F592" i="93"/>
  <c r="E592" i="93"/>
  <c r="R591" i="93"/>
  <c r="Q591" i="93"/>
  <c r="P591" i="93"/>
  <c r="O591" i="93"/>
  <c r="F591" i="93"/>
  <c r="E591" i="93"/>
  <c r="R590" i="93"/>
  <c r="Q590" i="93"/>
  <c r="P590" i="93"/>
  <c r="O590" i="93"/>
  <c r="F590" i="93"/>
  <c r="E590" i="93"/>
  <c r="O589" i="93"/>
  <c r="F589" i="93"/>
  <c r="E589" i="93"/>
  <c r="O588" i="93"/>
  <c r="F588" i="93"/>
  <c r="E588" i="93"/>
  <c r="O587" i="93"/>
  <c r="F587" i="93"/>
  <c r="E587" i="93"/>
  <c r="O586" i="93"/>
  <c r="F586" i="93"/>
  <c r="E586" i="93"/>
  <c r="O585" i="93"/>
  <c r="F585" i="93"/>
  <c r="E585" i="93"/>
  <c r="O584" i="93"/>
  <c r="F584" i="93"/>
  <c r="E584" i="93"/>
  <c r="O583" i="93"/>
  <c r="F583" i="93"/>
  <c r="E583" i="93"/>
  <c r="O582" i="93"/>
  <c r="F582" i="93"/>
  <c r="E582" i="93"/>
  <c r="O581" i="93"/>
  <c r="F581" i="93"/>
  <c r="E581" i="93"/>
  <c r="O580" i="93"/>
  <c r="F580" i="93"/>
  <c r="E580" i="93"/>
  <c r="O579" i="93"/>
  <c r="F579" i="93"/>
  <c r="E579" i="93"/>
  <c r="R578" i="93"/>
  <c r="Q578" i="93"/>
  <c r="P578" i="93"/>
  <c r="O578" i="93"/>
  <c r="F578" i="93"/>
  <c r="E578" i="93"/>
  <c r="R577" i="93"/>
  <c r="Q577" i="93"/>
  <c r="P577" i="93"/>
  <c r="O577" i="93"/>
  <c r="F577" i="93"/>
  <c r="E577" i="93"/>
  <c r="R576" i="93"/>
  <c r="Q576" i="93"/>
  <c r="P576" i="93"/>
  <c r="O576" i="93"/>
  <c r="F576" i="93"/>
  <c r="E576" i="93"/>
  <c r="R575" i="93"/>
  <c r="Q575" i="93"/>
  <c r="P575" i="93"/>
  <c r="O575" i="93"/>
  <c r="F575" i="93"/>
  <c r="E575" i="93"/>
  <c r="R574" i="93"/>
  <c r="Q574" i="93"/>
  <c r="P574" i="93"/>
  <c r="O574" i="93"/>
  <c r="F574" i="93"/>
  <c r="E574" i="93"/>
  <c r="R573" i="93"/>
  <c r="Q573" i="93"/>
  <c r="P573" i="93"/>
  <c r="O573" i="93"/>
  <c r="F573" i="93"/>
  <c r="E573" i="93"/>
  <c r="R572" i="93"/>
  <c r="Q572" i="93"/>
  <c r="P572" i="93"/>
  <c r="O572" i="93"/>
  <c r="F572" i="93"/>
  <c r="E572" i="93"/>
  <c r="R571" i="93"/>
  <c r="Q571" i="93"/>
  <c r="P571" i="93"/>
  <c r="O571" i="93"/>
  <c r="F571" i="93"/>
  <c r="E571" i="93"/>
  <c r="R570" i="93"/>
  <c r="Q570" i="93"/>
  <c r="P570" i="93"/>
  <c r="O570" i="93"/>
  <c r="F570" i="93"/>
  <c r="E570" i="93"/>
  <c r="R569" i="93"/>
  <c r="Q569" i="93"/>
  <c r="P569" i="93"/>
  <c r="O569" i="93"/>
  <c r="F569" i="93"/>
  <c r="E569" i="93"/>
  <c r="R568" i="93"/>
  <c r="Q568" i="93"/>
  <c r="P568" i="93"/>
  <c r="O568" i="93"/>
  <c r="F568" i="93"/>
  <c r="E568" i="93"/>
  <c r="R567" i="93"/>
  <c r="Q567" i="93"/>
  <c r="P567" i="93"/>
  <c r="O567" i="93"/>
  <c r="F567" i="93"/>
  <c r="E567" i="93"/>
  <c r="R566" i="93"/>
  <c r="Q566" i="93"/>
  <c r="P566" i="93"/>
  <c r="O566" i="93"/>
  <c r="F566" i="93"/>
  <c r="E566" i="93"/>
  <c r="R565" i="93"/>
  <c r="Q565" i="93"/>
  <c r="P565" i="93"/>
  <c r="O565" i="93"/>
  <c r="F565" i="93"/>
  <c r="E565" i="93"/>
  <c r="R564" i="93"/>
  <c r="Q564" i="93"/>
  <c r="P564" i="93"/>
  <c r="O564" i="93"/>
  <c r="F564" i="93"/>
  <c r="E564" i="93"/>
  <c r="R563" i="93"/>
  <c r="Q563" i="93"/>
  <c r="P563" i="93"/>
  <c r="O563" i="93"/>
  <c r="F563" i="93"/>
  <c r="E563" i="93"/>
  <c r="R562" i="93"/>
  <c r="Q562" i="93"/>
  <c r="P562" i="93"/>
  <c r="O562" i="93"/>
  <c r="F562" i="93"/>
  <c r="E562" i="93"/>
  <c r="R561" i="93"/>
  <c r="Q561" i="93"/>
  <c r="P561" i="93"/>
  <c r="O561" i="93"/>
  <c r="F561" i="93"/>
  <c r="E561" i="93"/>
  <c r="R560" i="93"/>
  <c r="Q560" i="93"/>
  <c r="P560" i="93"/>
  <c r="O560" i="93"/>
  <c r="F560" i="93"/>
  <c r="E560" i="93"/>
  <c r="R559" i="93"/>
  <c r="Q559" i="93"/>
  <c r="P559" i="93"/>
  <c r="O559" i="93"/>
  <c r="F559" i="93"/>
  <c r="E559" i="93"/>
  <c r="R558" i="93"/>
  <c r="Q558" i="93"/>
  <c r="P558" i="93"/>
  <c r="O558" i="93"/>
  <c r="F558" i="93"/>
  <c r="E558" i="93"/>
  <c r="R557" i="93"/>
  <c r="Q557" i="93"/>
  <c r="P557" i="93"/>
  <c r="O557" i="93"/>
  <c r="F557" i="93"/>
  <c r="E557" i="93"/>
  <c r="R556" i="93"/>
  <c r="Q556" i="93"/>
  <c r="P556" i="93"/>
  <c r="O556" i="93"/>
  <c r="F556" i="93"/>
  <c r="E556" i="93"/>
  <c r="R555" i="93"/>
  <c r="Q555" i="93"/>
  <c r="P555" i="93"/>
  <c r="O555" i="93"/>
  <c r="F555" i="93"/>
  <c r="E555" i="93"/>
  <c r="R554" i="93"/>
  <c r="Q554" i="93"/>
  <c r="P554" i="93"/>
  <c r="O554" i="93"/>
  <c r="F554" i="93"/>
  <c r="E554" i="93"/>
  <c r="R553" i="93"/>
  <c r="Q553" i="93"/>
  <c r="P553" i="93"/>
  <c r="O553" i="93"/>
  <c r="F553" i="93"/>
  <c r="E553" i="93"/>
  <c r="R552" i="93"/>
  <c r="Q552" i="93"/>
  <c r="P552" i="93"/>
  <c r="O552" i="93"/>
  <c r="F552" i="93"/>
  <c r="E552" i="93"/>
  <c r="R551" i="93"/>
  <c r="Q551" i="93"/>
  <c r="P551" i="93"/>
  <c r="O551" i="93"/>
  <c r="F551" i="93"/>
  <c r="E551" i="93"/>
  <c r="R550" i="93"/>
  <c r="Q550" i="93"/>
  <c r="P550" i="93"/>
  <c r="O550" i="93"/>
  <c r="F550" i="93"/>
  <c r="E550" i="93"/>
  <c r="R549" i="93"/>
  <c r="Q549" i="93"/>
  <c r="P549" i="93"/>
  <c r="O549" i="93"/>
  <c r="F549" i="93"/>
  <c r="E549" i="93"/>
  <c r="R548" i="93"/>
  <c r="Q548" i="93"/>
  <c r="P548" i="93"/>
  <c r="O548" i="93"/>
  <c r="F548" i="93"/>
  <c r="E548" i="93"/>
  <c r="R547" i="93"/>
  <c r="Q547" i="93"/>
  <c r="P547" i="93"/>
  <c r="O547" i="93"/>
  <c r="F547" i="93"/>
  <c r="E547" i="93"/>
  <c r="R546" i="93"/>
  <c r="Q546" i="93"/>
  <c r="P546" i="93"/>
  <c r="O546" i="93"/>
  <c r="F546" i="93"/>
  <c r="E546" i="93"/>
  <c r="R545" i="93"/>
  <c r="Q545" i="93"/>
  <c r="P545" i="93"/>
  <c r="O545" i="93"/>
  <c r="F545" i="93"/>
  <c r="E545" i="93"/>
  <c r="R544" i="93"/>
  <c r="Q544" i="93"/>
  <c r="P544" i="93"/>
  <c r="O544" i="93"/>
  <c r="F544" i="93"/>
  <c r="E544" i="93"/>
  <c r="R543" i="93"/>
  <c r="Q543" i="93"/>
  <c r="P543" i="93"/>
  <c r="O543" i="93"/>
  <c r="F543" i="93"/>
  <c r="E543" i="93"/>
  <c r="R542" i="93"/>
  <c r="Q542" i="93"/>
  <c r="P542" i="93"/>
  <c r="O542" i="93"/>
  <c r="F542" i="93"/>
  <c r="E542" i="93"/>
  <c r="R541" i="93"/>
  <c r="Q541" i="93"/>
  <c r="P541" i="93"/>
  <c r="O541" i="93"/>
  <c r="F541" i="93"/>
  <c r="E541" i="93"/>
  <c r="O540" i="93"/>
  <c r="F540" i="93"/>
  <c r="E540" i="93"/>
  <c r="O539" i="93"/>
  <c r="F539" i="93"/>
  <c r="E539" i="93"/>
  <c r="O538" i="93"/>
  <c r="F538" i="93"/>
  <c r="E538" i="93"/>
  <c r="O537" i="93"/>
  <c r="F537" i="93"/>
  <c r="E537" i="93"/>
  <c r="O536" i="93"/>
  <c r="F536" i="93"/>
  <c r="E536" i="93"/>
  <c r="O535" i="93"/>
  <c r="F535" i="93"/>
  <c r="E535" i="93"/>
  <c r="O534" i="93"/>
  <c r="F534" i="93"/>
  <c r="E534" i="93"/>
  <c r="O533" i="93"/>
  <c r="F533" i="93"/>
  <c r="E533" i="93"/>
  <c r="O532" i="93"/>
  <c r="F532" i="93"/>
  <c r="E532" i="93"/>
  <c r="O531" i="93"/>
  <c r="F531" i="93"/>
  <c r="E531" i="93"/>
  <c r="O530" i="93"/>
  <c r="F530" i="93"/>
  <c r="E530" i="93"/>
  <c r="R529" i="93"/>
  <c r="Q529" i="93"/>
  <c r="P529" i="93"/>
  <c r="O529" i="93"/>
  <c r="F529" i="93"/>
  <c r="E529" i="93"/>
  <c r="R528" i="93"/>
  <c r="Q528" i="93"/>
  <c r="P528" i="93"/>
  <c r="O528" i="93"/>
  <c r="F528" i="93"/>
  <c r="E528" i="93"/>
  <c r="R527" i="93"/>
  <c r="Q527" i="93"/>
  <c r="P527" i="93"/>
  <c r="O527" i="93"/>
  <c r="F527" i="93"/>
  <c r="E527" i="93"/>
  <c r="R526" i="93"/>
  <c r="Q526" i="93"/>
  <c r="P526" i="93"/>
  <c r="O526" i="93"/>
  <c r="F526" i="93"/>
  <c r="E526" i="93"/>
  <c r="R525" i="93"/>
  <c r="Q525" i="93"/>
  <c r="P525" i="93"/>
  <c r="O525" i="93"/>
  <c r="F525" i="93"/>
  <c r="E525" i="93"/>
  <c r="R524" i="93"/>
  <c r="Q524" i="93"/>
  <c r="P524" i="93"/>
  <c r="O524" i="93"/>
  <c r="F524" i="93"/>
  <c r="E524" i="93"/>
  <c r="R523" i="93"/>
  <c r="Q523" i="93"/>
  <c r="P523" i="93"/>
  <c r="O523" i="93"/>
  <c r="F523" i="93"/>
  <c r="E523" i="93"/>
  <c r="R522" i="93"/>
  <c r="Q522" i="93"/>
  <c r="P522" i="93"/>
  <c r="O522" i="93"/>
  <c r="F522" i="93"/>
  <c r="E522" i="93"/>
  <c r="R521" i="93"/>
  <c r="Q521" i="93"/>
  <c r="P521" i="93"/>
  <c r="O521" i="93"/>
  <c r="F521" i="93"/>
  <c r="E521" i="93"/>
  <c r="R520" i="93"/>
  <c r="Q520" i="93"/>
  <c r="P520" i="93"/>
  <c r="O520" i="93"/>
  <c r="F520" i="93"/>
  <c r="E520" i="93"/>
  <c r="R519" i="93"/>
  <c r="Q519" i="93"/>
  <c r="P519" i="93"/>
  <c r="O519" i="93"/>
  <c r="F519" i="93"/>
  <c r="E519" i="93"/>
  <c r="R518" i="93"/>
  <c r="Q518" i="93"/>
  <c r="P518" i="93"/>
  <c r="O518" i="93"/>
  <c r="F518" i="93"/>
  <c r="E518" i="93"/>
  <c r="R517" i="93"/>
  <c r="Q517" i="93"/>
  <c r="P517" i="93"/>
  <c r="O517" i="93"/>
  <c r="F517" i="93"/>
  <c r="E517" i="93"/>
  <c r="R516" i="93"/>
  <c r="Q516" i="93"/>
  <c r="P516" i="93"/>
  <c r="O516" i="93"/>
  <c r="F516" i="93"/>
  <c r="E516" i="93"/>
  <c r="R515" i="93"/>
  <c r="Q515" i="93"/>
  <c r="P515" i="93"/>
  <c r="O515" i="93"/>
  <c r="F515" i="93"/>
  <c r="E515" i="93"/>
  <c r="R514" i="93"/>
  <c r="Q514" i="93"/>
  <c r="P514" i="93"/>
  <c r="O514" i="93"/>
  <c r="F514" i="93"/>
  <c r="E514" i="93"/>
  <c r="R513" i="93"/>
  <c r="Q513" i="93"/>
  <c r="P513" i="93"/>
  <c r="O513" i="93"/>
  <c r="F513" i="93"/>
  <c r="E513" i="93"/>
  <c r="R512" i="93"/>
  <c r="Q512" i="93"/>
  <c r="P512" i="93"/>
  <c r="O512" i="93"/>
  <c r="F512" i="93"/>
  <c r="E512" i="93"/>
  <c r="R511" i="93"/>
  <c r="Q511" i="93"/>
  <c r="P511" i="93"/>
  <c r="O511" i="93"/>
  <c r="F511" i="93"/>
  <c r="E511" i="93"/>
  <c r="R510" i="93"/>
  <c r="Q510" i="93"/>
  <c r="P510" i="93"/>
  <c r="O510" i="93"/>
  <c r="F510" i="93"/>
  <c r="E510" i="93"/>
  <c r="R509" i="93"/>
  <c r="Q509" i="93"/>
  <c r="P509" i="93"/>
  <c r="O509" i="93"/>
  <c r="F509" i="93"/>
  <c r="E509" i="93"/>
  <c r="R508" i="93"/>
  <c r="Q508" i="93"/>
  <c r="P508" i="93"/>
  <c r="O508" i="93"/>
  <c r="F508" i="93"/>
  <c r="E508" i="93"/>
  <c r="R507" i="93"/>
  <c r="Q507" i="93"/>
  <c r="P507" i="93"/>
  <c r="O507" i="93"/>
  <c r="F507" i="93"/>
  <c r="E507" i="93"/>
  <c r="R506" i="93"/>
  <c r="Q506" i="93"/>
  <c r="P506" i="93"/>
  <c r="O506" i="93"/>
  <c r="F506" i="93"/>
  <c r="E506" i="93"/>
  <c r="R505" i="93"/>
  <c r="Q505" i="93"/>
  <c r="P505" i="93"/>
  <c r="O505" i="93"/>
  <c r="F505" i="93"/>
  <c r="E505" i="93"/>
  <c r="R504" i="93"/>
  <c r="Q504" i="93"/>
  <c r="P504" i="93"/>
  <c r="O504" i="93"/>
  <c r="F504" i="93"/>
  <c r="E504" i="93"/>
  <c r="R503" i="93"/>
  <c r="Q503" i="93"/>
  <c r="P503" i="93"/>
  <c r="O503" i="93"/>
  <c r="F503" i="93"/>
  <c r="E503" i="93"/>
  <c r="R502" i="93"/>
  <c r="Q502" i="93"/>
  <c r="P502" i="93"/>
  <c r="O502" i="93"/>
  <c r="F502" i="93"/>
  <c r="E502" i="93"/>
  <c r="R501" i="93"/>
  <c r="Q501" i="93"/>
  <c r="P501" i="93"/>
  <c r="O501" i="93"/>
  <c r="F501" i="93"/>
  <c r="E501" i="93"/>
  <c r="R500" i="93"/>
  <c r="Q500" i="93"/>
  <c r="P500" i="93"/>
  <c r="O500" i="93"/>
  <c r="F500" i="93"/>
  <c r="E500" i="93"/>
  <c r="R499" i="93"/>
  <c r="Q499" i="93"/>
  <c r="P499" i="93"/>
  <c r="O499" i="93"/>
  <c r="F499" i="93"/>
  <c r="E499" i="93"/>
  <c r="R498" i="93"/>
  <c r="Q498" i="93"/>
  <c r="P498" i="93"/>
  <c r="O498" i="93"/>
  <c r="F498" i="93"/>
  <c r="E498" i="93"/>
  <c r="R497" i="93"/>
  <c r="Q497" i="93"/>
  <c r="P497" i="93"/>
  <c r="O497" i="93"/>
  <c r="F497" i="93"/>
  <c r="E497" i="93"/>
  <c r="R496" i="93"/>
  <c r="Q496" i="93"/>
  <c r="P496" i="93"/>
  <c r="O496" i="93"/>
  <c r="F496" i="93"/>
  <c r="E496" i="93"/>
  <c r="R495" i="93"/>
  <c r="Q495" i="93"/>
  <c r="P495" i="93"/>
  <c r="O495" i="93"/>
  <c r="F495" i="93"/>
  <c r="E495" i="93"/>
  <c r="R494" i="93"/>
  <c r="Q494" i="93"/>
  <c r="P494" i="93"/>
  <c r="O494" i="93"/>
  <c r="F494" i="93"/>
  <c r="E494" i="93"/>
  <c r="R493" i="93"/>
  <c r="Q493" i="93"/>
  <c r="P493" i="93"/>
  <c r="O493" i="93"/>
  <c r="F493" i="93"/>
  <c r="E493" i="93"/>
  <c r="R492" i="93"/>
  <c r="Q492" i="93"/>
  <c r="P492" i="93"/>
  <c r="O492" i="93"/>
  <c r="F492" i="93"/>
  <c r="E492" i="93"/>
  <c r="O491" i="93"/>
  <c r="F491" i="93"/>
  <c r="E491" i="93"/>
  <c r="O490" i="93"/>
  <c r="F490" i="93"/>
  <c r="E490" i="93"/>
  <c r="O489" i="93"/>
  <c r="F489" i="93"/>
  <c r="E489" i="93"/>
  <c r="O488" i="93"/>
  <c r="F488" i="93"/>
  <c r="E488" i="93"/>
  <c r="O487" i="93"/>
  <c r="F487" i="93"/>
  <c r="E487" i="93"/>
  <c r="O486" i="93"/>
  <c r="F486" i="93"/>
  <c r="E486" i="93"/>
  <c r="O485" i="93"/>
  <c r="F485" i="93"/>
  <c r="E485" i="93"/>
  <c r="O484" i="93"/>
  <c r="F484" i="93"/>
  <c r="E484" i="93"/>
  <c r="O483" i="93"/>
  <c r="F483" i="93"/>
  <c r="E483" i="93"/>
  <c r="O482" i="93"/>
  <c r="F482" i="93"/>
  <c r="E482" i="93"/>
  <c r="O481" i="93"/>
  <c r="F481" i="93"/>
  <c r="E481" i="93"/>
  <c r="R480" i="93"/>
  <c r="Q480" i="93"/>
  <c r="P480" i="93"/>
  <c r="O480" i="93"/>
  <c r="F480" i="93"/>
  <c r="E480" i="93"/>
  <c r="R479" i="93"/>
  <c r="Q479" i="93"/>
  <c r="P479" i="93"/>
  <c r="O479" i="93"/>
  <c r="F479" i="93"/>
  <c r="E479" i="93"/>
  <c r="R478" i="93"/>
  <c r="Q478" i="93"/>
  <c r="P478" i="93"/>
  <c r="O478" i="93"/>
  <c r="F478" i="93"/>
  <c r="E478" i="93"/>
  <c r="R477" i="93"/>
  <c r="Q477" i="93"/>
  <c r="P477" i="93"/>
  <c r="O477" i="93"/>
  <c r="F477" i="93"/>
  <c r="E477" i="93"/>
  <c r="R476" i="93"/>
  <c r="Q476" i="93"/>
  <c r="P476" i="93"/>
  <c r="O476" i="93"/>
  <c r="F476" i="93"/>
  <c r="E476" i="93"/>
  <c r="R475" i="93"/>
  <c r="Q475" i="93"/>
  <c r="P475" i="93"/>
  <c r="O475" i="93"/>
  <c r="F475" i="93"/>
  <c r="E475" i="93"/>
  <c r="R474" i="93"/>
  <c r="Q474" i="93"/>
  <c r="P474" i="93"/>
  <c r="O474" i="93"/>
  <c r="F474" i="93"/>
  <c r="E474" i="93"/>
  <c r="R473" i="93"/>
  <c r="Q473" i="93"/>
  <c r="P473" i="93"/>
  <c r="O473" i="93"/>
  <c r="F473" i="93"/>
  <c r="E473" i="93"/>
  <c r="R472" i="93"/>
  <c r="Q472" i="93"/>
  <c r="P472" i="93"/>
  <c r="O472" i="93"/>
  <c r="F472" i="93"/>
  <c r="E472" i="93"/>
  <c r="R471" i="93"/>
  <c r="Q471" i="93"/>
  <c r="P471" i="93"/>
  <c r="O471" i="93"/>
  <c r="F471" i="93"/>
  <c r="E471" i="93"/>
  <c r="R470" i="93"/>
  <c r="Q470" i="93"/>
  <c r="P470" i="93"/>
  <c r="O470" i="93"/>
  <c r="F470" i="93"/>
  <c r="E470" i="93"/>
  <c r="R469" i="93"/>
  <c r="Q469" i="93"/>
  <c r="P469" i="93"/>
  <c r="O469" i="93"/>
  <c r="F469" i="93"/>
  <c r="E469" i="93"/>
  <c r="R468" i="93"/>
  <c r="Q468" i="93"/>
  <c r="P468" i="93"/>
  <c r="O468" i="93"/>
  <c r="F468" i="93"/>
  <c r="E468" i="93"/>
  <c r="R467" i="93"/>
  <c r="Q467" i="93"/>
  <c r="P467" i="93"/>
  <c r="O467" i="93"/>
  <c r="F467" i="93"/>
  <c r="E467" i="93"/>
  <c r="R466" i="93"/>
  <c r="Q466" i="93"/>
  <c r="P466" i="93"/>
  <c r="O466" i="93"/>
  <c r="F466" i="93"/>
  <c r="E466" i="93"/>
  <c r="R465" i="93"/>
  <c r="Q465" i="93"/>
  <c r="P465" i="93"/>
  <c r="O465" i="93"/>
  <c r="F465" i="93"/>
  <c r="E465" i="93"/>
  <c r="R464" i="93"/>
  <c r="Q464" i="93"/>
  <c r="P464" i="93"/>
  <c r="O464" i="93"/>
  <c r="F464" i="93"/>
  <c r="E464" i="93"/>
  <c r="R463" i="93"/>
  <c r="Q463" i="93"/>
  <c r="P463" i="93"/>
  <c r="O463" i="93"/>
  <c r="F463" i="93"/>
  <c r="E463" i="93"/>
  <c r="R462" i="93"/>
  <c r="Q462" i="93"/>
  <c r="P462" i="93"/>
  <c r="O462" i="93"/>
  <c r="F462" i="93"/>
  <c r="E462" i="93"/>
  <c r="R461" i="93"/>
  <c r="Q461" i="93"/>
  <c r="P461" i="93"/>
  <c r="O461" i="93"/>
  <c r="F461" i="93"/>
  <c r="E461" i="93"/>
  <c r="R460" i="93"/>
  <c r="Q460" i="93"/>
  <c r="P460" i="93"/>
  <c r="O460" i="93"/>
  <c r="F460" i="93"/>
  <c r="E460" i="93"/>
  <c r="R459" i="93"/>
  <c r="Q459" i="93"/>
  <c r="P459" i="93"/>
  <c r="O459" i="93"/>
  <c r="F459" i="93"/>
  <c r="E459" i="93"/>
  <c r="R458" i="93"/>
  <c r="Q458" i="93"/>
  <c r="P458" i="93"/>
  <c r="O458" i="93"/>
  <c r="F458" i="93"/>
  <c r="E458" i="93"/>
  <c r="R457" i="93"/>
  <c r="Q457" i="93"/>
  <c r="P457" i="93"/>
  <c r="O457" i="93"/>
  <c r="F457" i="93"/>
  <c r="E457" i="93"/>
  <c r="R456" i="93"/>
  <c r="Q456" i="93"/>
  <c r="P456" i="93"/>
  <c r="O456" i="93"/>
  <c r="F456" i="93"/>
  <c r="E456" i="93"/>
  <c r="R455" i="93"/>
  <c r="Q455" i="93"/>
  <c r="P455" i="93"/>
  <c r="O455" i="93"/>
  <c r="F455" i="93"/>
  <c r="E455" i="93"/>
  <c r="R454" i="93"/>
  <c r="Q454" i="93"/>
  <c r="P454" i="93"/>
  <c r="O454" i="93"/>
  <c r="F454" i="93"/>
  <c r="E454" i="93"/>
  <c r="R453" i="93"/>
  <c r="Q453" i="93"/>
  <c r="P453" i="93"/>
  <c r="O453" i="93"/>
  <c r="F453" i="93"/>
  <c r="E453" i="93"/>
  <c r="R452" i="93"/>
  <c r="Q452" i="93"/>
  <c r="P452" i="93"/>
  <c r="O452" i="93"/>
  <c r="F452" i="93"/>
  <c r="E452" i="93"/>
  <c r="R451" i="93"/>
  <c r="Q451" i="93"/>
  <c r="P451" i="93"/>
  <c r="O451" i="93"/>
  <c r="F451" i="93"/>
  <c r="E451" i="93"/>
  <c r="R450" i="93"/>
  <c r="Q450" i="93"/>
  <c r="P450" i="93"/>
  <c r="O450" i="93"/>
  <c r="F450" i="93"/>
  <c r="E450" i="93"/>
  <c r="R449" i="93"/>
  <c r="Q449" i="93"/>
  <c r="P449" i="93"/>
  <c r="O449" i="93"/>
  <c r="F449" i="93"/>
  <c r="E449" i="93"/>
  <c r="R448" i="93"/>
  <c r="Q448" i="93"/>
  <c r="P448" i="93"/>
  <c r="O448" i="93"/>
  <c r="F448" i="93"/>
  <c r="E448" i="93"/>
  <c r="R447" i="93"/>
  <c r="Q447" i="93"/>
  <c r="P447" i="93"/>
  <c r="O447" i="93"/>
  <c r="F447" i="93"/>
  <c r="E447" i="93"/>
  <c r="R446" i="93"/>
  <c r="Q446" i="93"/>
  <c r="P446" i="93"/>
  <c r="O446" i="93"/>
  <c r="F446" i="93"/>
  <c r="E446" i="93"/>
  <c r="R445" i="93"/>
  <c r="Q445" i="93"/>
  <c r="P445" i="93"/>
  <c r="O445" i="93"/>
  <c r="F445" i="93"/>
  <c r="E445" i="93"/>
  <c r="R444" i="93"/>
  <c r="Q444" i="93"/>
  <c r="P444" i="93"/>
  <c r="O444" i="93"/>
  <c r="F444" i="93"/>
  <c r="E444" i="93"/>
  <c r="R443" i="93"/>
  <c r="Q443" i="93"/>
  <c r="P443" i="93"/>
  <c r="O443" i="93"/>
  <c r="F443" i="93"/>
  <c r="E443" i="93"/>
  <c r="O442" i="93"/>
  <c r="F442" i="93"/>
  <c r="E442" i="93"/>
  <c r="O441" i="93"/>
  <c r="F441" i="93"/>
  <c r="E441" i="93"/>
  <c r="O440" i="93"/>
  <c r="F440" i="93"/>
  <c r="E440" i="93"/>
  <c r="O439" i="93"/>
  <c r="F439" i="93"/>
  <c r="E439" i="93"/>
  <c r="O438" i="93"/>
  <c r="F438" i="93"/>
  <c r="E438" i="93"/>
  <c r="O437" i="93"/>
  <c r="F437" i="93"/>
  <c r="E437" i="93"/>
  <c r="O436" i="93"/>
  <c r="F436" i="93"/>
  <c r="E436" i="93"/>
  <c r="O435" i="93"/>
  <c r="F435" i="93"/>
  <c r="E435" i="93"/>
  <c r="O434" i="93"/>
  <c r="F434" i="93"/>
  <c r="E434" i="93"/>
  <c r="O433" i="93"/>
  <c r="F433" i="93"/>
  <c r="E433" i="93"/>
  <c r="O432" i="93"/>
  <c r="F432" i="93"/>
  <c r="E432" i="93"/>
  <c r="R431" i="93"/>
  <c r="Q431" i="93"/>
  <c r="P431" i="93"/>
  <c r="O431" i="93"/>
  <c r="F431" i="93"/>
  <c r="E431" i="93"/>
  <c r="R430" i="93"/>
  <c r="Q430" i="93"/>
  <c r="P430" i="93"/>
  <c r="O430" i="93"/>
  <c r="F430" i="93"/>
  <c r="E430" i="93"/>
  <c r="R429" i="93"/>
  <c r="Q429" i="93"/>
  <c r="P429" i="93"/>
  <c r="O429" i="93"/>
  <c r="F429" i="93"/>
  <c r="E429" i="93"/>
  <c r="R428" i="93"/>
  <c r="Q428" i="93"/>
  <c r="P428" i="93"/>
  <c r="O428" i="93"/>
  <c r="F428" i="93"/>
  <c r="E428" i="93"/>
  <c r="R427" i="93"/>
  <c r="Q427" i="93"/>
  <c r="P427" i="93"/>
  <c r="O427" i="93"/>
  <c r="F427" i="93"/>
  <c r="E427" i="93"/>
  <c r="R426" i="93"/>
  <c r="Q426" i="93"/>
  <c r="P426" i="93"/>
  <c r="O426" i="93"/>
  <c r="F426" i="93"/>
  <c r="E426" i="93"/>
  <c r="R425" i="93"/>
  <c r="Q425" i="93"/>
  <c r="P425" i="93"/>
  <c r="O425" i="93"/>
  <c r="F425" i="93"/>
  <c r="E425" i="93"/>
  <c r="R424" i="93"/>
  <c r="Q424" i="93"/>
  <c r="P424" i="93"/>
  <c r="O424" i="93"/>
  <c r="F424" i="93"/>
  <c r="E424" i="93"/>
  <c r="R423" i="93"/>
  <c r="Q423" i="93"/>
  <c r="P423" i="93"/>
  <c r="O423" i="93"/>
  <c r="F423" i="93"/>
  <c r="E423" i="93"/>
  <c r="R422" i="93"/>
  <c r="Q422" i="93"/>
  <c r="P422" i="93"/>
  <c r="O422" i="93"/>
  <c r="F422" i="93"/>
  <c r="E422" i="93"/>
  <c r="R421" i="93"/>
  <c r="Q421" i="93"/>
  <c r="P421" i="93"/>
  <c r="O421" i="93"/>
  <c r="F421" i="93"/>
  <c r="E421" i="93"/>
  <c r="R420" i="93"/>
  <c r="Q420" i="93"/>
  <c r="P420" i="93"/>
  <c r="O420" i="93"/>
  <c r="F420" i="93"/>
  <c r="E420" i="93"/>
  <c r="R419" i="93"/>
  <c r="Q419" i="93"/>
  <c r="P419" i="93"/>
  <c r="O419" i="93"/>
  <c r="F419" i="93"/>
  <c r="E419" i="93"/>
  <c r="R418" i="93"/>
  <c r="Q418" i="93"/>
  <c r="P418" i="93"/>
  <c r="O418" i="93"/>
  <c r="F418" i="93"/>
  <c r="E418" i="93"/>
  <c r="R417" i="93"/>
  <c r="Q417" i="93"/>
  <c r="P417" i="93"/>
  <c r="O417" i="93"/>
  <c r="F417" i="93"/>
  <c r="E417" i="93"/>
  <c r="R416" i="93"/>
  <c r="Q416" i="93"/>
  <c r="P416" i="93"/>
  <c r="O416" i="93"/>
  <c r="F416" i="93"/>
  <c r="E416" i="93"/>
  <c r="R415" i="93"/>
  <c r="Q415" i="93"/>
  <c r="P415" i="93"/>
  <c r="O415" i="93"/>
  <c r="F415" i="93"/>
  <c r="E415" i="93"/>
  <c r="R414" i="93"/>
  <c r="Q414" i="93"/>
  <c r="P414" i="93"/>
  <c r="O414" i="93"/>
  <c r="F414" i="93"/>
  <c r="E414" i="93"/>
  <c r="R413" i="93"/>
  <c r="Q413" i="93"/>
  <c r="P413" i="93"/>
  <c r="O413" i="93"/>
  <c r="F413" i="93"/>
  <c r="E413" i="93"/>
  <c r="R412" i="93"/>
  <c r="Q412" i="93"/>
  <c r="P412" i="93"/>
  <c r="O412" i="93"/>
  <c r="F412" i="93"/>
  <c r="E412" i="93"/>
  <c r="R411" i="93"/>
  <c r="Q411" i="93"/>
  <c r="P411" i="93"/>
  <c r="O411" i="93"/>
  <c r="F411" i="93"/>
  <c r="E411" i="93"/>
  <c r="R410" i="93"/>
  <c r="Q410" i="93"/>
  <c r="P410" i="93"/>
  <c r="O410" i="93"/>
  <c r="F410" i="93"/>
  <c r="E410" i="93"/>
  <c r="R409" i="93"/>
  <c r="Q409" i="93"/>
  <c r="P409" i="93"/>
  <c r="O409" i="93"/>
  <c r="F409" i="93"/>
  <c r="E409" i="93"/>
  <c r="R408" i="93"/>
  <c r="Q408" i="93"/>
  <c r="P408" i="93"/>
  <c r="O408" i="93"/>
  <c r="F408" i="93"/>
  <c r="E408" i="93"/>
  <c r="R407" i="93"/>
  <c r="Q407" i="93"/>
  <c r="P407" i="93"/>
  <c r="O407" i="93"/>
  <c r="F407" i="93"/>
  <c r="E407" i="93"/>
  <c r="R406" i="93"/>
  <c r="Q406" i="93"/>
  <c r="P406" i="93"/>
  <c r="O406" i="93"/>
  <c r="F406" i="93"/>
  <c r="E406" i="93"/>
  <c r="R405" i="93"/>
  <c r="Q405" i="93"/>
  <c r="P405" i="93"/>
  <c r="O405" i="93"/>
  <c r="F405" i="93"/>
  <c r="E405" i="93"/>
  <c r="R404" i="93"/>
  <c r="Q404" i="93"/>
  <c r="P404" i="93"/>
  <c r="O404" i="93"/>
  <c r="F404" i="93"/>
  <c r="E404" i="93"/>
  <c r="R403" i="93"/>
  <c r="Q403" i="93"/>
  <c r="P403" i="93"/>
  <c r="O403" i="93"/>
  <c r="F403" i="93"/>
  <c r="E403" i="93"/>
  <c r="R402" i="93"/>
  <c r="Q402" i="93"/>
  <c r="P402" i="93"/>
  <c r="O402" i="93"/>
  <c r="F402" i="93"/>
  <c r="E402" i="93"/>
  <c r="R401" i="93"/>
  <c r="Q401" i="93"/>
  <c r="P401" i="93"/>
  <c r="O401" i="93"/>
  <c r="F401" i="93"/>
  <c r="E401" i="93"/>
  <c r="R400" i="93"/>
  <c r="Q400" i="93"/>
  <c r="P400" i="93"/>
  <c r="O400" i="93"/>
  <c r="F400" i="93"/>
  <c r="E400" i="93"/>
  <c r="R399" i="93"/>
  <c r="Q399" i="93"/>
  <c r="P399" i="93"/>
  <c r="O399" i="93"/>
  <c r="F399" i="93"/>
  <c r="E399" i="93"/>
  <c r="R398" i="93"/>
  <c r="Q398" i="93"/>
  <c r="P398" i="93"/>
  <c r="O398" i="93"/>
  <c r="F398" i="93"/>
  <c r="E398" i="93"/>
  <c r="R397" i="93"/>
  <c r="Q397" i="93"/>
  <c r="P397" i="93"/>
  <c r="O397" i="93"/>
  <c r="F397" i="93"/>
  <c r="E397" i="93"/>
  <c r="R396" i="93"/>
  <c r="Q396" i="93"/>
  <c r="P396" i="93"/>
  <c r="O396" i="93"/>
  <c r="F396" i="93"/>
  <c r="E396" i="93"/>
  <c r="R395" i="93"/>
  <c r="Q395" i="93"/>
  <c r="P395" i="93"/>
  <c r="O395" i="93"/>
  <c r="F395" i="93"/>
  <c r="E395" i="93"/>
  <c r="R394" i="93"/>
  <c r="Q394" i="93"/>
  <c r="P394" i="93"/>
  <c r="O394" i="93"/>
  <c r="F394" i="93"/>
  <c r="E394" i="93"/>
  <c r="O393" i="93"/>
  <c r="F393" i="93"/>
  <c r="E393" i="93"/>
  <c r="O392" i="93"/>
  <c r="F392" i="93"/>
  <c r="E392" i="93"/>
  <c r="O391" i="93"/>
  <c r="F391" i="93"/>
  <c r="E391" i="93"/>
  <c r="O390" i="93"/>
  <c r="F390" i="93"/>
  <c r="E390" i="93"/>
  <c r="O389" i="93"/>
  <c r="F389" i="93"/>
  <c r="E389" i="93"/>
  <c r="O388" i="93"/>
  <c r="F388" i="93"/>
  <c r="E388" i="93"/>
  <c r="O387" i="93"/>
  <c r="F387" i="93"/>
  <c r="E387" i="93"/>
  <c r="O386" i="93"/>
  <c r="F386" i="93"/>
  <c r="E386" i="93"/>
  <c r="O385" i="93"/>
  <c r="F385" i="93"/>
  <c r="E385" i="93"/>
  <c r="O384" i="93"/>
  <c r="F384" i="93"/>
  <c r="E384" i="93"/>
  <c r="O383" i="93"/>
  <c r="F383" i="93"/>
  <c r="E383" i="93"/>
  <c r="R382" i="93"/>
  <c r="Q382" i="93"/>
  <c r="P382" i="93"/>
  <c r="O382" i="93"/>
  <c r="F382" i="93"/>
  <c r="E382" i="93"/>
  <c r="R381" i="93"/>
  <c r="Q381" i="93"/>
  <c r="P381" i="93"/>
  <c r="O381" i="93"/>
  <c r="F381" i="93"/>
  <c r="E381" i="93"/>
  <c r="R380" i="93"/>
  <c r="Q380" i="93"/>
  <c r="P380" i="93"/>
  <c r="O380" i="93"/>
  <c r="F380" i="93"/>
  <c r="E380" i="93"/>
  <c r="R379" i="93"/>
  <c r="Q379" i="93"/>
  <c r="P379" i="93"/>
  <c r="O379" i="93"/>
  <c r="F379" i="93"/>
  <c r="E379" i="93"/>
  <c r="R378" i="93"/>
  <c r="Q378" i="93"/>
  <c r="P378" i="93"/>
  <c r="O378" i="93"/>
  <c r="F378" i="93"/>
  <c r="E378" i="93"/>
  <c r="R377" i="93"/>
  <c r="Q377" i="93"/>
  <c r="P377" i="93"/>
  <c r="O377" i="93"/>
  <c r="F377" i="93"/>
  <c r="E377" i="93"/>
  <c r="R376" i="93"/>
  <c r="Q376" i="93"/>
  <c r="P376" i="93"/>
  <c r="O376" i="93"/>
  <c r="F376" i="93"/>
  <c r="E376" i="93"/>
  <c r="R375" i="93"/>
  <c r="Q375" i="93"/>
  <c r="P375" i="93"/>
  <c r="O375" i="93"/>
  <c r="F375" i="93"/>
  <c r="E375" i="93"/>
  <c r="R374" i="93"/>
  <c r="Q374" i="93"/>
  <c r="P374" i="93"/>
  <c r="O374" i="93"/>
  <c r="F374" i="93"/>
  <c r="E374" i="93"/>
  <c r="R373" i="93"/>
  <c r="Q373" i="93"/>
  <c r="P373" i="93"/>
  <c r="O373" i="93"/>
  <c r="F373" i="93"/>
  <c r="E373" i="93"/>
  <c r="R372" i="93"/>
  <c r="Q372" i="93"/>
  <c r="P372" i="93"/>
  <c r="O372" i="93"/>
  <c r="F372" i="93"/>
  <c r="E372" i="93"/>
  <c r="R371" i="93"/>
  <c r="Q371" i="93"/>
  <c r="P371" i="93"/>
  <c r="O371" i="93"/>
  <c r="F371" i="93"/>
  <c r="E371" i="93"/>
  <c r="R370" i="93"/>
  <c r="Q370" i="93"/>
  <c r="P370" i="93"/>
  <c r="O370" i="93"/>
  <c r="F370" i="93"/>
  <c r="E370" i="93"/>
  <c r="R369" i="93"/>
  <c r="Q369" i="93"/>
  <c r="P369" i="93"/>
  <c r="O369" i="93"/>
  <c r="F369" i="93"/>
  <c r="E369" i="93"/>
  <c r="R368" i="93"/>
  <c r="Q368" i="93"/>
  <c r="P368" i="93"/>
  <c r="O368" i="93"/>
  <c r="F368" i="93"/>
  <c r="E368" i="93"/>
  <c r="R367" i="93"/>
  <c r="Q367" i="93"/>
  <c r="P367" i="93"/>
  <c r="O367" i="93"/>
  <c r="F367" i="93"/>
  <c r="E367" i="93"/>
  <c r="R366" i="93"/>
  <c r="Q366" i="93"/>
  <c r="P366" i="93"/>
  <c r="O366" i="93"/>
  <c r="F366" i="93"/>
  <c r="E366" i="93"/>
  <c r="R365" i="93"/>
  <c r="Q365" i="93"/>
  <c r="P365" i="93"/>
  <c r="O365" i="93"/>
  <c r="F365" i="93"/>
  <c r="E365" i="93"/>
  <c r="R364" i="93"/>
  <c r="Q364" i="93"/>
  <c r="P364" i="93"/>
  <c r="O364" i="93"/>
  <c r="F364" i="93"/>
  <c r="E364" i="93"/>
  <c r="R363" i="93"/>
  <c r="Q363" i="93"/>
  <c r="P363" i="93"/>
  <c r="O363" i="93"/>
  <c r="F363" i="93"/>
  <c r="E363" i="93"/>
  <c r="R362" i="93"/>
  <c r="Q362" i="93"/>
  <c r="P362" i="93"/>
  <c r="O362" i="93"/>
  <c r="F362" i="93"/>
  <c r="E362" i="93"/>
  <c r="R361" i="93"/>
  <c r="Q361" i="93"/>
  <c r="P361" i="93"/>
  <c r="O361" i="93"/>
  <c r="F361" i="93"/>
  <c r="E361" i="93"/>
  <c r="R360" i="93"/>
  <c r="Q360" i="93"/>
  <c r="P360" i="93"/>
  <c r="O360" i="93"/>
  <c r="F360" i="93"/>
  <c r="E360" i="93"/>
  <c r="R359" i="93"/>
  <c r="Q359" i="93"/>
  <c r="P359" i="93"/>
  <c r="O359" i="93"/>
  <c r="F359" i="93"/>
  <c r="E359" i="93"/>
  <c r="R358" i="93"/>
  <c r="Q358" i="93"/>
  <c r="P358" i="93"/>
  <c r="O358" i="93"/>
  <c r="F358" i="93"/>
  <c r="E358" i="93"/>
  <c r="R357" i="93"/>
  <c r="Q357" i="93"/>
  <c r="P357" i="93"/>
  <c r="O357" i="93"/>
  <c r="F357" i="93"/>
  <c r="E357" i="93"/>
  <c r="R356" i="93"/>
  <c r="Q356" i="93"/>
  <c r="P356" i="93"/>
  <c r="O356" i="93"/>
  <c r="F356" i="93"/>
  <c r="E356" i="93"/>
  <c r="R355" i="93"/>
  <c r="Q355" i="93"/>
  <c r="P355" i="93"/>
  <c r="O355" i="93"/>
  <c r="F355" i="93"/>
  <c r="E355" i="93"/>
  <c r="R354" i="93"/>
  <c r="Q354" i="93"/>
  <c r="P354" i="93"/>
  <c r="O354" i="93"/>
  <c r="F354" i="93"/>
  <c r="E354" i="93"/>
  <c r="R353" i="93"/>
  <c r="Q353" i="93"/>
  <c r="P353" i="93"/>
  <c r="O353" i="93"/>
  <c r="F353" i="93"/>
  <c r="E353" i="93"/>
  <c r="R352" i="93"/>
  <c r="Q352" i="93"/>
  <c r="P352" i="93"/>
  <c r="F352" i="93"/>
  <c r="E352" i="93"/>
  <c r="R351" i="93"/>
  <c r="Q351" i="93"/>
  <c r="P351" i="93"/>
  <c r="O351" i="93"/>
  <c r="F351" i="93"/>
  <c r="E351" i="93"/>
  <c r="R350" i="93"/>
  <c r="Q350" i="93"/>
  <c r="P350" i="93"/>
  <c r="O350" i="93"/>
  <c r="F350" i="93"/>
  <c r="E350" i="93"/>
  <c r="R349" i="93"/>
  <c r="Q349" i="93"/>
  <c r="P349" i="93"/>
  <c r="O349" i="93"/>
  <c r="F349" i="93"/>
  <c r="E349" i="93"/>
  <c r="R348" i="93"/>
  <c r="Q348" i="93"/>
  <c r="P348" i="93"/>
  <c r="O348" i="93"/>
  <c r="F348" i="93"/>
  <c r="E348" i="93"/>
  <c r="R347" i="93"/>
  <c r="Q347" i="93"/>
  <c r="P347" i="93"/>
  <c r="O347" i="93"/>
  <c r="F347" i="93"/>
  <c r="E347" i="93"/>
  <c r="R346" i="93"/>
  <c r="Q346" i="93"/>
  <c r="P346" i="93"/>
  <c r="O346" i="93"/>
  <c r="F346" i="93"/>
  <c r="E346" i="93"/>
  <c r="R345" i="93"/>
  <c r="Q345" i="93"/>
  <c r="P345" i="93"/>
  <c r="O345" i="93"/>
  <c r="F345" i="93"/>
  <c r="E345" i="93"/>
  <c r="O344" i="93"/>
  <c r="F344" i="93"/>
  <c r="E344" i="93"/>
  <c r="O343" i="93"/>
  <c r="F343" i="93"/>
  <c r="E343" i="93"/>
  <c r="O342" i="93"/>
  <c r="F342" i="93"/>
  <c r="E342" i="93"/>
  <c r="O341" i="93"/>
  <c r="F341" i="93"/>
  <c r="E341" i="93"/>
  <c r="O340" i="93"/>
  <c r="F340" i="93"/>
  <c r="E340" i="93"/>
  <c r="O339" i="93"/>
  <c r="F339" i="93"/>
  <c r="E339" i="93"/>
  <c r="O338" i="93"/>
  <c r="F338" i="93"/>
  <c r="E338" i="93"/>
  <c r="O337" i="93"/>
  <c r="F337" i="93"/>
  <c r="E337" i="93"/>
  <c r="O336" i="93"/>
  <c r="F336" i="93"/>
  <c r="E336" i="93"/>
  <c r="O335" i="93"/>
  <c r="F335" i="93"/>
  <c r="E335" i="93"/>
  <c r="O334" i="93"/>
  <c r="F334" i="93"/>
  <c r="E334" i="93"/>
  <c r="R333" i="93"/>
  <c r="Q333" i="93"/>
  <c r="P333" i="93"/>
  <c r="O333" i="93"/>
  <c r="F333" i="93"/>
  <c r="E333" i="93"/>
  <c r="R332" i="93"/>
  <c r="Q332" i="93"/>
  <c r="P332" i="93"/>
  <c r="O332" i="93"/>
  <c r="F332" i="93"/>
  <c r="E332" i="93"/>
  <c r="R331" i="93"/>
  <c r="Q331" i="93"/>
  <c r="P331" i="93"/>
  <c r="O331" i="93"/>
  <c r="F331" i="93"/>
  <c r="E331" i="93"/>
  <c r="R330" i="93"/>
  <c r="Q330" i="93"/>
  <c r="P330" i="93"/>
  <c r="O330" i="93"/>
  <c r="F330" i="93"/>
  <c r="E330" i="93"/>
  <c r="R329" i="93"/>
  <c r="Q329" i="93"/>
  <c r="P329" i="93"/>
  <c r="O329" i="93"/>
  <c r="F329" i="93"/>
  <c r="E329" i="93"/>
  <c r="R328" i="93"/>
  <c r="Q328" i="93"/>
  <c r="P328" i="93"/>
  <c r="O328" i="93"/>
  <c r="F328" i="93"/>
  <c r="E328" i="93"/>
  <c r="R327" i="93"/>
  <c r="Q327" i="93"/>
  <c r="P327" i="93"/>
  <c r="O327" i="93"/>
  <c r="F327" i="93"/>
  <c r="E327" i="93"/>
  <c r="R326" i="93"/>
  <c r="Q326" i="93"/>
  <c r="P326" i="93"/>
  <c r="O326" i="93"/>
  <c r="F326" i="93"/>
  <c r="E326" i="93"/>
  <c r="R325" i="93"/>
  <c r="Q325" i="93"/>
  <c r="P325" i="93"/>
  <c r="O325" i="93"/>
  <c r="F325" i="93"/>
  <c r="E325" i="93"/>
  <c r="R324" i="93"/>
  <c r="Q324" i="93"/>
  <c r="P324" i="93"/>
  <c r="O324" i="93"/>
  <c r="F324" i="93"/>
  <c r="E324" i="93"/>
  <c r="R323" i="93"/>
  <c r="Q323" i="93"/>
  <c r="P323" i="93"/>
  <c r="O323" i="93"/>
  <c r="F323" i="93"/>
  <c r="E323" i="93"/>
  <c r="R322" i="93"/>
  <c r="Q322" i="93"/>
  <c r="P322" i="93"/>
  <c r="O322" i="93"/>
  <c r="F322" i="93"/>
  <c r="E322" i="93"/>
  <c r="R321" i="93"/>
  <c r="Q321" i="93"/>
  <c r="P321" i="93"/>
  <c r="O321" i="93"/>
  <c r="F321" i="93"/>
  <c r="E321" i="93"/>
  <c r="R320" i="93"/>
  <c r="Q320" i="93"/>
  <c r="P320" i="93"/>
  <c r="O320" i="93"/>
  <c r="F320" i="93"/>
  <c r="E320" i="93"/>
  <c r="R319" i="93"/>
  <c r="Q319" i="93"/>
  <c r="P319" i="93"/>
  <c r="O319" i="93"/>
  <c r="F319" i="93"/>
  <c r="E319" i="93"/>
  <c r="R318" i="93"/>
  <c r="Q318" i="93"/>
  <c r="P318" i="93"/>
  <c r="O318" i="93"/>
  <c r="F318" i="93"/>
  <c r="E318" i="93"/>
  <c r="R317" i="93"/>
  <c r="Q317" i="93"/>
  <c r="P317" i="93"/>
  <c r="O317" i="93"/>
  <c r="F317" i="93"/>
  <c r="E317" i="93"/>
  <c r="R316" i="93"/>
  <c r="Q316" i="93"/>
  <c r="P316" i="93"/>
  <c r="O316" i="93"/>
  <c r="F316" i="93"/>
  <c r="E316" i="93"/>
  <c r="R315" i="93"/>
  <c r="Q315" i="93"/>
  <c r="P315" i="93"/>
  <c r="O315" i="93"/>
  <c r="F315" i="93"/>
  <c r="E315" i="93"/>
  <c r="R314" i="93"/>
  <c r="Q314" i="93"/>
  <c r="P314" i="93"/>
  <c r="O314" i="93"/>
  <c r="F314" i="93"/>
  <c r="E314" i="93"/>
  <c r="R313" i="93"/>
  <c r="Q313" i="93"/>
  <c r="P313" i="93"/>
  <c r="O313" i="93"/>
  <c r="F313" i="93"/>
  <c r="E313" i="93"/>
  <c r="R312" i="93"/>
  <c r="Q312" i="93"/>
  <c r="P312" i="93"/>
  <c r="O312" i="93"/>
  <c r="F312" i="93"/>
  <c r="E312" i="93"/>
  <c r="R311" i="93"/>
  <c r="Q311" i="93"/>
  <c r="P311" i="93"/>
  <c r="O311" i="93"/>
  <c r="F311" i="93"/>
  <c r="E311" i="93"/>
  <c r="R310" i="93"/>
  <c r="Q310" i="93"/>
  <c r="P310" i="93"/>
  <c r="O310" i="93"/>
  <c r="F310" i="93"/>
  <c r="E310" i="93"/>
  <c r="R309" i="93"/>
  <c r="Q309" i="93"/>
  <c r="P309" i="93"/>
  <c r="O309" i="93"/>
  <c r="F309" i="93"/>
  <c r="E309" i="93"/>
  <c r="R308" i="93"/>
  <c r="Q308" i="93"/>
  <c r="P308" i="93"/>
  <c r="O308" i="93"/>
  <c r="F308" i="93"/>
  <c r="E308" i="93"/>
  <c r="R307" i="93"/>
  <c r="Q307" i="93"/>
  <c r="P307" i="93"/>
  <c r="O307" i="93"/>
  <c r="F307" i="93"/>
  <c r="E307" i="93"/>
  <c r="R306" i="93"/>
  <c r="Q306" i="93"/>
  <c r="P306" i="93"/>
  <c r="O306" i="93"/>
  <c r="F306" i="93"/>
  <c r="E306" i="93"/>
  <c r="R305" i="93"/>
  <c r="Q305" i="93"/>
  <c r="P305" i="93"/>
  <c r="O305" i="93"/>
  <c r="F305" i="93"/>
  <c r="E305" i="93"/>
  <c r="R304" i="93"/>
  <c r="Q304" i="93"/>
  <c r="P304" i="93"/>
  <c r="O304" i="93"/>
  <c r="F304" i="93"/>
  <c r="E304" i="93"/>
  <c r="R303" i="93"/>
  <c r="Q303" i="93"/>
  <c r="P303" i="93"/>
  <c r="O303" i="93"/>
  <c r="F303" i="93"/>
  <c r="E303" i="93"/>
  <c r="R302" i="93"/>
  <c r="Q302" i="93"/>
  <c r="P302" i="93"/>
  <c r="O302" i="93"/>
  <c r="F302" i="93"/>
  <c r="E302" i="93"/>
  <c r="R301" i="93"/>
  <c r="Q301" i="93"/>
  <c r="P301" i="93"/>
  <c r="O301" i="93"/>
  <c r="F301" i="93"/>
  <c r="E301" i="93"/>
  <c r="R300" i="93"/>
  <c r="Q300" i="93"/>
  <c r="P300" i="93"/>
  <c r="O300" i="93"/>
  <c r="F300" i="93"/>
  <c r="E300" i="93"/>
  <c r="R299" i="93"/>
  <c r="Q299" i="93"/>
  <c r="P299" i="93"/>
  <c r="O299" i="93"/>
  <c r="F299" i="93"/>
  <c r="E299" i="93"/>
  <c r="R298" i="93"/>
  <c r="Q298" i="93"/>
  <c r="P298" i="93"/>
  <c r="O298" i="93"/>
  <c r="F298" i="93"/>
  <c r="E298" i="93"/>
  <c r="R297" i="93"/>
  <c r="Q297" i="93"/>
  <c r="P297" i="93"/>
  <c r="O297" i="93"/>
  <c r="F297" i="93"/>
  <c r="E297" i="93"/>
  <c r="R296" i="93"/>
  <c r="Q296" i="93"/>
  <c r="P296" i="93"/>
  <c r="O296" i="93"/>
  <c r="F296" i="93"/>
  <c r="E296" i="93"/>
  <c r="O295" i="93"/>
  <c r="F295" i="93"/>
  <c r="E295" i="93"/>
  <c r="O294" i="93"/>
  <c r="F294" i="93"/>
  <c r="E294" i="93"/>
  <c r="O293" i="93"/>
  <c r="F293" i="93"/>
  <c r="E293" i="93"/>
  <c r="O292" i="93"/>
  <c r="F292" i="93"/>
  <c r="E292" i="93"/>
  <c r="O291" i="93"/>
  <c r="F291" i="93"/>
  <c r="E291" i="93"/>
  <c r="O290" i="93"/>
  <c r="F290" i="93"/>
  <c r="E290" i="93"/>
  <c r="O289" i="93"/>
  <c r="F289" i="93"/>
  <c r="E289" i="93"/>
  <c r="O288" i="93"/>
  <c r="F288" i="93"/>
  <c r="E288" i="93"/>
  <c r="O287" i="93"/>
  <c r="F287" i="93"/>
  <c r="E287" i="93"/>
  <c r="O286" i="93"/>
  <c r="F286" i="93"/>
  <c r="E286" i="93"/>
  <c r="O285" i="93"/>
  <c r="F285" i="93"/>
  <c r="E285" i="93"/>
  <c r="R284" i="93"/>
  <c r="Q284" i="93"/>
  <c r="P284" i="93"/>
  <c r="O284" i="93"/>
  <c r="F284" i="93"/>
  <c r="E284" i="93"/>
  <c r="R283" i="93"/>
  <c r="Q283" i="93"/>
  <c r="P283" i="93"/>
  <c r="O283" i="93"/>
  <c r="F283" i="93"/>
  <c r="E283" i="93"/>
  <c r="R282" i="93"/>
  <c r="Q282" i="93"/>
  <c r="P282" i="93"/>
  <c r="O282" i="93"/>
  <c r="F282" i="93"/>
  <c r="E282" i="93"/>
  <c r="R281" i="93"/>
  <c r="Q281" i="93"/>
  <c r="P281" i="93"/>
  <c r="O281" i="93"/>
  <c r="F281" i="93"/>
  <c r="E281" i="93"/>
  <c r="R280" i="93"/>
  <c r="Q280" i="93"/>
  <c r="P280" i="93"/>
  <c r="O280" i="93"/>
  <c r="F280" i="93"/>
  <c r="E280" i="93"/>
  <c r="R279" i="93"/>
  <c r="Q279" i="93"/>
  <c r="P279" i="93"/>
  <c r="O279" i="93"/>
  <c r="F279" i="93"/>
  <c r="E279" i="93"/>
  <c r="R278" i="93"/>
  <c r="Q278" i="93"/>
  <c r="P278" i="93"/>
  <c r="O278" i="93"/>
  <c r="F278" i="93"/>
  <c r="E278" i="93"/>
  <c r="R277" i="93"/>
  <c r="Q277" i="93"/>
  <c r="P277" i="93"/>
  <c r="O277" i="93"/>
  <c r="F277" i="93"/>
  <c r="E277" i="93"/>
  <c r="R276" i="93"/>
  <c r="Q276" i="93"/>
  <c r="P276" i="93"/>
  <c r="O276" i="93"/>
  <c r="F276" i="93"/>
  <c r="E276" i="93"/>
  <c r="R275" i="93"/>
  <c r="Q275" i="93"/>
  <c r="P275" i="93"/>
  <c r="O275" i="93"/>
  <c r="F275" i="93"/>
  <c r="E275" i="93"/>
  <c r="R274" i="93"/>
  <c r="Q274" i="93"/>
  <c r="P274" i="93"/>
  <c r="O274" i="93"/>
  <c r="F274" i="93"/>
  <c r="E274" i="93"/>
  <c r="R273" i="93"/>
  <c r="Q273" i="93"/>
  <c r="P273" i="93"/>
  <c r="O273" i="93"/>
  <c r="F273" i="93"/>
  <c r="E273" i="93"/>
  <c r="R272" i="93"/>
  <c r="Q272" i="93"/>
  <c r="P272" i="93"/>
  <c r="O272" i="93"/>
  <c r="F272" i="93"/>
  <c r="E272" i="93"/>
  <c r="R271" i="93"/>
  <c r="Q271" i="93"/>
  <c r="P271" i="93"/>
  <c r="O271" i="93"/>
  <c r="F271" i="93"/>
  <c r="E271" i="93"/>
  <c r="R270" i="93"/>
  <c r="Q270" i="93"/>
  <c r="P270" i="93"/>
  <c r="O270" i="93"/>
  <c r="F270" i="93"/>
  <c r="E270" i="93"/>
  <c r="R269" i="93"/>
  <c r="Q269" i="93"/>
  <c r="P269" i="93"/>
  <c r="O269" i="93"/>
  <c r="F269" i="93"/>
  <c r="E269" i="93"/>
  <c r="R268" i="93"/>
  <c r="Q268" i="93"/>
  <c r="P268" i="93"/>
  <c r="O268" i="93"/>
  <c r="F268" i="93"/>
  <c r="E268" i="93"/>
  <c r="R267" i="93"/>
  <c r="Q267" i="93"/>
  <c r="P267" i="93"/>
  <c r="O267" i="93"/>
  <c r="F267" i="93"/>
  <c r="E267" i="93"/>
  <c r="R266" i="93"/>
  <c r="Q266" i="93"/>
  <c r="P266" i="93"/>
  <c r="O266" i="93"/>
  <c r="F266" i="93"/>
  <c r="E266" i="93"/>
  <c r="R265" i="93"/>
  <c r="Q265" i="93"/>
  <c r="P265" i="93"/>
  <c r="O265" i="93"/>
  <c r="F265" i="93"/>
  <c r="E265" i="93"/>
  <c r="R264" i="93"/>
  <c r="Q264" i="93"/>
  <c r="P264" i="93"/>
  <c r="O264" i="93"/>
  <c r="F264" i="93"/>
  <c r="E264" i="93"/>
  <c r="R263" i="93"/>
  <c r="Q263" i="93"/>
  <c r="P263" i="93"/>
  <c r="O263" i="93"/>
  <c r="F263" i="93"/>
  <c r="E263" i="93"/>
  <c r="R262" i="93"/>
  <c r="Q262" i="93"/>
  <c r="P262" i="93"/>
  <c r="O262" i="93"/>
  <c r="F262" i="93"/>
  <c r="E262" i="93"/>
  <c r="R261" i="93"/>
  <c r="Q261" i="93"/>
  <c r="P261" i="93"/>
  <c r="O261" i="93"/>
  <c r="F261" i="93"/>
  <c r="E261" i="93"/>
  <c r="R260" i="93"/>
  <c r="Q260" i="93"/>
  <c r="P260" i="93"/>
  <c r="O260" i="93"/>
  <c r="F260" i="93"/>
  <c r="E260" i="93"/>
  <c r="R259" i="93"/>
  <c r="Q259" i="93"/>
  <c r="P259" i="93"/>
  <c r="O259" i="93"/>
  <c r="F259" i="93"/>
  <c r="E259" i="93"/>
  <c r="R258" i="93"/>
  <c r="Q258" i="93"/>
  <c r="P258" i="93"/>
  <c r="O258" i="93"/>
  <c r="F258" i="93"/>
  <c r="E258" i="93"/>
  <c r="R257" i="93"/>
  <c r="Q257" i="93"/>
  <c r="P257" i="93"/>
  <c r="O257" i="93"/>
  <c r="F257" i="93"/>
  <c r="E257" i="93"/>
  <c r="R256" i="93"/>
  <c r="Q256" i="93"/>
  <c r="P256" i="93"/>
  <c r="O256" i="93"/>
  <c r="F256" i="93"/>
  <c r="E256" i="93"/>
  <c r="R255" i="93"/>
  <c r="Q255" i="93"/>
  <c r="P255" i="93"/>
  <c r="O255" i="93"/>
  <c r="F255" i="93"/>
  <c r="E255" i="93"/>
  <c r="R254" i="93"/>
  <c r="Q254" i="93"/>
  <c r="P254" i="93"/>
  <c r="O254" i="93"/>
  <c r="F254" i="93"/>
  <c r="E254" i="93"/>
  <c r="R253" i="93"/>
  <c r="Q253" i="93"/>
  <c r="P253" i="93"/>
  <c r="O253" i="93"/>
  <c r="F253" i="93"/>
  <c r="E253" i="93"/>
  <c r="R252" i="93"/>
  <c r="Q252" i="93"/>
  <c r="P252" i="93"/>
  <c r="O252" i="93"/>
  <c r="F252" i="93"/>
  <c r="E252" i="93"/>
  <c r="R251" i="93"/>
  <c r="Q251" i="93"/>
  <c r="P251" i="93"/>
  <c r="O251" i="93"/>
  <c r="F251" i="93"/>
  <c r="E251" i="93"/>
  <c r="R250" i="93"/>
  <c r="Q250" i="93"/>
  <c r="P250" i="93"/>
  <c r="O250" i="93"/>
  <c r="F250" i="93"/>
  <c r="E250" i="93"/>
  <c r="R249" i="93"/>
  <c r="Q249" i="93"/>
  <c r="P249" i="93"/>
  <c r="O249" i="93"/>
  <c r="F249" i="93"/>
  <c r="E249" i="93"/>
  <c r="R248" i="93"/>
  <c r="Q248" i="93"/>
  <c r="P248" i="93"/>
  <c r="O248" i="93"/>
  <c r="F248" i="93"/>
  <c r="E248" i="93"/>
  <c r="R247" i="93"/>
  <c r="Q247" i="93"/>
  <c r="P247" i="93"/>
  <c r="O247" i="93"/>
  <c r="F247" i="93"/>
  <c r="E247" i="93"/>
  <c r="O246" i="93"/>
  <c r="F246" i="93"/>
  <c r="E246" i="93"/>
  <c r="O245" i="93"/>
  <c r="F245" i="93"/>
  <c r="E245" i="93"/>
  <c r="O244" i="93"/>
  <c r="F244" i="93"/>
  <c r="E244" i="93"/>
  <c r="O243" i="93"/>
  <c r="F243" i="93"/>
  <c r="E243" i="93"/>
  <c r="O242" i="93"/>
  <c r="F242" i="93"/>
  <c r="E242" i="93"/>
  <c r="O241" i="93"/>
  <c r="F241" i="93"/>
  <c r="E241" i="93"/>
  <c r="O240" i="93"/>
  <c r="F240" i="93"/>
  <c r="E240" i="93"/>
  <c r="O239" i="93"/>
  <c r="F239" i="93"/>
  <c r="E239" i="93"/>
  <c r="O238" i="93"/>
  <c r="F238" i="93"/>
  <c r="E238" i="93"/>
  <c r="O237" i="93"/>
  <c r="F237" i="93"/>
  <c r="E237" i="93"/>
  <c r="O236" i="93"/>
  <c r="F236" i="93"/>
  <c r="E236" i="93"/>
  <c r="R235" i="93"/>
  <c r="Q235" i="93"/>
  <c r="P235" i="93"/>
  <c r="O235" i="93"/>
  <c r="F235" i="93"/>
  <c r="E235" i="93"/>
  <c r="R234" i="93"/>
  <c r="Q234" i="93"/>
  <c r="P234" i="93"/>
  <c r="O234" i="93"/>
  <c r="F234" i="93"/>
  <c r="E234" i="93"/>
  <c r="R233" i="93"/>
  <c r="Q233" i="93"/>
  <c r="P233" i="93"/>
  <c r="O233" i="93"/>
  <c r="F233" i="93"/>
  <c r="E233" i="93"/>
  <c r="R232" i="93"/>
  <c r="Q232" i="93"/>
  <c r="P232" i="93"/>
  <c r="O232" i="93"/>
  <c r="F232" i="93"/>
  <c r="E232" i="93"/>
  <c r="R231" i="93"/>
  <c r="Q231" i="93"/>
  <c r="P231" i="93"/>
  <c r="O231" i="93"/>
  <c r="F231" i="93"/>
  <c r="E231" i="93"/>
  <c r="R230" i="93"/>
  <c r="Q230" i="93"/>
  <c r="P230" i="93"/>
  <c r="O230" i="93"/>
  <c r="F230" i="93"/>
  <c r="E230" i="93"/>
  <c r="R229" i="93"/>
  <c r="Q229" i="93"/>
  <c r="P229" i="93"/>
  <c r="O229" i="93"/>
  <c r="F229" i="93"/>
  <c r="E229" i="93"/>
  <c r="R228" i="93"/>
  <c r="Q228" i="93"/>
  <c r="P228" i="93"/>
  <c r="O228" i="93"/>
  <c r="F228" i="93"/>
  <c r="E228" i="93"/>
  <c r="R227" i="93"/>
  <c r="Q227" i="93"/>
  <c r="P227" i="93"/>
  <c r="O227" i="93"/>
  <c r="F227" i="93"/>
  <c r="E227" i="93"/>
  <c r="R226" i="93"/>
  <c r="Q226" i="93"/>
  <c r="P226" i="93"/>
  <c r="O226" i="93"/>
  <c r="F226" i="93"/>
  <c r="E226" i="93"/>
  <c r="R225" i="93"/>
  <c r="Q225" i="93"/>
  <c r="P225" i="93"/>
  <c r="O225" i="93"/>
  <c r="F225" i="93"/>
  <c r="E225" i="93"/>
  <c r="R224" i="93"/>
  <c r="Q224" i="93"/>
  <c r="P224" i="93"/>
  <c r="O224" i="93"/>
  <c r="F224" i="93"/>
  <c r="E224" i="93"/>
  <c r="R223" i="93"/>
  <c r="Q223" i="93"/>
  <c r="P223" i="93"/>
  <c r="O223" i="93"/>
  <c r="F223" i="93"/>
  <c r="E223" i="93"/>
  <c r="R222" i="93"/>
  <c r="Q222" i="93"/>
  <c r="P222" i="93"/>
  <c r="O222" i="93"/>
  <c r="F222" i="93"/>
  <c r="E222" i="93"/>
  <c r="R221" i="93"/>
  <c r="Q221" i="93"/>
  <c r="P221" i="93"/>
  <c r="O221" i="93"/>
  <c r="F221" i="93"/>
  <c r="E221" i="93"/>
  <c r="R220" i="93"/>
  <c r="Q220" i="93"/>
  <c r="P220" i="93"/>
  <c r="O220" i="93"/>
  <c r="F220" i="93"/>
  <c r="E220" i="93"/>
  <c r="R219" i="93"/>
  <c r="Q219" i="93"/>
  <c r="P219" i="93"/>
  <c r="O219" i="93"/>
  <c r="F219" i="93"/>
  <c r="E219" i="93"/>
  <c r="R218" i="93"/>
  <c r="Q218" i="93"/>
  <c r="P218" i="93"/>
  <c r="O218" i="93"/>
  <c r="F218" i="93"/>
  <c r="E218" i="93"/>
  <c r="R217" i="93"/>
  <c r="Q217" i="93"/>
  <c r="P217" i="93"/>
  <c r="O217" i="93"/>
  <c r="F217" i="93"/>
  <c r="E217" i="93"/>
  <c r="R216" i="93"/>
  <c r="Q216" i="93"/>
  <c r="P216" i="93"/>
  <c r="O216" i="93"/>
  <c r="F216" i="93"/>
  <c r="E216" i="93"/>
  <c r="R215" i="93"/>
  <c r="Q215" i="93"/>
  <c r="P215" i="93"/>
  <c r="O215" i="93"/>
  <c r="F215" i="93"/>
  <c r="E215" i="93"/>
  <c r="R214" i="93"/>
  <c r="Q214" i="93"/>
  <c r="P214" i="93"/>
  <c r="O214" i="93"/>
  <c r="F214" i="93"/>
  <c r="E214" i="93"/>
  <c r="R213" i="93"/>
  <c r="Q213" i="93"/>
  <c r="P213" i="93"/>
  <c r="O213" i="93"/>
  <c r="F213" i="93"/>
  <c r="E213" i="93"/>
  <c r="R212" i="93"/>
  <c r="Q212" i="93"/>
  <c r="P212" i="93"/>
  <c r="O212" i="93"/>
  <c r="F212" i="93"/>
  <c r="E212" i="93"/>
  <c r="R211" i="93"/>
  <c r="Q211" i="93"/>
  <c r="P211" i="93"/>
  <c r="O211" i="93"/>
  <c r="F211" i="93"/>
  <c r="E211" i="93"/>
  <c r="R210" i="93"/>
  <c r="Q210" i="93"/>
  <c r="P210" i="93"/>
  <c r="O210" i="93"/>
  <c r="F210" i="93"/>
  <c r="E210" i="93"/>
  <c r="R209" i="93"/>
  <c r="Q209" i="93"/>
  <c r="P209" i="93"/>
  <c r="O209" i="93"/>
  <c r="F209" i="93"/>
  <c r="E209" i="93"/>
  <c r="R208" i="93"/>
  <c r="Q208" i="93"/>
  <c r="P208" i="93"/>
  <c r="O208" i="93"/>
  <c r="F208" i="93"/>
  <c r="E208" i="93"/>
  <c r="R207" i="93"/>
  <c r="Q207" i="93"/>
  <c r="P207" i="93"/>
  <c r="O207" i="93"/>
  <c r="F207" i="93"/>
  <c r="E207" i="93"/>
  <c r="R206" i="93"/>
  <c r="Q206" i="93"/>
  <c r="P206" i="93"/>
  <c r="O206" i="93"/>
  <c r="F206" i="93"/>
  <c r="E206" i="93"/>
  <c r="R205" i="93"/>
  <c r="Q205" i="93"/>
  <c r="P205" i="93"/>
  <c r="O205" i="93"/>
  <c r="F205" i="93"/>
  <c r="E205" i="93"/>
  <c r="R204" i="93"/>
  <c r="Q204" i="93"/>
  <c r="P204" i="93"/>
  <c r="O204" i="93"/>
  <c r="F204" i="93"/>
  <c r="E204" i="93"/>
  <c r="R203" i="93"/>
  <c r="Q203" i="93"/>
  <c r="P203" i="93"/>
  <c r="O203" i="93"/>
  <c r="F203" i="93"/>
  <c r="E203" i="93"/>
  <c r="R202" i="93"/>
  <c r="Q202" i="93"/>
  <c r="P202" i="93"/>
  <c r="O202" i="93"/>
  <c r="F202" i="93"/>
  <c r="E202" i="93"/>
  <c r="R201" i="93"/>
  <c r="Q201" i="93"/>
  <c r="P201" i="93"/>
  <c r="O201" i="93"/>
  <c r="F201" i="93"/>
  <c r="E201" i="93"/>
  <c r="R200" i="93"/>
  <c r="Q200" i="93"/>
  <c r="P200" i="93"/>
  <c r="O200" i="93"/>
  <c r="F200" i="93"/>
  <c r="E200" i="93"/>
  <c r="R199" i="93"/>
  <c r="Q199" i="93"/>
  <c r="P199" i="93"/>
  <c r="O199" i="93"/>
  <c r="F199" i="93"/>
  <c r="E199" i="93"/>
  <c r="R198" i="93"/>
  <c r="Q198" i="93"/>
  <c r="P198" i="93"/>
  <c r="O198" i="93"/>
  <c r="F198" i="93"/>
  <c r="E198" i="93"/>
  <c r="F197" i="93"/>
  <c r="E197" i="93"/>
  <c r="F196" i="93"/>
  <c r="E196" i="93"/>
  <c r="F195" i="93"/>
  <c r="E195" i="93"/>
  <c r="F194" i="93"/>
  <c r="E194" i="93"/>
  <c r="F193" i="93"/>
  <c r="E193" i="93"/>
  <c r="F192" i="93"/>
  <c r="E192" i="93"/>
  <c r="F191" i="93"/>
  <c r="E191" i="93"/>
  <c r="F190" i="93"/>
  <c r="E190" i="93"/>
  <c r="F189" i="93"/>
  <c r="E189" i="93"/>
  <c r="F188" i="93"/>
  <c r="E188" i="93"/>
  <c r="F187" i="93"/>
  <c r="E187" i="93"/>
  <c r="F186" i="93"/>
  <c r="E186" i="93"/>
  <c r="F185" i="93"/>
  <c r="E185" i="93"/>
  <c r="F184" i="93"/>
  <c r="E184" i="93"/>
  <c r="F183" i="93"/>
  <c r="E183" i="93"/>
  <c r="F182" i="93"/>
  <c r="E182" i="93"/>
  <c r="F181" i="93"/>
  <c r="E181" i="93"/>
  <c r="F180" i="93"/>
  <c r="E180" i="93"/>
  <c r="F179" i="93"/>
  <c r="E179" i="93"/>
  <c r="F178" i="93"/>
  <c r="E178" i="93"/>
  <c r="F177" i="93"/>
  <c r="E177" i="93"/>
  <c r="F176" i="93"/>
  <c r="E176" i="93"/>
  <c r="F175" i="93"/>
  <c r="E175" i="93"/>
  <c r="F174" i="93"/>
  <c r="E174" i="93"/>
  <c r="F173" i="93"/>
  <c r="E173" i="93"/>
  <c r="F172" i="93"/>
  <c r="E172" i="93"/>
  <c r="F171" i="93"/>
  <c r="E171" i="93"/>
  <c r="F170" i="93"/>
  <c r="E170" i="93"/>
  <c r="F169" i="93"/>
  <c r="E169" i="93"/>
  <c r="F168" i="93"/>
  <c r="E168" i="93"/>
  <c r="F167" i="93"/>
  <c r="E167" i="93"/>
  <c r="F166" i="93"/>
  <c r="E166" i="93"/>
  <c r="F165" i="93"/>
  <c r="E165" i="93"/>
  <c r="F164" i="93"/>
  <c r="E164" i="93"/>
  <c r="F163" i="93"/>
  <c r="E163" i="93"/>
  <c r="F162" i="93"/>
  <c r="E162" i="93"/>
  <c r="F161" i="93"/>
  <c r="E161" i="93"/>
  <c r="F160" i="93"/>
  <c r="E160" i="93"/>
  <c r="F159" i="93"/>
  <c r="E159" i="93"/>
  <c r="F158" i="93"/>
  <c r="E158" i="93"/>
  <c r="F157" i="93"/>
  <c r="E157" i="93"/>
  <c r="F156" i="93"/>
  <c r="E156" i="93"/>
  <c r="F155" i="93"/>
  <c r="E155" i="93"/>
  <c r="F154" i="93"/>
  <c r="E154" i="93"/>
  <c r="F153" i="93"/>
  <c r="E153" i="93"/>
  <c r="R152" i="93"/>
  <c r="Q152" i="93"/>
  <c r="P152" i="93"/>
  <c r="F152" i="93"/>
  <c r="E152" i="93"/>
  <c r="R151" i="93"/>
  <c r="Q151" i="93"/>
  <c r="P151" i="93"/>
  <c r="F151" i="93"/>
  <c r="E151" i="93"/>
  <c r="R150" i="93"/>
  <c r="Q150" i="93"/>
  <c r="P150" i="93"/>
  <c r="F150" i="93"/>
  <c r="E150" i="93"/>
  <c r="F149" i="93"/>
  <c r="E149" i="93"/>
  <c r="F148" i="93"/>
  <c r="E148" i="93"/>
  <c r="F147" i="93"/>
  <c r="E147" i="93"/>
  <c r="F146" i="93"/>
  <c r="E146" i="93"/>
  <c r="F145" i="93"/>
  <c r="E145" i="93"/>
  <c r="F144" i="93"/>
  <c r="E144" i="93"/>
  <c r="F143" i="93"/>
  <c r="E143" i="93"/>
  <c r="F142" i="93"/>
  <c r="E142" i="93"/>
  <c r="F141" i="93"/>
  <c r="E141" i="93"/>
  <c r="F140" i="93"/>
  <c r="E140" i="93"/>
  <c r="F139" i="93"/>
  <c r="E139" i="93"/>
  <c r="F138" i="93"/>
  <c r="E138" i="93"/>
  <c r="F137" i="93"/>
  <c r="E137" i="93"/>
  <c r="F136" i="93"/>
  <c r="E136" i="93"/>
  <c r="F135" i="93"/>
  <c r="E135" i="93"/>
  <c r="F134" i="93"/>
  <c r="E134" i="93"/>
  <c r="F133" i="93"/>
  <c r="E133" i="93"/>
  <c r="F132" i="93"/>
  <c r="E132" i="93"/>
  <c r="F131" i="93"/>
  <c r="E131" i="93"/>
  <c r="F130" i="93"/>
  <c r="E130" i="93"/>
  <c r="F129" i="93"/>
  <c r="E129" i="93"/>
  <c r="F128" i="93"/>
  <c r="E128" i="93"/>
  <c r="F127" i="93"/>
  <c r="E127" i="93"/>
  <c r="F126" i="93"/>
  <c r="E126" i="93"/>
  <c r="F125" i="93"/>
  <c r="E125" i="93"/>
  <c r="F124" i="93"/>
  <c r="E124" i="93"/>
  <c r="F123" i="93"/>
  <c r="E123" i="93"/>
  <c r="F122" i="93"/>
  <c r="E122" i="93"/>
  <c r="F121" i="93"/>
  <c r="E121" i="93"/>
  <c r="F120" i="93"/>
  <c r="E120" i="93"/>
  <c r="F119" i="93"/>
  <c r="E119" i="93"/>
  <c r="F118" i="93"/>
  <c r="E118" i="93"/>
  <c r="F117" i="93"/>
  <c r="E117" i="93"/>
  <c r="F116" i="93"/>
  <c r="E116" i="93"/>
  <c r="F115" i="93"/>
  <c r="E115" i="93"/>
  <c r="F114" i="93"/>
  <c r="E114" i="93"/>
  <c r="F113" i="93"/>
  <c r="E113" i="93"/>
  <c r="F112" i="93"/>
  <c r="E112" i="93"/>
  <c r="F111" i="93"/>
  <c r="E111" i="93"/>
  <c r="F110" i="93"/>
  <c r="E110" i="93"/>
  <c r="F109" i="93"/>
  <c r="E109" i="93"/>
  <c r="F108" i="93"/>
  <c r="E108" i="93"/>
  <c r="F107" i="93"/>
  <c r="E107" i="93"/>
  <c r="F106" i="93"/>
  <c r="E106" i="93"/>
  <c r="F105" i="93"/>
  <c r="E105" i="93"/>
  <c r="F104" i="93"/>
  <c r="E104" i="93"/>
  <c r="R103" i="93"/>
  <c r="Q103" i="93"/>
  <c r="P103" i="93"/>
  <c r="F103" i="93"/>
  <c r="E103" i="93"/>
  <c r="R102" i="93"/>
  <c r="Q102" i="93"/>
  <c r="P102" i="93"/>
  <c r="F102" i="93"/>
  <c r="E102" i="93"/>
  <c r="R101" i="93"/>
  <c r="Q101" i="93"/>
  <c r="P101" i="93"/>
  <c r="F101" i="93"/>
  <c r="E101" i="93"/>
  <c r="F100" i="93"/>
  <c r="E100" i="93"/>
  <c r="F99" i="93"/>
  <c r="E99" i="93"/>
  <c r="F98" i="93"/>
  <c r="E98" i="93"/>
  <c r="F97" i="93"/>
  <c r="E97" i="93"/>
  <c r="F96" i="93"/>
  <c r="E96" i="93"/>
  <c r="F95" i="93"/>
  <c r="E95" i="93"/>
  <c r="F94" i="93"/>
  <c r="E94" i="93"/>
  <c r="F93" i="93"/>
  <c r="E93" i="93"/>
  <c r="F92" i="93"/>
  <c r="E92" i="93"/>
  <c r="F91" i="93"/>
  <c r="E91" i="93"/>
  <c r="F90" i="93"/>
  <c r="E90" i="93"/>
  <c r="F89" i="93"/>
  <c r="E89" i="93"/>
  <c r="F88" i="93"/>
  <c r="E88" i="93"/>
  <c r="F87" i="93"/>
  <c r="E87" i="93"/>
  <c r="F86" i="93"/>
  <c r="E86" i="93"/>
  <c r="F85" i="93"/>
  <c r="E85" i="93"/>
  <c r="F84" i="93"/>
  <c r="E84" i="93"/>
  <c r="F83" i="93"/>
  <c r="E83" i="93"/>
  <c r="F82" i="93"/>
  <c r="E82" i="93"/>
  <c r="F81" i="93"/>
  <c r="E81" i="93"/>
  <c r="F80" i="93"/>
  <c r="E80" i="93"/>
  <c r="F79" i="93"/>
  <c r="E79" i="93"/>
  <c r="F78" i="93"/>
  <c r="E78" i="93"/>
  <c r="F77" i="93"/>
  <c r="E77" i="93"/>
  <c r="F76" i="93"/>
  <c r="E76" i="93"/>
  <c r="F75" i="93"/>
  <c r="E75" i="93"/>
  <c r="F74" i="93"/>
  <c r="E74" i="93"/>
  <c r="F73" i="93"/>
  <c r="E73" i="93"/>
  <c r="F72" i="93"/>
  <c r="E72" i="93"/>
  <c r="F71" i="93"/>
  <c r="E71" i="93"/>
  <c r="F70" i="93"/>
  <c r="E70" i="93"/>
  <c r="F69" i="93"/>
  <c r="E69" i="93"/>
  <c r="F68" i="93"/>
  <c r="E68" i="93"/>
  <c r="F67" i="93"/>
  <c r="E67" i="93"/>
  <c r="F66" i="93"/>
  <c r="E66" i="93"/>
  <c r="F65" i="93"/>
  <c r="E65" i="93"/>
  <c r="F64" i="93"/>
  <c r="E64" i="93"/>
  <c r="F63" i="93"/>
  <c r="E63" i="93"/>
  <c r="F62" i="93"/>
  <c r="E62" i="93"/>
  <c r="F61" i="93"/>
  <c r="E61" i="93"/>
  <c r="F60" i="93"/>
  <c r="E60" i="93"/>
  <c r="F59" i="93"/>
  <c r="E59" i="93"/>
  <c r="F58" i="93"/>
  <c r="E58" i="93"/>
  <c r="F57" i="93"/>
  <c r="E57" i="93"/>
  <c r="F56" i="93"/>
  <c r="E56" i="93"/>
  <c r="F55" i="93"/>
  <c r="E55" i="93"/>
  <c r="R54" i="93"/>
  <c r="Q54" i="93"/>
  <c r="P54" i="93"/>
  <c r="F54" i="93"/>
  <c r="E54" i="93"/>
  <c r="R53" i="93"/>
  <c r="Q53" i="93"/>
  <c r="P53" i="93"/>
  <c r="F53" i="93"/>
  <c r="E53" i="93"/>
  <c r="R52" i="93"/>
  <c r="Q52" i="93"/>
  <c r="P52" i="93"/>
  <c r="F52" i="93"/>
  <c r="E52" i="93"/>
  <c r="F51" i="93"/>
  <c r="E51" i="93"/>
  <c r="F50" i="93"/>
  <c r="E50" i="93"/>
  <c r="F49" i="93"/>
  <c r="E49" i="93"/>
  <c r="F48" i="93"/>
  <c r="E48" i="93"/>
  <c r="F47" i="93"/>
  <c r="E47" i="93"/>
  <c r="F46" i="93"/>
  <c r="E46" i="93"/>
  <c r="F45" i="93"/>
  <c r="E45" i="93"/>
  <c r="F44" i="93"/>
  <c r="E44" i="93"/>
  <c r="F43" i="93"/>
  <c r="E43" i="93"/>
  <c r="F42" i="93"/>
  <c r="E42" i="93"/>
  <c r="F41" i="93"/>
  <c r="E41" i="93"/>
  <c r="F40" i="93"/>
  <c r="E40" i="93"/>
  <c r="F39" i="93"/>
  <c r="E39" i="93"/>
  <c r="F38" i="93"/>
  <c r="E38" i="93"/>
  <c r="F37" i="93"/>
  <c r="E37" i="93"/>
  <c r="F36" i="93"/>
  <c r="E36" i="93"/>
  <c r="F35" i="93"/>
  <c r="E35" i="93"/>
  <c r="F34" i="93"/>
  <c r="E34" i="93"/>
  <c r="F33" i="93"/>
  <c r="E33" i="93"/>
  <c r="F32" i="93"/>
  <c r="E32" i="93"/>
  <c r="F31" i="93"/>
  <c r="E31" i="93"/>
  <c r="F30" i="93"/>
  <c r="E30" i="93"/>
  <c r="F29" i="93"/>
  <c r="E29" i="93"/>
  <c r="F28" i="93"/>
  <c r="E28" i="93"/>
  <c r="F27" i="93"/>
  <c r="E27" i="93"/>
  <c r="F26" i="93"/>
  <c r="E26" i="93"/>
  <c r="F25" i="93"/>
  <c r="E25" i="93"/>
  <c r="F24" i="93"/>
  <c r="E24" i="93"/>
  <c r="F23" i="93"/>
  <c r="E23" i="93"/>
  <c r="F22" i="93"/>
  <c r="E22" i="93"/>
  <c r="F21" i="93"/>
  <c r="E21" i="93"/>
  <c r="F20" i="93"/>
  <c r="E20" i="93"/>
  <c r="F19" i="93"/>
  <c r="E19" i="93"/>
  <c r="F18" i="93"/>
  <c r="E18" i="93"/>
  <c r="F17" i="93"/>
  <c r="E17" i="93"/>
  <c r="F16" i="93"/>
  <c r="E16" i="93"/>
  <c r="F15" i="93"/>
  <c r="E15" i="93"/>
  <c r="F14" i="93"/>
  <c r="E14" i="93"/>
  <c r="F13" i="93"/>
  <c r="E13" i="93"/>
  <c r="F12" i="93"/>
  <c r="E12" i="93"/>
  <c r="F11" i="93"/>
  <c r="E11" i="93"/>
  <c r="F10" i="93"/>
  <c r="E10" i="93"/>
  <c r="F9" i="93"/>
  <c r="E9" i="93"/>
  <c r="F8" i="93"/>
  <c r="E8" i="93"/>
  <c r="F7" i="93"/>
  <c r="E7" i="93"/>
  <c r="F6" i="93"/>
  <c r="E6" i="93"/>
  <c r="R5" i="93"/>
  <c r="Q5" i="93"/>
  <c r="P5" i="93"/>
  <c r="F5" i="93"/>
  <c r="E5" i="93"/>
  <c r="R4" i="93"/>
  <c r="Q4" i="93"/>
  <c r="P4" i="93"/>
  <c r="F4" i="93"/>
  <c r="E4" i="93"/>
  <c r="R3" i="93"/>
  <c r="Q3" i="93"/>
  <c r="P3" i="93"/>
  <c r="F3" i="93"/>
  <c r="E3" i="93"/>
  <c r="F2" i="93"/>
  <c r="E2" i="93"/>
  <c r="O3649" i="94"/>
  <c r="F3649" i="94"/>
  <c r="E3649" i="94"/>
  <c r="O3648" i="94"/>
  <c r="F3648" i="94"/>
  <c r="E3648" i="94"/>
  <c r="O3647" i="94"/>
  <c r="F3647" i="94"/>
  <c r="E3647" i="94"/>
  <c r="O3646" i="94"/>
  <c r="F3646" i="94"/>
  <c r="E3646" i="94"/>
  <c r="O3645" i="94"/>
  <c r="F3645" i="94"/>
  <c r="E3645" i="94"/>
  <c r="O3644" i="94"/>
  <c r="F3644" i="94"/>
  <c r="E3644" i="94"/>
  <c r="O3643" i="94"/>
  <c r="F3643" i="94"/>
  <c r="E3643" i="94"/>
  <c r="O3642" i="94"/>
  <c r="F3642" i="94"/>
  <c r="E3642" i="94"/>
  <c r="O3641" i="94"/>
  <c r="F3641" i="94"/>
  <c r="E3641" i="94"/>
  <c r="O3640" i="94"/>
  <c r="F3640" i="94"/>
  <c r="E3640" i="94"/>
  <c r="O3639" i="94"/>
  <c r="F3639" i="94"/>
  <c r="E3639" i="94"/>
  <c r="O3638" i="94"/>
  <c r="F3638" i="94"/>
  <c r="E3638" i="94"/>
  <c r="O3637" i="94"/>
  <c r="F3637" i="94"/>
  <c r="E3637" i="94"/>
  <c r="O3636" i="94"/>
  <c r="F3636" i="94"/>
  <c r="E3636" i="94"/>
  <c r="O3635" i="94"/>
  <c r="F3635" i="94"/>
  <c r="E3635" i="94"/>
  <c r="O3634" i="94"/>
  <c r="F3634" i="94"/>
  <c r="E3634" i="94"/>
  <c r="O3633" i="94"/>
  <c r="F3633" i="94"/>
  <c r="E3633" i="94"/>
  <c r="O3632" i="94"/>
  <c r="F3632" i="94"/>
  <c r="E3632" i="94"/>
  <c r="W3631" i="94"/>
  <c r="V3631" i="94"/>
  <c r="U3631" i="94"/>
  <c r="T3631" i="94"/>
  <c r="S3631" i="94"/>
  <c r="R3631" i="94"/>
  <c r="Q3631" i="94"/>
  <c r="P3631" i="94"/>
  <c r="O3631" i="94"/>
  <c r="F3631" i="94"/>
  <c r="E3631" i="94"/>
  <c r="W3630" i="94"/>
  <c r="V3630" i="94"/>
  <c r="U3630" i="94"/>
  <c r="T3630" i="94"/>
  <c r="S3630" i="94"/>
  <c r="R3630" i="94"/>
  <c r="Q3630" i="94"/>
  <c r="P3630" i="94"/>
  <c r="O3630" i="94"/>
  <c r="F3630" i="94"/>
  <c r="E3630" i="94"/>
  <c r="W3629" i="94"/>
  <c r="V3629" i="94"/>
  <c r="U3629" i="94"/>
  <c r="T3629" i="94"/>
  <c r="S3629" i="94"/>
  <c r="R3629" i="94"/>
  <c r="Q3629" i="94"/>
  <c r="P3629" i="94"/>
  <c r="O3629" i="94"/>
  <c r="F3629" i="94"/>
  <c r="E3629" i="94"/>
  <c r="W3628" i="94"/>
  <c r="V3628" i="94"/>
  <c r="U3628" i="94"/>
  <c r="T3628" i="94"/>
  <c r="S3628" i="94"/>
  <c r="R3628" i="94"/>
  <c r="Q3628" i="94"/>
  <c r="P3628" i="94"/>
  <c r="O3628" i="94"/>
  <c r="F3628" i="94"/>
  <c r="E3628" i="94"/>
  <c r="W3627" i="94"/>
  <c r="V3627" i="94"/>
  <c r="U3627" i="94"/>
  <c r="T3627" i="94"/>
  <c r="S3627" i="94"/>
  <c r="R3627" i="94"/>
  <c r="Q3627" i="94"/>
  <c r="P3627" i="94"/>
  <c r="O3627" i="94"/>
  <c r="F3627" i="94"/>
  <c r="E3627" i="94"/>
  <c r="W3626" i="94"/>
  <c r="V3626" i="94"/>
  <c r="U3626" i="94"/>
  <c r="T3626" i="94"/>
  <c r="S3626" i="94"/>
  <c r="R3626" i="94"/>
  <c r="Q3626" i="94"/>
  <c r="P3626" i="94"/>
  <c r="O3626" i="94"/>
  <c r="F3626" i="94"/>
  <c r="E3626" i="94"/>
  <c r="W3625" i="94"/>
  <c r="V3625" i="94"/>
  <c r="U3625" i="94"/>
  <c r="T3625" i="94"/>
  <c r="S3625" i="94"/>
  <c r="R3625" i="94"/>
  <c r="Q3625" i="94"/>
  <c r="P3625" i="94"/>
  <c r="O3625" i="94"/>
  <c r="F3625" i="94"/>
  <c r="E3625" i="94"/>
  <c r="W3624" i="94"/>
  <c r="V3624" i="94"/>
  <c r="U3624" i="94"/>
  <c r="T3624" i="94"/>
  <c r="S3624" i="94"/>
  <c r="R3624" i="94"/>
  <c r="Q3624" i="94"/>
  <c r="P3624" i="94"/>
  <c r="O3624" i="94"/>
  <c r="F3624" i="94"/>
  <c r="E3624" i="94"/>
  <c r="W3623" i="94"/>
  <c r="V3623" i="94"/>
  <c r="U3623" i="94"/>
  <c r="T3623" i="94"/>
  <c r="S3623" i="94"/>
  <c r="R3623" i="94"/>
  <c r="Q3623" i="94"/>
  <c r="P3623" i="94"/>
  <c r="O3623" i="94"/>
  <c r="F3623" i="94"/>
  <c r="E3623" i="94"/>
  <c r="W3622" i="94"/>
  <c r="V3622" i="94"/>
  <c r="U3622" i="94"/>
  <c r="T3622" i="94"/>
  <c r="S3622" i="94"/>
  <c r="R3622" i="94"/>
  <c r="Q3622" i="94"/>
  <c r="P3622" i="94"/>
  <c r="O3622" i="94"/>
  <c r="F3622" i="94"/>
  <c r="E3622" i="94"/>
  <c r="W3621" i="94"/>
  <c r="V3621" i="94"/>
  <c r="U3621" i="94"/>
  <c r="T3621" i="94"/>
  <c r="S3621" i="94"/>
  <c r="R3621" i="94"/>
  <c r="Q3621" i="94"/>
  <c r="P3621" i="94"/>
  <c r="O3621" i="94"/>
  <c r="F3621" i="94"/>
  <c r="E3621" i="94"/>
  <c r="W3620" i="94"/>
  <c r="V3620" i="94"/>
  <c r="U3620" i="94"/>
  <c r="T3620" i="94"/>
  <c r="S3620" i="94"/>
  <c r="R3620" i="94"/>
  <c r="Q3620" i="94"/>
  <c r="P3620" i="94"/>
  <c r="O3620" i="94"/>
  <c r="F3620" i="94"/>
  <c r="E3620" i="94"/>
  <c r="W3619" i="94"/>
  <c r="V3619" i="94"/>
  <c r="U3619" i="94"/>
  <c r="T3619" i="94"/>
  <c r="S3619" i="94"/>
  <c r="R3619" i="94"/>
  <c r="Q3619" i="94"/>
  <c r="P3619" i="94"/>
  <c r="O3619" i="94"/>
  <c r="F3619" i="94"/>
  <c r="E3619" i="94"/>
  <c r="W3618" i="94"/>
  <c r="V3618" i="94"/>
  <c r="U3618" i="94"/>
  <c r="T3618" i="94"/>
  <c r="S3618" i="94"/>
  <c r="R3618" i="94"/>
  <c r="Q3618" i="94"/>
  <c r="P3618" i="94"/>
  <c r="O3618" i="94"/>
  <c r="F3618" i="94"/>
  <c r="E3618" i="94"/>
  <c r="W3617" i="94"/>
  <c r="V3617" i="94"/>
  <c r="U3617" i="94"/>
  <c r="T3617" i="94"/>
  <c r="S3617" i="94"/>
  <c r="R3617" i="94"/>
  <c r="Q3617" i="94"/>
  <c r="P3617" i="94"/>
  <c r="O3617" i="94"/>
  <c r="F3617" i="94"/>
  <c r="E3617" i="94"/>
  <c r="W3616" i="94"/>
  <c r="V3616" i="94"/>
  <c r="U3616" i="94"/>
  <c r="T3616" i="94"/>
  <c r="S3616" i="94"/>
  <c r="R3616" i="94"/>
  <c r="Q3616" i="94"/>
  <c r="P3616" i="94"/>
  <c r="O3616" i="94"/>
  <c r="F3616" i="94"/>
  <c r="E3616" i="94"/>
  <c r="W3615" i="94"/>
  <c r="V3615" i="94"/>
  <c r="U3615" i="94"/>
  <c r="T3615" i="94"/>
  <c r="S3615" i="94"/>
  <c r="R3615" i="94"/>
  <c r="Q3615" i="94"/>
  <c r="P3615" i="94"/>
  <c r="O3615" i="94"/>
  <c r="F3615" i="94"/>
  <c r="E3615" i="94"/>
  <c r="W3614" i="94"/>
  <c r="V3614" i="94"/>
  <c r="U3614" i="94"/>
  <c r="T3614" i="94"/>
  <c r="S3614" i="94"/>
  <c r="R3614" i="94"/>
  <c r="Q3614" i="94"/>
  <c r="P3614" i="94"/>
  <c r="O3614" i="94"/>
  <c r="F3614" i="94"/>
  <c r="E3614" i="94"/>
  <c r="W3613" i="94"/>
  <c r="V3613" i="94"/>
  <c r="U3613" i="94"/>
  <c r="T3613" i="94"/>
  <c r="S3613" i="94"/>
  <c r="R3613" i="94"/>
  <c r="Q3613" i="94"/>
  <c r="P3613" i="94"/>
  <c r="O3613" i="94"/>
  <c r="F3613" i="94"/>
  <c r="E3613" i="94"/>
  <c r="W3612" i="94"/>
  <c r="V3612" i="94"/>
  <c r="U3612" i="94"/>
  <c r="T3612" i="94"/>
  <c r="S3612" i="94"/>
  <c r="R3612" i="94"/>
  <c r="Q3612" i="94"/>
  <c r="P3612" i="94"/>
  <c r="O3612" i="94"/>
  <c r="F3612" i="94"/>
  <c r="E3612" i="94"/>
  <c r="W3611" i="94"/>
  <c r="V3611" i="94"/>
  <c r="U3611" i="94"/>
  <c r="T3611" i="94"/>
  <c r="S3611" i="94"/>
  <c r="R3611" i="94"/>
  <c r="Q3611" i="94"/>
  <c r="P3611" i="94"/>
  <c r="O3611" i="94"/>
  <c r="F3611" i="94"/>
  <c r="E3611" i="94"/>
  <c r="W3610" i="94"/>
  <c r="V3610" i="94"/>
  <c r="U3610" i="94"/>
  <c r="T3610" i="94"/>
  <c r="S3610" i="94"/>
  <c r="R3610" i="94"/>
  <c r="Q3610" i="94"/>
  <c r="P3610" i="94"/>
  <c r="O3610" i="94"/>
  <c r="F3610" i="94"/>
  <c r="E3610" i="94"/>
  <c r="W3609" i="94"/>
  <c r="V3609" i="94"/>
  <c r="U3609" i="94"/>
  <c r="T3609" i="94"/>
  <c r="S3609" i="94"/>
  <c r="R3609" i="94"/>
  <c r="Q3609" i="94"/>
  <c r="P3609" i="94"/>
  <c r="O3609" i="94"/>
  <c r="F3609" i="94"/>
  <c r="E3609" i="94"/>
  <c r="W3608" i="94"/>
  <c r="V3608" i="94"/>
  <c r="U3608" i="94"/>
  <c r="T3608" i="94"/>
  <c r="S3608" i="94"/>
  <c r="R3608" i="94"/>
  <c r="Q3608" i="94"/>
  <c r="P3608" i="94"/>
  <c r="O3608" i="94"/>
  <c r="F3608" i="94"/>
  <c r="E3608" i="94"/>
  <c r="W3607" i="94"/>
  <c r="V3607" i="94"/>
  <c r="U3607" i="94"/>
  <c r="T3607" i="94"/>
  <c r="S3607" i="94"/>
  <c r="R3607" i="94"/>
  <c r="Q3607" i="94"/>
  <c r="P3607" i="94"/>
  <c r="O3607" i="94"/>
  <c r="F3607" i="94"/>
  <c r="E3607" i="94"/>
  <c r="W3606" i="94"/>
  <c r="V3606" i="94"/>
  <c r="U3606" i="94"/>
  <c r="T3606" i="94"/>
  <c r="S3606" i="94"/>
  <c r="R3606" i="94"/>
  <c r="Q3606" i="94"/>
  <c r="P3606" i="94"/>
  <c r="O3606" i="94"/>
  <c r="F3606" i="94"/>
  <c r="E3606" i="94"/>
  <c r="W3605" i="94"/>
  <c r="V3605" i="94"/>
  <c r="U3605" i="94"/>
  <c r="T3605" i="94"/>
  <c r="S3605" i="94"/>
  <c r="R3605" i="94"/>
  <c r="Q3605" i="94"/>
  <c r="P3605" i="94"/>
  <c r="O3605" i="94"/>
  <c r="F3605" i="94"/>
  <c r="E3605" i="94"/>
  <c r="W3604" i="94"/>
  <c r="V3604" i="94"/>
  <c r="U3604" i="94"/>
  <c r="T3604" i="94"/>
  <c r="S3604" i="94"/>
  <c r="R3604" i="94"/>
  <c r="Q3604" i="94"/>
  <c r="P3604" i="94"/>
  <c r="O3604" i="94"/>
  <c r="F3604" i="94"/>
  <c r="E3604" i="94"/>
  <c r="W3603" i="94"/>
  <c r="V3603" i="94"/>
  <c r="U3603" i="94"/>
  <c r="T3603" i="94"/>
  <c r="S3603" i="94"/>
  <c r="R3603" i="94"/>
  <c r="Q3603" i="94"/>
  <c r="P3603" i="94"/>
  <c r="O3603" i="94"/>
  <c r="F3603" i="94"/>
  <c r="E3603" i="94"/>
  <c r="W3602" i="94"/>
  <c r="V3602" i="94"/>
  <c r="U3602" i="94"/>
  <c r="T3602" i="94"/>
  <c r="S3602" i="94"/>
  <c r="R3602" i="94"/>
  <c r="Q3602" i="94"/>
  <c r="P3602" i="94"/>
  <c r="O3602" i="94"/>
  <c r="F3602" i="94"/>
  <c r="E3602" i="94"/>
  <c r="W3601" i="94"/>
  <c r="V3601" i="94"/>
  <c r="U3601" i="94"/>
  <c r="T3601" i="94"/>
  <c r="S3601" i="94"/>
  <c r="R3601" i="94"/>
  <c r="Q3601" i="94"/>
  <c r="P3601" i="94"/>
  <c r="O3601" i="94"/>
  <c r="F3601" i="94"/>
  <c r="E3601" i="94"/>
  <c r="W3600" i="94"/>
  <c r="V3600" i="94"/>
  <c r="U3600" i="94"/>
  <c r="T3600" i="94"/>
  <c r="S3600" i="94"/>
  <c r="R3600" i="94"/>
  <c r="Q3600" i="94"/>
  <c r="P3600" i="94"/>
  <c r="O3600" i="94"/>
  <c r="F3600" i="94"/>
  <c r="E3600" i="94"/>
  <c r="W3599" i="94"/>
  <c r="V3599" i="94"/>
  <c r="U3599" i="94"/>
  <c r="T3599" i="94"/>
  <c r="S3599" i="94"/>
  <c r="R3599" i="94"/>
  <c r="Q3599" i="94"/>
  <c r="P3599" i="94"/>
  <c r="O3599" i="94"/>
  <c r="F3599" i="94"/>
  <c r="E3599" i="94"/>
  <c r="W3598" i="94"/>
  <c r="V3598" i="94"/>
  <c r="U3598" i="94"/>
  <c r="T3598" i="94"/>
  <c r="S3598" i="94"/>
  <c r="R3598" i="94"/>
  <c r="Q3598" i="94"/>
  <c r="P3598" i="94"/>
  <c r="O3598" i="94"/>
  <c r="F3598" i="94"/>
  <c r="E3598" i="94"/>
  <c r="W3597" i="94"/>
  <c r="V3597" i="94"/>
  <c r="U3597" i="94"/>
  <c r="T3597" i="94"/>
  <c r="S3597" i="94"/>
  <c r="R3597" i="94"/>
  <c r="Q3597" i="94"/>
  <c r="P3597" i="94"/>
  <c r="O3597" i="94"/>
  <c r="F3597" i="94"/>
  <c r="E3597" i="94"/>
  <c r="W3596" i="94"/>
  <c r="V3596" i="94"/>
  <c r="U3596" i="94"/>
  <c r="T3596" i="94"/>
  <c r="S3596" i="94"/>
  <c r="R3596" i="94"/>
  <c r="Q3596" i="94"/>
  <c r="P3596" i="94"/>
  <c r="O3596" i="94"/>
  <c r="F3596" i="94"/>
  <c r="E3596" i="94"/>
  <c r="W3595" i="94"/>
  <c r="V3595" i="94"/>
  <c r="U3595" i="94"/>
  <c r="T3595" i="94"/>
  <c r="S3595" i="94"/>
  <c r="R3595" i="94"/>
  <c r="Q3595" i="94"/>
  <c r="P3595" i="94"/>
  <c r="O3595" i="94"/>
  <c r="F3595" i="94"/>
  <c r="E3595" i="94"/>
  <c r="W3594" i="94"/>
  <c r="V3594" i="94"/>
  <c r="U3594" i="94"/>
  <c r="T3594" i="94"/>
  <c r="S3594" i="94"/>
  <c r="R3594" i="94"/>
  <c r="Q3594" i="94"/>
  <c r="P3594" i="94"/>
  <c r="O3594" i="94"/>
  <c r="F3594" i="94"/>
  <c r="E3594" i="94"/>
  <c r="W3593" i="94"/>
  <c r="V3593" i="94"/>
  <c r="U3593" i="94"/>
  <c r="T3593" i="94"/>
  <c r="S3593" i="94"/>
  <c r="R3593" i="94"/>
  <c r="Q3593" i="94"/>
  <c r="P3593" i="94"/>
  <c r="O3593" i="94"/>
  <c r="F3593" i="94"/>
  <c r="E3593" i="94"/>
  <c r="W3592" i="94"/>
  <c r="V3592" i="94"/>
  <c r="U3592" i="94"/>
  <c r="T3592" i="94"/>
  <c r="S3592" i="94"/>
  <c r="R3592" i="94"/>
  <c r="Q3592" i="94"/>
  <c r="P3592" i="94"/>
  <c r="O3592" i="94"/>
  <c r="F3592" i="94"/>
  <c r="E3592" i="94"/>
  <c r="W3591" i="94"/>
  <c r="V3591" i="94"/>
  <c r="U3591" i="94"/>
  <c r="T3591" i="94"/>
  <c r="S3591" i="94"/>
  <c r="R3591" i="94"/>
  <c r="Q3591" i="94"/>
  <c r="P3591" i="94"/>
  <c r="O3591" i="94"/>
  <c r="F3591" i="94"/>
  <c r="E3591" i="94"/>
  <c r="W3590" i="94"/>
  <c r="V3590" i="94"/>
  <c r="U3590" i="94"/>
  <c r="T3590" i="94"/>
  <c r="S3590" i="94"/>
  <c r="R3590" i="94"/>
  <c r="Q3590" i="94"/>
  <c r="P3590" i="94"/>
  <c r="O3590" i="94"/>
  <c r="F3590" i="94"/>
  <c r="E3590" i="94"/>
  <c r="W3589" i="94"/>
  <c r="V3589" i="94"/>
  <c r="U3589" i="94"/>
  <c r="T3589" i="94"/>
  <c r="S3589" i="94"/>
  <c r="R3589" i="94"/>
  <c r="Q3589" i="94"/>
  <c r="P3589" i="94"/>
  <c r="O3589" i="94"/>
  <c r="F3589" i="94"/>
  <c r="E3589" i="94"/>
  <c r="W3588" i="94"/>
  <c r="V3588" i="94"/>
  <c r="U3588" i="94"/>
  <c r="T3588" i="94"/>
  <c r="S3588" i="94"/>
  <c r="R3588" i="94"/>
  <c r="Q3588" i="94"/>
  <c r="P3588" i="94"/>
  <c r="O3588" i="94"/>
  <c r="F3588" i="94"/>
  <c r="E3588" i="94"/>
  <c r="W3587" i="94"/>
  <c r="V3587" i="94"/>
  <c r="U3587" i="94"/>
  <c r="T3587" i="94"/>
  <c r="S3587" i="94"/>
  <c r="R3587" i="94"/>
  <c r="Q3587" i="94"/>
  <c r="P3587" i="94"/>
  <c r="O3587" i="94"/>
  <c r="F3587" i="94"/>
  <c r="E3587" i="94"/>
  <c r="W3586" i="94"/>
  <c r="V3586" i="94"/>
  <c r="U3586" i="94"/>
  <c r="T3586" i="94"/>
  <c r="S3586" i="94"/>
  <c r="R3586" i="94"/>
  <c r="Q3586" i="94"/>
  <c r="P3586" i="94"/>
  <c r="O3586" i="94"/>
  <c r="F3586" i="94"/>
  <c r="E3586" i="94"/>
  <c r="W3585" i="94"/>
  <c r="V3585" i="94"/>
  <c r="U3585" i="94"/>
  <c r="T3585" i="94"/>
  <c r="S3585" i="94"/>
  <c r="R3585" i="94"/>
  <c r="Q3585" i="94"/>
  <c r="P3585" i="94"/>
  <c r="O3585" i="94"/>
  <c r="F3585" i="94"/>
  <c r="E3585" i="94"/>
  <c r="W3584" i="94"/>
  <c r="V3584" i="94"/>
  <c r="U3584" i="94"/>
  <c r="T3584" i="94"/>
  <c r="S3584" i="94"/>
  <c r="R3584" i="94"/>
  <c r="Q3584" i="94"/>
  <c r="P3584" i="94"/>
  <c r="O3584" i="94"/>
  <c r="F3584" i="94"/>
  <c r="E3584" i="94"/>
  <c r="W3583" i="94"/>
  <c r="V3583" i="94"/>
  <c r="U3583" i="94"/>
  <c r="T3583" i="94"/>
  <c r="S3583" i="94"/>
  <c r="R3583" i="94"/>
  <c r="Q3583" i="94"/>
  <c r="P3583" i="94"/>
  <c r="O3583" i="94"/>
  <c r="F3583" i="94"/>
  <c r="E3583" i="94"/>
  <c r="W3582" i="94"/>
  <c r="V3582" i="94"/>
  <c r="U3582" i="94"/>
  <c r="T3582" i="94"/>
  <c r="S3582" i="94"/>
  <c r="R3582" i="94"/>
  <c r="Q3582" i="94"/>
  <c r="P3582" i="94"/>
  <c r="O3582" i="94"/>
  <c r="F3582" i="94"/>
  <c r="E3582" i="94"/>
  <c r="W3581" i="94"/>
  <c r="V3581" i="94"/>
  <c r="U3581" i="94"/>
  <c r="T3581" i="94"/>
  <c r="S3581" i="94"/>
  <c r="R3581" i="94"/>
  <c r="Q3581" i="94"/>
  <c r="P3581" i="94"/>
  <c r="O3581" i="94"/>
  <c r="F3581" i="94"/>
  <c r="E3581" i="94"/>
  <c r="W3580" i="94"/>
  <c r="V3580" i="94"/>
  <c r="U3580" i="94"/>
  <c r="T3580" i="94"/>
  <c r="S3580" i="94"/>
  <c r="R3580" i="94"/>
  <c r="Q3580" i="94"/>
  <c r="P3580" i="94"/>
  <c r="O3580" i="94"/>
  <c r="F3580" i="94"/>
  <c r="E3580" i="94"/>
  <c r="W3579" i="94"/>
  <c r="V3579" i="94"/>
  <c r="U3579" i="94"/>
  <c r="T3579" i="94"/>
  <c r="S3579" i="94"/>
  <c r="R3579" i="94"/>
  <c r="Q3579" i="94"/>
  <c r="P3579" i="94"/>
  <c r="O3579" i="94"/>
  <c r="F3579" i="94"/>
  <c r="E3579" i="94"/>
  <c r="W3578" i="94"/>
  <c r="V3578" i="94"/>
  <c r="U3578" i="94"/>
  <c r="T3578" i="94"/>
  <c r="S3578" i="94"/>
  <c r="R3578" i="94"/>
  <c r="Q3578" i="94"/>
  <c r="P3578" i="94"/>
  <c r="O3578" i="94"/>
  <c r="F3578" i="94"/>
  <c r="E3578" i="94"/>
  <c r="W3577" i="94"/>
  <c r="V3577" i="94"/>
  <c r="U3577" i="94"/>
  <c r="T3577" i="94"/>
  <c r="S3577" i="94"/>
  <c r="R3577" i="94"/>
  <c r="Q3577" i="94"/>
  <c r="P3577" i="94"/>
  <c r="O3577" i="94"/>
  <c r="F3577" i="94"/>
  <c r="E3577" i="94"/>
  <c r="W3576" i="94"/>
  <c r="V3576" i="94"/>
  <c r="U3576" i="94"/>
  <c r="T3576" i="94"/>
  <c r="S3576" i="94"/>
  <c r="R3576" i="94"/>
  <c r="Q3576" i="94"/>
  <c r="P3576" i="94"/>
  <c r="O3576" i="94"/>
  <c r="F3576" i="94"/>
  <c r="E3576" i="94"/>
  <c r="W3575" i="94"/>
  <c r="V3575" i="94"/>
  <c r="U3575" i="94"/>
  <c r="T3575" i="94"/>
  <c r="S3575" i="94"/>
  <c r="R3575" i="94"/>
  <c r="Q3575" i="94"/>
  <c r="P3575" i="94"/>
  <c r="O3575" i="94"/>
  <c r="F3575" i="94"/>
  <c r="E3575" i="94"/>
  <c r="W3574" i="94"/>
  <c r="V3574" i="94"/>
  <c r="U3574" i="94"/>
  <c r="T3574" i="94"/>
  <c r="S3574" i="94"/>
  <c r="R3574" i="94"/>
  <c r="Q3574" i="94"/>
  <c r="P3574" i="94"/>
  <c r="O3574" i="94"/>
  <c r="F3574" i="94"/>
  <c r="E3574" i="94"/>
  <c r="O3573" i="94"/>
  <c r="F3573" i="94"/>
  <c r="E3573" i="94"/>
  <c r="O3572" i="94"/>
  <c r="F3572" i="94"/>
  <c r="E3572" i="94"/>
  <c r="O3571" i="94"/>
  <c r="F3571" i="94"/>
  <c r="E3571" i="94"/>
  <c r="O3570" i="94"/>
  <c r="F3570" i="94"/>
  <c r="E3570" i="94"/>
  <c r="O3569" i="94"/>
  <c r="F3569" i="94"/>
  <c r="E3569" i="94"/>
  <c r="O3568" i="94"/>
  <c r="F3568" i="94"/>
  <c r="E3568" i="94"/>
  <c r="O3567" i="94"/>
  <c r="F3567" i="94"/>
  <c r="E3567" i="94"/>
  <c r="O3566" i="94"/>
  <c r="F3566" i="94"/>
  <c r="E3566" i="94"/>
  <c r="O3565" i="94"/>
  <c r="F3565" i="94"/>
  <c r="E3565" i="94"/>
  <c r="O3564" i="94"/>
  <c r="F3564" i="94"/>
  <c r="E3564" i="94"/>
  <c r="O3563" i="94"/>
  <c r="F3563" i="94"/>
  <c r="E3563" i="94"/>
  <c r="O3562" i="94"/>
  <c r="F3562" i="94"/>
  <c r="E3562" i="94"/>
  <c r="O3561" i="94"/>
  <c r="F3561" i="94"/>
  <c r="E3561" i="94"/>
  <c r="O3560" i="94"/>
  <c r="F3560" i="94"/>
  <c r="E3560" i="94"/>
  <c r="O3559" i="94"/>
  <c r="F3559" i="94"/>
  <c r="E3559" i="94"/>
  <c r="O3558" i="94"/>
  <c r="F3558" i="94"/>
  <c r="E3558" i="94"/>
  <c r="O3557" i="94"/>
  <c r="F3557" i="94"/>
  <c r="E3557" i="94"/>
  <c r="O3556" i="94"/>
  <c r="F3556" i="94"/>
  <c r="E3556" i="94"/>
  <c r="W3555" i="94"/>
  <c r="V3555" i="94"/>
  <c r="U3555" i="94"/>
  <c r="T3555" i="94"/>
  <c r="S3555" i="94"/>
  <c r="R3555" i="94"/>
  <c r="Q3555" i="94"/>
  <c r="P3555" i="94"/>
  <c r="O3555" i="94"/>
  <c r="F3555" i="94"/>
  <c r="E3555" i="94"/>
  <c r="W3554" i="94"/>
  <c r="V3554" i="94"/>
  <c r="U3554" i="94"/>
  <c r="T3554" i="94"/>
  <c r="S3554" i="94"/>
  <c r="R3554" i="94"/>
  <c r="Q3554" i="94"/>
  <c r="P3554" i="94"/>
  <c r="O3554" i="94"/>
  <c r="F3554" i="94"/>
  <c r="E3554" i="94"/>
  <c r="W3553" i="94"/>
  <c r="V3553" i="94"/>
  <c r="U3553" i="94"/>
  <c r="T3553" i="94"/>
  <c r="S3553" i="94"/>
  <c r="R3553" i="94"/>
  <c r="Q3553" i="94"/>
  <c r="P3553" i="94"/>
  <c r="O3553" i="94"/>
  <c r="F3553" i="94"/>
  <c r="E3553" i="94"/>
  <c r="W3552" i="94"/>
  <c r="V3552" i="94"/>
  <c r="U3552" i="94"/>
  <c r="T3552" i="94"/>
  <c r="S3552" i="94"/>
  <c r="R3552" i="94"/>
  <c r="Q3552" i="94"/>
  <c r="P3552" i="94"/>
  <c r="O3552" i="94"/>
  <c r="F3552" i="94"/>
  <c r="E3552" i="94"/>
  <c r="W3551" i="94"/>
  <c r="V3551" i="94"/>
  <c r="U3551" i="94"/>
  <c r="T3551" i="94"/>
  <c r="S3551" i="94"/>
  <c r="R3551" i="94"/>
  <c r="Q3551" i="94"/>
  <c r="P3551" i="94"/>
  <c r="O3551" i="94"/>
  <c r="F3551" i="94"/>
  <c r="E3551" i="94"/>
  <c r="W3550" i="94"/>
  <c r="V3550" i="94"/>
  <c r="U3550" i="94"/>
  <c r="T3550" i="94"/>
  <c r="S3550" i="94"/>
  <c r="R3550" i="94"/>
  <c r="Q3550" i="94"/>
  <c r="P3550" i="94"/>
  <c r="O3550" i="94"/>
  <c r="F3550" i="94"/>
  <c r="E3550" i="94"/>
  <c r="W3549" i="94"/>
  <c r="V3549" i="94"/>
  <c r="U3549" i="94"/>
  <c r="T3549" i="94"/>
  <c r="S3549" i="94"/>
  <c r="R3549" i="94"/>
  <c r="Q3549" i="94"/>
  <c r="P3549" i="94"/>
  <c r="O3549" i="94"/>
  <c r="F3549" i="94"/>
  <c r="E3549" i="94"/>
  <c r="W3548" i="94"/>
  <c r="V3548" i="94"/>
  <c r="U3548" i="94"/>
  <c r="T3548" i="94"/>
  <c r="S3548" i="94"/>
  <c r="R3548" i="94"/>
  <c r="Q3548" i="94"/>
  <c r="P3548" i="94"/>
  <c r="O3548" i="94"/>
  <c r="F3548" i="94"/>
  <c r="E3548" i="94"/>
  <c r="W3547" i="94"/>
  <c r="V3547" i="94"/>
  <c r="U3547" i="94"/>
  <c r="T3547" i="94"/>
  <c r="S3547" i="94"/>
  <c r="R3547" i="94"/>
  <c r="Q3547" i="94"/>
  <c r="P3547" i="94"/>
  <c r="O3547" i="94"/>
  <c r="F3547" i="94"/>
  <c r="E3547" i="94"/>
  <c r="W3546" i="94"/>
  <c r="V3546" i="94"/>
  <c r="U3546" i="94"/>
  <c r="T3546" i="94"/>
  <c r="S3546" i="94"/>
  <c r="R3546" i="94"/>
  <c r="Q3546" i="94"/>
  <c r="P3546" i="94"/>
  <c r="O3546" i="94"/>
  <c r="F3546" i="94"/>
  <c r="E3546" i="94"/>
  <c r="W3545" i="94"/>
  <c r="V3545" i="94"/>
  <c r="U3545" i="94"/>
  <c r="T3545" i="94"/>
  <c r="S3545" i="94"/>
  <c r="R3545" i="94"/>
  <c r="Q3545" i="94"/>
  <c r="P3545" i="94"/>
  <c r="O3545" i="94"/>
  <c r="F3545" i="94"/>
  <c r="E3545" i="94"/>
  <c r="W3544" i="94"/>
  <c r="V3544" i="94"/>
  <c r="U3544" i="94"/>
  <c r="T3544" i="94"/>
  <c r="S3544" i="94"/>
  <c r="R3544" i="94"/>
  <c r="Q3544" i="94"/>
  <c r="P3544" i="94"/>
  <c r="O3544" i="94"/>
  <c r="F3544" i="94"/>
  <c r="E3544" i="94"/>
  <c r="W3543" i="94"/>
  <c r="V3543" i="94"/>
  <c r="U3543" i="94"/>
  <c r="T3543" i="94"/>
  <c r="S3543" i="94"/>
  <c r="R3543" i="94"/>
  <c r="Q3543" i="94"/>
  <c r="P3543" i="94"/>
  <c r="O3543" i="94"/>
  <c r="F3543" i="94"/>
  <c r="E3543" i="94"/>
  <c r="W3542" i="94"/>
  <c r="V3542" i="94"/>
  <c r="U3542" i="94"/>
  <c r="T3542" i="94"/>
  <c r="S3542" i="94"/>
  <c r="R3542" i="94"/>
  <c r="Q3542" i="94"/>
  <c r="P3542" i="94"/>
  <c r="O3542" i="94"/>
  <c r="F3542" i="94"/>
  <c r="E3542" i="94"/>
  <c r="W3541" i="94"/>
  <c r="V3541" i="94"/>
  <c r="U3541" i="94"/>
  <c r="T3541" i="94"/>
  <c r="S3541" i="94"/>
  <c r="R3541" i="94"/>
  <c r="Q3541" i="94"/>
  <c r="P3541" i="94"/>
  <c r="O3541" i="94"/>
  <c r="F3541" i="94"/>
  <c r="E3541" i="94"/>
  <c r="W3540" i="94"/>
  <c r="V3540" i="94"/>
  <c r="U3540" i="94"/>
  <c r="T3540" i="94"/>
  <c r="S3540" i="94"/>
  <c r="R3540" i="94"/>
  <c r="Q3540" i="94"/>
  <c r="P3540" i="94"/>
  <c r="O3540" i="94"/>
  <c r="F3540" i="94"/>
  <c r="E3540" i="94"/>
  <c r="W3539" i="94"/>
  <c r="V3539" i="94"/>
  <c r="U3539" i="94"/>
  <c r="T3539" i="94"/>
  <c r="S3539" i="94"/>
  <c r="R3539" i="94"/>
  <c r="Q3539" i="94"/>
  <c r="P3539" i="94"/>
  <c r="O3539" i="94"/>
  <c r="F3539" i="94"/>
  <c r="E3539" i="94"/>
  <c r="W3538" i="94"/>
  <c r="V3538" i="94"/>
  <c r="U3538" i="94"/>
  <c r="T3538" i="94"/>
  <c r="S3538" i="94"/>
  <c r="R3538" i="94"/>
  <c r="Q3538" i="94"/>
  <c r="P3538" i="94"/>
  <c r="O3538" i="94"/>
  <c r="F3538" i="94"/>
  <c r="E3538" i="94"/>
  <c r="W3537" i="94"/>
  <c r="V3537" i="94"/>
  <c r="U3537" i="94"/>
  <c r="T3537" i="94"/>
  <c r="S3537" i="94"/>
  <c r="R3537" i="94"/>
  <c r="Q3537" i="94"/>
  <c r="P3537" i="94"/>
  <c r="O3537" i="94"/>
  <c r="F3537" i="94"/>
  <c r="E3537" i="94"/>
  <c r="W3536" i="94"/>
  <c r="V3536" i="94"/>
  <c r="U3536" i="94"/>
  <c r="T3536" i="94"/>
  <c r="S3536" i="94"/>
  <c r="R3536" i="94"/>
  <c r="Q3536" i="94"/>
  <c r="P3536" i="94"/>
  <c r="O3536" i="94"/>
  <c r="F3536" i="94"/>
  <c r="E3536" i="94"/>
  <c r="W3535" i="94"/>
  <c r="V3535" i="94"/>
  <c r="U3535" i="94"/>
  <c r="T3535" i="94"/>
  <c r="S3535" i="94"/>
  <c r="R3535" i="94"/>
  <c r="Q3535" i="94"/>
  <c r="P3535" i="94"/>
  <c r="O3535" i="94"/>
  <c r="F3535" i="94"/>
  <c r="E3535" i="94"/>
  <c r="W3534" i="94"/>
  <c r="V3534" i="94"/>
  <c r="U3534" i="94"/>
  <c r="T3534" i="94"/>
  <c r="S3534" i="94"/>
  <c r="R3534" i="94"/>
  <c r="Q3534" i="94"/>
  <c r="P3534" i="94"/>
  <c r="O3534" i="94"/>
  <c r="F3534" i="94"/>
  <c r="E3534" i="94"/>
  <c r="W3533" i="94"/>
  <c r="V3533" i="94"/>
  <c r="U3533" i="94"/>
  <c r="T3533" i="94"/>
  <c r="S3533" i="94"/>
  <c r="R3533" i="94"/>
  <c r="Q3533" i="94"/>
  <c r="P3533" i="94"/>
  <c r="O3533" i="94"/>
  <c r="F3533" i="94"/>
  <c r="E3533" i="94"/>
  <c r="W3532" i="94"/>
  <c r="V3532" i="94"/>
  <c r="U3532" i="94"/>
  <c r="T3532" i="94"/>
  <c r="S3532" i="94"/>
  <c r="R3532" i="94"/>
  <c r="Q3532" i="94"/>
  <c r="P3532" i="94"/>
  <c r="O3532" i="94"/>
  <c r="F3532" i="94"/>
  <c r="E3532" i="94"/>
  <c r="W3531" i="94"/>
  <c r="V3531" i="94"/>
  <c r="U3531" i="94"/>
  <c r="T3531" i="94"/>
  <c r="S3531" i="94"/>
  <c r="R3531" i="94"/>
  <c r="Q3531" i="94"/>
  <c r="P3531" i="94"/>
  <c r="O3531" i="94"/>
  <c r="F3531" i="94"/>
  <c r="E3531" i="94"/>
  <c r="W3530" i="94"/>
  <c r="V3530" i="94"/>
  <c r="U3530" i="94"/>
  <c r="T3530" i="94"/>
  <c r="S3530" i="94"/>
  <c r="R3530" i="94"/>
  <c r="Q3530" i="94"/>
  <c r="P3530" i="94"/>
  <c r="O3530" i="94"/>
  <c r="F3530" i="94"/>
  <c r="E3530" i="94"/>
  <c r="W3529" i="94"/>
  <c r="V3529" i="94"/>
  <c r="U3529" i="94"/>
  <c r="T3529" i="94"/>
  <c r="S3529" i="94"/>
  <c r="R3529" i="94"/>
  <c r="Q3529" i="94"/>
  <c r="P3529" i="94"/>
  <c r="O3529" i="94"/>
  <c r="F3529" i="94"/>
  <c r="E3529" i="94"/>
  <c r="W3528" i="94"/>
  <c r="V3528" i="94"/>
  <c r="U3528" i="94"/>
  <c r="T3528" i="94"/>
  <c r="S3528" i="94"/>
  <c r="R3528" i="94"/>
  <c r="Q3528" i="94"/>
  <c r="P3528" i="94"/>
  <c r="O3528" i="94"/>
  <c r="F3528" i="94"/>
  <c r="E3528" i="94"/>
  <c r="W3527" i="94"/>
  <c r="V3527" i="94"/>
  <c r="U3527" i="94"/>
  <c r="T3527" i="94"/>
  <c r="S3527" i="94"/>
  <c r="R3527" i="94"/>
  <c r="Q3527" i="94"/>
  <c r="P3527" i="94"/>
  <c r="O3527" i="94"/>
  <c r="F3527" i="94"/>
  <c r="E3527" i="94"/>
  <c r="W3526" i="94"/>
  <c r="V3526" i="94"/>
  <c r="U3526" i="94"/>
  <c r="T3526" i="94"/>
  <c r="S3526" i="94"/>
  <c r="R3526" i="94"/>
  <c r="Q3526" i="94"/>
  <c r="P3526" i="94"/>
  <c r="O3526" i="94"/>
  <c r="F3526" i="94"/>
  <c r="E3526" i="94"/>
  <c r="W3525" i="94"/>
  <c r="V3525" i="94"/>
  <c r="U3525" i="94"/>
  <c r="T3525" i="94"/>
  <c r="S3525" i="94"/>
  <c r="R3525" i="94"/>
  <c r="Q3525" i="94"/>
  <c r="P3525" i="94"/>
  <c r="O3525" i="94"/>
  <c r="F3525" i="94"/>
  <c r="E3525" i="94"/>
  <c r="W3524" i="94"/>
  <c r="V3524" i="94"/>
  <c r="U3524" i="94"/>
  <c r="T3524" i="94"/>
  <c r="S3524" i="94"/>
  <c r="R3524" i="94"/>
  <c r="Q3524" i="94"/>
  <c r="P3524" i="94"/>
  <c r="O3524" i="94"/>
  <c r="F3524" i="94"/>
  <c r="E3524" i="94"/>
  <c r="W3523" i="94"/>
  <c r="V3523" i="94"/>
  <c r="U3523" i="94"/>
  <c r="T3523" i="94"/>
  <c r="S3523" i="94"/>
  <c r="R3523" i="94"/>
  <c r="Q3523" i="94"/>
  <c r="P3523" i="94"/>
  <c r="O3523" i="94"/>
  <c r="F3523" i="94"/>
  <c r="E3523" i="94"/>
  <c r="W3522" i="94"/>
  <c r="V3522" i="94"/>
  <c r="U3522" i="94"/>
  <c r="T3522" i="94"/>
  <c r="S3522" i="94"/>
  <c r="R3522" i="94"/>
  <c r="Q3522" i="94"/>
  <c r="P3522" i="94"/>
  <c r="O3522" i="94"/>
  <c r="F3522" i="94"/>
  <c r="E3522" i="94"/>
  <c r="W3521" i="94"/>
  <c r="V3521" i="94"/>
  <c r="U3521" i="94"/>
  <c r="T3521" i="94"/>
  <c r="S3521" i="94"/>
  <c r="R3521" i="94"/>
  <c r="Q3521" i="94"/>
  <c r="P3521" i="94"/>
  <c r="O3521" i="94"/>
  <c r="F3521" i="94"/>
  <c r="E3521" i="94"/>
  <c r="W3520" i="94"/>
  <c r="V3520" i="94"/>
  <c r="U3520" i="94"/>
  <c r="T3520" i="94"/>
  <c r="S3520" i="94"/>
  <c r="R3520" i="94"/>
  <c r="Q3520" i="94"/>
  <c r="P3520" i="94"/>
  <c r="O3520" i="94"/>
  <c r="F3520" i="94"/>
  <c r="E3520" i="94"/>
  <c r="W3519" i="94"/>
  <c r="V3519" i="94"/>
  <c r="U3519" i="94"/>
  <c r="T3519" i="94"/>
  <c r="S3519" i="94"/>
  <c r="R3519" i="94"/>
  <c r="Q3519" i="94"/>
  <c r="P3519" i="94"/>
  <c r="O3519" i="94"/>
  <c r="F3519" i="94"/>
  <c r="E3519" i="94"/>
  <c r="W3518" i="94"/>
  <c r="V3518" i="94"/>
  <c r="U3518" i="94"/>
  <c r="T3518" i="94"/>
  <c r="S3518" i="94"/>
  <c r="R3518" i="94"/>
  <c r="Q3518" i="94"/>
  <c r="P3518" i="94"/>
  <c r="O3518" i="94"/>
  <c r="F3518" i="94"/>
  <c r="E3518" i="94"/>
  <c r="W3517" i="94"/>
  <c r="V3517" i="94"/>
  <c r="U3517" i="94"/>
  <c r="T3517" i="94"/>
  <c r="S3517" i="94"/>
  <c r="R3517" i="94"/>
  <c r="Q3517" i="94"/>
  <c r="P3517" i="94"/>
  <c r="O3517" i="94"/>
  <c r="F3517" i="94"/>
  <c r="E3517" i="94"/>
  <c r="W3516" i="94"/>
  <c r="V3516" i="94"/>
  <c r="U3516" i="94"/>
  <c r="T3516" i="94"/>
  <c r="S3516" i="94"/>
  <c r="R3516" i="94"/>
  <c r="Q3516" i="94"/>
  <c r="P3516" i="94"/>
  <c r="O3516" i="94"/>
  <c r="F3516" i="94"/>
  <c r="E3516" i="94"/>
  <c r="W3515" i="94"/>
  <c r="V3515" i="94"/>
  <c r="U3515" i="94"/>
  <c r="T3515" i="94"/>
  <c r="S3515" i="94"/>
  <c r="R3515" i="94"/>
  <c r="Q3515" i="94"/>
  <c r="P3515" i="94"/>
  <c r="O3515" i="94"/>
  <c r="F3515" i="94"/>
  <c r="E3515" i="94"/>
  <c r="W3514" i="94"/>
  <c r="V3514" i="94"/>
  <c r="U3514" i="94"/>
  <c r="T3514" i="94"/>
  <c r="S3514" i="94"/>
  <c r="R3514" i="94"/>
  <c r="Q3514" i="94"/>
  <c r="P3514" i="94"/>
  <c r="O3514" i="94"/>
  <c r="F3514" i="94"/>
  <c r="E3514" i="94"/>
  <c r="W3513" i="94"/>
  <c r="V3513" i="94"/>
  <c r="U3513" i="94"/>
  <c r="T3513" i="94"/>
  <c r="S3513" i="94"/>
  <c r="R3513" i="94"/>
  <c r="Q3513" i="94"/>
  <c r="P3513" i="94"/>
  <c r="O3513" i="94"/>
  <c r="F3513" i="94"/>
  <c r="E3513" i="94"/>
  <c r="W3512" i="94"/>
  <c r="V3512" i="94"/>
  <c r="U3512" i="94"/>
  <c r="T3512" i="94"/>
  <c r="S3512" i="94"/>
  <c r="R3512" i="94"/>
  <c r="Q3512" i="94"/>
  <c r="P3512" i="94"/>
  <c r="O3512" i="94"/>
  <c r="F3512" i="94"/>
  <c r="E3512" i="94"/>
  <c r="W3511" i="94"/>
  <c r="V3511" i="94"/>
  <c r="U3511" i="94"/>
  <c r="T3511" i="94"/>
  <c r="S3511" i="94"/>
  <c r="R3511" i="94"/>
  <c r="Q3511" i="94"/>
  <c r="P3511" i="94"/>
  <c r="O3511" i="94"/>
  <c r="F3511" i="94"/>
  <c r="E3511" i="94"/>
  <c r="W3510" i="94"/>
  <c r="V3510" i="94"/>
  <c r="U3510" i="94"/>
  <c r="T3510" i="94"/>
  <c r="S3510" i="94"/>
  <c r="R3510" i="94"/>
  <c r="Q3510" i="94"/>
  <c r="P3510" i="94"/>
  <c r="O3510" i="94"/>
  <c r="F3510" i="94"/>
  <c r="E3510" i="94"/>
  <c r="W3509" i="94"/>
  <c r="V3509" i="94"/>
  <c r="U3509" i="94"/>
  <c r="T3509" i="94"/>
  <c r="S3509" i="94"/>
  <c r="R3509" i="94"/>
  <c r="Q3509" i="94"/>
  <c r="P3509" i="94"/>
  <c r="O3509" i="94"/>
  <c r="F3509" i="94"/>
  <c r="E3509" i="94"/>
  <c r="W3508" i="94"/>
  <c r="V3508" i="94"/>
  <c r="U3508" i="94"/>
  <c r="T3508" i="94"/>
  <c r="S3508" i="94"/>
  <c r="R3508" i="94"/>
  <c r="Q3508" i="94"/>
  <c r="P3508" i="94"/>
  <c r="O3508" i="94"/>
  <c r="F3508" i="94"/>
  <c r="E3508" i="94"/>
  <c r="W3507" i="94"/>
  <c r="V3507" i="94"/>
  <c r="U3507" i="94"/>
  <c r="T3507" i="94"/>
  <c r="S3507" i="94"/>
  <c r="R3507" i="94"/>
  <c r="Q3507" i="94"/>
  <c r="P3507" i="94"/>
  <c r="O3507" i="94"/>
  <c r="F3507" i="94"/>
  <c r="E3507" i="94"/>
  <c r="W3506" i="94"/>
  <c r="V3506" i="94"/>
  <c r="U3506" i="94"/>
  <c r="T3506" i="94"/>
  <c r="S3506" i="94"/>
  <c r="R3506" i="94"/>
  <c r="Q3506" i="94"/>
  <c r="P3506" i="94"/>
  <c r="O3506" i="94"/>
  <c r="F3506" i="94"/>
  <c r="E3506" i="94"/>
  <c r="W3505" i="94"/>
  <c r="V3505" i="94"/>
  <c r="U3505" i="94"/>
  <c r="T3505" i="94"/>
  <c r="S3505" i="94"/>
  <c r="R3505" i="94"/>
  <c r="Q3505" i="94"/>
  <c r="P3505" i="94"/>
  <c r="O3505" i="94"/>
  <c r="F3505" i="94"/>
  <c r="E3505" i="94"/>
  <c r="W3504" i="94"/>
  <c r="V3504" i="94"/>
  <c r="U3504" i="94"/>
  <c r="T3504" i="94"/>
  <c r="S3504" i="94"/>
  <c r="R3504" i="94"/>
  <c r="Q3504" i="94"/>
  <c r="P3504" i="94"/>
  <c r="O3504" i="94"/>
  <c r="F3504" i="94"/>
  <c r="E3504" i="94"/>
  <c r="W3503" i="94"/>
  <c r="V3503" i="94"/>
  <c r="U3503" i="94"/>
  <c r="T3503" i="94"/>
  <c r="S3503" i="94"/>
  <c r="R3503" i="94"/>
  <c r="Q3503" i="94"/>
  <c r="P3503" i="94"/>
  <c r="O3503" i="94"/>
  <c r="F3503" i="94"/>
  <c r="E3503" i="94"/>
  <c r="W3502" i="94"/>
  <c r="V3502" i="94"/>
  <c r="U3502" i="94"/>
  <c r="T3502" i="94"/>
  <c r="S3502" i="94"/>
  <c r="R3502" i="94"/>
  <c r="Q3502" i="94"/>
  <c r="P3502" i="94"/>
  <c r="O3502" i="94"/>
  <c r="F3502" i="94"/>
  <c r="E3502" i="94"/>
  <c r="W3501" i="94"/>
  <c r="V3501" i="94"/>
  <c r="U3501" i="94"/>
  <c r="T3501" i="94"/>
  <c r="S3501" i="94"/>
  <c r="R3501" i="94"/>
  <c r="Q3501" i="94"/>
  <c r="P3501" i="94"/>
  <c r="O3501" i="94"/>
  <c r="F3501" i="94"/>
  <c r="E3501" i="94"/>
  <c r="W3500" i="94"/>
  <c r="V3500" i="94"/>
  <c r="U3500" i="94"/>
  <c r="T3500" i="94"/>
  <c r="S3500" i="94"/>
  <c r="R3500" i="94"/>
  <c r="Q3500" i="94"/>
  <c r="P3500" i="94"/>
  <c r="O3500" i="94"/>
  <c r="F3500" i="94"/>
  <c r="E3500" i="94"/>
  <c r="W3499" i="94"/>
  <c r="V3499" i="94"/>
  <c r="U3499" i="94"/>
  <c r="T3499" i="94"/>
  <c r="S3499" i="94"/>
  <c r="R3499" i="94"/>
  <c r="Q3499" i="94"/>
  <c r="P3499" i="94"/>
  <c r="O3499" i="94"/>
  <c r="F3499" i="94"/>
  <c r="E3499" i="94"/>
  <c r="W3498" i="94"/>
  <c r="V3498" i="94"/>
  <c r="U3498" i="94"/>
  <c r="T3498" i="94"/>
  <c r="S3498" i="94"/>
  <c r="R3498" i="94"/>
  <c r="Q3498" i="94"/>
  <c r="P3498" i="94"/>
  <c r="O3498" i="94"/>
  <c r="F3498" i="94"/>
  <c r="E3498" i="94"/>
  <c r="O3497" i="94"/>
  <c r="F3497" i="94"/>
  <c r="E3497" i="94"/>
  <c r="O3496" i="94"/>
  <c r="F3496" i="94"/>
  <c r="E3496" i="94"/>
  <c r="O3495" i="94"/>
  <c r="F3495" i="94"/>
  <c r="E3495" i="94"/>
  <c r="O3494" i="94"/>
  <c r="F3494" i="94"/>
  <c r="E3494" i="94"/>
  <c r="O3493" i="94"/>
  <c r="F3493" i="94"/>
  <c r="E3493" i="94"/>
  <c r="O3492" i="94"/>
  <c r="F3492" i="94"/>
  <c r="E3492" i="94"/>
  <c r="O3491" i="94"/>
  <c r="F3491" i="94"/>
  <c r="E3491" i="94"/>
  <c r="O3490" i="94"/>
  <c r="F3490" i="94"/>
  <c r="E3490" i="94"/>
  <c r="O3489" i="94"/>
  <c r="F3489" i="94"/>
  <c r="E3489" i="94"/>
  <c r="O3488" i="94"/>
  <c r="F3488" i="94"/>
  <c r="E3488" i="94"/>
  <c r="O3487" i="94"/>
  <c r="F3487" i="94"/>
  <c r="E3487" i="94"/>
  <c r="O3486" i="94"/>
  <c r="F3486" i="94"/>
  <c r="E3486" i="94"/>
  <c r="O3485" i="94"/>
  <c r="F3485" i="94"/>
  <c r="E3485" i="94"/>
  <c r="O3484" i="94"/>
  <c r="F3484" i="94"/>
  <c r="E3484" i="94"/>
  <c r="O3483" i="94"/>
  <c r="F3483" i="94"/>
  <c r="E3483" i="94"/>
  <c r="O3482" i="94"/>
  <c r="F3482" i="94"/>
  <c r="E3482" i="94"/>
  <c r="O3481" i="94"/>
  <c r="F3481" i="94"/>
  <c r="E3481" i="94"/>
  <c r="O3480" i="94"/>
  <c r="F3480" i="94"/>
  <c r="E3480" i="94"/>
  <c r="W3479" i="94"/>
  <c r="V3479" i="94"/>
  <c r="U3479" i="94"/>
  <c r="T3479" i="94"/>
  <c r="S3479" i="94"/>
  <c r="R3479" i="94"/>
  <c r="Q3479" i="94"/>
  <c r="P3479" i="94"/>
  <c r="O3479" i="94"/>
  <c r="F3479" i="94"/>
  <c r="E3479" i="94"/>
  <c r="W3478" i="94"/>
  <c r="V3478" i="94"/>
  <c r="U3478" i="94"/>
  <c r="T3478" i="94"/>
  <c r="S3478" i="94"/>
  <c r="R3478" i="94"/>
  <c r="Q3478" i="94"/>
  <c r="P3478" i="94"/>
  <c r="O3478" i="94"/>
  <c r="F3478" i="94"/>
  <c r="E3478" i="94"/>
  <c r="W3477" i="94"/>
  <c r="V3477" i="94"/>
  <c r="U3477" i="94"/>
  <c r="T3477" i="94"/>
  <c r="S3477" i="94"/>
  <c r="R3477" i="94"/>
  <c r="Q3477" i="94"/>
  <c r="P3477" i="94"/>
  <c r="O3477" i="94"/>
  <c r="F3477" i="94"/>
  <c r="E3477" i="94"/>
  <c r="W3476" i="94"/>
  <c r="V3476" i="94"/>
  <c r="U3476" i="94"/>
  <c r="T3476" i="94"/>
  <c r="S3476" i="94"/>
  <c r="R3476" i="94"/>
  <c r="Q3476" i="94"/>
  <c r="P3476" i="94"/>
  <c r="O3476" i="94"/>
  <c r="F3476" i="94"/>
  <c r="E3476" i="94"/>
  <c r="W3475" i="94"/>
  <c r="V3475" i="94"/>
  <c r="U3475" i="94"/>
  <c r="T3475" i="94"/>
  <c r="S3475" i="94"/>
  <c r="R3475" i="94"/>
  <c r="Q3475" i="94"/>
  <c r="P3475" i="94"/>
  <c r="O3475" i="94"/>
  <c r="F3475" i="94"/>
  <c r="E3475" i="94"/>
  <c r="W3474" i="94"/>
  <c r="V3474" i="94"/>
  <c r="U3474" i="94"/>
  <c r="T3474" i="94"/>
  <c r="S3474" i="94"/>
  <c r="R3474" i="94"/>
  <c r="Q3474" i="94"/>
  <c r="P3474" i="94"/>
  <c r="O3474" i="94"/>
  <c r="F3474" i="94"/>
  <c r="E3474" i="94"/>
  <c r="W3473" i="94"/>
  <c r="V3473" i="94"/>
  <c r="U3473" i="94"/>
  <c r="T3473" i="94"/>
  <c r="S3473" i="94"/>
  <c r="R3473" i="94"/>
  <c r="Q3473" i="94"/>
  <c r="P3473" i="94"/>
  <c r="O3473" i="94"/>
  <c r="F3473" i="94"/>
  <c r="E3473" i="94"/>
  <c r="W3472" i="94"/>
  <c r="V3472" i="94"/>
  <c r="U3472" i="94"/>
  <c r="T3472" i="94"/>
  <c r="S3472" i="94"/>
  <c r="R3472" i="94"/>
  <c r="Q3472" i="94"/>
  <c r="P3472" i="94"/>
  <c r="O3472" i="94"/>
  <c r="F3472" i="94"/>
  <c r="E3472" i="94"/>
  <c r="W3471" i="94"/>
  <c r="V3471" i="94"/>
  <c r="U3471" i="94"/>
  <c r="T3471" i="94"/>
  <c r="S3471" i="94"/>
  <c r="R3471" i="94"/>
  <c r="Q3471" i="94"/>
  <c r="P3471" i="94"/>
  <c r="O3471" i="94"/>
  <c r="F3471" i="94"/>
  <c r="E3471" i="94"/>
  <c r="W3470" i="94"/>
  <c r="V3470" i="94"/>
  <c r="U3470" i="94"/>
  <c r="T3470" i="94"/>
  <c r="S3470" i="94"/>
  <c r="R3470" i="94"/>
  <c r="Q3470" i="94"/>
  <c r="P3470" i="94"/>
  <c r="O3470" i="94"/>
  <c r="F3470" i="94"/>
  <c r="E3470" i="94"/>
  <c r="W3469" i="94"/>
  <c r="V3469" i="94"/>
  <c r="U3469" i="94"/>
  <c r="T3469" i="94"/>
  <c r="S3469" i="94"/>
  <c r="R3469" i="94"/>
  <c r="Q3469" i="94"/>
  <c r="P3469" i="94"/>
  <c r="O3469" i="94"/>
  <c r="F3469" i="94"/>
  <c r="E3469" i="94"/>
  <c r="W3468" i="94"/>
  <c r="V3468" i="94"/>
  <c r="U3468" i="94"/>
  <c r="T3468" i="94"/>
  <c r="S3468" i="94"/>
  <c r="R3468" i="94"/>
  <c r="Q3468" i="94"/>
  <c r="P3468" i="94"/>
  <c r="O3468" i="94"/>
  <c r="F3468" i="94"/>
  <c r="E3468" i="94"/>
  <c r="W3467" i="94"/>
  <c r="V3467" i="94"/>
  <c r="U3467" i="94"/>
  <c r="T3467" i="94"/>
  <c r="S3467" i="94"/>
  <c r="R3467" i="94"/>
  <c r="Q3467" i="94"/>
  <c r="P3467" i="94"/>
  <c r="O3467" i="94"/>
  <c r="F3467" i="94"/>
  <c r="E3467" i="94"/>
  <c r="W3466" i="94"/>
  <c r="V3466" i="94"/>
  <c r="U3466" i="94"/>
  <c r="T3466" i="94"/>
  <c r="S3466" i="94"/>
  <c r="R3466" i="94"/>
  <c r="Q3466" i="94"/>
  <c r="P3466" i="94"/>
  <c r="O3466" i="94"/>
  <c r="F3466" i="94"/>
  <c r="E3466" i="94"/>
  <c r="W3465" i="94"/>
  <c r="V3465" i="94"/>
  <c r="U3465" i="94"/>
  <c r="T3465" i="94"/>
  <c r="S3465" i="94"/>
  <c r="R3465" i="94"/>
  <c r="Q3465" i="94"/>
  <c r="P3465" i="94"/>
  <c r="O3465" i="94"/>
  <c r="F3465" i="94"/>
  <c r="E3465" i="94"/>
  <c r="W3464" i="94"/>
  <c r="V3464" i="94"/>
  <c r="U3464" i="94"/>
  <c r="T3464" i="94"/>
  <c r="S3464" i="94"/>
  <c r="R3464" i="94"/>
  <c r="Q3464" i="94"/>
  <c r="P3464" i="94"/>
  <c r="O3464" i="94"/>
  <c r="F3464" i="94"/>
  <c r="E3464" i="94"/>
  <c r="W3463" i="94"/>
  <c r="V3463" i="94"/>
  <c r="U3463" i="94"/>
  <c r="T3463" i="94"/>
  <c r="S3463" i="94"/>
  <c r="R3463" i="94"/>
  <c r="Q3463" i="94"/>
  <c r="P3463" i="94"/>
  <c r="O3463" i="94"/>
  <c r="F3463" i="94"/>
  <c r="E3463" i="94"/>
  <c r="W3462" i="94"/>
  <c r="V3462" i="94"/>
  <c r="U3462" i="94"/>
  <c r="T3462" i="94"/>
  <c r="S3462" i="94"/>
  <c r="R3462" i="94"/>
  <c r="Q3462" i="94"/>
  <c r="P3462" i="94"/>
  <c r="O3462" i="94"/>
  <c r="F3462" i="94"/>
  <c r="E3462" i="94"/>
  <c r="W3461" i="94"/>
  <c r="V3461" i="94"/>
  <c r="U3461" i="94"/>
  <c r="T3461" i="94"/>
  <c r="S3461" i="94"/>
  <c r="R3461" i="94"/>
  <c r="Q3461" i="94"/>
  <c r="P3461" i="94"/>
  <c r="O3461" i="94"/>
  <c r="F3461" i="94"/>
  <c r="E3461" i="94"/>
  <c r="W3460" i="94"/>
  <c r="V3460" i="94"/>
  <c r="U3460" i="94"/>
  <c r="T3460" i="94"/>
  <c r="S3460" i="94"/>
  <c r="R3460" i="94"/>
  <c r="Q3460" i="94"/>
  <c r="P3460" i="94"/>
  <c r="O3460" i="94"/>
  <c r="F3460" i="94"/>
  <c r="E3460" i="94"/>
  <c r="W3459" i="94"/>
  <c r="V3459" i="94"/>
  <c r="U3459" i="94"/>
  <c r="T3459" i="94"/>
  <c r="S3459" i="94"/>
  <c r="R3459" i="94"/>
  <c r="Q3459" i="94"/>
  <c r="P3459" i="94"/>
  <c r="O3459" i="94"/>
  <c r="F3459" i="94"/>
  <c r="E3459" i="94"/>
  <c r="W3458" i="94"/>
  <c r="V3458" i="94"/>
  <c r="U3458" i="94"/>
  <c r="T3458" i="94"/>
  <c r="S3458" i="94"/>
  <c r="R3458" i="94"/>
  <c r="Q3458" i="94"/>
  <c r="P3458" i="94"/>
  <c r="O3458" i="94"/>
  <c r="F3458" i="94"/>
  <c r="E3458" i="94"/>
  <c r="W3457" i="94"/>
  <c r="V3457" i="94"/>
  <c r="U3457" i="94"/>
  <c r="T3457" i="94"/>
  <c r="S3457" i="94"/>
  <c r="R3457" i="94"/>
  <c r="Q3457" i="94"/>
  <c r="P3457" i="94"/>
  <c r="O3457" i="94"/>
  <c r="F3457" i="94"/>
  <c r="E3457" i="94"/>
  <c r="W3456" i="94"/>
  <c r="V3456" i="94"/>
  <c r="U3456" i="94"/>
  <c r="T3456" i="94"/>
  <c r="S3456" i="94"/>
  <c r="R3456" i="94"/>
  <c r="Q3456" i="94"/>
  <c r="P3456" i="94"/>
  <c r="O3456" i="94"/>
  <c r="F3456" i="94"/>
  <c r="E3456" i="94"/>
  <c r="W3455" i="94"/>
  <c r="V3455" i="94"/>
  <c r="U3455" i="94"/>
  <c r="T3455" i="94"/>
  <c r="S3455" i="94"/>
  <c r="R3455" i="94"/>
  <c r="Q3455" i="94"/>
  <c r="P3455" i="94"/>
  <c r="O3455" i="94"/>
  <c r="F3455" i="94"/>
  <c r="E3455" i="94"/>
  <c r="W3454" i="94"/>
  <c r="V3454" i="94"/>
  <c r="U3454" i="94"/>
  <c r="T3454" i="94"/>
  <c r="S3454" i="94"/>
  <c r="R3454" i="94"/>
  <c r="Q3454" i="94"/>
  <c r="P3454" i="94"/>
  <c r="O3454" i="94"/>
  <c r="F3454" i="94"/>
  <c r="E3454" i="94"/>
  <c r="W3453" i="94"/>
  <c r="V3453" i="94"/>
  <c r="U3453" i="94"/>
  <c r="T3453" i="94"/>
  <c r="S3453" i="94"/>
  <c r="R3453" i="94"/>
  <c r="Q3453" i="94"/>
  <c r="P3453" i="94"/>
  <c r="O3453" i="94"/>
  <c r="F3453" i="94"/>
  <c r="E3453" i="94"/>
  <c r="W3452" i="94"/>
  <c r="V3452" i="94"/>
  <c r="U3452" i="94"/>
  <c r="T3452" i="94"/>
  <c r="S3452" i="94"/>
  <c r="R3452" i="94"/>
  <c r="Q3452" i="94"/>
  <c r="P3452" i="94"/>
  <c r="O3452" i="94"/>
  <c r="F3452" i="94"/>
  <c r="E3452" i="94"/>
  <c r="W3451" i="94"/>
  <c r="V3451" i="94"/>
  <c r="U3451" i="94"/>
  <c r="T3451" i="94"/>
  <c r="S3451" i="94"/>
  <c r="R3451" i="94"/>
  <c r="Q3451" i="94"/>
  <c r="P3451" i="94"/>
  <c r="O3451" i="94"/>
  <c r="F3451" i="94"/>
  <c r="E3451" i="94"/>
  <c r="W3450" i="94"/>
  <c r="V3450" i="94"/>
  <c r="U3450" i="94"/>
  <c r="T3450" i="94"/>
  <c r="S3450" i="94"/>
  <c r="R3450" i="94"/>
  <c r="Q3450" i="94"/>
  <c r="P3450" i="94"/>
  <c r="O3450" i="94"/>
  <c r="F3450" i="94"/>
  <c r="E3450" i="94"/>
  <c r="W3449" i="94"/>
  <c r="V3449" i="94"/>
  <c r="U3449" i="94"/>
  <c r="T3449" i="94"/>
  <c r="S3449" i="94"/>
  <c r="R3449" i="94"/>
  <c r="Q3449" i="94"/>
  <c r="P3449" i="94"/>
  <c r="O3449" i="94"/>
  <c r="F3449" i="94"/>
  <c r="E3449" i="94"/>
  <c r="W3448" i="94"/>
  <c r="V3448" i="94"/>
  <c r="U3448" i="94"/>
  <c r="T3448" i="94"/>
  <c r="S3448" i="94"/>
  <c r="R3448" i="94"/>
  <c r="Q3448" i="94"/>
  <c r="P3448" i="94"/>
  <c r="O3448" i="94"/>
  <c r="F3448" i="94"/>
  <c r="E3448" i="94"/>
  <c r="W3447" i="94"/>
  <c r="V3447" i="94"/>
  <c r="U3447" i="94"/>
  <c r="T3447" i="94"/>
  <c r="S3447" i="94"/>
  <c r="R3447" i="94"/>
  <c r="Q3447" i="94"/>
  <c r="P3447" i="94"/>
  <c r="O3447" i="94"/>
  <c r="F3447" i="94"/>
  <c r="E3447" i="94"/>
  <c r="W3446" i="94"/>
  <c r="V3446" i="94"/>
  <c r="U3446" i="94"/>
  <c r="T3446" i="94"/>
  <c r="S3446" i="94"/>
  <c r="R3446" i="94"/>
  <c r="Q3446" i="94"/>
  <c r="P3446" i="94"/>
  <c r="O3446" i="94"/>
  <c r="F3446" i="94"/>
  <c r="E3446" i="94"/>
  <c r="W3445" i="94"/>
  <c r="V3445" i="94"/>
  <c r="U3445" i="94"/>
  <c r="T3445" i="94"/>
  <c r="S3445" i="94"/>
  <c r="R3445" i="94"/>
  <c r="Q3445" i="94"/>
  <c r="P3445" i="94"/>
  <c r="O3445" i="94"/>
  <c r="F3445" i="94"/>
  <c r="E3445" i="94"/>
  <c r="W3444" i="94"/>
  <c r="V3444" i="94"/>
  <c r="U3444" i="94"/>
  <c r="T3444" i="94"/>
  <c r="S3444" i="94"/>
  <c r="R3444" i="94"/>
  <c r="Q3444" i="94"/>
  <c r="P3444" i="94"/>
  <c r="O3444" i="94"/>
  <c r="F3444" i="94"/>
  <c r="E3444" i="94"/>
  <c r="W3443" i="94"/>
  <c r="V3443" i="94"/>
  <c r="U3443" i="94"/>
  <c r="T3443" i="94"/>
  <c r="S3443" i="94"/>
  <c r="R3443" i="94"/>
  <c r="Q3443" i="94"/>
  <c r="P3443" i="94"/>
  <c r="O3443" i="94"/>
  <c r="F3443" i="94"/>
  <c r="E3443" i="94"/>
  <c r="W3442" i="94"/>
  <c r="V3442" i="94"/>
  <c r="U3442" i="94"/>
  <c r="T3442" i="94"/>
  <c r="S3442" i="94"/>
  <c r="R3442" i="94"/>
  <c r="Q3442" i="94"/>
  <c r="P3442" i="94"/>
  <c r="O3442" i="94"/>
  <c r="F3442" i="94"/>
  <c r="E3442" i="94"/>
  <c r="W3441" i="94"/>
  <c r="V3441" i="94"/>
  <c r="U3441" i="94"/>
  <c r="T3441" i="94"/>
  <c r="S3441" i="94"/>
  <c r="R3441" i="94"/>
  <c r="Q3441" i="94"/>
  <c r="P3441" i="94"/>
  <c r="O3441" i="94"/>
  <c r="F3441" i="94"/>
  <c r="E3441" i="94"/>
  <c r="W3440" i="94"/>
  <c r="V3440" i="94"/>
  <c r="U3440" i="94"/>
  <c r="T3440" i="94"/>
  <c r="S3440" i="94"/>
  <c r="R3440" i="94"/>
  <c r="Q3440" i="94"/>
  <c r="P3440" i="94"/>
  <c r="O3440" i="94"/>
  <c r="F3440" i="94"/>
  <c r="E3440" i="94"/>
  <c r="W3439" i="94"/>
  <c r="V3439" i="94"/>
  <c r="U3439" i="94"/>
  <c r="T3439" i="94"/>
  <c r="S3439" i="94"/>
  <c r="R3439" i="94"/>
  <c r="Q3439" i="94"/>
  <c r="P3439" i="94"/>
  <c r="O3439" i="94"/>
  <c r="F3439" i="94"/>
  <c r="E3439" i="94"/>
  <c r="W3438" i="94"/>
  <c r="V3438" i="94"/>
  <c r="U3438" i="94"/>
  <c r="T3438" i="94"/>
  <c r="S3438" i="94"/>
  <c r="R3438" i="94"/>
  <c r="Q3438" i="94"/>
  <c r="P3438" i="94"/>
  <c r="O3438" i="94"/>
  <c r="F3438" i="94"/>
  <c r="E3438" i="94"/>
  <c r="W3437" i="94"/>
  <c r="V3437" i="94"/>
  <c r="U3437" i="94"/>
  <c r="T3437" i="94"/>
  <c r="S3437" i="94"/>
  <c r="R3437" i="94"/>
  <c r="Q3437" i="94"/>
  <c r="P3437" i="94"/>
  <c r="O3437" i="94"/>
  <c r="F3437" i="94"/>
  <c r="E3437" i="94"/>
  <c r="W3436" i="94"/>
  <c r="V3436" i="94"/>
  <c r="U3436" i="94"/>
  <c r="T3436" i="94"/>
  <c r="S3436" i="94"/>
  <c r="R3436" i="94"/>
  <c r="Q3436" i="94"/>
  <c r="P3436" i="94"/>
  <c r="O3436" i="94"/>
  <c r="F3436" i="94"/>
  <c r="E3436" i="94"/>
  <c r="W3435" i="94"/>
  <c r="V3435" i="94"/>
  <c r="U3435" i="94"/>
  <c r="T3435" i="94"/>
  <c r="S3435" i="94"/>
  <c r="R3435" i="94"/>
  <c r="Q3435" i="94"/>
  <c r="P3435" i="94"/>
  <c r="O3435" i="94"/>
  <c r="F3435" i="94"/>
  <c r="E3435" i="94"/>
  <c r="W3434" i="94"/>
  <c r="V3434" i="94"/>
  <c r="U3434" i="94"/>
  <c r="T3434" i="94"/>
  <c r="S3434" i="94"/>
  <c r="R3434" i="94"/>
  <c r="Q3434" i="94"/>
  <c r="P3434" i="94"/>
  <c r="O3434" i="94"/>
  <c r="F3434" i="94"/>
  <c r="E3434" i="94"/>
  <c r="W3433" i="94"/>
  <c r="V3433" i="94"/>
  <c r="U3433" i="94"/>
  <c r="T3433" i="94"/>
  <c r="S3433" i="94"/>
  <c r="R3433" i="94"/>
  <c r="Q3433" i="94"/>
  <c r="P3433" i="94"/>
  <c r="O3433" i="94"/>
  <c r="F3433" i="94"/>
  <c r="E3433" i="94"/>
  <c r="W3432" i="94"/>
  <c r="V3432" i="94"/>
  <c r="U3432" i="94"/>
  <c r="T3432" i="94"/>
  <c r="S3432" i="94"/>
  <c r="R3432" i="94"/>
  <c r="Q3432" i="94"/>
  <c r="P3432" i="94"/>
  <c r="O3432" i="94"/>
  <c r="F3432" i="94"/>
  <c r="E3432" i="94"/>
  <c r="W3431" i="94"/>
  <c r="V3431" i="94"/>
  <c r="U3431" i="94"/>
  <c r="T3431" i="94"/>
  <c r="S3431" i="94"/>
  <c r="R3431" i="94"/>
  <c r="Q3431" i="94"/>
  <c r="P3431" i="94"/>
  <c r="O3431" i="94"/>
  <c r="F3431" i="94"/>
  <c r="E3431" i="94"/>
  <c r="W3430" i="94"/>
  <c r="V3430" i="94"/>
  <c r="U3430" i="94"/>
  <c r="T3430" i="94"/>
  <c r="S3430" i="94"/>
  <c r="R3430" i="94"/>
  <c r="Q3430" i="94"/>
  <c r="P3430" i="94"/>
  <c r="O3430" i="94"/>
  <c r="F3430" i="94"/>
  <c r="E3430" i="94"/>
  <c r="W3429" i="94"/>
  <c r="V3429" i="94"/>
  <c r="U3429" i="94"/>
  <c r="T3429" i="94"/>
  <c r="S3429" i="94"/>
  <c r="R3429" i="94"/>
  <c r="Q3429" i="94"/>
  <c r="P3429" i="94"/>
  <c r="O3429" i="94"/>
  <c r="F3429" i="94"/>
  <c r="E3429" i="94"/>
  <c r="W3428" i="94"/>
  <c r="V3428" i="94"/>
  <c r="U3428" i="94"/>
  <c r="T3428" i="94"/>
  <c r="S3428" i="94"/>
  <c r="R3428" i="94"/>
  <c r="Q3428" i="94"/>
  <c r="P3428" i="94"/>
  <c r="O3428" i="94"/>
  <c r="F3428" i="94"/>
  <c r="E3428" i="94"/>
  <c r="W3427" i="94"/>
  <c r="V3427" i="94"/>
  <c r="U3427" i="94"/>
  <c r="T3427" i="94"/>
  <c r="S3427" i="94"/>
  <c r="R3427" i="94"/>
  <c r="Q3427" i="94"/>
  <c r="P3427" i="94"/>
  <c r="O3427" i="94"/>
  <c r="F3427" i="94"/>
  <c r="E3427" i="94"/>
  <c r="W3426" i="94"/>
  <c r="V3426" i="94"/>
  <c r="U3426" i="94"/>
  <c r="T3426" i="94"/>
  <c r="S3426" i="94"/>
  <c r="R3426" i="94"/>
  <c r="Q3426" i="94"/>
  <c r="P3426" i="94"/>
  <c r="O3426" i="94"/>
  <c r="F3426" i="94"/>
  <c r="E3426" i="94"/>
  <c r="W3425" i="94"/>
  <c r="V3425" i="94"/>
  <c r="U3425" i="94"/>
  <c r="T3425" i="94"/>
  <c r="S3425" i="94"/>
  <c r="R3425" i="94"/>
  <c r="Q3425" i="94"/>
  <c r="P3425" i="94"/>
  <c r="O3425" i="94"/>
  <c r="F3425" i="94"/>
  <c r="E3425" i="94"/>
  <c r="W3424" i="94"/>
  <c r="V3424" i="94"/>
  <c r="U3424" i="94"/>
  <c r="T3424" i="94"/>
  <c r="S3424" i="94"/>
  <c r="R3424" i="94"/>
  <c r="Q3424" i="94"/>
  <c r="P3424" i="94"/>
  <c r="O3424" i="94"/>
  <c r="F3424" i="94"/>
  <c r="E3424" i="94"/>
  <c r="W3423" i="94"/>
  <c r="V3423" i="94"/>
  <c r="U3423" i="94"/>
  <c r="T3423" i="94"/>
  <c r="S3423" i="94"/>
  <c r="R3423" i="94"/>
  <c r="Q3423" i="94"/>
  <c r="P3423" i="94"/>
  <c r="O3423" i="94"/>
  <c r="F3423" i="94"/>
  <c r="E3423" i="94"/>
  <c r="W3422" i="94"/>
  <c r="V3422" i="94"/>
  <c r="U3422" i="94"/>
  <c r="T3422" i="94"/>
  <c r="S3422" i="94"/>
  <c r="R3422" i="94"/>
  <c r="Q3422" i="94"/>
  <c r="P3422" i="94"/>
  <c r="O3422" i="94"/>
  <c r="F3422" i="94"/>
  <c r="E3422" i="94"/>
  <c r="O3421" i="94"/>
  <c r="F3421" i="94"/>
  <c r="E3421" i="94"/>
  <c r="O3420" i="94"/>
  <c r="F3420" i="94"/>
  <c r="E3420" i="94"/>
  <c r="O3419" i="94"/>
  <c r="F3419" i="94"/>
  <c r="E3419" i="94"/>
  <c r="O3418" i="94"/>
  <c r="F3418" i="94"/>
  <c r="E3418" i="94"/>
  <c r="O3417" i="94"/>
  <c r="F3417" i="94"/>
  <c r="E3417" i="94"/>
  <c r="O3416" i="94"/>
  <c r="F3416" i="94"/>
  <c r="E3416" i="94"/>
  <c r="O3415" i="94"/>
  <c r="F3415" i="94"/>
  <c r="E3415" i="94"/>
  <c r="O3414" i="94"/>
  <c r="F3414" i="94"/>
  <c r="E3414" i="94"/>
  <c r="O3413" i="94"/>
  <c r="F3413" i="94"/>
  <c r="E3413" i="94"/>
  <c r="O3412" i="94"/>
  <c r="F3412" i="94"/>
  <c r="E3412" i="94"/>
  <c r="O3411" i="94"/>
  <c r="F3411" i="94"/>
  <c r="E3411" i="94"/>
  <c r="O3410" i="94"/>
  <c r="F3410" i="94"/>
  <c r="E3410" i="94"/>
  <c r="O3409" i="94"/>
  <c r="F3409" i="94"/>
  <c r="E3409" i="94"/>
  <c r="O3408" i="94"/>
  <c r="F3408" i="94"/>
  <c r="E3408" i="94"/>
  <c r="O3407" i="94"/>
  <c r="F3407" i="94"/>
  <c r="E3407" i="94"/>
  <c r="O3406" i="94"/>
  <c r="F3406" i="94"/>
  <c r="E3406" i="94"/>
  <c r="O3405" i="94"/>
  <c r="F3405" i="94"/>
  <c r="E3405" i="94"/>
  <c r="O3404" i="94"/>
  <c r="F3404" i="94"/>
  <c r="E3404" i="94"/>
  <c r="W3403" i="94"/>
  <c r="V3403" i="94"/>
  <c r="U3403" i="94"/>
  <c r="T3403" i="94"/>
  <c r="S3403" i="94"/>
  <c r="R3403" i="94"/>
  <c r="Q3403" i="94"/>
  <c r="P3403" i="94"/>
  <c r="O3403" i="94"/>
  <c r="F3403" i="94"/>
  <c r="E3403" i="94"/>
  <c r="W3402" i="94"/>
  <c r="V3402" i="94"/>
  <c r="U3402" i="94"/>
  <c r="T3402" i="94"/>
  <c r="S3402" i="94"/>
  <c r="R3402" i="94"/>
  <c r="Q3402" i="94"/>
  <c r="P3402" i="94"/>
  <c r="O3402" i="94"/>
  <c r="F3402" i="94"/>
  <c r="E3402" i="94"/>
  <c r="W3401" i="94"/>
  <c r="V3401" i="94"/>
  <c r="U3401" i="94"/>
  <c r="T3401" i="94"/>
  <c r="S3401" i="94"/>
  <c r="R3401" i="94"/>
  <c r="Q3401" i="94"/>
  <c r="P3401" i="94"/>
  <c r="O3401" i="94"/>
  <c r="F3401" i="94"/>
  <c r="E3401" i="94"/>
  <c r="W3400" i="94"/>
  <c r="V3400" i="94"/>
  <c r="U3400" i="94"/>
  <c r="T3400" i="94"/>
  <c r="S3400" i="94"/>
  <c r="R3400" i="94"/>
  <c r="Q3400" i="94"/>
  <c r="P3400" i="94"/>
  <c r="O3400" i="94"/>
  <c r="F3400" i="94"/>
  <c r="E3400" i="94"/>
  <c r="W3399" i="94"/>
  <c r="V3399" i="94"/>
  <c r="U3399" i="94"/>
  <c r="T3399" i="94"/>
  <c r="S3399" i="94"/>
  <c r="R3399" i="94"/>
  <c r="Q3399" i="94"/>
  <c r="P3399" i="94"/>
  <c r="O3399" i="94"/>
  <c r="F3399" i="94"/>
  <c r="E3399" i="94"/>
  <c r="W3398" i="94"/>
  <c r="V3398" i="94"/>
  <c r="U3398" i="94"/>
  <c r="T3398" i="94"/>
  <c r="S3398" i="94"/>
  <c r="R3398" i="94"/>
  <c r="Q3398" i="94"/>
  <c r="P3398" i="94"/>
  <c r="O3398" i="94"/>
  <c r="F3398" i="94"/>
  <c r="E3398" i="94"/>
  <c r="W3397" i="94"/>
  <c r="V3397" i="94"/>
  <c r="U3397" i="94"/>
  <c r="T3397" i="94"/>
  <c r="S3397" i="94"/>
  <c r="R3397" i="94"/>
  <c r="Q3397" i="94"/>
  <c r="P3397" i="94"/>
  <c r="O3397" i="94"/>
  <c r="F3397" i="94"/>
  <c r="E3397" i="94"/>
  <c r="W3396" i="94"/>
  <c r="V3396" i="94"/>
  <c r="U3396" i="94"/>
  <c r="T3396" i="94"/>
  <c r="S3396" i="94"/>
  <c r="R3396" i="94"/>
  <c r="Q3396" i="94"/>
  <c r="P3396" i="94"/>
  <c r="O3396" i="94"/>
  <c r="F3396" i="94"/>
  <c r="E3396" i="94"/>
  <c r="W3395" i="94"/>
  <c r="V3395" i="94"/>
  <c r="U3395" i="94"/>
  <c r="T3395" i="94"/>
  <c r="S3395" i="94"/>
  <c r="R3395" i="94"/>
  <c r="Q3395" i="94"/>
  <c r="P3395" i="94"/>
  <c r="O3395" i="94"/>
  <c r="F3395" i="94"/>
  <c r="E3395" i="94"/>
  <c r="W3394" i="94"/>
  <c r="V3394" i="94"/>
  <c r="U3394" i="94"/>
  <c r="T3394" i="94"/>
  <c r="S3394" i="94"/>
  <c r="R3394" i="94"/>
  <c r="Q3394" i="94"/>
  <c r="P3394" i="94"/>
  <c r="O3394" i="94"/>
  <c r="F3394" i="94"/>
  <c r="E3394" i="94"/>
  <c r="W3393" i="94"/>
  <c r="V3393" i="94"/>
  <c r="U3393" i="94"/>
  <c r="T3393" i="94"/>
  <c r="S3393" i="94"/>
  <c r="R3393" i="94"/>
  <c r="Q3393" i="94"/>
  <c r="P3393" i="94"/>
  <c r="O3393" i="94"/>
  <c r="F3393" i="94"/>
  <c r="E3393" i="94"/>
  <c r="W3392" i="94"/>
  <c r="V3392" i="94"/>
  <c r="U3392" i="94"/>
  <c r="T3392" i="94"/>
  <c r="S3392" i="94"/>
  <c r="R3392" i="94"/>
  <c r="Q3392" i="94"/>
  <c r="P3392" i="94"/>
  <c r="O3392" i="94"/>
  <c r="F3392" i="94"/>
  <c r="E3392" i="94"/>
  <c r="W3391" i="94"/>
  <c r="V3391" i="94"/>
  <c r="U3391" i="94"/>
  <c r="T3391" i="94"/>
  <c r="S3391" i="94"/>
  <c r="R3391" i="94"/>
  <c r="Q3391" i="94"/>
  <c r="P3391" i="94"/>
  <c r="O3391" i="94"/>
  <c r="F3391" i="94"/>
  <c r="E3391" i="94"/>
  <c r="W3390" i="94"/>
  <c r="V3390" i="94"/>
  <c r="U3390" i="94"/>
  <c r="T3390" i="94"/>
  <c r="S3390" i="94"/>
  <c r="R3390" i="94"/>
  <c r="Q3390" i="94"/>
  <c r="P3390" i="94"/>
  <c r="O3390" i="94"/>
  <c r="F3390" i="94"/>
  <c r="E3390" i="94"/>
  <c r="W3389" i="94"/>
  <c r="V3389" i="94"/>
  <c r="U3389" i="94"/>
  <c r="T3389" i="94"/>
  <c r="S3389" i="94"/>
  <c r="R3389" i="94"/>
  <c r="Q3389" i="94"/>
  <c r="P3389" i="94"/>
  <c r="O3389" i="94"/>
  <c r="F3389" i="94"/>
  <c r="E3389" i="94"/>
  <c r="W3388" i="94"/>
  <c r="V3388" i="94"/>
  <c r="U3388" i="94"/>
  <c r="T3388" i="94"/>
  <c r="S3388" i="94"/>
  <c r="R3388" i="94"/>
  <c r="Q3388" i="94"/>
  <c r="P3388" i="94"/>
  <c r="O3388" i="94"/>
  <c r="F3388" i="94"/>
  <c r="E3388" i="94"/>
  <c r="W3387" i="94"/>
  <c r="V3387" i="94"/>
  <c r="U3387" i="94"/>
  <c r="T3387" i="94"/>
  <c r="S3387" i="94"/>
  <c r="R3387" i="94"/>
  <c r="Q3387" i="94"/>
  <c r="P3387" i="94"/>
  <c r="O3387" i="94"/>
  <c r="F3387" i="94"/>
  <c r="E3387" i="94"/>
  <c r="W3386" i="94"/>
  <c r="V3386" i="94"/>
  <c r="U3386" i="94"/>
  <c r="T3386" i="94"/>
  <c r="S3386" i="94"/>
  <c r="R3386" i="94"/>
  <c r="Q3386" i="94"/>
  <c r="P3386" i="94"/>
  <c r="O3386" i="94"/>
  <c r="F3386" i="94"/>
  <c r="E3386" i="94"/>
  <c r="W3385" i="94"/>
  <c r="V3385" i="94"/>
  <c r="U3385" i="94"/>
  <c r="T3385" i="94"/>
  <c r="S3385" i="94"/>
  <c r="R3385" i="94"/>
  <c r="Q3385" i="94"/>
  <c r="P3385" i="94"/>
  <c r="O3385" i="94"/>
  <c r="F3385" i="94"/>
  <c r="E3385" i="94"/>
  <c r="W3384" i="94"/>
  <c r="V3384" i="94"/>
  <c r="U3384" i="94"/>
  <c r="T3384" i="94"/>
  <c r="S3384" i="94"/>
  <c r="R3384" i="94"/>
  <c r="Q3384" i="94"/>
  <c r="P3384" i="94"/>
  <c r="O3384" i="94"/>
  <c r="F3384" i="94"/>
  <c r="E3384" i="94"/>
  <c r="W3383" i="94"/>
  <c r="V3383" i="94"/>
  <c r="U3383" i="94"/>
  <c r="T3383" i="94"/>
  <c r="S3383" i="94"/>
  <c r="R3383" i="94"/>
  <c r="Q3383" i="94"/>
  <c r="P3383" i="94"/>
  <c r="O3383" i="94"/>
  <c r="F3383" i="94"/>
  <c r="E3383" i="94"/>
  <c r="W3382" i="94"/>
  <c r="V3382" i="94"/>
  <c r="U3382" i="94"/>
  <c r="T3382" i="94"/>
  <c r="S3382" i="94"/>
  <c r="R3382" i="94"/>
  <c r="Q3382" i="94"/>
  <c r="P3382" i="94"/>
  <c r="O3382" i="94"/>
  <c r="F3382" i="94"/>
  <c r="E3382" i="94"/>
  <c r="W3381" i="94"/>
  <c r="V3381" i="94"/>
  <c r="U3381" i="94"/>
  <c r="T3381" i="94"/>
  <c r="S3381" i="94"/>
  <c r="R3381" i="94"/>
  <c r="Q3381" i="94"/>
  <c r="P3381" i="94"/>
  <c r="O3381" i="94"/>
  <c r="F3381" i="94"/>
  <c r="E3381" i="94"/>
  <c r="W3380" i="94"/>
  <c r="V3380" i="94"/>
  <c r="U3380" i="94"/>
  <c r="T3380" i="94"/>
  <c r="S3380" i="94"/>
  <c r="R3380" i="94"/>
  <c r="Q3380" i="94"/>
  <c r="P3380" i="94"/>
  <c r="O3380" i="94"/>
  <c r="F3380" i="94"/>
  <c r="E3380" i="94"/>
  <c r="W3379" i="94"/>
  <c r="V3379" i="94"/>
  <c r="U3379" i="94"/>
  <c r="T3379" i="94"/>
  <c r="S3379" i="94"/>
  <c r="R3379" i="94"/>
  <c r="Q3379" i="94"/>
  <c r="P3379" i="94"/>
  <c r="O3379" i="94"/>
  <c r="F3379" i="94"/>
  <c r="E3379" i="94"/>
  <c r="W3378" i="94"/>
  <c r="V3378" i="94"/>
  <c r="U3378" i="94"/>
  <c r="T3378" i="94"/>
  <c r="S3378" i="94"/>
  <c r="R3378" i="94"/>
  <c r="Q3378" i="94"/>
  <c r="P3378" i="94"/>
  <c r="O3378" i="94"/>
  <c r="F3378" i="94"/>
  <c r="E3378" i="94"/>
  <c r="W3377" i="94"/>
  <c r="V3377" i="94"/>
  <c r="U3377" i="94"/>
  <c r="T3377" i="94"/>
  <c r="S3377" i="94"/>
  <c r="R3377" i="94"/>
  <c r="Q3377" i="94"/>
  <c r="P3377" i="94"/>
  <c r="O3377" i="94"/>
  <c r="F3377" i="94"/>
  <c r="E3377" i="94"/>
  <c r="W3376" i="94"/>
  <c r="V3376" i="94"/>
  <c r="U3376" i="94"/>
  <c r="T3376" i="94"/>
  <c r="S3376" i="94"/>
  <c r="R3376" i="94"/>
  <c r="Q3376" i="94"/>
  <c r="P3376" i="94"/>
  <c r="O3376" i="94"/>
  <c r="F3376" i="94"/>
  <c r="E3376" i="94"/>
  <c r="W3375" i="94"/>
  <c r="V3375" i="94"/>
  <c r="U3375" i="94"/>
  <c r="T3375" i="94"/>
  <c r="S3375" i="94"/>
  <c r="R3375" i="94"/>
  <c r="Q3375" i="94"/>
  <c r="P3375" i="94"/>
  <c r="O3375" i="94"/>
  <c r="F3375" i="94"/>
  <c r="E3375" i="94"/>
  <c r="W3374" i="94"/>
  <c r="V3374" i="94"/>
  <c r="U3374" i="94"/>
  <c r="T3374" i="94"/>
  <c r="S3374" i="94"/>
  <c r="R3374" i="94"/>
  <c r="Q3374" i="94"/>
  <c r="P3374" i="94"/>
  <c r="O3374" i="94"/>
  <c r="F3374" i="94"/>
  <c r="E3374" i="94"/>
  <c r="W3373" i="94"/>
  <c r="V3373" i="94"/>
  <c r="U3373" i="94"/>
  <c r="T3373" i="94"/>
  <c r="S3373" i="94"/>
  <c r="R3373" i="94"/>
  <c r="Q3373" i="94"/>
  <c r="P3373" i="94"/>
  <c r="O3373" i="94"/>
  <c r="F3373" i="94"/>
  <c r="E3373" i="94"/>
  <c r="W3372" i="94"/>
  <c r="V3372" i="94"/>
  <c r="U3372" i="94"/>
  <c r="T3372" i="94"/>
  <c r="S3372" i="94"/>
  <c r="R3372" i="94"/>
  <c r="Q3372" i="94"/>
  <c r="P3372" i="94"/>
  <c r="O3372" i="94"/>
  <c r="F3372" i="94"/>
  <c r="E3372" i="94"/>
  <c r="W3371" i="94"/>
  <c r="V3371" i="94"/>
  <c r="U3371" i="94"/>
  <c r="T3371" i="94"/>
  <c r="S3371" i="94"/>
  <c r="R3371" i="94"/>
  <c r="Q3371" i="94"/>
  <c r="P3371" i="94"/>
  <c r="O3371" i="94"/>
  <c r="F3371" i="94"/>
  <c r="E3371" i="94"/>
  <c r="W3370" i="94"/>
  <c r="V3370" i="94"/>
  <c r="U3370" i="94"/>
  <c r="T3370" i="94"/>
  <c r="S3370" i="94"/>
  <c r="R3370" i="94"/>
  <c r="Q3370" i="94"/>
  <c r="P3370" i="94"/>
  <c r="O3370" i="94"/>
  <c r="F3370" i="94"/>
  <c r="E3370" i="94"/>
  <c r="W3369" i="94"/>
  <c r="V3369" i="94"/>
  <c r="U3369" i="94"/>
  <c r="T3369" i="94"/>
  <c r="S3369" i="94"/>
  <c r="R3369" i="94"/>
  <c r="Q3369" i="94"/>
  <c r="P3369" i="94"/>
  <c r="O3369" i="94"/>
  <c r="F3369" i="94"/>
  <c r="E3369" i="94"/>
  <c r="W3368" i="94"/>
  <c r="V3368" i="94"/>
  <c r="U3368" i="94"/>
  <c r="T3368" i="94"/>
  <c r="S3368" i="94"/>
  <c r="R3368" i="94"/>
  <c r="Q3368" i="94"/>
  <c r="P3368" i="94"/>
  <c r="O3368" i="94"/>
  <c r="F3368" i="94"/>
  <c r="E3368" i="94"/>
  <c r="W3367" i="94"/>
  <c r="V3367" i="94"/>
  <c r="U3367" i="94"/>
  <c r="T3367" i="94"/>
  <c r="S3367" i="94"/>
  <c r="R3367" i="94"/>
  <c r="Q3367" i="94"/>
  <c r="P3367" i="94"/>
  <c r="O3367" i="94"/>
  <c r="F3367" i="94"/>
  <c r="E3367" i="94"/>
  <c r="W3366" i="94"/>
  <c r="V3366" i="94"/>
  <c r="U3366" i="94"/>
  <c r="T3366" i="94"/>
  <c r="S3366" i="94"/>
  <c r="R3366" i="94"/>
  <c r="Q3366" i="94"/>
  <c r="P3366" i="94"/>
  <c r="O3366" i="94"/>
  <c r="F3366" i="94"/>
  <c r="E3366" i="94"/>
  <c r="W3365" i="94"/>
  <c r="V3365" i="94"/>
  <c r="U3365" i="94"/>
  <c r="T3365" i="94"/>
  <c r="S3365" i="94"/>
  <c r="R3365" i="94"/>
  <c r="Q3365" i="94"/>
  <c r="P3365" i="94"/>
  <c r="O3365" i="94"/>
  <c r="F3365" i="94"/>
  <c r="E3365" i="94"/>
  <c r="W3364" i="94"/>
  <c r="V3364" i="94"/>
  <c r="U3364" i="94"/>
  <c r="T3364" i="94"/>
  <c r="S3364" i="94"/>
  <c r="R3364" i="94"/>
  <c r="Q3364" i="94"/>
  <c r="P3364" i="94"/>
  <c r="O3364" i="94"/>
  <c r="F3364" i="94"/>
  <c r="E3364" i="94"/>
  <c r="W3363" i="94"/>
  <c r="V3363" i="94"/>
  <c r="U3363" i="94"/>
  <c r="T3363" i="94"/>
  <c r="S3363" i="94"/>
  <c r="R3363" i="94"/>
  <c r="Q3363" i="94"/>
  <c r="P3363" i="94"/>
  <c r="O3363" i="94"/>
  <c r="F3363" i="94"/>
  <c r="E3363" i="94"/>
  <c r="W3362" i="94"/>
  <c r="V3362" i="94"/>
  <c r="U3362" i="94"/>
  <c r="T3362" i="94"/>
  <c r="S3362" i="94"/>
  <c r="R3362" i="94"/>
  <c r="Q3362" i="94"/>
  <c r="P3362" i="94"/>
  <c r="O3362" i="94"/>
  <c r="F3362" i="94"/>
  <c r="E3362" i="94"/>
  <c r="W3361" i="94"/>
  <c r="V3361" i="94"/>
  <c r="U3361" i="94"/>
  <c r="T3361" i="94"/>
  <c r="S3361" i="94"/>
  <c r="R3361" i="94"/>
  <c r="Q3361" i="94"/>
  <c r="P3361" i="94"/>
  <c r="O3361" i="94"/>
  <c r="F3361" i="94"/>
  <c r="E3361" i="94"/>
  <c r="W3360" i="94"/>
  <c r="V3360" i="94"/>
  <c r="U3360" i="94"/>
  <c r="T3360" i="94"/>
  <c r="S3360" i="94"/>
  <c r="R3360" i="94"/>
  <c r="Q3360" i="94"/>
  <c r="P3360" i="94"/>
  <c r="O3360" i="94"/>
  <c r="F3360" i="94"/>
  <c r="E3360" i="94"/>
  <c r="W3359" i="94"/>
  <c r="V3359" i="94"/>
  <c r="U3359" i="94"/>
  <c r="T3359" i="94"/>
  <c r="S3359" i="94"/>
  <c r="R3359" i="94"/>
  <c r="Q3359" i="94"/>
  <c r="P3359" i="94"/>
  <c r="O3359" i="94"/>
  <c r="F3359" i="94"/>
  <c r="E3359" i="94"/>
  <c r="W3358" i="94"/>
  <c r="V3358" i="94"/>
  <c r="U3358" i="94"/>
  <c r="T3358" i="94"/>
  <c r="S3358" i="94"/>
  <c r="R3358" i="94"/>
  <c r="Q3358" i="94"/>
  <c r="P3358" i="94"/>
  <c r="O3358" i="94"/>
  <c r="F3358" i="94"/>
  <c r="E3358" i="94"/>
  <c r="W3357" i="94"/>
  <c r="V3357" i="94"/>
  <c r="U3357" i="94"/>
  <c r="T3357" i="94"/>
  <c r="S3357" i="94"/>
  <c r="R3357" i="94"/>
  <c r="Q3357" i="94"/>
  <c r="P3357" i="94"/>
  <c r="O3357" i="94"/>
  <c r="F3357" i="94"/>
  <c r="E3357" i="94"/>
  <c r="W3356" i="94"/>
  <c r="V3356" i="94"/>
  <c r="U3356" i="94"/>
  <c r="T3356" i="94"/>
  <c r="S3356" i="94"/>
  <c r="R3356" i="94"/>
  <c r="Q3356" i="94"/>
  <c r="P3356" i="94"/>
  <c r="O3356" i="94"/>
  <c r="F3356" i="94"/>
  <c r="E3356" i="94"/>
  <c r="W3355" i="94"/>
  <c r="V3355" i="94"/>
  <c r="U3355" i="94"/>
  <c r="T3355" i="94"/>
  <c r="S3355" i="94"/>
  <c r="R3355" i="94"/>
  <c r="Q3355" i="94"/>
  <c r="P3355" i="94"/>
  <c r="O3355" i="94"/>
  <c r="F3355" i="94"/>
  <c r="E3355" i="94"/>
  <c r="W3354" i="94"/>
  <c r="V3354" i="94"/>
  <c r="U3354" i="94"/>
  <c r="T3354" i="94"/>
  <c r="S3354" i="94"/>
  <c r="R3354" i="94"/>
  <c r="Q3354" i="94"/>
  <c r="P3354" i="94"/>
  <c r="O3354" i="94"/>
  <c r="F3354" i="94"/>
  <c r="E3354" i="94"/>
  <c r="W3353" i="94"/>
  <c r="V3353" i="94"/>
  <c r="U3353" i="94"/>
  <c r="T3353" i="94"/>
  <c r="S3353" i="94"/>
  <c r="R3353" i="94"/>
  <c r="Q3353" i="94"/>
  <c r="P3353" i="94"/>
  <c r="O3353" i="94"/>
  <c r="F3353" i="94"/>
  <c r="E3353" i="94"/>
  <c r="W3352" i="94"/>
  <c r="V3352" i="94"/>
  <c r="U3352" i="94"/>
  <c r="T3352" i="94"/>
  <c r="S3352" i="94"/>
  <c r="R3352" i="94"/>
  <c r="Q3352" i="94"/>
  <c r="P3352" i="94"/>
  <c r="O3352" i="94"/>
  <c r="F3352" i="94"/>
  <c r="E3352" i="94"/>
  <c r="W3351" i="94"/>
  <c r="V3351" i="94"/>
  <c r="U3351" i="94"/>
  <c r="T3351" i="94"/>
  <c r="S3351" i="94"/>
  <c r="R3351" i="94"/>
  <c r="Q3351" i="94"/>
  <c r="P3351" i="94"/>
  <c r="O3351" i="94"/>
  <c r="F3351" i="94"/>
  <c r="E3351" i="94"/>
  <c r="W3350" i="94"/>
  <c r="V3350" i="94"/>
  <c r="U3350" i="94"/>
  <c r="T3350" i="94"/>
  <c r="S3350" i="94"/>
  <c r="R3350" i="94"/>
  <c r="Q3350" i="94"/>
  <c r="P3350" i="94"/>
  <c r="O3350" i="94"/>
  <c r="F3350" i="94"/>
  <c r="E3350" i="94"/>
  <c r="W3349" i="94"/>
  <c r="V3349" i="94"/>
  <c r="U3349" i="94"/>
  <c r="T3349" i="94"/>
  <c r="S3349" i="94"/>
  <c r="R3349" i="94"/>
  <c r="Q3349" i="94"/>
  <c r="P3349" i="94"/>
  <c r="O3349" i="94"/>
  <c r="F3349" i="94"/>
  <c r="E3349" i="94"/>
  <c r="W3348" i="94"/>
  <c r="V3348" i="94"/>
  <c r="U3348" i="94"/>
  <c r="T3348" i="94"/>
  <c r="S3348" i="94"/>
  <c r="R3348" i="94"/>
  <c r="Q3348" i="94"/>
  <c r="P3348" i="94"/>
  <c r="O3348" i="94"/>
  <c r="F3348" i="94"/>
  <c r="E3348" i="94"/>
  <c r="W3347" i="94"/>
  <c r="V3347" i="94"/>
  <c r="U3347" i="94"/>
  <c r="T3347" i="94"/>
  <c r="S3347" i="94"/>
  <c r="R3347" i="94"/>
  <c r="Q3347" i="94"/>
  <c r="P3347" i="94"/>
  <c r="O3347" i="94"/>
  <c r="F3347" i="94"/>
  <c r="E3347" i="94"/>
  <c r="W3346" i="94"/>
  <c r="V3346" i="94"/>
  <c r="U3346" i="94"/>
  <c r="T3346" i="94"/>
  <c r="S3346" i="94"/>
  <c r="R3346" i="94"/>
  <c r="Q3346" i="94"/>
  <c r="P3346" i="94"/>
  <c r="O3346" i="94"/>
  <c r="F3346" i="94"/>
  <c r="E3346" i="94"/>
  <c r="O3345" i="94"/>
  <c r="F3345" i="94"/>
  <c r="E3345" i="94"/>
  <c r="O3344" i="94"/>
  <c r="F3344" i="94"/>
  <c r="E3344" i="94"/>
  <c r="O3343" i="94"/>
  <c r="F3343" i="94"/>
  <c r="E3343" i="94"/>
  <c r="O3342" i="94"/>
  <c r="F3342" i="94"/>
  <c r="E3342" i="94"/>
  <c r="O3341" i="94"/>
  <c r="F3341" i="94"/>
  <c r="E3341" i="94"/>
  <c r="O3340" i="94"/>
  <c r="F3340" i="94"/>
  <c r="E3340" i="94"/>
  <c r="O3339" i="94"/>
  <c r="F3339" i="94"/>
  <c r="E3339" i="94"/>
  <c r="O3338" i="94"/>
  <c r="F3338" i="94"/>
  <c r="E3338" i="94"/>
  <c r="O3337" i="94"/>
  <c r="F3337" i="94"/>
  <c r="E3337" i="94"/>
  <c r="O3336" i="94"/>
  <c r="F3336" i="94"/>
  <c r="E3336" i="94"/>
  <c r="O3335" i="94"/>
  <c r="F3335" i="94"/>
  <c r="E3335" i="94"/>
  <c r="O3334" i="94"/>
  <c r="F3334" i="94"/>
  <c r="E3334" i="94"/>
  <c r="O3333" i="94"/>
  <c r="F3333" i="94"/>
  <c r="E3333" i="94"/>
  <c r="O3332" i="94"/>
  <c r="F3332" i="94"/>
  <c r="E3332" i="94"/>
  <c r="O3331" i="94"/>
  <c r="F3331" i="94"/>
  <c r="E3331" i="94"/>
  <c r="O3330" i="94"/>
  <c r="F3330" i="94"/>
  <c r="E3330" i="94"/>
  <c r="O3329" i="94"/>
  <c r="F3329" i="94"/>
  <c r="E3329" i="94"/>
  <c r="O3328" i="94"/>
  <c r="F3328" i="94"/>
  <c r="E3328" i="94"/>
  <c r="W3327" i="94"/>
  <c r="V3327" i="94"/>
  <c r="U3327" i="94"/>
  <c r="T3327" i="94"/>
  <c r="S3327" i="94"/>
  <c r="R3327" i="94"/>
  <c r="Q3327" i="94"/>
  <c r="P3327" i="94"/>
  <c r="O3327" i="94"/>
  <c r="F3327" i="94"/>
  <c r="E3327" i="94"/>
  <c r="W3326" i="94"/>
  <c r="V3326" i="94"/>
  <c r="U3326" i="94"/>
  <c r="T3326" i="94"/>
  <c r="S3326" i="94"/>
  <c r="R3326" i="94"/>
  <c r="Q3326" i="94"/>
  <c r="P3326" i="94"/>
  <c r="O3326" i="94"/>
  <c r="F3326" i="94"/>
  <c r="E3326" i="94"/>
  <c r="W3325" i="94"/>
  <c r="V3325" i="94"/>
  <c r="U3325" i="94"/>
  <c r="T3325" i="94"/>
  <c r="S3325" i="94"/>
  <c r="R3325" i="94"/>
  <c r="Q3325" i="94"/>
  <c r="P3325" i="94"/>
  <c r="O3325" i="94"/>
  <c r="F3325" i="94"/>
  <c r="E3325" i="94"/>
  <c r="W3324" i="94"/>
  <c r="V3324" i="94"/>
  <c r="U3324" i="94"/>
  <c r="T3324" i="94"/>
  <c r="S3324" i="94"/>
  <c r="R3324" i="94"/>
  <c r="Q3324" i="94"/>
  <c r="P3324" i="94"/>
  <c r="O3324" i="94"/>
  <c r="F3324" i="94"/>
  <c r="E3324" i="94"/>
  <c r="W3323" i="94"/>
  <c r="V3323" i="94"/>
  <c r="U3323" i="94"/>
  <c r="T3323" i="94"/>
  <c r="S3323" i="94"/>
  <c r="R3323" i="94"/>
  <c r="Q3323" i="94"/>
  <c r="P3323" i="94"/>
  <c r="O3323" i="94"/>
  <c r="F3323" i="94"/>
  <c r="E3323" i="94"/>
  <c r="W3322" i="94"/>
  <c r="V3322" i="94"/>
  <c r="U3322" i="94"/>
  <c r="T3322" i="94"/>
  <c r="S3322" i="94"/>
  <c r="R3322" i="94"/>
  <c r="Q3322" i="94"/>
  <c r="P3322" i="94"/>
  <c r="O3322" i="94"/>
  <c r="F3322" i="94"/>
  <c r="E3322" i="94"/>
  <c r="W3321" i="94"/>
  <c r="V3321" i="94"/>
  <c r="U3321" i="94"/>
  <c r="T3321" i="94"/>
  <c r="S3321" i="94"/>
  <c r="R3321" i="94"/>
  <c r="Q3321" i="94"/>
  <c r="P3321" i="94"/>
  <c r="O3321" i="94"/>
  <c r="F3321" i="94"/>
  <c r="E3321" i="94"/>
  <c r="W3320" i="94"/>
  <c r="V3320" i="94"/>
  <c r="U3320" i="94"/>
  <c r="T3320" i="94"/>
  <c r="S3320" i="94"/>
  <c r="R3320" i="94"/>
  <c r="Q3320" i="94"/>
  <c r="P3320" i="94"/>
  <c r="O3320" i="94"/>
  <c r="F3320" i="94"/>
  <c r="E3320" i="94"/>
  <c r="W3319" i="94"/>
  <c r="V3319" i="94"/>
  <c r="U3319" i="94"/>
  <c r="T3319" i="94"/>
  <c r="S3319" i="94"/>
  <c r="R3319" i="94"/>
  <c r="Q3319" i="94"/>
  <c r="P3319" i="94"/>
  <c r="O3319" i="94"/>
  <c r="F3319" i="94"/>
  <c r="E3319" i="94"/>
  <c r="W3318" i="94"/>
  <c r="V3318" i="94"/>
  <c r="U3318" i="94"/>
  <c r="T3318" i="94"/>
  <c r="S3318" i="94"/>
  <c r="R3318" i="94"/>
  <c r="Q3318" i="94"/>
  <c r="P3318" i="94"/>
  <c r="O3318" i="94"/>
  <c r="F3318" i="94"/>
  <c r="E3318" i="94"/>
  <c r="W3317" i="94"/>
  <c r="V3317" i="94"/>
  <c r="U3317" i="94"/>
  <c r="T3317" i="94"/>
  <c r="S3317" i="94"/>
  <c r="R3317" i="94"/>
  <c r="Q3317" i="94"/>
  <c r="P3317" i="94"/>
  <c r="O3317" i="94"/>
  <c r="F3317" i="94"/>
  <c r="E3317" i="94"/>
  <c r="W3316" i="94"/>
  <c r="V3316" i="94"/>
  <c r="U3316" i="94"/>
  <c r="T3316" i="94"/>
  <c r="S3316" i="94"/>
  <c r="R3316" i="94"/>
  <c r="Q3316" i="94"/>
  <c r="P3316" i="94"/>
  <c r="O3316" i="94"/>
  <c r="F3316" i="94"/>
  <c r="E3316" i="94"/>
  <c r="W3315" i="94"/>
  <c r="V3315" i="94"/>
  <c r="U3315" i="94"/>
  <c r="T3315" i="94"/>
  <c r="S3315" i="94"/>
  <c r="R3315" i="94"/>
  <c r="Q3315" i="94"/>
  <c r="P3315" i="94"/>
  <c r="O3315" i="94"/>
  <c r="F3315" i="94"/>
  <c r="E3315" i="94"/>
  <c r="W3314" i="94"/>
  <c r="V3314" i="94"/>
  <c r="U3314" i="94"/>
  <c r="T3314" i="94"/>
  <c r="S3314" i="94"/>
  <c r="R3314" i="94"/>
  <c r="Q3314" i="94"/>
  <c r="P3314" i="94"/>
  <c r="O3314" i="94"/>
  <c r="F3314" i="94"/>
  <c r="E3314" i="94"/>
  <c r="W3313" i="94"/>
  <c r="V3313" i="94"/>
  <c r="U3313" i="94"/>
  <c r="T3313" i="94"/>
  <c r="S3313" i="94"/>
  <c r="R3313" i="94"/>
  <c r="Q3313" i="94"/>
  <c r="P3313" i="94"/>
  <c r="O3313" i="94"/>
  <c r="F3313" i="94"/>
  <c r="E3313" i="94"/>
  <c r="W3312" i="94"/>
  <c r="V3312" i="94"/>
  <c r="U3312" i="94"/>
  <c r="T3312" i="94"/>
  <c r="S3312" i="94"/>
  <c r="R3312" i="94"/>
  <c r="Q3312" i="94"/>
  <c r="P3312" i="94"/>
  <c r="O3312" i="94"/>
  <c r="F3312" i="94"/>
  <c r="E3312" i="94"/>
  <c r="W3311" i="94"/>
  <c r="V3311" i="94"/>
  <c r="U3311" i="94"/>
  <c r="T3311" i="94"/>
  <c r="S3311" i="94"/>
  <c r="R3311" i="94"/>
  <c r="Q3311" i="94"/>
  <c r="P3311" i="94"/>
  <c r="O3311" i="94"/>
  <c r="F3311" i="94"/>
  <c r="E3311" i="94"/>
  <c r="W3310" i="94"/>
  <c r="V3310" i="94"/>
  <c r="U3310" i="94"/>
  <c r="T3310" i="94"/>
  <c r="S3310" i="94"/>
  <c r="R3310" i="94"/>
  <c r="Q3310" i="94"/>
  <c r="P3310" i="94"/>
  <c r="O3310" i="94"/>
  <c r="F3310" i="94"/>
  <c r="E3310" i="94"/>
  <c r="W3309" i="94"/>
  <c r="V3309" i="94"/>
  <c r="U3309" i="94"/>
  <c r="T3309" i="94"/>
  <c r="S3309" i="94"/>
  <c r="R3309" i="94"/>
  <c r="Q3309" i="94"/>
  <c r="P3309" i="94"/>
  <c r="O3309" i="94"/>
  <c r="F3309" i="94"/>
  <c r="E3309" i="94"/>
  <c r="W3308" i="94"/>
  <c r="V3308" i="94"/>
  <c r="U3308" i="94"/>
  <c r="T3308" i="94"/>
  <c r="S3308" i="94"/>
  <c r="R3308" i="94"/>
  <c r="Q3308" i="94"/>
  <c r="P3308" i="94"/>
  <c r="O3308" i="94"/>
  <c r="F3308" i="94"/>
  <c r="E3308" i="94"/>
  <c r="W3307" i="94"/>
  <c r="V3307" i="94"/>
  <c r="U3307" i="94"/>
  <c r="T3307" i="94"/>
  <c r="S3307" i="94"/>
  <c r="R3307" i="94"/>
  <c r="Q3307" i="94"/>
  <c r="P3307" i="94"/>
  <c r="O3307" i="94"/>
  <c r="F3307" i="94"/>
  <c r="E3307" i="94"/>
  <c r="W3306" i="94"/>
  <c r="V3306" i="94"/>
  <c r="U3306" i="94"/>
  <c r="T3306" i="94"/>
  <c r="S3306" i="94"/>
  <c r="R3306" i="94"/>
  <c r="Q3306" i="94"/>
  <c r="P3306" i="94"/>
  <c r="O3306" i="94"/>
  <c r="F3306" i="94"/>
  <c r="E3306" i="94"/>
  <c r="W3305" i="94"/>
  <c r="V3305" i="94"/>
  <c r="U3305" i="94"/>
  <c r="T3305" i="94"/>
  <c r="S3305" i="94"/>
  <c r="R3305" i="94"/>
  <c r="Q3305" i="94"/>
  <c r="P3305" i="94"/>
  <c r="O3305" i="94"/>
  <c r="F3305" i="94"/>
  <c r="E3305" i="94"/>
  <c r="W3304" i="94"/>
  <c r="V3304" i="94"/>
  <c r="U3304" i="94"/>
  <c r="T3304" i="94"/>
  <c r="S3304" i="94"/>
  <c r="R3304" i="94"/>
  <c r="Q3304" i="94"/>
  <c r="P3304" i="94"/>
  <c r="O3304" i="94"/>
  <c r="F3304" i="94"/>
  <c r="E3304" i="94"/>
  <c r="W3303" i="94"/>
  <c r="V3303" i="94"/>
  <c r="U3303" i="94"/>
  <c r="T3303" i="94"/>
  <c r="S3303" i="94"/>
  <c r="R3303" i="94"/>
  <c r="Q3303" i="94"/>
  <c r="P3303" i="94"/>
  <c r="O3303" i="94"/>
  <c r="F3303" i="94"/>
  <c r="E3303" i="94"/>
  <c r="W3302" i="94"/>
  <c r="V3302" i="94"/>
  <c r="U3302" i="94"/>
  <c r="T3302" i="94"/>
  <c r="S3302" i="94"/>
  <c r="R3302" i="94"/>
  <c r="Q3302" i="94"/>
  <c r="P3302" i="94"/>
  <c r="O3302" i="94"/>
  <c r="F3302" i="94"/>
  <c r="E3302" i="94"/>
  <c r="W3301" i="94"/>
  <c r="V3301" i="94"/>
  <c r="U3301" i="94"/>
  <c r="T3301" i="94"/>
  <c r="S3301" i="94"/>
  <c r="R3301" i="94"/>
  <c r="Q3301" i="94"/>
  <c r="P3301" i="94"/>
  <c r="O3301" i="94"/>
  <c r="F3301" i="94"/>
  <c r="E3301" i="94"/>
  <c r="W3300" i="94"/>
  <c r="V3300" i="94"/>
  <c r="U3300" i="94"/>
  <c r="T3300" i="94"/>
  <c r="S3300" i="94"/>
  <c r="R3300" i="94"/>
  <c r="Q3300" i="94"/>
  <c r="P3300" i="94"/>
  <c r="O3300" i="94"/>
  <c r="F3300" i="94"/>
  <c r="E3300" i="94"/>
  <c r="W3299" i="94"/>
  <c r="V3299" i="94"/>
  <c r="U3299" i="94"/>
  <c r="T3299" i="94"/>
  <c r="S3299" i="94"/>
  <c r="R3299" i="94"/>
  <c r="Q3299" i="94"/>
  <c r="P3299" i="94"/>
  <c r="O3299" i="94"/>
  <c r="F3299" i="94"/>
  <c r="E3299" i="94"/>
  <c r="W3298" i="94"/>
  <c r="V3298" i="94"/>
  <c r="U3298" i="94"/>
  <c r="T3298" i="94"/>
  <c r="S3298" i="94"/>
  <c r="R3298" i="94"/>
  <c r="Q3298" i="94"/>
  <c r="P3298" i="94"/>
  <c r="O3298" i="94"/>
  <c r="F3298" i="94"/>
  <c r="E3298" i="94"/>
  <c r="W3297" i="94"/>
  <c r="V3297" i="94"/>
  <c r="U3297" i="94"/>
  <c r="T3297" i="94"/>
  <c r="S3297" i="94"/>
  <c r="R3297" i="94"/>
  <c r="Q3297" i="94"/>
  <c r="P3297" i="94"/>
  <c r="O3297" i="94"/>
  <c r="F3297" i="94"/>
  <c r="E3297" i="94"/>
  <c r="W3296" i="94"/>
  <c r="V3296" i="94"/>
  <c r="U3296" i="94"/>
  <c r="T3296" i="94"/>
  <c r="S3296" i="94"/>
  <c r="R3296" i="94"/>
  <c r="Q3296" i="94"/>
  <c r="P3296" i="94"/>
  <c r="O3296" i="94"/>
  <c r="F3296" i="94"/>
  <c r="E3296" i="94"/>
  <c r="W3295" i="94"/>
  <c r="V3295" i="94"/>
  <c r="U3295" i="94"/>
  <c r="T3295" i="94"/>
  <c r="S3295" i="94"/>
  <c r="R3295" i="94"/>
  <c r="Q3295" i="94"/>
  <c r="P3295" i="94"/>
  <c r="O3295" i="94"/>
  <c r="F3295" i="94"/>
  <c r="E3295" i="94"/>
  <c r="W3294" i="94"/>
  <c r="V3294" i="94"/>
  <c r="U3294" i="94"/>
  <c r="T3294" i="94"/>
  <c r="S3294" i="94"/>
  <c r="R3294" i="94"/>
  <c r="Q3294" i="94"/>
  <c r="P3294" i="94"/>
  <c r="O3294" i="94"/>
  <c r="F3294" i="94"/>
  <c r="E3294" i="94"/>
  <c r="W3293" i="94"/>
  <c r="V3293" i="94"/>
  <c r="U3293" i="94"/>
  <c r="T3293" i="94"/>
  <c r="S3293" i="94"/>
  <c r="R3293" i="94"/>
  <c r="Q3293" i="94"/>
  <c r="P3293" i="94"/>
  <c r="O3293" i="94"/>
  <c r="F3293" i="94"/>
  <c r="E3293" i="94"/>
  <c r="W3292" i="94"/>
  <c r="V3292" i="94"/>
  <c r="U3292" i="94"/>
  <c r="T3292" i="94"/>
  <c r="S3292" i="94"/>
  <c r="R3292" i="94"/>
  <c r="Q3292" i="94"/>
  <c r="P3292" i="94"/>
  <c r="O3292" i="94"/>
  <c r="F3292" i="94"/>
  <c r="E3292" i="94"/>
  <c r="W3291" i="94"/>
  <c r="V3291" i="94"/>
  <c r="U3291" i="94"/>
  <c r="T3291" i="94"/>
  <c r="S3291" i="94"/>
  <c r="R3291" i="94"/>
  <c r="Q3291" i="94"/>
  <c r="P3291" i="94"/>
  <c r="O3291" i="94"/>
  <c r="F3291" i="94"/>
  <c r="E3291" i="94"/>
  <c r="W3290" i="94"/>
  <c r="V3290" i="94"/>
  <c r="U3290" i="94"/>
  <c r="T3290" i="94"/>
  <c r="S3290" i="94"/>
  <c r="R3290" i="94"/>
  <c r="Q3290" i="94"/>
  <c r="P3290" i="94"/>
  <c r="O3290" i="94"/>
  <c r="F3290" i="94"/>
  <c r="E3290" i="94"/>
  <c r="W3289" i="94"/>
  <c r="V3289" i="94"/>
  <c r="U3289" i="94"/>
  <c r="T3289" i="94"/>
  <c r="S3289" i="94"/>
  <c r="R3289" i="94"/>
  <c r="Q3289" i="94"/>
  <c r="P3289" i="94"/>
  <c r="O3289" i="94"/>
  <c r="F3289" i="94"/>
  <c r="E3289" i="94"/>
  <c r="W3288" i="94"/>
  <c r="V3288" i="94"/>
  <c r="U3288" i="94"/>
  <c r="T3288" i="94"/>
  <c r="S3288" i="94"/>
  <c r="R3288" i="94"/>
  <c r="Q3288" i="94"/>
  <c r="P3288" i="94"/>
  <c r="O3288" i="94"/>
  <c r="F3288" i="94"/>
  <c r="E3288" i="94"/>
  <c r="W3287" i="94"/>
  <c r="V3287" i="94"/>
  <c r="U3287" i="94"/>
  <c r="T3287" i="94"/>
  <c r="S3287" i="94"/>
  <c r="R3287" i="94"/>
  <c r="Q3287" i="94"/>
  <c r="P3287" i="94"/>
  <c r="O3287" i="94"/>
  <c r="F3287" i="94"/>
  <c r="E3287" i="94"/>
  <c r="W3286" i="94"/>
  <c r="V3286" i="94"/>
  <c r="U3286" i="94"/>
  <c r="T3286" i="94"/>
  <c r="S3286" i="94"/>
  <c r="R3286" i="94"/>
  <c r="Q3286" i="94"/>
  <c r="P3286" i="94"/>
  <c r="O3286" i="94"/>
  <c r="F3286" i="94"/>
  <c r="E3286" i="94"/>
  <c r="W3285" i="94"/>
  <c r="V3285" i="94"/>
  <c r="U3285" i="94"/>
  <c r="T3285" i="94"/>
  <c r="S3285" i="94"/>
  <c r="R3285" i="94"/>
  <c r="Q3285" i="94"/>
  <c r="P3285" i="94"/>
  <c r="O3285" i="94"/>
  <c r="F3285" i="94"/>
  <c r="E3285" i="94"/>
  <c r="W3284" i="94"/>
  <c r="V3284" i="94"/>
  <c r="U3284" i="94"/>
  <c r="T3284" i="94"/>
  <c r="S3284" i="94"/>
  <c r="R3284" i="94"/>
  <c r="Q3284" i="94"/>
  <c r="P3284" i="94"/>
  <c r="O3284" i="94"/>
  <c r="F3284" i="94"/>
  <c r="E3284" i="94"/>
  <c r="W3283" i="94"/>
  <c r="V3283" i="94"/>
  <c r="U3283" i="94"/>
  <c r="T3283" i="94"/>
  <c r="S3283" i="94"/>
  <c r="R3283" i="94"/>
  <c r="Q3283" i="94"/>
  <c r="P3283" i="94"/>
  <c r="O3283" i="94"/>
  <c r="F3283" i="94"/>
  <c r="E3283" i="94"/>
  <c r="W3282" i="94"/>
  <c r="V3282" i="94"/>
  <c r="U3282" i="94"/>
  <c r="T3282" i="94"/>
  <c r="S3282" i="94"/>
  <c r="R3282" i="94"/>
  <c r="Q3282" i="94"/>
  <c r="P3282" i="94"/>
  <c r="O3282" i="94"/>
  <c r="F3282" i="94"/>
  <c r="E3282" i="94"/>
  <c r="W3281" i="94"/>
  <c r="V3281" i="94"/>
  <c r="U3281" i="94"/>
  <c r="T3281" i="94"/>
  <c r="S3281" i="94"/>
  <c r="R3281" i="94"/>
  <c r="Q3281" i="94"/>
  <c r="P3281" i="94"/>
  <c r="O3281" i="94"/>
  <c r="F3281" i="94"/>
  <c r="E3281" i="94"/>
  <c r="W3280" i="94"/>
  <c r="V3280" i="94"/>
  <c r="U3280" i="94"/>
  <c r="T3280" i="94"/>
  <c r="S3280" i="94"/>
  <c r="R3280" i="94"/>
  <c r="Q3280" i="94"/>
  <c r="P3280" i="94"/>
  <c r="O3280" i="94"/>
  <c r="F3280" i="94"/>
  <c r="E3280" i="94"/>
  <c r="W3279" i="94"/>
  <c r="V3279" i="94"/>
  <c r="U3279" i="94"/>
  <c r="T3279" i="94"/>
  <c r="S3279" i="94"/>
  <c r="R3279" i="94"/>
  <c r="Q3279" i="94"/>
  <c r="P3279" i="94"/>
  <c r="O3279" i="94"/>
  <c r="F3279" i="94"/>
  <c r="E3279" i="94"/>
  <c r="W3278" i="94"/>
  <c r="V3278" i="94"/>
  <c r="U3278" i="94"/>
  <c r="T3278" i="94"/>
  <c r="S3278" i="94"/>
  <c r="R3278" i="94"/>
  <c r="Q3278" i="94"/>
  <c r="P3278" i="94"/>
  <c r="O3278" i="94"/>
  <c r="F3278" i="94"/>
  <c r="E3278" i="94"/>
  <c r="W3277" i="94"/>
  <c r="V3277" i="94"/>
  <c r="U3277" i="94"/>
  <c r="T3277" i="94"/>
  <c r="S3277" i="94"/>
  <c r="R3277" i="94"/>
  <c r="Q3277" i="94"/>
  <c r="P3277" i="94"/>
  <c r="O3277" i="94"/>
  <c r="F3277" i="94"/>
  <c r="E3277" i="94"/>
  <c r="W3276" i="94"/>
  <c r="V3276" i="94"/>
  <c r="U3276" i="94"/>
  <c r="T3276" i="94"/>
  <c r="S3276" i="94"/>
  <c r="R3276" i="94"/>
  <c r="Q3276" i="94"/>
  <c r="P3276" i="94"/>
  <c r="O3276" i="94"/>
  <c r="F3276" i="94"/>
  <c r="E3276" i="94"/>
  <c r="W3275" i="94"/>
  <c r="V3275" i="94"/>
  <c r="U3275" i="94"/>
  <c r="T3275" i="94"/>
  <c r="S3275" i="94"/>
  <c r="R3275" i="94"/>
  <c r="Q3275" i="94"/>
  <c r="P3275" i="94"/>
  <c r="O3275" i="94"/>
  <c r="F3275" i="94"/>
  <c r="E3275" i="94"/>
  <c r="W3274" i="94"/>
  <c r="V3274" i="94"/>
  <c r="U3274" i="94"/>
  <c r="T3274" i="94"/>
  <c r="S3274" i="94"/>
  <c r="R3274" i="94"/>
  <c r="Q3274" i="94"/>
  <c r="P3274" i="94"/>
  <c r="O3274" i="94"/>
  <c r="F3274" i="94"/>
  <c r="E3274" i="94"/>
  <c r="W3273" i="94"/>
  <c r="V3273" i="94"/>
  <c r="U3273" i="94"/>
  <c r="T3273" i="94"/>
  <c r="S3273" i="94"/>
  <c r="R3273" i="94"/>
  <c r="Q3273" i="94"/>
  <c r="P3273" i="94"/>
  <c r="O3273" i="94"/>
  <c r="F3273" i="94"/>
  <c r="E3273" i="94"/>
  <c r="W3272" i="94"/>
  <c r="V3272" i="94"/>
  <c r="U3272" i="94"/>
  <c r="T3272" i="94"/>
  <c r="S3272" i="94"/>
  <c r="R3272" i="94"/>
  <c r="Q3272" i="94"/>
  <c r="P3272" i="94"/>
  <c r="O3272" i="94"/>
  <c r="F3272" i="94"/>
  <c r="E3272" i="94"/>
  <c r="W3271" i="94"/>
  <c r="V3271" i="94"/>
  <c r="U3271" i="94"/>
  <c r="T3271" i="94"/>
  <c r="S3271" i="94"/>
  <c r="R3271" i="94"/>
  <c r="Q3271" i="94"/>
  <c r="P3271" i="94"/>
  <c r="O3271" i="94"/>
  <c r="F3271" i="94"/>
  <c r="E3271" i="94"/>
  <c r="W3270" i="94"/>
  <c r="V3270" i="94"/>
  <c r="U3270" i="94"/>
  <c r="T3270" i="94"/>
  <c r="S3270" i="94"/>
  <c r="R3270" i="94"/>
  <c r="Q3270" i="94"/>
  <c r="P3270" i="94"/>
  <c r="O3270" i="94"/>
  <c r="F3270" i="94"/>
  <c r="E3270" i="94"/>
  <c r="O3269" i="94"/>
  <c r="F3269" i="94"/>
  <c r="E3269" i="94"/>
  <c r="O3268" i="94"/>
  <c r="F3268" i="94"/>
  <c r="E3268" i="94"/>
  <c r="O3267" i="94"/>
  <c r="F3267" i="94"/>
  <c r="E3267" i="94"/>
  <c r="O3266" i="94"/>
  <c r="F3266" i="94"/>
  <c r="E3266" i="94"/>
  <c r="O3265" i="94"/>
  <c r="F3265" i="94"/>
  <c r="E3265" i="94"/>
  <c r="O3264" i="94"/>
  <c r="F3264" i="94"/>
  <c r="E3264" i="94"/>
  <c r="O3263" i="94"/>
  <c r="F3263" i="94"/>
  <c r="E3263" i="94"/>
  <c r="O3262" i="94"/>
  <c r="F3262" i="94"/>
  <c r="E3262" i="94"/>
  <c r="O3261" i="94"/>
  <c r="F3261" i="94"/>
  <c r="E3261" i="94"/>
  <c r="O3260" i="94"/>
  <c r="F3260" i="94"/>
  <c r="E3260" i="94"/>
  <c r="O3259" i="94"/>
  <c r="F3259" i="94"/>
  <c r="E3259" i="94"/>
  <c r="O3258" i="94"/>
  <c r="F3258" i="94"/>
  <c r="E3258" i="94"/>
  <c r="O3257" i="94"/>
  <c r="F3257" i="94"/>
  <c r="E3257" i="94"/>
  <c r="O3256" i="94"/>
  <c r="F3256" i="94"/>
  <c r="E3256" i="94"/>
  <c r="O3255" i="94"/>
  <c r="F3255" i="94"/>
  <c r="E3255" i="94"/>
  <c r="O3254" i="94"/>
  <c r="F3254" i="94"/>
  <c r="E3254" i="94"/>
  <c r="O3253" i="94"/>
  <c r="F3253" i="94"/>
  <c r="E3253" i="94"/>
  <c r="O3252" i="94"/>
  <c r="F3252" i="94"/>
  <c r="E3252" i="94"/>
  <c r="W3251" i="94"/>
  <c r="V3251" i="94"/>
  <c r="U3251" i="94"/>
  <c r="T3251" i="94"/>
  <c r="S3251" i="94"/>
  <c r="R3251" i="94"/>
  <c r="Q3251" i="94"/>
  <c r="P3251" i="94"/>
  <c r="O3251" i="94"/>
  <c r="F3251" i="94"/>
  <c r="E3251" i="94"/>
  <c r="W3250" i="94"/>
  <c r="V3250" i="94"/>
  <c r="U3250" i="94"/>
  <c r="T3250" i="94"/>
  <c r="S3250" i="94"/>
  <c r="R3250" i="94"/>
  <c r="Q3250" i="94"/>
  <c r="P3250" i="94"/>
  <c r="O3250" i="94"/>
  <c r="F3250" i="94"/>
  <c r="E3250" i="94"/>
  <c r="W3249" i="94"/>
  <c r="V3249" i="94"/>
  <c r="U3249" i="94"/>
  <c r="T3249" i="94"/>
  <c r="S3249" i="94"/>
  <c r="R3249" i="94"/>
  <c r="Q3249" i="94"/>
  <c r="P3249" i="94"/>
  <c r="O3249" i="94"/>
  <c r="F3249" i="94"/>
  <c r="E3249" i="94"/>
  <c r="W3248" i="94"/>
  <c r="V3248" i="94"/>
  <c r="U3248" i="94"/>
  <c r="T3248" i="94"/>
  <c r="S3248" i="94"/>
  <c r="R3248" i="94"/>
  <c r="Q3248" i="94"/>
  <c r="P3248" i="94"/>
  <c r="O3248" i="94"/>
  <c r="F3248" i="94"/>
  <c r="E3248" i="94"/>
  <c r="W3247" i="94"/>
  <c r="V3247" i="94"/>
  <c r="U3247" i="94"/>
  <c r="T3247" i="94"/>
  <c r="S3247" i="94"/>
  <c r="R3247" i="94"/>
  <c r="Q3247" i="94"/>
  <c r="P3247" i="94"/>
  <c r="O3247" i="94"/>
  <c r="F3247" i="94"/>
  <c r="E3247" i="94"/>
  <c r="W3246" i="94"/>
  <c r="V3246" i="94"/>
  <c r="U3246" i="94"/>
  <c r="T3246" i="94"/>
  <c r="S3246" i="94"/>
  <c r="R3246" i="94"/>
  <c r="Q3246" i="94"/>
  <c r="P3246" i="94"/>
  <c r="O3246" i="94"/>
  <c r="F3246" i="94"/>
  <c r="E3246" i="94"/>
  <c r="W3245" i="94"/>
  <c r="V3245" i="94"/>
  <c r="U3245" i="94"/>
  <c r="T3245" i="94"/>
  <c r="S3245" i="94"/>
  <c r="R3245" i="94"/>
  <c r="Q3245" i="94"/>
  <c r="P3245" i="94"/>
  <c r="O3245" i="94"/>
  <c r="F3245" i="94"/>
  <c r="E3245" i="94"/>
  <c r="W3244" i="94"/>
  <c r="V3244" i="94"/>
  <c r="U3244" i="94"/>
  <c r="T3244" i="94"/>
  <c r="S3244" i="94"/>
  <c r="R3244" i="94"/>
  <c r="Q3244" i="94"/>
  <c r="P3244" i="94"/>
  <c r="O3244" i="94"/>
  <c r="F3244" i="94"/>
  <c r="E3244" i="94"/>
  <c r="W3243" i="94"/>
  <c r="V3243" i="94"/>
  <c r="U3243" i="94"/>
  <c r="T3243" i="94"/>
  <c r="S3243" i="94"/>
  <c r="R3243" i="94"/>
  <c r="Q3243" i="94"/>
  <c r="P3243" i="94"/>
  <c r="O3243" i="94"/>
  <c r="F3243" i="94"/>
  <c r="E3243" i="94"/>
  <c r="W3242" i="94"/>
  <c r="V3242" i="94"/>
  <c r="U3242" i="94"/>
  <c r="T3242" i="94"/>
  <c r="S3242" i="94"/>
  <c r="R3242" i="94"/>
  <c r="Q3242" i="94"/>
  <c r="P3242" i="94"/>
  <c r="O3242" i="94"/>
  <c r="F3242" i="94"/>
  <c r="E3242" i="94"/>
  <c r="W3241" i="94"/>
  <c r="V3241" i="94"/>
  <c r="U3241" i="94"/>
  <c r="T3241" i="94"/>
  <c r="S3241" i="94"/>
  <c r="R3241" i="94"/>
  <c r="Q3241" i="94"/>
  <c r="P3241" i="94"/>
  <c r="O3241" i="94"/>
  <c r="F3241" i="94"/>
  <c r="E3241" i="94"/>
  <c r="W3240" i="94"/>
  <c r="V3240" i="94"/>
  <c r="U3240" i="94"/>
  <c r="T3240" i="94"/>
  <c r="S3240" i="94"/>
  <c r="R3240" i="94"/>
  <c r="Q3240" i="94"/>
  <c r="P3240" i="94"/>
  <c r="O3240" i="94"/>
  <c r="F3240" i="94"/>
  <c r="E3240" i="94"/>
  <c r="W3239" i="94"/>
  <c r="V3239" i="94"/>
  <c r="U3239" i="94"/>
  <c r="T3239" i="94"/>
  <c r="S3239" i="94"/>
  <c r="R3239" i="94"/>
  <c r="Q3239" i="94"/>
  <c r="P3239" i="94"/>
  <c r="O3239" i="94"/>
  <c r="F3239" i="94"/>
  <c r="E3239" i="94"/>
  <c r="W3238" i="94"/>
  <c r="V3238" i="94"/>
  <c r="U3238" i="94"/>
  <c r="T3238" i="94"/>
  <c r="S3238" i="94"/>
  <c r="R3238" i="94"/>
  <c r="Q3238" i="94"/>
  <c r="P3238" i="94"/>
  <c r="O3238" i="94"/>
  <c r="F3238" i="94"/>
  <c r="E3238" i="94"/>
  <c r="W3237" i="94"/>
  <c r="V3237" i="94"/>
  <c r="U3237" i="94"/>
  <c r="T3237" i="94"/>
  <c r="S3237" i="94"/>
  <c r="R3237" i="94"/>
  <c r="Q3237" i="94"/>
  <c r="P3237" i="94"/>
  <c r="O3237" i="94"/>
  <c r="F3237" i="94"/>
  <c r="E3237" i="94"/>
  <c r="W3236" i="94"/>
  <c r="V3236" i="94"/>
  <c r="U3236" i="94"/>
  <c r="T3236" i="94"/>
  <c r="S3236" i="94"/>
  <c r="R3236" i="94"/>
  <c r="Q3236" i="94"/>
  <c r="P3236" i="94"/>
  <c r="O3236" i="94"/>
  <c r="F3236" i="94"/>
  <c r="E3236" i="94"/>
  <c r="W3235" i="94"/>
  <c r="V3235" i="94"/>
  <c r="U3235" i="94"/>
  <c r="T3235" i="94"/>
  <c r="S3235" i="94"/>
  <c r="R3235" i="94"/>
  <c r="Q3235" i="94"/>
  <c r="P3235" i="94"/>
  <c r="O3235" i="94"/>
  <c r="F3235" i="94"/>
  <c r="E3235" i="94"/>
  <c r="W3234" i="94"/>
  <c r="V3234" i="94"/>
  <c r="U3234" i="94"/>
  <c r="T3234" i="94"/>
  <c r="S3234" i="94"/>
  <c r="R3234" i="94"/>
  <c r="Q3234" i="94"/>
  <c r="P3234" i="94"/>
  <c r="O3234" i="94"/>
  <c r="F3234" i="94"/>
  <c r="E3234" i="94"/>
  <c r="W3233" i="94"/>
  <c r="V3233" i="94"/>
  <c r="U3233" i="94"/>
  <c r="T3233" i="94"/>
  <c r="S3233" i="94"/>
  <c r="R3233" i="94"/>
  <c r="Q3233" i="94"/>
  <c r="P3233" i="94"/>
  <c r="O3233" i="94"/>
  <c r="F3233" i="94"/>
  <c r="E3233" i="94"/>
  <c r="W3232" i="94"/>
  <c r="V3232" i="94"/>
  <c r="U3232" i="94"/>
  <c r="T3232" i="94"/>
  <c r="S3232" i="94"/>
  <c r="R3232" i="94"/>
  <c r="Q3232" i="94"/>
  <c r="P3232" i="94"/>
  <c r="O3232" i="94"/>
  <c r="F3232" i="94"/>
  <c r="E3232" i="94"/>
  <c r="W3231" i="94"/>
  <c r="V3231" i="94"/>
  <c r="U3231" i="94"/>
  <c r="T3231" i="94"/>
  <c r="S3231" i="94"/>
  <c r="R3231" i="94"/>
  <c r="Q3231" i="94"/>
  <c r="P3231" i="94"/>
  <c r="O3231" i="94"/>
  <c r="F3231" i="94"/>
  <c r="E3231" i="94"/>
  <c r="W3230" i="94"/>
  <c r="V3230" i="94"/>
  <c r="U3230" i="94"/>
  <c r="T3230" i="94"/>
  <c r="S3230" i="94"/>
  <c r="R3230" i="94"/>
  <c r="Q3230" i="94"/>
  <c r="P3230" i="94"/>
  <c r="O3230" i="94"/>
  <c r="F3230" i="94"/>
  <c r="E3230" i="94"/>
  <c r="W3229" i="94"/>
  <c r="V3229" i="94"/>
  <c r="U3229" i="94"/>
  <c r="T3229" i="94"/>
  <c r="S3229" i="94"/>
  <c r="R3229" i="94"/>
  <c r="Q3229" i="94"/>
  <c r="P3229" i="94"/>
  <c r="O3229" i="94"/>
  <c r="F3229" i="94"/>
  <c r="E3229" i="94"/>
  <c r="W3228" i="94"/>
  <c r="V3228" i="94"/>
  <c r="U3228" i="94"/>
  <c r="T3228" i="94"/>
  <c r="S3228" i="94"/>
  <c r="R3228" i="94"/>
  <c r="Q3228" i="94"/>
  <c r="P3228" i="94"/>
  <c r="O3228" i="94"/>
  <c r="F3228" i="94"/>
  <c r="E3228" i="94"/>
  <c r="W3227" i="94"/>
  <c r="V3227" i="94"/>
  <c r="U3227" i="94"/>
  <c r="T3227" i="94"/>
  <c r="S3227" i="94"/>
  <c r="R3227" i="94"/>
  <c r="Q3227" i="94"/>
  <c r="P3227" i="94"/>
  <c r="O3227" i="94"/>
  <c r="F3227" i="94"/>
  <c r="E3227" i="94"/>
  <c r="W3226" i="94"/>
  <c r="V3226" i="94"/>
  <c r="U3226" i="94"/>
  <c r="T3226" i="94"/>
  <c r="S3226" i="94"/>
  <c r="R3226" i="94"/>
  <c r="Q3226" i="94"/>
  <c r="P3226" i="94"/>
  <c r="O3226" i="94"/>
  <c r="F3226" i="94"/>
  <c r="E3226" i="94"/>
  <c r="W3225" i="94"/>
  <c r="V3225" i="94"/>
  <c r="U3225" i="94"/>
  <c r="T3225" i="94"/>
  <c r="S3225" i="94"/>
  <c r="R3225" i="94"/>
  <c r="Q3225" i="94"/>
  <c r="P3225" i="94"/>
  <c r="O3225" i="94"/>
  <c r="F3225" i="94"/>
  <c r="E3225" i="94"/>
  <c r="W3224" i="94"/>
  <c r="V3224" i="94"/>
  <c r="U3224" i="94"/>
  <c r="T3224" i="94"/>
  <c r="S3224" i="94"/>
  <c r="R3224" i="94"/>
  <c r="Q3224" i="94"/>
  <c r="P3224" i="94"/>
  <c r="O3224" i="94"/>
  <c r="F3224" i="94"/>
  <c r="E3224" i="94"/>
  <c r="W3223" i="94"/>
  <c r="V3223" i="94"/>
  <c r="U3223" i="94"/>
  <c r="T3223" i="94"/>
  <c r="S3223" i="94"/>
  <c r="R3223" i="94"/>
  <c r="Q3223" i="94"/>
  <c r="P3223" i="94"/>
  <c r="O3223" i="94"/>
  <c r="F3223" i="94"/>
  <c r="E3223" i="94"/>
  <c r="W3222" i="94"/>
  <c r="V3222" i="94"/>
  <c r="U3222" i="94"/>
  <c r="T3222" i="94"/>
  <c r="S3222" i="94"/>
  <c r="R3222" i="94"/>
  <c r="Q3222" i="94"/>
  <c r="P3222" i="94"/>
  <c r="O3222" i="94"/>
  <c r="F3222" i="94"/>
  <c r="E3222" i="94"/>
  <c r="W3221" i="94"/>
  <c r="V3221" i="94"/>
  <c r="U3221" i="94"/>
  <c r="T3221" i="94"/>
  <c r="S3221" i="94"/>
  <c r="R3221" i="94"/>
  <c r="Q3221" i="94"/>
  <c r="P3221" i="94"/>
  <c r="O3221" i="94"/>
  <c r="F3221" i="94"/>
  <c r="E3221" i="94"/>
  <c r="W3220" i="94"/>
  <c r="V3220" i="94"/>
  <c r="U3220" i="94"/>
  <c r="T3220" i="94"/>
  <c r="S3220" i="94"/>
  <c r="R3220" i="94"/>
  <c r="Q3220" i="94"/>
  <c r="P3220" i="94"/>
  <c r="O3220" i="94"/>
  <c r="F3220" i="94"/>
  <c r="E3220" i="94"/>
  <c r="W3219" i="94"/>
  <c r="V3219" i="94"/>
  <c r="U3219" i="94"/>
  <c r="T3219" i="94"/>
  <c r="S3219" i="94"/>
  <c r="R3219" i="94"/>
  <c r="Q3219" i="94"/>
  <c r="P3219" i="94"/>
  <c r="O3219" i="94"/>
  <c r="F3219" i="94"/>
  <c r="E3219" i="94"/>
  <c r="W3218" i="94"/>
  <c r="V3218" i="94"/>
  <c r="U3218" i="94"/>
  <c r="T3218" i="94"/>
  <c r="S3218" i="94"/>
  <c r="R3218" i="94"/>
  <c r="Q3218" i="94"/>
  <c r="P3218" i="94"/>
  <c r="O3218" i="94"/>
  <c r="F3218" i="94"/>
  <c r="E3218" i="94"/>
  <c r="W3217" i="94"/>
  <c r="V3217" i="94"/>
  <c r="U3217" i="94"/>
  <c r="T3217" i="94"/>
  <c r="S3217" i="94"/>
  <c r="R3217" i="94"/>
  <c r="Q3217" i="94"/>
  <c r="P3217" i="94"/>
  <c r="O3217" i="94"/>
  <c r="F3217" i="94"/>
  <c r="E3217" i="94"/>
  <c r="W3216" i="94"/>
  <c r="V3216" i="94"/>
  <c r="U3216" i="94"/>
  <c r="T3216" i="94"/>
  <c r="S3216" i="94"/>
  <c r="R3216" i="94"/>
  <c r="Q3216" i="94"/>
  <c r="P3216" i="94"/>
  <c r="O3216" i="94"/>
  <c r="F3216" i="94"/>
  <c r="E3216" i="94"/>
  <c r="W3215" i="94"/>
  <c r="V3215" i="94"/>
  <c r="U3215" i="94"/>
  <c r="T3215" i="94"/>
  <c r="S3215" i="94"/>
  <c r="R3215" i="94"/>
  <c r="Q3215" i="94"/>
  <c r="P3215" i="94"/>
  <c r="O3215" i="94"/>
  <c r="F3215" i="94"/>
  <c r="E3215" i="94"/>
  <c r="W3214" i="94"/>
  <c r="V3214" i="94"/>
  <c r="U3214" i="94"/>
  <c r="T3214" i="94"/>
  <c r="S3214" i="94"/>
  <c r="R3214" i="94"/>
  <c r="Q3214" i="94"/>
  <c r="P3214" i="94"/>
  <c r="O3214" i="94"/>
  <c r="F3214" i="94"/>
  <c r="E3214" i="94"/>
  <c r="W3213" i="94"/>
  <c r="V3213" i="94"/>
  <c r="U3213" i="94"/>
  <c r="T3213" i="94"/>
  <c r="S3213" i="94"/>
  <c r="R3213" i="94"/>
  <c r="Q3213" i="94"/>
  <c r="P3213" i="94"/>
  <c r="O3213" i="94"/>
  <c r="F3213" i="94"/>
  <c r="E3213" i="94"/>
  <c r="W3212" i="94"/>
  <c r="V3212" i="94"/>
  <c r="U3212" i="94"/>
  <c r="T3212" i="94"/>
  <c r="S3212" i="94"/>
  <c r="R3212" i="94"/>
  <c r="Q3212" i="94"/>
  <c r="P3212" i="94"/>
  <c r="O3212" i="94"/>
  <c r="F3212" i="94"/>
  <c r="E3212" i="94"/>
  <c r="W3211" i="94"/>
  <c r="V3211" i="94"/>
  <c r="U3211" i="94"/>
  <c r="T3211" i="94"/>
  <c r="S3211" i="94"/>
  <c r="R3211" i="94"/>
  <c r="Q3211" i="94"/>
  <c r="P3211" i="94"/>
  <c r="O3211" i="94"/>
  <c r="F3211" i="94"/>
  <c r="E3211" i="94"/>
  <c r="W3210" i="94"/>
  <c r="V3210" i="94"/>
  <c r="U3210" i="94"/>
  <c r="T3210" i="94"/>
  <c r="S3210" i="94"/>
  <c r="R3210" i="94"/>
  <c r="Q3210" i="94"/>
  <c r="P3210" i="94"/>
  <c r="O3210" i="94"/>
  <c r="F3210" i="94"/>
  <c r="E3210" i="94"/>
  <c r="W3209" i="94"/>
  <c r="V3209" i="94"/>
  <c r="U3209" i="94"/>
  <c r="T3209" i="94"/>
  <c r="S3209" i="94"/>
  <c r="R3209" i="94"/>
  <c r="Q3209" i="94"/>
  <c r="P3209" i="94"/>
  <c r="O3209" i="94"/>
  <c r="F3209" i="94"/>
  <c r="E3209" i="94"/>
  <c r="W3208" i="94"/>
  <c r="V3208" i="94"/>
  <c r="U3208" i="94"/>
  <c r="T3208" i="94"/>
  <c r="S3208" i="94"/>
  <c r="R3208" i="94"/>
  <c r="Q3208" i="94"/>
  <c r="P3208" i="94"/>
  <c r="O3208" i="94"/>
  <c r="F3208" i="94"/>
  <c r="E3208" i="94"/>
  <c r="W3207" i="94"/>
  <c r="V3207" i="94"/>
  <c r="U3207" i="94"/>
  <c r="T3207" i="94"/>
  <c r="S3207" i="94"/>
  <c r="R3207" i="94"/>
  <c r="Q3207" i="94"/>
  <c r="P3207" i="94"/>
  <c r="O3207" i="94"/>
  <c r="F3207" i="94"/>
  <c r="E3207" i="94"/>
  <c r="W3206" i="94"/>
  <c r="V3206" i="94"/>
  <c r="U3206" i="94"/>
  <c r="T3206" i="94"/>
  <c r="S3206" i="94"/>
  <c r="R3206" i="94"/>
  <c r="Q3206" i="94"/>
  <c r="P3206" i="94"/>
  <c r="O3206" i="94"/>
  <c r="F3206" i="94"/>
  <c r="E3206" i="94"/>
  <c r="W3205" i="94"/>
  <c r="V3205" i="94"/>
  <c r="U3205" i="94"/>
  <c r="T3205" i="94"/>
  <c r="S3205" i="94"/>
  <c r="R3205" i="94"/>
  <c r="Q3205" i="94"/>
  <c r="P3205" i="94"/>
  <c r="O3205" i="94"/>
  <c r="F3205" i="94"/>
  <c r="E3205" i="94"/>
  <c r="W3204" i="94"/>
  <c r="V3204" i="94"/>
  <c r="U3204" i="94"/>
  <c r="T3204" i="94"/>
  <c r="S3204" i="94"/>
  <c r="R3204" i="94"/>
  <c r="Q3204" i="94"/>
  <c r="P3204" i="94"/>
  <c r="O3204" i="94"/>
  <c r="F3204" i="94"/>
  <c r="E3204" i="94"/>
  <c r="W3203" i="94"/>
  <c r="V3203" i="94"/>
  <c r="U3203" i="94"/>
  <c r="T3203" i="94"/>
  <c r="S3203" i="94"/>
  <c r="R3203" i="94"/>
  <c r="Q3203" i="94"/>
  <c r="P3203" i="94"/>
  <c r="O3203" i="94"/>
  <c r="F3203" i="94"/>
  <c r="E3203" i="94"/>
  <c r="W3202" i="94"/>
  <c r="V3202" i="94"/>
  <c r="U3202" i="94"/>
  <c r="T3202" i="94"/>
  <c r="S3202" i="94"/>
  <c r="R3202" i="94"/>
  <c r="Q3202" i="94"/>
  <c r="P3202" i="94"/>
  <c r="O3202" i="94"/>
  <c r="F3202" i="94"/>
  <c r="E3202" i="94"/>
  <c r="W3201" i="94"/>
  <c r="V3201" i="94"/>
  <c r="U3201" i="94"/>
  <c r="T3201" i="94"/>
  <c r="S3201" i="94"/>
  <c r="R3201" i="94"/>
  <c r="Q3201" i="94"/>
  <c r="P3201" i="94"/>
  <c r="O3201" i="94"/>
  <c r="F3201" i="94"/>
  <c r="E3201" i="94"/>
  <c r="W3200" i="94"/>
  <c r="V3200" i="94"/>
  <c r="U3200" i="94"/>
  <c r="T3200" i="94"/>
  <c r="S3200" i="94"/>
  <c r="R3200" i="94"/>
  <c r="Q3200" i="94"/>
  <c r="P3200" i="94"/>
  <c r="O3200" i="94"/>
  <c r="F3200" i="94"/>
  <c r="E3200" i="94"/>
  <c r="W3199" i="94"/>
  <c r="V3199" i="94"/>
  <c r="U3199" i="94"/>
  <c r="T3199" i="94"/>
  <c r="S3199" i="94"/>
  <c r="R3199" i="94"/>
  <c r="Q3199" i="94"/>
  <c r="P3199" i="94"/>
  <c r="O3199" i="94"/>
  <c r="F3199" i="94"/>
  <c r="E3199" i="94"/>
  <c r="W3198" i="94"/>
  <c r="V3198" i="94"/>
  <c r="U3198" i="94"/>
  <c r="T3198" i="94"/>
  <c r="S3198" i="94"/>
  <c r="R3198" i="94"/>
  <c r="Q3198" i="94"/>
  <c r="P3198" i="94"/>
  <c r="O3198" i="94"/>
  <c r="F3198" i="94"/>
  <c r="E3198" i="94"/>
  <c r="W3197" i="94"/>
  <c r="V3197" i="94"/>
  <c r="U3197" i="94"/>
  <c r="T3197" i="94"/>
  <c r="S3197" i="94"/>
  <c r="R3197" i="94"/>
  <c r="Q3197" i="94"/>
  <c r="P3197" i="94"/>
  <c r="O3197" i="94"/>
  <c r="F3197" i="94"/>
  <c r="E3197" i="94"/>
  <c r="W3196" i="94"/>
  <c r="V3196" i="94"/>
  <c r="U3196" i="94"/>
  <c r="T3196" i="94"/>
  <c r="S3196" i="94"/>
  <c r="R3196" i="94"/>
  <c r="Q3196" i="94"/>
  <c r="P3196" i="94"/>
  <c r="O3196" i="94"/>
  <c r="F3196" i="94"/>
  <c r="E3196" i="94"/>
  <c r="W3195" i="94"/>
  <c r="V3195" i="94"/>
  <c r="U3195" i="94"/>
  <c r="T3195" i="94"/>
  <c r="S3195" i="94"/>
  <c r="R3195" i="94"/>
  <c r="Q3195" i="94"/>
  <c r="P3195" i="94"/>
  <c r="O3195" i="94"/>
  <c r="F3195" i="94"/>
  <c r="E3195" i="94"/>
  <c r="W3194" i="94"/>
  <c r="V3194" i="94"/>
  <c r="U3194" i="94"/>
  <c r="T3194" i="94"/>
  <c r="S3194" i="94"/>
  <c r="R3194" i="94"/>
  <c r="Q3194" i="94"/>
  <c r="P3194" i="94"/>
  <c r="O3194" i="94"/>
  <c r="F3194" i="94"/>
  <c r="E3194" i="94"/>
  <c r="O3193" i="94"/>
  <c r="F3193" i="94"/>
  <c r="E3193" i="94"/>
  <c r="O3192" i="94"/>
  <c r="F3192" i="94"/>
  <c r="E3192" i="94"/>
  <c r="O3191" i="94"/>
  <c r="F3191" i="94"/>
  <c r="E3191" i="94"/>
  <c r="O3190" i="94"/>
  <c r="F3190" i="94"/>
  <c r="E3190" i="94"/>
  <c r="O3189" i="94"/>
  <c r="F3189" i="94"/>
  <c r="E3189" i="94"/>
  <c r="O3188" i="94"/>
  <c r="F3188" i="94"/>
  <c r="E3188" i="94"/>
  <c r="O3187" i="94"/>
  <c r="F3187" i="94"/>
  <c r="E3187" i="94"/>
  <c r="O3186" i="94"/>
  <c r="F3186" i="94"/>
  <c r="E3186" i="94"/>
  <c r="O3185" i="94"/>
  <c r="F3185" i="94"/>
  <c r="E3185" i="94"/>
  <c r="O3184" i="94"/>
  <c r="F3184" i="94"/>
  <c r="E3184" i="94"/>
  <c r="O3183" i="94"/>
  <c r="F3183" i="94"/>
  <c r="E3183" i="94"/>
  <c r="O3182" i="94"/>
  <c r="F3182" i="94"/>
  <c r="E3182" i="94"/>
  <c r="O3181" i="94"/>
  <c r="F3181" i="94"/>
  <c r="E3181" i="94"/>
  <c r="O3180" i="94"/>
  <c r="F3180" i="94"/>
  <c r="E3180" i="94"/>
  <c r="O3179" i="94"/>
  <c r="F3179" i="94"/>
  <c r="E3179" i="94"/>
  <c r="O3178" i="94"/>
  <c r="F3178" i="94"/>
  <c r="E3178" i="94"/>
  <c r="O3177" i="94"/>
  <c r="F3177" i="94"/>
  <c r="E3177" i="94"/>
  <c r="O3176" i="94"/>
  <c r="F3176" i="94"/>
  <c r="E3176" i="94"/>
  <c r="W3175" i="94"/>
  <c r="V3175" i="94"/>
  <c r="U3175" i="94"/>
  <c r="T3175" i="94"/>
  <c r="S3175" i="94"/>
  <c r="R3175" i="94"/>
  <c r="Q3175" i="94"/>
  <c r="P3175" i="94"/>
  <c r="O3175" i="94"/>
  <c r="F3175" i="94"/>
  <c r="E3175" i="94"/>
  <c r="W3174" i="94"/>
  <c r="V3174" i="94"/>
  <c r="U3174" i="94"/>
  <c r="T3174" i="94"/>
  <c r="S3174" i="94"/>
  <c r="R3174" i="94"/>
  <c r="Q3174" i="94"/>
  <c r="P3174" i="94"/>
  <c r="O3174" i="94"/>
  <c r="F3174" i="94"/>
  <c r="E3174" i="94"/>
  <c r="W3173" i="94"/>
  <c r="V3173" i="94"/>
  <c r="U3173" i="94"/>
  <c r="T3173" i="94"/>
  <c r="S3173" i="94"/>
  <c r="R3173" i="94"/>
  <c r="Q3173" i="94"/>
  <c r="P3173" i="94"/>
  <c r="O3173" i="94"/>
  <c r="F3173" i="94"/>
  <c r="E3173" i="94"/>
  <c r="W3172" i="94"/>
  <c r="V3172" i="94"/>
  <c r="U3172" i="94"/>
  <c r="T3172" i="94"/>
  <c r="S3172" i="94"/>
  <c r="R3172" i="94"/>
  <c r="Q3172" i="94"/>
  <c r="P3172" i="94"/>
  <c r="O3172" i="94"/>
  <c r="F3172" i="94"/>
  <c r="E3172" i="94"/>
  <c r="W3171" i="94"/>
  <c r="V3171" i="94"/>
  <c r="U3171" i="94"/>
  <c r="T3171" i="94"/>
  <c r="S3171" i="94"/>
  <c r="R3171" i="94"/>
  <c r="Q3171" i="94"/>
  <c r="P3171" i="94"/>
  <c r="O3171" i="94"/>
  <c r="F3171" i="94"/>
  <c r="E3171" i="94"/>
  <c r="W3170" i="94"/>
  <c r="V3170" i="94"/>
  <c r="U3170" i="94"/>
  <c r="T3170" i="94"/>
  <c r="S3170" i="94"/>
  <c r="R3170" i="94"/>
  <c r="Q3170" i="94"/>
  <c r="P3170" i="94"/>
  <c r="O3170" i="94"/>
  <c r="F3170" i="94"/>
  <c r="E3170" i="94"/>
  <c r="W3169" i="94"/>
  <c r="V3169" i="94"/>
  <c r="U3169" i="94"/>
  <c r="T3169" i="94"/>
  <c r="S3169" i="94"/>
  <c r="R3169" i="94"/>
  <c r="Q3169" i="94"/>
  <c r="P3169" i="94"/>
  <c r="O3169" i="94"/>
  <c r="F3169" i="94"/>
  <c r="E3169" i="94"/>
  <c r="W3168" i="94"/>
  <c r="V3168" i="94"/>
  <c r="U3168" i="94"/>
  <c r="T3168" i="94"/>
  <c r="S3168" i="94"/>
  <c r="R3168" i="94"/>
  <c r="Q3168" i="94"/>
  <c r="P3168" i="94"/>
  <c r="O3168" i="94"/>
  <c r="F3168" i="94"/>
  <c r="E3168" i="94"/>
  <c r="W3167" i="94"/>
  <c r="V3167" i="94"/>
  <c r="U3167" i="94"/>
  <c r="T3167" i="94"/>
  <c r="S3167" i="94"/>
  <c r="R3167" i="94"/>
  <c r="Q3167" i="94"/>
  <c r="P3167" i="94"/>
  <c r="O3167" i="94"/>
  <c r="F3167" i="94"/>
  <c r="E3167" i="94"/>
  <c r="W3166" i="94"/>
  <c r="V3166" i="94"/>
  <c r="U3166" i="94"/>
  <c r="T3166" i="94"/>
  <c r="S3166" i="94"/>
  <c r="R3166" i="94"/>
  <c r="Q3166" i="94"/>
  <c r="P3166" i="94"/>
  <c r="O3166" i="94"/>
  <c r="F3166" i="94"/>
  <c r="E3166" i="94"/>
  <c r="W3165" i="94"/>
  <c r="V3165" i="94"/>
  <c r="U3165" i="94"/>
  <c r="T3165" i="94"/>
  <c r="S3165" i="94"/>
  <c r="R3165" i="94"/>
  <c r="Q3165" i="94"/>
  <c r="P3165" i="94"/>
  <c r="O3165" i="94"/>
  <c r="F3165" i="94"/>
  <c r="E3165" i="94"/>
  <c r="W3164" i="94"/>
  <c r="V3164" i="94"/>
  <c r="U3164" i="94"/>
  <c r="T3164" i="94"/>
  <c r="S3164" i="94"/>
  <c r="R3164" i="94"/>
  <c r="Q3164" i="94"/>
  <c r="P3164" i="94"/>
  <c r="O3164" i="94"/>
  <c r="F3164" i="94"/>
  <c r="E3164" i="94"/>
  <c r="W3163" i="94"/>
  <c r="V3163" i="94"/>
  <c r="U3163" i="94"/>
  <c r="T3163" i="94"/>
  <c r="S3163" i="94"/>
  <c r="R3163" i="94"/>
  <c r="Q3163" i="94"/>
  <c r="P3163" i="94"/>
  <c r="O3163" i="94"/>
  <c r="F3163" i="94"/>
  <c r="E3163" i="94"/>
  <c r="W3162" i="94"/>
  <c r="V3162" i="94"/>
  <c r="U3162" i="94"/>
  <c r="T3162" i="94"/>
  <c r="S3162" i="94"/>
  <c r="R3162" i="94"/>
  <c r="Q3162" i="94"/>
  <c r="P3162" i="94"/>
  <c r="O3162" i="94"/>
  <c r="F3162" i="94"/>
  <c r="E3162" i="94"/>
  <c r="W3161" i="94"/>
  <c r="V3161" i="94"/>
  <c r="U3161" i="94"/>
  <c r="T3161" i="94"/>
  <c r="S3161" i="94"/>
  <c r="R3161" i="94"/>
  <c r="Q3161" i="94"/>
  <c r="P3161" i="94"/>
  <c r="O3161" i="94"/>
  <c r="F3161" i="94"/>
  <c r="E3161" i="94"/>
  <c r="W3160" i="94"/>
  <c r="V3160" i="94"/>
  <c r="U3160" i="94"/>
  <c r="T3160" i="94"/>
  <c r="S3160" i="94"/>
  <c r="R3160" i="94"/>
  <c r="Q3160" i="94"/>
  <c r="P3160" i="94"/>
  <c r="O3160" i="94"/>
  <c r="F3160" i="94"/>
  <c r="E3160" i="94"/>
  <c r="W3159" i="94"/>
  <c r="V3159" i="94"/>
  <c r="U3159" i="94"/>
  <c r="T3159" i="94"/>
  <c r="S3159" i="94"/>
  <c r="R3159" i="94"/>
  <c r="Q3159" i="94"/>
  <c r="P3159" i="94"/>
  <c r="O3159" i="94"/>
  <c r="F3159" i="94"/>
  <c r="E3159" i="94"/>
  <c r="W3158" i="94"/>
  <c r="V3158" i="94"/>
  <c r="U3158" i="94"/>
  <c r="T3158" i="94"/>
  <c r="S3158" i="94"/>
  <c r="R3158" i="94"/>
  <c r="Q3158" i="94"/>
  <c r="P3158" i="94"/>
  <c r="O3158" i="94"/>
  <c r="F3158" i="94"/>
  <c r="E3158" i="94"/>
  <c r="W3157" i="94"/>
  <c r="V3157" i="94"/>
  <c r="U3157" i="94"/>
  <c r="T3157" i="94"/>
  <c r="S3157" i="94"/>
  <c r="R3157" i="94"/>
  <c r="Q3157" i="94"/>
  <c r="P3157" i="94"/>
  <c r="O3157" i="94"/>
  <c r="F3157" i="94"/>
  <c r="E3157" i="94"/>
  <c r="W3156" i="94"/>
  <c r="V3156" i="94"/>
  <c r="U3156" i="94"/>
  <c r="T3156" i="94"/>
  <c r="S3156" i="94"/>
  <c r="R3156" i="94"/>
  <c r="Q3156" i="94"/>
  <c r="P3156" i="94"/>
  <c r="O3156" i="94"/>
  <c r="F3156" i="94"/>
  <c r="E3156" i="94"/>
  <c r="W3155" i="94"/>
  <c r="V3155" i="94"/>
  <c r="U3155" i="94"/>
  <c r="T3155" i="94"/>
  <c r="S3155" i="94"/>
  <c r="R3155" i="94"/>
  <c r="Q3155" i="94"/>
  <c r="P3155" i="94"/>
  <c r="O3155" i="94"/>
  <c r="F3155" i="94"/>
  <c r="E3155" i="94"/>
  <c r="W3154" i="94"/>
  <c r="V3154" i="94"/>
  <c r="U3154" i="94"/>
  <c r="T3154" i="94"/>
  <c r="S3154" i="94"/>
  <c r="R3154" i="94"/>
  <c r="Q3154" i="94"/>
  <c r="P3154" i="94"/>
  <c r="O3154" i="94"/>
  <c r="F3154" i="94"/>
  <c r="E3154" i="94"/>
  <c r="W3153" i="94"/>
  <c r="V3153" i="94"/>
  <c r="U3153" i="94"/>
  <c r="T3153" i="94"/>
  <c r="S3153" i="94"/>
  <c r="R3153" i="94"/>
  <c r="Q3153" i="94"/>
  <c r="P3153" i="94"/>
  <c r="O3153" i="94"/>
  <c r="F3153" i="94"/>
  <c r="E3153" i="94"/>
  <c r="W3152" i="94"/>
  <c r="V3152" i="94"/>
  <c r="U3152" i="94"/>
  <c r="T3152" i="94"/>
  <c r="S3152" i="94"/>
  <c r="R3152" i="94"/>
  <c r="Q3152" i="94"/>
  <c r="P3152" i="94"/>
  <c r="O3152" i="94"/>
  <c r="F3152" i="94"/>
  <c r="E3152" i="94"/>
  <c r="W3151" i="94"/>
  <c r="V3151" i="94"/>
  <c r="U3151" i="94"/>
  <c r="T3151" i="94"/>
  <c r="S3151" i="94"/>
  <c r="R3151" i="94"/>
  <c r="Q3151" i="94"/>
  <c r="P3151" i="94"/>
  <c r="O3151" i="94"/>
  <c r="F3151" i="94"/>
  <c r="E3151" i="94"/>
  <c r="W3150" i="94"/>
  <c r="V3150" i="94"/>
  <c r="U3150" i="94"/>
  <c r="T3150" i="94"/>
  <c r="S3150" i="94"/>
  <c r="R3150" i="94"/>
  <c r="Q3150" i="94"/>
  <c r="P3150" i="94"/>
  <c r="O3150" i="94"/>
  <c r="F3150" i="94"/>
  <c r="E3150" i="94"/>
  <c r="W3149" i="94"/>
  <c r="V3149" i="94"/>
  <c r="U3149" i="94"/>
  <c r="T3149" i="94"/>
  <c r="S3149" i="94"/>
  <c r="R3149" i="94"/>
  <c r="Q3149" i="94"/>
  <c r="P3149" i="94"/>
  <c r="O3149" i="94"/>
  <c r="F3149" i="94"/>
  <c r="E3149" i="94"/>
  <c r="W3148" i="94"/>
  <c r="V3148" i="94"/>
  <c r="U3148" i="94"/>
  <c r="T3148" i="94"/>
  <c r="S3148" i="94"/>
  <c r="R3148" i="94"/>
  <c r="Q3148" i="94"/>
  <c r="P3148" i="94"/>
  <c r="O3148" i="94"/>
  <c r="F3148" i="94"/>
  <c r="E3148" i="94"/>
  <c r="W3147" i="94"/>
  <c r="V3147" i="94"/>
  <c r="U3147" i="94"/>
  <c r="T3147" i="94"/>
  <c r="S3147" i="94"/>
  <c r="R3147" i="94"/>
  <c r="Q3147" i="94"/>
  <c r="P3147" i="94"/>
  <c r="O3147" i="94"/>
  <c r="F3147" i="94"/>
  <c r="E3147" i="94"/>
  <c r="W3146" i="94"/>
  <c r="V3146" i="94"/>
  <c r="U3146" i="94"/>
  <c r="T3146" i="94"/>
  <c r="S3146" i="94"/>
  <c r="R3146" i="94"/>
  <c r="Q3146" i="94"/>
  <c r="P3146" i="94"/>
  <c r="O3146" i="94"/>
  <c r="F3146" i="94"/>
  <c r="E3146" i="94"/>
  <c r="W3145" i="94"/>
  <c r="V3145" i="94"/>
  <c r="U3145" i="94"/>
  <c r="T3145" i="94"/>
  <c r="S3145" i="94"/>
  <c r="R3145" i="94"/>
  <c r="Q3145" i="94"/>
  <c r="P3145" i="94"/>
  <c r="O3145" i="94"/>
  <c r="F3145" i="94"/>
  <c r="E3145" i="94"/>
  <c r="W3144" i="94"/>
  <c r="V3144" i="94"/>
  <c r="U3144" i="94"/>
  <c r="T3144" i="94"/>
  <c r="S3144" i="94"/>
  <c r="R3144" i="94"/>
  <c r="Q3144" i="94"/>
  <c r="P3144" i="94"/>
  <c r="O3144" i="94"/>
  <c r="F3144" i="94"/>
  <c r="E3144" i="94"/>
  <c r="W3143" i="94"/>
  <c r="V3143" i="94"/>
  <c r="U3143" i="94"/>
  <c r="T3143" i="94"/>
  <c r="S3143" i="94"/>
  <c r="R3143" i="94"/>
  <c r="Q3143" i="94"/>
  <c r="P3143" i="94"/>
  <c r="O3143" i="94"/>
  <c r="F3143" i="94"/>
  <c r="E3143" i="94"/>
  <c r="W3142" i="94"/>
  <c r="V3142" i="94"/>
  <c r="U3142" i="94"/>
  <c r="T3142" i="94"/>
  <c r="S3142" i="94"/>
  <c r="R3142" i="94"/>
  <c r="Q3142" i="94"/>
  <c r="P3142" i="94"/>
  <c r="O3142" i="94"/>
  <c r="F3142" i="94"/>
  <c r="E3142" i="94"/>
  <c r="W3141" i="94"/>
  <c r="V3141" i="94"/>
  <c r="U3141" i="94"/>
  <c r="T3141" i="94"/>
  <c r="S3141" i="94"/>
  <c r="R3141" i="94"/>
  <c r="Q3141" i="94"/>
  <c r="P3141" i="94"/>
  <c r="O3141" i="94"/>
  <c r="F3141" i="94"/>
  <c r="E3141" i="94"/>
  <c r="W3140" i="94"/>
  <c r="V3140" i="94"/>
  <c r="U3140" i="94"/>
  <c r="T3140" i="94"/>
  <c r="S3140" i="94"/>
  <c r="R3140" i="94"/>
  <c r="Q3140" i="94"/>
  <c r="P3140" i="94"/>
  <c r="O3140" i="94"/>
  <c r="F3140" i="94"/>
  <c r="E3140" i="94"/>
  <c r="W3139" i="94"/>
  <c r="V3139" i="94"/>
  <c r="U3139" i="94"/>
  <c r="T3139" i="94"/>
  <c r="S3139" i="94"/>
  <c r="R3139" i="94"/>
  <c r="Q3139" i="94"/>
  <c r="P3139" i="94"/>
  <c r="O3139" i="94"/>
  <c r="F3139" i="94"/>
  <c r="E3139" i="94"/>
  <c r="W3138" i="94"/>
  <c r="V3138" i="94"/>
  <c r="U3138" i="94"/>
  <c r="T3138" i="94"/>
  <c r="S3138" i="94"/>
  <c r="R3138" i="94"/>
  <c r="Q3138" i="94"/>
  <c r="P3138" i="94"/>
  <c r="O3138" i="94"/>
  <c r="F3138" i="94"/>
  <c r="E3138" i="94"/>
  <c r="W3137" i="94"/>
  <c r="V3137" i="94"/>
  <c r="U3137" i="94"/>
  <c r="T3137" i="94"/>
  <c r="S3137" i="94"/>
  <c r="R3137" i="94"/>
  <c r="Q3137" i="94"/>
  <c r="P3137" i="94"/>
  <c r="O3137" i="94"/>
  <c r="F3137" i="94"/>
  <c r="E3137" i="94"/>
  <c r="W3136" i="94"/>
  <c r="V3136" i="94"/>
  <c r="U3136" i="94"/>
  <c r="T3136" i="94"/>
  <c r="S3136" i="94"/>
  <c r="R3136" i="94"/>
  <c r="Q3136" i="94"/>
  <c r="P3136" i="94"/>
  <c r="O3136" i="94"/>
  <c r="F3136" i="94"/>
  <c r="E3136" i="94"/>
  <c r="W3135" i="94"/>
  <c r="V3135" i="94"/>
  <c r="U3135" i="94"/>
  <c r="T3135" i="94"/>
  <c r="S3135" i="94"/>
  <c r="R3135" i="94"/>
  <c r="Q3135" i="94"/>
  <c r="P3135" i="94"/>
  <c r="O3135" i="94"/>
  <c r="F3135" i="94"/>
  <c r="E3135" i="94"/>
  <c r="W3134" i="94"/>
  <c r="V3134" i="94"/>
  <c r="U3134" i="94"/>
  <c r="T3134" i="94"/>
  <c r="S3134" i="94"/>
  <c r="R3134" i="94"/>
  <c r="Q3134" i="94"/>
  <c r="P3134" i="94"/>
  <c r="O3134" i="94"/>
  <c r="F3134" i="94"/>
  <c r="E3134" i="94"/>
  <c r="W3133" i="94"/>
  <c r="V3133" i="94"/>
  <c r="U3133" i="94"/>
  <c r="T3133" i="94"/>
  <c r="S3133" i="94"/>
  <c r="R3133" i="94"/>
  <c r="Q3133" i="94"/>
  <c r="P3133" i="94"/>
  <c r="O3133" i="94"/>
  <c r="F3133" i="94"/>
  <c r="E3133" i="94"/>
  <c r="W3132" i="94"/>
  <c r="V3132" i="94"/>
  <c r="U3132" i="94"/>
  <c r="T3132" i="94"/>
  <c r="S3132" i="94"/>
  <c r="R3132" i="94"/>
  <c r="Q3132" i="94"/>
  <c r="P3132" i="94"/>
  <c r="O3132" i="94"/>
  <c r="F3132" i="94"/>
  <c r="E3132" i="94"/>
  <c r="W3131" i="94"/>
  <c r="V3131" i="94"/>
  <c r="U3131" i="94"/>
  <c r="T3131" i="94"/>
  <c r="S3131" i="94"/>
  <c r="R3131" i="94"/>
  <c r="Q3131" i="94"/>
  <c r="P3131" i="94"/>
  <c r="O3131" i="94"/>
  <c r="F3131" i="94"/>
  <c r="E3131" i="94"/>
  <c r="W3130" i="94"/>
  <c r="V3130" i="94"/>
  <c r="U3130" i="94"/>
  <c r="T3130" i="94"/>
  <c r="S3130" i="94"/>
  <c r="R3130" i="94"/>
  <c r="Q3130" i="94"/>
  <c r="P3130" i="94"/>
  <c r="O3130" i="94"/>
  <c r="F3130" i="94"/>
  <c r="E3130" i="94"/>
  <c r="W3129" i="94"/>
  <c r="V3129" i="94"/>
  <c r="U3129" i="94"/>
  <c r="T3129" i="94"/>
  <c r="S3129" i="94"/>
  <c r="R3129" i="94"/>
  <c r="Q3129" i="94"/>
  <c r="P3129" i="94"/>
  <c r="O3129" i="94"/>
  <c r="F3129" i="94"/>
  <c r="E3129" i="94"/>
  <c r="W3128" i="94"/>
  <c r="V3128" i="94"/>
  <c r="U3128" i="94"/>
  <c r="T3128" i="94"/>
  <c r="S3128" i="94"/>
  <c r="R3128" i="94"/>
  <c r="Q3128" i="94"/>
  <c r="P3128" i="94"/>
  <c r="O3128" i="94"/>
  <c r="F3128" i="94"/>
  <c r="E3128" i="94"/>
  <c r="W3127" i="94"/>
  <c r="V3127" i="94"/>
  <c r="U3127" i="94"/>
  <c r="T3127" i="94"/>
  <c r="S3127" i="94"/>
  <c r="R3127" i="94"/>
  <c r="Q3127" i="94"/>
  <c r="P3127" i="94"/>
  <c r="O3127" i="94"/>
  <c r="F3127" i="94"/>
  <c r="E3127" i="94"/>
  <c r="W3126" i="94"/>
  <c r="V3126" i="94"/>
  <c r="U3126" i="94"/>
  <c r="T3126" i="94"/>
  <c r="S3126" i="94"/>
  <c r="R3126" i="94"/>
  <c r="Q3126" i="94"/>
  <c r="P3126" i="94"/>
  <c r="O3126" i="94"/>
  <c r="F3126" i="94"/>
  <c r="E3126" i="94"/>
  <c r="W3125" i="94"/>
  <c r="V3125" i="94"/>
  <c r="U3125" i="94"/>
  <c r="T3125" i="94"/>
  <c r="S3125" i="94"/>
  <c r="R3125" i="94"/>
  <c r="Q3125" i="94"/>
  <c r="P3125" i="94"/>
  <c r="O3125" i="94"/>
  <c r="F3125" i="94"/>
  <c r="E3125" i="94"/>
  <c r="W3124" i="94"/>
  <c r="V3124" i="94"/>
  <c r="U3124" i="94"/>
  <c r="T3124" i="94"/>
  <c r="S3124" i="94"/>
  <c r="R3124" i="94"/>
  <c r="Q3124" i="94"/>
  <c r="P3124" i="94"/>
  <c r="O3124" i="94"/>
  <c r="F3124" i="94"/>
  <c r="E3124" i="94"/>
  <c r="W3123" i="94"/>
  <c r="V3123" i="94"/>
  <c r="U3123" i="94"/>
  <c r="T3123" i="94"/>
  <c r="S3123" i="94"/>
  <c r="R3123" i="94"/>
  <c r="Q3123" i="94"/>
  <c r="P3123" i="94"/>
  <c r="O3123" i="94"/>
  <c r="F3123" i="94"/>
  <c r="E3123" i="94"/>
  <c r="W3122" i="94"/>
  <c r="V3122" i="94"/>
  <c r="U3122" i="94"/>
  <c r="T3122" i="94"/>
  <c r="S3122" i="94"/>
  <c r="R3122" i="94"/>
  <c r="Q3122" i="94"/>
  <c r="P3122" i="94"/>
  <c r="O3122" i="94"/>
  <c r="F3122" i="94"/>
  <c r="E3122" i="94"/>
  <c r="W3121" i="94"/>
  <c r="V3121" i="94"/>
  <c r="U3121" i="94"/>
  <c r="T3121" i="94"/>
  <c r="S3121" i="94"/>
  <c r="R3121" i="94"/>
  <c r="Q3121" i="94"/>
  <c r="P3121" i="94"/>
  <c r="O3121" i="94"/>
  <c r="F3121" i="94"/>
  <c r="E3121" i="94"/>
  <c r="W3120" i="94"/>
  <c r="V3120" i="94"/>
  <c r="U3120" i="94"/>
  <c r="T3120" i="94"/>
  <c r="S3120" i="94"/>
  <c r="R3120" i="94"/>
  <c r="Q3120" i="94"/>
  <c r="P3120" i="94"/>
  <c r="O3120" i="94"/>
  <c r="F3120" i="94"/>
  <c r="E3120" i="94"/>
  <c r="W3119" i="94"/>
  <c r="V3119" i="94"/>
  <c r="U3119" i="94"/>
  <c r="T3119" i="94"/>
  <c r="S3119" i="94"/>
  <c r="R3119" i="94"/>
  <c r="Q3119" i="94"/>
  <c r="P3119" i="94"/>
  <c r="O3119" i="94"/>
  <c r="F3119" i="94"/>
  <c r="E3119" i="94"/>
  <c r="W3118" i="94"/>
  <c r="V3118" i="94"/>
  <c r="U3118" i="94"/>
  <c r="T3118" i="94"/>
  <c r="S3118" i="94"/>
  <c r="R3118" i="94"/>
  <c r="Q3118" i="94"/>
  <c r="P3118" i="94"/>
  <c r="O3118" i="94"/>
  <c r="F3118" i="94"/>
  <c r="E3118" i="94"/>
  <c r="O3117" i="94"/>
  <c r="F3117" i="94"/>
  <c r="E3117" i="94"/>
  <c r="O3116" i="94"/>
  <c r="F3116" i="94"/>
  <c r="E3116" i="94"/>
  <c r="O3115" i="94"/>
  <c r="F3115" i="94"/>
  <c r="E3115" i="94"/>
  <c r="O3114" i="94"/>
  <c r="F3114" i="94"/>
  <c r="E3114" i="94"/>
  <c r="O3113" i="94"/>
  <c r="F3113" i="94"/>
  <c r="E3113" i="94"/>
  <c r="O3112" i="94"/>
  <c r="F3112" i="94"/>
  <c r="E3112" i="94"/>
  <c r="O3111" i="94"/>
  <c r="F3111" i="94"/>
  <c r="E3111" i="94"/>
  <c r="O3110" i="94"/>
  <c r="F3110" i="94"/>
  <c r="E3110" i="94"/>
  <c r="O3109" i="94"/>
  <c r="F3109" i="94"/>
  <c r="E3109" i="94"/>
  <c r="O3108" i="94"/>
  <c r="F3108" i="94"/>
  <c r="E3108" i="94"/>
  <c r="O3107" i="94"/>
  <c r="F3107" i="94"/>
  <c r="E3107" i="94"/>
  <c r="O3106" i="94"/>
  <c r="F3106" i="94"/>
  <c r="E3106" i="94"/>
  <c r="O3105" i="94"/>
  <c r="F3105" i="94"/>
  <c r="E3105" i="94"/>
  <c r="O3104" i="94"/>
  <c r="F3104" i="94"/>
  <c r="E3104" i="94"/>
  <c r="O3103" i="94"/>
  <c r="F3103" i="94"/>
  <c r="E3103" i="94"/>
  <c r="O3102" i="94"/>
  <c r="F3102" i="94"/>
  <c r="E3102" i="94"/>
  <c r="O3101" i="94"/>
  <c r="F3101" i="94"/>
  <c r="E3101" i="94"/>
  <c r="O3100" i="94"/>
  <c r="F3100" i="94"/>
  <c r="E3100" i="94"/>
  <c r="W3099" i="94"/>
  <c r="V3099" i="94"/>
  <c r="U3099" i="94"/>
  <c r="T3099" i="94"/>
  <c r="S3099" i="94"/>
  <c r="R3099" i="94"/>
  <c r="Q3099" i="94"/>
  <c r="P3099" i="94"/>
  <c r="O3099" i="94"/>
  <c r="F3099" i="94"/>
  <c r="E3099" i="94"/>
  <c r="W3098" i="94"/>
  <c r="V3098" i="94"/>
  <c r="U3098" i="94"/>
  <c r="T3098" i="94"/>
  <c r="S3098" i="94"/>
  <c r="R3098" i="94"/>
  <c r="Q3098" i="94"/>
  <c r="P3098" i="94"/>
  <c r="O3098" i="94"/>
  <c r="F3098" i="94"/>
  <c r="E3098" i="94"/>
  <c r="W3097" i="94"/>
  <c r="V3097" i="94"/>
  <c r="U3097" i="94"/>
  <c r="T3097" i="94"/>
  <c r="S3097" i="94"/>
  <c r="R3097" i="94"/>
  <c r="Q3097" i="94"/>
  <c r="P3097" i="94"/>
  <c r="O3097" i="94"/>
  <c r="F3097" i="94"/>
  <c r="E3097" i="94"/>
  <c r="W3096" i="94"/>
  <c r="V3096" i="94"/>
  <c r="U3096" i="94"/>
  <c r="T3096" i="94"/>
  <c r="S3096" i="94"/>
  <c r="R3096" i="94"/>
  <c r="Q3096" i="94"/>
  <c r="P3096" i="94"/>
  <c r="O3096" i="94"/>
  <c r="F3096" i="94"/>
  <c r="E3096" i="94"/>
  <c r="W3095" i="94"/>
  <c r="V3095" i="94"/>
  <c r="U3095" i="94"/>
  <c r="T3095" i="94"/>
  <c r="S3095" i="94"/>
  <c r="R3095" i="94"/>
  <c r="Q3095" i="94"/>
  <c r="P3095" i="94"/>
  <c r="O3095" i="94"/>
  <c r="F3095" i="94"/>
  <c r="E3095" i="94"/>
  <c r="W3094" i="94"/>
  <c r="V3094" i="94"/>
  <c r="U3094" i="94"/>
  <c r="T3094" i="94"/>
  <c r="S3094" i="94"/>
  <c r="R3094" i="94"/>
  <c r="Q3094" i="94"/>
  <c r="P3094" i="94"/>
  <c r="O3094" i="94"/>
  <c r="F3094" i="94"/>
  <c r="E3094" i="94"/>
  <c r="W3093" i="94"/>
  <c r="V3093" i="94"/>
  <c r="U3093" i="94"/>
  <c r="T3093" i="94"/>
  <c r="S3093" i="94"/>
  <c r="R3093" i="94"/>
  <c r="Q3093" i="94"/>
  <c r="P3093" i="94"/>
  <c r="O3093" i="94"/>
  <c r="F3093" i="94"/>
  <c r="E3093" i="94"/>
  <c r="W3092" i="94"/>
  <c r="V3092" i="94"/>
  <c r="U3092" i="94"/>
  <c r="T3092" i="94"/>
  <c r="S3092" i="94"/>
  <c r="R3092" i="94"/>
  <c r="Q3092" i="94"/>
  <c r="P3092" i="94"/>
  <c r="O3092" i="94"/>
  <c r="F3092" i="94"/>
  <c r="E3092" i="94"/>
  <c r="W3091" i="94"/>
  <c r="V3091" i="94"/>
  <c r="U3091" i="94"/>
  <c r="T3091" i="94"/>
  <c r="S3091" i="94"/>
  <c r="R3091" i="94"/>
  <c r="Q3091" i="94"/>
  <c r="P3091" i="94"/>
  <c r="O3091" i="94"/>
  <c r="F3091" i="94"/>
  <c r="E3091" i="94"/>
  <c r="W3090" i="94"/>
  <c r="V3090" i="94"/>
  <c r="U3090" i="94"/>
  <c r="T3090" i="94"/>
  <c r="S3090" i="94"/>
  <c r="R3090" i="94"/>
  <c r="Q3090" i="94"/>
  <c r="P3090" i="94"/>
  <c r="O3090" i="94"/>
  <c r="F3090" i="94"/>
  <c r="E3090" i="94"/>
  <c r="W3089" i="94"/>
  <c r="V3089" i="94"/>
  <c r="U3089" i="94"/>
  <c r="T3089" i="94"/>
  <c r="S3089" i="94"/>
  <c r="R3089" i="94"/>
  <c r="Q3089" i="94"/>
  <c r="P3089" i="94"/>
  <c r="O3089" i="94"/>
  <c r="F3089" i="94"/>
  <c r="E3089" i="94"/>
  <c r="W3088" i="94"/>
  <c r="V3088" i="94"/>
  <c r="U3088" i="94"/>
  <c r="T3088" i="94"/>
  <c r="S3088" i="94"/>
  <c r="R3088" i="94"/>
  <c r="Q3088" i="94"/>
  <c r="P3088" i="94"/>
  <c r="O3088" i="94"/>
  <c r="F3088" i="94"/>
  <c r="E3088" i="94"/>
  <c r="W3087" i="94"/>
  <c r="V3087" i="94"/>
  <c r="U3087" i="94"/>
  <c r="T3087" i="94"/>
  <c r="S3087" i="94"/>
  <c r="R3087" i="94"/>
  <c r="Q3087" i="94"/>
  <c r="P3087" i="94"/>
  <c r="O3087" i="94"/>
  <c r="F3087" i="94"/>
  <c r="E3087" i="94"/>
  <c r="W3086" i="94"/>
  <c r="V3086" i="94"/>
  <c r="U3086" i="94"/>
  <c r="T3086" i="94"/>
  <c r="S3086" i="94"/>
  <c r="R3086" i="94"/>
  <c r="Q3086" i="94"/>
  <c r="P3086" i="94"/>
  <c r="O3086" i="94"/>
  <c r="F3086" i="94"/>
  <c r="E3086" i="94"/>
  <c r="W3085" i="94"/>
  <c r="V3085" i="94"/>
  <c r="U3085" i="94"/>
  <c r="T3085" i="94"/>
  <c r="S3085" i="94"/>
  <c r="R3085" i="94"/>
  <c r="Q3085" i="94"/>
  <c r="P3085" i="94"/>
  <c r="O3085" i="94"/>
  <c r="F3085" i="94"/>
  <c r="E3085" i="94"/>
  <c r="W3084" i="94"/>
  <c r="V3084" i="94"/>
  <c r="U3084" i="94"/>
  <c r="T3084" i="94"/>
  <c r="S3084" i="94"/>
  <c r="R3084" i="94"/>
  <c r="Q3084" i="94"/>
  <c r="P3084" i="94"/>
  <c r="O3084" i="94"/>
  <c r="F3084" i="94"/>
  <c r="E3084" i="94"/>
  <c r="W3083" i="94"/>
  <c r="V3083" i="94"/>
  <c r="U3083" i="94"/>
  <c r="T3083" i="94"/>
  <c r="S3083" i="94"/>
  <c r="R3083" i="94"/>
  <c r="Q3083" i="94"/>
  <c r="P3083" i="94"/>
  <c r="O3083" i="94"/>
  <c r="F3083" i="94"/>
  <c r="E3083" i="94"/>
  <c r="W3082" i="94"/>
  <c r="V3082" i="94"/>
  <c r="U3082" i="94"/>
  <c r="T3082" i="94"/>
  <c r="S3082" i="94"/>
  <c r="R3082" i="94"/>
  <c r="Q3082" i="94"/>
  <c r="P3082" i="94"/>
  <c r="O3082" i="94"/>
  <c r="F3082" i="94"/>
  <c r="E3082" i="94"/>
  <c r="W3081" i="94"/>
  <c r="V3081" i="94"/>
  <c r="U3081" i="94"/>
  <c r="T3081" i="94"/>
  <c r="S3081" i="94"/>
  <c r="R3081" i="94"/>
  <c r="Q3081" i="94"/>
  <c r="P3081" i="94"/>
  <c r="O3081" i="94"/>
  <c r="F3081" i="94"/>
  <c r="E3081" i="94"/>
  <c r="W3080" i="94"/>
  <c r="V3080" i="94"/>
  <c r="U3080" i="94"/>
  <c r="T3080" i="94"/>
  <c r="S3080" i="94"/>
  <c r="R3080" i="94"/>
  <c r="Q3080" i="94"/>
  <c r="P3080" i="94"/>
  <c r="O3080" i="94"/>
  <c r="F3080" i="94"/>
  <c r="E3080" i="94"/>
  <c r="W3079" i="94"/>
  <c r="V3079" i="94"/>
  <c r="U3079" i="94"/>
  <c r="T3079" i="94"/>
  <c r="S3079" i="94"/>
  <c r="R3079" i="94"/>
  <c r="Q3079" i="94"/>
  <c r="P3079" i="94"/>
  <c r="O3079" i="94"/>
  <c r="F3079" i="94"/>
  <c r="E3079" i="94"/>
  <c r="W3078" i="94"/>
  <c r="V3078" i="94"/>
  <c r="U3078" i="94"/>
  <c r="T3078" i="94"/>
  <c r="S3078" i="94"/>
  <c r="R3078" i="94"/>
  <c r="Q3078" i="94"/>
  <c r="P3078" i="94"/>
  <c r="O3078" i="94"/>
  <c r="F3078" i="94"/>
  <c r="E3078" i="94"/>
  <c r="W3077" i="94"/>
  <c r="V3077" i="94"/>
  <c r="U3077" i="94"/>
  <c r="T3077" i="94"/>
  <c r="S3077" i="94"/>
  <c r="R3077" i="94"/>
  <c r="Q3077" i="94"/>
  <c r="P3077" i="94"/>
  <c r="O3077" i="94"/>
  <c r="F3077" i="94"/>
  <c r="E3077" i="94"/>
  <c r="W3076" i="94"/>
  <c r="V3076" i="94"/>
  <c r="U3076" i="94"/>
  <c r="T3076" i="94"/>
  <c r="S3076" i="94"/>
  <c r="R3076" i="94"/>
  <c r="Q3076" i="94"/>
  <c r="P3076" i="94"/>
  <c r="O3076" i="94"/>
  <c r="F3076" i="94"/>
  <c r="E3076" i="94"/>
  <c r="W3075" i="94"/>
  <c r="V3075" i="94"/>
  <c r="U3075" i="94"/>
  <c r="T3075" i="94"/>
  <c r="S3075" i="94"/>
  <c r="R3075" i="94"/>
  <c r="Q3075" i="94"/>
  <c r="P3075" i="94"/>
  <c r="O3075" i="94"/>
  <c r="F3075" i="94"/>
  <c r="E3075" i="94"/>
  <c r="W3074" i="94"/>
  <c r="V3074" i="94"/>
  <c r="U3074" i="94"/>
  <c r="T3074" i="94"/>
  <c r="S3074" i="94"/>
  <c r="R3074" i="94"/>
  <c r="Q3074" i="94"/>
  <c r="P3074" i="94"/>
  <c r="O3074" i="94"/>
  <c r="F3074" i="94"/>
  <c r="E3074" i="94"/>
  <c r="W3073" i="94"/>
  <c r="V3073" i="94"/>
  <c r="U3073" i="94"/>
  <c r="T3073" i="94"/>
  <c r="S3073" i="94"/>
  <c r="R3073" i="94"/>
  <c r="Q3073" i="94"/>
  <c r="P3073" i="94"/>
  <c r="O3073" i="94"/>
  <c r="F3073" i="94"/>
  <c r="E3073" i="94"/>
  <c r="W3072" i="94"/>
  <c r="V3072" i="94"/>
  <c r="U3072" i="94"/>
  <c r="T3072" i="94"/>
  <c r="S3072" i="94"/>
  <c r="R3072" i="94"/>
  <c r="Q3072" i="94"/>
  <c r="P3072" i="94"/>
  <c r="O3072" i="94"/>
  <c r="F3072" i="94"/>
  <c r="E3072" i="94"/>
  <c r="W3071" i="94"/>
  <c r="V3071" i="94"/>
  <c r="U3071" i="94"/>
  <c r="T3071" i="94"/>
  <c r="S3071" i="94"/>
  <c r="R3071" i="94"/>
  <c r="Q3071" i="94"/>
  <c r="P3071" i="94"/>
  <c r="O3071" i="94"/>
  <c r="F3071" i="94"/>
  <c r="E3071" i="94"/>
  <c r="W3070" i="94"/>
  <c r="V3070" i="94"/>
  <c r="U3070" i="94"/>
  <c r="T3070" i="94"/>
  <c r="S3070" i="94"/>
  <c r="R3070" i="94"/>
  <c r="Q3070" i="94"/>
  <c r="P3070" i="94"/>
  <c r="O3070" i="94"/>
  <c r="F3070" i="94"/>
  <c r="E3070" i="94"/>
  <c r="W3069" i="94"/>
  <c r="V3069" i="94"/>
  <c r="U3069" i="94"/>
  <c r="T3069" i="94"/>
  <c r="S3069" i="94"/>
  <c r="R3069" i="94"/>
  <c r="Q3069" i="94"/>
  <c r="P3069" i="94"/>
  <c r="O3069" i="94"/>
  <c r="F3069" i="94"/>
  <c r="E3069" i="94"/>
  <c r="W3068" i="94"/>
  <c r="V3068" i="94"/>
  <c r="U3068" i="94"/>
  <c r="T3068" i="94"/>
  <c r="S3068" i="94"/>
  <c r="R3068" i="94"/>
  <c r="Q3068" i="94"/>
  <c r="P3068" i="94"/>
  <c r="O3068" i="94"/>
  <c r="F3068" i="94"/>
  <c r="E3068" i="94"/>
  <c r="W3067" i="94"/>
  <c r="V3067" i="94"/>
  <c r="U3067" i="94"/>
  <c r="T3067" i="94"/>
  <c r="S3067" i="94"/>
  <c r="R3067" i="94"/>
  <c r="Q3067" i="94"/>
  <c r="P3067" i="94"/>
  <c r="O3067" i="94"/>
  <c r="F3067" i="94"/>
  <c r="E3067" i="94"/>
  <c r="W3066" i="94"/>
  <c r="V3066" i="94"/>
  <c r="U3066" i="94"/>
  <c r="T3066" i="94"/>
  <c r="S3066" i="94"/>
  <c r="R3066" i="94"/>
  <c r="Q3066" i="94"/>
  <c r="P3066" i="94"/>
  <c r="O3066" i="94"/>
  <c r="F3066" i="94"/>
  <c r="E3066" i="94"/>
  <c r="W3065" i="94"/>
  <c r="V3065" i="94"/>
  <c r="U3065" i="94"/>
  <c r="T3065" i="94"/>
  <c r="S3065" i="94"/>
  <c r="R3065" i="94"/>
  <c r="Q3065" i="94"/>
  <c r="P3065" i="94"/>
  <c r="O3065" i="94"/>
  <c r="F3065" i="94"/>
  <c r="E3065" i="94"/>
  <c r="W3064" i="94"/>
  <c r="V3064" i="94"/>
  <c r="U3064" i="94"/>
  <c r="T3064" i="94"/>
  <c r="S3064" i="94"/>
  <c r="R3064" i="94"/>
  <c r="Q3064" i="94"/>
  <c r="P3064" i="94"/>
  <c r="O3064" i="94"/>
  <c r="F3064" i="94"/>
  <c r="E3064" i="94"/>
  <c r="W3063" i="94"/>
  <c r="V3063" i="94"/>
  <c r="U3063" i="94"/>
  <c r="T3063" i="94"/>
  <c r="S3063" i="94"/>
  <c r="R3063" i="94"/>
  <c r="Q3063" i="94"/>
  <c r="P3063" i="94"/>
  <c r="O3063" i="94"/>
  <c r="F3063" i="94"/>
  <c r="E3063" i="94"/>
  <c r="W3062" i="94"/>
  <c r="V3062" i="94"/>
  <c r="U3062" i="94"/>
  <c r="T3062" i="94"/>
  <c r="S3062" i="94"/>
  <c r="R3062" i="94"/>
  <c r="Q3062" i="94"/>
  <c r="P3062" i="94"/>
  <c r="O3062" i="94"/>
  <c r="F3062" i="94"/>
  <c r="E3062" i="94"/>
  <c r="W3061" i="94"/>
  <c r="V3061" i="94"/>
  <c r="U3061" i="94"/>
  <c r="T3061" i="94"/>
  <c r="S3061" i="94"/>
  <c r="R3061" i="94"/>
  <c r="Q3061" i="94"/>
  <c r="P3061" i="94"/>
  <c r="O3061" i="94"/>
  <c r="F3061" i="94"/>
  <c r="E3061" i="94"/>
  <c r="W3060" i="94"/>
  <c r="V3060" i="94"/>
  <c r="U3060" i="94"/>
  <c r="T3060" i="94"/>
  <c r="S3060" i="94"/>
  <c r="R3060" i="94"/>
  <c r="Q3060" i="94"/>
  <c r="P3060" i="94"/>
  <c r="O3060" i="94"/>
  <c r="F3060" i="94"/>
  <c r="E3060" i="94"/>
  <c r="W3059" i="94"/>
  <c r="V3059" i="94"/>
  <c r="U3059" i="94"/>
  <c r="T3059" i="94"/>
  <c r="S3059" i="94"/>
  <c r="R3059" i="94"/>
  <c r="Q3059" i="94"/>
  <c r="P3059" i="94"/>
  <c r="O3059" i="94"/>
  <c r="F3059" i="94"/>
  <c r="E3059" i="94"/>
  <c r="W3058" i="94"/>
  <c r="V3058" i="94"/>
  <c r="U3058" i="94"/>
  <c r="T3058" i="94"/>
  <c r="S3058" i="94"/>
  <c r="R3058" i="94"/>
  <c r="Q3058" i="94"/>
  <c r="P3058" i="94"/>
  <c r="O3058" i="94"/>
  <c r="F3058" i="94"/>
  <c r="E3058" i="94"/>
  <c r="W3057" i="94"/>
  <c r="V3057" i="94"/>
  <c r="U3057" i="94"/>
  <c r="T3057" i="94"/>
  <c r="S3057" i="94"/>
  <c r="R3057" i="94"/>
  <c r="Q3057" i="94"/>
  <c r="P3057" i="94"/>
  <c r="O3057" i="94"/>
  <c r="F3057" i="94"/>
  <c r="E3057" i="94"/>
  <c r="W3056" i="94"/>
  <c r="V3056" i="94"/>
  <c r="U3056" i="94"/>
  <c r="T3056" i="94"/>
  <c r="S3056" i="94"/>
  <c r="R3056" i="94"/>
  <c r="Q3056" i="94"/>
  <c r="P3056" i="94"/>
  <c r="O3056" i="94"/>
  <c r="F3056" i="94"/>
  <c r="E3056" i="94"/>
  <c r="W3055" i="94"/>
  <c r="V3055" i="94"/>
  <c r="U3055" i="94"/>
  <c r="T3055" i="94"/>
  <c r="S3055" i="94"/>
  <c r="R3055" i="94"/>
  <c r="Q3055" i="94"/>
  <c r="P3055" i="94"/>
  <c r="O3055" i="94"/>
  <c r="F3055" i="94"/>
  <c r="E3055" i="94"/>
  <c r="W3054" i="94"/>
  <c r="V3054" i="94"/>
  <c r="U3054" i="94"/>
  <c r="T3054" i="94"/>
  <c r="S3054" i="94"/>
  <c r="R3054" i="94"/>
  <c r="Q3054" i="94"/>
  <c r="P3054" i="94"/>
  <c r="O3054" i="94"/>
  <c r="F3054" i="94"/>
  <c r="E3054" i="94"/>
  <c r="W3053" i="94"/>
  <c r="V3053" i="94"/>
  <c r="U3053" i="94"/>
  <c r="T3053" i="94"/>
  <c r="S3053" i="94"/>
  <c r="R3053" i="94"/>
  <c r="Q3053" i="94"/>
  <c r="P3053" i="94"/>
  <c r="O3053" i="94"/>
  <c r="F3053" i="94"/>
  <c r="E3053" i="94"/>
  <c r="W3052" i="94"/>
  <c r="V3052" i="94"/>
  <c r="U3052" i="94"/>
  <c r="T3052" i="94"/>
  <c r="S3052" i="94"/>
  <c r="R3052" i="94"/>
  <c r="Q3052" i="94"/>
  <c r="P3052" i="94"/>
  <c r="O3052" i="94"/>
  <c r="F3052" i="94"/>
  <c r="E3052" i="94"/>
  <c r="W3051" i="94"/>
  <c r="V3051" i="94"/>
  <c r="U3051" i="94"/>
  <c r="T3051" i="94"/>
  <c r="S3051" i="94"/>
  <c r="R3051" i="94"/>
  <c r="Q3051" i="94"/>
  <c r="P3051" i="94"/>
  <c r="O3051" i="94"/>
  <c r="F3051" i="94"/>
  <c r="E3051" i="94"/>
  <c r="W3050" i="94"/>
  <c r="V3050" i="94"/>
  <c r="U3050" i="94"/>
  <c r="T3050" i="94"/>
  <c r="S3050" i="94"/>
  <c r="R3050" i="94"/>
  <c r="Q3050" i="94"/>
  <c r="P3050" i="94"/>
  <c r="O3050" i="94"/>
  <c r="F3050" i="94"/>
  <c r="E3050" i="94"/>
  <c r="W3049" i="94"/>
  <c r="V3049" i="94"/>
  <c r="U3049" i="94"/>
  <c r="T3049" i="94"/>
  <c r="S3049" i="94"/>
  <c r="R3049" i="94"/>
  <c r="Q3049" i="94"/>
  <c r="P3049" i="94"/>
  <c r="O3049" i="94"/>
  <c r="F3049" i="94"/>
  <c r="E3049" i="94"/>
  <c r="W3048" i="94"/>
  <c r="V3048" i="94"/>
  <c r="U3048" i="94"/>
  <c r="T3048" i="94"/>
  <c r="S3048" i="94"/>
  <c r="R3048" i="94"/>
  <c r="Q3048" i="94"/>
  <c r="P3048" i="94"/>
  <c r="O3048" i="94"/>
  <c r="F3048" i="94"/>
  <c r="E3048" i="94"/>
  <c r="W3047" i="94"/>
  <c r="V3047" i="94"/>
  <c r="U3047" i="94"/>
  <c r="T3047" i="94"/>
  <c r="S3047" i="94"/>
  <c r="R3047" i="94"/>
  <c r="Q3047" i="94"/>
  <c r="P3047" i="94"/>
  <c r="O3047" i="94"/>
  <c r="F3047" i="94"/>
  <c r="E3047" i="94"/>
  <c r="W3046" i="94"/>
  <c r="V3046" i="94"/>
  <c r="U3046" i="94"/>
  <c r="T3046" i="94"/>
  <c r="S3046" i="94"/>
  <c r="R3046" i="94"/>
  <c r="Q3046" i="94"/>
  <c r="P3046" i="94"/>
  <c r="O3046" i="94"/>
  <c r="F3046" i="94"/>
  <c r="E3046" i="94"/>
  <c r="W3045" i="94"/>
  <c r="V3045" i="94"/>
  <c r="U3045" i="94"/>
  <c r="T3045" i="94"/>
  <c r="S3045" i="94"/>
  <c r="R3045" i="94"/>
  <c r="Q3045" i="94"/>
  <c r="P3045" i="94"/>
  <c r="O3045" i="94"/>
  <c r="F3045" i="94"/>
  <c r="E3045" i="94"/>
  <c r="W3044" i="94"/>
  <c r="V3044" i="94"/>
  <c r="U3044" i="94"/>
  <c r="T3044" i="94"/>
  <c r="S3044" i="94"/>
  <c r="R3044" i="94"/>
  <c r="Q3044" i="94"/>
  <c r="P3044" i="94"/>
  <c r="O3044" i="94"/>
  <c r="F3044" i="94"/>
  <c r="E3044" i="94"/>
  <c r="W3043" i="94"/>
  <c r="V3043" i="94"/>
  <c r="U3043" i="94"/>
  <c r="T3043" i="94"/>
  <c r="S3043" i="94"/>
  <c r="R3043" i="94"/>
  <c r="Q3043" i="94"/>
  <c r="P3043" i="94"/>
  <c r="O3043" i="94"/>
  <c r="F3043" i="94"/>
  <c r="E3043" i="94"/>
  <c r="W3042" i="94"/>
  <c r="V3042" i="94"/>
  <c r="U3042" i="94"/>
  <c r="T3042" i="94"/>
  <c r="S3042" i="94"/>
  <c r="R3042" i="94"/>
  <c r="Q3042" i="94"/>
  <c r="P3042" i="94"/>
  <c r="O3042" i="94"/>
  <c r="F3042" i="94"/>
  <c r="E3042" i="94"/>
  <c r="O3041" i="94"/>
  <c r="F3041" i="94"/>
  <c r="E3041" i="94"/>
  <c r="O3040" i="94"/>
  <c r="F3040" i="94"/>
  <c r="E3040" i="94"/>
  <c r="O3039" i="94"/>
  <c r="F3039" i="94"/>
  <c r="E3039" i="94"/>
  <c r="O3038" i="94"/>
  <c r="F3038" i="94"/>
  <c r="E3038" i="94"/>
  <c r="O3037" i="94"/>
  <c r="F3037" i="94"/>
  <c r="E3037" i="94"/>
  <c r="O3036" i="94"/>
  <c r="F3036" i="94"/>
  <c r="E3036" i="94"/>
  <c r="O3035" i="94"/>
  <c r="F3035" i="94"/>
  <c r="E3035" i="94"/>
  <c r="O3034" i="94"/>
  <c r="F3034" i="94"/>
  <c r="E3034" i="94"/>
  <c r="O3033" i="94"/>
  <c r="F3033" i="94"/>
  <c r="E3033" i="94"/>
  <c r="O3032" i="94"/>
  <c r="F3032" i="94"/>
  <c r="E3032" i="94"/>
  <c r="O3031" i="94"/>
  <c r="F3031" i="94"/>
  <c r="E3031" i="94"/>
  <c r="O3030" i="94"/>
  <c r="F3030" i="94"/>
  <c r="E3030" i="94"/>
  <c r="O3029" i="94"/>
  <c r="F3029" i="94"/>
  <c r="E3029" i="94"/>
  <c r="O3028" i="94"/>
  <c r="F3028" i="94"/>
  <c r="E3028" i="94"/>
  <c r="O3027" i="94"/>
  <c r="F3027" i="94"/>
  <c r="E3027" i="94"/>
  <c r="O3026" i="94"/>
  <c r="F3026" i="94"/>
  <c r="E3026" i="94"/>
  <c r="O3025" i="94"/>
  <c r="F3025" i="94"/>
  <c r="E3025" i="94"/>
  <c r="O3024" i="94"/>
  <c r="F3024" i="94"/>
  <c r="E3024" i="94"/>
  <c r="W3023" i="94"/>
  <c r="V3023" i="94"/>
  <c r="U3023" i="94"/>
  <c r="T3023" i="94"/>
  <c r="S3023" i="94"/>
  <c r="R3023" i="94"/>
  <c r="Q3023" i="94"/>
  <c r="P3023" i="94"/>
  <c r="O3023" i="94"/>
  <c r="F3023" i="94"/>
  <c r="E3023" i="94"/>
  <c r="W3022" i="94"/>
  <c r="V3022" i="94"/>
  <c r="U3022" i="94"/>
  <c r="T3022" i="94"/>
  <c r="S3022" i="94"/>
  <c r="R3022" i="94"/>
  <c r="Q3022" i="94"/>
  <c r="P3022" i="94"/>
  <c r="O3022" i="94"/>
  <c r="F3022" i="94"/>
  <c r="E3022" i="94"/>
  <c r="W3021" i="94"/>
  <c r="V3021" i="94"/>
  <c r="U3021" i="94"/>
  <c r="T3021" i="94"/>
  <c r="S3021" i="94"/>
  <c r="R3021" i="94"/>
  <c r="Q3021" i="94"/>
  <c r="P3021" i="94"/>
  <c r="O3021" i="94"/>
  <c r="F3021" i="94"/>
  <c r="E3021" i="94"/>
  <c r="W3020" i="94"/>
  <c r="V3020" i="94"/>
  <c r="U3020" i="94"/>
  <c r="T3020" i="94"/>
  <c r="S3020" i="94"/>
  <c r="R3020" i="94"/>
  <c r="Q3020" i="94"/>
  <c r="P3020" i="94"/>
  <c r="O3020" i="94"/>
  <c r="F3020" i="94"/>
  <c r="E3020" i="94"/>
  <c r="W3019" i="94"/>
  <c r="V3019" i="94"/>
  <c r="U3019" i="94"/>
  <c r="T3019" i="94"/>
  <c r="S3019" i="94"/>
  <c r="R3019" i="94"/>
  <c r="Q3019" i="94"/>
  <c r="P3019" i="94"/>
  <c r="O3019" i="94"/>
  <c r="F3019" i="94"/>
  <c r="E3019" i="94"/>
  <c r="W3018" i="94"/>
  <c r="V3018" i="94"/>
  <c r="U3018" i="94"/>
  <c r="T3018" i="94"/>
  <c r="S3018" i="94"/>
  <c r="R3018" i="94"/>
  <c r="Q3018" i="94"/>
  <c r="P3018" i="94"/>
  <c r="O3018" i="94"/>
  <c r="F3018" i="94"/>
  <c r="E3018" i="94"/>
  <c r="W3017" i="94"/>
  <c r="V3017" i="94"/>
  <c r="U3017" i="94"/>
  <c r="T3017" i="94"/>
  <c r="S3017" i="94"/>
  <c r="R3017" i="94"/>
  <c r="Q3017" i="94"/>
  <c r="P3017" i="94"/>
  <c r="O3017" i="94"/>
  <c r="F3017" i="94"/>
  <c r="E3017" i="94"/>
  <c r="W3016" i="94"/>
  <c r="V3016" i="94"/>
  <c r="U3016" i="94"/>
  <c r="T3016" i="94"/>
  <c r="S3016" i="94"/>
  <c r="R3016" i="94"/>
  <c r="Q3016" i="94"/>
  <c r="P3016" i="94"/>
  <c r="O3016" i="94"/>
  <c r="F3016" i="94"/>
  <c r="E3016" i="94"/>
  <c r="W3015" i="94"/>
  <c r="V3015" i="94"/>
  <c r="U3015" i="94"/>
  <c r="T3015" i="94"/>
  <c r="S3015" i="94"/>
  <c r="R3015" i="94"/>
  <c r="Q3015" i="94"/>
  <c r="P3015" i="94"/>
  <c r="O3015" i="94"/>
  <c r="F3015" i="94"/>
  <c r="E3015" i="94"/>
  <c r="W3014" i="94"/>
  <c r="V3014" i="94"/>
  <c r="U3014" i="94"/>
  <c r="T3014" i="94"/>
  <c r="S3014" i="94"/>
  <c r="R3014" i="94"/>
  <c r="Q3014" i="94"/>
  <c r="P3014" i="94"/>
  <c r="O3014" i="94"/>
  <c r="F3014" i="94"/>
  <c r="E3014" i="94"/>
  <c r="W3013" i="94"/>
  <c r="V3013" i="94"/>
  <c r="U3013" i="94"/>
  <c r="T3013" i="94"/>
  <c r="S3013" i="94"/>
  <c r="R3013" i="94"/>
  <c r="Q3013" i="94"/>
  <c r="P3013" i="94"/>
  <c r="O3013" i="94"/>
  <c r="F3013" i="94"/>
  <c r="E3013" i="94"/>
  <c r="W3012" i="94"/>
  <c r="V3012" i="94"/>
  <c r="U3012" i="94"/>
  <c r="T3012" i="94"/>
  <c r="S3012" i="94"/>
  <c r="R3012" i="94"/>
  <c r="Q3012" i="94"/>
  <c r="P3012" i="94"/>
  <c r="O3012" i="94"/>
  <c r="F3012" i="94"/>
  <c r="E3012" i="94"/>
  <c r="W3011" i="94"/>
  <c r="V3011" i="94"/>
  <c r="U3011" i="94"/>
  <c r="T3011" i="94"/>
  <c r="S3011" i="94"/>
  <c r="R3011" i="94"/>
  <c r="Q3011" i="94"/>
  <c r="P3011" i="94"/>
  <c r="O3011" i="94"/>
  <c r="F3011" i="94"/>
  <c r="E3011" i="94"/>
  <c r="W3010" i="94"/>
  <c r="V3010" i="94"/>
  <c r="U3010" i="94"/>
  <c r="T3010" i="94"/>
  <c r="S3010" i="94"/>
  <c r="R3010" i="94"/>
  <c r="Q3010" i="94"/>
  <c r="P3010" i="94"/>
  <c r="O3010" i="94"/>
  <c r="F3010" i="94"/>
  <c r="E3010" i="94"/>
  <c r="W3009" i="94"/>
  <c r="V3009" i="94"/>
  <c r="U3009" i="94"/>
  <c r="T3009" i="94"/>
  <c r="S3009" i="94"/>
  <c r="R3009" i="94"/>
  <c r="Q3009" i="94"/>
  <c r="P3009" i="94"/>
  <c r="O3009" i="94"/>
  <c r="F3009" i="94"/>
  <c r="E3009" i="94"/>
  <c r="W3008" i="94"/>
  <c r="V3008" i="94"/>
  <c r="U3008" i="94"/>
  <c r="T3008" i="94"/>
  <c r="S3008" i="94"/>
  <c r="R3008" i="94"/>
  <c r="Q3008" i="94"/>
  <c r="P3008" i="94"/>
  <c r="O3008" i="94"/>
  <c r="F3008" i="94"/>
  <c r="E3008" i="94"/>
  <c r="W3007" i="94"/>
  <c r="V3007" i="94"/>
  <c r="U3007" i="94"/>
  <c r="T3007" i="94"/>
  <c r="S3007" i="94"/>
  <c r="R3007" i="94"/>
  <c r="Q3007" i="94"/>
  <c r="P3007" i="94"/>
  <c r="O3007" i="94"/>
  <c r="F3007" i="94"/>
  <c r="E3007" i="94"/>
  <c r="W3006" i="94"/>
  <c r="V3006" i="94"/>
  <c r="U3006" i="94"/>
  <c r="T3006" i="94"/>
  <c r="S3006" i="94"/>
  <c r="R3006" i="94"/>
  <c r="Q3006" i="94"/>
  <c r="P3006" i="94"/>
  <c r="O3006" i="94"/>
  <c r="F3006" i="94"/>
  <c r="E3006" i="94"/>
  <c r="W3005" i="94"/>
  <c r="V3005" i="94"/>
  <c r="U3005" i="94"/>
  <c r="T3005" i="94"/>
  <c r="S3005" i="94"/>
  <c r="R3005" i="94"/>
  <c r="Q3005" i="94"/>
  <c r="P3005" i="94"/>
  <c r="O3005" i="94"/>
  <c r="F3005" i="94"/>
  <c r="E3005" i="94"/>
  <c r="W3004" i="94"/>
  <c r="V3004" i="94"/>
  <c r="U3004" i="94"/>
  <c r="T3004" i="94"/>
  <c r="S3004" i="94"/>
  <c r="R3004" i="94"/>
  <c r="Q3004" i="94"/>
  <c r="P3004" i="94"/>
  <c r="O3004" i="94"/>
  <c r="F3004" i="94"/>
  <c r="E3004" i="94"/>
  <c r="W3003" i="94"/>
  <c r="V3003" i="94"/>
  <c r="U3003" i="94"/>
  <c r="T3003" i="94"/>
  <c r="S3003" i="94"/>
  <c r="R3003" i="94"/>
  <c r="Q3003" i="94"/>
  <c r="P3003" i="94"/>
  <c r="O3003" i="94"/>
  <c r="F3003" i="94"/>
  <c r="E3003" i="94"/>
  <c r="W3002" i="94"/>
  <c r="V3002" i="94"/>
  <c r="U3002" i="94"/>
  <c r="T3002" i="94"/>
  <c r="S3002" i="94"/>
  <c r="R3002" i="94"/>
  <c r="Q3002" i="94"/>
  <c r="P3002" i="94"/>
  <c r="O3002" i="94"/>
  <c r="F3002" i="94"/>
  <c r="E3002" i="94"/>
  <c r="W3001" i="94"/>
  <c r="V3001" i="94"/>
  <c r="U3001" i="94"/>
  <c r="T3001" i="94"/>
  <c r="S3001" i="94"/>
  <c r="R3001" i="94"/>
  <c r="Q3001" i="94"/>
  <c r="P3001" i="94"/>
  <c r="O3001" i="94"/>
  <c r="F3001" i="94"/>
  <c r="E3001" i="94"/>
  <c r="W3000" i="94"/>
  <c r="V3000" i="94"/>
  <c r="U3000" i="94"/>
  <c r="T3000" i="94"/>
  <c r="S3000" i="94"/>
  <c r="R3000" i="94"/>
  <c r="Q3000" i="94"/>
  <c r="P3000" i="94"/>
  <c r="O3000" i="94"/>
  <c r="F3000" i="94"/>
  <c r="E3000" i="94"/>
  <c r="W2999" i="94"/>
  <c r="V2999" i="94"/>
  <c r="U2999" i="94"/>
  <c r="T2999" i="94"/>
  <c r="S2999" i="94"/>
  <c r="R2999" i="94"/>
  <c r="Q2999" i="94"/>
  <c r="P2999" i="94"/>
  <c r="O2999" i="94"/>
  <c r="F2999" i="94"/>
  <c r="E2999" i="94"/>
  <c r="W2998" i="94"/>
  <c r="V2998" i="94"/>
  <c r="U2998" i="94"/>
  <c r="T2998" i="94"/>
  <c r="S2998" i="94"/>
  <c r="R2998" i="94"/>
  <c r="Q2998" i="94"/>
  <c r="P2998" i="94"/>
  <c r="O2998" i="94"/>
  <c r="F2998" i="94"/>
  <c r="E2998" i="94"/>
  <c r="W2997" i="94"/>
  <c r="V2997" i="94"/>
  <c r="U2997" i="94"/>
  <c r="T2997" i="94"/>
  <c r="S2997" i="94"/>
  <c r="R2997" i="94"/>
  <c r="Q2997" i="94"/>
  <c r="P2997" i="94"/>
  <c r="O2997" i="94"/>
  <c r="F2997" i="94"/>
  <c r="E2997" i="94"/>
  <c r="W2996" i="94"/>
  <c r="V2996" i="94"/>
  <c r="U2996" i="94"/>
  <c r="T2996" i="94"/>
  <c r="S2996" i="94"/>
  <c r="R2996" i="94"/>
  <c r="Q2996" i="94"/>
  <c r="P2996" i="94"/>
  <c r="O2996" i="94"/>
  <c r="F2996" i="94"/>
  <c r="E2996" i="94"/>
  <c r="W2995" i="94"/>
  <c r="V2995" i="94"/>
  <c r="U2995" i="94"/>
  <c r="T2995" i="94"/>
  <c r="S2995" i="94"/>
  <c r="R2995" i="94"/>
  <c r="Q2995" i="94"/>
  <c r="P2995" i="94"/>
  <c r="O2995" i="94"/>
  <c r="F2995" i="94"/>
  <c r="E2995" i="94"/>
  <c r="W2994" i="94"/>
  <c r="V2994" i="94"/>
  <c r="U2994" i="94"/>
  <c r="T2994" i="94"/>
  <c r="S2994" i="94"/>
  <c r="R2994" i="94"/>
  <c r="Q2994" i="94"/>
  <c r="P2994" i="94"/>
  <c r="O2994" i="94"/>
  <c r="F2994" i="94"/>
  <c r="E2994" i="94"/>
  <c r="W2993" i="94"/>
  <c r="V2993" i="94"/>
  <c r="U2993" i="94"/>
  <c r="T2993" i="94"/>
  <c r="S2993" i="94"/>
  <c r="R2993" i="94"/>
  <c r="Q2993" i="94"/>
  <c r="P2993" i="94"/>
  <c r="O2993" i="94"/>
  <c r="F2993" i="94"/>
  <c r="E2993" i="94"/>
  <c r="W2992" i="94"/>
  <c r="V2992" i="94"/>
  <c r="U2992" i="94"/>
  <c r="T2992" i="94"/>
  <c r="S2992" i="94"/>
  <c r="R2992" i="94"/>
  <c r="Q2992" i="94"/>
  <c r="P2992" i="94"/>
  <c r="O2992" i="94"/>
  <c r="F2992" i="94"/>
  <c r="E2992" i="94"/>
  <c r="W2991" i="94"/>
  <c r="V2991" i="94"/>
  <c r="U2991" i="94"/>
  <c r="T2991" i="94"/>
  <c r="S2991" i="94"/>
  <c r="R2991" i="94"/>
  <c r="Q2991" i="94"/>
  <c r="P2991" i="94"/>
  <c r="O2991" i="94"/>
  <c r="F2991" i="94"/>
  <c r="E2991" i="94"/>
  <c r="W2990" i="94"/>
  <c r="V2990" i="94"/>
  <c r="U2990" i="94"/>
  <c r="T2990" i="94"/>
  <c r="S2990" i="94"/>
  <c r="R2990" i="94"/>
  <c r="Q2990" i="94"/>
  <c r="P2990" i="94"/>
  <c r="O2990" i="94"/>
  <c r="F2990" i="94"/>
  <c r="E2990" i="94"/>
  <c r="W2989" i="94"/>
  <c r="V2989" i="94"/>
  <c r="U2989" i="94"/>
  <c r="T2989" i="94"/>
  <c r="S2989" i="94"/>
  <c r="R2989" i="94"/>
  <c r="Q2989" i="94"/>
  <c r="P2989" i="94"/>
  <c r="O2989" i="94"/>
  <c r="F2989" i="94"/>
  <c r="E2989" i="94"/>
  <c r="W2988" i="94"/>
  <c r="V2988" i="94"/>
  <c r="U2988" i="94"/>
  <c r="T2988" i="94"/>
  <c r="S2988" i="94"/>
  <c r="R2988" i="94"/>
  <c r="Q2988" i="94"/>
  <c r="P2988" i="94"/>
  <c r="O2988" i="94"/>
  <c r="F2988" i="94"/>
  <c r="E2988" i="94"/>
  <c r="W2987" i="94"/>
  <c r="V2987" i="94"/>
  <c r="U2987" i="94"/>
  <c r="T2987" i="94"/>
  <c r="S2987" i="94"/>
  <c r="R2987" i="94"/>
  <c r="Q2987" i="94"/>
  <c r="P2987" i="94"/>
  <c r="O2987" i="94"/>
  <c r="F2987" i="94"/>
  <c r="E2987" i="94"/>
  <c r="W2986" i="94"/>
  <c r="V2986" i="94"/>
  <c r="U2986" i="94"/>
  <c r="T2986" i="94"/>
  <c r="S2986" i="94"/>
  <c r="R2986" i="94"/>
  <c r="Q2986" i="94"/>
  <c r="P2986" i="94"/>
  <c r="O2986" i="94"/>
  <c r="F2986" i="94"/>
  <c r="E2986" i="94"/>
  <c r="W2985" i="94"/>
  <c r="V2985" i="94"/>
  <c r="U2985" i="94"/>
  <c r="T2985" i="94"/>
  <c r="S2985" i="94"/>
  <c r="R2985" i="94"/>
  <c r="Q2985" i="94"/>
  <c r="P2985" i="94"/>
  <c r="O2985" i="94"/>
  <c r="F2985" i="94"/>
  <c r="E2985" i="94"/>
  <c r="W2984" i="94"/>
  <c r="V2984" i="94"/>
  <c r="U2984" i="94"/>
  <c r="T2984" i="94"/>
  <c r="S2984" i="94"/>
  <c r="R2984" i="94"/>
  <c r="Q2984" i="94"/>
  <c r="P2984" i="94"/>
  <c r="O2984" i="94"/>
  <c r="F2984" i="94"/>
  <c r="E2984" i="94"/>
  <c r="W2983" i="94"/>
  <c r="V2983" i="94"/>
  <c r="U2983" i="94"/>
  <c r="T2983" i="94"/>
  <c r="S2983" i="94"/>
  <c r="R2983" i="94"/>
  <c r="Q2983" i="94"/>
  <c r="P2983" i="94"/>
  <c r="O2983" i="94"/>
  <c r="F2983" i="94"/>
  <c r="E2983" i="94"/>
  <c r="W2982" i="94"/>
  <c r="V2982" i="94"/>
  <c r="U2982" i="94"/>
  <c r="T2982" i="94"/>
  <c r="S2982" i="94"/>
  <c r="R2982" i="94"/>
  <c r="Q2982" i="94"/>
  <c r="P2982" i="94"/>
  <c r="O2982" i="94"/>
  <c r="F2982" i="94"/>
  <c r="E2982" i="94"/>
  <c r="W2981" i="94"/>
  <c r="V2981" i="94"/>
  <c r="U2981" i="94"/>
  <c r="T2981" i="94"/>
  <c r="S2981" i="94"/>
  <c r="R2981" i="94"/>
  <c r="Q2981" i="94"/>
  <c r="P2981" i="94"/>
  <c r="O2981" i="94"/>
  <c r="F2981" i="94"/>
  <c r="E2981" i="94"/>
  <c r="W2980" i="94"/>
  <c r="V2980" i="94"/>
  <c r="U2980" i="94"/>
  <c r="T2980" i="94"/>
  <c r="S2980" i="94"/>
  <c r="R2980" i="94"/>
  <c r="Q2980" i="94"/>
  <c r="P2980" i="94"/>
  <c r="O2980" i="94"/>
  <c r="F2980" i="94"/>
  <c r="E2980" i="94"/>
  <c r="W2979" i="94"/>
  <c r="V2979" i="94"/>
  <c r="U2979" i="94"/>
  <c r="T2979" i="94"/>
  <c r="S2979" i="94"/>
  <c r="R2979" i="94"/>
  <c r="Q2979" i="94"/>
  <c r="P2979" i="94"/>
  <c r="O2979" i="94"/>
  <c r="F2979" i="94"/>
  <c r="E2979" i="94"/>
  <c r="W2978" i="94"/>
  <c r="V2978" i="94"/>
  <c r="U2978" i="94"/>
  <c r="T2978" i="94"/>
  <c r="S2978" i="94"/>
  <c r="R2978" i="94"/>
  <c r="Q2978" i="94"/>
  <c r="P2978" i="94"/>
  <c r="O2978" i="94"/>
  <c r="F2978" i="94"/>
  <c r="E2978" i="94"/>
  <c r="W2977" i="94"/>
  <c r="V2977" i="94"/>
  <c r="U2977" i="94"/>
  <c r="T2977" i="94"/>
  <c r="S2977" i="94"/>
  <c r="R2977" i="94"/>
  <c r="Q2977" i="94"/>
  <c r="P2977" i="94"/>
  <c r="O2977" i="94"/>
  <c r="F2977" i="94"/>
  <c r="E2977" i="94"/>
  <c r="W2976" i="94"/>
  <c r="V2976" i="94"/>
  <c r="U2976" i="94"/>
  <c r="T2976" i="94"/>
  <c r="S2976" i="94"/>
  <c r="R2976" i="94"/>
  <c r="Q2976" i="94"/>
  <c r="P2976" i="94"/>
  <c r="O2976" i="94"/>
  <c r="F2976" i="94"/>
  <c r="E2976" i="94"/>
  <c r="W2975" i="94"/>
  <c r="V2975" i="94"/>
  <c r="U2975" i="94"/>
  <c r="T2975" i="94"/>
  <c r="S2975" i="94"/>
  <c r="R2975" i="94"/>
  <c r="Q2975" i="94"/>
  <c r="P2975" i="94"/>
  <c r="O2975" i="94"/>
  <c r="F2975" i="94"/>
  <c r="E2975" i="94"/>
  <c r="W2974" i="94"/>
  <c r="V2974" i="94"/>
  <c r="U2974" i="94"/>
  <c r="T2974" i="94"/>
  <c r="S2974" i="94"/>
  <c r="R2974" i="94"/>
  <c r="Q2974" i="94"/>
  <c r="P2974" i="94"/>
  <c r="O2974" i="94"/>
  <c r="F2974" i="94"/>
  <c r="E2974" i="94"/>
  <c r="W2973" i="94"/>
  <c r="V2973" i="94"/>
  <c r="U2973" i="94"/>
  <c r="T2973" i="94"/>
  <c r="S2973" i="94"/>
  <c r="R2973" i="94"/>
  <c r="Q2973" i="94"/>
  <c r="P2973" i="94"/>
  <c r="O2973" i="94"/>
  <c r="F2973" i="94"/>
  <c r="E2973" i="94"/>
  <c r="W2972" i="94"/>
  <c r="V2972" i="94"/>
  <c r="U2972" i="94"/>
  <c r="T2972" i="94"/>
  <c r="S2972" i="94"/>
  <c r="R2972" i="94"/>
  <c r="Q2972" i="94"/>
  <c r="P2972" i="94"/>
  <c r="O2972" i="94"/>
  <c r="F2972" i="94"/>
  <c r="E2972" i="94"/>
  <c r="W2971" i="94"/>
  <c r="V2971" i="94"/>
  <c r="U2971" i="94"/>
  <c r="T2971" i="94"/>
  <c r="S2971" i="94"/>
  <c r="R2971" i="94"/>
  <c r="Q2971" i="94"/>
  <c r="P2971" i="94"/>
  <c r="O2971" i="94"/>
  <c r="F2971" i="94"/>
  <c r="E2971" i="94"/>
  <c r="W2970" i="94"/>
  <c r="V2970" i="94"/>
  <c r="U2970" i="94"/>
  <c r="T2970" i="94"/>
  <c r="S2970" i="94"/>
  <c r="R2970" i="94"/>
  <c r="Q2970" i="94"/>
  <c r="P2970" i="94"/>
  <c r="O2970" i="94"/>
  <c r="F2970" i="94"/>
  <c r="E2970" i="94"/>
  <c r="W2969" i="94"/>
  <c r="V2969" i="94"/>
  <c r="U2969" i="94"/>
  <c r="T2969" i="94"/>
  <c r="S2969" i="94"/>
  <c r="R2969" i="94"/>
  <c r="Q2969" i="94"/>
  <c r="P2969" i="94"/>
  <c r="O2969" i="94"/>
  <c r="F2969" i="94"/>
  <c r="E2969" i="94"/>
  <c r="W2968" i="94"/>
  <c r="V2968" i="94"/>
  <c r="U2968" i="94"/>
  <c r="T2968" i="94"/>
  <c r="S2968" i="94"/>
  <c r="R2968" i="94"/>
  <c r="Q2968" i="94"/>
  <c r="P2968" i="94"/>
  <c r="O2968" i="94"/>
  <c r="F2968" i="94"/>
  <c r="E2968" i="94"/>
  <c r="W2967" i="94"/>
  <c r="V2967" i="94"/>
  <c r="U2967" i="94"/>
  <c r="T2967" i="94"/>
  <c r="S2967" i="94"/>
  <c r="R2967" i="94"/>
  <c r="Q2967" i="94"/>
  <c r="P2967" i="94"/>
  <c r="O2967" i="94"/>
  <c r="F2967" i="94"/>
  <c r="E2967" i="94"/>
  <c r="W2966" i="94"/>
  <c r="V2966" i="94"/>
  <c r="U2966" i="94"/>
  <c r="T2966" i="94"/>
  <c r="S2966" i="94"/>
  <c r="R2966" i="94"/>
  <c r="Q2966" i="94"/>
  <c r="P2966" i="94"/>
  <c r="O2966" i="94"/>
  <c r="F2966" i="94"/>
  <c r="E2966" i="94"/>
  <c r="O2965" i="94"/>
  <c r="F2965" i="94"/>
  <c r="E2965" i="94"/>
  <c r="O2964" i="94"/>
  <c r="F2964" i="94"/>
  <c r="E2964" i="94"/>
  <c r="O2963" i="94"/>
  <c r="F2963" i="94"/>
  <c r="E2963" i="94"/>
  <c r="O2962" i="94"/>
  <c r="F2962" i="94"/>
  <c r="E2962" i="94"/>
  <c r="O2961" i="94"/>
  <c r="F2961" i="94"/>
  <c r="E2961" i="94"/>
  <c r="O2960" i="94"/>
  <c r="F2960" i="94"/>
  <c r="E2960" i="94"/>
  <c r="O2959" i="94"/>
  <c r="F2959" i="94"/>
  <c r="E2959" i="94"/>
  <c r="O2958" i="94"/>
  <c r="F2958" i="94"/>
  <c r="E2958" i="94"/>
  <c r="O2957" i="94"/>
  <c r="F2957" i="94"/>
  <c r="E2957" i="94"/>
  <c r="O2956" i="94"/>
  <c r="F2956" i="94"/>
  <c r="E2956" i="94"/>
  <c r="O2955" i="94"/>
  <c r="F2955" i="94"/>
  <c r="E2955" i="94"/>
  <c r="O2954" i="94"/>
  <c r="F2954" i="94"/>
  <c r="E2954" i="94"/>
  <c r="O2953" i="94"/>
  <c r="F2953" i="94"/>
  <c r="E2953" i="94"/>
  <c r="O2952" i="94"/>
  <c r="F2952" i="94"/>
  <c r="E2952" i="94"/>
  <c r="O2951" i="94"/>
  <c r="F2951" i="94"/>
  <c r="E2951" i="94"/>
  <c r="O2950" i="94"/>
  <c r="F2950" i="94"/>
  <c r="E2950" i="94"/>
  <c r="O2949" i="94"/>
  <c r="F2949" i="94"/>
  <c r="E2949" i="94"/>
  <c r="O2948" i="94"/>
  <c r="F2948" i="94"/>
  <c r="E2948" i="94"/>
  <c r="W2947" i="94"/>
  <c r="V2947" i="94"/>
  <c r="U2947" i="94"/>
  <c r="T2947" i="94"/>
  <c r="S2947" i="94"/>
  <c r="R2947" i="94"/>
  <c r="Q2947" i="94"/>
  <c r="P2947" i="94"/>
  <c r="O2947" i="94"/>
  <c r="F2947" i="94"/>
  <c r="E2947" i="94"/>
  <c r="W2946" i="94"/>
  <c r="V2946" i="94"/>
  <c r="U2946" i="94"/>
  <c r="T2946" i="94"/>
  <c r="S2946" i="94"/>
  <c r="R2946" i="94"/>
  <c r="Q2946" i="94"/>
  <c r="P2946" i="94"/>
  <c r="O2946" i="94"/>
  <c r="F2946" i="94"/>
  <c r="E2946" i="94"/>
  <c r="W2945" i="94"/>
  <c r="V2945" i="94"/>
  <c r="U2945" i="94"/>
  <c r="T2945" i="94"/>
  <c r="S2945" i="94"/>
  <c r="R2945" i="94"/>
  <c r="Q2945" i="94"/>
  <c r="P2945" i="94"/>
  <c r="O2945" i="94"/>
  <c r="F2945" i="94"/>
  <c r="E2945" i="94"/>
  <c r="W2944" i="94"/>
  <c r="V2944" i="94"/>
  <c r="U2944" i="94"/>
  <c r="T2944" i="94"/>
  <c r="S2944" i="94"/>
  <c r="R2944" i="94"/>
  <c r="Q2944" i="94"/>
  <c r="P2944" i="94"/>
  <c r="O2944" i="94"/>
  <c r="F2944" i="94"/>
  <c r="E2944" i="94"/>
  <c r="W2943" i="94"/>
  <c r="V2943" i="94"/>
  <c r="U2943" i="94"/>
  <c r="T2943" i="94"/>
  <c r="S2943" i="94"/>
  <c r="R2943" i="94"/>
  <c r="Q2943" i="94"/>
  <c r="P2943" i="94"/>
  <c r="O2943" i="94"/>
  <c r="F2943" i="94"/>
  <c r="E2943" i="94"/>
  <c r="W2942" i="94"/>
  <c r="V2942" i="94"/>
  <c r="U2942" i="94"/>
  <c r="T2942" i="94"/>
  <c r="S2942" i="94"/>
  <c r="R2942" i="94"/>
  <c r="Q2942" i="94"/>
  <c r="P2942" i="94"/>
  <c r="O2942" i="94"/>
  <c r="F2942" i="94"/>
  <c r="E2942" i="94"/>
  <c r="W2941" i="94"/>
  <c r="V2941" i="94"/>
  <c r="U2941" i="94"/>
  <c r="T2941" i="94"/>
  <c r="S2941" i="94"/>
  <c r="R2941" i="94"/>
  <c r="Q2941" i="94"/>
  <c r="P2941" i="94"/>
  <c r="O2941" i="94"/>
  <c r="F2941" i="94"/>
  <c r="E2941" i="94"/>
  <c r="W2940" i="94"/>
  <c r="V2940" i="94"/>
  <c r="U2940" i="94"/>
  <c r="T2940" i="94"/>
  <c r="S2940" i="94"/>
  <c r="R2940" i="94"/>
  <c r="Q2940" i="94"/>
  <c r="P2940" i="94"/>
  <c r="O2940" i="94"/>
  <c r="F2940" i="94"/>
  <c r="E2940" i="94"/>
  <c r="W2939" i="94"/>
  <c r="V2939" i="94"/>
  <c r="U2939" i="94"/>
  <c r="T2939" i="94"/>
  <c r="S2939" i="94"/>
  <c r="R2939" i="94"/>
  <c r="Q2939" i="94"/>
  <c r="P2939" i="94"/>
  <c r="O2939" i="94"/>
  <c r="F2939" i="94"/>
  <c r="E2939" i="94"/>
  <c r="W2938" i="94"/>
  <c r="V2938" i="94"/>
  <c r="U2938" i="94"/>
  <c r="T2938" i="94"/>
  <c r="S2938" i="94"/>
  <c r="R2938" i="94"/>
  <c r="Q2938" i="94"/>
  <c r="P2938" i="94"/>
  <c r="O2938" i="94"/>
  <c r="F2938" i="94"/>
  <c r="E2938" i="94"/>
  <c r="W2937" i="94"/>
  <c r="V2937" i="94"/>
  <c r="U2937" i="94"/>
  <c r="T2937" i="94"/>
  <c r="S2937" i="94"/>
  <c r="R2937" i="94"/>
  <c r="Q2937" i="94"/>
  <c r="P2937" i="94"/>
  <c r="O2937" i="94"/>
  <c r="F2937" i="94"/>
  <c r="E2937" i="94"/>
  <c r="W2936" i="94"/>
  <c r="V2936" i="94"/>
  <c r="U2936" i="94"/>
  <c r="T2936" i="94"/>
  <c r="S2936" i="94"/>
  <c r="R2936" i="94"/>
  <c r="Q2936" i="94"/>
  <c r="P2936" i="94"/>
  <c r="O2936" i="94"/>
  <c r="F2936" i="94"/>
  <c r="E2936" i="94"/>
  <c r="W2935" i="94"/>
  <c r="V2935" i="94"/>
  <c r="U2935" i="94"/>
  <c r="T2935" i="94"/>
  <c r="S2935" i="94"/>
  <c r="R2935" i="94"/>
  <c r="Q2935" i="94"/>
  <c r="P2935" i="94"/>
  <c r="O2935" i="94"/>
  <c r="F2935" i="94"/>
  <c r="E2935" i="94"/>
  <c r="W2934" i="94"/>
  <c r="V2934" i="94"/>
  <c r="U2934" i="94"/>
  <c r="T2934" i="94"/>
  <c r="S2934" i="94"/>
  <c r="R2934" i="94"/>
  <c r="Q2934" i="94"/>
  <c r="P2934" i="94"/>
  <c r="O2934" i="94"/>
  <c r="F2934" i="94"/>
  <c r="E2934" i="94"/>
  <c r="W2933" i="94"/>
  <c r="V2933" i="94"/>
  <c r="U2933" i="94"/>
  <c r="T2933" i="94"/>
  <c r="S2933" i="94"/>
  <c r="R2933" i="94"/>
  <c r="Q2933" i="94"/>
  <c r="P2933" i="94"/>
  <c r="O2933" i="94"/>
  <c r="F2933" i="94"/>
  <c r="E2933" i="94"/>
  <c r="W2932" i="94"/>
  <c r="V2932" i="94"/>
  <c r="U2932" i="94"/>
  <c r="T2932" i="94"/>
  <c r="S2932" i="94"/>
  <c r="R2932" i="94"/>
  <c r="Q2932" i="94"/>
  <c r="P2932" i="94"/>
  <c r="O2932" i="94"/>
  <c r="F2932" i="94"/>
  <c r="E2932" i="94"/>
  <c r="W2931" i="94"/>
  <c r="V2931" i="94"/>
  <c r="U2931" i="94"/>
  <c r="T2931" i="94"/>
  <c r="S2931" i="94"/>
  <c r="R2931" i="94"/>
  <c r="Q2931" i="94"/>
  <c r="P2931" i="94"/>
  <c r="O2931" i="94"/>
  <c r="F2931" i="94"/>
  <c r="E2931" i="94"/>
  <c r="W2930" i="94"/>
  <c r="V2930" i="94"/>
  <c r="U2930" i="94"/>
  <c r="T2930" i="94"/>
  <c r="S2930" i="94"/>
  <c r="R2930" i="94"/>
  <c r="Q2930" i="94"/>
  <c r="P2930" i="94"/>
  <c r="O2930" i="94"/>
  <c r="F2930" i="94"/>
  <c r="E2930" i="94"/>
  <c r="W2929" i="94"/>
  <c r="V2929" i="94"/>
  <c r="U2929" i="94"/>
  <c r="T2929" i="94"/>
  <c r="S2929" i="94"/>
  <c r="R2929" i="94"/>
  <c r="Q2929" i="94"/>
  <c r="P2929" i="94"/>
  <c r="O2929" i="94"/>
  <c r="F2929" i="94"/>
  <c r="E2929" i="94"/>
  <c r="W2928" i="94"/>
  <c r="V2928" i="94"/>
  <c r="U2928" i="94"/>
  <c r="T2928" i="94"/>
  <c r="S2928" i="94"/>
  <c r="R2928" i="94"/>
  <c r="Q2928" i="94"/>
  <c r="P2928" i="94"/>
  <c r="O2928" i="94"/>
  <c r="F2928" i="94"/>
  <c r="E2928" i="94"/>
  <c r="W2927" i="94"/>
  <c r="V2927" i="94"/>
  <c r="U2927" i="94"/>
  <c r="T2927" i="94"/>
  <c r="S2927" i="94"/>
  <c r="R2927" i="94"/>
  <c r="Q2927" i="94"/>
  <c r="P2927" i="94"/>
  <c r="O2927" i="94"/>
  <c r="F2927" i="94"/>
  <c r="E2927" i="94"/>
  <c r="W2926" i="94"/>
  <c r="V2926" i="94"/>
  <c r="U2926" i="94"/>
  <c r="T2926" i="94"/>
  <c r="S2926" i="94"/>
  <c r="R2926" i="94"/>
  <c r="Q2926" i="94"/>
  <c r="P2926" i="94"/>
  <c r="O2926" i="94"/>
  <c r="F2926" i="94"/>
  <c r="E2926" i="94"/>
  <c r="W2925" i="94"/>
  <c r="V2925" i="94"/>
  <c r="U2925" i="94"/>
  <c r="T2925" i="94"/>
  <c r="S2925" i="94"/>
  <c r="R2925" i="94"/>
  <c r="Q2925" i="94"/>
  <c r="P2925" i="94"/>
  <c r="O2925" i="94"/>
  <c r="F2925" i="94"/>
  <c r="E2925" i="94"/>
  <c r="W2924" i="94"/>
  <c r="V2924" i="94"/>
  <c r="U2924" i="94"/>
  <c r="T2924" i="94"/>
  <c r="S2924" i="94"/>
  <c r="R2924" i="94"/>
  <c r="Q2924" i="94"/>
  <c r="P2924" i="94"/>
  <c r="O2924" i="94"/>
  <c r="F2924" i="94"/>
  <c r="E2924" i="94"/>
  <c r="W2923" i="94"/>
  <c r="V2923" i="94"/>
  <c r="U2923" i="94"/>
  <c r="T2923" i="94"/>
  <c r="S2923" i="94"/>
  <c r="R2923" i="94"/>
  <c r="Q2923" i="94"/>
  <c r="P2923" i="94"/>
  <c r="O2923" i="94"/>
  <c r="F2923" i="94"/>
  <c r="E2923" i="94"/>
  <c r="W2922" i="94"/>
  <c r="V2922" i="94"/>
  <c r="U2922" i="94"/>
  <c r="T2922" i="94"/>
  <c r="S2922" i="94"/>
  <c r="R2922" i="94"/>
  <c r="Q2922" i="94"/>
  <c r="P2922" i="94"/>
  <c r="O2922" i="94"/>
  <c r="F2922" i="94"/>
  <c r="E2922" i="94"/>
  <c r="W2921" i="94"/>
  <c r="V2921" i="94"/>
  <c r="U2921" i="94"/>
  <c r="T2921" i="94"/>
  <c r="S2921" i="94"/>
  <c r="R2921" i="94"/>
  <c r="Q2921" i="94"/>
  <c r="P2921" i="94"/>
  <c r="O2921" i="94"/>
  <c r="F2921" i="94"/>
  <c r="E2921" i="94"/>
  <c r="W2920" i="94"/>
  <c r="V2920" i="94"/>
  <c r="U2920" i="94"/>
  <c r="T2920" i="94"/>
  <c r="S2920" i="94"/>
  <c r="R2920" i="94"/>
  <c r="Q2920" i="94"/>
  <c r="P2920" i="94"/>
  <c r="O2920" i="94"/>
  <c r="F2920" i="94"/>
  <c r="E2920" i="94"/>
  <c r="W2919" i="94"/>
  <c r="V2919" i="94"/>
  <c r="U2919" i="94"/>
  <c r="T2919" i="94"/>
  <c r="S2919" i="94"/>
  <c r="R2919" i="94"/>
  <c r="Q2919" i="94"/>
  <c r="P2919" i="94"/>
  <c r="O2919" i="94"/>
  <c r="F2919" i="94"/>
  <c r="E2919" i="94"/>
  <c r="W2918" i="94"/>
  <c r="V2918" i="94"/>
  <c r="U2918" i="94"/>
  <c r="T2918" i="94"/>
  <c r="S2918" i="94"/>
  <c r="R2918" i="94"/>
  <c r="Q2918" i="94"/>
  <c r="P2918" i="94"/>
  <c r="O2918" i="94"/>
  <c r="F2918" i="94"/>
  <c r="E2918" i="94"/>
  <c r="W2917" i="94"/>
  <c r="V2917" i="94"/>
  <c r="U2917" i="94"/>
  <c r="T2917" i="94"/>
  <c r="S2917" i="94"/>
  <c r="R2917" i="94"/>
  <c r="Q2917" i="94"/>
  <c r="P2917" i="94"/>
  <c r="O2917" i="94"/>
  <c r="F2917" i="94"/>
  <c r="E2917" i="94"/>
  <c r="W2916" i="94"/>
  <c r="V2916" i="94"/>
  <c r="U2916" i="94"/>
  <c r="T2916" i="94"/>
  <c r="S2916" i="94"/>
  <c r="R2916" i="94"/>
  <c r="Q2916" i="94"/>
  <c r="P2916" i="94"/>
  <c r="O2916" i="94"/>
  <c r="F2916" i="94"/>
  <c r="E2916" i="94"/>
  <c r="W2915" i="94"/>
  <c r="V2915" i="94"/>
  <c r="U2915" i="94"/>
  <c r="T2915" i="94"/>
  <c r="S2915" i="94"/>
  <c r="R2915" i="94"/>
  <c r="Q2915" i="94"/>
  <c r="P2915" i="94"/>
  <c r="O2915" i="94"/>
  <c r="F2915" i="94"/>
  <c r="E2915" i="94"/>
  <c r="W2914" i="94"/>
  <c r="V2914" i="94"/>
  <c r="U2914" i="94"/>
  <c r="T2914" i="94"/>
  <c r="S2914" i="94"/>
  <c r="R2914" i="94"/>
  <c r="Q2914" i="94"/>
  <c r="P2914" i="94"/>
  <c r="O2914" i="94"/>
  <c r="F2914" i="94"/>
  <c r="E2914" i="94"/>
  <c r="W2913" i="94"/>
  <c r="V2913" i="94"/>
  <c r="U2913" i="94"/>
  <c r="T2913" i="94"/>
  <c r="S2913" i="94"/>
  <c r="R2913" i="94"/>
  <c r="Q2913" i="94"/>
  <c r="P2913" i="94"/>
  <c r="O2913" i="94"/>
  <c r="F2913" i="94"/>
  <c r="E2913" i="94"/>
  <c r="W2912" i="94"/>
  <c r="V2912" i="94"/>
  <c r="U2912" i="94"/>
  <c r="T2912" i="94"/>
  <c r="S2912" i="94"/>
  <c r="R2912" i="94"/>
  <c r="Q2912" i="94"/>
  <c r="P2912" i="94"/>
  <c r="O2912" i="94"/>
  <c r="F2912" i="94"/>
  <c r="E2912" i="94"/>
  <c r="W2911" i="94"/>
  <c r="V2911" i="94"/>
  <c r="U2911" i="94"/>
  <c r="T2911" i="94"/>
  <c r="S2911" i="94"/>
  <c r="R2911" i="94"/>
  <c r="Q2911" i="94"/>
  <c r="P2911" i="94"/>
  <c r="O2911" i="94"/>
  <c r="F2911" i="94"/>
  <c r="E2911" i="94"/>
  <c r="W2910" i="94"/>
  <c r="V2910" i="94"/>
  <c r="U2910" i="94"/>
  <c r="T2910" i="94"/>
  <c r="S2910" i="94"/>
  <c r="R2910" i="94"/>
  <c r="Q2910" i="94"/>
  <c r="P2910" i="94"/>
  <c r="O2910" i="94"/>
  <c r="F2910" i="94"/>
  <c r="E2910" i="94"/>
  <c r="W2909" i="94"/>
  <c r="V2909" i="94"/>
  <c r="U2909" i="94"/>
  <c r="T2909" i="94"/>
  <c r="S2909" i="94"/>
  <c r="R2909" i="94"/>
  <c r="Q2909" i="94"/>
  <c r="P2909" i="94"/>
  <c r="O2909" i="94"/>
  <c r="F2909" i="94"/>
  <c r="E2909" i="94"/>
  <c r="W2908" i="94"/>
  <c r="V2908" i="94"/>
  <c r="U2908" i="94"/>
  <c r="T2908" i="94"/>
  <c r="S2908" i="94"/>
  <c r="R2908" i="94"/>
  <c r="Q2908" i="94"/>
  <c r="P2908" i="94"/>
  <c r="O2908" i="94"/>
  <c r="F2908" i="94"/>
  <c r="E2908" i="94"/>
  <c r="W2907" i="94"/>
  <c r="V2907" i="94"/>
  <c r="U2907" i="94"/>
  <c r="T2907" i="94"/>
  <c r="S2907" i="94"/>
  <c r="R2907" i="94"/>
  <c r="Q2907" i="94"/>
  <c r="P2907" i="94"/>
  <c r="O2907" i="94"/>
  <c r="F2907" i="94"/>
  <c r="E2907" i="94"/>
  <c r="W2906" i="94"/>
  <c r="V2906" i="94"/>
  <c r="U2906" i="94"/>
  <c r="T2906" i="94"/>
  <c r="S2906" i="94"/>
  <c r="R2906" i="94"/>
  <c r="Q2906" i="94"/>
  <c r="P2906" i="94"/>
  <c r="O2906" i="94"/>
  <c r="F2906" i="94"/>
  <c r="E2906" i="94"/>
  <c r="W2905" i="94"/>
  <c r="V2905" i="94"/>
  <c r="U2905" i="94"/>
  <c r="T2905" i="94"/>
  <c r="S2905" i="94"/>
  <c r="R2905" i="94"/>
  <c r="Q2905" i="94"/>
  <c r="P2905" i="94"/>
  <c r="O2905" i="94"/>
  <c r="F2905" i="94"/>
  <c r="E2905" i="94"/>
  <c r="W2904" i="94"/>
  <c r="V2904" i="94"/>
  <c r="U2904" i="94"/>
  <c r="T2904" i="94"/>
  <c r="S2904" i="94"/>
  <c r="R2904" i="94"/>
  <c r="Q2904" i="94"/>
  <c r="P2904" i="94"/>
  <c r="O2904" i="94"/>
  <c r="F2904" i="94"/>
  <c r="E2904" i="94"/>
  <c r="W2903" i="94"/>
  <c r="V2903" i="94"/>
  <c r="U2903" i="94"/>
  <c r="T2903" i="94"/>
  <c r="S2903" i="94"/>
  <c r="R2903" i="94"/>
  <c r="Q2903" i="94"/>
  <c r="P2903" i="94"/>
  <c r="O2903" i="94"/>
  <c r="F2903" i="94"/>
  <c r="E2903" i="94"/>
  <c r="W2902" i="94"/>
  <c r="V2902" i="94"/>
  <c r="U2902" i="94"/>
  <c r="T2902" i="94"/>
  <c r="S2902" i="94"/>
  <c r="R2902" i="94"/>
  <c r="Q2902" i="94"/>
  <c r="P2902" i="94"/>
  <c r="O2902" i="94"/>
  <c r="F2902" i="94"/>
  <c r="E2902" i="94"/>
  <c r="W2901" i="94"/>
  <c r="V2901" i="94"/>
  <c r="U2901" i="94"/>
  <c r="T2901" i="94"/>
  <c r="S2901" i="94"/>
  <c r="R2901" i="94"/>
  <c r="Q2901" i="94"/>
  <c r="P2901" i="94"/>
  <c r="O2901" i="94"/>
  <c r="F2901" i="94"/>
  <c r="E2901" i="94"/>
  <c r="W2900" i="94"/>
  <c r="V2900" i="94"/>
  <c r="U2900" i="94"/>
  <c r="T2900" i="94"/>
  <c r="S2900" i="94"/>
  <c r="R2900" i="94"/>
  <c r="Q2900" i="94"/>
  <c r="P2900" i="94"/>
  <c r="O2900" i="94"/>
  <c r="F2900" i="94"/>
  <c r="E2900" i="94"/>
  <c r="W2899" i="94"/>
  <c r="V2899" i="94"/>
  <c r="U2899" i="94"/>
  <c r="T2899" i="94"/>
  <c r="S2899" i="94"/>
  <c r="R2899" i="94"/>
  <c r="Q2899" i="94"/>
  <c r="P2899" i="94"/>
  <c r="O2899" i="94"/>
  <c r="F2899" i="94"/>
  <c r="E2899" i="94"/>
  <c r="W2898" i="94"/>
  <c r="V2898" i="94"/>
  <c r="U2898" i="94"/>
  <c r="T2898" i="94"/>
  <c r="S2898" i="94"/>
  <c r="R2898" i="94"/>
  <c r="Q2898" i="94"/>
  <c r="P2898" i="94"/>
  <c r="O2898" i="94"/>
  <c r="F2898" i="94"/>
  <c r="E2898" i="94"/>
  <c r="W2897" i="94"/>
  <c r="V2897" i="94"/>
  <c r="U2897" i="94"/>
  <c r="T2897" i="94"/>
  <c r="S2897" i="94"/>
  <c r="R2897" i="94"/>
  <c r="Q2897" i="94"/>
  <c r="P2897" i="94"/>
  <c r="O2897" i="94"/>
  <c r="F2897" i="94"/>
  <c r="E2897" i="94"/>
  <c r="W2896" i="94"/>
  <c r="V2896" i="94"/>
  <c r="U2896" i="94"/>
  <c r="T2896" i="94"/>
  <c r="S2896" i="94"/>
  <c r="R2896" i="94"/>
  <c r="Q2896" i="94"/>
  <c r="P2896" i="94"/>
  <c r="O2896" i="94"/>
  <c r="F2896" i="94"/>
  <c r="E2896" i="94"/>
  <c r="W2895" i="94"/>
  <c r="V2895" i="94"/>
  <c r="U2895" i="94"/>
  <c r="T2895" i="94"/>
  <c r="S2895" i="94"/>
  <c r="R2895" i="94"/>
  <c r="Q2895" i="94"/>
  <c r="P2895" i="94"/>
  <c r="O2895" i="94"/>
  <c r="F2895" i="94"/>
  <c r="E2895" i="94"/>
  <c r="W2894" i="94"/>
  <c r="V2894" i="94"/>
  <c r="U2894" i="94"/>
  <c r="T2894" i="94"/>
  <c r="S2894" i="94"/>
  <c r="R2894" i="94"/>
  <c r="Q2894" i="94"/>
  <c r="P2894" i="94"/>
  <c r="O2894" i="94"/>
  <c r="F2894" i="94"/>
  <c r="E2894" i="94"/>
  <c r="W2893" i="94"/>
  <c r="V2893" i="94"/>
  <c r="U2893" i="94"/>
  <c r="T2893" i="94"/>
  <c r="S2893" i="94"/>
  <c r="R2893" i="94"/>
  <c r="Q2893" i="94"/>
  <c r="P2893" i="94"/>
  <c r="O2893" i="94"/>
  <c r="F2893" i="94"/>
  <c r="E2893" i="94"/>
  <c r="W2892" i="94"/>
  <c r="V2892" i="94"/>
  <c r="U2892" i="94"/>
  <c r="T2892" i="94"/>
  <c r="S2892" i="94"/>
  <c r="R2892" i="94"/>
  <c r="Q2892" i="94"/>
  <c r="P2892" i="94"/>
  <c r="O2892" i="94"/>
  <c r="F2892" i="94"/>
  <c r="E2892" i="94"/>
  <c r="W2891" i="94"/>
  <c r="V2891" i="94"/>
  <c r="U2891" i="94"/>
  <c r="T2891" i="94"/>
  <c r="S2891" i="94"/>
  <c r="R2891" i="94"/>
  <c r="Q2891" i="94"/>
  <c r="P2891" i="94"/>
  <c r="O2891" i="94"/>
  <c r="F2891" i="94"/>
  <c r="E2891" i="94"/>
  <c r="W2890" i="94"/>
  <c r="V2890" i="94"/>
  <c r="U2890" i="94"/>
  <c r="T2890" i="94"/>
  <c r="S2890" i="94"/>
  <c r="R2890" i="94"/>
  <c r="Q2890" i="94"/>
  <c r="P2890" i="94"/>
  <c r="O2890" i="94"/>
  <c r="F2890" i="94"/>
  <c r="E2890" i="94"/>
  <c r="O2889" i="94"/>
  <c r="F2889" i="94"/>
  <c r="E2889" i="94"/>
  <c r="O2888" i="94"/>
  <c r="F2888" i="94"/>
  <c r="E2888" i="94"/>
  <c r="O2887" i="94"/>
  <c r="F2887" i="94"/>
  <c r="E2887" i="94"/>
  <c r="O2886" i="94"/>
  <c r="F2886" i="94"/>
  <c r="E2886" i="94"/>
  <c r="O2885" i="94"/>
  <c r="F2885" i="94"/>
  <c r="E2885" i="94"/>
  <c r="O2884" i="94"/>
  <c r="F2884" i="94"/>
  <c r="E2884" i="94"/>
  <c r="O2883" i="94"/>
  <c r="F2883" i="94"/>
  <c r="E2883" i="94"/>
  <c r="O2882" i="94"/>
  <c r="F2882" i="94"/>
  <c r="E2882" i="94"/>
  <c r="O2881" i="94"/>
  <c r="F2881" i="94"/>
  <c r="E2881" i="94"/>
  <c r="O2880" i="94"/>
  <c r="F2880" i="94"/>
  <c r="E2880" i="94"/>
  <c r="O2879" i="94"/>
  <c r="F2879" i="94"/>
  <c r="E2879" i="94"/>
  <c r="O2878" i="94"/>
  <c r="F2878" i="94"/>
  <c r="E2878" i="94"/>
  <c r="O2877" i="94"/>
  <c r="F2877" i="94"/>
  <c r="E2877" i="94"/>
  <c r="O2876" i="94"/>
  <c r="F2876" i="94"/>
  <c r="E2876" i="94"/>
  <c r="O2875" i="94"/>
  <c r="F2875" i="94"/>
  <c r="E2875" i="94"/>
  <c r="O2874" i="94"/>
  <c r="F2874" i="94"/>
  <c r="E2874" i="94"/>
  <c r="O2873" i="94"/>
  <c r="F2873" i="94"/>
  <c r="E2873" i="94"/>
  <c r="O2872" i="94"/>
  <c r="F2872" i="94"/>
  <c r="E2872" i="94"/>
  <c r="W2871" i="94"/>
  <c r="V2871" i="94"/>
  <c r="U2871" i="94"/>
  <c r="T2871" i="94"/>
  <c r="S2871" i="94"/>
  <c r="R2871" i="94"/>
  <c r="Q2871" i="94"/>
  <c r="P2871" i="94"/>
  <c r="O2871" i="94"/>
  <c r="F2871" i="94"/>
  <c r="E2871" i="94"/>
  <c r="W2870" i="94"/>
  <c r="V2870" i="94"/>
  <c r="U2870" i="94"/>
  <c r="T2870" i="94"/>
  <c r="S2870" i="94"/>
  <c r="R2870" i="94"/>
  <c r="Q2870" i="94"/>
  <c r="P2870" i="94"/>
  <c r="O2870" i="94"/>
  <c r="F2870" i="94"/>
  <c r="E2870" i="94"/>
  <c r="W2869" i="94"/>
  <c r="V2869" i="94"/>
  <c r="U2869" i="94"/>
  <c r="T2869" i="94"/>
  <c r="S2869" i="94"/>
  <c r="R2869" i="94"/>
  <c r="Q2869" i="94"/>
  <c r="P2869" i="94"/>
  <c r="O2869" i="94"/>
  <c r="F2869" i="94"/>
  <c r="E2869" i="94"/>
  <c r="W2868" i="94"/>
  <c r="V2868" i="94"/>
  <c r="U2868" i="94"/>
  <c r="T2868" i="94"/>
  <c r="S2868" i="94"/>
  <c r="R2868" i="94"/>
  <c r="Q2868" i="94"/>
  <c r="P2868" i="94"/>
  <c r="O2868" i="94"/>
  <c r="F2868" i="94"/>
  <c r="E2868" i="94"/>
  <c r="W2867" i="94"/>
  <c r="V2867" i="94"/>
  <c r="U2867" i="94"/>
  <c r="T2867" i="94"/>
  <c r="S2867" i="94"/>
  <c r="R2867" i="94"/>
  <c r="Q2867" i="94"/>
  <c r="P2867" i="94"/>
  <c r="O2867" i="94"/>
  <c r="F2867" i="94"/>
  <c r="E2867" i="94"/>
  <c r="W2866" i="94"/>
  <c r="V2866" i="94"/>
  <c r="U2866" i="94"/>
  <c r="T2866" i="94"/>
  <c r="S2866" i="94"/>
  <c r="R2866" i="94"/>
  <c r="Q2866" i="94"/>
  <c r="P2866" i="94"/>
  <c r="O2866" i="94"/>
  <c r="F2866" i="94"/>
  <c r="E2866" i="94"/>
  <c r="W2865" i="94"/>
  <c r="V2865" i="94"/>
  <c r="U2865" i="94"/>
  <c r="T2865" i="94"/>
  <c r="S2865" i="94"/>
  <c r="R2865" i="94"/>
  <c r="Q2865" i="94"/>
  <c r="P2865" i="94"/>
  <c r="O2865" i="94"/>
  <c r="F2865" i="94"/>
  <c r="E2865" i="94"/>
  <c r="W2864" i="94"/>
  <c r="V2864" i="94"/>
  <c r="U2864" i="94"/>
  <c r="T2864" i="94"/>
  <c r="S2864" i="94"/>
  <c r="R2864" i="94"/>
  <c r="Q2864" i="94"/>
  <c r="P2864" i="94"/>
  <c r="O2864" i="94"/>
  <c r="F2864" i="94"/>
  <c r="E2864" i="94"/>
  <c r="W2863" i="94"/>
  <c r="V2863" i="94"/>
  <c r="U2863" i="94"/>
  <c r="T2863" i="94"/>
  <c r="S2863" i="94"/>
  <c r="R2863" i="94"/>
  <c r="Q2863" i="94"/>
  <c r="P2863" i="94"/>
  <c r="O2863" i="94"/>
  <c r="F2863" i="94"/>
  <c r="E2863" i="94"/>
  <c r="W2862" i="94"/>
  <c r="V2862" i="94"/>
  <c r="U2862" i="94"/>
  <c r="T2862" i="94"/>
  <c r="S2862" i="94"/>
  <c r="R2862" i="94"/>
  <c r="Q2862" i="94"/>
  <c r="P2862" i="94"/>
  <c r="O2862" i="94"/>
  <c r="F2862" i="94"/>
  <c r="E2862" i="94"/>
  <c r="W2861" i="94"/>
  <c r="V2861" i="94"/>
  <c r="U2861" i="94"/>
  <c r="T2861" i="94"/>
  <c r="S2861" i="94"/>
  <c r="R2861" i="94"/>
  <c r="Q2861" i="94"/>
  <c r="P2861" i="94"/>
  <c r="O2861" i="94"/>
  <c r="F2861" i="94"/>
  <c r="E2861" i="94"/>
  <c r="W2860" i="94"/>
  <c r="V2860" i="94"/>
  <c r="U2860" i="94"/>
  <c r="T2860" i="94"/>
  <c r="S2860" i="94"/>
  <c r="R2860" i="94"/>
  <c r="Q2860" i="94"/>
  <c r="P2860" i="94"/>
  <c r="O2860" i="94"/>
  <c r="F2860" i="94"/>
  <c r="E2860" i="94"/>
  <c r="W2859" i="94"/>
  <c r="V2859" i="94"/>
  <c r="U2859" i="94"/>
  <c r="T2859" i="94"/>
  <c r="S2859" i="94"/>
  <c r="R2859" i="94"/>
  <c r="Q2859" i="94"/>
  <c r="P2859" i="94"/>
  <c r="O2859" i="94"/>
  <c r="F2859" i="94"/>
  <c r="E2859" i="94"/>
  <c r="W2858" i="94"/>
  <c r="V2858" i="94"/>
  <c r="U2858" i="94"/>
  <c r="T2858" i="94"/>
  <c r="S2858" i="94"/>
  <c r="R2858" i="94"/>
  <c r="Q2858" i="94"/>
  <c r="P2858" i="94"/>
  <c r="O2858" i="94"/>
  <c r="F2858" i="94"/>
  <c r="E2858" i="94"/>
  <c r="W2857" i="94"/>
  <c r="V2857" i="94"/>
  <c r="U2857" i="94"/>
  <c r="T2857" i="94"/>
  <c r="S2857" i="94"/>
  <c r="R2857" i="94"/>
  <c r="Q2857" i="94"/>
  <c r="P2857" i="94"/>
  <c r="O2857" i="94"/>
  <c r="F2857" i="94"/>
  <c r="E2857" i="94"/>
  <c r="W2856" i="94"/>
  <c r="V2856" i="94"/>
  <c r="U2856" i="94"/>
  <c r="T2856" i="94"/>
  <c r="S2856" i="94"/>
  <c r="R2856" i="94"/>
  <c r="Q2856" i="94"/>
  <c r="P2856" i="94"/>
  <c r="O2856" i="94"/>
  <c r="F2856" i="94"/>
  <c r="E2856" i="94"/>
  <c r="W2855" i="94"/>
  <c r="V2855" i="94"/>
  <c r="U2855" i="94"/>
  <c r="T2855" i="94"/>
  <c r="S2855" i="94"/>
  <c r="R2855" i="94"/>
  <c r="Q2855" i="94"/>
  <c r="P2855" i="94"/>
  <c r="O2855" i="94"/>
  <c r="F2855" i="94"/>
  <c r="E2855" i="94"/>
  <c r="W2854" i="94"/>
  <c r="V2854" i="94"/>
  <c r="U2854" i="94"/>
  <c r="T2854" i="94"/>
  <c r="S2854" i="94"/>
  <c r="R2854" i="94"/>
  <c r="Q2854" i="94"/>
  <c r="P2854" i="94"/>
  <c r="O2854" i="94"/>
  <c r="F2854" i="94"/>
  <c r="E2854" i="94"/>
  <c r="W2853" i="94"/>
  <c r="V2853" i="94"/>
  <c r="U2853" i="94"/>
  <c r="T2853" i="94"/>
  <c r="S2853" i="94"/>
  <c r="R2853" i="94"/>
  <c r="Q2853" i="94"/>
  <c r="P2853" i="94"/>
  <c r="O2853" i="94"/>
  <c r="F2853" i="94"/>
  <c r="E2853" i="94"/>
  <c r="W2852" i="94"/>
  <c r="V2852" i="94"/>
  <c r="U2852" i="94"/>
  <c r="T2852" i="94"/>
  <c r="S2852" i="94"/>
  <c r="R2852" i="94"/>
  <c r="Q2852" i="94"/>
  <c r="P2852" i="94"/>
  <c r="O2852" i="94"/>
  <c r="F2852" i="94"/>
  <c r="E2852" i="94"/>
  <c r="W2851" i="94"/>
  <c r="V2851" i="94"/>
  <c r="U2851" i="94"/>
  <c r="T2851" i="94"/>
  <c r="S2851" i="94"/>
  <c r="R2851" i="94"/>
  <c r="Q2851" i="94"/>
  <c r="P2851" i="94"/>
  <c r="O2851" i="94"/>
  <c r="F2851" i="94"/>
  <c r="E2851" i="94"/>
  <c r="W2850" i="94"/>
  <c r="V2850" i="94"/>
  <c r="U2850" i="94"/>
  <c r="T2850" i="94"/>
  <c r="S2850" i="94"/>
  <c r="R2850" i="94"/>
  <c r="Q2850" i="94"/>
  <c r="P2850" i="94"/>
  <c r="O2850" i="94"/>
  <c r="F2850" i="94"/>
  <c r="E2850" i="94"/>
  <c r="W2849" i="94"/>
  <c r="V2849" i="94"/>
  <c r="U2849" i="94"/>
  <c r="T2849" i="94"/>
  <c r="S2849" i="94"/>
  <c r="R2849" i="94"/>
  <c r="Q2849" i="94"/>
  <c r="P2849" i="94"/>
  <c r="O2849" i="94"/>
  <c r="F2849" i="94"/>
  <c r="E2849" i="94"/>
  <c r="W2848" i="94"/>
  <c r="V2848" i="94"/>
  <c r="U2848" i="94"/>
  <c r="T2848" i="94"/>
  <c r="S2848" i="94"/>
  <c r="R2848" i="94"/>
  <c r="Q2848" i="94"/>
  <c r="P2848" i="94"/>
  <c r="O2848" i="94"/>
  <c r="F2848" i="94"/>
  <c r="E2848" i="94"/>
  <c r="W2847" i="94"/>
  <c r="V2847" i="94"/>
  <c r="U2847" i="94"/>
  <c r="T2847" i="94"/>
  <c r="S2847" i="94"/>
  <c r="R2847" i="94"/>
  <c r="Q2847" i="94"/>
  <c r="P2847" i="94"/>
  <c r="O2847" i="94"/>
  <c r="F2847" i="94"/>
  <c r="E2847" i="94"/>
  <c r="W2846" i="94"/>
  <c r="V2846" i="94"/>
  <c r="U2846" i="94"/>
  <c r="T2846" i="94"/>
  <c r="S2846" i="94"/>
  <c r="R2846" i="94"/>
  <c r="Q2846" i="94"/>
  <c r="P2846" i="94"/>
  <c r="O2846" i="94"/>
  <c r="F2846" i="94"/>
  <c r="E2846" i="94"/>
  <c r="W2845" i="94"/>
  <c r="V2845" i="94"/>
  <c r="U2845" i="94"/>
  <c r="T2845" i="94"/>
  <c r="S2845" i="94"/>
  <c r="R2845" i="94"/>
  <c r="Q2845" i="94"/>
  <c r="P2845" i="94"/>
  <c r="O2845" i="94"/>
  <c r="F2845" i="94"/>
  <c r="E2845" i="94"/>
  <c r="W2844" i="94"/>
  <c r="V2844" i="94"/>
  <c r="U2844" i="94"/>
  <c r="T2844" i="94"/>
  <c r="S2844" i="94"/>
  <c r="R2844" i="94"/>
  <c r="Q2844" i="94"/>
  <c r="P2844" i="94"/>
  <c r="O2844" i="94"/>
  <c r="F2844" i="94"/>
  <c r="E2844" i="94"/>
  <c r="W2843" i="94"/>
  <c r="V2843" i="94"/>
  <c r="U2843" i="94"/>
  <c r="T2843" i="94"/>
  <c r="S2843" i="94"/>
  <c r="R2843" i="94"/>
  <c r="Q2843" i="94"/>
  <c r="P2843" i="94"/>
  <c r="O2843" i="94"/>
  <c r="F2843" i="94"/>
  <c r="E2843" i="94"/>
  <c r="W2842" i="94"/>
  <c r="V2842" i="94"/>
  <c r="U2842" i="94"/>
  <c r="T2842" i="94"/>
  <c r="S2842" i="94"/>
  <c r="R2842" i="94"/>
  <c r="Q2842" i="94"/>
  <c r="P2842" i="94"/>
  <c r="O2842" i="94"/>
  <c r="F2842" i="94"/>
  <c r="E2842" i="94"/>
  <c r="W2841" i="94"/>
  <c r="V2841" i="94"/>
  <c r="U2841" i="94"/>
  <c r="T2841" i="94"/>
  <c r="S2841" i="94"/>
  <c r="R2841" i="94"/>
  <c r="Q2841" i="94"/>
  <c r="P2841" i="94"/>
  <c r="O2841" i="94"/>
  <c r="F2841" i="94"/>
  <c r="E2841" i="94"/>
  <c r="W2840" i="94"/>
  <c r="V2840" i="94"/>
  <c r="U2840" i="94"/>
  <c r="T2840" i="94"/>
  <c r="S2840" i="94"/>
  <c r="R2840" i="94"/>
  <c r="Q2840" i="94"/>
  <c r="P2840" i="94"/>
  <c r="O2840" i="94"/>
  <c r="F2840" i="94"/>
  <c r="E2840" i="94"/>
  <c r="W2839" i="94"/>
  <c r="V2839" i="94"/>
  <c r="U2839" i="94"/>
  <c r="T2839" i="94"/>
  <c r="S2839" i="94"/>
  <c r="R2839" i="94"/>
  <c r="Q2839" i="94"/>
  <c r="P2839" i="94"/>
  <c r="O2839" i="94"/>
  <c r="F2839" i="94"/>
  <c r="E2839" i="94"/>
  <c r="W2838" i="94"/>
  <c r="V2838" i="94"/>
  <c r="U2838" i="94"/>
  <c r="T2838" i="94"/>
  <c r="S2838" i="94"/>
  <c r="R2838" i="94"/>
  <c r="Q2838" i="94"/>
  <c r="P2838" i="94"/>
  <c r="O2838" i="94"/>
  <c r="F2838" i="94"/>
  <c r="E2838" i="94"/>
  <c r="W2837" i="94"/>
  <c r="V2837" i="94"/>
  <c r="U2837" i="94"/>
  <c r="T2837" i="94"/>
  <c r="S2837" i="94"/>
  <c r="R2837" i="94"/>
  <c r="Q2837" i="94"/>
  <c r="P2837" i="94"/>
  <c r="O2837" i="94"/>
  <c r="F2837" i="94"/>
  <c r="E2837" i="94"/>
  <c r="W2836" i="94"/>
  <c r="V2836" i="94"/>
  <c r="U2836" i="94"/>
  <c r="T2836" i="94"/>
  <c r="S2836" i="94"/>
  <c r="R2836" i="94"/>
  <c r="Q2836" i="94"/>
  <c r="P2836" i="94"/>
  <c r="O2836" i="94"/>
  <c r="F2836" i="94"/>
  <c r="E2836" i="94"/>
  <c r="W2835" i="94"/>
  <c r="V2835" i="94"/>
  <c r="U2835" i="94"/>
  <c r="T2835" i="94"/>
  <c r="S2835" i="94"/>
  <c r="R2835" i="94"/>
  <c r="Q2835" i="94"/>
  <c r="P2835" i="94"/>
  <c r="O2835" i="94"/>
  <c r="F2835" i="94"/>
  <c r="E2835" i="94"/>
  <c r="W2834" i="94"/>
  <c r="V2834" i="94"/>
  <c r="U2834" i="94"/>
  <c r="T2834" i="94"/>
  <c r="S2834" i="94"/>
  <c r="R2834" i="94"/>
  <c r="Q2834" i="94"/>
  <c r="P2834" i="94"/>
  <c r="O2834" i="94"/>
  <c r="F2834" i="94"/>
  <c r="E2834" i="94"/>
  <c r="W2833" i="94"/>
  <c r="V2833" i="94"/>
  <c r="U2833" i="94"/>
  <c r="T2833" i="94"/>
  <c r="S2833" i="94"/>
  <c r="R2833" i="94"/>
  <c r="Q2833" i="94"/>
  <c r="P2833" i="94"/>
  <c r="O2833" i="94"/>
  <c r="F2833" i="94"/>
  <c r="E2833" i="94"/>
  <c r="W2832" i="94"/>
  <c r="V2832" i="94"/>
  <c r="U2832" i="94"/>
  <c r="T2832" i="94"/>
  <c r="S2832" i="94"/>
  <c r="R2832" i="94"/>
  <c r="Q2832" i="94"/>
  <c r="P2832" i="94"/>
  <c r="O2832" i="94"/>
  <c r="F2832" i="94"/>
  <c r="E2832" i="94"/>
  <c r="W2831" i="94"/>
  <c r="V2831" i="94"/>
  <c r="U2831" i="94"/>
  <c r="T2831" i="94"/>
  <c r="S2831" i="94"/>
  <c r="R2831" i="94"/>
  <c r="Q2831" i="94"/>
  <c r="P2831" i="94"/>
  <c r="O2831" i="94"/>
  <c r="F2831" i="94"/>
  <c r="E2831" i="94"/>
  <c r="W2830" i="94"/>
  <c r="V2830" i="94"/>
  <c r="U2830" i="94"/>
  <c r="T2830" i="94"/>
  <c r="S2830" i="94"/>
  <c r="R2830" i="94"/>
  <c r="Q2830" i="94"/>
  <c r="P2830" i="94"/>
  <c r="O2830" i="94"/>
  <c r="F2830" i="94"/>
  <c r="E2830" i="94"/>
  <c r="W2829" i="94"/>
  <c r="V2829" i="94"/>
  <c r="U2829" i="94"/>
  <c r="T2829" i="94"/>
  <c r="S2829" i="94"/>
  <c r="R2829" i="94"/>
  <c r="Q2829" i="94"/>
  <c r="P2829" i="94"/>
  <c r="O2829" i="94"/>
  <c r="F2829" i="94"/>
  <c r="E2829" i="94"/>
  <c r="W2828" i="94"/>
  <c r="V2828" i="94"/>
  <c r="U2828" i="94"/>
  <c r="T2828" i="94"/>
  <c r="S2828" i="94"/>
  <c r="R2828" i="94"/>
  <c r="Q2828" i="94"/>
  <c r="P2828" i="94"/>
  <c r="O2828" i="94"/>
  <c r="F2828" i="94"/>
  <c r="E2828" i="94"/>
  <c r="W2827" i="94"/>
  <c r="V2827" i="94"/>
  <c r="U2827" i="94"/>
  <c r="T2827" i="94"/>
  <c r="S2827" i="94"/>
  <c r="R2827" i="94"/>
  <c r="Q2827" i="94"/>
  <c r="P2827" i="94"/>
  <c r="O2827" i="94"/>
  <c r="F2827" i="94"/>
  <c r="E2827" i="94"/>
  <c r="W2826" i="94"/>
  <c r="V2826" i="94"/>
  <c r="U2826" i="94"/>
  <c r="T2826" i="94"/>
  <c r="S2826" i="94"/>
  <c r="R2826" i="94"/>
  <c r="Q2826" i="94"/>
  <c r="P2826" i="94"/>
  <c r="O2826" i="94"/>
  <c r="F2826" i="94"/>
  <c r="E2826" i="94"/>
  <c r="W2825" i="94"/>
  <c r="V2825" i="94"/>
  <c r="U2825" i="94"/>
  <c r="T2825" i="94"/>
  <c r="S2825" i="94"/>
  <c r="R2825" i="94"/>
  <c r="Q2825" i="94"/>
  <c r="P2825" i="94"/>
  <c r="O2825" i="94"/>
  <c r="F2825" i="94"/>
  <c r="E2825" i="94"/>
  <c r="W2824" i="94"/>
  <c r="V2824" i="94"/>
  <c r="U2824" i="94"/>
  <c r="T2824" i="94"/>
  <c r="S2824" i="94"/>
  <c r="R2824" i="94"/>
  <c r="Q2824" i="94"/>
  <c r="P2824" i="94"/>
  <c r="O2824" i="94"/>
  <c r="F2824" i="94"/>
  <c r="E2824" i="94"/>
  <c r="W2823" i="94"/>
  <c r="V2823" i="94"/>
  <c r="U2823" i="94"/>
  <c r="T2823" i="94"/>
  <c r="S2823" i="94"/>
  <c r="R2823" i="94"/>
  <c r="Q2823" i="94"/>
  <c r="P2823" i="94"/>
  <c r="O2823" i="94"/>
  <c r="F2823" i="94"/>
  <c r="E2823" i="94"/>
  <c r="W2822" i="94"/>
  <c r="V2822" i="94"/>
  <c r="U2822" i="94"/>
  <c r="T2822" i="94"/>
  <c r="S2822" i="94"/>
  <c r="R2822" i="94"/>
  <c r="Q2822" i="94"/>
  <c r="P2822" i="94"/>
  <c r="O2822" i="94"/>
  <c r="F2822" i="94"/>
  <c r="E2822" i="94"/>
  <c r="W2821" i="94"/>
  <c r="V2821" i="94"/>
  <c r="U2821" i="94"/>
  <c r="T2821" i="94"/>
  <c r="S2821" i="94"/>
  <c r="R2821" i="94"/>
  <c r="Q2821" i="94"/>
  <c r="P2821" i="94"/>
  <c r="O2821" i="94"/>
  <c r="F2821" i="94"/>
  <c r="E2821" i="94"/>
  <c r="W2820" i="94"/>
  <c r="V2820" i="94"/>
  <c r="U2820" i="94"/>
  <c r="T2820" i="94"/>
  <c r="S2820" i="94"/>
  <c r="R2820" i="94"/>
  <c r="Q2820" i="94"/>
  <c r="P2820" i="94"/>
  <c r="O2820" i="94"/>
  <c r="F2820" i="94"/>
  <c r="E2820" i="94"/>
  <c r="W2819" i="94"/>
  <c r="V2819" i="94"/>
  <c r="U2819" i="94"/>
  <c r="T2819" i="94"/>
  <c r="S2819" i="94"/>
  <c r="R2819" i="94"/>
  <c r="Q2819" i="94"/>
  <c r="P2819" i="94"/>
  <c r="O2819" i="94"/>
  <c r="F2819" i="94"/>
  <c r="E2819" i="94"/>
  <c r="W2818" i="94"/>
  <c r="V2818" i="94"/>
  <c r="U2818" i="94"/>
  <c r="T2818" i="94"/>
  <c r="S2818" i="94"/>
  <c r="R2818" i="94"/>
  <c r="Q2818" i="94"/>
  <c r="P2818" i="94"/>
  <c r="O2818" i="94"/>
  <c r="F2818" i="94"/>
  <c r="E2818" i="94"/>
  <c r="W2817" i="94"/>
  <c r="V2817" i="94"/>
  <c r="U2817" i="94"/>
  <c r="T2817" i="94"/>
  <c r="S2817" i="94"/>
  <c r="R2817" i="94"/>
  <c r="Q2817" i="94"/>
  <c r="P2817" i="94"/>
  <c r="O2817" i="94"/>
  <c r="F2817" i="94"/>
  <c r="E2817" i="94"/>
  <c r="W2816" i="94"/>
  <c r="V2816" i="94"/>
  <c r="U2816" i="94"/>
  <c r="T2816" i="94"/>
  <c r="S2816" i="94"/>
  <c r="R2816" i="94"/>
  <c r="Q2816" i="94"/>
  <c r="P2816" i="94"/>
  <c r="O2816" i="94"/>
  <c r="F2816" i="94"/>
  <c r="E2816" i="94"/>
  <c r="W2815" i="94"/>
  <c r="V2815" i="94"/>
  <c r="U2815" i="94"/>
  <c r="T2815" i="94"/>
  <c r="S2815" i="94"/>
  <c r="R2815" i="94"/>
  <c r="Q2815" i="94"/>
  <c r="P2815" i="94"/>
  <c r="O2815" i="94"/>
  <c r="F2815" i="94"/>
  <c r="E2815" i="94"/>
  <c r="W2814" i="94"/>
  <c r="V2814" i="94"/>
  <c r="U2814" i="94"/>
  <c r="T2814" i="94"/>
  <c r="S2814" i="94"/>
  <c r="R2814" i="94"/>
  <c r="Q2814" i="94"/>
  <c r="P2814" i="94"/>
  <c r="O2814" i="94"/>
  <c r="F2814" i="94"/>
  <c r="E2814" i="94"/>
  <c r="O2813" i="94"/>
  <c r="F2813" i="94"/>
  <c r="E2813" i="94"/>
  <c r="O2812" i="94"/>
  <c r="F2812" i="94"/>
  <c r="E2812" i="94"/>
  <c r="O2811" i="94"/>
  <c r="F2811" i="94"/>
  <c r="E2811" i="94"/>
  <c r="O2810" i="94"/>
  <c r="F2810" i="94"/>
  <c r="E2810" i="94"/>
  <c r="O2809" i="94"/>
  <c r="F2809" i="94"/>
  <c r="E2809" i="94"/>
  <c r="O2808" i="94"/>
  <c r="F2808" i="94"/>
  <c r="E2808" i="94"/>
  <c r="O2807" i="94"/>
  <c r="F2807" i="94"/>
  <c r="E2807" i="94"/>
  <c r="O2806" i="94"/>
  <c r="F2806" i="94"/>
  <c r="E2806" i="94"/>
  <c r="O2805" i="94"/>
  <c r="F2805" i="94"/>
  <c r="E2805" i="94"/>
  <c r="O2804" i="94"/>
  <c r="F2804" i="94"/>
  <c r="E2804" i="94"/>
  <c r="O2803" i="94"/>
  <c r="F2803" i="94"/>
  <c r="E2803" i="94"/>
  <c r="O2802" i="94"/>
  <c r="F2802" i="94"/>
  <c r="E2802" i="94"/>
  <c r="O2801" i="94"/>
  <c r="F2801" i="94"/>
  <c r="E2801" i="94"/>
  <c r="O2800" i="94"/>
  <c r="F2800" i="94"/>
  <c r="E2800" i="94"/>
  <c r="O2799" i="94"/>
  <c r="F2799" i="94"/>
  <c r="E2799" i="94"/>
  <c r="O2798" i="94"/>
  <c r="F2798" i="94"/>
  <c r="E2798" i="94"/>
  <c r="O2797" i="94"/>
  <c r="F2797" i="94"/>
  <c r="E2797" i="94"/>
  <c r="O2796" i="94"/>
  <c r="F2796" i="94"/>
  <c r="E2796" i="94"/>
  <c r="W2795" i="94"/>
  <c r="V2795" i="94"/>
  <c r="U2795" i="94"/>
  <c r="T2795" i="94"/>
  <c r="S2795" i="94"/>
  <c r="R2795" i="94"/>
  <c r="Q2795" i="94"/>
  <c r="P2795" i="94"/>
  <c r="O2795" i="94"/>
  <c r="F2795" i="94"/>
  <c r="E2795" i="94"/>
  <c r="W2794" i="94"/>
  <c r="V2794" i="94"/>
  <c r="U2794" i="94"/>
  <c r="T2794" i="94"/>
  <c r="S2794" i="94"/>
  <c r="R2794" i="94"/>
  <c r="Q2794" i="94"/>
  <c r="P2794" i="94"/>
  <c r="O2794" i="94"/>
  <c r="F2794" i="94"/>
  <c r="E2794" i="94"/>
  <c r="W2793" i="94"/>
  <c r="V2793" i="94"/>
  <c r="U2793" i="94"/>
  <c r="T2793" i="94"/>
  <c r="S2793" i="94"/>
  <c r="R2793" i="94"/>
  <c r="Q2793" i="94"/>
  <c r="P2793" i="94"/>
  <c r="O2793" i="94"/>
  <c r="F2793" i="94"/>
  <c r="E2793" i="94"/>
  <c r="W2792" i="94"/>
  <c r="V2792" i="94"/>
  <c r="U2792" i="94"/>
  <c r="T2792" i="94"/>
  <c r="S2792" i="94"/>
  <c r="R2792" i="94"/>
  <c r="Q2792" i="94"/>
  <c r="P2792" i="94"/>
  <c r="O2792" i="94"/>
  <c r="F2792" i="94"/>
  <c r="E2792" i="94"/>
  <c r="W2791" i="94"/>
  <c r="V2791" i="94"/>
  <c r="U2791" i="94"/>
  <c r="T2791" i="94"/>
  <c r="S2791" i="94"/>
  <c r="R2791" i="94"/>
  <c r="Q2791" i="94"/>
  <c r="P2791" i="94"/>
  <c r="O2791" i="94"/>
  <c r="F2791" i="94"/>
  <c r="E2791" i="94"/>
  <c r="W2790" i="94"/>
  <c r="V2790" i="94"/>
  <c r="U2790" i="94"/>
  <c r="T2790" i="94"/>
  <c r="S2790" i="94"/>
  <c r="R2790" i="94"/>
  <c r="Q2790" i="94"/>
  <c r="P2790" i="94"/>
  <c r="O2790" i="94"/>
  <c r="F2790" i="94"/>
  <c r="E2790" i="94"/>
  <c r="W2789" i="94"/>
  <c r="V2789" i="94"/>
  <c r="U2789" i="94"/>
  <c r="T2789" i="94"/>
  <c r="S2789" i="94"/>
  <c r="R2789" i="94"/>
  <c r="Q2789" i="94"/>
  <c r="P2789" i="94"/>
  <c r="O2789" i="94"/>
  <c r="F2789" i="94"/>
  <c r="E2789" i="94"/>
  <c r="W2788" i="94"/>
  <c r="V2788" i="94"/>
  <c r="U2788" i="94"/>
  <c r="T2788" i="94"/>
  <c r="S2788" i="94"/>
  <c r="R2788" i="94"/>
  <c r="Q2788" i="94"/>
  <c r="P2788" i="94"/>
  <c r="O2788" i="94"/>
  <c r="F2788" i="94"/>
  <c r="E2788" i="94"/>
  <c r="W2787" i="94"/>
  <c r="V2787" i="94"/>
  <c r="U2787" i="94"/>
  <c r="T2787" i="94"/>
  <c r="S2787" i="94"/>
  <c r="R2787" i="94"/>
  <c r="Q2787" i="94"/>
  <c r="P2787" i="94"/>
  <c r="O2787" i="94"/>
  <c r="F2787" i="94"/>
  <c r="E2787" i="94"/>
  <c r="W2786" i="94"/>
  <c r="V2786" i="94"/>
  <c r="U2786" i="94"/>
  <c r="T2786" i="94"/>
  <c r="S2786" i="94"/>
  <c r="R2786" i="94"/>
  <c r="Q2786" i="94"/>
  <c r="P2786" i="94"/>
  <c r="O2786" i="94"/>
  <c r="F2786" i="94"/>
  <c r="E2786" i="94"/>
  <c r="W2785" i="94"/>
  <c r="V2785" i="94"/>
  <c r="U2785" i="94"/>
  <c r="T2785" i="94"/>
  <c r="S2785" i="94"/>
  <c r="R2785" i="94"/>
  <c r="Q2785" i="94"/>
  <c r="P2785" i="94"/>
  <c r="O2785" i="94"/>
  <c r="F2785" i="94"/>
  <c r="E2785" i="94"/>
  <c r="W2784" i="94"/>
  <c r="V2784" i="94"/>
  <c r="U2784" i="94"/>
  <c r="T2784" i="94"/>
  <c r="S2784" i="94"/>
  <c r="R2784" i="94"/>
  <c r="Q2784" i="94"/>
  <c r="P2784" i="94"/>
  <c r="O2784" i="94"/>
  <c r="F2784" i="94"/>
  <c r="E2784" i="94"/>
  <c r="W2783" i="94"/>
  <c r="V2783" i="94"/>
  <c r="U2783" i="94"/>
  <c r="T2783" i="94"/>
  <c r="S2783" i="94"/>
  <c r="R2783" i="94"/>
  <c r="Q2783" i="94"/>
  <c r="P2783" i="94"/>
  <c r="O2783" i="94"/>
  <c r="F2783" i="94"/>
  <c r="E2783" i="94"/>
  <c r="W2782" i="94"/>
  <c r="V2782" i="94"/>
  <c r="U2782" i="94"/>
  <c r="T2782" i="94"/>
  <c r="S2782" i="94"/>
  <c r="R2782" i="94"/>
  <c r="Q2782" i="94"/>
  <c r="P2782" i="94"/>
  <c r="O2782" i="94"/>
  <c r="F2782" i="94"/>
  <c r="E2782" i="94"/>
  <c r="W2781" i="94"/>
  <c r="V2781" i="94"/>
  <c r="U2781" i="94"/>
  <c r="T2781" i="94"/>
  <c r="S2781" i="94"/>
  <c r="R2781" i="94"/>
  <c r="Q2781" i="94"/>
  <c r="P2781" i="94"/>
  <c r="O2781" i="94"/>
  <c r="F2781" i="94"/>
  <c r="E2781" i="94"/>
  <c r="W2780" i="94"/>
  <c r="V2780" i="94"/>
  <c r="U2780" i="94"/>
  <c r="T2780" i="94"/>
  <c r="S2780" i="94"/>
  <c r="R2780" i="94"/>
  <c r="Q2780" i="94"/>
  <c r="P2780" i="94"/>
  <c r="O2780" i="94"/>
  <c r="F2780" i="94"/>
  <c r="E2780" i="94"/>
  <c r="W2779" i="94"/>
  <c r="V2779" i="94"/>
  <c r="U2779" i="94"/>
  <c r="T2779" i="94"/>
  <c r="S2779" i="94"/>
  <c r="R2779" i="94"/>
  <c r="Q2779" i="94"/>
  <c r="P2779" i="94"/>
  <c r="O2779" i="94"/>
  <c r="F2779" i="94"/>
  <c r="E2779" i="94"/>
  <c r="W2778" i="94"/>
  <c r="V2778" i="94"/>
  <c r="U2778" i="94"/>
  <c r="T2778" i="94"/>
  <c r="S2778" i="94"/>
  <c r="R2778" i="94"/>
  <c r="Q2778" i="94"/>
  <c r="P2778" i="94"/>
  <c r="O2778" i="94"/>
  <c r="F2778" i="94"/>
  <c r="E2778" i="94"/>
  <c r="W2777" i="94"/>
  <c r="V2777" i="94"/>
  <c r="U2777" i="94"/>
  <c r="T2777" i="94"/>
  <c r="S2777" i="94"/>
  <c r="R2777" i="94"/>
  <c r="Q2777" i="94"/>
  <c r="P2777" i="94"/>
  <c r="O2777" i="94"/>
  <c r="F2777" i="94"/>
  <c r="E2777" i="94"/>
  <c r="W2776" i="94"/>
  <c r="V2776" i="94"/>
  <c r="U2776" i="94"/>
  <c r="T2776" i="94"/>
  <c r="S2776" i="94"/>
  <c r="R2776" i="94"/>
  <c r="Q2776" i="94"/>
  <c r="P2776" i="94"/>
  <c r="O2776" i="94"/>
  <c r="F2776" i="94"/>
  <c r="E2776" i="94"/>
  <c r="W2775" i="94"/>
  <c r="V2775" i="94"/>
  <c r="U2775" i="94"/>
  <c r="T2775" i="94"/>
  <c r="S2775" i="94"/>
  <c r="R2775" i="94"/>
  <c r="Q2775" i="94"/>
  <c r="P2775" i="94"/>
  <c r="O2775" i="94"/>
  <c r="F2775" i="94"/>
  <c r="E2775" i="94"/>
  <c r="W2774" i="94"/>
  <c r="V2774" i="94"/>
  <c r="U2774" i="94"/>
  <c r="T2774" i="94"/>
  <c r="S2774" i="94"/>
  <c r="R2774" i="94"/>
  <c r="Q2774" i="94"/>
  <c r="P2774" i="94"/>
  <c r="O2774" i="94"/>
  <c r="F2774" i="94"/>
  <c r="E2774" i="94"/>
  <c r="W2773" i="94"/>
  <c r="V2773" i="94"/>
  <c r="U2773" i="94"/>
  <c r="T2773" i="94"/>
  <c r="S2773" i="94"/>
  <c r="R2773" i="94"/>
  <c r="Q2773" i="94"/>
  <c r="P2773" i="94"/>
  <c r="O2773" i="94"/>
  <c r="F2773" i="94"/>
  <c r="E2773" i="94"/>
  <c r="W2772" i="94"/>
  <c r="V2772" i="94"/>
  <c r="U2772" i="94"/>
  <c r="T2772" i="94"/>
  <c r="S2772" i="94"/>
  <c r="R2772" i="94"/>
  <c r="Q2772" i="94"/>
  <c r="P2772" i="94"/>
  <c r="O2772" i="94"/>
  <c r="F2772" i="94"/>
  <c r="E2772" i="94"/>
  <c r="W2771" i="94"/>
  <c r="V2771" i="94"/>
  <c r="U2771" i="94"/>
  <c r="T2771" i="94"/>
  <c r="S2771" i="94"/>
  <c r="R2771" i="94"/>
  <c r="Q2771" i="94"/>
  <c r="P2771" i="94"/>
  <c r="O2771" i="94"/>
  <c r="F2771" i="94"/>
  <c r="E2771" i="94"/>
  <c r="W2770" i="94"/>
  <c r="V2770" i="94"/>
  <c r="U2770" i="94"/>
  <c r="T2770" i="94"/>
  <c r="S2770" i="94"/>
  <c r="R2770" i="94"/>
  <c r="Q2770" i="94"/>
  <c r="P2770" i="94"/>
  <c r="O2770" i="94"/>
  <c r="F2770" i="94"/>
  <c r="E2770" i="94"/>
  <c r="W2769" i="94"/>
  <c r="V2769" i="94"/>
  <c r="U2769" i="94"/>
  <c r="T2769" i="94"/>
  <c r="S2769" i="94"/>
  <c r="R2769" i="94"/>
  <c r="Q2769" i="94"/>
  <c r="P2769" i="94"/>
  <c r="O2769" i="94"/>
  <c r="F2769" i="94"/>
  <c r="E2769" i="94"/>
  <c r="W2768" i="94"/>
  <c r="V2768" i="94"/>
  <c r="U2768" i="94"/>
  <c r="T2768" i="94"/>
  <c r="S2768" i="94"/>
  <c r="R2768" i="94"/>
  <c r="Q2768" i="94"/>
  <c r="P2768" i="94"/>
  <c r="O2768" i="94"/>
  <c r="F2768" i="94"/>
  <c r="E2768" i="94"/>
  <c r="W2767" i="94"/>
  <c r="V2767" i="94"/>
  <c r="U2767" i="94"/>
  <c r="T2767" i="94"/>
  <c r="S2767" i="94"/>
  <c r="R2767" i="94"/>
  <c r="Q2767" i="94"/>
  <c r="P2767" i="94"/>
  <c r="O2767" i="94"/>
  <c r="F2767" i="94"/>
  <c r="E2767" i="94"/>
  <c r="W2766" i="94"/>
  <c r="V2766" i="94"/>
  <c r="U2766" i="94"/>
  <c r="T2766" i="94"/>
  <c r="S2766" i="94"/>
  <c r="R2766" i="94"/>
  <c r="Q2766" i="94"/>
  <c r="P2766" i="94"/>
  <c r="O2766" i="94"/>
  <c r="F2766" i="94"/>
  <c r="E2766" i="94"/>
  <c r="W2765" i="94"/>
  <c r="V2765" i="94"/>
  <c r="U2765" i="94"/>
  <c r="T2765" i="94"/>
  <c r="S2765" i="94"/>
  <c r="R2765" i="94"/>
  <c r="Q2765" i="94"/>
  <c r="P2765" i="94"/>
  <c r="O2765" i="94"/>
  <c r="F2765" i="94"/>
  <c r="E2765" i="94"/>
  <c r="W2764" i="94"/>
  <c r="V2764" i="94"/>
  <c r="U2764" i="94"/>
  <c r="T2764" i="94"/>
  <c r="S2764" i="94"/>
  <c r="R2764" i="94"/>
  <c r="Q2764" i="94"/>
  <c r="P2764" i="94"/>
  <c r="O2764" i="94"/>
  <c r="F2764" i="94"/>
  <c r="E2764" i="94"/>
  <c r="W2763" i="94"/>
  <c r="V2763" i="94"/>
  <c r="U2763" i="94"/>
  <c r="T2763" i="94"/>
  <c r="S2763" i="94"/>
  <c r="R2763" i="94"/>
  <c r="Q2763" i="94"/>
  <c r="P2763" i="94"/>
  <c r="O2763" i="94"/>
  <c r="F2763" i="94"/>
  <c r="E2763" i="94"/>
  <c r="W2762" i="94"/>
  <c r="V2762" i="94"/>
  <c r="U2762" i="94"/>
  <c r="T2762" i="94"/>
  <c r="S2762" i="94"/>
  <c r="R2762" i="94"/>
  <c r="Q2762" i="94"/>
  <c r="P2762" i="94"/>
  <c r="O2762" i="94"/>
  <c r="F2762" i="94"/>
  <c r="E2762" i="94"/>
  <c r="W2761" i="94"/>
  <c r="V2761" i="94"/>
  <c r="U2761" i="94"/>
  <c r="T2761" i="94"/>
  <c r="S2761" i="94"/>
  <c r="R2761" i="94"/>
  <c r="Q2761" i="94"/>
  <c r="P2761" i="94"/>
  <c r="O2761" i="94"/>
  <c r="F2761" i="94"/>
  <c r="E2761" i="94"/>
  <c r="W2760" i="94"/>
  <c r="V2760" i="94"/>
  <c r="U2760" i="94"/>
  <c r="T2760" i="94"/>
  <c r="S2760" i="94"/>
  <c r="R2760" i="94"/>
  <c r="Q2760" i="94"/>
  <c r="P2760" i="94"/>
  <c r="O2760" i="94"/>
  <c r="F2760" i="94"/>
  <c r="E2760" i="94"/>
  <c r="W2759" i="94"/>
  <c r="V2759" i="94"/>
  <c r="U2759" i="94"/>
  <c r="T2759" i="94"/>
  <c r="S2759" i="94"/>
  <c r="R2759" i="94"/>
  <c r="Q2759" i="94"/>
  <c r="P2759" i="94"/>
  <c r="O2759" i="94"/>
  <c r="F2759" i="94"/>
  <c r="E2759" i="94"/>
  <c r="W2758" i="94"/>
  <c r="V2758" i="94"/>
  <c r="U2758" i="94"/>
  <c r="T2758" i="94"/>
  <c r="S2758" i="94"/>
  <c r="R2758" i="94"/>
  <c r="Q2758" i="94"/>
  <c r="P2758" i="94"/>
  <c r="O2758" i="94"/>
  <c r="F2758" i="94"/>
  <c r="E2758" i="94"/>
  <c r="W2757" i="94"/>
  <c r="V2757" i="94"/>
  <c r="U2757" i="94"/>
  <c r="T2757" i="94"/>
  <c r="S2757" i="94"/>
  <c r="R2757" i="94"/>
  <c r="Q2757" i="94"/>
  <c r="P2757" i="94"/>
  <c r="O2757" i="94"/>
  <c r="F2757" i="94"/>
  <c r="E2757" i="94"/>
  <c r="W2756" i="94"/>
  <c r="V2756" i="94"/>
  <c r="U2756" i="94"/>
  <c r="T2756" i="94"/>
  <c r="S2756" i="94"/>
  <c r="R2756" i="94"/>
  <c r="Q2756" i="94"/>
  <c r="P2756" i="94"/>
  <c r="O2756" i="94"/>
  <c r="F2756" i="94"/>
  <c r="E2756" i="94"/>
  <c r="W2755" i="94"/>
  <c r="V2755" i="94"/>
  <c r="U2755" i="94"/>
  <c r="T2755" i="94"/>
  <c r="S2755" i="94"/>
  <c r="R2755" i="94"/>
  <c r="Q2755" i="94"/>
  <c r="P2755" i="94"/>
  <c r="O2755" i="94"/>
  <c r="F2755" i="94"/>
  <c r="E2755" i="94"/>
  <c r="W2754" i="94"/>
  <c r="V2754" i="94"/>
  <c r="U2754" i="94"/>
  <c r="T2754" i="94"/>
  <c r="S2754" i="94"/>
  <c r="R2754" i="94"/>
  <c r="Q2754" i="94"/>
  <c r="P2754" i="94"/>
  <c r="O2754" i="94"/>
  <c r="F2754" i="94"/>
  <c r="E2754" i="94"/>
  <c r="W2753" i="94"/>
  <c r="V2753" i="94"/>
  <c r="U2753" i="94"/>
  <c r="T2753" i="94"/>
  <c r="S2753" i="94"/>
  <c r="R2753" i="94"/>
  <c r="Q2753" i="94"/>
  <c r="P2753" i="94"/>
  <c r="O2753" i="94"/>
  <c r="F2753" i="94"/>
  <c r="E2753" i="94"/>
  <c r="W2752" i="94"/>
  <c r="V2752" i="94"/>
  <c r="U2752" i="94"/>
  <c r="T2752" i="94"/>
  <c r="S2752" i="94"/>
  <c r="R2752" i="94"/>
  <c r="Q2752" i="94"/>
  <c r="P2752" i="94"/>
  <c r="O2752" i="94"/>
  <c r="F2752" i="94"/>
  <c r="E2752" i="94"/>
  <c r="W2751" i="94"/>
  <c r="V2751" i="94"/>
  <c r="U2751" i="94"/>
  <c r="T2751" i="94"/>
  <c r="S2751" i="94"/>
  <c r="R2751" i="94"/>
  <c r="Q2751" i="94"/>
  <c r="P2751" i="94"/>
  <c r="O2751" i="94"/>
  <c r="F2751" i="94"/>
  <c r="E2751" i="94"/>
  <c r="W2750" i="94"/>
  <c r="V2750" i="94"/>
  <c r="U2750" i="94"/>
  <c r="T2750" i="94"/>
  <c r="S2750" i="94"/>
  <c r="R2750" i="94"/>
  <c r="Q2750" i="94"/>
  <c r="P2750" i="94"/>
  <c r="O2750" i="94"/>
  <c r="F2750" i="94"/>
  <c r="E2750" i="94"/>
  <c r="W2749" i="94"/>
  <c r="V2749" i="94"/>
  <c r="U2749" i="94"/>
  <c r="T2749" i="94"/>
  <c r="S2749" i="94"/>
  <c r="R2749" i="94"/>
  <c r="Q2749" i="94"/>
  <c r="P2749" i="94"/>
  <c r="O2749" i="94"/>
  <c r="F2749" i="94"/>
  <c r="E2749" i="94"/>
  <c r="W2748" i="94"/>
  <c r="V2748" i="94"/>
  <c r="U2748" i="94"/>
  <c r="T2748" i="94"/>
  <c r="S2748" i="94"/>
  <c r="R2748" i="94"/>
  <c r="Q2748" i="94"/>
  <c r="P2748" i="94"/>
  <c r="O2748" i="94"/>
  <c r="F2748" i="94"/>
  <c r="E2748" i="94"/>
  <c r="W2747" i="94"/>
  <c r="V2747" i="94"/>
  <c r="U2747" i="94"/>
  <c r="T2747" i="94"/>
  <c r="S2747" i="94"/>
  <c r="R2747" i="94"/>
  <c r="Q2747" i="94"/>
  <c r="P2747" i="94"/>
  <c r="O2747" i="94"/>
  <c r="F2747" i="94"/>
  <c r="E2747" i="94"/>
  <c r="W2746" i="94"/>
  <c r="V2746" i="94"/>
  <c r="U2746" i="94"/>
  <c r="T2746" i="94"/>
  <c r="S2746" i="94"/>
  <c r="R2746" i="94"/>
  <c r="Q2746" i="94"/>
  <c r="P2746" i="94"/>
  <c r="O2746" i="94"/>
  <c r="F2746" i="94"/>
  <c r="E2746" i="94"/>
  <c r="W2745" i="94"/>
  <c r="V2745" i="94"/>
  <c r="U2745" i="94"/>
  <c r="T2745" i="94"/>
  <c r="S2745" i="94"/>
  <c r="R2745" i="94"/>
  <c r="Q2745" i="94"/>
  <c r="P2745" i="94"/>
  <c r="O2745" i="94"/>
  <c r="F2745" i="94"/>
  <c r="E2745" i="94"/>
  <c r="W2744" i="94"/>
  <c r="V2744" i="94"/>
  <c r="U2744" i="94"/>
  <c r="T2744" i="94"/>
  <c r="S2744" i="94"/>
  <c r="R2744" i="94"/>
  <c r="Q2744" i="94"/>
  <c r="P2744" i="94"/>
  <c r="O2744" i="94"/>
  <c r="F2744" i="94"/>
  <c r="E2744" i="94"/>
  <c r="W2743" i="94"/>
  <c r="V2743" i="94"/>
  <c r="U2743" i="94"/>
  <c r="T2743" i="94"/>
  <c r="S2743" i="94"/>
  <c r="R2743" i="94"/>
  <c r="Q2743" i="94"/>
  <c r="P2743" i="94"/>
  <c r="O2743" i="94"/>
  <c r="F2743" i="94"/>
  <c r="E2743" i="94"/>
  <c r="W2742" i="94"/>
  <c r="V2742" i="94"/>
  <c r="U2742" i="94"/>
  <c r="T2742" i="94"/>
  <c r="S2742" i="94"/>
  <c r="R2742" i="94"/>
  <c r="Q2742" i="94"/>
  <c r="P2742" i="94"/>
  <c r="O2742" i="94"/>
  <c r="F2742" i="94"/>
  <c r="E2742" i="94"/>
  <c r="W2741" i="94"/>
  <c r="V2741" i="94"/>
  <c r="U2741" i="94"/>
  <c r="T2741" i="94"/>
  <c r="S2741" i="94"/>
  <c r="R2741" i="94"/>
  <c r="Q2741" i="94"/>
  <c r="P2741" i="94"/>
  <c r="O2741" i="94"/>
  <c r="F2741" i="94"/>
  <c r="E2741" i="94"/>
  <c r="W2740" i="94"/>
  <c r="V2740" i="94"/>
  <c r="U2740" i="94"/>
  <c r="T2740" i="94"/>
  <c r="S2740" i="94"/>
  <c r="R2740" i="94"/>
  <c r="Q2740" i="94"/>
  <c r="P2740" i="94"/>
  <c r="O2740" i="94"/>
  <c r="F2740" i="94"/>
  <c r="E2740" i="94"/>
  <c r="W2739" i="94"/>
  <c r="V2739" i="94"/>
  <c r="U2739" i="94"/>
  <c r="T2739" i="94"/>
  <c r="S2739" i="94"/>
  <c r="R2739" i="94"/>
  <c r="Q2739" i="94"/>
  <c r="P2739" i="94"/>
  <c r="O2739" i="94"/>
  <c r="F2739" i="94"/>
  <c r="E2739" i="94"/>
  <c r="W2738" i="94"/>
  <c r="V2738" i="94"/>
  <c r="U2738" i="94"/>
  <c r="T2738" i="94"/>
  <c r="S2738" i="94"/>
  <c r="R2738" i="94"/>
  <c r="Q2738" i="94"/>
  <c r="P2738" i="94"/>
  <c r="O2738" i="94"/>
  <c r="F2738" i="94"/>
  <c r="E2738" i="94"/>
  <c r="O2737" i="94"/>
  <c r="F2737" i="94"/>
  <c r="E2737" i="94"/>
  <c r="O2736" i="94"/>
  <c r="F2736" i="94"/>
  <c r="E2736" i="94"/>
  <c r="O2735" i="94"/>
  <c r="F2735" i="94"/>
  <c r="E2735" i="94"/>
  <c r="O2734" i="94"/>
  <c r="F2734" i="94"/>
  <c r="E2734" i="94"/>
  <c r="O2733" i="94"/>
  <c r="F2733" i="94"/>
  <c r="E2733" i="94"/>
  <c r="O2732" i="94"/>
  <c r="F2732" i="94"/>
  <c r="E2732" i="94"/>
  <c r="O2731" i="94"/>
  <c r="F2731" i="94"/>
  <c r="E2731" i="94"/>
  <c r="O2730" i="94"/>
  <c r="F2730" i="94"/>
  <c r="E2730" i="94"/>
  <c r="O2729" i="94"/>
  <c r="F2729" i="94"/>
  <c r="E2729" i="94"/>
  <c r="O2728" i="94"/>
  <c r="F2728" i="94"/>
  <c r="E2728" i="94"/>
  <c r="O2727" i="94"/>
  <c r="F2727" i="94"/>
  <c r="E2727" i="94"/>
  <c r="O2726" i="94"/>
  <c r="F2726" i="94"/>
  <c r="E2726" i="94"/>
  <c r="O2725" i="94"/>
  <c r="F2725" i="94"/>
  <c r="E2725" i="94"/>
  <c r="O2724" i="94"/>
  <c r="F2724" i="94"/>
  <c r="E2724" i="94"/>
  <c r="O2723" i="94"/>
  <c r="F2723" i="94"/>
  <c r="E2723" i="94"/>
  <c r="O2722" i="94"/>
  <c r="F2722" i="94"/>
  <c r="E2722" i="94"/>
  <c r="O2721" i="94"/>
  <c r="F2721" i="94"/>
  <c r="E2721" i="94"/>
  <c r="O2720" i="94"/>
  <c r="F2720" i="94"/>
  <c r="E2720" i="94"/>
  <c r="W2719" i="94"/>
  <c r="V2719" i="94"/>
  <c r="U2719" i="94"/>
  <c r="T2719" i="94"/>
  <c r="S2719" i="94"/>
  <c r="R2719" i="94"/>
  <c r="Q2719" i="94"/>
  <c r="P2719" i="94"/>
  <c r="O2719" i="94"/>
  <c r="F2719" i="94"/>
  <c r="E2719" i="94"/>
  <c r="W2718" i="94"/>
  <c r="V2718" i="94"/>
  <c r="U2718" i="94"/>
  <c r="T2718" i="94"/>
  <c r="S2718" i="94"/>
  <c r="R2718" i="94"/>
  <c r="Q2718" i="94"/>
  <c r="P2718" i="94"/>
  <c r="O2718" i="94"/>
  <c r="F2718" i="94"/>
  <c r="E2718" i="94"/>
  <c r="W2717" i="94"/>
  <c r="V2717" i="94"/>
  <c r="U2717" i="94"/>
  <c r="T2717" i="94"/>
  <c r="S2717" i="94"/>
  <c r="R2717" i="94"/>
  <c r="Q2717" i="94"/>
  <c r="P2717" i="94"/>
  <c r="O2717" i="94"/>
  <c r="F2717" i="94"/>
  <c r="E2717" i="94"/>
  <c r="W2716" i="94"/>
  <c r="V2716" i="94"/>
  <c r="U2716" i="94"/>
  <c r="T2716" i="94"/>
  <c r="S2716" i="94"/>
  <c r="R2716" i="94"/>
  <c r="Q2716" i="94"/>
  <c r="P2716" i="94"/>
  <c r="O2716" i="94"/>
  <c r="F2716" i="94"/>
  <c r="E2716" i="94"/>
  <c r="W2715" i="94"/>
  <c r="V2715" i="94"/>
  <c r="U2715" i="94"/>
  <c r="T2715" i="94"/>
  <c r="S2715" i="94"/>
  <c r="R2715" i="94"/>
  <c r="Q2715" i="94"/>
  <c r="P2715" i="94"/>
  <c r="O2715" i="94"/>
  <c r="F2715" i="94"/>
  <c r="E2715" i="94"/>
  <c r="W2714" i="94"/>
  <c r="V2714" i="94"/>
  <c r="U2714" i="94"/>
  <c r="T2714" i="94"/>
  <c r="S2714" i="94"/>
  <c r="R2714" i="94"/>
  <c r="Q2714" i="94"/>
  <c r="P2714" i="94"/>
  <c r="O2714" i="94"/>
  <c r="F2714" i="94"/>
  <c r="E2714" i="94"/>
  <c r="W2713" i="94"/>
  <c r="V2713" i="94"/>
  <c r="U2713" i="94"/>
  <c r="T2713" i="94"/>
  <c r="S2713" i="94"/>
  <c r="R2713" i="94"/>
  <c r="Q2713" i="94"/>
  <c r="P2713" i="94"/>
  <c r="O2713" i="94"/>
  <c r="F2713" i="94"/>
  <c r="E2713" i="94"/>
  <c r="W2712" i="94"/>
  <c r="V2712" i="94"/>
  <c r="U2712" i="94"/>
  <c r="T2712" i="94"/>
  <c r="S2712" i="94"/>
  <c r="R2712" i="94"/>
  <c r="Q2712" i="94"/>
  <c r="P2712" i="94"/>
  <c r="O2712" i="94"/>
  <c r="F2712" i="94"/>
  <c r="E2712" i="94"/>
  <c r="W2711" i="94"/>
  <c r="V2711" i="94"/>
  <c r="U2711" i="94"/>
  <c r="T2711" i="94"/>
  <c r="S2711" i="94"/>
  <c r="R2711" i="94"/>
  <c r="Q2711" i="94"/>
  <c r="P2711" i="94"/>
  <c r="O2711" i="94"/>
  <c r="F2711" i="94"/>
  <c r="E2711" i="94"/>
  <c r="W2710" i="94"/>
  <c r="V2710" i="94"/>
  <c r="U2710" i="94"/>
  <c r="T2710" i="94"/>
  <c r="S2710" i="94"/>
  <c r="R2710" i="94"/>
  <c r="Q2710" i="94"/>
  <c r="P2710" i="94"/>
  <c r="O2710" i="94"/>
  <c r="F2710" i="94"/>
  <c r="E2710" i="94"/>
  <c r="W2709" i="94"/>
  <c r="V2709" i="94"/>
  <c r="U2709" i="94"/>
  <c r="T2709" i="94"/>
  <c r="S2709" i="94"/>
  <c r="R2709" i="94"/>
  <c r="Q2709" i="94"/>
  <c r="P2709" i="94"/>
  <c r="O2709" i="94"/>
  <c r="F2709" i="94"/>
  <c r="E2709" i="94"/>
  <c r="W2708" i="94"/>
  <c r="V2708" i="94"/>
  <c r="U2708" i="94"/>
  <c r="T2708" i="94"/>
  <c r="S2708" i="94"/>
  <c r="R2708" i="94"/>
  <c r="Q2708" i="94"/>
  <c r="P2708" i="94"/>
  <c r="O2708" i="94"/>
  <c r="F2708" i="94"/>
  <c r="E2708" i="94"/>
  <c r="W2707" i="94"/>
  <c r="V2707" i="94"/>
  <c r="U2707" i="94"/>
  <c r="T2707" i="94"/>
  <c r="S2707" i="94"/>
  <c r="R2707" i="94"/>
  <c r="Q2707" i="94"/>
  <c r="P2707" i="94"/>
  <c r="O2707" i="94"/>
  <c r="F2707" i="94"/>
  <c r="E2707" i="94"/>
  <c r="W2706" i="94"/>
  <c r="V2706" i="94"/>
  <c r="U2706" i="94"/>
  <c r="T2706" i="94"/>
  <c r="S2706" i="94"/>
  <c r="R2706" i="94"/>
  <c r="Q2706" i="94"/>
  <c r="P2706" i="94"/>
  <c r="O2706" i="94"/>
  <c r="F2706" i="94"/>
  <c r="E2706" i="94"/>
  <c r="W2705" i="94"/>
  <c r="V2705" i="94"/>
  <c r="U2705" i="94"/>
  <c r="T2705" i="94"/>
  <c r="S2705" i="94"/>
  <c r="R2705" i="94"/>
  <c r="Q2705" i="94"/>
  <c r="P2705" i="94"/>
  <c r="O2705" i="94"/>
  <c r="F2705" i="94"/>
  <c r="E2705" i="94"/>
  <c r="W2704" i="94"/>
  <c r="V2704" i="94"/>
  <c r="U2704" i="94"/>
  <c r="T2704" i="94"/>
  <c r="S2704" i="94"/>
  <c r="R2704" i="94"/>
  <c r="Q2704" i="94"/>
  <c r="P2704" i="94"/>
  <c r="O2704" i="94"/>
  <c r="F2704" i="94"/>
  <c r="E2704" i="94"/>
  <c r="W2703" i="94"/>
  <c r="V2703" i="94"/>
  <c r="U2703" i="94"/>
  <c r="T2703" i="94"/>
  <c r="S2703" i="94"/>
  <c r="R2703" i="94"/>
  <c r="Q2703" i="94"/>
  <c r="P2703" i="94"/>
  <c r="O2703" i="94"/>
  <c r="F2703" i="94"/>
  <c r="E2703" i="94"/>
  <c r="W2702" i="94"/>
  <c r="V2702" i="94"/>
  <c r="U2702" i="94"/>
  <c r="T2702" i="94"/>
  <c r="S2702" i="94"/>
  <c r="R2702" i="94"/>
  <c r="Q2702" i="94"/>
  <c r="P2702" i="94"/>
  <c r="O2702" i="94"/>
  <c r="F2702" i="94"/>
  <c r="E2702" i="94"/>
  <c r="W2701" i="94"/>
  <c r="V2701" i="94"/>
  <c r="U2701" i="94"/>
  <c r="T2701" i="94"/>
  <c r="S2701" i="94"/>
  <c r="R2701" i="94"/>
  <c r="Q2701" i="94"/>
  <c r="P2701" i="94"/>
  <c r="O2701" i="94"/>
  <c r="F2701" i="94"/>
  <c r="E2701" i="94"/>
  <c r="W2700" i="94"/>
  <c r="V2700" i="94"/>
  <c r="U2700" i="94"/>
  <c r="T2700" i="94"/>
  <c r="S2700" i="94"/>
  <c r="R2700" i="94"/>
  <c r="Q2700" i="94"/>
  <c r="P2700" i="94"/>
  <c r="O2700" i="94"/>
  <c r="F2700" i="94"/>
  <c r="E2700" i="94"/>
  <c r="W2699" i="94"/>
  <c r="V2699" i="94"/>
  <c r="U2699" i="94"/>
  <c r="T2699" i="94"/>
  <c r="S2699" i="94"/>
  <c r="R2699" i="94"/>
  <c r="Q2699" i="94"/>
  <c r="P2699" i="94"/>
  <c r="O2699" i="94"/>
  <c r="F2699" i="94"/>
  <c r="E2699" i="94"/>
  <c r="W2698" i="94"/>
  <c r="V2698" i="94"/>
  <c r="U2698" i="94"/>
  <c r="T2698" i="94"/>
  <c r="S2698" i="94"/>
  <c r="R2698" i="94"/>
  <c r="Q2698" i="94"/>
  <c r="P2698" i="94"/>
  <c r="O2698" i="94"/>
  <c r="F2698" i="94"/>
  <c r="E2698" i="94"/>
  <c r="W2697" i="94"/>
  <c r="V2697" i="94"/>
  <c r="U2697" i="94"/>
  <c r="T2697" i="94"/>
  <c r="S2697" i="94"/>
  <c r="R2697" i="94"/>
  <c r="Q2697" i="94"/>
  <c r="P2697" i="94"/>
  <c r="O2697" i="94"/>
  <c r="F2697" i="94"/>
  <c r="E2697" i="94"/>
  <c r="W2696" i="94"/>
  <c r="V2696" i="94"/>
  <c r="U2696" i="94"/>
  <c r="T2696" i="94"/>
  <c r="S2696" i="94"/>
  <c r="R2696" i="94"/>
  <c r="Q2696" i="94"/>
  <c r="P2696" i="94"/>
  <c r="O2696" i="94"/>
  <c r="F2696" i="94"/>
  <c r="E2696" i="94"/>
  <c r="W2695" i="94"/>
  <c r="V2695" i="94"/>
  <c r="U2695" i="94"/>
  <c r="T2695" i="94"/>
  <c r="S2695" i="94"/>
  <c r="R2695" i="94"/>
  <c r="Q2695" i="94"/>
  <c r="P2695" i="94"/>
  <c r="O2695" i="94"/>
  <c r="F2695" i="94"/>
  <c r="E2695" i="94"/>
  <c r="W2694" i="94"/>
  <c r="V2694" i="94"/>
  <c r="U2694" i="94"/>
  <c r="T2694" i="94"/>
  <c r="S2694" i="94"/>
  <c r="R2694" i="94"/>
  <c r="Q2694" i="94"/>
  <c r="P2694" i="94"/>
  <c r="O2694" i="94"/>
  <c r="F2694" i="94"/>
  <c r="E2694" i="94"/>
  <c r="W2693" i="94"/>
  <c r="V2693" i="94"/>
  <c r="U2693" i="94"/>
  <c r="T2693" i="94"/>
  <c r="S2693" i="94"/>
  <c r="R2693" i="94"/>
  <c r="Q2693" i="94"/>
  <c r="P2693" i="94"/>
  <c r="O2693" i="94"/>
  <c r="F2693" i="94"/>
  <c r="E2693" i="94"/>
  <c r="W2692" i="94"/>
  <c r="V2692" i="94"/>
  <c r="U2692" i="94"/>
  <c r="T2692" i="94"/>
  <c r="S2692" i="94"/>
  <c r="R2692" i="94"/>
  <c r="Q2692" i="94"/>
  <c r="P2692" i="94"/>
  <c r="O2692" i="94"/>
  <c r="F2692" i="94"/>
  <c r="E2692" i="94"/>
  <c r="W2691" i="94"/>
  <c r="V2691" i="94"/>
  <c r="U2691" i="94"/>
  <c r="T2691" i="94"/>
  <c r="S2691" i="94"/>
  <c r="R2691" i="94"/>
  <c r="Q2691" i="94"/>
  <c r="P2691" i="94"/>
  <c r="O2691" i="94"/>
  <c r="F2691" i="94"/>
  <c r="E2691" i="94"/>
  <c r="W2690" i="94"/>
  <c r="V2690" i="94"/>
  <c r="U2690" i="94"/>
  <c r="T2690" i="94"/>
  <c r="S2690" i="94"/>
  <c r="R2690" i="94"/>
  <c r="Q2690" i="94"/>
  <c r="P2690" i="94"/>
  <c r="O2690" i="94"/>
  <c r="F2690" i="94"/>
  <c r="E2690" i="94"/>
  <c r="W2689" i="94"/>
  <c r="V2689" i="94"/>
  <c r="U2689" i="94"/>
  <c r="T2689" i="94"/>
  <c r="S2689" i="94"/>
  <c r="R2689" i="94"/>
  <c r="Q2689" i="94"/>
  <c r="P2689" i="94"/>
  <c r="O2689" i="94"/>
  <c r="F2689" i="94"/>
  <c r="E2689" i="94"/>
  <c r="W2688" i="94"/>
  <c r="V2688" i="94"/>
  <c r="U2688" i="94"/>
  <c r="T2688" i="94"/>
  <c r="S2688" i="94"/>
  <c r="R2688" i="94"/>
  <c r="Q2688" i="94"/>
  <c r="P2688" i="94"/>
  <c r="O2688" i="94"/>
  <c r="F2688" i="94"/>
  <c r="E2688" i="94"/>
  <c r="W2687" i="94"/>
  <c r="V2687" i="94"/>
  <c r="U2687" i="94"/>
  <c r="T2687" i="94"/>
  <c r="S2687" i="94"/>
  <c r="R2687" i="94"/>
  <c r="Q2687" i="94"/>
  <c r="P2687" i="94"/>
  <c r="O2687" i="94"/>
  <c r="F2687" i="94"/>
  <c r="E2687" i="94"/>
  <c r="W2686" i="94"/>
  <c r="V2686" i="94"/>
  <c r="U2686" i="94"/>
  <c r="T2686" i="94"/>
  <c r="S2686" i="94"/>
  <c r="R2686" i="94"/>
  <c r="Q2686" i="94"/>
  <c r="P2686" i="94"/>
  <c r="O2686" i="94"/>
  <c r="F2686" i="94"/>
  <c r="E2686" i="94"/>
  <c r="W2685" i="94"/>
  <c r="V2685" i="94"/>
  <c r="U2685" i="94"/>
  <c r="T2685" i="94"/>
  <c r="S2685" i="94"/>
  <c r="R2685" i="94"/>
  <c r="Q2685" i="94"/>
  <c r="P2685" i="94"/>
  <c r="O2685" i="94"/>
  <c r="F2685" i="94"/>
  <c r="E2685" i="94"/>
  <c r="W2684" i="94"/>
  <c r="V2684" i="94"/>
  <c r="U2684" i="94"/>
  <c r="T2684" i="94"/>
  <c r="S2684" i="94"/>
  <c r="R2684" i="94"/>
  <c r="Q2684" i="94"/>
  <c r="P2684" i="94"/>
  <c r="O2684" i="94"/>
  <c r="F2684" i="94"/>
  <c r="E2684" i="94"/>
  <c r="W2683" i="94"/>
  <c r="V2683" i="94"/>
  <c r="U2683" i="94"/>
  <c r="T2683" i="94"/>
  <c r="S2683" i="94"/>
  <c r="R2683" i="94"/>
  <c r="Q2683" i="94"/>
  <c r="P2683" i="94"/>
  <c r="O2683" i="94"/>
  <c r="F2683" i="94"/>
  <c r="E2683" i="94"/>
  <c r="W2682" i="94"/>
  <c r="V2682" i="94"/>
  <c r="U2682" i="94"/>
  <c r="T2682" i="94"/>
  <c r="S2682" i="94"/>
  <c r="R2682" i="94"/>
  <c r="Q2682" i="94"/>
  <c r="P2682" i="94"/>
  <c r="O2682" i="94"/>
  <c r="F2682" i="94"/>
  <c r="E2682" i="94"/>
  <c r="W2681" i="94"/>
  <c r="V2681" i="94"/>
  <c r="U2681" i="94"/>
  <c r="T2681" i="94"/>
  <c r="S2681" i="94"/>
  <c r="R2681" i="94"/>
  <c r="Q2681" i="94"/>
  <c r="P2681" i="94"/>
  <c r="O2681" i="94"/>
  <c r="F2681" i="94"/>
  <c r="E2681" i="94"/>
  <c r="W2680" i="94"/>
  <c r="V2680" i="94"/>
  <c r="U2680" i="94"/>
  <c r="T2680" i="94"/>
  <c r="S2680" i="94"/>
  <c r="R2680" i="94"/>
  <c r="Q2680" i="94"/>
  <c r="P2680" i="94"/>
  <c r="O2680" i="94"/>
  <c r="F2680" i="94"/>
  <c r="E2680" i="94"/>
  <c r="W2679" i="94"/>
  <c r="V2679" i="94"/>
  <c r="U2679" i="94"/>
  <c r="T2679" i="94"/>
  <c r="S2679" i="94"/>
  <c r="R2679" i="94"/>
  <c r="Q2679" i="94"/>
  <c r="P2679" i="94"/>
  <c r="O2679" i="94"/>
  <c r="F2679" i="94"/>
  <c r="E2679" i="94"/>
  <c r="W2678" i="94"/>
  <c r="V2678" i="94"/>
  <c r="U2678" i="94"/>
  <c r="T2678" i="94"/>
  <c r="S2678" i="94"/>
  <c r="R2678" i="94"/>
  <c r="Q2678" i="94"/>
  <c r="P2678" i="94"/>
  <c r="O2678" i="94"/>
  <c r="F2678" i="94"/>
  <c r="E2678" i="94"/>
  <c r="W2677" i="94"/>
  <c r="V2677" i="94"/>
  <c r="U2677" i="94"/>
  <c r="T2677" i="94"/>
  <c r="S2677" i="94"/>
  <c r="R2677" i="94"/>
  <c r="Q2677" i="94"/>
  <c r="P2677" i="94"/>
  <c r="O2677" i="94"/>
  <c r="F2677" i="94"/>
  <c r="E2677" i="94"/>
  <c r="W2676" i="94"/>
  <c r="V2676" i="94"/>
  <c r="U2676" i="94"/>
  <c r="T2676" i="94"/>
  <c r="S2676" i="94"/>
  <c r="R2676" i="94"/>
  <c r="Q2676" i="94"/>
  <c r="P2676" i="94"/>
  <c r="O2676" i="94"/>
  <c r="F2676" i="94"/>
  <c r="E2676" i="94"/>
  <c r="W2675" i="94"/>
  <c r="V2675" i="94"/>
  <c r="U2675" i="94"/>
  <c r="T2675" i="94"/>
  <c r="S2675" i="94"/>
  <c r="R2675" i="94"/>
  <c r="Q2675" i="94"/>
  <c r="P2675" i="94"/>
  <c r="O2675" i="94"/>
  <c r="F2675" i="94"/>
  <c r="E2675" i="94"/>
  <c r="W2674" i="94"/>
  <c r="V2674" i="94"/>
  <c r="U2674" i="94"/>
  <c r="T2674" i="94"/>
  <c r="S2674" i="94"/>
  <c r="R2674" i="94"/>
  <c r="Q2674" i="94"/>
  <c r="P2674" i="94"/>
  <c r="O2674" i="94"/>
  <c r="F2674" i="94"/>
  <c r="E2674" i="94"/>
  <c r="W2673" i="94"/>
  <c r="V2673" i="94"/>
  <c r="U2673" i="94"/>
  <c r="T2673" i="94"/>
  <c r="S2673" i="94"/>
  <c r="R2673" i="94"/>
  <c r="Q2673" i="94"/>
  <c r="P2673" i="94"/>
  <c r="O2673" i="94"/>
  <c r="F2673" i="94"/>
  <c r="E2673" i="94"/>
  <c r="W2672" i="94"/>
  <c r="V2672" i="94"/>
  <c r="U2672" i="94"/>
  <c r="T2672" i="94"/>
  <c r="S2672" i="94"/>
  <c r="R2672" i="94"/>
  <c r="Q2672" i="94"/>
  <c r="P2672" i="94"/>
  <c r="O2672" i="94"/>
  <c r="F2672" i="94"/>
  <c r="E2672" i="94"/>
  <c r="W2671" i="94"/>
  <c r="V2671" i="94"/>
  <c r="U2671" i="94"/>
  <c r="T2671" i="94"/>
  <c r="S2671" i="94"/>
  <c r="R2671" i="94"/>
  <c r="Q2671" i="94"/>
  <c r="P2671" i="94"/>
  <c r="O2671" i="94"/>
  <c r="F2671" i="94"/>
  <c r="E2671" i="94"/>
  <c r="W2670" i="94"/>
  <c r="V2670" i="94"/>
  <c r="U2670" i="94"/>
  <c r="T2670" i="94"/>
  <c r="S2670" i="94"/>
  <c r="R2670" i="94"/>
  <c r="Q2670" i="94"/>
  <c r="P2670" i="94"/>
  <c r="O2670" i="94"/>
  <c r="F2670" i="94"/>
  <c r="E2670" i="94"/>
  <c r="W2669" i="94"/>
  <c r="V2669" i="94"/>
  <c r="U2669" i="94"/>
  <c r="T2669" i="94"/>
  <c r="S2669" i="94"/>
  <c r="R2669" i="94"/>
  <c r="Q2669" i="94"/>
  <c r="P2669" i="94"/>
  <c r="O2669" i="94"/>
  <c r="F2669" i="94"/>
  <c r="E2669" i="94"/>
  <c r="W2668" i="94"/>
  <c r="V2668" i="94"/>
  <c r="U2668" i="94"/>
  <c r="T2668" i="94"/>
  <c r="S2668" i="94"/>
  <c r="R2668" i="94"/>
  <c r="Q2668" i="94"/>
  <c r="P2668" i="94"/>
  <c r="O2668" i="94"/>
  <c r="F2668" i="94"/>
  <c r="E2668" i="94"/>
  <c r="W2667" i="94"/>
  <c r="V2667" i="94"/>
  <c r="U2667" i="94"/>
  <c r="T2667" i="94"/>
  <c r="S2667" i="94"/>
  <c r="R2667" i="94"/>
  <c r="Q2667" i="94"/>
  <c r="P2667" i="94"/>
  <c r="O2667" i="94"/>
  <c r="F2667" i="94"/>
  <c r="E2667" i="94"/>
  <c r="W2666" i="94"/>
  <c r="V2666" i="94"/>
  <c r="U2666" i="94"/>
  <c r="T2666" i="94"/>
  <c r="S2666" i="94"/>
  <c r="R2666" i="94"/>
  <c r="Q2666" i="94"/>
  <c r="P2666" i="94"/>
  <c r="O2666" i="94"/>
  <c r="F2666" i="94"/>
  <c r="E2666" i="94"/>
  <c r="W2665" i="94"/>
  <c r="V2665" i="94"/>
  <c r="U2665" i="94"/>
  <c r="T2665" i="94"/>
  <c r="S2665" i="94"/>
  <c r="R2665" i="94"/>
  <c r="Q2665" i="94"/>
  <c r="P2665" i="94"/>
  <c r="O2665" i="94"/>
  <c r="F2665" i="94"/>
  <c r="E2665" i="94"/>
  <c r="W2664" i="94"/>
  <c r="V2664" i="94"/>
  <c r="U2664" i="94"/>
  <c r="T2664" i="94"/>
  <c r="S2664" i="94"/>
  <c r="R2664" i="94"/>
  <c r="Q2664" i="94"/>
  <c r="P2664" i="94"/>
  <c r="O2664" i="94"/>
  <c r="F2664" i="94"/>
  <c r="E2664" i="94"/>
  <c r="W2663" i="94"/>
  <c r="V2663" i="94"/>
  <c r="U2663" i="94"/>
  <c r="T2663" i="94"/>
  <c r="S2663" i="94"/>
  <c r="R2663" i="94"/>
  <c r="Q2663" i="94"/>
  <c r="P2663" i="94"/>
  <c r="O2663" i="94"/>
  <c r="F2663" i="94"/>
  <c r="E2663" i="94"/>
  <c r="W2662" i="94"/>
  <c r="V2662" i="94"/>
  <c r="U2662" i="94"/>
  <c r="T2662" i="94"/>
  <c r="S2662" i="94"/>
  <c r="R2662" i="94"/>
  <c r="Q2662" i="94"/>
  <c r="P2662" i="94"/>
  <c r="O2662" i="94"/>
  <c r="F2662" i="94"/>
  <c r="E2662" i="94"/>
  <c r="O2661" i="94"/>
  <c r="F2661" i="94"/>
  <c r="E2661" i="94"/>
  <c r="O2660" i="94"/>
  <c r="F2660" i="94"/>
  <c r="E2660" i="94"/>
  <c r="O2659" i="94"/>
  <c r="F2659" i="94"/>
  <c r="E2659" i="94"/>
  <c r="O2658" i="94"/>
  <c r="F2658" i="94"/>
  <c r="E2658" i="94"/>
  <c r="O2657" i="94"/>
  <c r="F2657" i="94"/>
  <c r="E2657" i="94"/>
  <c r="O2656" i="94"/>
  <c r="F2656" i="94"/>
  <c r="E2656" i="94"/>
  <c r="O2655" i="94"/>
  <c r="F2655" i="94"/>
  <c r="E2655" i="94"/>
  <c r="O2654" i="94"/>
  <c r="F2654" i="94"/>
  <c r="E2654" i="94"/>
  <c r="O2653" i="94"/>
  <c r="F2653" i="94"/>
  <c r="E2653" i="94"/>
  <c r="O2652" i="94"/>
  <c r="F2652" i="94"/>
  <c r="E2652" i="94"/>
  <c r="O2651" i="94"/>
  <c r="F2651" i="94"/>
  <c r="E2651" i="94"/>
  <c r="O2650" i="94"/>
  <c r="F2650" i="94"/>
  <c r="E2650" i="94"/>
  <c r="O2649" i="94"/>
  <c r="F2649" i="94"/>
  <c r="E2649" i="94"/>
  <c r="O2648" i="94"/>
  <c r="F2648" i="94"/>
  <c r="E2648" i="94"/>
  <c r="O2647" i="94"/>
  <c r="F2647" i="94"/>
  <c r="E2647" i="94"/>
  <c r="O2646" i="94"/>
  <c r="F2646" i="94"/>
  <c r="E2646" i="94"/>
  <c r="O2645" i="94"/>
  <c r="F2645" i="94"/>
  <c r="E2645" i="94"/>
  <c r="O2644" i="94"/>
  <c r="F2644" i="94"/>
  <c r="E2644" i="94"/>
  <c r="W2643" i="94"/>
  <c r="V2643" i="94"/>
  <c r="U2643" i="94"/>
  <c r="T2643" i="94"/>
  <c r="S2643" i="94"/>
  <c r="R2643" i="94"/>
  <c r="Q2643" i="94"/>
  <c r="P2643" i="94"/>
  <c r="O2643" i="94"/>
  <c r="F2643" i="94"/>
  <c r="E2643" i="94"/>
  <c r="W2642" i="94"/>
  <c r="V2642" i="94"/>
  <c r="U2642" i="94"/>
  <c r="T2642" i="94"/>
  <c r="S2642" i="94"/>
  <c r="R2642" i="94"/>
  <c r="Q2642" i="94"/>
  <c r="P2642" i="94"/>
  <c r="O2642" i="94"/>
  <c r="F2642" i="94"/>
  <c r="E2642" i="94"/>
  <c r="W2641" i="94"/>
  <c r="V2641" i="94"/>
  <c r="U2641" i="94"/>
  <c r="T2641" i="94"/>
  <c r="S2641" i="94"/>
  <c r="R2641" i="94"/>
  <c r="Q2641" i="94"/>
  <c r="P2641" i="94"/>
  <c r="O2641" i="94"/>
  <c r="F2641" i="94"/>
  <c r="E2641" i="94"/>
  <c r="W2640" i="94"/>
  <c r="V2640" i="94"/>
  <c r="U2640" i="94"/>
  <c r="T2640" i="94"/>
  <c r="S2640" i="94"/>
  <c r="R2640" i="94"/>
  <c r="Q2640" i="94"/>
  <c r="P2640" i="94"/>
  <c r="O2640" i="94"/>
  <c r="F2640" i="94"/>
  <c r="E2640" i="94"/>
  <c r="W2639" i="94"/>
  <c r="V2639" i="94"/>
  <c r="U2639" i="94"/>
  <c r="T2639" i="94"/>
  <c r="S2639" i="94"/>
  <c r="R2639" i="94"/>
  <c r="Q2639" i="94"/>
  <c r="P2639" i="94"/>
  <c r="O2639" i="94"/>
  <c r="F2639" i="94"/>
  <c r="E2639" i="94"/>
  <c r="W2638" i="94"/>
  <c r="V2638" i="94"/>
  <c r="U2638" i="94"/>
  <c r="T2638" i="94"/>
  <c r="S2638" i="94"/>
  <c r="R2638" i="94"/>
  <c r="Q2638" i="94"/>
  <c r="P2638" i="94"/>
  <c r="O2638" i="94"/>
  <c r="F2638" i="94"/>
  <c r="E2638" i="94"/>
  <c r="W2637" i="94"/>
  <c r="V2637" i="94"/>
  <c r="U2637" i="94"/>
  <c r="T2637" i="94"/>
  <c r="S2637" i="94"/>
  <c r="R2637" i="94"/>
  <c r="Q2637" i="94"/>
  <c r="P2637" i="94"/>
  <c r="O2637" i="94"/>
  <c r="F2637" i="94"/>
  <c r="E2637" i="94"/>
  <c r="W2636" i="94"/>
  <c r="V2636" i="94"/>
  <c r="U2636" i="94"/>
  <c r="T2636" i="94"/>
  <c r="S2636" i="94"/>
  <c r="R2636" i="94"/>
  <c r="Q2636" i="94"/>
  <c r="P2636" i="94"/>
  <c r="O2636" i="94"/>
  <c r="F2636" i="94"/>
  <c r="E2636" i="94"/>
  <c r="W2635" i="94"/>
  <c r="V2635" i="94"/>
  <c r="U2635" i="94"/>
  <c r="T2635" i="94"/>
  <c r="S2635" i="94"/>
  <c r="R2635" i="94"/>
  <c r="Q2635" i="94"/>
  <c r="P2635" i="94"/>
  <c r="O2635" i="94"/>
  <c r="F2635" i="94"/>
  <c r="E2635" i="94"/>
  <c r="W2634" i="94"/>
  <c r="V2634" i="94"/>
  <c r="U2634" i="94"/>
  <c r="T2634" i="94"/>
  <c r="S2634" i="94"/>
  <c r="R2634" i="94"/>
  <c r="Q2634" i="94"/>
  <c r="P2634" i="94"/>
  <c r="O2634" i="94"/>
  <c r="F2634" i="94"/>
  <c r="E2634" i="94"/>
  <c r="W2633" i="94"/>
  <c r="V2633" i="94"/>
  <c r="U2633" i="94"/>
  <c r="T2633" i="94"/>
  <c r="S2633" i="94"/>
  <c r="R2633" i="94"/>
  <c r="Q2633" i="94"/>
  <c r="P2633" i="94"/>
  <c r="O2633" i="94"/>
  <c r="F2633" i="94"/>
  <c r="E2633" i="94"/>
  <c r="W2632" i="94"/>
  <c r="V2632" i="94"/>
  <c r="U2632" i="94"/>
  <c r="T2632" i="94"/>
  <c r="S2632" i="94"/>
  <c r="R2632" i="94"/>
  <c r="Q2632" i="94"/>
  <c r="P2632" i="94"/>
  <c r="O2632" i="94"/>
  <c r="F2632" i="94"/>
  <c r="E2632" i="94"/>
  <c r="W2631" i="94"/>
  <c r="V2631" i="94"/>
  <c r="U2631" i="94"/>
  <c r="T2631" i="94"/>
  <c r="S2631" i="94"/>
  <c r="R2631" i="94"/>
  <c r="Q2631" i="94"/>
  <c r="P2631" i="94"/>
  <c r="O2631" i="94"/>
  <c r="F2631" i="94"/>
  <c r="E2631" i="94"/>
  <c r="W2630" i="94"/>
  <c r="V2630" i="94"/>
  <c r="U2630" i="94"/>
  <c r="T2630" i="94"/>
  <c r="S2630" i="94"/>
  <c r="R2630" i="94"/>
  <c r="Q2630" i="94"/>
  <c r="P2630" i="94"/>
  <c r="O2630" i="94"/>
  <c r="F2630" i="94"/>
  <c r="E2630" i="94"/>
  <c r="W2629" i="94"/>
  <c r="V2629" i="94"/>
  <c r="U2629" i="94"/>
  <c r="T2629" i="94"/>
  <c r="S2629" i="94"/>
  <c r="R2629" i="94"/>
  <c r="Q2629" i="94"/>
  <c r="P2629" i="94"/>
  <c r="O2629" i="94"/>
  <c r="F2629" i="94"/>
  <c r="E2629" i="94"/>
  <c r="W2628" i="94"/>
  <c r="V2628" i="94"/>
  <c r="U2628" i="94"/>
  <c r="T2628" i="94"/>
  <c r="S2628" i="94"/>
  <c r="R2628" i="94"/>
  <c r="Q2628" i="94"/>
  <c r="P2628" i="94"/>
  <c r="O2628" i="94"/>
  <c r="F2628" i="94"/>
  <c r="E2628" i="94"/>
  <c r="W2627" i="94"/>
  <c r="V2627" i="94"/>
  <c r="U2627" i="94"/>
  <c r="T2627" i="94"/>
  <c r="S2627" i="94"/>
  <c r="R2627" i="94"/>
  <c r="Q2627" i="94"/>
  <c r="P2627" i="94"/>
  <c r="O2627" i="94"/>
  <c r="F2627" i="94"/>
  <c r="E2627" i="94"/>
  <c r="W2626" i="94"/>
  <c r="V2626" i="94"/>
  <c r="U2626" i="94"/>
  <c r="T2626" i="94"/>
  <c r="S2626" i="94"/>
  <c r="R2626" i="94"/>
  <c r="Q2626" i="94"/>
  <c r="P2626" i="94"/>
  <c r="O2626" i="94"/>
  <c r="F2626" i="94"/>
  <c r="E2626" i="94"/>
  <c r="W2625" i="94"/>
  <c r="V2625" i="94"/>
  <c r="U2625" i="94"/>
  <c r="T2625" i="94"/>
  <c r="S2625" i="94"/>
  <c r="R2625" i="94"/>
  <c r="Q2625" i="94"/>
  <c r="P2625" i="94"/>
  <c r="O2625" i="94"/>
  <c r="F2625" i="94"/>
  <c r="E2625" i="94"/>
  <c r="W2624" i="94"/>
  <c r="V2624" i="94"/>
  <c r="U2624" i="94"/>
  <c r="T2624" i="94"/>
  <c r="S2624" i="94"/>
  <c r="R2624" i="94"/>
  <c r="Q2624" i="94"/>
  <c r="P2624" i="94"/>
  <c r="O2624" i="94"/>
  <c r="F2624" i="94"/>
  <c r="E2624" i="94"/>
  <c r="W2623" i="94"/>
  <c r="V2623" i="94"/>
  <c r="U2623" i="94"/>
  <c r="T2623" i="94"/>
  <c r="S2623" i="94"/>
  <c r="R2623" i="94"/>
  <c r="Q2623" i="94"/>
  <c r="P2623" i="94"/>
  <c r="O2623" i="94"/>
  <c r="F2623" i="94"/>
  <c r="E2623" i="94"/>
  <c r="W2622" i="94"/>
  <c r="V2622" i="94"/>
  <c r="U2622" i="94"/>
  <c r="T2622" i="94"/>
  <c r="S2622" i="94"/>
  <c r="R2622" i="94"/>
  <c r="Q2622" i="94"/>
  <c r="P2622" i="94"/>
  <c r="O2622" i="94"/>
  <c r="F2622" i="94"/>
  <c r="E2622" i="94"/>
  <c r="W2621" i="94"/>
  <c r="V2621" i="94"/>
  <c r="U2621" i="94"/>
  <c r="T2621" i="94"/>
  <c r="S2621" i="94"/>
  <c r="R2621" i="94"/>
  <c r="Q2621" i="94"/>
  <c r="P2621" i="94"/>
  <c r="O2621" i="94"/>
  <c r="F2621" i="94"/>
  <c r="E2621" i="94"/>
  <c r="W2620" i="94"/>
  <c r="V2620" i="94"/>
  <c r="U2620" i="94"/>
  <c r="T2620" i="94"/>
  <c r="S2620" i="94"/>
  <c r="R2620" i="94"/>
  <c r="Q2620" i="94"/>
  <c r="P2620" i="94"/>
  <c r="O2620" i="94"/>
  <c r="F2620" i="94"/>
  <c r="E2620" i="94"/>
  <c r="W2619" i="94"/>
  <c r="V2619" i="94"/>
  <c r="U2619" i="94"/>
  <c r="T2619" i="94"/>
  <c r="S2619" i="94"/>
  <c r="R2619" i="94"/>
  <c r="Q2619" i="94"/>
  <c r="P2619" i="94"/>
  <c r="O2619" i="94"/>
  <c r="F2619" i="94"/>
  <c r="E2619" i="94"/>
  <c r="W2618" i="94"/>
  <c r="V2618" i="94"/>
  <c r="U2618" i="94"/>
  <c r="T2618" i="94"/>
  <c r="S2618" i="94"/>
  <c r="R2618" i="94"/>
  <c r="Q2618" i="94"/>
  <c r="P2618" i="94"/>
  <c r="O2618" i="94"/>
  <c r="F2618" i="94"/>
  <c r="E2618" i="94"/>
  <c r="W2617" i="94"/>
  <c r="V2617" i="94"/>
  <c r="U2617" i="94"/>
  <c r="T2617" i="94"/>
  <c r="S2617" i="94"/>
  <c r="R2617" i="94"/>
  <c r="Q2617" i="94"/>
  <c r="P2617" i="94"/>
  <c r="O2617" i="94"/>
  <c r="F2617" i="94"/>
  <c r="E2617" i="94"/>
  <c r="W2616" i="94"/>
  <c r="V2616" i="94"/>
  <c r="U2616" i="94"/>
  <c r="T2616" i="94"/>
  <c r="S2616" i="94"/>
  <c r="R2616" i="94"/>
  <c r="Q2616" i="94"/>
  <c r="P2616" i="94"/>
  <c r="O2616" i="94"/>
  <c r="F2616" i="94"/>
  <c r="E2616" i="94"/>
  <c r="W2615" i="94"/>
  <c r="V2615" i="94"/>
  <c r="U2615" i="94"/>
  <c r="T2615" i="94"/>
  <c r="S2615" i="94"/>
  <c r="R2615" i="94"/>
  <c r="Q2615" i="94"/>
  <c r="P2615" i="94"/>
  <c r="O2615" i="94"/>
  <c r="F2615" i="94"/>
  <c r="E2615" i="94"/>
  <c r="W2614" i="94"/>
  <c r="V2614" i="94"/>
  <c r="U2614" i="94"/>
  <c r="T2614" i="94"/>
  <c r="S2614" i="94"/>
  <c r="R2614" i="94"/>
  <c r="Q2614" i="94"/>
  <c r="P2614" i="94"/>
  <c r="O2614" i="94"/>
  <c r="F2614" i="94"/>
  <c r="E2614" i="94"/>
  <c r="W2613" i="94"/>
  <c r="V2613" i="94"/>
  <c r="U2613" i="94"/>
  <c r="T2613" i="94"/>
  <c r="S2613" i="94"/>
  <c r="R2613" i="94"/>
  <c r="Q2613" i="94"/>
  <c r="P2613" i="94"/>
  <c r="O2613" i="94"/>
  <c r="F2613" i="94"/>
  <c r="E2613" i="94"/>
  <c r="W2612" i="94"/>
  <c r="V2612" i="94"/>
  <c r="U2612" i="94"/>
  <c r="T2612" i="94"/>
  <c r="S2612" i="94"/>
  <c r="R2612" i="94"/>
  <c r="Q2612" i="94"/>
  <c r="P2612" i="94"/>
  <c r="O2612" i="94"/>
  <c r="F2612" i="94"/>
  <c r="E2612" i="94"/>
  <c r="W2611" i="94"/>
  <c r="V2611" i="94"/>
  <c r="U2611" i="94"/>
  <c r="T2611" i="94"/>
  <c r="S2611" i="94"/>
  <c r="R2611" i="94"/>
  <c r="Q2611" i="94"/>
  <c r="P2611" i="94"/>
  <c r="O2611" i="94"/>
  <c r="F2611" i="94"/>
  <c r="E2611" i="94"/>
  <c r="W2610" i="94"/>
  <c r="V2610" i="94"/>
  <c r="U2610" i="94"/>
  <c r="T2610" i="94"/>
  <c r="S2610" i="94"/>
  <c r="R2610" i="94"/>
  <c r="Q2610" i="94"/>
  <c r="P2610" i="94"/>
  <c r="O2610" i="94"/>
  <c r="F2610" i="94"/>
  <c r="E2610" i="94"/>
  <c r="W2609" i="94"/>
  <c r="V2609" i="94"/>
  <c r="U2609" i="94"/>
  <c r="T2609" i="94"/>
  <c r="S2609" i="94"/>
  <c r="R2609" i="94"/>
  <c r="Q2609" i="94"/>
  <c r="P2609" i="94"/>
  <c r="O2609" i="94"/>
  <c r="F2609" i="94"/>
  <c r="E2609" i="94"/>
  <c r="W2608" i="94"/>
  <c r="V2608" i="94"/>
  <c r="U2608" i="94"/>
  <c r="T2608" i="94"/>
  <c r="S2608" i="94"/>
  <c r="R2608" i="94"/>
  <c r="Q2608" i="94"/>
  <c r="P2608" i="94"/>
  <c r="O2608" i="94"/>
  <c r="F2608" i="94"/>
  <c r="E2608" i="94"/>
  <c r="W2607" i="94"/>
  <c r="V2607" i="94"/>
  <c r="U2607" i="94"/>
  <c r="T2607" i="94"/>
  <c r="S2607" i="94"/>
  <c r="R2607" i="94"/>
  <c r="Q2607" i="94"/>
  <c r="P2607" i="94"/>
  <c r="O2607" i="94"/>
  <c r="F2607" i="94"/>
  <c r="E2607" i="94"/>
  <c r="W2606" i="94"/>
  <c r="V2606" i="94"/>
  <c r="U2606" i="94"/>
  <c r="T2606" i="94"/>
  <c r="S2606" i="94"/>
  <c r="R2606" i="94"/>
  <c r="Q2606" i="94"/>
  <c r="P2606" i="94"/>
  <c r="O2606" i="94"/>
  <c r="F2606" i="94"/>
  <c r="E2606" i="94"/>
  <c r="W2605" i="94"/>
  <c r="V2605" i="94"/>
  <c r="U2605" i="94"/>
  <c r="T2605" i="94"/>
  <c r="S2605" i="94"/>
  <c r="R2605" i="94"/>
  <c r="Q2605" i="94"/>
  <c r="P2605" i="94"/>
  <c r="O2605" i="94"/>
  <c r="F2605" i="94"/>
  <c r="E2605" i="94"/>
  <c r="W2604" i="94"/>
  <c r="V2604" i="94"/>
  <c r="U2604" i="94"/>
  <c r="T2604" i="94"/>
  <c r="S2604" i="94"/>
  <c r="R2604" i="94"/>
  <c r="Q2604" i="94"/>
  <c r="P2604" i="94"/>
  <c r="O2604" i="94"/>
  <c r="F2604" i="94"/>
  <c r="E2604" i="94"/>
  <c r="W2603" i="94"/>
  <c r="V2603" i="94"/>
  <c r="U2603" i="94"/>
  <c r="T2603" i="94"/>
  <c r="S2603" i="94"/>
  <c r="R2603" i="94"/>
  <c r="Q2603" i="94"/>
  <c r="P2603" i="94"/>
  <c r="O2603" i="94"/>
  <c r="F2603" i="94"/>
  <c r="E2603" i="94"/>
  <c r="W2602" i="94"/>
  <c r="V2602" i="94"/>
  <c r="U2602" i="94"/>
  <c r="T2602" i="94"/>
  <c r="S2602" i="94"/>
  <c r="R2602" i="94"/>
  <c r="Q2602" i="94"/>
  <c r="P2602" i="94"/>
  <c r="O2602" i="94"/>
  <c r="F2602" i="94"/>
  <c r="E2602" i="94"/>
  <c r="W2601" i="94"/>
  <c r="V2601" i="94"/>
  <c r="U2601" i="94"/>
  <c r="T2601" i="94"/>
  <c r="S2601" i="94"/>
  <c r="R2601" i="94"/>
  <c r="Q2601" i="94"/>
  <c r="P2601" i="94"/>
  <c r="O2601" i="94"/>
  <c r="F2601" i="94"/>
  <c r="E2601" i="94"/>
  <c r="W2600" i="94"/>
  <c r="V2600" i="94"/>
  <c r="U2600" i="94"/>
  <c r="T2600" i="94"/>
  <c r="S2600" i="94"/>
  <c r="R2600" i="94"/>
  <c r="Q2600" i="94"/>
  <c r="P2600" i="94"/>
  <c r="O2600" i="94"/>
  <c r="F2600" i="94"/>
  <c r="E2600" i="94"/>
  <c r="W2599" i="94"/>
  <c r="V2599" i="94"/>
  <c r="U2599" i="94"/>
  <c r="T2599" i="94"/>
  <c r="S2599" i="94"/>
  <c r="R2599" i="94"/>
  <c r="Q2599" i="94"/>
  <c r="P2599" i="94"/>
  <c r="O2599" i="94"/>
  <c r="F2599" i="94"/>
  <c r="E2599" i="94"/>
  <c r="W2598" i="94"/>
  <c r="V2598" i="94"/>
  <c r="U2598" i="94"/>
  <c r="T2598" i="94"/>
  <c r="S2598" i="94"/>
  <c r="R2598" i="94"/>
  <c r="Q2598" i="94"/>
  <c r="P2598" i="94"/>
  <c r="O2598" i="94"/>
  <c r="F2598" i="94"/>
  <c r="E2598" i="94"/>
  <c r="W2597" i="94"/>
  <c r="V2597" i="94"/>
  <c r="U2597" i="94"/>
  <c r="T2597" i="94"/>
  <c r="S2597" i="94"/>
  <c r="R2597" i="94"/>
  <c r="Q2597" i="94"/>
  <c r="P2597" i="94"/>
  <c r="O2597" i="94"/>
  <c r="F2597" i="94"/>
  <c r="E2597" i="94"/>
  <c r="W2596" i="94"/>
  <c r="V2596" i="94"/>
  <c r="U2596" i="94"/>
  <c r="T2596" i="94"/>
  <c r="S2596" i="94"/>
  <c r="R2596" i="94"/>
  <c r="Q2596" i="94"/>
  <c r="P2596" i="94"/>
  <c r="O2596" i="94"/>
  <c r="F2596" i="94"/>
  <c r="E2596" i="94"/>
  <c r="W2595" i="94"/>
  <c r="V2595" i="94"/>
  <c r="U2595" i="94"/>
  <c r="T2595" i="94"/>
  <c r="S2595" i="94"/>
  <c r="R2595" i="94"/>
  <c r="Q2595" i="94"/>
  <c r="P2595" i="94"/>
  <c r="O2595" i="94"/>
  <c r="F2595" i="94"/>
  <c r="E2595" i="94"/>
  <c r="W2594" i="94"/>
  <c r="V2594" i="94"/>
  <c r="U2594" i="94"/>
  <c r="T2594" i="94"/>
  <c r="S2594" i="94"/>
  <c r="R2594" i="94"/>
  <c r="Q2594" i="94"/>
  <c r="P2594" i="94"/>
  <c r="O2594" i="94"/>
  <c r="F2594" i="94"/>
  <c r="E2594" i="94"/>
  <c r="W2593" i="94"/>
  <c r="V2593" i="94"/>
  <c r="U2593" i="94"/>
  <c r="T2593" i="94"/>
  <c r="S2593" i="94"/>
  <c r="R2593" i="94"/>
  <c r="Q2593" i="94"/>
  <c r="P2593" i="94"/>
  <c r="O2593" i="94"/>
  <c r="F2593" i="94"/>
  <c r="E2593" i="94"/>
  <c r="W2592" i="94"/>
  <c r="V2592" i="94"/>
  <c r="U2592" i="94"/>
  <c r="T2592" i="94"/>
  <c r="S2592" i="94"/>
  <c r="R2592" i="94"/>
  <c r="Q2592" i="94"/>
  <c r="P2592" i="94"/>
  <c r="O2592" i="94"/>
  <c r="F2592" i="94"/>
  <c r="E2592" i="94"/>
  <c r="W2591" i="94"/>
  <c r="V2591" i="94"/>
  <c r="U2591" i="94"/>
  <c r="T2591" i="94"/>
  <c r="S2591" i="94"/>
  <c r="R2591" i="94"/>
  <c r="Q2591" i="94"/>
  <c r="P2591" i="94"/>
  <c r="O2591" i="94"/>
  <c r="F2591" i="94"/>
  <c r="E2591" i="94"/>
  <c r="W2590" i="94"/>
  <c r="V2590" i="94"/>
  <c r="U2590" i="94"/>
  <c r="T2590" i="94"/>
  <c r="S2590" i="94"/>
  <c r="R2590" i="94"/>
  <c r="Q2590" i="94"/>
  <c r="P2590" i="94"/>
  <c r="O2590" i="94"/>
  <c r="F2590" i="94"/>
  <c r="E2590" i="94"/>
  <c r="W2589" i="94"/>
  <c r="V2589" i="94"/>
  <c r="U2589" i="94"/>
  <c r="T2589" i="94"/>
  <c r="S2589" i="94"/>
  <c r="R2589" i="94"/>
  <c r="Q2589" i="94"/>
  <c r="P2589" i="94"/>
  <c r="O2589" i="94"/>
  <c r="F2589" i="94"/>
  <c r="E2589" i="94"/>
  <c r="W2588" i="94"/>
  <c r="V2588" i="94"/>
  <c r="U2588" i="94"/>
  <c r="T2588" i="94"/>
  <c r="S2588" i="94"/>
  <c r="R2588" i="94"/>
  <c r="Q2588" i="94"/>
  <c r="P2588" i="94"/>
  <c r="O2588" i="94"/>
  <c r="F2588" i="94"/>
  <c r="E2588" i="94"/>
  <c r="W2587" i="94"/>
  <c r="V2587" i="94"/>
  <c r="U2587" i="94"/>
  <c r="T2587" i="94"/>
  <c r="S2587" i="94"/>
  <c r="R2587" i="94"/>
  <c r="Q2587" i="94"/>
  <c r="P2587" i="94"/>
  <c r="O2587" i="94"/>
  <c r="F2587" i="94"/>
  <c r="E2587" i="94"/>
  <c r="W2586" i="94"/>
  <c r="V2586" i="94"/>
  <c r="U2586" i="94"/>
  <c r="T2586" i="94"/>
  <c r="S2586" i="94"/>
  <c r="R2586" i="94"/>
  <c r="Q2586" i="94"/>
  <c r="P2586" i="94"/>
  <c r="O2586" i="94"/>
  <c r="F2586" i="94"/>
  <c r="E2586" i="94"/>
  <c r="O2585" i="94"/>
  <c r="F2585" i="94"/>
  <c r="E2585" i="94"/>
  <c r="O2584" i="94"/>
  <c r="F2584" i="94"/>
  <c r="E2584" i="94"/>
  <c r="O2583" i="94"/>
  <c r="F2583" i="94"/>
  <c r="E2583" i="94"/>
  <c r="O2582" i="94"/>
  <c r="F2582" i="94"/>
  <c r="E2582" i="94"/>
  <c r="O2581" i="94"/>
  <c r="F2581" i="94"/>
  <c r="E2581" i="94"/>
  <c r="O2580" i="94"/>
  <c r="F2580" i="94"/>
  <c r="E2580" i="94"/>
  <c r="O2579" i="94"/>
  <c r="F2579" i="94"/>
  <c r="E2579" i="94"/>
  <c r="O2578" i="94"/>
  <c r="F2578" i="94"/>
  <c r="E2578" i="94"/>
  <c r="O2577" i="94"/>
  <c r="F2577" i="94"/>
  <c r="E2577" i="94"/>
  <c r="O2576" i="94"/>
  <c r="F2576" i="94"/>
  <c r="E2576" i="94"/>
  <c r="O2575" i="94"/>
  <c r="F2575" i="94"/>
  <c r="E2575" i="94"/>
  <c r="O2574" i="94"/>
  <c r="F2574" i="94"/>
  <c r="E2574" i="94"/>
  <c r="O2573" i="94"/>
  <c r="F2573" i="94"/>
  <c r="E2573" i="94"/>
  <c r="O2572" i="94"/>
  <c r="F2572" i="94"/>
  <c r="E2572" i="94"/>
  <c r="O2571" i="94"/>
  <c r="F2571" i="94"/>
  <c r="E2571" i="94"/>
  <c r="O2570" i="94"/>
  <c r="F2570" i="94"/>
  <c r="E2570" i="94"/>
  <c r="O2569" i="94"/>
  <c r="F2569" i="94"/>
  <c r="E2569" i="94"/>
  <c r="O2568" i="94"/>
  <c r="F2568" i="94"/>
  <c r="E2568" i="94"/>
  <c r="W2567" i="94"/>
  <c r="V2567" i="94"/>
  <c r="U2567" i="94"/>
  <c r="T2567" i="94"/>
  <c r="S2567" i="94"/>
  <c r="R2567" i="94"/>
  <c r="Q2567" i="94"/>
  <c r="P2567" i="94"/>
  <c r="O2567" i="94"/>
  <c r="F2567" i="94"/>
  <c r="E2567" i="94"/>
  <c r="W2566" i="94"/>
  <c r="V2566" i="94"/>
  <c r="U2566" i="94"/>
  <c r="T2566" i="94"/>
  <c r="S2566" i="94"/>
  <c r="R2566" i="94"/>
  <c r="Q2566" i="94"/>
  <c r="P2566" i="94"/>
  <c r="O2566" i="94"/>
  <c r="F2566" i="94"/>
  <c r="E2566" i="94"/>
  <c r="W2565" i="94"/>
  <c r="V2565" i="94"/>
  <c r="U2565" i="94"/>
  <c r="T2565" i="94"/>
  <c r="S2565" i="94"/>
  <c r="R2565" i="94"/>
  <c r="Q2565" i="94"/>
  <c r="P2565" i="94"/>
  <c r="O2565" i="94"/>
  <c r="F2565" i="94"/>
  <c r="E2565" i="94"/>
  <c r="W2564" i="94"/>
  <c r="V2564" i="94"/>
  <c r="U2564" i="94"/>
  <c r="T2564" i="94"/>
  <c r="S2564" i="94"/>
  <c r="R2564" i="94"/>
  <c r="Q2564" i="94"/>
  <c r="P2564" i="94"/>
  <c r="O2564" i="94"/>
  <c r="F2564" i="94"/>
  <c r="E2564" i="94"/>
  <c r="W2563" i="94"/>
  <c r="V2563" i="94"/>
  <c r="U2563" i="94"/>
  <c r="T2563" i="94"/>
  <c r="S2563" i="94"/>
  <c r="R2563" i="94"/>
  <c r="Q2563" i="94"/>
  <c r="P2563" i="94"/>
  <c r="O2563" i="94"/>
  <c r="F2563" i="94"/>
  <c r="E2563" i="94"/>
  <c r="W2562" i="94"/>
  <c r="V2562" i="94"/>
  <c r="U2562" i="94"/>
  <c r="T2562" i="94"/>
  <c r="S2562" i="94"/>
  <c r="R2562" i="94"/>
  <c r="Q2562" i="94"/>
  <c r="P2562" i="94"/>
  <c r="O2562" i="94"/>
  <c r="F2562" i="94"/>
  <c r="E2562" i="94"/>
  <c r="W2561" i="94"/>
  <c r="V2561" i="94"/>
  <c r="U2561" i="94"/>
  <c r="T2561" i="94"/>
  <c r="S2561" i="94"/>
  <c r="R2561" i="94"/>
  <c r="Q2561" i="94"/>
  <c r="P2561" i="94"/>
  <c r="O2561" i="94"/>
  <c r="F2561" i="94"/>
  <c r="E2561" i="94"/>
  <c r="W2560" i="94"/>
  <c r="V2560" i="94"/>
  <c r="U2560" i="94"/>
  <c r="T2560" i="94"/>
  <c r="S2560" i="94"/>
  <c r="R2560" i="94"/>
  <c r="Q2560" i="94"/>
  <c r="P2560" i="94"/>
  <c r="O2560" i="94"/>
  <c r="F2560" i="94"/>
  <c r="E2560" i="94"/>
  <c r="W2559" i="94"/>
  <c r="V2559" i="94"/>
  <c r="U2559" i="94"/>
  <c r="T2559" i="94"/>
  <c r="S2559" i="94"/>
  <c r="R2559" i="94"/>
  <c r="Q2559" i="94"/>
  <c r="P2559" i="94"/>
  <c r="O2559" i="94"/>
  <c r="F2559" i="94"/>
  <c r="E2559" i="94"/>
  <c r="W2558" i="94"/>
  <c r="V2558" i="94"/>
  <c r="U2558" i="94"/>
  <c r="T2558" i="94"/>
  <c r="S2558" i="94"/>
  <c r="R2558" i="94"/>
  <c r="Q2558" i="94"/>
  <c r="P2558" i="94"/>
  <c r="O2558" i="94"/>
  <c r="F2558" i="94"/>
  <c r="E2558" i="94"/>
  <c r="W2557" i="94"/>
  <c r="V2557" i="94"/>
  <c r="U2557" i="94"/>
  <c r="T2557" i="94"/>
  <c r="S2557" i="94"/>
  <c r="R2557" i="94"/>
  <c r="Q2557" i="94"/>
  <c r="P2557" i="94"/>
  <c r="O2557" i="94"/>
  <c r="F2557" i="94"/>
  <c r="E2557" i="94"/>
  <c r="W2556" i="94"/>
  <c r="V2556" i="94"/>
  <c r="U2556" i="94"/>
  <c r="T2556" i="94"/>
  <c r="S2556" i="94"/>
  <c r="R2556" i="94"/>
  <c r="Q2556" i="94"/>
  <c r="P2556" i="94"/>
  <c r="O2556" i="94"/>
  <c r="F2556" i="94"/>
  <c r="E2556" i="94"/>
  <c r="W2555" i="94"/>
  <c r="V2555" i="94"/>
  <c r="U2555" i="94"/>
  <c r="T2555" i="94"/>
  <c r="S2555" i="94"/>
  <c r="R2555" i="94"/>
  <c r="Q2555" i="94"/>
  <c r="P2555" i="94"/>
  <c r="O2555" i="94"/>
  <c r="F2555" i="94"/>
  <c r="E2555" i="94"/>
  <c r="W2554" i="94"/>
  <c r="V2554" i="94"/>
  <c r="U2554" i="94"/>
  <c r="T2554" i="94"/>
  <c r="S2554" i="94"/>
  <c r="R2554" i="94"/>
  <c r="Q2554" i="94"/>
  <c r="P2554" i="94"/>
  <c r="O2554" i="94"/>
  <c r="F2554" i="94"/>
  <c r="E2554" i="94"/>
  <c r="W2553" i="94"/>
  <c r="V2553" i="94"/>
  <c r="U2553" i="94"/>
  <c r="T2553" i="94"/>
  <c r="S2553" i="94"/>
  <c r="R2553" i="94"/>
  <c r="Q2553" i="94"/>
  <c r="P2553" i="94"/>
  <c r="O2553" i="94"/>
  <c r="F2553" i="94"/>
  <c r="E2553" i="94"/>
  <c r="W2552" i="94"/>
  <c r="V2552" i="94"/>
  <c r="U2552" i="94"/>
  <c r="T2552" i="94"/>
  <c r="S2552" i="94"/>
  <c r="R2552" i="94"/>
  <c r="Q2552" i="94"/>
  <c r="P2552" i="94"/>
  <c r="O2552" i="94"/>
  <c r="F2552" i="94"/>
  <c r="E2552" i="94"/>
  <c r="W2551" i="94"/>
  <c r="V2551" i="94"/>
  <c r="U2551" i="94"/>
  <c r="T2551" i="94"/>
  <c r="S2551" i="94"/>
  <c r="R2551" i="94"/>
  <c r="Q2551" i="94"/>
  <c r="P2551" i="94"/>
  <c r="O2551" i="94"/>
  <c r="F2551" i="94"/>
  <c r="E2551" i="94"/>
  <c r="W2550" i="94"/>
  <c r="V2550" i="94"/>
  <c r="U2550" i="94"/>
  <c r="T2550" i="94"/>
  <c r="S2550" i="94"/>
  <c r="R2550" i="94"/>
  <c r="Q2550" i="94"/>
  <c r="P2550" i="94"/>
  <c r="O2550" i="94"/>
  <c r="F2550" i="94"/>
  <c r="E2550" i="94"/>
  <c r="W2549" i="94"/>
  <c r="V2549" i="94"/>
  <c r="U2549" i="94"/>
  <c r="T2549" i="94"/>
  <c r="S2549" i="94"/>
  <c r="R2549" i="94"/>
  <c r="Q2549" i="94"/>
  <c r="P2549" i="94"/>
  <c r="O2549" i="94"/>
  <c r="F2549" i="94"/>
  <c r="E2549" i="94"/>
  <c r="W2548" i="94"/>
  <c r="V2548" i="94"/>
  <c r="U2548" i="94"/>
  <c r="T2548" i="94"/>
  <c r="S2548" i="94"/>
  <c r="R2548" i="94"/>
  <c r="Q2548" i="94"/>
  <c r="P2548" i="94"/>
  <c r="O2548" i="94"/>
  <c r="F2548" i="94"/>
  <c r="E2548" i="94"/>
  <c r="W2547" i="94"/>
  <c r="V2547" i="94"/>
  <c r="U2547" i="94"/>
  <c r="T2547" i="94"/>
  <c r="S2547" i="94"/>
  <c r="R2547" i="94"/>
  <c r="Q2547" i="94"/>
  <c r="P2547" i="94"/>
  <c r="O2547" i="94"/>
  <c r="F2547" i="94"/>
  <c r="E2547" i="94"/>
  <c r="W2546" i="94"/>
  <c r="V2546" i="94"/>
  <c r="U2546" i="94"/>
  <c r="T2546" i="94"/>
  <c r="S2546" i="94"/>
  <c r="R2546" i="94"/>
  <c r="Q2546" i="94"/>
  <c r="P2546" i="94"/>
  <c r="O2546" i="94"/>
  <c r="F2546" i="94"/>
  <c r="E2546" i="94"/>
  <c r="W2545" i="94"/>
  <c r="V2545" i="94"/>
  <c r="U2545" i="94"/>
  <c r="T2545" i="94"/>
  <c r="S2545" i="94"/>
  <c r="R2545" i="94"/>
  <c r="Q2545" i="94"/>
  <c r="P2545" i="94"/>
  <c r="O2545" i="94"/>
  <c r="F2545" i="94"/>
  <c r="E2545" i="94"/>
  <c r="W2544" i="94"/>
  <c r="V2544" i="94"/>
  <c r="U2544" i="94"/>
  <c r="T2544" i="94"/>
  <c r="S2544" i="94"/>
  <c r="R2544" i="94"/>
  <c r="Q2544" i="94"/>
  <c r="P2544" i="94"/>
  <c r="O2544" i="94"/>
  <c r="F2544" i="94"/>
  <c r="E2544" i="94"/>
  <c r="W2543" i="94"/>
  <c r="V2543" i="94"/>
  <c r="U2543" i="94"/>
  <c r="T2543" i="94"/>
  <c r="S2543" i="94"/>
  <c r="R2543" i="94"/>
  <c r="Q2543" i="94"/>
  <c r="P2543" i="94"/>
  <c r="O2543" i="94"/>
  <c r="F2543" i="94"/>
  <c r="E2543" i="94"/>
  <c r="W2542" i="94"/>
  <c r="V2542" i="94"/>
  <c r="U2542" i="94"/>
  <c r="T2542" i="94"/>
  <c r="S2542" i="94"/>
  <c r="R2542" i="94"/>
  <c r="Q2542" i="94"/>
  <c r="P2542" i="94"/>
  <c r="O2542" i="94"/>
  <c r="F2542" i="94"/>
  <c r="E2542" i="94"/>
  <c r="W2541" i="94"/>
  <c r="V2541" i="94"/>
  <c r="U2541" i="94"/>
  <c r="T2541" i="94"/>
  <c r="S2541" i="94"/>
  <c r="R2541" i="94"/>
  <c r="Q2541" i="94"/>
  <c r="P2541" i="94"/>
  <c r="O2541" i="94"/>
  <c r="F2541" i="94"/>
  <c r="E2541" i="94"/>
  <c r="W2540" i="94"/>
  <c r="V2540" i="94"/>
  <c r="U2540" i="94"/>
  <c r="T2540" i="94"/>
  <c r="S2540" i="94"/>
  <c r="R2540" i="94"/>
  <c r="Q2540" i="94"/>
  <c r="P2540" i="94"/>
  <c r="O2540" i="94"/>
  <c r="F2540" i="94"/>
  <c r="E2540" i="94"/>
  <c r="W2539" i="94"/>
  <c r="V2539" i="94"/>
  <c r="U2539" i="94"/>
  <c r="T2539" i="94"/>
  <c r="S2539" i="94"/>
  <c r="R2539" i="94"/>
  <c r="Q2539" i="94"/>
  <c r="P2539" i="94"/>
  <c r="O2539" i="94"/>
  <c r="F2539" i="94"/>
  <c r="E2539" i="94"/>
  <c r="W2538" i="94"/>
  <c r="V2538" i="94"/>
  <c r="U2538" i="94"/>
  <c r="T2538" i="94"/>
  <c r="S2538" i="94"/>
  <c r="R2538" i="94"/>
  <c r="Q2538" i="94"/>
  <c r="P2538" i="94"/>
  <c r="O2538" i="94"/>
  <c r="F2538" i="94"/>
  <c r="E2538" i="94"/>
  <c r="W2537" i="94"/>
  <c r="V2537" i="94"/>
  <c r="U2537" i="94"/>
  <c r="T2537" i="94"/>
  <c r="S2537" i="94"/>
  <c r="R2537" i="94"/>
  <c r="Q2537" i="94"/>
  <c r="P2537" i="94"/>
  <c r="O2537" i="94"/>
  <c r="F2537" i="94"/>
  <c r="E2537" i="94"/>
  <c r="W2536" i="94"/>
  <c r="V2536" i="94"/>
  <c r="U2536" i="94"/>
  <c r="T2536" i="94"/>
  <c r="S2536" i="94"/>
  <c r="R2536" i="94"/>
  <c r="Q2536" i="94"/>
  <c r="P2536" i="94"/>
  <c r="O2536" i="94"/>
  <c r="F2536" i="94"/>
  <c r="E2536" i="94"/>
  <c r="W2535" i="94"/>
  <c r="V2535" i="94"/>
  <c r="U2535" i="94"/>
  <c r="T2535" i="94"/>
  <c r="S2535" i="94"/>
  <c r="R2535" i="94"/>
  <c r="Q2535" i="94"/>
  <c r="P2535" i="94"/>
  <c r="O2535" i="94"/>
  <c r="F2535" i="94"/>
  <c r="E2535" i="94"/>
  <c r="W2534" i="94"/>
  <c r="V2534" i="94"/>
  <c r="U2534" i="94"/>
  <c r="T2534" i="94"/>
  <c r="S2534" i="94"/>
  <c r="R2534" i="94"/>
  <c r="Q2534" i="94"/>
  <c r="P2534" i="94"/>
  <c r="O2534" i="94"/>
  <c r="F2534" i="94"/>
  <c r="E2534" i="94"/>
  <c r="W2533" i="94"/>
  <c r="V2533" i="94"/>
  <c r="U2533" i="94"/>
  <c r="T2533" i="94"/>
  <c r="S2533" i="94"/>
  <c r="R2533" i="94"/>
  <c r="Q2533" i="94"/>
  <c r="P2533" i="94"/>
  <c r="O2533" i="94"/>
  <c r="F2533" i="94"/>
  <c r="E2533" i="94"/>
  <c r="W2532" i="94"/>
  <c r="V2532" i="94"/>
  <c r="U2532" i="94"/>
  <c r="T2532" i="94"/>
  <c r="S2532" i="94"/>
  <c r="R2532" i="94"/>
  <c r="Q2532" i="94"/>
  <c r="P2532" i="94"/>
  <c r="O2532" i="94"/>
  <c r="F2532" i="94"/>
  <c r="E2532" i="94"/>
  <c r="W2531" i="94"/>
  <c r="V2531" i="94"/>
  <c r="U2531" i="94"/>
  <c r="T2531" i="94"/>
  <c r="S2531" i="94"/>
  <c r="R2531" i="94"/>
  <c r="Q2531" i="94"/>
  <c r="P2531" i="94"/>
  <c r="O2531" i="94"/>
  <c r="F2531" i="94"/>
  <c r="E2531" i="94"/>
  <c r="W2530" i="94"/>
  <c r="V2530" i="94"/>
  <c r="U2530" i="94"/>
  <c r="T2530" i="94"/>
  <c r="S2530" i="94"/>
  <c r="R2530" i="94"/>
  <c r="Q2530" i="94"/>
  <c r="P2530" i="94"/>
  <c r="O2530" i="94"/>
  <c r="F2530" i="94"/>
  <c r="E2530" i="94"/>
  <c r="W2529" i="94"/>
  <c r="V2529" i="94"/>
  <c r="U2529" i="94"/>
  <c r="T2529" i="94"/>
  <c r="S2529" i="94"/>
  <c r="R2529" i="94"/>
  <c r="Q2529" i="94"/>
  <c r="P2529" i="94"/>
  <c r="O2529" i="94"/>
  <c r="F2529" i="94"/>
  <c r="E2529" i="94"/>
  <c r="W2528" i="94"/>
  <c r="V2528" i="94"/>
  <c r="U2528" i="94"/>
  <c r="T2528" i="94"/>
  <c r="S2528" i="94"/>
  <c r="R2528" i="94"/>
  <c r="Q2528" i="94"/>
  <c r="P2528" i="94"/>
  <c r="O2528" i="94"/>
  <c r="F2528" i="94"/>
  <c r="E2528" i="94"/>
  <c r="W2527" i="94"/>
  <c r="V2527" i="94"/>
  <c r="U2527" i="94"/>
  <c r="T2527" i="94"/>
  <c r="S2527" i="94"/>
  <c r="R2527" i="94"/>
  <c r="Q2527" i="94"/>
  <c r="P2527" i="94"/>
  <c r="O2527" i="94"/>
  <c r="F2527" i="94"/>
  <c r="E2527" i="94"/>
  <c r="W2526" i="94"/>
  <c r="V2526" i="94"/>
  <c r="U2526" i="94"/>
  <c r="T2526" i="94"/>
  <c r="S2526" i="94"/>
  <c r="R2526" i="94"/>
  <c r="Q2526" i="94"/>
  <c r="P2526" i="94"/>
  <c r="O2526" i="94"/>
  <c r="F2526" i="94"/>
  <c r="E2526" i="94"/>
  <c r="W2525" i="94"/>
  <c r="V2525" i="94"/>
  <c r="U2525" i="94"/>
  <c r="T2525" i="94"/>
  <c r="S2525" i="94"/>
  <c r="R2525" i="94"/>
  <c r="Q2525" i="94"/>
  <c r="P2525" i="94"/>
  <c r="O2525" i="94"/>
  <c r="F2525" i="94"/>
  <c r="E2525" i="94"/>
  <c r="W2524" i="94"/>
  <c r="V2524" i="94"/>
  <c r="U2524" i="94"/>
  <c r="T2524" i="94"/>
  <c r="S2524" i="94"/>
  <c r="R2524" i="94"/>
  <c r="Q2524" i="94"/>
  <c r="P2524" i="94"/>
  <c r="O2524" i="94"/>
  <c r="F2524" i="94"/>
  <c r="E2524" i="94"/>
  <c r="W2523" i="94"/>
  <c r="V2523" i="94"/>
  <c r="U2523" i="94"/>
  <c r="T2523" i="94"/>
  <c r="S2523" i="94"/>
  <c r="R2523" i="94"/>
  <c r="Q2523" i="94"/>
  <c r="P2523" i="94"/>
  <c r="O2523" i="94"/>
  <c r="F2523" i="94"/>
  <c r="E2523" i="94"/>
  <c r="W2522" i="94"/>
  <c r="V2522" i="94"/>
  <c r="U2522" i="94"/>
  <c r="T2522" i="94"/>
  <c r="S2522" i="94"/>
  <c r="R2522" i="94"/>
  <c r="Q2522" i="94"/>
  <c r="P2522" i="94"/>
  <c r="O2522" i="94"/>
  <c r="F2522" i="94"/>
  <c r="E2522" i="94"/>
  <c r="W2521" i="94"/>
  <c r="V2521" i="94"/>
  <c r="U2521" i="94"/>
  <c r="T2521" i="94"/>
  <c r="S2521" i="94"/>
  <c r="R2521" i="94"/>
  <c r="Q2521" i="94"/>
  <c r="P2521" i="94"/>
  <c r="O2521" i="94"/>
  <c r="F2521" i="94"/>
  <c r="E2521" i="94"/>
  <c r="W2520" i="94"/>
  <c r="V2520" i="94"/>
  <c r="U2520" i="94"/>
  <c r="T2520" i="94"/>
  <c r="S2520" i="94"/>
  <c r="R2520" i="94"/>
  <c r="Q2520" i="94"/>
  <c r="P2520" i="94"/>
  <c r="O2520" i="94"/>
  <c r="F2520" i="94"/>
  <c r="E2520" i="94"/>
  <c r="W2519" i="94"/>
  <c r="V2519" i="94"/>
  <c r="U2519" i="94"/>
  <c r="T2519" i="94"/>
  <c r="S2519" i="94"/>
  <c r="R2519" i="94"/>
  <c r="Q2519" i="94"/>
  <c r="P2519" i="94"/>
  <c r="O2519" i="94"/>
  <c r="F2519" i="94"/>
  <c r="E2519" i="94"/>
  <c r="W2518" i="94"/>
  <c r="V2518" i="94"/>
  <c r="U2518" i="94"/>
  <c r="T2518" i="94"/>
  <c r="S2518" i="94"/>
  <c r="R2518" i="94"/>
  <c r="Q2518" i="94"/>
  <c r="P2518" i="94"/>
  <c r="O2518" i="94"/>
  <c r="F2518" i="94"/>
  <c r="E2518" i="94"/>
  <c r="W2517" i="94"/>
  <c r="V2517" i="94"/>
  <c r="U2517" i="94"/>
  <c r="T2517" i="94"/>
  <c r="S2517" i="94"/>
  <c r="R2517" i="94"/>
  <c r="Q2517" i="94"/>
  <c r="P2517" i="94"/>
  <c r="O2517" i="94"/>
  <c r="F2517" i="94"/>
  <c r="E2517" i="94"/>
  <c r="W2516" i="94"/>
  <c r="V2516" i="94"/>
  <c r="U2516" i="94"/>
  <c r="T2516" i="94"/>
  <c r="S2516" i="94"/>
  <c r="R2516" i="94"/>
  <c r="Q2516" i="94"/>
  <c r="P2516" i="94"/>
  <c r="O2516" i="94"/>
  <c r="F2516" i="94"/>
  <c r="E2516" i="94"/>
  <c r="W2515" i="94"/>
  <c r="V2515" i="94"/>
  <c r="U2515" i="94"/>
  <c r="T2515" i="94"/>
  <c r="S2515" i="94"/>
  <c r="R2515" i="94"/>
  <c r="Q2515" i="94"/>
  <c r="P2515" i="94"/>
  <c r="O2515" i="94"/>
  <c r="F2515" i="94"/>
  <c r="E2515" i="94"/>
  <c r="W2514" i="94"/>
  <c r="V2514" i="94"/>
  <c r="U2514" i="94"/>
  <c r="T2514" i="94"/>
  <c r="S2514" i="94"/>
  <c r="R2514" i="94"/>
  <c r="Q2514" i="94"/>
  <c r="P2514" i="94"/>
  <c r="O2514" i="94"/>
  <c r="F2514" i="94"/>
  <c r="E2514" i="94"/>
  <c r="W2513" i="94"/>
  <c r="V2513" i="94"/>
  <c r="U2513" i="94"/>
  <c r="T2513" i="94"/>
  <c r="S2513" i="94"/>
  <c r="R2513" i="94"/>
  <c r="Q2513" i="94"/>
  <c r="P2513" i="94"/>
  <c r="O2513" i="94"/>
  <c r="F2513" i="94"/>
  <c r="E2513" i="94"/>
  <c r="W2512" i="94"/>
  <c r="V2512" i="94"/>
  <c r="U2512" i="94"/>
  <c r="T2512" i="94"/>
  <c r="S2512" i="94"/>
  <c r="R2512" i="94"/>
  <c r="Q2512" i="94"/>
  <c r="P2512" i="94"/>
  <c r="O2512" i="94"/>
  <c r="F2512" i="94"/>
  <c r="E2512" i="94"/>
  <c r="W2511" i="94"/>
  <c r="V2511" i="94"/>
  <c r="U2511" i="94"/>
  <c r="T2511" i="94"/>
  <c r="S2511" i="94"/>
  <c r="R2511" i="94"/>
  <c r="Q2511" i="94"/>
  <c r="P2511" i="94"/>
  <c r="O2511" i="94"/>
  <c r="F2511" i="94"/>
  <c r="E2511" i="94"/>
  <c r="W2510" i="94"/>
  <c r="V2510" i="94"/>
  <c r="U2510" i="94"/>
  <c r="T2510" i="94"/>
  <c r="S2510" i="94"/>
  <c r="R2510" i="94"/>
  <c r="Q2510" i="94"/>
  <c r="P2510" i="94"/>
  <c r="O2510" i="94"/>
  <c r="F2510" i="94"/>
  <c r="E2510" i="94"/>
  <c r="O2509" i="94"/>
  <c r="F2509" i="94"/>
  <c r="E2509" i="94"/>
  <c r="O2508" i="94"/>
  <c r="F2508" i="94"/>
  <c r="E2508" i="94"/>
  <c r="O2507" i="94"/>
  <c r="F2507" i="94"/>
  <c r="E2507" i="94"/>
  <c r="O2506" i="94"/>
  <c r="F2506" i="94"/>
  <c r="E2506" i="94"/>
  <c r="O2505" i="94"/>
  <c r="F2505" i="94"/>
  <c r="E2505" i="94"/>
  <c r="O2504" i="94"/>
  <c r="F2504" i="94"/>
  <c r="E2504" i="94"/>
  <c r="O2503" i="94"/>
  <c r="F2503" i="94"/>
  <c r="E2503" i="94"/>
  <c r="O2502" i="94"/>
  <c r="F2502" i="94"/>
  <c r="E2502" i="94"/>
  <c r="O2501" i="94"/>
  <c r="F2501" i="94"/>
  <c r="E2501" i="94"/>
  <c r="O2500" i="94"/>
  <c r="F2500" i="94"/>
  <c r="E2500" i="94"/>
  <c r="O2499" i="94"/>
  <c r="F2499" i="94"/>
  <c r="E2499" i="94"/>
  <c r="O2498" i="94"/>
  <c r="F2498" i="94"/>
  <c r="E2498" i="94"/>
  <c r="O2497" i="94"/>
  <c r="F2497" i="94"/>
  <c r="E2497" i="94"/>
  <c r="O2496" i="94"/>
  <c r="F2496" i="94"/>
  <c r="E2496" i="94"/>
  <c r="O2495" i="94"/>
  <c r="F2495" i="94"/>
  <c r="E2495" i="94"/>
  <c r="O2494" i="94"/>
  <c r="F2494" i="94"/>
  <c r="E2494" i="94"/>
  <c r="O2493" i="94"/>
  <c r="F2493" i="94"/>
  <c r="E2493" i="94"/>
  <c r="O2492" i="94"/>
  <c r="F2492" i="94"/>
  <c r="E2492" i="94"/>
  <c r="W2491" i="94"/>
  <c r="V2491" i="94"/>
  <c r="U2491" i="94"/>
  <c r="T2491" i="94"/>
  <c r="S2491" i="94"/>
  <c r="R2491" i="94"/>
  <c r="Q2491" i="94"/>
  <c r="P2491" i="94"/>
  <c r="O2491" i="94"/>
  <c r="F2491" i="94"/>
  <c r="E2491" i="94"/>
  <c r="W2490" i="94"/>
  <c r="V2490" i="94"/>
  <c r="U2490" i="94"/>
  <c r="T2490" i="94"/>
  <c r="S2490" i="94"/>
  <c r="R2490" i="94"/>
  <c r="Q2490" i="94"/>
  <c r="P2490" i="94"/>
  <c r="O2490" i="94"/>
  <c r="F2490" i="94"/>
  <c r="E2490" i="94"/>
  <c r="W2489" i="94"/>
  <c r="V2489" i="94"/>
  <c r="U2489" i="94"/>
  <c r="T2489" i="94"/>
  <c r="S2489" i="94"/>
  <c r="R2489" i="94"/>
  <c r="Q2489" i="94"/>
  <c r="P2489" i="94"/>
  <c r="O2489" i="94"/>
  <c r="F2489" i="94"/>
  <c r="E2489" i="94"/>
  <c r="W2488" i="94"/>
  <c r="V2488" i="94"/>
  <c r="U2488" i="94"/>
  <c r="T2488" i="94"/>
  <c r="S2488" i="94"/>
  <c r="R2488" i="94"/>
  <c r="Q2488" i="94"/>
  <c r="P2488" i="94"/>
  <c r="O2488" i="94"/>
  <c r="F2488" i="94"/>
  <c r="E2488" i="94"/>
  <c r="W2487" i="94"/>
  <c r="V2487" i="94"/>
  <c r="U2487" i="94"/>
  <c r="T2487" i="94"/>
  <c r="S2487" i="94"/>
  <c r="R2487" i="94"/>
  <c r="Q2487" i="94"/>
  <c r="P2487" i="94"/>
  <c r="O2487" i="94"/>
  <c r="F2487" i="94"/>
  <c r="E2487" i="94"/>
  <c r="W2486" i="94"/>
  <c r="V2486" i="94"/>
  <c r="U2486" i="94"/>
  <c r="T2486" i="94"/>
  <c r="S2486" i="94"/>
  <c r="R2486" i="94"/>
  <c r="Q2486" i="94"/>
  <c r="P2486" i="94"/>
  <c r="O2486" i="94"/>
  <c r="F2486" i="94"/>
  <c r="E2486" i="94"/>
  <c r="W2485" i="94"/>
  <c r="V2485" i="94"/>
  <c r="U2485" i="94"/>
  <c r="T2485" i="94"/>
  <c r="S2485" i="94"/>
  <c r="R2485" i="94"/>
  <c r="Q2485" i="94"/>
  <c r="P2485" i="94"/>
  <c r="O2485" i="94"/>
  <c r="F2485" i="94"/>
  <c r="E2485" i="94"/>
  <c r="W2484" i="94"/>
  <c r="V2484" i="94"/>
  <c r="U2484" i="94"/>
  <c r="T2484" i="94"/>
  <c r="S2484" i="94"/>
  <c r="R2484" i="94"/>
  <c r="Q2484" i="94"/>
  <c r="P2484" i="94"/>
  <c r="O2484" i="94"/>
  <c r="F2484" i="94"/>
  <c r="E2484" i="94"/>
  <c r="W2483" i="94"/>
  <c r="V2483" i="94"/>
  <c r="U2483" i="94"/>
  <c r="T2483" i="94"/>
  <c r="S2483" i="94"/>
  <c r="R2483" i="94"/>
  <c r="Q2483" i="94"/>
  <c r="P2483" i="94"/>
  <c r="O2483" i="94"/>
  <c r="F2483" i="94"/>
  <c r="E2483" i="94"/>
  <c r="W2482" i="94"/>
  <c r="V2482" i="94"/>
  <c r="U2482" i="94"/>
  <c r="T2482" i="94"/>
  <c r="S2482" i="94"/>
  <c r="R2482" i="94"/>
  <c r="Q2482" i="94"/>
  <c r="P2482" i="94"/>
  <c r="O2482" i="94"/>
  <c r="F2482" i="94"/>
  <c r="E2482" i="94"/>
  <c r="W2481" i="94"/>
  <c r="V2481" i="94"/>
  <c r="U2481" i="94"/>
  <c r="T2481" i="94"/>
  <c r="S2481" i="94"/>
  <c r="R2481" i="94"/>
  <c r="Q2481" i="94"/>
  <c r="P2481" i="94"/>
  <c r="O2481" i="94"/>
  <c r="F2481" i="94"/>
  <c r="E2481" i="94"/>
  <c r="W2480" i="94"/>
  <c r="V2480" i="94"/>
  <c r="U2480" i="94"/>
  <c r="T2480" i="94"/>
  <c r="S2480" i="94"/>
  <c r="R2480" i="94"/>
  <c r="Q2480" i="94"/>
  <c r="P2480" i="94"/>
  <c r="O2480" i="94"/>
  <c r="F2480" i="94"/>
  <c r="E2480" i="94"/>
  <c r="W2479" i="94"/>
  <c r="V2479" i="94"/>
  <c r="U2479" i="94"/>
  <c r="T2479" i="94"/>
  <c r="S2479" i="94"/>
  <c r="R2479" i="94"/>
  <c r="Q2479" i="94"/>
  <c r="P2479" i="94"/>
  <c r="O2479" i="94"/>
  <c r="F2479" i="94"/>
  <c r="E2479" i="94"/>
  <c r="W2478" i="94"/>
  <c r="V2478" i="94"/>
  <c r="U2478" i="94"/>
  <c r="T2478" i="94"/>
  <c r="S2478" i="94"/>
  <c r="R2478" i="94"/>
  <c r="Q2478" i="94"/>
  <c r="P2478" i="94"/>
  <c r="O2478" i="94"/>
  <c r="F2478" i="94"/>
  <c r="E2478" i="94"/>
  <c r="W2477" i="94"/>
  <c r="V2477" i="94"/>
  <c r="U2477" i="94"/>
  <c r="T2477" i="94"/>
  <c r="S2477" i="94"/>
  <c r="R2477" i="94"/>
  <c r="Q2477" i="94"/>
  <c r="P2477" i="94"/>
  <c r="O2477" i="94"/>
  <c r="F2477" i="94"/>
  <c r="E2477" i="94"/>
  <c r="W2476" i="94"/>
  <c r="V2476" i="94"/>
  <c r="U2476" i="94"/>
  <c r="T2476" i="94"/>
  <c r="S2476" i="94"/>
  <c r="R2476" i="94"/>
  <c r="Q2476" i="94"/>
  <c r="P2476" i="94"/>
  <c r="O2476" i="94"/>
  <c r="F2476" i="94"/>
  <c r="E2476" i="94"/>
  <c r="W2475" i="94"/>
  <c r="V2475" i="94"/>
  <c r="U2475" i="94"/>
  <c r="T2475" i="94"/>
  <c r="S2475" i="94"/>
  <c r="R2475" i="94"/>
  <c r="Q2475" i="94"/>
  <c r="P2475" i="94"/>
  <c r="O2475" i="94"/>
  <c r="F2475" i="94"/>
  <c r="E2475" i="94"/>
  <c r="W2474" i="94"/>
  <c r="V2474" i="94"/>
  <c r="U2474" i="94"/>
  <c r="T2474" i="94"/>
  <c r="S2474" i="94"/>
  <c r="R2474" i="94"/>
  <c r="Q2474" i="94"/>
  <c r="P2474" i="94"/>
  <c r="O2474" i="94"/>
  <c r="F2474" i="94"/>
  <c r="E2474" i="94"/>
  <c r="W2473" i="94"/>
  <c r="V2473" i="94"/>
  <c r="U2473" i="94"/>
  <c r="T2473" i="94"/>
  <c r="S2473" i="94"/>
  <c r="R2473" i="94"/>
  <c r="Q2473" i="94"/>
  <c r="P2473" i="94"/>
  <c r="O2473" i="94"/>
  <c r="F2473" i="94"/>
  <c r="E2473" i="94"/>
  <c r="W2472" i="94"/>
  <c r="V2472" i="94"/>
  <c r="U2472" i="94"/>
  <c r="T2472" i="94"/>
  <c r="S2472" i="94"/>
  <c r="R2472" i="94"/>
  <c r="Q2472" i="94"/>
  <c r="P2472" i="94"/>
  <c r="O2472" i="94"/>
  <c r="F2472" i="94"/>
  <c r="E2472" i="94"/>
  <c r="W2471" i="94"/>
  <c r="V2471" i="94"/>
  <c r="U2471" i="94"/>
  <c r="T2471" i="94"/>
  <c r="S2471" i="94"/>
  <c r="R2471" i="94"/>
  <c r="Q2471" i="94"/>
  <c r="P2471" i="94"/>
  <c r="O2471" i="94"/>
  <c r="F2471" i="94"/>
  <c r="E2471" i="94"/>
  <c r="W2470" i="94"/>
  <c r="V2470" i="94"/>
  <c r="U2470" i="94"/>
  <c r="T2470" i="94"/>
  <c r="S2470" i="94"/>
  <c r="R2470" i="94"/>
  <c r="Q2470" i="94"/>
  <c r="P2470" i="94"/>
  <c r="O2470" i="94"/>
  <c r="F2470" i="94"/>
  <c r="E2470" i="94"/>
  <c r="W2469" i="94"/>
  <c r="V2469" i="94"/>
  <c r="U2469" i="94"/>
  <c r="T2469" i="94"/>
  <c r="S2469" i="94"/>
  <c r="R2469" i="94"/>
  <c r="Q2469" i="94"/>
  <c r="P2469" i="94"/>
  <c r="O2469" i="94"/>
  <c r="F2469" i="94"/>
  <c r="E2469" i="94"/>
  <c r="W2468" i="94"/>
  <c r="V2468" i="94"/>
  <c r="U2468" i="94"/>
  <c r="T2468" i="94"/>
  <c r="S2468" i="94"/>
  <c r="R2468" i="94"/>
  <c r="Q2468" i="94"/>
  <c r="P2468" i="94"/>
  <c r="O2468" i="94"/>
  <c r="F2468" i="94"/>
  <c r="E2468" i="94"/>
  <c r="W2467" i="94"/>
  <c r="V2467" i="94"/>
  <c r="U2467" i="94"/>
  <c r="T2467" i="94"/>
  <c r="S2467" i="94"/>
  <c r="R2467" i="94"/>
  <c r="Q2467" i="94"/>
  <c r="P2467" i="94"/>
  <c r="O2467" i="94"/>
  <c r="F2467" i="94"/>
  <c r="E2467" i="94"/>
  <c r="W2466" i="94"/>
  <c r="V2466" i="94"/>
  <c r="U2466" i="94"/>
  <c r="T2466" i="94"/>
  <c r="S2466" i="94"/>
  <c r="R2466" i="94"/>
  <c r="Q2466" i="94"/>
  <c r="P2466" i="94"/>
  <c r="O2466" i="94"/>
  <c r="F2466" i="94"/>
  <c r="E2466" i="94"/>
  <c r="W2465" i="94"/>
  <c r="V2465" i="94"/>
  <c r="U2465" i="94"/>
  <c r="T2465" i="94"/>
  <c r="S2465" i="94"/>
  <c r="R2465" i="94"/>
  <c r="Q2465" i="94"/>
  <c r="P2465" i="94"/>
  <c r="O2465" i="94"/>
  <c r="F2465" i="94"/>
  <c r="E2465" i="94"/>
  <c r="W2464" i="94"/>
  <c r="V2464" i="94"/>
  <c r="U2464" i="94"/>
  <c r="T2464" i="94"/>
  <c r="S2464" i="94"/>
  <c r="R2464" i="94"/>
  <c r="Q2464" i="94"/>
  <c r="P2464" i="94"/>
  <c r="O2464" i="94"/>
  <c r="F2464" i="94"/>
  <c r="E2464" i="94"/>
  <c r="W2463" i="94"/>
  <c r="V2463" i="94"/>
  <c r="U2463" i="94"/>
  <c r="T2463" i="94"/>
  <c r="S2463" i="94"/>
  <c r="R2463" i="94"/>
  <c r="Q2463" i="94"/>
  <c r="P2463" i="94"/>
  <c r="O2463" i="94"/>
  <c r="F2463" i="94"/>
  <c r="E2463" i="94"/>
  <c r="W2462" i="94"/>
  <c r="V2462" i="94"/>
  <c r="U2462" i="94"/>
  <c r="T2462" i="94"/>
  <c r="S2462" i="94"/>
  <c r="R2462" i="94"/>
  <c r="Q2462" i="94"/>
  <c r="P2462" i="94"/>
  <c r="O2462" i="94"/>
  <c r="F2462" i="94"/>
  <c r="E2462" i="94"/>
  <c r="W2461" i="94"/>
  <c r="V2461" i="94"/>
  <c r="U2461" i="94"/>
  <c r="T2461" i="94"/>
  <c r="S2461" i="94"/>
  <c r="R2461" i="94"/>
  <c r="Q2461" i="94"/>
  <c r="P2461" i="94"/>
  <c r="O2461" i="94"/>
  <c r="F2461" i="94"/>
  <c r="E2461" i="94"/>
  <c r="W2460" i="94"/>
  <c r="V2460" i="94"/>
  <c r="U2460" i="94"/>
  <c r="T2460" i="94"/>
  <c r="S2460" i="94"/>
  <c r="R2460" i="94"/>
  <c r="Q2460" i="94"/>
  <c r="P2460" i="94"/>
  <c r="O2460" i="94"/>
  <c r="F2460" i="94"/>
  <c r="E2460" i="94"/>
  <c r="W2459" i="94"/>
  <c r="V2459" i="94"/>
  <c r="U2459" i="94"/>
  <c r="T2459" i="94"/>
  <c r="S2459" i="94"/>
  <c r="R2459" i="94"/>
  <c r="Q2459" i="94"/>
  <c r="P2459" i="94"/>
  <c r="O2459" i="94"/>
  <c r="F2459" i="94"/>
  <c r="E2459" i="94"/>
  <c r="W2458" i="94"/>
  <c r="V2458" i="94"/>
  <c r="U2458" i="94"/>
  <c r="T2458" i="94"/>
  <c r="S2458" i="94"/>
  <c r="R2458" i="94"/>
  <c r="Q2458" i="94"/>
  <c r="P2458" i="94"/>
  <c r="O2458" i="94"/>
  <c r="F2458" i="94"/>
  <c r="E2458" i="94"/>
  <c r="W2457" i="94"/>
  <c r="V2457" i="94"/>
  <c r="U2457" i="94"/>
  <c r="T2457" i="94"/>
  <c r="S2457" i="94"/>
  <c r="R2457" i="94"/>
  <c r="Q2457" i="94"/>
  <c r="P2457" i="94"/>
  <c r="O2457" i="94"/>
  <c r="F2457" i="94"/>
  <c r="E2457" i="94"/>
  <c r="W2456" i="94"/>
  <c r="V2456" i="94"/>
  <c r="U2456" i="94"/>
  <c r="T2456" i="94"/>
  <c r="S2456" i="94"/>
  <c r="R2456" i="94"/>
  <c r="Q2456" i="94"/>
  <c r="P2456" i="94"/>
  <c r="O2456" i="94"/>
  <c r="F2456" i="94"/>
  <c r="E2456" i="94"/>
  <c r="W2455" i="94"/>
  <c r="V2455" i="94"/>
  <c r="U2455" i="94"/>
  <c r="T2455" i="94"/>
  <c r="S2455" i="94"/>
  <c r="R2455" i="94"/>
  <c r="Q2455" i="94"/>
  <c r="P2455" i="94"/>
  <c r="O2455" i="94"/>
  <c r="F2455" i="94"/>
  <c r="E2455" i="94"/>
  <c r="W2454" i="94"/>
  <c r="V2454" i="94"/>
  <c r="U2454" i="94"/>
  <c r="T2454" i="94"/>
  <c r="S2454" i="94"/>
  <c r="R2454" i="94"/>
  <c r="Q2454" i="94"/>
  <c r="P2454" i="94"/>
  <c r="O2454" i="94"/>
  <c r="F2454" i="94"/>
  <c r="E2454" i="94"/>
  <c r="W2453" i="94"/>
  <c r="V2453" i="94"/>
  <c r="U2453" i="94"/>
  <c r="T2453" i="94"/>
  <c r="S2453" i="94"/>
  <c r="R2453" i="94"/>
  <c r="Q2453" i="94"/>
  <c r="P2453" i="94"/>
  <c r="O2453" i="94"/>
  <c r="F2453" i="94"/>
  <c r="E2453" i="94"/>
  <c r="W2452" i="94"/>
  <c r="V2452" i="94"/>
  <c r="U2452" i="94"/>
  <c r="T2452" i="94"/>
  <c r="S2452" i="94"/>
  <c r="R2452" i="94"/>
  <c r="Q2452" i="94"/>
  <c r="P2452" i="94"/>
  <c r="O2452" i="94"/>
  <c r="F2452" i="94"/>
  <c r="E2452" i="94"/>
  <c r="W2451" i="94"/>
  <c r="V2451" i="94"/>
  <c r="U2451" i="94"/>
  <c r="T2451" i="94"/>
  <c r="S2451" i="94"/>
  <c r="R2451" i="94"/>
  <c r="Q2451" i="94"/>
  <c r="P2451" i="94"/>
  <c r="O2451" i="94"/>
  <c r="F2451" i="94"/>
  <c r="E2451" i="94"/>
  <c r="W2450" i="94"/>
  <c r="V2450" i="94"/>
  <c r="U2450" i="94"/>
  <c r="T2450" i="94"/>
  <c r="S2450" i="94"/>
  <c r="R2450" i="94"/>
  <c r="Q2450" i="94"/>
  <c r="P2450" i="94"/>
  <c r="O2450" i="94"/>
  <c r="F2450" i="94"/>
  <c r="E2450" i="94"/>
  <c r="W2449" i="94"/>
  <c r="V2449" i="94"/>
  <c r="U2449" i="94"/>
  <c r="T2449" i="94"/>
  <c r="S2449" i="94"/>
  <c r="R2449" i="94"/>
  <c r="Q2449" i="94"/>
  <c r="P2449" i="94"/>
  <c r="O2449" i="94"/>
  <c r="F2449" i="94"/>
  <c r="E2449" i="94"/>
  <c r="W2448" i="94"/>
  <c r="V2448" i="94"/>
  <c r="U2448" i="94"/>
  <c r="T2448" i="94"/>
  <c r="S2448" i="94"/>
  <c r="R2448" i="94"/>
  <c r="Q2448" i="94"/>
  <c r="P2448" i="94"/>
  <c r="O2448" i="94"/>
  <c r="F2448" i="94"/>
  <c r="E2448" i="94"/>
  <c r="W2447" i="94"/>
  <c r="V2447" i="94"/>
  <c r="U2447" i="94"/>
  <c r="T2447" i="94"/>
  <c r="S2447" i="94"/>
  <c r="R2447" i="94"/>
  <c r="Q2447" i="94"/>
  <c r="P2447" i="94"/>
  <c r="O2447" i="94"/>
  <c r="F2447" i="94"/>
  <c r="E2447" i="94"/>
  <c r="W2446" i="94"/>
  <c r="V2446" i="94"/>
  <c r="U2446" i="94"/>
  <c r="T2446" i="94"/>
  <c r="S2446" i="94"/>
  <c r="R2446" i="94"/>
  <c r="Q2446" i="94"/>
  <c r="P2446" i="94"/>
  <c r="O2446" i="94"/>
  <c r="F2446" i="94"/>
  <c r="E2446" i="94"/>
  <c r="W2445" i="94"/>
  <c r="V2445" i="94"/>
  <c r="U2445" i="94"/>
  <c r="T2445" i="94"/>
  <c r="S2445" i="94"/>
  <c r="R2445" i="94"/>
  <c r="Q2445" i="94"/>
  <c r="P2445" i="94"/>
  <c r="O2445" i="94"/>
  <c r="F2445" i="94"/>
  <c r="E2445" i="94"/>
  <c r="W2444" i="94"/>
  <c r="V2444" i="94"/>
  <c r="U2444" i="94"/>
  <c r="T2444" i="94"/>
  <c r="S2444" i="94"/>
  <c r="R2444" i="94"/>
  <c r="Q2444" i="94"/>
  <c r="P2444" i="94"/>
  <c r="O2444" i="94"/>
  <c r="F2444" i="94"/>
  <c r="E2444" i="94"/>
  <c r="W2443" i="94"/>
  <c r="V2443" i="94"/>
  <c r="U2443" i="94"/>
  <c r="T2443" i="94"/>
  <c r="S2443" i="94"/>
  <c r="R2443" i="94"/>
  <c r="Q2443" i="94"/>
  <c r="P2443" i="94"/>
  <c r="O2443" i="94"/>
  <c r="F2443" i="94"/>
  <c r="E2443" i="94"/>
  <c r="W2442" i="94"/>
  <c r="V2442" i="94"/>
  <c r="U2442" i="94"/>
  <c r="T2442" i="94"/>
  <c r="S2442" i="94"/>
  <c r="R2442" i="94"/>
  <c r="Q2442" i="94"/>
  <c r="P2442" i="94"/>
  <c r="O2442" i="94"/>
  <c r="F2442" i="94"/>
  <c r="E2442" i="94"/>
  <c r="W2441" i="94"/>
  <c r="V2441" i="94"/>
  <c r="U2441" i="94"/>
  <c r="T2441" i="94"/>
  <c r="S2441" i="94"/>
  <c r="R2441" i="94"/>
  <c r="Q2441" i="94"/>
  <c r="P2441" i="94"/>
  <c r="O2441" i="94"/>
  <c r="F2441" i="94"/>
  <c r="E2441" i="94"/>
  <c r="W2440" i="94"/>
  <c r="V2440" i="94"/>
  <c r="U2440" i="94"/>
  <c r="T2440" i="94"/>
  <c r="S2440" i="94"/>
  <c r="R2440" i="94"/>
  <c r="Q2440" i="94"/>
  <c r="P2440" i="94"/>
  <c r="O2440" i="94"/>
  <c r="F2440" i="94"/>
  <c r="E2440" i="94"/>
  <c r="W2439" i="94"/>
  <c r="V2439" i="94"/>
  <c r="U2439" i="94"/>
  <c r="T2439" i="94"/>
  <c r="S2439" i="94"/>
  <c r="R2439" i="94"/>
  <c r="Q2439" i="94"/>
  <c r="P2439" i="94"/>
  <c r="O2439" i="94"/>
  <c r="F2439" i="94"/>
  <c r="E2439" i="94"/>
  <c r="W2438" i="94"/>
  <c r="V2438" i="94"/>
  <c r="U2438" i="94"/>
  <c r="T2438" i="94"/>
  <c r="S2438" i="94"/>
  <c r="R2438" i="94"/>
  <c r="Q2438" i="94"/>
  <c r="P2438" i="94"/>
  <c r="O2438" i="94"/>
  <c r="F2438" i="94"/>
  <c r="E2438" i="94"/>
  <c r="W2437" i="94"/>
  <c r="V2437" i="94"/>
  <c r="U2437" i="94"/>
  <c r="T2437" i="94"/>
  <c r="S2437" i="94"/>
  <c r="R2437" i="94"/>
  <c r="Q2437" i="94"/>
  <c r="P2437" i="94"/>
  <c r="O2437" i="94"/>
  <c r="F2437" i="94"/>
  <c r="E2437" i="94"/>
  <c r="W2436" i="94"/>
  <c r="V2436" i="94"/>
  <c r="U2436" i="94"/>
  <c r="T2436" i="94"/>
  <c r="S2436" i="94"/>
  <c r="R2436" i="94"/>
  <c r="Q2436" i="94"/>
  <c r="P2436" i="94"/>
  <c r="O2436" i="94"/>
  <c r="F2436" i="94"/>
  <c r="E2436" i="94"/>
  <c r="W2435" i="94"/>
  <c r="V2435" i="94"/>
  <c r="U2435" i="94"/>
  <c r="T2435" i="94"/>
  <c r="S2435" i="94"/>
  <c r="R2435" i="94"/>
  <c r="Q2435" i="94"/>
  <c r="P2435" i="94"/>
  <c r="O2435" i="94"/>
  <c r="F2435" i="94"/>
  <c r="E2435" i="94"/>
  <c r="W2434" i="94"/>
  <c r="V2434" i="94"/>
  <c r="U2434" i="94"/>
  <c r="T2434" i="94"/>
  <c r="S2434" i="94"/>
  <c r="R2434" i="94"/>
  <c r="Q2434" i="94"/>
  <c r="P2434" i="94"/>
  <c r="O2434" i="94"/>
  <c r="F2434" i="94"/>
  <c r="E2434" i="94"/>
  <c r="O2433" i="94"/>
  <c r="F2433" i="94"/>
  <c r="E2433" i="94"/>
  <c r="O2432" i="94"/>
  <c r="F2432" i="94"/>
  <c r="E2432" i="94"/>
  <c r="O2431" i="94"/>
  <c r="F2431" i="94"/>
  <c r="E2431" i="94"/>
  <c r="O2430" i="94"/>
  <c r="F2430" i="94"/>
  <c r="E2430" i="94"/>
  <c r="O2429" i="94"/>
  <c r="F2429" i="94"/>
  <c r="E2429" i="94"/>
  <c r="O2428" i="94"/>
  <c r="F2428" i="94"/>
  <c r="E2428" i="94"/>
  <c r="O2427" i="94"/>
  <c r="F2427" i="94"/>
  <c r="E2427" i="94"/>
  <c r="O2426" i="94"/>
  <c r="F2426" i="94"/>
  <c r="E2426" i="94"/>
  <c r="O2425" i="94"/>
  <c r="F2425" i="94"/>
  <c r="E2425" i="94"/>
  <c r="O2424" i="94"/>
  <c r="F2424" i="94"/>
  <c r="E2424" i="94"/>
  <c r="O2423" i="94"/>
  <c r="F2423" i="94"/>
  <c r="E2423" i="94"/>
  <c r="O2422" i="94"/>
  <c r="F2422" i="94"/>
  <c r="E2422" i="94"/>
  <c r="O2421" i="94"/>
  <c r="F2421" i="94"/>
  <c r="E2421" i="94"/>
  <c r="O2420" i="94"/>
  <c r="F2420" i="94"/>
  <c r="E2420" i="94"/>
  <c r="O2419" i="94"/>
  <c r="F2419" i="94"/>
  <c r="E2419" i="94"/>
  <c r="O2418" i="94"/>
  <c r="F2418" i="94"/>
  <c r="E2418" i="94"/>
  <c r="O2417" i="94"/>
  <c r="F2417" i="94"/>
  <c r="E2417" i="94"/>
  <c r="O2416" i="94"/>
  <c r="F2416" i="94"/>
  <c r="E2416" i="94"/>
  <c r="W2415" i="94"/>
  <c r="V2415" i="94"/>
  <c r="U2415" i="94"/>
  <c r="T2415" i="94"/>
  <c r="S2415" i="94"/>
  <c r="R2415" i="94"/>
  <c r="Q2415" i="94"/>
  <c r="P2415" i="94"/>
  <c r="O2415" i="94"/>
  <c r="F2415" i="94"/>
  <c r="E2415" i="94"/>
  <c r="W2414" i="94"/>
  <c r="V2414" i="94"/>
  <c r="U2414" i="94"/>
  <c r="T2414" i="94"/>
  <c r="S2414" i="94"/>
  <c r="R2414" i="94"/>
  <c r="Q2414" i="94"/>
  <c r="P2414" i="94"/>
  <c r="O2414" i="94"/>
  <c r="F2414" i="94"/>
  <c r="E2414" i="94"/>
  <c r="W2413" i="94"/>
  <c r="V2413" i="94"/>
  <c r="U2413" i="94"/>
  <c r="T2413" i="94"/>
  <c r="S2413" i="94"/>
  <c r="R2413" i="94"/>
  <c r="Q2413" i="94"/>
  <c r="P2413" i="94"/>
  <c r="O2413" i="94"/>
  <c r="F2413" i="94"/>
  <c r="E2413" i="94"/>
  <c r="W2412" i="94"/>
  <c r="V2412" i="94"/>
  <c r="U2412" i="94"/>
  <c r="T2412" i="94"/>
  <c r="S2412" i="94"/>
  <c r="R2412" i="94"/>
  <c r="Q2412" i="94"/>
  <c r="P2412" i="94"/>
  <c r="O2412" i="94"/>
  <c r="F2412" i="94"/>
  <c r="E2412" i="94"/>
  <c r="W2411" i="94"/>
  <c r="V2411" i="94"/>
  <c r="U2411" i="94"/>
  <c r="T2411" i="94"/>
  <c r="S2411" i="94"/>
  <c r="R2411" i="94"/>
  <c r="Q2411" i="94"/>
  <c r="P2411" i="94"/>
  <c r="O2411" i="94"/>
  <c r="F2411" i="94"/>
  <c r="E2411" i="94"/>
  <c r="W2410" i="94"/>
  <c r="V2410" i="94"/>
  <c r="U2410" i="94"/>
  <c r="T2410" i="94"/>
  <c r="S2410" i="94"/>
  <c r="R2410" i="94"/>
  <c r="Q2410" i="94"/>
  <c r="P2410" i="94"/>
  <c r="O2410" i="94"/>
  <c r="F2410" i="94"/>
  <c r="E2410" i="94"/>
  <c r="W2409" i="94"/>
  <c r="V2409" i="94"/>
  <c r="U2409" i="94"/>
  <c r="T2409" i="94"/>
  <c r="S2409" i="94"/>
  <c r="R2409" i="94"/>
  <c r="Q2409" i="94"/>
  <c r="P2409" i="94"/>
  <c r="O2409" i="94"/>
  <c r="F2409" i="94"/>
  <c r="E2409" i="94"/>
  <c r="W2408" i="94"/>
  <c r="V2408" i="94"/>
  <c r="U2408" i="94"/>
  <c r="T2408" i="94"/>
  <c r="S2408" i="94"/>
  <c r="R2408" i="94"/>
  <c r="Q2408" i="94"/>
  <c r="P2408" i="94"/>
  <c r="O2408" i="94"/>
  <c r="F2408" i="94"/>
  <c r="E2408" i="94"/>
  <c r="W2407" i="94"/>
  <c r="V2407" i="94"/>
  <c r="U2407" i="94"/>
  <c r="T2407" i="94"/>
  <c r="S2407" i="94"/>
  <c r="R2407" i="94"/>
  <c r="Q2407" i="94"/>
  <c r="P2407" i="94"/>
  <c r="O2407" i="94"/>
  <c r="F2407" i="94"/>
  <c r="E2407" i="94"/>
  <c r="W2406" i="94"/>
  <c r="V2406" i="94"/>
  <c r="U2406" i="94"/>
  <c r="T2406" i="94"/>
  <c r="S2406" i="94"/>
  <c r="R2406" i="94"/>
  <c r="Q2406" i="94"/>
  <c r="P2406" i="94"/>
  <c r="O2406" i="94"/>
  <c r="F2406" i="94"/>
  <c r="E2406" i="94"/>
  <c r="W2405" i="94"/>
  <c r="V2405" i="94"/>
  <c r="U2405" i="94"/>
  <c r="T2405" i="94"/>
  <c r="S2405" i="94"/>
  <c r="R2405" i="94"/>
  <c r="Q2405" i="94"/>
  <c r="P2405" i="94"/>
  <c r="O2405" i="94"/>
  <c r="F2405" i="94"/>
  <c r="E2405" i="94"/>
  <c r="W2404" i="94"/>
  <c r="V2404" i="94"/>
  <c r="U2404" i="94"/>
  <c r="T2404" i="94"/>
  <c r="S2404" i="94"/>
  <c r="R2404" i="94"/>
  <c r="Q2404" i="94"/>
  <c r="P2404" i="94"/>
  <c r="O2404" i="94"/>
  <c r="F2404" i="94"/>
  <c r="E2404" i="94"/>
  <c r="W2403" i="94"/>
  <c r="V2403" i="94"/>
  <c r="U2403" i="94"/>
  <c r="T2403" i="94"/>
  <c r="S2403" i="94"/>
  <c r="R2403" i="94"/>
  <c r="Q2403" i="94"/>
  <c r="P2403" i="94"/>
  <c r="O2403" i="94"/>
  <c r="F2403" i="94"/>
  <c r="E2403" i="94"/>
  <c r="W2402" i="94"/>
  <c r="V2402" i="94"/>
  <c r="U2402" i="94"/>
  <c r="T2402" i="94"/>
  <c r="S2402" i="94"/>
  <c r="R2402" i="94"/>
  <c r="Q2402" i="94"/>
  <c r="P2402" i="94"/>
  <c r="O2402" i="94"/>
  <c r="F2402" i="94"/>
  <c r="E2402" i="94"/>
  <c r="W2401" i="94"/>
  <c r="V2401" i="94"/>
  <c r="U2401" i="94"/>
  <c r="T2401" i="94"/>
  <c r="S2401" i="94"/>
  <c r="R2401" i="94"/>
  <c r="Q2401" i="94"/>
  <c r="P2401" i="94"/>
  <c r="O2401" i="94"/>
  <c r="F2401" i="94"/>
  <c r="E2401" i="94"/>
  <c r="W2400" i="94"/>
  <c r="V2400" i="94"/>
  <c r="U2400" i="94"/>
  <c r="T2400" i="94"/>
  <c r="S2400" i="94"/>
  <c r="R2400" i="94"/>
  <c r="Q2400" i="94"/>
  <c r="P2400" i="94"/>
  <c r="O2400" i="94"/>
  <c r="F2400" i="94"/>
  <c r="E2400" i="94"/>
  <c r="W2399" i="94"/>
  <c r="V2399" i="94"/>
  <c r="U2399" i="94"/>
  <c r="T2399" i="94"/>
  <c r="S2399" i="94"/>
  <c r="R2399" i="94"/>
  <c r="Q2399" i="94"/>
  <c r="P2399" i="94"/>
  <c r="O2399" i="94"/>
  <c r="F2399" i="94"/>
  <c r="E2399" i="94"/>
  <c r="W2398" i="94"/>
  <c r="V2398" i="94"/>
  <c r="U2398" i="94"/>
  <c r="T2398" i="94"/>
  <c r="S2398" i="94"/>
  <c r="R2398" i="94"/>
  <c r="Q2398" i="94"/>
  <c r="P2398" i="94"/>
  <c r="O2398" i="94"/>
  <c r="F2398" i="94"/>
  <c r="E2398" i="94"/>
  <c r="W2397" i="94"/>
  <c r="V2397" i="94"/>
  <c r="U2397" i="94"/>
  <c r="T2397" i="94"/>
  <c r="S2397" i="94"/>
  <c r="R2397" i="94"/>
  <c r="Q2397" i="94"/>
  <c r="P2397" i="94"/>
  <c r="O2397" i="94"/>
  <c r="F2397" i="94"/>
  <c r="E2397" i="94"/>
  <c r="W2396" i="94"/>
  <c r="V2396" i="94"/>
  <c r="U2396" i="94"/>
  <c r="T2396" i="94"/>
  <c r="S2396" i="94"/>
  <c r="R2396" i="94"/>
  <c r="Q2396" i="94"/>
  <c r="P2396" i="94"/>
  <c r="O2396" i="94"/>
  <c r="F2396" i="94"/>
  <c r="E2396" i="94"/>
  <c r="W2395" i="94"/>
  <c r="V2395" i="94"/>
  <c r="U2395" i="94"/>
  <c r="T2395" i="94"/>
  <c r="S2395" i="94"/>
  <c r="R2395" i="94"/>
  <c r="Q2395" i="94"/>
  <c r="P2395" i="94"/>
  <c r="O2395" i="94"/>
  <c r="F2395" i="94"/>
  <c r="E2395" i="94"/>
  <c r="W2394" i="94"/>
  <c r="V2394" i="94"/>
  <c r="U2394" i="94"/>
  <c r="T2394" i="94"/>
  <c r="S2394" i="94"/>
  <c r="R2394" i="94"/>
  <c r="Q2394" i="94"/>
  <c r="P2394" i="94"/>
  <c r="O2394" i="94"/>
  <c r="F2394" i="94"/>
  <c r="E2394" i="94"/>
  <c r="W2393" i="94"/>
  <c r="V2393" i="94"/>
  <c r="U2393" i="94"/>
  <c r="T2393" i="94"/>
  <c r="S2393" i="94"/>
  <c r="R2393" i="94"/>
  <c r="Q2393" i="94"/>
  <c r="P2393" i="94"/>
  <c r="O2393" i="94"/>
  <c r="F2393" i="94"/>
  <c r="E2393" i="94"/>
  <c r="W2392" i="94"/>
  <c r="V2392" i="94"/>
  <c r="U2392" i="94"/>
  <c r="T2392" i="94"/>
  <c r="S2392" i="94"/>
  <c r="R2392" i="94"/>
  <c r="Q2392" i="94"/>
  <c r="P2392" i="94"/>
  <c r="O2392" i="94"/>
  <c r="F2392" i="94"/>
  <c r="E2392" i="94"/>
  <c r="W2391" i="94"/>
  <c r="V2391" i="94"/>
  <c r="U2391" i="94"/>
  <c r="T2391" i="94"/>
  <c r="S2391" i="94"/>
  <c r="R2391" i="94"/>
  <c r="Q2391" i="94"/>
  <c r="P2391" i="94"/>
  <c r="O2391" i="94"/>
  <c r="F2391" i="94"/>
  <c r="E2391" i="94"/>
  <c r="W2390" i="94"/>
  <c r="V2390" i="94"/>
  <c r="U2390" i="94"/>
  <c r="T2390" i="94"/>
  <c r="S2390" i="94"/>
  <c r="R2390" i="94"/>
  <c r="Q2390" i="94"/>
  <c r="P2390" i="94"/>
  <c r="O2390" i="94"/>
  <c r="F2390" i="94"/>
  <c r="E2390" i="94"/>
  <c r="W2389" i="94"/>
  <c r="V2389" i="94"/>
  <c r="U2389" i="94"/>
  <c r="T2389" i="94"/>
  <c r="S2389" i="94"/>
  <c r="R2389" i="94"/>
  <c r="Q2389" i="94"/>
  <c r="P2389" i="94"/>
  <c r="O2389" i="94"/>
  <c r="F2389" i="94"/>
  <c r="E2389" i="94"/>
  <c r="W2388" i="94"/>
  <c r="V2388" i="94"/>
  <c r="U2388" i="94"/>
  <c r="T2388" i="94"/>
  <c r="S2388" i="94"/>
  <c r="R2388" i="94"/>
  <c r="Q2388" i="94"/>
  <c r="P2388" i="94"/>
  <c r="O2388" i="94"/>
  <c r="F2388" i="94"/>
  <c r="E2388" i="94"/>
  <c r="W2387" i="94"/>
  <c r="V2387" i="94"/>
  <c r="U2387" i="94"/>
  <c r="T2387" i="94"/>
  <c r="S2387" i="94"/>
  <c r="R2387" i="94"/>
  <c r="Q2387" i="94"/>
  <c r="P2387" i="94"/>
  <c r="O2387" i="94"/>
  <c r="F2387" i="94"/>
  <c r="E2387" i="94"/>
  <c r="W2386" i="94"/>
  <c r="V2386" i="94"/>
  <c r="U2386" i="94"/>
  <c r="T2386" i="94"/>
  <c r="S2386" i="94"/>
  <c r="R2386" i="94"/>
  <c r="Q2386" i="94"/>
  <c r="P2386" i="94"/>
  <c r="O2386" i="94"/>
  <c r="F2386" i="94"/>
  <c r="E2386" i="94"/>
  <c r="W2385" i="94"/>
  <c r="V2385" i="94"/>
  <c r="U2385" i="94"/>
  <c r="T2385" i="94"/>
  <c r="S2385" i="94"/>
  <c r="R2385" i="94"/>
  <c r="Q2385" i="94"/>
  <c r="P2385" i="94"/>
  <c r="O2385" i="94"/>
  <c r="F2385" i="94"/>
  <c r="E2385" i="94"/>
  <c r="W2384" i="94"/>
  <c r="V2384" i="94"/>
  <c r="U2384" i="94"/>
  <c r="T2384" i="94"/>
  <c r="S2384" i="94"/>
  <c r="R2384" i="94"/>
  <c r="Q2384" i="94"/>
  <c r="P2384" i="94"/>
  <c r="O2384" i="94"/>
  <c r="F2384" i="94"/>
  <c r="E2384" i="94"/>
  <c r="W2383" i="94"/>
  <c r="V2383" i="94"/>
  <c r="U2383" i="94"/>
  <c r="T2383" i="94"/>
  <c r="S2383" i="94"/>
  <c r="R2383" i="94"/>
  <c r="Q2383" i="94"/>
  <c r="P2383" i="94"/>
  <c r="O2383" i="94"/>
  <c r="F2383" i="94"/>
  <c r="E2383" i="94"/>
  <c r="W2382" i="94"/>
  <c r="V2382" i="94"/>
  <c r="U2382" i="94"/>
  <c r="T2382" i="94"/>
  <c r="S2382" i="94"/>
  <c r="R2382" i="94"/>
  <c r="Q2382" i="94"/>
  <c r="P2382" i="94"/>
  <c r="O2382" i="94"/>
  <c r="F2382" i="94"/>
  <c r="E2382" i="94"/>
  <c r="W2381" i="94"/>
  <c r="V2381" i="94"/>
  <c r="U2381" i="94"/>
  <c r="T2381" i="94"/>
  <c r="S2381" i="94"/>
  <c r="R2381" i="94"/>
  <c r="Q2381" i="94"/>
  <c r="P2381" i="94"/>
  <c r="O2381" i="94"/>
  <c r="F2381" i="94"/>
  <c r="E2381" i="94"/>
  <c r="W2380" i="94"/>
  <c r="V2380" i="94"/>
  <c r="U2380" i="94"/>
  <c r="T2380" i="94"/>
  <c r="S2380" i="94"/>
  <c r="R2380" i="94"/>
  <c r="Q2380" i="94"/>
  <c r="P2380" i="94"/>
  <c r="O2380" i="94"/>
  <c r="F2380" i="94"/>
  <c r="E2380" i="94"/>
  <c r="W2379" i="94"/>
  <c r="V2379" i="94"/>
  <c r="U2379" i="94"/>
  <c r="T2379" i="94"/>
  <c r="S2379" i="94"/>
  <c r="R2379" i="94"/>
  <c r="Q2379" i="94"/>
  <c r="P2379" i="94"/>
  <c r="O2379" i="94"/>
  <c r="F2379" i="94"/>
  <c r="E2379" i="94"/>
  <c r="W2378" i="94"/>
  <c r="V2378" i="94"/>
  <c r="U2378" i="94"/>
  <c r="T2378" i="94"/>
  <c r="S2378" i="94"/>
  <c r="R2378" i="94"/>
  <c r="Q2378" i="94"/>
  <c r="P2378" i="94"/>
  <c r="O2378" i="94"/>
  <c r="F2378" i="94"/>
  <c r="E2378" i="94"/>
  <c r="W2377" i="94"/>
  <c r="V2377" i="94"/>
  <c r="U2377" i="94"/>
  <c r="T2377" i="94"/>
  <c r="S2377" i="94"/>
  <c r="R2377" i="94"/>
  <c r="Q2377" i="94"/>
  <c r="P2377" i="94"/>
  <c r="O2377" i="94"/>
  <c r="F2377" i="94"/>
  <c r="E2377" i="94"/>
  <c r="W2376" i="94"/>
  <c r="V2376" i="94"/>
  <c r="U2376" i="94"/>
  <c r="T2376" i="94"/>
  <c r="S2376" i="94"/>
  <c r="R2376" i="94"/>
  <c r="Q2376" i="94"/>
  <c r="P2376" i="94"/>
  <c r="O2376" i="94"/>
  <c r="F2376" i="94"/>
  <c r="E2376" i="94"/>
  <c r="W2375" i="94"/>
  <c r="V2375" i="94"/>
  <c r="U2375" i="94"/>
  <c r="T2375" i="94"/>
  <c r="S2375" i="94"/>
  <c r="R2375" i="94"/>
  <c r="Q2375" i="94"/>
  <c r="P2375" i="94"/>
  <c r="O2375" i="94"/>
  <c r="F2375" i="94"/>
  <c r="E2375" i="94"/>
  <c r="W2374" i="94"/>
  <c r="V2374" i="94"/>
  <c r="U2374" i="94"/>
  <c r="T2374" i="94"/>
  <c r="S2374" i="94"/>
  <c r="R2374" i="94"/>
  <c r="Q2374" i="94"/>
  <c r="P2374" i="94"/>
  <c r="O2374" i="94"/>
  <c r="F2374" i="94"/>
  <c r="E2374" i="94"/>
  <c r="W2373" i="94"/>
  <c r="V2373" i="94"/>
  <c r="U2373" i="94"/>
  <c r="T2373" i="94"/>
  <c r="S2373" i="94"/>
  <c r="R2373" i="94"/>
  <c r="Q2373" i="94"/>
  <c r="P2373" i="94"/>
  <c r="O2373" i="94"/>
  <c r="F2373" i="94"/>
  <c r="E2373" i="94"/>
  <c r="W2372" i="94"/>
  <c r="V2372" i="94"/>
  <c r="U2372" i="94"/>
  <c r="T2372" i="94"/>
  <c r="S2372" i="94"/>
  <c r="R2372" i="94"/>
  <c r="Q2372" i="94"/>
  <c r="P2372" i="94"/>
  <c r="O2372" i="94"/>
  <c r="F2372" i="94"/>
  <c r="E2372" i="94"/>
  <c r="W2371" i="94"/>
  <c r="V2371" i="94"/>
  <c r="U2371" i="94"/>
  <c r="T2371" i="94"/>
  <c r="S2371" i="94"/>
  <c r="R2371" i="94"/>
  <c r="Q2371" i="94"/>
  <c r="P2371" i="94"/>
  <c r="O2371" i="94"/>
  <c r="F2371" i="94"/>
  <c r="E2371" i="94"/>
  <c r="W2370" i="94"/>
  <c r="V2370" i="94"/>
  <c r="U2370" i="94"/>
  <c r="T2370" i="94"/>
  <c r="S2370" i="94"/>
  <c r="R2370" i="94"/>
  <c r="Q2370" i="94"/>
  <c r="P2370" i="94"/>
  <c r="O2370" i="94"/>
  <c r="F2370" i="94"/>
  <c r="E2370" i="94"/>
  <c r="W2369" i="94"/>
  <c r="V2369" i="94"/>
  <c r="U2369" i="94"/>
  <c r="T2369" i="94"/>
  <c r="S2369" i="94"/>
  <c r="R2369" i="94"/>
  <c r="Q2369" i="94"/>
  <c r="P2369" i="94"/>
  <c r="O2369" i="94"/>
  <c r="F2369" i="94"/>
  <c r="E2369" i="94"/>
  <c r="W2368" i="94"/>
  <c r="V2368" i="94"/>
  <c r="U2368" i="94"/>
  <c r="T2368" i="94"/>
  <c r="S2368" i="94"/>
  <c r="R2368" i="94"/>
  <c r="Q2368" i="94"/>
  <c r="P2368" i="94"/>
  <c r="O2368" i="94"/>
  <c r="F2368" i="94"/>
  <c r="E2368" i="94"/>
  <c r="W2367" i="94"/>
  <c r="V2367" i="94"/>
  <c r="U2367" i="94"/>
  <c r="T2367" i="94"/>
  <c r="S2367" i="94"/>
  <c r="R2367" i="94"/>
  <c r="Q2367" i="94"/>
  <c r="P2367" i="94"/>
  <c r="O2367" i="94"/>
  <c r="F2367" i="94"/>
  <c r="E2367" i="94"/>
  <c r="W2366" i="94"/>
  <c r="V2366" i="94"/>
  <c r="U2366" i="94"/>
  <c r="T2366" i="94"/>
  <c r="S2366" i="94"/>
  <c r="R2366" i="94"/>
  <c r="Q2366" i="94"/>
  <c r="P2366" i="94"/>
  <c r="O2366" i="94"/>
  <c r="F2366" i="94"/>
  <c r="E2366" i="94"/>
  <c r="W2365" i="94"/>
  <c r="V2365" i="94"/>
  <c r="U2365" i="94"/>
  <c r="T2365" i="94"/>
  <c r="S2365" i="94"/>
  <c r="R2365" i="94"/>
  <c r="Q2365" i="94"/>
  <c r="P2365" i="94"/>
  <c r="O2365" i="94"/>
  <c r="F2365" i="94"/>
  <c r="E2365" i="94"/>
  <c r="W2364" i="94"/>
  <c r="V2364" i="94"/>
  <c r="U2364" i="94"/>
  <c r="T2364" i="94"/>
  <c r="S2364" i="94"/>
  <c r="R2364" i="94"/>
  <c r="Q2364" i="94"/>
  <c r="P2364" i="94"/>
  <c r="O2364" i="94"/>
  <c r="F2364" i="94"/>
  <c r="E2364" i="94"/>
  <c r="W2363" i="94"/>
  <c r="V2363" i="94"/>
  <c r="U2363" i="94"/>
  <c r="T2363" i="94"/>
  <c r="S2363" i="94"/>
  <c r="R2363" i="94"/>
  <c r="Q2363" i="94"/>
  <c r="P2363" i="94"/>
  <c r="O2363" i="94"/>
  <c r="F2363" i="94"/>
  <c r="E2363" i="94"/>
  <c r="W2362" i="94"/>
  <c r="V2362" i="94"/>
  <c r="U2362" i="94"/>
  <c r="T2362" i="94"/>
  <c r="S2362" i="94"/>
  <c r="R2362" i="94"/>
  <c r="Q2362" i="94"/>
  <c r="P2362" i="94"/>
  <c r="O2362" i="94"/>
  <c r="F2362" i="94"/>
  <c r="E2362" i="94"/>
  <c r="W2361" i="94"/>
  <c r="V2361" i="94"/>
  <c r="U2361" i="94"/>
  <c r="T2361" i="94"/>
  <c r="S2361" i="94"/>
  <c r="R2361" i="94"/>
  <c r="Q2361" i="94"/>
  <c r="P2361" i="94"/>
  <c r="O2361" i="94"/>
  <c r="F2361" i="94"/>
  <c r="E2361" i="94"/>
  <c r="W2360" i="94"/>
  <c r="V2360" i="94"/>
  <c r="U2360" i="94"/>
  <c r="T2360" i="94"/>
  <c r="S2360" i="94"/>
  <c r="R2360" i="94"/>
  <c r="Q2360" i="94"/>
  <c r="P2360" i="94"/>
  <c r="O2360" i="94"/>
  <c r="F2360" i="94"/>
  <c r="E2360" i="94"/>
  <c r="W2359" i="94"/>
  <c r="V2359" i="94"/>
  <c r="U2359" i="94"/>
  <c r="T2359" i="94"/>
  <c r="S2359" i="94"/>
  <c r="R2359" i="94"/>
  <c r="Q2359" i="94"/>
  <c r="P2359" i="94"/>
  <c r="O2359" i="94"/>
  <c r="F2359" i="94"/>
  <c r="E2359" i="94"/>
  <c r="W2358" i="94"/>
  <c r="V2358" i="94"/>
  <c r="U2358" i="94"/>
  <c r="T2358" i="94"/>
  <c r="S2358" i="94"/>
  <c r="R2358" i="94"/>
  <c r="Q2358" i="94"/>
  <c r="P2358" i="94"/>
  <c r="O2358" i="94"/>
  <c r="F2358" i="94"/>
  <c r="E2358" i="94"/>
  <c r="O2357" i="94"/>
  <c r="F2357" i="94"/>
  <c r="E2357" i="94"/>
  <c r="O2356" i="94"/>
  <c r="F2356" i="94"/>
  <c r="E2356" i="94"/>
  <c r="O2355" i="94"/>
  <c r="F2355" i="94"/>
  <c r="E2355" i="94"/>
  <c r="O2354" i="94"/>
  <c r="F2354" i="94"/>
  <c r="E2354" i="94"/>
  <c r="O2353" i="94"/>
  <c r="F2353" i="94"/>
  <c r="E2353" i="94"/>
  <c r="O2352" i="94"/>
  <c r="F2352" i="94"/>
  <c r="E2352" i="94"/>
  <c r="O2351" i="94"/>
  <c r="F2351" i="94"/>
  <c r="E2351" i="94"/>
  <c r="O2350" i="94"/>
  <c r="F2350" i="94"/>
  <c r="E2350" i="94"/>
  <c r="O2349" i="94"/>
  <c r="F2349" i="94"/>
  <c r="E2349" i="94"/>
  <c r="O2348" i="94"/>
  <c r="F2348" i="94"/>
  <c r="E2348" i="94"/>
  <c r="O2347" i="94"/>
  <c r="F2347" i="94"/>
  <c r="E2347" i="94"/>
  <c r="O2346" i="94"/>
  <c r="F2346" i="94"/>
  <c r="E2346" i="94"/>
  <c r="O2345" i="94"/>
  <c r="F2345" i="94"/>
  <c r="E2345" i="94"/>
  <c r="O2344" i="94"/>
  <c r="F2344" i="94"/>
  <c r="E2344" i="94"/>
  <c r="O2343" i="94"/>
  <c r="F2343" i="94"/>
  <c r="E2343" i="94"/>
  <c r="O2342" i="94"/>
  <c r="F2342" i="94"/>
  <c r="E2342" i="94"/>
  <c r="O2341" i="94"/>
  <c r="F2341" i="94"/>
  <c r="E2341" i="94"/>
  <c r="O2340" i="94"/>
  <c r="F2340" i="94"/>
  <c r="E2340" i="94"/>
  <c r="W2339" i="94"/>
  <c r="V2339" i="94"/>
  <c r="U2339" i="94"/>
  <c r="T2339" i="94"/>
  <c r="S2339" i="94"/>
  <c r="R2339" i="94"/>
  <c r="Q2339" i="94"/>
  <c r="P2339" i="94"/>
  <c r="O2339" i="94"/>
  <c r="F2339" i="94"/>
  <c r="E2339" i="94"/>
  <c r="W2338" i="94"/>
  <c r="V2338" i="94"/>
  <c r="U2338" i="94"/>
  <c r="T2338" i="94"/>
  <c r="S2338" i="94"/>
  <c r="R2338" i="94"/>
  <c r="Q2338" i="94"/>
  <c r="P2338" i="94"/>
  <c r="O2338" i="94"/>
  <c r="F2338" i="94"/>
  <c r="E2338" i="94"/>
  <c r="W2337" i="94"/>
  <c r="V2337" i="94"/>
  <c r="U2337" i="94"/>
  <c r="T2337" i="94"/>
  <c r="S2337" i="94"/>
  <c r="R2337" i="94"/>
  <c r="Q2337" i="94"/>
  <c r="P2337" i="94"/>
  <c r="O2337" i="94"/>
  <c r="F2337" i="94"/>
  <c r="E2337" i="94"/>
  <c r="W2336" i="94"/>
  <c r="V2336" i="94"/>
  <c r="U2336" i="94"/>
  <c r="T2336" i="94"/>
  <c r="S2336" i="94"/>
  <c r="R2336" i="94"/>
  <c r="Q2336" i="94"/>
  <c r="P2336" i="94"/>
  <c r="O2336" i="94"/>
  <c r="F2336" i="94"/>
  <c r="E2336" i="94"/>
  <c r="W2335" i="94"/>
  <c r="V2335" i="94"/>
  <c r="U2335" i="94"/>
  <c r="T2335" i="94"/>
  <c r="S2335" i="94"/>
  <c r="R2335" i="94"/>
  <c r="Q2335" i="94"/>
  <c r="P2335" i="94"/>
  <c r="O2335" i="94"/>
  <c r="F2335" i="94"/>
  <c r="E2335" i="94"/>
  <c r="W2334" i="94"/>
  <c r="V2334" i="94"/>
  <c r="U2334" i="94"/>
  <c r="T2334" i="94"/>
  <c r="S2334" i="94"/>
  <c r="R2334" i="94"/>
  <c r="Q2334" i="94"/>
  <c r="P2334" i="94"/>
  <c r="O2334" i="94"/>
  <c r="F2334" i="94"/>
  <c r="E2334" i="94"/>
  <c r="W2333" i="94"/>
  <c r="V2333" i="94"/>
  <c r="U2333" i="94"/>
  <c r="T2333" i="94"/>
  <c r="S2333" i="94"/>
  <c r="R2333" i="94"/>
  <c r="Q2333" i="94"/>
  <c r="P2333" i="94"/>
  <c r="O2333" i="94"/>
  <c r="F2333" i="94"/>
  <c r="E2333" i="94"/>
  <c r="W2332" i="94"/>
  <c r="V2332" i="94"/>
  <c r="U2332" i="94"/>
  <c r="T2332" i="94"/>
  <c r="S2332" i="94"/>
  <c r="R2332" i="94"/>
  <c r="Q2332" i="94"/>
  <c r="P2332" i="94"/>
  <c r="O2332" i="94"/>
  <c r="F2332" i="94"/>
  <c r="E2332" i="94"/>
  <c r="W2331" i="94"/>
  <c r="V2331" i="94"/>
  <c r="U2331" i="94"/>
  <c r="T2331" i="94"/>
  <c r="S2331" i="94"/>
  <c r="R2331" i="94"/>
  <c r="Q2331" i="94"/>
  <c r="P2331" i="94"/>
  <c r="O2331" i="94"/>
  <c r="F2331" i="94"/>
  <c r="E2331" i="94"/>
  <c r="W2330" i="94"/>
  <c r="V2330" i="94"/>
  <c r="U2330" i="94"/>
  <c r="T2330" i="94"/>
  <c r="S2330" i="94"/>
  <c r="R2330" i="94"/>
  <c r="Q2330" i="94"/>
  <c r="P2330" i="94"/>
  <c r="O2330" i="94"/>
  <c r="F2330" i="94"/>
  <c r="E2330" i="94"/>
  <c r="W2329" i="94"/>
  <c r="V2329" i="94"/>
  <c r="U2329" i="94"/>
  <c r="T2329" i="94"/>
  <c r="S2329" i="94"/>
  <c r="R2329" i="94"/>
  <c r="Q2329" i="94"/>
  <c r="P2329" i="94"/>
  <c r="O2329" i="94"/>
  <c r="F2329" i="94"/>
  <c r="E2329" i="94"/>
  <c r="W2328" i="94"/>
  <c r="V2328" i="94"/>
  <c r="U2328" i="94"/>
  <c r="T2328" i="94"/>
  <c r="S2328" i="94"/>
  <c r="R2328" i="94"/>
  <c r="Q2328" i="94"/>
  <c r="P2328" i="94"/>
  <c r="O2328" i="94"/>
  <c r="F2328" i="94"/>
  <c r="E2328" i="94"/>
  <c r="W2327" i="94"/>
  <c r="V2327" i="94"/>
  <c r="U2327" i="94"/>
  <c r="T2327" i="94"/>
  <c r="S2327" i="94"/>
  <c r="R2327" i="94"/>
  <c r="Q2327" i="94"/>
  <c r="P2327" i="94"/>
  <c r="O2327" i="94"/>
  <c r="F2327" i="94"/>
  <c r="E2327" i="94"/>
  <c r="W2326" i="94"/>
  <c r="V2326" i="94"/>
  <c r="U2326" i="94"/>
  <c r="T2326" i="94"/>
  <c r="S2326" i="94"/>
  <c r="R2326" i="94"/>
  <c r="Q2326" i="94"/>
  <c r="P2326" i="94"/>
  <c r="O2326" i="94"/>
  <c r="F2326" i="94"/>
  <c r="E2326" i="94"/>
  <c r="W2325" i="94"/>
  <c r="V2325" i="94"/>
  <c r="U2325" i="94"/>
  <c r="T2325" i="94"/>
  <c r="S2325" i="94"/>
  <c r="R2325" i="94"/>
  <c r="Q2325" i="94"/>
  <c r="P2325" i="94"/>
  <c r="O2325" i="94"/>
  <c r="F2325" i="94"/>
  <c r="E2325" i="94"/>
  <c r="W2324" i="94"/>
  <c r="V2324" i="94"/>
  <c r="U2324" i="94"/>
  <c r="T2324" i="94"/>
  <c r="S2324" i="94"/>
  <c r="R2324" i="94"/>
  <c r="Q2324" i="94"/>
  <c r="P2324" i="94"/>
  <c r="O2324" i="94"/>
  <c r="F2324" i="94"/>
  <c r="E2324" i="94"/>
  <c r="W2323" i="94"/>
  <c r="V2323" i="94"/>
  <c r="U2323" i="94"/>
  <c r="T2323" i="94"/>
  <c r="S2323" i="94"/>
  <c r="R2323" i="94"/>
  <c r="Q2323" i="94"/>
  <c r="P2323" i="94"/>
  <c r="O2323" i="94"/>
  <c r="F2323" i="94"/>
  <c r="E2323" i="94"/>
  <c r="W2322" i="94"/>
  <c r="V2322" i="94"/>
  <c r="U2322" i="94"/>
  <c r="T2322" i="94"/>
  <c r="S2322" i="94"/>
  <c r="R2322" i="94"/>
  <c r="Q2322" i="94"/>
  <c r="P2322" i="94"/>
  <c r="O2322" i="94"/>
  <c r="F2322" i="94"/>
  <c r="E2322" i="94"/>
  <c r="W2321" i="94"/>
  <c r="V2321" i="94"/>
  <c r="U2321" i="94"/>
  <c r="T2321" i="94"/>
  <c r="S2321" i="94"/>
  <c r="R2321" i="94"/>
  <c r="Q2321" i="94"/>
  <c r="P2321" i="94"/>
  <c r="O2321" i="94"/>
  <c r="F2321" i="94"/>
  <c r="E2321" i="94"/>
  <c r="W2320" i="94"/>
  <c r="V2320" i="94"/>
  <c r="U2320" i="94"/>
  <c r="T2320" i="94"/>
  <c r="S2320" i="94"/>
  <c r="R2320" i="94"/>
  <c r="Q2320" i="94"/>
  <c r="P2320" i="94"/>
  <c r="O2320" i="94"/>
  <c r="F2320" i="94"/>
  <c r="E2320" i="94"/>
  <c r="W2319" i="94"/>
  <c r="V2319" i="94"/>
  <c r="U2319" i="94"/>
  <c r="T2319" i="94"/>
  <c r="S2319" i="94"/>
  <c r="R2319" i="94"/>
  <c r="Q2319" i="94"/>
  <c r="P2319" i="94"/>
  <c r="O2319" i="94"/>
  <c r="F2319" i="94"/>
  <c r="E2319" i="94"/>
  <c r="W2318" i="94"/>
  <c r="V2318" i="94"/>
  <c r="U2318" i="94"/>
  <c r="T2318" i="94"/>
  <c r="S2318" i="94"/>
  <c r="R2318" i="94"/>
  <c r="Q2318" i="94"/>
  <c r="P2318" i="94"/>
  <c r="O2318" i="94"/>
  <c r="F2318" i="94"/>
  <c r="E2318" i="94"/>
  <c r="W2317" i="94"/>
  <c r="V2317" i="94"/>
  <c r="U2317" i="94"/>
  <c r="T2317" i="94"/>
  <c r="S2317" i="94"/>
  <c r="R2317" i="94"/>
  <c r="Q2317" i="94"/>
  <c r="P2317" i="94"/>
  <c r="O2317" i="94"/>
  <c r="F2317" i="94"/>
  <c r="E2317" i="94"/>
  <c r="W2316" i="94"/>
  <c r="V2316" i="94"/>
  <c r="U2316" i="94"/>
  <c r="T2316" i="94"/>
  <c r="S2316" i="94"/>
  <c r="R2316" i="94"/>
  <c r="Q2316" i="94"/>
  <c r="P2316" i="94"/>
  <c r="O2316" i="94"/>
  <c r="F2316" i="94"/>
  <c r="E2316" i="94"/>
  <c r="W2315" i="94"/>
  <c r="V2315" i="94"/>
  <c r="U2315" i="94"/>
  <c r="T2315" i="94"/>
  <c r="S2315" i="94"/>
  <c r="R2315" i="94"/>
  <c r="Q2315" i="94"/>
  <c r="P2315" i="94"/>
  <c r="O2315" i="94"/>
  <c r="F2315" i="94"/>
  <c r="E2315" i="94"/>
  <c r="W2314" i="94"/>
  <c r="V2314" i="94"/>
  <c r="U2314" i="94"/>
  <c r="T2314" i="94"/>
  <c r="S2314" i="94"/>
  <c r="R2314" i="94"/>
  <c r="Q2314" i="94"/>
  <c r="P2314" i="94"/>
  <c r="O2314" i="94"/>
  <c r="F2314" i="94"/>
  <c r="E2314" i="94"/>
  <c r="W2313" i="94"/>
  <c r="V2313" i="94"/>
  <c r="U2313" i="94"/>
  <c r="T2313" i="94"/>
  <c r="S2313" i="94"/>
  <c r="R2313" i="94"/>
  <c r="Q2313" i="94"/>
  <c r="P2313" i="94"/>
  <c r="O2313" i="94"/>
  <c r="F2313" i="94"/>
  <c r="E2313" i="94"/>
  <c r="W2312" i="94"/>
  <c r="V2312" i="94"/>
  <c r="U2312" i="94"/>
  <c r="T2312" i="94"/>
  <c r="S2312" i="94"/>
  <c r="R2312" i="94"/>
  <c r="Q2312" i="94"/>
  <c r="P2312" i="94"/>
  <c r="O2312" i="94"/>
  <c r="F2312" i="94"/>
  <c r="E2312" i="94"/>
  <c r="W2311" i="94"/>
  <c r="V2311" i="94"/>
  <c r="U2311" i="94"/>
  <c r="T2311" i="94"/>
  <c r="S2311" i="94"/>
  <c r="R2311" i="94"/>
  <c r="Q2311" i="94"/>
  <c r="P2311" i="94"/>
  <c r="O2311" i="94"/>
  <c r="F2311" i="94"/>
  <c r="E2311" i="94"/>
  <c r="W2310" i="94"/>
  <c r="V2310" i="94"/>
  <c r="U2310" i="94"/>
  <c r="T2310" i="94"/>
  <c r="S2310" i="94"/>
  <c r="R2310" i="94"/>
  <c r="Q2310" i="94"/>
  <c r="P2310" i="94"/>
  <c r="O2310" i="94"/>
  <c r="F2310" i="94"/>
  <c r="E2310" i="94"/>
  <c r="W2309" i="94"/>
  <c r="V2309" i="94"/>
  <c r="U2309" i="94"/>
  <c r="T2309" i="94"/>
  <c r="S2309" i="94"/>
  <c r="R2309" i="94"/>
  <c r="Q2309" i="94"/>
  <c r="P2309" i="94"/>
  <c r="O2309" i="94"/>
  <c r="F2309" i="94"/>
  <c r="E2309" i="94"/>
  <c r="W2308" i="94"/>
  <c r="V2308" i="94"/>
  <c r="U2308" i="94"/>
  <c r="T2308" i="94"/>
  <c r="S2308" i="94"/>
  <c r="R2308" i="94"/>
  <c r="Q2308" i="94"/>
  <c r="P2308" i="94"/>
  <c r="O2308" i="94"/>
  <c r="F2308" i="94"/>
  <c r="E2308" i="94"/>
  <c r="W2307" i="94"/>
  <c r="V2307" i="94"/>
  <c r="U2307" i="94"/>
  <c r="T2307" i="94"/>
  <c r="S2307" i="94"/>
  <c r="R2307" i="94"/>
  <c r="Q2307" i="94"/>
  <c r="P2307" i="94"/>
  <c r="O2307" i="94"/>
  <c r="F2307" i="94"/>
  <c r="E2307" i="94"/>
  <c r="W2306" i="94"/>
  <c r="V2306" i="94"/>
  <c r="U2306" i="94"/>
  <c r="T2306" i="94"/>
  <c r="S2306" i="94"/>
  <c r="R2306" i="94"/>
  <c r="Q2306" i="94"/>
  <c r="P2306" i="94"/>
  <c r="O2306" i="94"/>
  <c r="F2306" i="94"/>
  <c r="E2306" i="94"/>
  <c r="W2305" i="94"/>
  <c r="V2305" i="94"/>
  <c r="U2305" i="94"/>
  <c r="T2305" i="94"/>
  <c r="S2305" i="94"/>
  <c r="R2305" i="94"/>
  <c r="Q2305" i="94"/>
  <c r="P2305" i="94"/>
  <c r="O2305" i="94"/>
  <c r="F2305" i="94"/>
  <c r="E2305" i="94"/>
  <c r="W2304" i="94"/>
  <c r="V2304" i="94"/>
  <c r="U2304" i="94"/>
  <c r="T2304" i="94"/>
  <c r="S2304" i="94"/>
  <c r="R2304" i="94"/>
  <c r="Q2304" i="94"/>
  <c r="P2304" i="94"/>
  <c r="O2304" i="94"/>
  <c r="F2304" i="94"/>
  <c r="E2304" i="94"/>
  <c r="W2303" i="94"/>
  <c r="V2303" i="94"/>
  <c r="U2303" i="94"/>
  <c r="T2303" i="94"/>
  <c r="S2303" i="94"/>
  <c r="R2303" i="94"/>
  <c r="Q2303" i="94"/>
  <c r="P2303" i="94"/>
  <c r="O2303" i="94"/>
  <c r="F2303" i="94"/>
  <c r="E2303" i="94"/>
  <c r="W2302" i="94"/>
  <c r="V2302" i="94"/>
  <c r="U2302" i="94"/>
  <c r="T2302" i="94"/>
  <c r="S2302" i="94"/>
  <c r="R2302" i="94"/>
  <c r="Q2302" i="94"/>
  <c r="P2302" i="94"/>
  <c r="O2302" i="94"/>
  <c r="F2302" i="94"/>
  <c r="E2302" i="94"/>
  <c r="W2301" i="94"/>
  <c r="V2301" i="94"/>
  <c r="U2301" i="94"/>
  <c r="T2301" i="94"/>
  <c r="S2301" i="94"/>
  <c r="R2301" i="94"/>
  <c r="Q2301" i="94"/>
  <c r="P2301" i="94"/>
  <c r="O2301" i="94"/>
  <c r="F2301" i="94"/>
  <c r="E2301" i="94"/>
  <c r="W2300" i="94"/>
  <c r="V2300" i="94"/>
  <c r="U2300" i="94"/>
  <c r="T2300" i="94"/>
  <c r="S2300" i="94"/>
  <c r="R2300" i="94"/>
  <c r="Q2300" i="94"/>
  <c r="P2300" i="94"/>
  <c r="O2300" i="94"/>
  <c r="F2300" i="94"/>
  <c r="E2300" i="94"/>
  <c r="W2299" i="94"/>
  <c r="V2299" i="94"/>
  <c r="U2299" i="94"/>
  <c r="T2299" i="94"/>
  <c r="S2299" i="94"/>
  <c r="R2299" i="94"/>
  <c r="Q2299" i="94"/>
  <c r="P2299" i="94"/>
  <c r="O2299" i="94"/>
  <c r="F2299" i="94"/>
  <c r="E2299" i="94"/>
  <c r="W2298" i="94"/>
  <c r="V2298" i="94"/>
  <c r="U2298" i="94"/>
  <c r="T2298" i="94"/>
  <c r="S2298" i="94"/>
  <c r="R2298" i="94"/>
  <c r="Q2298" i="94"/>
  <c r="P2298" i="94"/>
  <c r="O2298" i="94"/>
  <c r="F2298" i="94"/>
  <c r="E2298" i="94"/>
  <c r="W2297" i="94"/>
  <c r="V2297" i="94"/>
  <c r="U2297" i="94"/>
  <c r="T2297" i="94"/>
  <c r="S2297" i="94"/>
  <c r="R2297" i="94"/>
  <c r="Q2297" i="94"/>
  <c r="P2297" i="94"/>
  <c r="O2297" i="94"/>
  <c r="F2297" i="94"/>
  <c r="E2297" i="94"/>
  <c r="W2296" i="94"/>
  <c r="V2296" i="94"/>
  <c r="U2296" i="94"/>
  <c r="T2296" i="94"/>
  <c r="S2296" i="94"/>
  <c r="R2296" i="94"/>
  <c r="Q2296" i="94"/>
  <c r="P2296" i="94"/>
  <c r="O2296" i="94"/>
  <c r="F2296" i="94"/>
  <c r="E2296" i="94"/>
  <c r="W2295" i="94"/>
  <c r="V2295" i="94"/>
  <c r="U2295" i="94"/>
  <c r="T2295" i="94"/>
  <c r="S2295" i="94"/>
  <c r="R2295" i="94"/>
  <c r="Q2295" i="94"/>
  <c r="P2295" i="94"/>
  <c r="O2295" i="94"/>
  <c r="F2295" i="94"/>
  <c r="E2295" i="94"/>
  <c r="W2294" i="94"/>
  <c r="V2294" i="94"/>
  <c r="U2294" i="94"/>
  <c r="T2294" i="94"/>
  <c r="S2294" i="94"/>
  <c r="R2294" i="94"/>
  <c r="Q2294" i="94"/>
  <c r="P2294" i="94"/>
  <c r="O2294" i="94"/>
  <c r="F2294" i="94"/>
  <c r="E2294" i="94"/>
  <c r="W2293" i="94"/>
  <c r="V2293" i="94"/>
  <c r="U2293" i="94"/>
  <c r="T2293" i="94"/>
  <c r="S2293" i="94"/>
  <c r="R2293" i="94"/>
  <c r="Q2293" i="94"/>
  <c r="P2293" i="94"/>
  <c r="O2293" i="94"/>
  <c r="F2293" i="94"/>
  <c r="E2293" i="94"/>
  <c r="W2292" i="94"/>
  <c r="V2292" i="94"/>
  <c r="U2292" i="94"/>
  <c r="T2292" i="94"/>
  <c r="S2292" i="94"/>
  <c r="R2292" i="94"/>
  <c r="Q2292" i="94"/>
  <c r="P2292" i="94"/>
  <c r="O2292" i="94"/>
  <c r="F2292" i="94"/>
  <c r="E2292" i="94"/>
  <c r="W2291" i="94"/>
  <c r="V2291" i="94"/>
  <c r="U2291" i="94"/>
  <c r="T2291" i="94"/>
  <c r="S2291" i="94"/>
  <c r="R2291" i="94"/>
  <c r="Q2291" i="94"/>
  <c r="P2291" i="94"/>
  <c r="O2291" i="94"/>
  <c r="F2291" i="94"/>
  <c r="E2291" i="94"/>
  <c r="W2290" i="94"/>
  <c r="V2290" i="94"/>
  <c r="U2290" i="94"/>
  <c r="T2290" i="94"/>
  <c r="S2290" i="94"/>
  <c r="R2290" i="94"/>
  <c r="Q2290" i="94"/>
  <c r="P2290" i="94"/>
  <c r="O2290" i="94"/>
  <c r="F2290" i="94"/>
  <c r="E2290" i="94"/>
  <c r="W2289" i="94"/>
  <c r="V2289" i="94"/>
  <c r="U2289" i="94"/>
  <c r="T2289" i="94"/>
  <c r="S2289" i="94"/>
  <c r="R2289" i="94"/>
  <c r="Q2289" i="94"/>
  <c r="P2289" i="94"/>
  <c r="O2289" i="94"/>
  <c r="F2289" i="94"/>
  <c r="E2289" i="94"/>
  <c r="W2288" i="94"/>
  <c r="V2288" i="94"/>
  <c r="U2288" i="94"/>
  <c r="T2288" i="94"/>
  <c r="S2288" i="94"/>
  <c r="R2288" i="94"/>
  <c r="Q2288" i="94"/>
  <c r="P2288" i="94"/>
  <c r="O2288" i="94"/>
  <c r="F2288" i="94"/>
  <c r="E2288" i="94"/>
  <c r="W2287" i="94"/>
  <c r="V2287" i="94"/>
  <c r="U2287" i="94"/>
  <c r="T2287" i="94"/>
  <c r="S2287" i="94"/>
  <c r="R2287" i="94"/>
  <c r="Q2287" i="94"/>
  <c r="P2287" i="94"/>
  <c r="O2287" i="94"/>
  <c r="F2287" i="94"/>
  <c r="E2287" i="94"/>
  <c r="W2286" i="94"/>
  <c r="V2286" i="94"/>
  <c r="U2286" i="94"/>
  <c r="T2286" i="94"/>
  <c r="S2286" i="94"/>
  <c r="R2286" i="94"/>
  <c r="Q2286" i="94"/>
  <c r="P2286" i="94"/>
  <c r="O2286" i="94"/>
  <c r="F2286" i="94"/>
  <c r="E2286" i="94"/>
  <c r="W2285" i="94"/>
  <c r="V2285" i="94"/>
  <c r="U2285" i="94"/>
  <c r="T2285" i="94"/>
  <c r="S2285" i="94"/>
  <c r="R2285" i="94"/>
  <c r="Q2285" i="94"/>
  <c r="P2285" i="94"/>
  <c r="O2285" i="94"/>
  <c r="F2285" i="94"/>
  <c r="E2285" i="94"/>
  <c r="W2284" i="94"/>
  <c r="V2284" i="94"/>
  <c r="U2284" i="94"/>
  <c r="T2284" i="94"/>
  <c r="S2284" i="94"/>
  <c r="R2284" i="94"/>
  <c r="Q2284" i="94"/>
  <c r="P2284" i="94"/>
  <c r="O2284" i="94"/>
  <c r="F2284" i="94"/>
  <c r="E2284" i="94"/>
  <c r="W2283" i="94"/>
  <c r="V2283" i="94"/>
  <c r="U2283" i="94"/>
  <c r="T2283" i="94"/>
  <c r="S2283" i="94"/>
  <c r="R2283" i="94"/>
  <c r="Q2283" i="94"/>
  <c r="P2283" i="94"/>
  <c r="O2283" i="94"/>
  <c r="F2283" i="94"/>
  <c r="E2283" i="94"/>
  <c r="W2282" i="94"/>
  <c r="V2282" i="94"/>
  <c r="U2282" i="94"/>
  <c r="T2282" i="94"/>
  <c r="S2282" i="94"/>
  <c r="R2282" i="94"/>
  <c r="Q2282" i="94"/>
  <c r="P2282" i="94"/>
  <c r="O2282" i="94"/>
  <c r="F2282" i="94"/>
  <c r="E2282" i="94"/>
  <c r="O2281" i="94"/>
  <c r="F2281" i="94"/>
  <c r="E2281" i="94"/>
  <c r="O2280" i="94"/>
  <c r="F2280" i="94"/>
  <c r="E2280" i="94"/>
  <c r="O2279" i="94"/>
  <c r="F2279" i="94"/>
  <c r="E2279" i="94"/>
  <c r="O2278" i="94"/>
  <c r="F2278" i="94"/>
  <c r="E2278" i="94"/>
  <c r="O2277" i="94"/>
  <c r="F2277" i="94"/>
  <c r="E2277" i="94"/>
  <c r="O2276" i="94"/>
  <c r="F2276" i="94"/>
  <c r="E2276" i="94"/>
  <c r="O2275" i="94"/>
  <c r="F2275" i="94"/>
  <c r="E2275" i="94"/>
  <c r="O2274" i="94"/>
  <c r="F2274" i="94"/>
  <c r="E2274" i="94"/>
  <c r="O2273" i="94"/>
  <c r="F2273" i="94"/>
  <c r="E2273" i="94"/>
  <c r="O2272" i="94"/>
  <c r="F2272" i="94"/>
  <c r="E2272" i="94"/>
  <c r="O2271" i="94"/>
  <c r="F2271" i="94"/>
  <c r="E2271" i="94"/>
  <c r="O2270" i="94"/>
  <c r="F2270" i="94"/>
  <c r="E2270" i="94"/>
  <c r="O2269" i="94"/>
  <c r="F2269" i="94"/>
  <c r="E2269" i="94"/>
  <c r="O2268" i="94"/>
  <c r="F2268" i="94"/>
  <c r="E2268" i="94"/>
  <c r="O2267" i="94"/>
  <c r="F2267" i="94"/>
  <c r="E2267" i="94"/>
  <c r="O2266" i="94"/>
  <c r="F2266" i="94"/>
  <c r="E2266" i="94"/>
  <c r="O2265" i="94"/>
  <c r="F2265" i="94"/>
  <c r="E2265" i="94"/>
  <c r="O2264" i="94"/>
  <c r="F2264" i="94"/>
  <c r="E2264" i="94"/>
  <c r="W2263" i="94"/>
  <c r="V2263" i="94"/>
  <c r="U2263" i="94"/>
  <c r="T2263" i="94"/>
  <c r="S2263" i="94"/>
  <c r="R2263" i="94"/>
  <c r="Q2263" i="94"/>
  <c r="P2263" i="94"/>
  <c r="O2263" i="94"/>
  <c r="F2263" i="94"/>
  <c r="E2263" i="94"/>
  <c r="W2262" i="94"/>
  <c r="V2262" i="94"/>
  <c r="U2262" i="94"/>
  <c r="T2262" i="94"/>
  <c r="S2262" i="94"/>
  <c r="R2262" i="94"/>
  <c r="Q2262" i="94"/>
  <c r="P2262" i="94"/>
  <c r="O2262" i="94"/>
  <c r="F2262" i="94"/>
  <c r="E2262" i="94"/>
  <c r="W2261" i="94"/>
  <c r="V2261" i="94"/>
  <c r="U2261" i="94"/>
  <c r="T2261" i="94"/>
  <c r="S2261" i="94"/>
  <c r="R2261" i="94"/>
  <c r="Q2261" i="94"/>
  <c r="P2261" i="94"/>
  <c r="O2261" i="94"/>
  <c r="F2261" i="94"/>
  <c r="E2261" i="94"/>
  <c r="W2260" i="94"/>
  <c r="V2260" i="94"/>
  <c r="U2260" i="94"/>
  <c r="T2260" i="94"/>
  <c r="S2260" i="94"/>
  <c r="R2260" i="94"/>
  <c r="Q2260" i="94"/>
  <c r="P2260" i="94"/>
  <c r="O2260" i="94"/>
  <c r="F2260" i="94"/>
  <c r="E2260" i="94"/>
  <c r="W2259" i="94"/>
  <c r="V2259" i="94"/>
  <c r="U2259" i="94"/>
  <c r="T2259" i="94"/>
  <c r="S2259" i="94"/>
  <c r="R2259" i="94"/>
  <c r="Q2259" i="94"/>
  <c r="P2259" i="94"/>
  <c r="O2259" i="94"/>
  <c r="F2259" i="94"/>
  <c r="E2259" i="94"/>
  <c r="W2258" i="94"/>
  <c r="V2258" i="94"/>
  <c r="U2258" i="94"/>
  <c r="T2258" i="94"/>
  <c r="S2258" i="94"/>
  <c r="R2258" i="94"/>
  <c r="Q2258" i="94"/>
  <c r="P2258" i="94"/>
  <c r="O2258" i="94"/>
  <c r="F2258" i="94"/>
  <c r="E2258" i="94"/>
  <c r="W2257" i="94"/>
  <c r="V2257" i="94"/>
  <c r="U2257" i="94"/>
  <c r="T2257" i="94"/>
  <c r="S2257" i="94"/>
  <c r="R2257" i="94"/>
  <c r="Q2257" i="94"/>
  <c r="P2257" i="94"/>
  <c r="O2257" i="94"/>
  <c r="F2257" i="94"/>
  <c r="E2257" i="94"/>
  <c r="W2256" i="94"/>
  <c r="V2256" i="94"/>
  <c r="U2256" i="94"/>
  <c r="T2256" i="94"/>
  <c r="S2256" i="94"/>
  <c r="R2256" i="94"/>
  <c r="Q2256" i="94"/>
  <c r="P2256" i="94"/>
  <c r="O2256" i="94"/>
  <c r="F2256" i="94"/>
  <c r="E2256" i="94"/>
  <c r="W2255" i="94"/>
  <c r="V2255" i="94"/>
  <c r="U2255" i="94"/>
  <c r="T2255" i="94"/>
  <c r="S2255" i="94"/>
  <c r="R2255" i="94"/>
  <c r="Q2255" i="94"/>
  <c r="P2255" i="94"/>
  <c r="O2255" i="94"/>
  <c r="F2255" i="94"/>
  <c r="E2255" i="94"/>
  <c r="W2254" i="94"/>
  <c r="V2254" i="94"/>
  <c r="U2254" i="94"/>
  <c r="T2254" i="94"/>
  <c r="S2254" i="94"/>
  <c r="R2254" i="94"/>
  <c r="Q2254" i="94"/>
  <c r="P2254" i="94"/>
  <c r="O2254" i="94"/>
  <c r="F2254" i="94"/>
  <c r="E2254" i="94"/>
  <c r="W2253" i="94"/>
  <c r="V2253" i="94"/>
  <c r="U2253" i="94"/>
  <c r="T2253" i="94"/>
  <c r="S2253" i="94"/>
  <c r="R2253" i="94"/>
  <c r="Q2253" i="94"/>
  <c r="P2253" i="94"/>
  <c r="O2253" i="94"/>
  <c r="F2253" i="94"/>
  <c r="E2253" i="94"/>
  <c r="W2252" i="94"/>
  <c r="V2252" i="94"/>
  <c r="U2252" i="94"/>
  <c r="T2252" i="94"/>
  <c r="S2252" i="94"/>
  <c r="R2252" i="94"/>
  <c r="Q2252" i="94"/>
  <c r="P2252" i="94"/>
  <c r="O2252" i="94"/>
  <c r="F2252" i="94"/>
  <c r="E2252" i="94"/>
  <c r="W2251" i="94"/>
  <c r="V2251" i="94"/>
  <c r="U2251" i="94"/>
  <c r="T2251" i="94"/>
  <c r="S2251" i="94"/>
  <c r="R2251" i="94"/>
  <c r="Q2251" i="94"/>
  <c r="P2251" i="94"/>
  <c r="O2251" i="94"/>
  <c r="F2251" i="94"/>
  <c r="E2251" i="94"/>
  <c r="W2250" i="94"/>
  <c r="V2250" i="94"/>
  <c r="U2250" i="94"/>
  <c r="T2250" i="94"/>
  <c r="S2250" i="94"/>
  <c r="R2250" i="94"/>
  <c r="Q2250" i="94"/>
  <c r="P2250" i="94"/>
  <c r="O2250" i="94"/>
  <c r="F2250" i="94"/>
  <c r="E2250" i="94"/>
  <c r="W2249" i="94"/>
  <c r="V2249" i="94"/>
  <c r="U2249" i="94"/>
  <c r="T2249" i="94"/>
  <c r="S2249" i="94"/>
  <c r="R2249" i="94"/>
  <c r="Q2249" i="94"/>
  <c r="P2249" i="94"/>
  <c r="O2249" i="94"/>
  <c r="F2249" i="94"/>
  <c r="E2249" i="94"/>
  <c r="W2248" i="94"/>
  <c r="V2248" i="94"/>
  <c r="U2248" i="94"/>
  <c r="T2248" i="94"/>
  <c r="S2248" i="94"/>
  <c r="R2248" i="94"/>
  <c r="Q2248" i="94"/>
  <c r="P2248" i="94"/>
  <c r="O2248" i="94"/>
  <c r="F2248" i="94"/>
  <c r="E2248" i="94"/>
  <c r="W2247" i="94"/>
  <c r="V2247" i="94"/>
  <c r="U2247" i="94"/>
  <c r="T2247" i="94"/>
  <c r="S2247" i="94"/>
  <c r="R2247" i="94"/>
  <c r="Q2247" i="94"/>
  <c r="P2247" i="94"/>
  <c r="O2247" i="94"/>
  <c r="F2247" i="94"/>
  <c r="E2247" i="94"/>
  <c r="W2246" i="94"/>
  <c r="V2246" i="94"/>
  <c r="U2246" i="94"/>
  <c r="T2246" i="94"/>
  <c r="S2246" i="94"/>
  <c r="R2246" i="94"/>
  <c r="Q2246" i="94"/>
  <c r="P2246" i="94"/>
  <c r="O2246" i="94"/>
  <c r="F2246" i="94"/>
  <c r="E2246" i="94"/>
  <c r="W2245" i="94"/>
  <c r="V2245" i="94"/>
  <c r="U2245" i="94"/>
  <c r="T2245" i="94"/>
  <c r="S2245" i="94"/>
  <c r="R2245" i="94"/>
  <c r="Q2245" i="94"/>
  <c r="P2245" i="94"/>
  <c r="O2245" i="94"/>
  <c r="F2245" i="94"/>
  <c r="E2245" i="94"/>
  <c r="W2244" i="94"/>
  <c r="V2244" i="94"/>
  <c r="U2244" i="94"/>
  <c r="T2244" i="94"/>
  <c r="S2244" i="94"/>
  <c r="R2244" i="94"/>
  <c r="Q2244" i="94"/>
  <c r="P2244" i="94"/>
  <c r="O2244" i="94"/>
  <c r="F2244" i="94"/>
  <c r="E2244" i="94"/>
  <c r="W2243" i="94"/>
  <c r="V2243" i="94"/>
  <c r="U2243" i="94"/>
  <c r="T2243" i="94"/>
  <c r="S2243" i="94"/>
  <c r="R2243" i="94"/>
  <c r="Q2243" i="94"/>
  <c r="P2243" i="94"/>
  <c r="O2243" i="94"/>
  <c r="F2243" i="94"/>
  <c r="E2243" i="94"/>
  <c r="W2242" i="94"/>
  <c r="V2242" i="94"/>
  <c r="U2242" i="94"/>
  <c r="T2242" i="94"/>
  <c r="S2242" i="94"/>
  <c r="R2242" i="94"/>
  <c r="Q2242" i="94"/>
  <c r="P2242" i="94"/>
  <c r="O2242" i="94"/>
  <c r="F2242" i="94"/>
  <c r="E2242" i="94"/>
  <c r="W2241" i="94"/>
  <c r="V2241" i="94"/>
  <c r="U2241" i="94"/>
  <c r="T2241" i="94"/>
  <c r="S2241" i="94"/>
  <c r="R2241" i="94"/>
  <c r="Q2241" i="94"/>
  <c r="P2241" i="94"/>
  <c r="O2241" i="94"/>
  <c r="F2241" i="94"/>
  <c r="E2241" i="94"/>
  <c r="W2240" i="94"/>
  <c r="V2240" i="94"/>
  <c r="U2240" i="94"/>
  <c r="T2240" i="94"/>
  <c r="S2240" i="94"/>
  <c r="R2240" i="94"/>
  <c r="Q2240" i="94"/>
  <c r="P2240" i="94"/>
  <c r="O2240" i="94"/>
  <c r="F2240" i="94"/>
  <c r="E2240" i="94"/>
  <c r="W2239" i="94"/>
  <c r="V2239" i="94"/>
  <c r="U2239" i="94"/>
  <c r="T2239" i="94"/>
  <c r="S2239" i="94"/>
  <c r="R2239" i="94"/>
  <c r="Q2239" i="94"/>
  <c r="P2239" i="94"/>
  <c r="O2239" i="94"/>
  <c r="F2239" i="94"/>
  <c r="E2239" i="94"/>
  <c r="W2238" i="94"/>
  <c r="V2238" i="94"/>
  <c r="U2238" i="94"/>
  <c r="T2238" i="94"/>
  <c r="S2238" i="94"/>
  <c r="R2238" i="94"/>
  <c r="Q2238" i="94"/>
  <c r="P2238" i="94"/>
  <c r="O2238" i="94"/>
  <c r="F2238" i="94"/>
  <c r="E2238" i="94"/>
  <c r="W2237" i="94"/>
  <c r="V2237" i="94"/>
  <c r="U2237" i="94"/>
  <c r="T2237" i="94"/>
  <c r="S2237" i="94"/>
  <c r="R2237" i="94"/>
  <c r="Q2237" i="94"/>
  <c r="P2237" i="94"/>
  <c r="O2237" i="94"/>
  <c r="F2237" i="94"/>
  <c r="E2237" i="94"/>
  <c r="W2236" i="94"/>
  <c r="V2236" i="94"/>
  <c r="U2236" i="94"/>
  <c r="T2236" i="94"/>
  <c r="S2236" i="94"/>
  <c r="R2236" i="94"/>
  <c r="Q2236" i="94"/>
  <c r="P2236" i="94"/>
  <c r="O2236" i="94"/>
  <c r="F2236" i="94"/>
  <c r="E2236" i="94"/>
  <c r="W2235" i="94"/>
  <c r="V2235" i="94"/>
  <c r="U2235" i="94"/>
  <c r="T2235" i="94"/>
  <c r="S2235" i="94"/>
  <c r="R2235" i="94"/>
  <c r="Q2235" i="94"/>
  <c r="P2235" i="94"/>
  <c r="O2235" i="94"/>
  <c r="F2235" i="94"/>
  <c r="E2235" i="94"/>
  <c r="W2234" i="94"/>
  <c r="V2234" i="94"/>
  <c r="U2234" i="94"/>
  <c r="T2234" i="94"/>
  <c r="S2234" i="94"/>
  <c r="R2234" i="94"/>
  <c r="Q2234" i="94"/>
  <c r="P2234" i="94"/>
  <c r="O2234" i="94"/>
  <c r="F2234" i="94"/>
  <c r="E2234" i="94"/>
  <c r="W2233" i="94"/>
  <c r="V2233" i="94"/>
  <c r="U2233" i="94"/>
  <c r="T2233" i="94"/>
  <c r="S2233" i="94"/>
  <c r="R2233" i="94"/>
  <c r="Q2233" i="94"/>
  <c r="P2233" i="94"/>
  <c r="O2233" i="94"/>
  <c r="F2233" i="94"/>
  <c r="E2233" i="94"/>
  <c r="W2232" i="94"/>
  <c r="V2232" i="94"/>
  <c r="U2232" i="94"/>
  <c r="T2232" i="94"/>
  <c r="S2232" i="94"/>
  <c r="R2232" i="94"/>
  <c r="Q2232" i="94"/>
  <c r="P2232" i="94"/>
  <c r="O2232" i="94"/>
  <c r="F2232" i="94"/>
  <c r="E2232" i="94"/>
  <c r="W2231" i="94"/>
  <c r="V2231" i="94"/>
  <c r="U2231" i="94"/>
  <c r="T2231" i="94"/>
  <c r="S2231" i="94"/>
  <c r="R2231" i="94"/>
  <c r="Q2231" i="94"/>
  <c r="P2231" i="94"/>
  <c r="O2231" i="94"/>
  <c r="F2231" i="94"/>
  <c r="E2231" i="94"/>
  <c r="W2230" i="94"/>
  <c r="V2230" i="94"/>
  <c r="U2230" i="94"/>
  <c r="T2230" i="94"/>
  <c r="S2230" i="94"/>
  <c r="R2230" i="94"/>
  <c r="Q2230" i="94"/>
  <c r="P2230" i="94"/>
  <c r="O2230" i="94"/>
  <c r="F2230" i="94"/>
  <c r="E2230" i="94"/>
  <c r="W2229" i="94"/>
  <c r="V2229" i="94"/>
  <c r="U2229" i="94"/>
  <c r="T2229" i="94"/>
  <c r="S2229" i="94"/>
  <c r="R2229" i="94"/>
  <c r="Q2229" i="94"/>
  <c r="P2229" i="94"/>
  <c r="O2229" i="94"/>
  <c r="F2229" i="94"/>
  <c r="E2229" i="94"/>
  <c r="W2228" i="94"/>
  <c r="V2228" i="94"/>
  <c r="U2228" i="94"/>
  <c r="T2228" i="94"/>
  <c r="S2228" i="94"/>
  <c r="R2228" i="94"/>
  <c r="Q2228" i="94"/>
  <c r="P2228" i="94"/>
  <c r="O2228" i="94"/>
  <c r="F2228" i="94"/>
  <c r="E2228" i="94"/>
  <c r="W2227" i="94"/>
  <c r="V2227" i="94"/>
  <c r="U2227" i="94"/>
  <c r="T2227" i="94"/>
  <c r="S2227" i="94"/>
  <c r="R2227" i="94"/>
  <c r="Q2227" i="94"/>
  <c r="P2227" i="94"/>
  <c r="O2227" i="94"/>
  <c r="F2227" i="94"/>
  <c r="E2227" i="94"/>
  <c r="W2226" i="94"/>
  <c r="V2226" i="94"/>
  <c r="U2226" i="94"/>
  <c r="T2226" i="94"/>
  <c r="S2226" i="94"/>
  <c r="R2226" i="94"/>
  <c r="Q2226" i="94"/>
  <c r="P2226" i="94"/>
  <c r="O2226" i="94"/>
  <c r="F2226" i="94"/>
  <c r="E2226" i="94"/>
  <c r="W2225" i="94"/>
  <c r="V2225" i="94"/>
  <c r="U2225" i="94"/>
  <c r="T2225" i="94"/>
  <c r="S2225" i="94"/>
  <c r="R2225" i="94"/>
  <c r="Q2225" i="94"/>
  <c r="P2225" i="94"/>
  <c r="O2225" i="94"/>
  <c r="F2225" i="94"/>
  <c r="E2225" i="94"/>
  <c r="W2224" i="94"/>
  <c r="V2224" i="94"/>
  <c r="U2224" i="94"/>
  <c r="T2224" i="94"/>
  <c r="S2224" i="94"/>
  <c r="R2224" i="94"/>
  <c r="Q2224" i="94"/>
  <c r="P2224" i="94"/>
  <c r="O2224" i="94"/>
  <c r="F2224" i="94"/>
  <c r="E2224" i="94"/>
  <c r="W2223" i="94"/>
  <c r="V2223" i="94"/>
  <c r="U2223" i="94"/>
  <c r="T2223" i="94"/>
  <c r="S2223" i="94"/>
  <c r="R2223" i="94"/>
  <c r="Q2223" i="94"/>
  <c r="P2223" i="94"/>
  <c r="O2223" i="94"/>
  <c r="F2223" i="94"/>
  <c r="E2223" i="94"/>
  <c r="W2222" i="94"/>
  <c r="V2222" i="94"/>
  <c r="U2222" i="94"/>
  <c r="T2222" i="94"/>
  <c r="S2222" i="94"/>
  <c r="R2222" i="94"/>
  <c r="Q2222" i="94"/>
  <c r="P2222" i="94"/>
  <c r="O2222" i="94"/>
  <c r="F2222" i="94"/>
  <c r="E2222" i="94"/>
  <c r="W2221" i="94"/>
  <c r="V2221" i="94"/>
  <c r="U2221" i="94"/>
  <c r="T2221" i="94"/>
  <c r="S2221" i="94"/>
  <c r="R2221" i="94"/>
  <c r="Q2221" i="94"/>
  <c r="P2221" i="94"/>
  <c r="O2221" i="94"/>
  <c r="F2221" i="94"/>
  <c r="E2221" i="94"/>
  <c r="W2220" i="94"/>
  <c r="V2220" i="94"/>
  <c r="U2220" i="94"/>
  <c r="T2220" i="94"/>
  <c r="S2220" i="94"/>
  <c r="R2220" i="94"/>
  <c r="Q2220" i="94"/>
  <c r="P2220" i="94"/>
  <c r="O2220" i="94"/>
  <c r="F2220" i="94"/>
  <c r="E2220" i="94"/>
  <c r="W2219" i="94"/>
  <c r="V2219" i="94"/>
  <c r="U2219" i="94"/>
  <c r="T2219" i="94"/>
  <c r="S2219" i="94"/>
  <c r="R2219" i="94"/>
  <c r="Q2219" i="94"/>
  <c r="P2219" i="94"/>
  <c r="O2219" i="94"/>
  <c r="F2219" i="94"/>
  <c r="E2219" i="94"/>
  <c r="W2218" i="94"/>
  <c r="V2218" i="94"/>
  <c r="U2218" i="94"/>
  <c r="T2218" i="94"/>
  <c r="S2218" i="94"/>
  <c r="R2218" i="94"/>
  <c r="Q2218" i="94"/>
  <c r="P2218" i="94"/>
  <c r="O2218" i="94"/>
  <c r="F2218" i="94"/>
  <c r="E2218" i="94"/>
  <c r="W2217" i="94"/>
  <c r="V2217" i="94"/>
  <c r="U2217" i="94"/>
  <c r="T2217" i="94"/>
  <c r="S2217" i="94"/>
  <c r="R2217" i="94"/>
  <c r="Q2217" i="94"/>
  <c r="P2217" i="94"/>
  <c r="O2217" i="94"/>
  <c r="F2217" i="94"/>
  <c r="E2217" i="94"/>
  <c r="W2216" i="94"/>
  <c r="V2216" i="94"/>
  <c r="U2216" i="94"/>
  <c r="T2216" i="94"/>
  <c r="S2216" i="94"/>
  <c r="R2216" i="94"/>
  <c r="Q2216" i="94"/>
  <c r="P2216" i="94"/>
  <c r="O2216" i="94"/>
  <c r="F2216" i="94"/>
  <c r="E2216" i="94"/>
  <c r="W2215" i="94"/>
  <c r="V2215" i="94"/>
  <c r="U2215" i="94"/>
  <c r="T2215" i="94"/>
  <c r="S2215" i="94"/>
  <c r="R2215" i="94"/>
  <c r="Q2215" i="94"/>
  <c r="P2215" i="94"/>
  <c r="O2215" i="94"/>
  <c r="F2215" i="94"/>
  <c r="E2215" i="94"/>
  <c r="W2214" i="94"/>
  <c r="V2214" i="94"/>
  <c r="U2214" i="94"/>
  <c r="T2214" i="94"/>
  <c r="S2214" i="94"/>
  <c r="R2214" i="94"/>
  <c r="Q2214" i="94"/>
  <c r="P2214" i="94"/>
  <c r="O2214" i="94"/>
  <c r="F2214" i="94"/>
  <c r="E2214" i="94"/>
  <c r="W2213" i="94"/>
  <c r="V2213" i="94"/>
  <c r="U2213" i="94"/>
  <c r="T2213" i="94"/>
  <c r="S2213" i="94"/>
  <c r="R2213" i="94"/>
  <c r="Q2213" i="94"/>
  <c r="P2213" i="94"/>
  <c r="O2213" i="94"/>
  <c r="F2213" i="94"/>
  <c r="E2213" i="94"/>
  <c r="W2212" i="94"/>
  <c r="V2212" i="94"/>
  <c r="U2212" i="94"/>
  <c r="T2212" i="94"/>
  <c r="S2212" i="94"/>
  <c r="R2212" i="94"/>
  <c r="Q2212" i="94"/>
  <c r="P2212" i="94"/>
  <c r="O2212" i="94"/>
  <c r="F2212" i="94"/>
  <c r="E2212" i="94"/>
  <c r="W2211" i="94"/>
  <c r="V2211" i="94"/>
  <c r="U2211" i="94"/>
  <c r="T2211" i="94"/>
  <c r="S2211" i="94"/>
  <c r="R2211" i="94"/>
  <c r="Q2211" i="94"/>
  <c r="P2211" i="94"/>
  <c r="O2211" i="94"/>
  <c r="F2211" i="94"/>
  <c r="E2211" i="94"/>
  <c r="W2210" i="94"/>
  <c r="V2210" i="94"/>
  <c r="U2210" i="94"/>
  <c r="T2210" i="94"/>
  <c r="S2210" i="94"/>
  <c r="R2210" i="94"/>
  <c r="Q2210" i="94"/>
  <c r="P2210" i="94"/>
  <c r="O2210" i="94"/>
  <c r="F2210" i="94"/>
  <c r="E2210" i="94"/>
  <c r="W2209" i="94"/>
  <c r="V2209" i="94"/>
  <c r="U2209" i="94"/>
  <c r="T2209" i="94"/>
  <c r="S2209" i="94"/>
  <c r="R2209" i="94"/>
  <c r="Q2209" i="94"/>
  <c r="P2209" i="94"/>
  <c r="O2209" i="94"/>
  <c r="F2209" i="94"/>
  <c r="E2209" i="94"/>
  <c r="W2208" i="94"/>
  <c r="V2208" i="94"/>
  <c r="U2208" i="94"/>
  <c r="T2208" i="94"/>
  <c r="S2208" i="94"/>
  <c r="R2208" i="94"/>
  <c r="Q2208" i="94"/>
  <c r="P2208" i="94"/>
  <c r="O2208" i="94"/>
  <c r="F2208" i="94"/>
  <c r="E2208" i="94"/>
  <c r="W2207" i="94"/>
  <c r="V2207" i="94"/>
  <c r="U2207" i="94"/>
  <c r="T2207" i="94"/>
  <c r="S2207" i="94"/>
  <c r="R2207" i="94"/>
  <c r="Q2207" i="94"/>
  <c r="P2207" i="94"/>
  <c r="O2207" i="94"/>
  <c r="F2207" i="94"/>
  <c r="E2207" i="94"/>
  <c r="W2206" i="94"/>
  <c r="V2206" i="94"/>
  <c r="U2206" i="94"/>
  <c r="T2206" i="94"/>
  <c r="S2206" i="94"/>
  <c r="R2206" i="94"/>
  <c r="Q2206" i="94"/>
  <c r="P2206" i="94"/>
  <c r="O2206" i="94"/>
  <c r="F2206" i="94"/>
  <c r="E2206" i="94"/>
  <c r="O2205" i="94"/>
  <c r="F2205" i="94"/>
  <c r="E2205" i="94"/>
  <c r="O2204" i="94"/>
  <c r="F2204" i="94"/>
  <c r="E2204" i="94"/>
  <c r="O2203" i="94"/>
  <c r="F2203" i="94"/>
  <c r="E2203" i="94"/>
  <c r="O2202" i="94"/>
  <c r="F2202" i="94"/>
  <c r="E2202" i="94"/>
  <c r="O2201" i="94"/>
  <c r="F2201" i="94"/>
  <c r="E2201" i="94"/>
  <c r="O2200" i="94"/>
  <c r="F2200" i="94"/>
  <c r="E2200" i="94"/>
  <c r="O2199" i="94"/>
  <c r="F2199" i="94"/>
  <c r="E2199" i="94"/>
  <c r="O2198" i="94"/>
  <c r="F2198" i="94"/>
  <c r="E2198" i="94"/>
  <c r="O2197" i="94"/>
  <c r="F2197" i="94"/>
  <c r="E2197" i="94"/>
  <c r="O2196" i="94"/>
  <c r="F2196" i="94"/>
  <c r="E2196" i="94"/>
  <c r="O2195" i="94"/>
  <c r="F2195" i="94"/>
  <c r="E2195" i="94"/>
  <c r="O2194" i="94"/>
  <c r="F2194" i="94"/>
  <c r="E2194" i="94"/>
  <c r="O2193" i="94"/>
  <c r="F2193" i="94"/>
  <c r="E2193" i="94"/>
  <c r="O2192" i="94"/>
  <c r="F2192" i="94"/>
  <c r="E2192" i="94"/>
  <c r="O2191" i="94"/>
  <c r="F2191" i="94"/>
  <c r="E2191" i="94"/>
  <c r="O2190" i="94"/>
  <c r="F2190" i="94"/>
  <c r="E2190" i="94"/>
  <c r="O2189" i="94"/>
  <c r="F2189" i="94"/>
  <c r="E2189" i="94"/>
  <c r="O2188" i="94"/>
  <c r="F2188" i="94"/>
  <c r="E2188" i="94"/>
  <c r="W2187" i="94"/>
  <c r="V2187" i="94"/>
  <c r="U2187" i="94"/>
  <c r="T2187" i="94"/>
  <c r="S2187" i="94"/>
  <c r="R2187" i="94"/>
  <c r="Q2187" i="94"/>
  <c r="P2187" i="94"/>
  <c r="O2187" i="94"/>
  <c r="F2187" i="94"/>
  <c r="E2187" i="94"/>
  <c r="W2186" i="94"/>
  <c r="V2186" i="94"/>
  <c r="U2186" i="94"/>
  <c r="T2186" i="94"/>
  <c r="S2186" i="94"/>
  <c r="R2186" i="94"/>
  <c r="Q2186" i="94"/>
  <c r="P2186" i="94"/>
  <c r="O2186" i="94"/>
  <c r="F2186" i="94"/>
  <c r="E2186" i="94"/>
  <c r="W2185" i="94"/>
  <c r="V2185" i="94"/>
  <c r="U2185" i="94"/>
  <c r="T2185" i="94"/>
  <c r="S2185" i="94"/>
  <c r="R2185" i="94"/>
  <c r="Q2185" i="94"/>
  <c r="P2185" i="94"/>
  <c r="O2185" i="94"/>
  <c r="F2185" i="94"/>
  <c r="E2185" i="94"/>
  <c r="W2184" i="94"/>
  <c r="V2184" i="94"/>
  <c r="U2184" i="94"/>
  <c r="T2184" i="94"/>
  <c r="S2184" i="94"/>
  <c r="R2184" i="94"/>
  <c r="Q2184" i="94"/>
  <c r="P2184" i="94"/>
  <c r="O2184" i="94"/>
  <c r="F2184" i="94"/>
  <c r="E2184" i="94"/>
  <c r="W2183" i="94"/>
  <c r="V2183" i="94"/>
  <c r="U2183" i="94"/>
  <c r="T2183" i="94"/>
  <c r="S2183" i="94"/>
  <c r="R2183" i="94"/>
  <c r="Q2183" i="94"/>
  <c r="P2183" i="94"/>
  <c r="O2183" i="94"/>
  <c r="F2183" i="94"/>
  <c r="E2183" i="94"/>
  <c r="W2182" i="94"/>
  <c r="V2182" i="94"/>
  <c r="U2182" i="94"/>
  <c r="T2182" i="94"/>
  <c r="S2182" i="94"/>
  <c r="R2182" i="94"/>
  <c r="Q2182" i="94"/>
  <c r="P2182" i="94"/>
  <c r="O2182" i="94"/>
  <c r="F2182" i="94"/>
  <c r="E2182" i="94"/>
  <c r="W2181" i="94"/>
  <c r="V2181" i="94"/>
  <c r="U2181" i="94"/>
  <c r="T2181" i="94"/>
  <c r="S2181" i="94"/>
  <c r="R2181" i="94"/>
  <c r="Q2181" i="94"/>
  <c r="P2181" i="94"/>
  <c r="O2181" i="94"/>
  <c r="F2181" i="94"/>
  <c r="E2181" i="94"/>
  <c r="W2180" i="94"/>
  <c r="V2180" i="94"/>
  <c r="U2180" i="94"/>
  <c r="T2180" i="94"/>
  <c r="S2180" i="94"/>
  <c r="R2180" i="94"/>
  <c r="Q2180" i="94"/>
  <c r="P2180" i="94"/>
  <c r="O2180" i="94"/>
  <c r="F2180" i="94"/>
  <c r="E2180" i="94"/>
  <c r="W2179" i="94"/>
  <c r="V2179" i="94"/>
  <c r="U2179" i="94"/>
  <c r="T2179" i="94"/>
  <c r="S2179" i="94"/>
  <c r="R2179" i="94"/>
  <c r="Q2179" i="94"/>
  <c r="P2179" i="94"/>
  <c r="O2179" i="94"/>
  <c r="F2179" i="94"/>
  <c r="E2179" i="94"/>
  <c r="W2178" i="94"/>
  <c r="V2178" i="94"/>
  <c r="U2178" i="94"/>
  <c r="T2178" i="94"/>
  <c r="S2178" i="94"/>
  <c r="R2178" i="94"/>
  <c r="Q2178" i="94"/>
  <c r="P2178" i="94"/>
  <c r="O2178" i="94"/>
  <c r="F2178" i="94"/>
  <c r="E2178" i="94"/>
  <c r="W2177" i="94"/>
  <c r="V2177" i="94"/>
  <c r="U2177" i="94"/>
  <c r="T2177" i="94"/>
  <c r="S2177" i="94"/>
  <c r="R2177" i="94"/>
  <c r="Q2177" i="94"/>
  <c r="P2177" i="94"/>
  <c r="O2177" i="94"/>
  <c r="F2177" i="94"/>
  <c r="E2177" i="94"/>
  <c r="W2176" i="94"/>
  <c r="V2176" i="94"/>
  <c r="U2176" i="94"/>
  <c r="T2176" i="94"/>
  <c r="S2176" i="94"/>
  <c r="R2176" i="94"/>
  <c r="Q2176" i="94"/>
  <c r="P2176" i="94"/>
  <c r="O2176" i="94"/>
  <c r="F2176" i="94"/>
  <c r="E2176" i="94"/>
  <c r="W2175" i="94"/>
  <c r="V2175" i="94"/>
  <c r="U2175" i="94"/>
  <c r="T2175" i="94"/>
  <c r="S2175" i="94"/>
  <c r="R2175" i="94"/>
  <c r="Q2175" i="94"/>
  <c r="P2175" i="94"/>
  <c r="O2175" i="94"/>
  <c r="F2175" i="94"/>
  <c r="E2175" i="94"/>
  <c r="W2174" i="94"/>
  <c r="V2174" i="94"/>
  <c r="U2174" i="94"/>
  <c r="T2174" i="94"/>
  <c r="S2174" i="94"/>
  <c r="R2174" i="94"/>
  <c r="Q2174" i="94"/>
  <c r="P2174" i="94"/>
  <c r="O2174" i="94"/>
  <c r="F2174" i="94"/>
  <c r="E2174" i="94"/>
  <c r="W2173" i="94"/>
  <c r="V2173" i="94"/>
  <c r="U2173" i="94"/>
  <c r="T2173" i="94"/>
  <c r="S2173" i="94"/>
  <c r="R2173" i="94"/>
  <c r="Q2173" i="94"/>
  <c r="P2173" i="94"/>
  <c r="O2173" i="94"/>
  <c r="F2173" i="94"/>
  <c r="E2173" i="94"/>
  <c r="W2172" i="94"/>
  <c r="V2172" i="94"/>
  <c r="U2172" i="94"/>
  <c r="T2172" i="94"/>
  <c r="S2172" i="94"/>
  <c r="R2172" i="94"/>
  <c r="Q2172" i="94"/>
  <c r="P2172" i="94"/>
  <c r="O2172" i="94"/>
  <c r="F2172" i="94"/>
  <c r="E2172" i="94"/>
  <c r="W2171" i="94"/>
  <c r="V2171" i="94"/>
  <c r="U2171" i="94"/>
  <c r="T2171" i="94"/>
  <c r="S2171" i="94"/>
  <c r="R2171" i="94"/>
  <c r="Q2171" i="94"/>
  <c r="P2171" i="94"/>
  <c r="O2171" i="94"/>
  <c r="F2171" i="94"/>
  <c r="E2171" i="94"/>
  <c r="W2170" i="94"/>
  <c r="V2170" i="94"/>
  <c r="U2170" i="94"/>
  <c r="T2170" i="94"/>
  <c r="S2170" i="94"/>
  <c r="R2170" i="94"/>
  <c r="Q2170" i="94"/>
  <c r="P2170" i="94"/>
  <c r="O2170" i="94"/>
  <c r="F2170" i="94"/>
  <c r="E2170" i="94"/>
  <c r="W2169" i="94"/>
  <c r="V2169" i="94"/>
  <c r="U2169" i="94"/>
  <c r="T2169" i="94"/>
  <c r="S2169" i="94"/>
  <c r="R2169" i="94"/>
  <c r="Q2169" i="94"/>
  <c r="P2169" i="94"/>
  <c r="O2169" i="94"/>
  <c r="F2169" i="94"/>
  <c r="E2169" i="94"/>
  <c r="W2168" i="94"/>
  <c r="V2168" i="94"/>
  <c r="U2168" i="94"/>
  <c r="T2168" i="94"/>
  <c r="S2168" i="94"/>
  <c r="R2168" i="94"/>
  <c r="Q2168" i="94"/>
  <c r="P2168" i="94"/>
  <c r="O2168" i="94"/>
  <c r="F2168" i="94"/>
  <c r="E2168" i="94"/>
  <c r="W2167" i="94"/>
  <c r="V2167" i="94"/>
  <c r="U2167" i="94"/>
  <c r="T2167" i="94"/>
  <c r="S2167" i="94"/>
  <c r="R2167" i="94"/>
  <c r="Q2167" i="94"/>
  <c r="P2167" i="94"/>
  <c r="O2167" i="94"/>
  <c r="F2167" i="94"/>
  <c r="E2167" i="94"/>
  <c r="W2166" i="94"/>
  <c r="V2166" i="94"/>
  <c r="U2166" i="94"/>
  <c r="T2166" i="94"/>
  <c r="S2166" i="94"/>
  <c r="R2166" i="94"/>
  <c r="Q2166" i="94"/>
  <c r="P2166" i="94"/>
  <c r="O2166" i="94"/>
  <c r="F2166" i="94"/>
  <c r="E2166" i="94"/>
  <c r="W2165" i="94"/>
  <c r="V2165" i="94"/>
  <c r="U2165" i="94"/>
  <c r="T2165" i="94"/>
  <c r="S2165" i="94"/>
  <c r="R2165" i="94"/>
  <c r="Q2165" i="94"/>
  <c r="P2165" i="94"/>
  <c r="O2165" i="94"/>
  <c r="F2165" i="94"/>
  <c r="E2165" i="94"/>
  <c r="W2164" i="94"/>
  <c r="V2164" i="94"/>
  <c r="U2164" i="94"/>
  <c r="T2164" i="94"/>
  <c r="S2164" i="94"/>
  <c r="R2164" i="94"/>
  <c r="Q2164" i="94"/>
  <c r="P2164" i="94"/>
  <c r="O2164" i="94"/>
  <c r="F2164" i="94"/>
  <c r="E2164" i="94"/>
  <c r="W2163" i="94"/>
  <c r="V2163" i="94"/>
  <c r="U2163" i="94"/>
  <c r="T2163" i="94"/>
  <c r="S2163" i="94"/>
  <c r="R2163" i="94"/>
  <c r="Q2163" i="94"/>
  <c r="P2163" i="94"/>
  <c r="O2163" i="94"/>
  <c r="F2163" i="94"/>
  <c r="E2163" i="94"/>
  <c r="W2162" i="94"/>
  <c r="V2162" i="94"/>
  <c r="U2162" i="94"/>
  <c r="T2162" i="94"/>
  <c r="S2162" i="94"/>
  <c r="R2162" i="94"/>
  <c r="Q2162" i="94"/>
  <c r="P2162" i="94"/>
  <c r="O2162" i="94"/>
  <c r="F2162" i="94"/>
  <c r="E2162" i="94"/>
  <c r="W2161" i="94"/>
  <c r="V2161" i="94"/>
  <c r="U2161" i="94"/>
  <c r="T2161" i="94"/>
  <c r="S2161" i="94"/>
  <c r="R2161" i="94"/>
  <c r="Q2161" i="94"/>
  <c r="P2161" i="94"/>
  <c r="O2161" i="94"/>
  <c r="F2161" i="94"/>
  <c r="E2161" i="94"/>
  <c r="W2160" i="94"/>
  <c r="V2160" i="94"/>
  <c r="U2160" i="94"/>
  <c r="T2160" i="94"/>
  <c r="S2160" i="94"/>
  <c r="R2160" i="94"/>
  <c r="Q2160" i="94"/>
  <c r="P2160" i="94"/>
  <c r="O2160" i="94"/>
  <c r="F2160" i="94"/>
  <c r="E2160" i="94"/>
  <c r="W2159" i="94"/>
  <c r="V2159" i="94"/>
  <c r="U2159" i="94"/>
  <c r="T2159" i="94"/>
  <c r="S2159" i="94"/>
  <c r="R2159" i="94"/>
  <c r="Q2159" i="94"/>
  <c r="P2159" i="94"/>
  <c r="O2159" i="94"/>
  <c r="F2159" i="94"/>
  <c r="E2159" i="94"/>
  <c r="W2158" i="94"/>
  <c r="V2158" i="94"/>
  <c r="U2158" i="94"/>
  <c r="T2158" i="94"/>
  <c r="S2158" i="94"/>
  <c r="R2158" i="94"/>
  <c r="Q2158" i="94"/>
  <c r="P2158" i="94"/>
  <c r="O2158" i="94"/>
  <c r="F2158" i="94"/>
  <c r="E2158" i="94"/>
  <c r="W2157" i="94"/>
  <c r="V2157" i="94"/>
  <c r="U2157" i="94"/>
  <c r="T2157" i="94"/>
  <c r="S2157" i="94"/>
  <c r="R2157" i="94"/>
  <c r="Q2157" i="94"/>
  <c r="P2157" i="94"/>
  <c r="O2157" i="94"/>
  <c r="F2157" i="94"/>
  <c r="E2157" i="94"/>
  <c r="W2156" i="94"/>
  <c r="V2156" i="94"/>
  <c r="U2156" i="94"/>
  <c r="T2156" i="94"/>
  <c r="S2156" i="94"/>
  <c r="R2156" i="94"/>
  <c r="Q2156" i="94"/>
  <c r="P2156" i="94"/>
  <c r="O2156" i="94"/>
  <c r="F2156" i="94"/>
  <c r="E2156" i="94"/>
  <c r="W2155" i="94"/>
  <c r="V2155" i="94"/>
  <c r="U2155" i="94"/>
  <c r="T2155" i="94"/>
  <c r="S2155" i="94"/>
  <c r="R2155" i="94"/>
  <c r="Q2155" i="94"/>
  <c r="P2155" i="94"/>
  <c r="O2155" i="94"/>
  <c r="F2155" i="94"/>
  <c r="E2155" i="94"/>
  <c r="W2154" i="94"/>
  <c r="V2154" i="94"/>
  <c r="U2154" i="94"/>
  <c r="T2154" i="94"/>
  <c r="S2154" i="94"/>
  <c r="R2154" i="94"/>
  <c r="Q2154" i="94"/>
  <c r="P2154" i="94"/>
  <c r="O2154" i="94"/>
  <c r="F2154" i="94"/>
  <c r="E2154" i="94"/>
  <c r="W2153" i="94"/>
  <c r="V2153" i="94"/>
  <c r="U2153" i="94"/>
  <c r="T2153" i="94"/>
  <c r="S2153" i="94"/>
  <c r="R2153" i="94"/>
  <c r="Q2153" i="94"/>
  <c r="P2153" i="94"/>
  <c r="O2153" i="94"/>
  <c r="F2153" i="94"/>
  <c r="E2153" i="94"/>
  <c r="W2152" i="94"/>
  <c r="V2152" i="94"/>
  <c r="U2152" i="94"/>
  <c r="T2152" i="94"/>
  <c r="S2152" i="94"/>
  <c r="R2152" i="94"/>
  <c r="Q2152" i="94"/>
  <c r="P2152" i="94"/>
  <c r="O2152" i="94"/>
  <c r="F2152" i="94"/>
  <c r="E2152" i="94"/>
  <c r="W2151" i="94"/>
  <c r="V2151" i="94"/>
  <c r="U2151" i="94"/>
  <c r="T2151" i="94"/>
  <c r="S2151" i="94"/>
  <c r="R2151" i="94"/>
  <c r="Q2151" i="94"/>
  <c r="P2151" i="94"/>
  <c r="O2151" i="94"/>
  <c r="F2151" i="94"/>
  <c r="E2151" i="94"/>
  <c r="W2150" i="94"/>
  <c r="V2150" i="94"/>
  <c r="U2150" i="94"/>
  <c r="T2150" i="94"/>
  <c r="S2150" i="94"/>
  <c r="R2150" i="94"/>
  <c r="Q2150" i="94"/>
  <c r="P2150" i="94"/>
  <c r="O2150" i="94"/>
  <c r="F2150" i="94"/>
  <c r="E2150" i="94"/>
  <c r="W2149" i="94"/>
  <c r="V2149" i="94"/>
  <c r="U2149" i="94"/>
  <c r="T2149" i="94"/>
  <c r="S2149" i="94"/>
  <c r="R2149" i="94"/>
  <c r="Q2149" i="94"/>
  <c r="P2149" i="94"/>
  <c r="O2149" i="94"/>
  <c r="F2149" i="94"/>
  <c r="E2149" i="94"/>
  <c r="W2148" i="94"/>
  <c r="V2148" i="94"/>
  <c r="U2148" i="94"/>
  <c r="T2148" i="94"/>
  <c r="S2148" i="94"/>
  <c r="R2148" i="94"/>
  <c r="Q2148" i="94"/>
  <c r="P2148" i="94"/>
  <c r="O2148" i="94"/>
  <c r="F2148" i="94"/>
  <c r="E2148" i="94"/>
  <c r="W2147" i="94"/>
  <c r="V2147" i="94"/>
  <c r="U2147" i="94"/>
  <c r="T2147" i="94"/>
  <c r="S2147" i="94"/>
  <c r="R2147" i="94"/>
  <c r="Q2147" i="94"/>
  <c r="P2147" i="94"/>
  <c r="O2147" i="94"/>
  <c r="F2147" i="94"/>
  <c r="E2147" i="94"/>
  <c r="W2146" i="94"/>
  <c r="V2146" i="94"/>
  <c r="U2146" i="94"/>
  <c r="T2146" i="94"/>
  <c r="S2146" i="94"/>
  <c r="R2146" i="94"/>
  <c r="Q2146" i="94"/>
  <c r="P2146" i="94"/>
  <c r="O2146" i="94"/>
  <c r="F2146" i="94"/>
  <c r="E2146" i="94"/>
  <c r="W2145" i="94"/>
  <c r="V2145" i="94"/>
  <c r="U2145" i="94"/>
  <c r="T2145" i="94"/>
  <c r="S2145" i="94"/>
  <c r="R2145" i="94"/>
  <c r="Q2145" i="94"/>
  <c r="P2145" i="94"/>
  <c r="O2145" i="94"/>
  <c r="F2145" i="94"/>
  <c r="E2145" i="94"/>
  <c r="W2144" i="94"/>
  <c r="V2144" i="94"/>
  <c r="U2144" i="94"/>
  <c r="T2144" i="94"/>
  <c r="S2144" i="94"/>
  <c r="R2144" i="94"/>
  <c r="Q2144" i="94"/>
  <c r="P2144" i="94"/>
  <c r="O2144" i="94"/>
  <c r="F2144" i="94"/>
  <c r="E2144" i="94"/>
  <c r="W2143" i="94"/>
  <c r="V2143" i="94"/>
  <c r="U2143" i="94"/>
  <c r="T2143" i="94"/>
  <c r="S2143" i="94"/>
  <c r="R2143" i="94"/>
  <c r="Q2143" i="94"/>
  <c r="P2143" i="94"/>
  <c r="O2143" i="94"/>
  <c r="F2143" i="94"/>
  <c r="E2143" i="94"/>
  <c r="W2142" i="94"/>
  <c r="V2142" i="94"/>
  <c r="U2142" i="94"/>
  <c r="T2142" i="94"/>
  <c r="S2142" i="94"/>
  <c r="R2142" i="94"/>
  <c r="Q2142" i="94"/>
  <c r="P2142" i="94"/>
  <c r="O2142" i="94"/>
  <c r="F2142" i="94"/>
  <c r="E2142" i="94"/>
  <c r="W2141" i="94"/>
  <c r="V2141" i="94"/>
  <c r="U2141" i="94"/>
  <c r="T2141" i="94"/>
  <c r="S2141" i="94"/>
  <c r="R2141" i="94"/>
  <c r="Q2141" i="94"/>
  <c r="P2141" i="94"/>
  <c r="O2141" i="94"/>
  <c r="F2141" i="94"/>
  <c r="E2141" i="94"/>
  <c r="W2140" i="94"/>
  <c r="V2140" i="94"/>
  <c r="U2140" i="94"/>
  <c r="T2140" i="94"/>
  <c r="S2140" i="94"/>
  <c r="R2140" i="94"/>
  <c r="Q2140" i="94"/>
  <c r="P2140" i="94"/>
  <c r="O2140" i="94"/>
  <c r="F2140" i="94"/>
  <c r="E2140" i="94"/>
  <c r="W2139" i="94"/>
  <c r="V2139" i="94"/>
  <c r="U2139" i="94"/>
  <c r="T2139" i="94"/>
  <c r="S2139" i="94"/>
  <c r="R2139" i="94"/>
  <c r="Q2139" i="94"/>
  <c r="P2139" i="94"/>
  <c r="O2139" i="94"/>
  <c r="F2139" i="94"/>
  <c r="E2139" i="94"/>
  <c r="W2138" i="94"/>
  <c r="V2138" i="94"/>
  <c r="U2138" i="94"/>
  <c r="T2138" i="94"/>
  <c r="S2138" i="94"/>
  <c r="R2138" i="94"/>
  <c r="Q2138" i="94"/>
  <c r="P2138" i="94"/>
  <c r="O2138" i="94"/>
  <c r="F2138" i="94"/>
  <c r="E2138" i="94"/>
  <c r="W2137" i="94"/>
  <c r="V2137" i="94"/>
  <c r="U2137" i="94"/>
  <c r="T2137" i="94"/>
  <c r="S2137" i="94"/>
  <c r="R2137" i="94"/>
  <c r="Q2137" i="94"/>
  <c r="P2137" i="94"/>
  <c r="O2137" i="94"/>
  <c r="F2137" i="94"/>
  <c r="E2137" i="94"/>
  <c r="W2136" i="94"/>
  <c r="V2136" i="94"/>
  <c r="U2136" i="94"/>
  <c r="T2136" i="94"/>
  <c r="S2136" i="94"/>
  <c r="R2136" i="94"/>
  <c r="Q2136" i="94"/>
  <c r="P2136" i="94"/>
  <c r="O2136" i="94"/>
  <c r="F2136" i="94"/>
  <c r="E2136" i="94"/>
  <c r="W2135" i="94"/>
  <c r="V2135" i="94"/>
  <c r="U2135" i="94"/>
  <c r="T2135" i="94"/>
  <c r="S2135" i="94"/>
  <c r="R2135" i="94"/>
  <c r="Q2135" i="94"/>
  <c r="P2135" i="94"/>
  <c r="O2135" i="94"/>
  <c r="F2135" i="94"/>
  <c r="E2135" i="94"/>
  <c r="W2134" i="94"/>
  <c r="V2134" i="94"/>
  <c r="U2134" i="94"/>
  <c r="T2134" i="94"/>
  <c r="S2134" i="94"/>
  <c r="R2134" i="94"/>
  <c r="Q2134" i="94"/>
  <c r="P2134" i="94"/>
  <c r="O2134" i="94"/>
  <c r="F2134" i="94"/>
  <c r="E2134" i="94"/>
  <c r="W2133" i="94"/>
  <c r="V2133" i="94"/>
  <c r="U2133" i="94"/>
  <c r="T2133" i="94"/>
  <c r="S2133" i="94"/>
  <c r="R2133" i="94"/>
  <c r="Q2133" i="94"/>
  <c r="P2133" i="94"/>
  <c r="O2133" i="94"/>
  <c r="F2133" i="94"/>
  <c r="E2133" i="94"/>
  <c r="W2132" i="94"/>
  <c r="V2132" i="94"/>
  <c r="U2132" i="94"/>
  <c r="T2132" i="94"/>
  <c r="S2132" i="94"/>
  <c r="R2132" i="94"/>
  <c r="Q2132" i="94"/>
  <c r="P2132" i="94"/>
  <c r="O2132" i="94"/>
  <c r="F2132" i="94"/>
  <c r="E2132" i="94"/>
  <c r="W2131" i="94"/>
  <c r="V2131" i="94"/>
  <c r="U2131" i="94"/>
  <c r="T2131" i="94"/>
  <c r="S2131" i="94"/>
  <c r="R2131" i="94"/>
  <c r="Q2131" i="94"/>
  <c r="P2131" i="94"/>
  <c r="O2131" i="94"/>
  <c r="F2131" i="94"/>
  <c r="E2131" i="94"/>
  <c r="W2130" i="94"/>
  <c r="V2130" i="94"/>
  <c r="U2130" i="94"/>
  <c r="T2130" i="94"/>
  <c r="S2130" i="94"/>
  <c r="R2130" i="94"/>
  <c r="Q2130" i="94"/>
  <c r="P2130" i="94"/>
  <c r="O2130" i="94"/>
  <c r="F2130" i="94"/>
  <c r="E2130" i="94"/>
  <c r="O2129" i="94"/>
  <c r="F2129" i="94"/>
  <c r="E2129" i="94"/>
  <c r="O2128" i="94"/>
  <c r="F2128" i="94"/>
  <c r="E2128" i="94"/>
  <c r="O2127" i="94"/>
  <c r="F2127" i="94"/>
  <c r="E2127" i="94"/>
  <c r="O2126" i="94"/>
  <c r="F2126" i="94"/>
  <c r="E2126" i="94"/>
  <c r="O2125" i="94"/>
  <c r="F2125" i="94"/>
  <c r="E2125" i="94"/>
  <c r="O2124" i="94"/>
  <c r="F2124" i="94"/>
  <c r="E2124" i="94"/>
  <c r="O2123" i="94"/>
  <c r="F2123" i="94"/>
  <c r="E2123" i="94"/>
  <c r="O2122" i="94"/>
  <c r="F2122" i="94"/>
  <c r="E2122" i="94"/>
  <c r="O2121" i="94"/>
  <c r="F2121" i="94"/>
  <c r="E2121" i="94"/>
  <c r="O2120" i="94"/>
  <c r="F2120" i="94"/>
  <c r="E2120" i="94"/>
  <c r="O2119" i="94"/>
  <c r="F2119" i="94"/>
  <c r="E2119" i="94"/>
  <c r="O2118" i="94"/>
  <c r="F2118" i="94"/>
  <c r="E2118" i="94"/>
  <c r="O2117" i="94"/>
  <c r="F2117" i="94"/>
  <c r="E2117" i="94"/>
  <c r="O2116" i="94"/>
  <c r="F2116" i="94"/>
  <c r="E2116" i="94"/>
  <c r="O2115" i="94"/>
  <c r="F2115" i="94"/>
  <c r="E2115" i="94"/>
  <c r="O2114" i="94"/>
  <c r="F2114" i="94"/>
  <c r="E2114" i="94"/>
  <c r="O2113" i="94"/>
  <c r="F2113" i="94"/>
  <c r="E2113" i="94"/>
  <c r="O2112" i="94"/>
  <c r="F2112" i="94"/>
  <c r="E2112" i="94"/>
  <c r="W2111" i="94"/>
  <c r="V2111" i="94"/>
  <c r="U2111" i="94"/>
  <c r="T2111" i="94"/>
  <c r="S2111" i="94"/>
  <c r="R2111" i="94"/>
  <c r="Q2111" i="94"/>
  <c r="P2111" i="94"/>
  <c r="O2111" i="94"/>
  <c r="F2111" i="94"/>
  <c r="E2111" i="94"/>
  <c r="W2110" i="94"/>
  <c r="V2110" i="94"/>
  <c r="U2110" i="94"/>
  <c r="T2110" i="94"/>
  <c r="S2110" i="94"/>
  <c r="R2110" i="94"/>
  <c r="Q2110" i="94"/>
  <c r="P2110" i="94"/>
  <c r="O2110" i="94"/>
  <c r="F2110" i="94"/>
  <c r="E2110" i="94"/>
  <c r="W2109" i="94"/>
  <c r="V2109" i="94"/>
  <c r="U2109" i="94"/>
  <c r="T2109" i="94"/>
  <c r="S2109" i="94"/>
  <c r="R2109" i="94"/>
  <c r="Q2109" i="94"/>
  <c r="P2109" i="94"/>
  <c r="O2109" i="94"/>
  <c r="F2109" i="94"/>
  <c r="E2109" i="94"/>
  <c r="W2108" i="94"/>
  <c r="V2108" i="94"/>
  <c r="U2108" i="94"/>
  <c r="T2108" i="94"/>
  <c r="S2108" i="94"/>
  <c r="R2108" i="94"/>
  <c r="Q2108" i="94"/>
  <c r="P2108" i="94"/>
  <c r="O2108" i="94"/>
  <c r="F2108" i="94"/>
  <c r="E2108" i="94"/>
  <c r="W2107" i="94"/>
  <c r="V2107" i="94"/>
  <c r="U2107" i="94"/>
  <c r="T2107" i="94"/>
  <c r="S2107" i="94"/>
  <c r="R2107" i="94"/>
  <c r="Q2107" i="94"/>
  <c r="P2107" i="94"/>
  <c r="O2107" i="94"/>
  <c r="F2107" i="94"/>
  <c r="E2107" i="94"/>
  <c r="W2106" i="94"/>
  <c r="V2106" i="94"/>
  <c r="U2106" i="94"/>
  <c r="T2106" i="94"/>
  <c r="S2106" i="94"/>
  <c r="R2106" i="94"/>
  <c r="Q2106" i="94"/>
  <c r="P2106" i="94"/>
  <c r="O2106" i="94"/>
  <c r="F2106" i="94"/>
  <c r="E2106" i="94"/>
  <c r="W2105" i="94"/>
  <c r="V2105" i="94"/>
  <c r="U2105" i="94"/>
  <c r="T2105" i="94"/>
  <c r="S2105" i="94"/>
  <c r="R2105" i="94"/>
  <c r="Q2105" i="94"/>
  <c r="P2105" i="94"/>
  <c r="O2105" i="94"/>
  <c r="F2105" i="94"/>
  <c r="E2105" i="94"/>
  <c r="W2104" i="94"/>
  <c r="V2104" i="94"/>
  <c r="U2104" i="94"/>
  <c r="T2104" i="94"/>
  <c r="S2104" i="94"/>
  <c r="R2104" i="94"/>
  <c r="Q2104" i="94"/>
  <c r="P2104" i="94"/>
  <c r="O2104" i="94"/>
  <c r="F2104" i="94"/>
  <c r="E2104" i="94"/>
  <c r="W2103" i="94"/>
  <c r="V2103" i="94"/>
  <c r="U2103" i="94"/>
  <c r="T2103" i="94"/>
  <c r="S2103" i="94"/>
  <c r="R2103" i="94"/>
  <c r="Q2103" i="94"/>
  <c r="P2103" i="94"/>
  <c r="O2103" i="94"/>
  <c r="F2103" i="94"/>
  <c r="E2103" i="94"/>
  <c r="W2102" i="94"/>
  <c r="V2102" i="94"/>
  <c r="U2102" i="94"/>
  <c r="T2102" i="94"/>
  <c r="S2102" i="94"/>
  <c r="R2102" i="94"/>
  <c r="Q2102" i="94"/>
  <c r="P2102" i="94"/>
  <c r="O2102" i="94"/>
  <c r="F2102" i="94"/>
  <c r="E2102" i="94"/>
  <c r="W2101" i="94"/>
  <c r="V2101" i="94"/>
  <c r="U2101" i="94"/>
  <c r="T2101" i="94"/>
  <c r="S2101" i="94"/>
  <c r="R2101" i="94"/>
  <c r="Q2101" i="94"/>
  <c r="P2101" i="94"/>
  <c r="O2101" i="94"/>
  <c r="F2101" i="94"/>
  <c r="E2101" i="94"/>
  <c r="W2100" i="94"/>
  <c r="V2100" i="94"/>
  <c r="U2100" i="94"/>
  <c r="T2100" i="94"/>
  <c r="S2100" i="94"/>
  <c r="R2100" i="94"/>
  <c r="Q2100" i="94"/>
  <c r="P2100" i="94"/>
  <c r="O2100" i="94"/>
  <c r="F2100" i="94"/>
  <c r="E2100" i="94"/>
  <c r="W2099" i="94"/>
  <c r="V2099" i="94"/>
  <c r="U2099" i="94"/>
  <c r="T2099" i="94"/>
  <c r="S2099" i="94"/>
  <c r="R2099" i="94"/>
  <c r="Q2099" i="94"/>
  <c r="P2099" i="94"/>
  <c r="O2099" i="94"/>
  <c r="F2099" i="94"/>
  <c r="E2099" i="94"/>
  <c r="W2098" i="94"/>
  <c r="V2098" i="94"/>
  <c r="U2098" i="94"/>
  <c r="T2098" i="94"/>
  <c r="S2098" i="94"/>
  <c r="R2098" i="94"/>
  <c r="Q2098" i="94"/>
  <c r="P2098" i="94"/>
  <c r="O2098" i="94"/>
  <c r="F2098" i="94"/>
  <c r="E2098" i="94"/>
  <c r="W2097" i="94"/>
  <c r="V2097" i="94"/>
  <c r="U2097" i="94"/>
  <c r="T2097" i="94"/>
  <c r="S2097" i="94"/>
  <c r="R2097" i="94"/>
  <c r="Q2097" i="94"/>
  <c r="P2097" i="94"/>
  <c r="O2097" i="94"/>
  <c r="F2097" i="94"/>
  <c r="E2097" i="94"/>
  <c r="W2096" i="94"/>
  <c r="V2096" i="94"/>
  <c r="U2096" i="94"/>
  <c r="T2096" i="94"/>
  <c r="S2096" i="94"/>
  <c r="R2096" i="94"/>
  <c r="Q2096" i="94"/>
  <c r="P2096" i="94"/>
  <c r="O2096" i="94"/>
  <c r="F2096" i="94"/>
  <c r="E2096" i="94"/>
  <c r="W2095" i="94"/>
  <c r="V2095" i="94"/>
  <c r="U2095" i="94"/>
  <c r="T2095" i="94"/>
  <c r="S2095" i="94"/>
  <c r="R2095" i="94"/>
  <c r="Q2095" i="94"/>
  <c r="P2095" i="94"/>
  <c r="O2095" i="94"/>
  <c r="F2095" i="94"/>
  <c r="E2095" i="94"/>
  <c r="W2094" i="94"/>
  <c r="V2094" i="94"/>
  <c r="U2094" i="94"/>
  <c r="T2094" i="94"/>
  <c r="S2094" i="94"/>
  <c r="R2094" i="94"/>
  <c r="Q2094" i="94"/>
  <c r="P2094" i="94"/>
  <c r="O2094" i="94"/>
  <c r="F2094" i="94"/>
  <c r="E2094" i="94"/>
  <c r="W2093" i="94"/>
  <c r="V2093" i="94"/>
  <c r="U2093" i="94"/>
  <c r="T2093" i="94"/>
  <c r="S2093" i="94"/>
  <c r="R2093" i="94"/>
  <c r="Q2093" i="94"/>
  <c r="P2093" i="94"/>
  <c r="O2093" i="94"/>
  <c r="F2093" i="94"/>
  <c r="E2093" i="94"/>
  <c r="W2092" i="94"/>
  <c r="V2092" i="94"/>
  <c r="U2092" i="94"/>
  <c r="T2092" i="94"/>
  <c r="S2092" i="94"/>
  <c r="R2092" i="94"/>
  <c r="Q2092" i="94"/>
  <c r="P2092" i="94"/>
  <c r="O2092" i="94"/>
  <c r="F2092" i="94"/>
  <c r="E2092" i="94"/>
  <c r="W2091" i="94"/>
  <c r="V2091" i="94"/>
  <c r="U2091" i="94"/>
  <c r="T2091" i="94"/>
  <c r="S2091" i="94"/>
  <c r="R2091" i="94"/>
  <c r="Q2091" i="94"/>
  <c r="P2091" i="94"/>
  <c r="O2091" i="94"/>
  <c r="F2091" i="94"/>
  <c r="E2091" i="94"/>
  <c r="W2090" i="94"/>
  <c r="V2090" i="94"/>
  <c r="U2090" i="94"/>
  <c r="T2090" i="94"/>
  <c r="S2090" i="94"/>
  <c r="R2090" i="94"/>
  <c r="Q2090" i="94"/>
  <c r="P2090" i="94"/>
  <c r="O2090" i="94"/>
  <c r="F2090" i="94"/>
  <c r="E2090" i="94"/>
  <c r="W2089" i="94"/>
  <c r="V2089" i="94"/>
  <c r="U2089" i="94"/>
  <c r="T2089" i="94"/>
  <c r="S2089" i="94"/>
  <c r="R2089" i="94"/>
  <c r="Q2089" i="94"/>
  <c r="P2089" i="94"/>
  <c r="O2089" i="94"/>
  <c r="F2089" i="94"/>
  <c r="E2089" i="94"/>
  <c r="W2088" i="94"/>
  <c r="V2088" i="94"/>
  <c r="U2088" i="94"/>
  <c r="T2088" i="94"/>
  <c r="S2088" i="94"/>
  <c r="R2088" i="94"/>
  <c r="Q2088" i="94"/>
  <c r="P2088" i="94"/>
  <c r="O2088" i="94"/>
  <c r="F2088" i="94"/>
  <c r="E2088" i="94"/>
  <c r="W2087" i="94"/>
  <c r="V2087" i="94"/>
  <c r="U2087" i="94"/>
  <c r="T2087" i="94"/>
  <c r="S2087" i="94"/>
  <c r="R2087" i="94"/>
  <c r="Q2087" i="94"/>
  <c r="P2087" i="94"/>
  <c r="O2087" i="94"/>
  <c r="F2087" i="94"/>
  <c r="E2087" i="94"/>
  <c r="W2086" i="94"/>
  <c r="V2086" i="94"/>
  <c r="U2086" i="94"/>
  <c r="T2086" i="94"/>
  <c r="S2086" i="94"/>
  <c r="R2086" i="94"/>
  <c r="Q2086" i="94"/>
  <c r="P2086" i="94"/>
  <c r="O2086" i="94"/>
  <c r="F2086" i="94"/>
  <c r="E2086" i="94"/>
  <c r="W2085" i="94"/>
  <c r="V2085" i="94"/>
  <c r="U2085" i="94"/>
  <c r="T2085" i="94"/>
  <c r="S2085" i="94"/>
  <c r="R2085" i="94"/>
  <c r="Q2085" i="94"/>
  <c r="P2085" i="94"/>
  <c r="O2085" i="94"/>
  <c r="F2085" i="94"/>
  <c r="E2085" i="94"/>
  <c r="W2084" i="94"/>
  <c r="V2084" i="94"/>
  <c r="U2084" i="94"/>
  <c r="T2084" i="94"/>
  <c r="S2084" i="94"/>
  <c r="R2084" i="94"/>
  <c r="Q2084" i="94"/>
  <c r="P2084" i="94"/>
  <c r="O2084" i="94"/>
  <c r="F2084" i="94"/>
  <c r="E2084" i="94"/>
  <c r="W2083" i="94"/>
  <c r="V2083" i="94"/>
  <c r="U2083" i="94"/>
  <c r="T2083" i="94"/>
  <c r="S2083" i="94"/>
  <c r="R2083" i="94"/>
  <c r="Q2083" i="94"/>
  <c r="P2083" i="94"/>
  <c r="O2083" i="94"/>
  <c r="F2083" i="94"/>
  <c r="E2083" i="94"/>
  <c r="W2082" i="94"/>
  <c r="V2082" i="94"/>
  <c r="U2082" i="94"/>
  <c r="T2082" i="94"/>
  <c r="S2082" i="94"/>
  <c r="R2082" i="94"/>
  <c r="Q2082" i="94"/>
  <c r="P2082" i="94"/>
  <c r="O2082" i="94"/>
  <c r="F2082" i="94"/>
  <c r="E2082" i="94"/>
  <c r="W2081" i="94"/>
  <c r="V2081" i="94"/>
  <c r="U2081" i="94"/>
  <c r="T2081" i="94"/>
  <c r="S2081" i="94"/>
  <c r="R2081" i="94"/>
  <c r="Q2081" i="94"/>
  <c r="P2081" i="94"/>
  <c r="O2081" i="94"/>
  <c r="F2081" i="94"/>
  <c r="E2081" i="94"/>
  <c r="W2080" i="94"/>
  <c r="V2080" i="94"/>
  <c r="U2080" i="94"/>
  <c r="T2080" i="94"/>
  <c r="S2080" i="94"/>
  <c r="R2080" i="94"/>
  <c r="Q2080" i="94"/>
  <c r="P2080" i="94"/>
  <c r="O2080" i="94"/>
  <c r="F2080" i="94"/>
  <c r="E2080" i="94"/>
  <c r="W2079" i="94"/>
  <c r="V2079" i="94"/>
  <c r="U2079" i="94"/>
  <c r="T2079" i="94"/>
  <c r="S2079" i="94"/>
  <c r="R2079" i="94"/>
  <c r="Q2079" i="94"/>
  <c r="P2079" i="94"/>
  <c r="O2079" i="94"/>
  <c r="F2079" i="94"/>
  <c r="E2079" i="94"/>
  <c r="W2078" i="94"/>
  <c r="V2078" i="94"/>
  <c r="U2078" i="94"/>
  <c r="T2078" i="94"/>
  <c r="S2078" i="94"/>
  <c r="R2078" i="94"/>
  <c r="Q2078" i="94"/>
  <c r="P2078" i="94"/>
  <c r="O2078" i="94"/>
  <c r="F2078" i="94"/>
  <c r="E2078" i="94"/>
  <c r="W2077" i="94"/>
  <c r="V2077" i="94"/>
  <c r="U2077" i="94"/>
  <c r="T2077" i="94"/>
  <c r="S2077" i="94"/>
  <c r="R2077" i="94"/>
  <c r="Q2077" i="94"/>
  <c r="P2077" i="94"/>
  <c r="O2077" i="94"/>
  <c r="F2077" i="94"/>
  <c r="E2077" i="94"/>
  <c r="W2076" i="94"/>
  <c r="V2076" i="94"/>
  <c r="U2076" i="94"/>
  <c r="T2076" i="94"/>
  <c r="S2076" i="94"/>
  <c r="R2076" i="94"/>
  <c r="Q2076" i="94"/>
  <c r="P2076" i="94"/>
  <c r="O2076" i="94"/>
  <c r="F2076" i="94"/>
  <c r="E2076" i="94"/>
  <c r="W2075" i="94"/>
  <c r="V2075" i="94"/>
  <c r="U2075" i="94"/>
  <c r="T2075" i="94"/>
  <c r="S2075" i="94"/>
  <c r="R2075" i="94"/>
  <c r="Q2075" i="94"/>
  <c r="P2075" i="94"/>
  <c r="O2075" i="94"/>
  <c r="F2075" i="94"/>
  <c r="E2075" i="94"/>
  <c r="W2074" i="94"/>
  <c r="V2074" i="94"/>
  <c r="U2074" i="94"/>
  <c r="T2074" i="94"/>
  <c r="S2074" i="94"/>
  <c r="R2074" i="94"/>
  <c r="Q2074" i="94"/>
  <c r="P2074" i="94"/>
  <c r="O2074" i="94"/>
  <c r="F2074" i="94"/>
  <c r="E2074" i="94"/>
  <c r="W2073" i="94"/>
  <c r="V2073" i="94"/>
  <c r="U2073" i="94"/>
  <c r="T2073" i="94"/>
  <c r="S2073" i="94"/>
  <c r="R2073" i="94"/>
  <c r="Q2073" i="94"/>
  <c r="P2073" i="94"/>
  <c r="O2073" i="94"/>
  <c r="F2073" i="94"/>
  <c r="E2073" i="94"/>
  <c r="W2072" i="94"/>
  <c r="V2072" i="94"/>
  <c r="U2072" i="94"/>
  <c r="T2072" i="94"/>
  <c r="S2072" i="94"/>
  <c r="R2072" i="94"/>
  <c r="Q2072" i="94"/>
  <c r="P2072" i="94"/>
  <c r="O2072" i="94"/>
  <c r="F2072" i="94"/>
  <c r="E2072" i="94"/>
  <c r="W2071" i="94"/>
  <c r="V2071" i="94"/>
  <c r="U2071" i="94"/>
  <c r="T2071" i="94"/>
  <c r="S2071" i="94"/>
  <c r="R2071" i="94"/>
  <c r="Q2071" i="94"/>
  <c r="P2071" i="94"/>
  <c r="O2071" i="94"/>
  <c r="F2071" i="94"/>
  <c r="E2071" i="94"/>
  <c r="W2070" i="94"/>
  <c r="V2070" i="94"/>
  <c r="U2070" i="94"/>
  <c r="T2070" i="94"/>
  <c r="S2070" i="94"/>
  <c r="R2070" i="94"/>
  <c r="Q2070" i="94"/>
  <c r="P2070" i="94"/>
  <c r="O2070" i="94"/>
  <c r="F2070" i="94"/>
  <c r="E2070" i="94"/>
  <c r="W2069" i="94"/>
  <c r="V2069" i="94"/>
  <c r="U2069" i="94"/>
  <c r="T2069" i="94"/>
  <c r="S2069" i="94"/>
  <c r="R2069" i="94"/>
  <c r="Q2069" i="94"/>
  <c r="P2069" i="94"/>
  <c r="O2069" i="94"/>
  <c r="F2069" i="94"/>
  <c r="E2069" i="94"/>
  <c r="W2068" i="94"/>
  <c r="V2068" i="94"/>
  <c r="U2068" i="94"/>
  <c r="T2068" i="94"/>
  <c r="S2068" i="94"/>
  <c r="R2068" i="94"/>
  <c r="Q2068" i="94"/>
  <c r="P2068" i="94"/>
  <c r="O2068" i="94"/>
  <c r="F2068" i="94"/>
  <c r="E2068" i="94"/>
  <c r="W2067" i="94"/>
  <c r="V2067" i="94"/>
  <c r="U2067" i="94"/>
  <c r="T2067" i="94"/>
  <c r="S2067" i="94"/>
  <c r="R2067" i="94"/>
  <c r="Q2067" i="94"/>
  <c r="P2067" i="94"/>
  <c r="O2067" i="94"/>
  <c r="F2067" i="94"/>
  <c r="E2067" i="94"/>
  <c r="W2066" i="94"/>
  <c r="V2066" i="94"/>
  <c r="U2066" i="94"/>
  <c r="T2066" i="94"/>
  <c r="S2066" i="94"/>
  <c r="R2066" i="94"/>
  <c r="Q2066" i="94"/>
  <c r="P2066" i="94"/>
  <c r="O2066" i="94"/>
  <c r="F2066" i="94"/>
  <c r="E2066" i="94"/>
  <c r="W2065" i="94"/>
  <c r="V2065" i="94"/>
  <c r="U2065" i="94"/>
  <c r="T2065" i="94"/>
  <c r="S2065" i="94"/>
  <c r="R2065" i="94"/>
  <c r="Q2065" i="94"/>
  <c r="P2065" i="94"/>
  <c r="O2065" i="94"/>
  <c r="F2065" i="94"/>
  <c r="E2065" i="94"/>
  <c r="W2064" i="94"/>
  <c r="V2064" i="94"/>
  <c r="U2064" i="94"/>
  <c r="T2064" i="94"/>
  <c r="S2064" i="94"/>
  <c r="R2064" i="94"/>
  <c r="Q2064" i="94"/>
  <c r="P2064" i="94"/>
  <c r="O2064" i="94"/>
  <c r="F2064" i="94"/>
  <c r="E2064" i="94"/>
  <c r="W2063" i="94"/>
  <c r="V2063" i="94"/>
  <c r="U2063" i="94"/>
  <c r="T2063" i="94"/>
  <c r="S2063" i="94"/>
  <c r="R2063" i="94"/>
  <c r="Q2063" i="94"/>
  <c r="P2063" i="94"/>
  <c r="O2063" i="94"/>
  <c r="F2063" i="94"/>
  <c r="E2063" i="94"/>
  <c r="W2062" i="94"/>
  <c r="V2062" i="94"/>
  <c r="U2062" i="94"/>
  <c r="T2062" i="94"/>
  <c r="S2062" i="94"/>
  <c r="R2062" i="94"/>
  <c r="Q2062" i="94"/>
  <c r="P2062" i="94"/>
  <c r="O2062" i="94"/>
  <c r="F2062" i="94"/>
  <c r="E2062" i="94"/>
  <c r="W2061" i="94"/>
  <c r="V2061" i="94"/>
  <c r="U2061" i="94"/>
  <c r="T2061" i="94"/>
  <c r="S2061" i="94"/>
  <c r="R2061" i="94"/>
  <c r="Q2061" i="94"/>
  <c r="P2061" i="94"/>
  <c r="O2061" i="94"/>
  <c r="F2061" i="94"/>
  <c r="E2061" i="94"/>
  <c r="W2060" i="94"/>
  <c r="V2060" i="94"/>
  <c r="U2060" i="94"/>
  <c r="T2060" i="94"/>
  <c r="S2060" i="94"/>
  <c r="R2060" i="94"/>
  <c r="Q2060" i="94"/>
  <c r="P2060" i="94"/>
  <c r="O2060" i="94"/>
  <c r="F2060" i="94"/>
  <c r="E2060" i="94"/>
  <c r="W2059" i="94"/>
  <c r="V2059" i="94"/>
  <c r="U2059" i="94"/>
  <c r="T2059" i="94"/>
  <c r="S2059" i="94"/>
  <c r="R2059" i="94"/>
  <c r="Q2059" i="94"/>
  <c r="P2059" i="94"/>
  <c r="O2059" i="94"/>
  <c r="F2059" i="94"/>
  <c r="E2059" i="94"/>
  <c r="W2058" i="94"/>
  <c r="V2058" i="94"/>
  <c r="U2058" i="94"/>
  <c r="T2058" i="94"/>
  <c r="S2058" i="94"/>
  <c r="R2058" i="94"/>
  <c r="Q2058" i="94"/>
  <c r="P2058" i="94"/>
  <c r="O2058" i="94"/>
  <c r="F2058" i="94"/>
  <c r="E2058" i="94"/>
  <c r="W2057" i="94"/>
  <c r="V2057" i="94"/>
  <c r="U2057" i="94"/>
  <c r="T2057" i="94"/>
  <c r="S2057" i="94"/>
  <c r="R2057" i="94"/>
  <c r="Q2057" i="94"/>
  <c r="P2057" i="94"/>
  <c r="O2057" i="94"/>
  <c r="F2057" i="94"/>
  <c r="E2057" i="94"/>
  <c r="W2056" i="94"/>
  <c r="V2056" i="94"/>
  <c r="U2056" i="94"/>
  <c r="T2056" i="94"/>
  <c r="S2056" i="94"/>
  <c r="R2056" i="94"/>
  <c r="Q2056" i="94"/>
  <c r="P2056" i="94"/>
  <c r="O2056" i="94"/>
  <c r="F2056" i="94"/>
  <c r="E2056" i="94"/>
  <c r="W2055" i="94"/>
  <c r="V2055" i="94"/>
  <c r="U2055" i="94"/>
  <c r="T2055" i="94"/>
  <c r="S2055" i="94"/>
  <c r="R2055" i="94"/>
  <c r="Q2055" i="94"/>
  <c r="P2055" i="94"/>
  <c r="O2055" i="94"/>
  <c r="F2055" i="94"/>
  <c r="E2055" i="94"/>
  <c r="W2054" i="94"/>
  <c r="V2054" i="94"/>
  <c r="U2054" i="94"/>
  <c r="T2054" i="94"/>
  <c r="S2054" i="94"/>
  <c r="R2054" i="94"/>
  <c r="Q2054" i="94"/>
  <c r="P2054" i="94"/>
  <c r="O2054" i="94"/>
  <c r="F2054" i="94"/>
  <c r="E2054" i="94"/>
  <c r="O2053" i="94"/>
  <c r="F2053" i="94"/>
  <c r="E2053" i="94"/>
  <c r="O2052" i="94"/>
  <c r="F2052" i="94"/>
  <c r="E2052" i="94"/>
  <c r="O2051" i="94"/>
  <c r="F2051" i="94"/>
  <c r="E2051" i="94"/>
  <c r="O2050" i="94"/>
  <c r="F2050" i="94"/>
  <c r="E2050" i="94"/>
  <c r="O2049" i="94"/>
  <c r="F2049" i="94"/>
  <c r="E2049" i="94"/>
  <c r="O2048" i="94"/>
  <c r="F2048" i="94"/>
  <c r="E2048" i="94"/>
  <c r="O2047" i="94"/>
  <c r="F2047" i="94"/>
  <c r="E2047" i="94"/>
  <c r="O2046" i="94"/>
  <c r="F2046" i="94"/>
  <c r="E2046" i="94"/>
  <c r="O2045" i="94"/>
  <c r="F2045" i="94"/>
  <c r="E2045" i="94"/>
  <c r="O2044" i="94"/>
  <c r="F2044" i="94"/>
  <c r="E2044" i="94"/>
  <c r="O2043" i="94"/>
  <c r="F2043" i="94"/>
  <c r="E2043" i="94"/>
  <c r="O2042" i="94"/>
  <c r="F2042" i="94"/>
  <c r="E2042" i="94"/>
  <c r="O2041" i="94"/>
  <c r="F2041" i="94"/>
  <c r="E2041" i="94"/>
  <c r="O2040" i="94"/>
  <c r="F2040" i="94"/>
  <c r="E2040" i="94"/>
  <c r="O2039" i="94"/>
  <c r="F2039" i="94"/>
  <c r="E2039" i="94"/>
  <c r="O2038" i="94"/>
  <c r="F2038" i="94"/>
  <c r="E2038" i="94"/>
  <c r="O2037" i="94"/>
  <c r="F2037" i="94"/>
  <c r="E2037" i="94"/>
  <c r="O2036" i="94"/>
  <c r="F2036" i="94"/>
  <c r="E2036" i="94"/>
  <c r="W2035" i="94"/>
  <c r="V2035" i="94"/>
  <c r="U2035" i="94"/>
  <c r="T2035" i="94"/>
  <c r="S2035" i="94"/>
  <c r="R2035" i="94"/>
  <c r="Q2035" i="94"/>
  <c r="P2035" i="94"/>
  <c r="O2035" i="94"/>
  <c r="F2035" i="94"/>
  <c r="E2035" i="94"/>
  <c r="W2034" i="94"/>
  <c r="V2034" i="94"/>
  <c r="U2034" i="94"/>
  <c r="T2034" i="94"/>
  <c r="S2034" i="94"/>
  <c r="R2034" i="94"/>
  <c r="Q2034" i="94"/>
  <c r="P2034" i="94"/>
  <c r="O2034" i="94"/>
  <c r="F2034" i="94"/>
  <c r="E2034" i="94"/>
  <c r="W2033" i="94"/>
  <c r="V2033" i="94"/>
  <c r="U2033" i="94"/>
  <c r="T2033" i="94"/>
  <c r="S2033" i="94"/>
  <c r="R2033" i="94"/>
  <c r="Q2033" i="94"/>
  <c r="P2033" i="94"/>
  <c r="O2033" i="94"/>
  <c r="F2033" i="94"/>
  <c r="E2033" i="94"/>
  <c r="W2032" i="94"/>
  <c r="V2032" i="94"/>
  <c r="U2032" i="94"/>
  <c r="T2032" i="94"/>
  <c r="S2032" i="94"/>
  <c r="R2032" i="94"/>
  <c r="Q2032" i="94"/>
  <c r="P2032" i="94"/>
  <c r="O2032" i="94"/>
  <c r="F2032" i="94"/>
  <c r="E2032" i="94"/>
  <c r="W2031" i="94"/>
  <c r="V2031" i="94"/>
  <c r="U2031" i="94"/>
  <c r="T2031" i="94"/>
  <c r="S2031" i="94"/>
  <c r="R2031" i="94"/>
  <c r="Q2031" i="94"/>
  <c r="P2031" i="94"/>
  <c r="O2031" i="94"/>
  <c r="F2031" i="94"/>
  <c r="E2031" i="94"/>
  <c r="W2030" i="94"/>
  <c r="V2030" i="94"/>
  <c r="U2030" i="94"/>
  <c r="T2030" i="94"/>
  <c r="S2030" i="94"/>
  <c r="R2030" i="94"/>
  <c r="Q2030" i="94"/>
  <c r="P2030" i="94"/>
  <c r="O2030" i="94"/>
  <c r="F2030" i="94"/>
  <c r="E2030" i="94"/>
  <c r="W2029" i="94"/>
  <c r="V2029" i="94"/>
  <c r="U2029" i="94"/>
  <c r="T2029" i="94"/>
  <c r="S2029" i="94"/>
  <c r="R2029" i="94"/>
  <c r="Q2029" i="94"/>
  <c r="P2029" i="94"/>
  <c r="O2029" i="94"/>
  <c r="F2029" i="94"/>
  <c r="E2029" i="94"/>
  <c r="W2028" i="94"/>
  <c r="V2028" i="94"/>
  <c r="U2028" i="94"/>
  <c r="T2028" i="94"/>
  <c r="S2028" i="94"/>
  <c r="R2028" i="94"/>
  <c r="Q2028" i="94"/>
  <c r="P2028" i="94"/>
  <c r="O2028" i="94"/>
  <c r="F2028" i="94"/>
  <c r="E2028" i="94"/>
  <c r="W2027" i="94"/>
  <c r="V2027" i="94"/>
  <c r="U2027" i="94"/>
  <c r="T2027" i="94"/>
  <c r="S2027" i="94"/>
  <c r="R2027" i="94"/>
  <c r="Q2027" i="94"/>
  <c r="P2027" i="94"/>
  <c r="O2027" i="94"/>
  <c r="F2027" i="94"/>
  <c r="E2027" i="94"/>
  <c r="W2026" i="94"/>
  <c r="V2026" i="94"/>
  <c r="U2026" i="94"/>
  <c r="T2026" i="94"/>
  <c r="S2026" i="94"/>
  <c r="R2026" i="94"/>
  <c r="Q2026" i="94"/>
  <c r="P2026" i="94"/>
  <c r="O2026" i="94"/>
  <c r="F2026" i="94"/>
  <c r="E2026" i="94"/>
  <c r="W2025" i="94"/>
  <c r="V2025" i="94"/>
  <c r="U2025" i="94"/>
  <c r="T2025" i="94"/>
  <c r="S2025" i="94"/>
  <c r="R2025" i="94"/>
  <c r="Q2025" i="94"/>
  <c r="P2025" i="94"/>
  <c r="O2025" i="94"/>
  <c r="F2025" i="94"/>
  <c r="E2025" i="94"/>
  <c r="W2024" i="94"/>
  <c r="V2024" i="94"/>
  <c r="U2024" i="94"/>
  <c r="T2024" i="94"/>
  <c r="S2024" i="94"/>
  <c r="R2024" i="94"/>
  <c r="Q2024" i="94"/>
  <c r="P2024" i="94"/>
  <c r="O2024" i="94"/>
  <c r="F2024" i="94"/>
  <c r="E2024" i="94"/>
  <c r="W2023" i="94"/>
  <c r="V2023" i="94"/>
  <c r="U2023" i="94"/>
  <c r="T2023" i="94"/>
  <c r="S2023" i="94"/>
  <c r="R2023" i="94"/>
  <c r="Q2023" i="94"/>
  <c r="P2023" i="94"/>
  <c r="O2023" i="94"/>
  <c r="F2023" i="94"/>
  <c r="E2023" i="94"/>
  <c r="W2022" i="94"/>
  <c r="V2022" i="94"/>
  <c r="U2022" i="94"/>
  <c r="T2022" i="94"/>
  <c r="S2022" i="94"/>
  <c r="R2022" i="94"/>
  <c r="Q2022" i="94"/>
  <c r="P2022" i="94"/>
  <c r="O2022" i="94"/>
  <c r="F2022" i="94"/>
  <c r="E2022" i="94"/>
  <c r="W2021" i="94"/>
  <c r="V2021" i="94"/>
  <c r="U2021" i="94"/>
  <c r="T2021" i="94"/>
  <c r="S2021" i="94"/>
  <c r="R2021" i="94"/>
  <c r="Q2021" i="94"/>
  <c r="P2021" i="94"/>
  <c r="O2021" i="94"/>
  <c r="F2021" i="94"/>
  <c r="E2021" i="94"/>
  <c r="W2020" i="94"/>
  <c r="V2020" i="94"/>
  <c r="U2020" i="94"/>
  <c r="T2020" i="94"/>
  <c r="S2020" i="94"/>
  <c r="R2020" i="94"/>
  <c r="Q2020" i="94"/>
  <c r="P2020" i="94"/>
  <c r="O2020" i="94"/>
  <c r="F2020" i="94"/>
  <c r="E2020" i="94"/>
  <c r="W2019" i="94"/>
  <c r="V2019" i="94"/>
  <c r="U2019" i="94"/>
  <c r="T2019" i="94"/>
  <c r="S2019" i="94"/>
  <c r="R2019" i="94"/>
  <c r="Q2019" i="94"/>
  <c r="P2019" i="94"/>
  <c r="O2019" i="94"/>
  <c r="F2019" i="94"/>
  <c r="E2019" i="94"/>
  <c r="W2018" i="94"/>
  <c r="V2018" i="94"/>
  <c r="U2018" i="94"/>
  <c r="T2018" i="94"/>
  <c r="S2018" i="94"/>
  <c r="R2018" i="94"/>
  <c r="Q2018" i="94"/>
  <c r="P2018" i="94"/>
  <c r="O2018" i="94"/>
  <c r="F2018" i="94"/>
  <c r="E2018" i="94"/>
  <c r="W2017" i="94"/>
  <c r="V2017" i="94"/>
  <c r="U2017" i="94"/>
  <c r="T2017" i="94"/>
  <c r="S2017" i="94"/>
  <c r="R2017" i="94"/>
  <c r="Q2017" i="94"/>
  <c r="P2017" i="94"/>
  <c r="O2017" i="94"/>
  <c r="F2017" i="94"/>
  <c r="E2017" i="94"/>
  <c r="W2016" i="94"/>
  <c r="V2016" i="94"/>
  <c r="U2016" i="94"/>
  <c r="T2016" i="94"/>
  <c r="S2016" i="94"/>
  <c r="R2016" i="94"/>
  <c r="Q2016" i="94"/>
  <c r="P2016" i="94"/>
  <c r="O2016" i="94"/>
  <c r="F2016" i="94"/>
  <c r="E2016" i="94"/>
  <c r="W2015" i="94"/>
  <c r="V2015" i="94"/>
  <c r="U2015" i="94"/>
  <c r="T2015" i="94"/>
  <c r="S2015" i="94"/>
  <c r="R2015" i="94"/>
  <c r="Q2015" i="94"/>
  <c r="P2015" i="94"/>
  <c r="O2015" i="94"/>
  <c r="F2015" i="94"/>
  <c r="E2015" i="94"/>
  <c r="W2014" i="94"/>
  <c r="V2014" i="94"/>
  <c r="U2014" i="94"/>
  <c r="T2014" i="94"/>
  <c r="S2014" i="94"/>
  <c r="R2014" i="94"/>
  <c r="Q2014" i="94"/>
  <c r="P2014" i="94"/>
  <c r="O2014" i="94"/>
  <c r="F2014" i="94"/>
  <c r="E2014" i="94"/>
  <c r="W2013" i="94"/>
  <c r="V2013" i="94"/>
  <c r="U2013" i="94"/>
  <c r="T2013" i="94"/>
  <c r="S2013" i="94"/>
  <c r="R2013" i="94"/>
  <c r="Q2013" i="94"/>
  <c r="P2013" i="94"/>
  <c r="O2013" i="94"/>
  <c r="F2013" i="94"/>
  <c r="E2013" i="94"/>
  <c r="W2012" i="94"/>
  <c r="V2012" i="94"/>
  <c r="U2012" i="94"/>
  <c r="T2012" i="94"/>
  <c r="S2012" i="94"/>
  <c r="R2012" i="94"/>
  <c r="Q2012" i="94"/>
  <c r="P2012" i="94"/>
  <c r="O2012" i="94"/>
  <c r="F2012" i="94"/>
  <c r="E2012" i="94"/>
  <c r="W2011" i="94"/>
  <c r="V2011" i="94"/>
  <c r="U2011" i="94"/>
  <c r="T2011" i="94"/>
  <c r="S2011" i="94"/>
  <c r="R2011" i="94"/>
  <c r="Q2011" i="94"/>
  <c r="P2011" i="94"/>
  <c r="O2011" i="94"/>
  <c r="F2011" i="94"/>
  <c r="E2011" i="94"/>
  <c r="W2010" i="94"/>
  <c r="V2010" i="94"/>
  <c r="U2010" i="94"/>
  <c r="T2010" i="94"/>
  <c r="S2010" i="94"/>
  <c r="R2010" i="94"/>
  <c r="Q2010" i="94"/>
  <c r="P2010" i="94"/>
  <c r="O2010" i="94"/>
  <c r="F2010" i="94"/>
  <c r="E2010" i="94"/>
  <c r="W2009" i="94"/>
  <c r="V2009" i="94"/>
  <c r="U2009" i="94"/>
  <c r="T2009" i="94"/>
  <c r="S2009" i="94"/>
  <c r="R2009" i="94"/>
  <c r="Q2009" i="94"/>
  <c r="P2009" i="94"/>
  <c r="O2009" i="94"/>
  <c r="F2009" i="94"/>
  <c r="E2009" i="94"/>
  <c r="W2008" i="94"/>
  <c r="V2008" i="94"/>
  <c r="U2008" i="94"/>
  <c r="T2008" i="94"/>
  <c r="S2008" i="94"/>
  <c r="R2008" i="94"/>
  <c r="Q2008" i="94"/>
  <c r="P2008" i="94"/>
  <c r="O2008" i="94"/>
  <c r="F2008" i="94"/>
  <c r="E2008" i="94"/>
  <c r="W2007" i="94"/>
  <c r="V2007" i="94"/>
  <c r="U2007" i="94"/>
  <c r="T2007" i="94"/>
  <c r="S2007" i="94"/>
  <c r="R2007" i="94"/>
  <c r="Q2007" i="94"/>
  <c r="P2007" i="94"/>
  <c r="O2007" i="94"/>
  <c r="F2007" i="94"/>
  <c r="E2007" i="94"/>
  <c r="W2006" i="94"/>
  <c r="V2006" i="94"/>
  <c r="U2006" i="94"/>
  <c r="T2006" i="94"/>
  <c r="S2006" i="94"/>
  <c r="R2006" i="94"/>
  <c r="Q2006" i="94"/>
  <c r="P2006" i="94"/>
  <c r="O2006" i="94"/>
  <c r="F2006" i="94"/>
  <c r="E2006" i="94"/>
  <c r="W2005" i="94"/>
  <c r="V2005" i="94"/>
  <c r="U2005" i="94"/>
  <c r="T2005" i="94"/>
  <c r="S2005" i="94"/>
  <c r="R2005" i="94"/>
  <c r="Q2005" i="94"/>
  <c r="P2005" i="94"/>
  <c r="O2005" i="94"/>
  <c r="F2005" i="94"/>
  <c r="E2005" i="94"/>
  <c r="W2004" i="94"/>
  <c r="V2004" i="94"/>
  <c r="U2004" i="94"/>
  <c r="T2004" i="94"/>
  <c r="S2004" i="94"/>
  <c r="R2004" i="94"/>
  <c r="Q2004" i="94"/>
  <c r="P2004" i="94"/>
  <c r="O2004" i="94"/>
  <c r="F2004" i="94"/>
  <c r="E2004" i="94"/>
  <c r="W2003" i="94"/>
  <c r="V2003" i="94"/>
  <c r="U2003" i="94"/>
  <c r="T2003" i="94"/>
  <c r="S2003" i="94"/>
  <c r="R2003" i="94"/>
  <c r="Q2003" i="94"/>
  <c r="P2003" i="94"/>
  <c r="O2003" i="94"/>
  <c r="F2003" i="94"/>
  <c r="E2003" i="94"/>
  <c r="W2002" i="94"/>
  <c r="V2002" i="94"/>
  <c r="U2002" i="94"/>
  <c r="T2002" i="94"/>
  <c r="S2002" i="94"/>
  <c r="R2002" i="94"/>
  <c r="Q2002" i="94"/>
  <c r="P2002" i="94"/>
  <c r="O2002" i="94"/>
  <c r="F2002" i="94"/>
  <c r="E2002" i="94"/>
  <c r="W2001" i="94"/>
  <c r="V2001" i="94"/>
  <c r="U2001" i="94"/>
  <c r="T2001" i="94"/>
  <c r="S2001" i="94"/>
  <c r="R2001" i="94"/>
  <c r="Q2001" i="94"/>
  <c r="P2001" i="94"/>
  <c r="O2001" i="94"/>
  <c r="F2001" i="94"/>
  <c r="E2001" i="94"/>
  <c r="W2000" i="94"/>
  <c r="V2000" i="94"/>
  <c r="U2000" i="94"/>
  <c r="T2000" i="94"/>
  <c r="S2000" i="94"/>
  <c r="R2000" i="94"/>
  <c r="Q2000" i="94"/>
  <c r="P2000" i="94"/>
  <c r="O2000" i="94"/>
  <c r="F2000" i="94"/>
  <c r="E2000" i="94"/>
  <c r="W1999" i="94"/>
  <c r="V1999" i="94"/>
  <c r="U1999" i="94"/>
  <c r="T1999" i="94"/>
  <c r="S1999" i="94"/>
  <c r="R1999" i="94"/>
  <c r="Q1999" i="94"/>
  <c r="P1999" i="94"/>
  <c r="O1999" i="94"/>
  <c r="F1999" i="94"/>
  <c r="E1999" i="94"/>
  <c r="W1998" i="94"/>
  <c r="V1998" i="94"/>
  <c r="U1998" i="94"/>
  <c r="T1998" i="94"/>
  <c r="S1998" i="94"/>
  <c r="R1998" i="94"/>
  <c r="Q1998" i="94"/>
  <c r="P1998" i="94"/>
  <c r="O1998" i="94"/>
  <c r="F1998" i="94"/>
  <c r="E1998" i="94"/>
  <c r="W1997" i="94"/>
  <c r="V1997" i="94"/>
  <c r="U1997" i="94"/>
  <c r="T1997" i="94"/>
  <c r="S1997" i="94"/>
  <c r="R1997" i="94"/>
  <c r="Q1997" i="94"/>
  <c r="P1997" i="94"/>
  <c r="O1997" i="94"/>
  <c r="F1997" i="94"/>
  <c r="E1997" i="94"/>
  <c r="W1996" i="94"/>
  <c r="V1996" i="94"/>
  <c r="U1996" i="94"/>
  <c r="T1996" i="94"/>
  <c r="S1996" i="94"/>
  <c r="R1996" i="94"/>
  <c r="Q1996" i="94"/>
  <c r="P1996" i="94"/>
  <c r="O1996" i="94"/>
  <c r="F1996" i="94"/>
  <c r="E1996" i="94"/>
  <c r="W1995" i="94"/>
  <c r="V1995" i="94"/>
  <c r="U1995" i="94"/>
  <c r="T1995" i="94"/>
  <c r="S1995" i="94"/>
  <c r="R1995" i="94"/>
  <c r="Q1995" i="94"/>
  <c r="P1995" i="94"/>
  <c r="O1995" i="94"/>
  <c r="F1995" i="94"/>
  <c r="E1995" i="94"/>
  <c r="W1994" i="94"/>
  <c r="V1994" i="94"/>
  <c r="U1994" i="94"/>
  <c r="T1994" i="94"/>
  <c r="S1994" i="94"/>
  <c r="R1994" i="94"/>
  <c r="Q1994" i="94"/>
  <c r="P1994" i="94"/>
  <c r="O1994" i="94"/>
  <c r="F1994" i="94"/>
  <c r="E1994" i="94"/>
  <c r="W1993" i="94"/>
  <c r="V1993" i="94"/>
  <c r="U1993" i="94"/>
  <c r="T1993" i="94"/>
  <c r="S1993" i="94"/>
  <c r="R1993" i="94"/>
  <c r="Q1993" i="94"/>
  <c r="P1993" i="94"/>
  <c r="O1993" i="94"/>
  <c r="F1993" i="94"/>
  <c r="E1993" i="94"/>
  <c r="W1992" i="94"/>
  <c r="V1992" i="94"/>
  <c r="U1992" i="94"/>
  <c r="T1992" i="94"/>
  <c r="S1992" i="94"/>
  <c r="R1992" i="94"/>
  <c r="Q1992" i="94"/>
  <c r="P1992" i="94"/>
  <c r="O1992" i="94"/>
  <c r="F1992" i="94"/>
  <c r="E1992" i="94"/>
  <c r="W1991" i="94"/>
  <c r="V1991" i="94"/>
  <c r="U1991" i="94"/>
  <c r="T1991" i="94"/>
  <c r="S1991" i="94"/>
  <c r="R1991" i="94"/>
  <c r="Q1991" i="94"/>
  <c r="P1991" i="94"/>
  <c r="O1991" i="94"/>
  <c r="F1991" i="94"/>
  <c r="E1991" i="94"/>
  <c r="W1990" i="94"/>
  <c r="V1990" i="94"/>
  <c r="U1990" i="94"/>
  <c r="T1990" i="94"/>
  <c r="S1990" i="94"/>
  <c r="R1990" i="94"/>
  <c r="Q1990" i="94"/>
  <c r="P1990" i="94"/>
  <c r="O1990" i="94"/>
  <c r="F1990" i="94"/>
  <c r="E1990" i="94"/>
  <c r="W1989" i="94"/>
  <c r="V1989" i="94"/>
  <c r="U1989" i="94"/>
  <c r="T1989" i="94"/>
  <c r="S1989" i="94"/>
  <c r="R1989" i="94"/>
  <c r="Q1989" i="94"/>
  <c r="P1989" i="94"/>
  <c r="O1989" i="94"/>
  <c r="F1989" i="94"/>
  <c r="E1989" i="94"/>
  <c r="W1988" i="94"/>
  <c r="V1988" i="94"/>
  <c r="U1988" i="94"/>
  <c r="T1988" i="94"/>
  <c r="S1988" i="94"/>
  <c r="R1988" i="94"/>
  <c r="Q1988" i="94"/>
  <c r="P1988" i="94"/>
  <c r="O1988" i="94"/>
  <c r="F1988" i="94"/>
  <c r="E1988" i="94"/>
  <c r="W1987" i="94"/>
  <c r="V1987" i="94"/>
  <c r="U1987" i="94"/>
  <c r="T1987" i="94"/>
  <c r="S1987" i="94"/>
  <c r="R1987" i="94"/>
  <c r="Q1987" i="94"/>
  <c r="P1987" i="94"/>
  <c r="O1987" i="94"/>
  <c r="F1987" i="94"/>
  <c r="E1987" i="94"/>
  <c r="W1986" i="94"/>
  <c r="V1986" i="94"/>
  <c r="U1986" i="94"/>
  <c r="T1986" i="94"/>
  <c r="S1986" i="94"/>
  <c r="R1986" i="94"/>
  <c r="Q1986" i="94"/>
  <c r="P1986" i="94"/>
  <c r="O1986" i="94"/>
  <c r="F1986" i="94"/>
  <c r="E1986" i="94"/>
  <c r="W1985" i="94"/>
  <c r="V1985" i="94"/>
  <c r="U1985" i="94"/>
  <c r="T1985" i="94"/>
  <c r="S1985" i="94"/>
  <c r="R1985" i="94"/>
  <c r="Q1985" i="94"/>
  <c r="P1985" i="94"/>
  <c r="O1985" i="94"/>
  <c r="F1985" i="94"/>
  <c r="E1985" i="94"/>
  <c r="W1984" i="94"/>
  <c r="V1984" i="94"/>
  <c r="U1984" i="94"/>
  <c r="T1984" i="94"/>
  <c r="S1984" i="94"/>
  <c r="R1984" i="94"/>
  <c r="Q1984" i="94"/>
  <c r="P1984" i="94"/>
  <c r="O1984" i="94"/>
  <c r="F1984" i="94"/>
  <c r="E1984" i="94"/>
  <c r="W1983" i="94"/>
  <c r="V1983" i="94"/>
  <c r="U1983" i="94"/>
  <c r="T1983" i="94"/>
  <c r="S1983" i="94"/>
  <c r="R1983" i="94"/>
  <c r="Q1983" i="94"/>
  <c r="P1983" i="94"/>
  <c r="O1983" i="94"/>
  <c r="F1983" i="94"/>
  <c r="E1983" i="94"/>
  <c r="W1982" i="94"/>
  <c r="V1982" i="94"/>
  <c r="U1982" i="94"/>
  <c r="T1982" i="94"/>
  <c r="S1982" i="94"/>
  <c r="R1982" i="94"/>
  <c r="Q1982" i="94"/>
  <c r="P1982" i="94"/>
  <c r="O1982" i="94"/>
  <c r="F1982" i="94"/>
  <c r="E1982" i="94"/>
  <c r="W1981" i="94"/>
  <c r="V1981" i="94"/>
  <c r="U1981" i="94"/>
  <c r="T1981" i="94"/>
  <c r="S1981" i="94"/>
  <c r="R1981" i="94"/>
  <c r="Q1981" i="94"/>
  <c r="P1981" i="94"/>
  <c r="O1981" i="94"/>
  <c r="F1981" i="94"/>
  <c r="E1981" i="94"/>
  <c r="W1980" i="94"/>
  <c r="V1980" i="94"/>
  <c r="U1980" i="94"/>
  <c r="T1980" i="94"/>
  <c r="S1980" i="94"/>
  <c r="R1980" i="94"/>
  <c r="Q1980" i="94"/>
  <c r="P1980" i="94"/>
  <c r="O1980" i="94"/>
  <c r="F1980" i="94"/>
  <c r="E1980" i="94"/>
  <c r="W1979" i="94"/>
  <c r="V1979" i="94"/>
  <c r="U1979" i="94"/>
  <c r="T1979" i="94"/>
  <c r="S1979" i="94"/>
  <c r="R1979" i="94"/>
  <c r="Q1979" i="94"/>
  <c r="P1979" i="94"/>
  <c r="O1979" i="94"/>
  <c r="F1979" i="94"/>
  <c r="E1979" i="94"/>
  <c r="W1978" i="94"/>
  <c r="V1978" i="94"/>
  <c r="U1978" i="94"/>
  <c r="T1978" i="94"/>
  <c r="S1978" i="94"/>
  <c r="R1978" i="94"/>
  <c r="Q1978" i="94"/>
  <c r="P1978" i="94"/>
  <c r="O1978" i="94"/>
  <c r="F1978" i="94"/>
  <c r="E1978" i="94"/>
  <c r="O1977" i="94"/>
  <c r="F1977" i="94"/>
  <c r="E1977" i="94"/>
  <c r="O1976" i="94"/>
  <c r="F1976" i="94"/>
  <c r="E1976" i="94"/>
  <c r="O1975" i="94"/>
  <c r="F1975" i="94"/>
  <c r="E1975" i="94"/>
  <c r="O1974" i="94"/>
  <c r="F1974" i="94"/>
  <c r="E1974" i="94"/>
  <c r="O1973" i="94"/>
  <c r="F1973" i="94"/>
  <c r="E1973" i="94"/>
  <c r="O1972" i="94"/>
  <c r="F1972" i="94"/>
  <c r="E1972" i="94"/>
  <c r="O1971" i="94"/>
  <c r="F1971" i="94"/>
  <c r="E1971" i="94"/>
  <c r="O1970" i="94"/>
  <c r="F1970" i="94"/>
  <c r="E1970" i="94"/>
  <c r="O1969" i="94"/>
  <c r="F1969" i="94"/>
  <c r="E1969" i="94"/>
  <c r="O1968" i="94"/>
  <c r="F1968" i="94"/>
  <c r="E1968" i="94"/>
  <c r="O1967" i="94"/>
  <c r="F1967" i="94"/>
  <c r="E1967" i="94"/>
  <c r="O1966" i="94"/>
  <c r="F1966" i="94"/>
  <c r="E1966" i="94"/>
  <c r="O1965" i="94"/>
  <c r="F1965" i="94"/>
  <c r="E1965" i="94"/>
  <c r="O1964" i="94"/>
  <c r="F1964" i="94"/>
  <c r="E1964" i="94"/>
  <c r="O1963" i="94"/>
  <c r="F1963" i="94"/>
  <c r="E1963" i="94"/>
  <c r="O1962" i="94"/>
  <c r="F1962" i="94"/>
  <c r="E1962" i="94"/>
  <c r="O1961" i="94"/>
  <c r="F1961" i="94"/>
  <c r="E1961" i="94"/>
  <c r="O1960" i="94"/>
  <c r="F1960" i="94"/>
  <c r="E1960" i="94"/>
  <c r="W1959" i="94"/>
  <c r="V1959" i="94"/>
  <c r="U1959" i="94"/>
  <c r="T1959" i="94"/>
  <c r="S1959" i="94"/>
  <c r="R1959" i="94"/>
  <c r="Q1959" i="94"/>
  <c r="P1959" i="94"/>
  <c r="O1959" i="94"/>
  <c r="F1959" i="94"/>
  <c r="E1959" i="94"/>
  <c r="W1958" i="94"/>
  <c r="V1958" i="94"/>
  <c r="U1958" i="94"/>
  <c r="T1958" i="94"/>
  <c r="S1958" i="94"/>
  <c r="R1958" i="94"/>
  <c r="Q1958" i="94"/>
  <c r="P1958" i="94"/>
  <c r="O1958" i="94"/>
  <c r="F1958" i="94"/>
  <c r="E1958" i="94"/>
  <c r="W1957" i="94"/>
  <c r="V1957" i="94"/>
  <c r="U1957" i="94"/>
  <c r="T1957" i="94"/>
  <c r="S1957" i="94"/>
  <c r="R1957" i="94"/>
  <c r="Q1957" i="94"/>
  <c r="P1957" i="94"/>
  <c r="O1957" i="94"/>
  <c r="F1957" i="94"/>
  <c r="E1957" i="94"/>
  <c r="W1956" i="94"/>
  <c r="V1956" i="94"/>
  <c r="U1956" i="94"/>
  <c r="T1956" i="94"/>
  <c r="S1956" i="94"/>
  <c r="R1956" i="94"/>
  <c r="Q1956" i="94"/>
  <c r="P1956" i="94"/>
  <c r="O1956" i="94"/>
  <c r="F1956" i="94"/>
  <c r="E1956" i="94"/>
  <c r="W1955" i="94"/>
  <c r="V1955" i="94"/>
  <c r="U1955" i="94"/>
  <c r="T1955" i="94"/>
  <c r="S1955" i="94"/>
  <c r="R1955" i="94"/>
  <c r="Q1955" i="94"/>
  <c r="P1955" i="94"/>
  <c r="O1955" i="94"/>
  <c r="F1955" i="94"/>
  <c r="E1955" i="94"/>
  <c r="W1954" i="94"/>
  <c r="V1954" i="94"/>
  <c r="U1954" i="94"/>
  <c r="T1954" i="94"/>
  <c r="S1954" i="94"/>
  <c r="R1954" i="94"/>
  <c r="Q1954" i="94"/>
  <c r="P1954" i="94"/>
  <c r="O1954" i="94"/>
  <c r="F1954" i="94"/>
  <c r="E1954" i="94"/>
  <c r="W1953" i="94"/>
  <c r="V1953" i="94"/>
  <c r="U1953" i="94"/>
  <c r="T1953" i="94"/>
  <c r="S1953" i="94"/>
  <c r="R1953" i="94"/>
  <c r="Q1953" i="94"/>
  <c r="P1953" i="94"/>
  <c r="O1953" i="94"/>
  <c r="F1953" i="94"/>
  <c r="E1953" i="94"/>
  <c r="W1952" i="94"/>
  <c r="V1952" i="94"/>
  <c r="U1952" i="94"/>
  <c r="T1952" i="94"/>
  <c r="S1952" i="94"/>
  <c r="R1952" i="94"/>
  <c r="Q1952" i="94"/>
  <c r="P1952" i="94"/>
  <c r="O1952" i="94"/>
  <c r="F1952" i="94"/>
  <c r="E1952" i="94"/>
  <c r="W1951" i="94"/>
  <c r="V1951" i="94"/>
  <c r="U1951" i="94"/>
  <c r="T1951" i="94"/>
  <c r="S1951" i="94"/>
  <c r="R1951" i="94"/>
  <c r="Q1951" i="94"/>
  <c r="P1951" i="94"/>
  <c r="O1951" i="94"/>
  <c r="F1951" i="94"/>
  <c r="E1951" i="94"/>
  <c r="W1950" i="94"/>
  <c r="V1950" i="94"/>
  <c r="U1950" i="94"/>
  <c r="T1950" i="94"/>
  <c r="S1950" i="94"/>
  <c r="R1950" i="94"/>
  <c r="Q1950" i="94"/>
  <c r="P1950" i="94"/>
  <c r="O1950" i="94"/>
  <c r="F1950" i="94"/>
  <c r="E1950" i="94"/>
  <c r="W1949" i="94"/>
  <c r="V1949" i="94"/>
  <c r="U1949" i="94"/>
  <c r="T1949" i="94"/>
  <c r="S1949" i="94"/>
  <c r="R1949" i="94"/>
  <c r="Q1949" i="94"/>
  <c r="P1949" i="94"/>
  <c r="O1949" i="94"/>
  <c r="F1949" i="94"/>
  <c r="E1949" i="94"/>
  <c r="W1948" i="94"/>
  <c r="V1948" i="94"/>
  <c r="U1948" i="94"/>
  <c r="T1948" i="94"/>
  <c r="S1948" i="94"/>
  <c r="R1948" i="94"/>
  <c r="Q1948" i="94"/>
  <c r="P1948" i="94"/>
  <c r="O1948" i="94"/>
  <c r="F1948" i="94"/>
  <c r="E1948" i="94"/>
  <c r="W1947" i="94"/>
  <c r="V1947" i="94"/>
  <c r="U1947" i="94"/>
  <c r="T1947" i="94"/>
  <c r="S1947" i="94"/>
  <c r="R1947" i="94"/>
  <c r="Q1947" i="94"/>
  <c r="P1947" i="94"/>
  <c r="O1947" i="94"/>
  <c r="F1947" i="94"/>
  <c r="E1947" i="94"/>
  <c r="W1946" i="94"/>
  <c r="V1946" i="94"/>
  <c r="U1946" i="94"/>
  <c r="T1946" i="94"/>
  <c r="S1946" i="94"/>
  <c r="R1946" i="94"/>
  <c r="Q1946" i="94"/>
  <c r="P1946" i="94"/>
  <c r="O1946" i="94"/>
  <c r="F1946" i="94"/>
  <c r="E1946" i="94"/>
  <c r="W1945" i="94"/>
  <c r="V1945" i="94"/>
  <c r="U1945" i="94"/>
  <c r="T1945" i="94"/>
  <c r="S1945" i="94"/>
  <c r="R1945" i="94"/>
  <c r="Q1945" i="94"/>
  <c r="P1945" i="94"/>
  <c r="O1945" i="94"/>
  <c r="F1945" i="94"/>
  <c r="E1945" i="94"/>
  <c r="W1944" i="94"/>
  <c r="V1944" i="94"/>
  <c r="U1944" i="94"/>
  <c r="T1944" i="94"/>
  <c r="S1944" i="94"/>
  <c r="R1944" i="94"/>
  <c r="Q1944" i="94"/>
  <c r="P1944" i="94"/>
  <c r="O1944" i="94"/>
  <c r="F1944" i="94"/>
  <c r="E1944" i="94"/>
  <c r="W1943" i="94"/>
  <c r="V1943" i="94"/>
  <c r="U1943" i="94"/>
  <c r="T1943" i="94"/>
  <c r="S1943" i="94"/>
  <c r="R1943" i="94"/>
  <c r="Q1943" i="94"/>
  <c r="P1943" i="94"/>
  <c r="O1943" i="94"/>
  <c r="F1943" i="94"/>
  <c r="E1943" i="94"/>
  <c r="W1942" i="94"/>
  <c r="V1942" i="94"/>
  <c r="U1942" i="94"/>
  <c r="T1942" i="94"/>
  <c r="S1942" i="94"/>
  <c r="R1942" i="94"/>
  <c r="Q1942" i="94"/>
  <c r="P1942" i="94"/>
  <c r="O1942" i="94"/>
  <c r="F1942" i="94"/>
  <c r="E1942" i="94"/>
  <c r="W1941" i="94"/>
  <c r="V1941" i="94"/>
  <c r="U1941" i="94"/>
  <c r="T1941" i="94"/>
  <c r="S1941" i="94"/>
  <c r="R1941" i="94"/>
  <c r="Q1941" i="94"/>
  <c r="P1941" i="94"/>
  <c r="O1941" i="94"/>
  <c r="F1941" i="94"/>
  <c r="E1941" i="94"/>
  <c r="W1940" i="94"/>
  <c r="V1940" i="94"/>
  <c r="U1940" i="94"/>
  <c r="T1940" i="94"/>
  <c r="S1940" i="94"/>
  <c r="R1940" i="94"/>
  <c r="Q1940" i="94"/>
  <c r="P1940" i="94"/>
  <c r="O1940" i="94"/>
  <c r="F1940" i="94"/>
  <c r="E1940" i="94"/>
  <c r="W1939" i="94"/>
  <c r="V1939" i="94"/>
  <c r="U1939" i="94"/>
  <c r="T1939" i="94"/>
  <c r="S1939" i="94"/>
  <c r="R1939" i="94"/>
  <c r="Q1939" i="94"/>
  <c r="P1939" i="94"/>
  <c r="O1939" i="94"/>
  <c r="F1939" i="94"/>
  <c r="E1939" i="94"/>
  <c r="W1938" i="94"/>
  <c r="V1938" i="94"/>
  <c r="U1938" i="94"/>
  <c r="T1938" i="94"/>
  <c r="S1938" i="94"/>
  <c r="R1938" i="94"/>
  <c r="Q1938" i="94"/>
  <c r="P1938" i="94"/>
  <c r="O1938" i="94"/>
  <c r="F1938" i="94"/>
  <c r="E1938" i="94"/>
  <c r="W1937" i="94"/>
  <c r="V1937" i="94"/>
  <c r="U1937" i="94"/>
  <c r="T1937" i="94"/>
  <c r="S1937" i="94"/>
  <c r="R1937" i="94"/>
  <c r="Q1937" i="94"/>
  <c r="P1937" i="94"/>
  <c r="O1937" i="94"/>
  <c r="F1937" i="94"/>
  <c r="E1937" i="94"/>
  <c r="W1936" i="94"/>
  <c r="V1936" i="94"/>
  <c r="U1936" i="94"/>
  <c r="T1936" i="94"/>
  <c r="S1936" i="94"/>
  <c r="R1936" i="94"/>
  <c r="Q1936" i="94"/>
  <c r="P1936" i="94"/>
  <c r="O1936" i="94"/>
  <c r="F1936" i="94"/>
  <c r="E1936" i="94"/>
  <c r="W1935" i="94"/>
  <c r="V1935" i="94"/>
  <c r="U1935" i="94"/>
  <c r="T1935" i="94"/>
  <c r="S1935" i="94"/>
  <c r="R1935" i="94"/>
  <c r="Q1935" i="94"/>
  <c r="P1935" i="94"/>
  <c r="O1935" i="94"/>
  <c r="F1935" i="94"/>
  <c r="E1935" i="94"/>
  <c r="W1934" i="94"/>
  <c r="V1934" i="94"/>
  <c r="U1934" i="94"/>
  <c r="T1934" i="94"/>
  <c r="S1934" i="94"/>
  <c r="R1934" i="94"/>
  <c r="Q1934" i="94"/>
  <c r="P1934" i="94"/>
  <c r="O1934" i="94"/>
  <c r="F1934" i="94"/>
  <c r="E1934" i="94"/>
  <c r="W1933" i="94"/>
  <c r="V1933" i="94"/>
  <c r="U1933" i="94"/>
  <c r="T1933" i="94"/>
  <c r="S1933" i="94"/>
  <c r="R1933" i="94"/>
  <c r="Q1933" i="94"/>
  <c r="P1933" i="94"/>
  <c r="O1933" i="94"/>
  <c r="F1933" i="94"/>
  <c r="E1933" i="94"/>
  <c r="W1932" i="94"/>
  <c r="V1932" i="94"/>
  <c r="U1932" i="94"/>
  <c r="T1932" i="94"/>
  <c r="S1932" i="94"/>
  <c r="R1932" i="94"/>
  <c r="Q1932" i="94"/>
  <c r="P1932" i="94"/>
  <c r="O1932" i="94"/>
  <c r="F1932" i="94"/>
  <c r="E1932" i="94"/>
  <c r="W1931" i="94"/>
  <c r="V1931" i="94"/>
  <c r="U1931" i="94"/>
  <c r="T1931" i="94"/>
  <c r="S1931" i="94"/>
  <c r="R1931" i="94"/>
  <c r="Q1931" i="94"/>
  <c r="P1931" i="94"/>
  <c r="O1931" i="94"/>
  <c r="F1931" i="94"/>
  <c r="E1931" i="94"/>
  <c r="W1930" i="94"/>
  <c r="V1930" i="94"/>
  <c r="U1930" i="94"/>
  <c r="T1930" i="94"/>
  <c r="S1930" i="94"/>
  <c r="R1930" i="94"/>
  <c r="Q1930" i="94"/>
  <c r="P1930" i="94"/>
  <c r="O1930" i="94"/>
  <c r="F1930" i="94"/>
  <c r="E1930" i="94"/>
  <c r="W1929" i="94"/>
  <c r="V1929" i="94"/>
  <c r="U1929" i="94"/>
  <c r="T1929" i="94"/>
  <c r="S1929" i="94"/>
  <c r="R1929" i="94"/>
  <c r="Q1929" i="94"/>
  <c r="P1929" i="94"/>
  <c r="O1929" i="94"/>
  <c r="F1929" i="94"/>
  <c r="E1929" i="94"/>
  <c r="W1928" i="94"/>
  <c r="V1928" i="94"/>
  <c r="U1928" i="94"/>
  <c r="T1928" i="94"/>
  <c r="S1928" i="94"/>
  <c r="R1928" i="94"/>
  <c r="Q1928" i="94"/>
  <c r="P1928" i="94"/>
  <c r="O1928" i="94"/>
  <c r="F1928" i="94"/>
  <c r="E1928" i="94"/>
  <c r="W1927" i="94"/>
  <c r="V1927" i="94"/>
  <c r="U1927" i="94"/>
  <c r="T1927" i="94"/>
  <c r="S1927" i="94"/>
  <c r="R1927" i="94"/>
  <c r="Q1927" i="94"/>
  <c r="P1927" i="94"/>
  <c r="O1927" i="94"/>
  <c r="F1927" i="94"/>
  <c r="E1927" i="94"/>
  <c r="W1926" i="94"/>
  <c r="V1926" i="94"/>
  <c r="U1926" i="94"/>
  <c r="T1926" i="94"/>
  <c r="S1926" i="94"/>
  <c r="R1926" i="94"/>
  <c r="Q1926" i="94"/>
  <c r="P1926" i="94"/>
  <c r="O1926" i="94"/>
  <c r="F1926" i="94"/>
  <c r="E1926" i="94"/>
  <c r="W1925" i="94"/>
  <c r="V1925" i="94"/>
  <c r="U1925" i="94"/>
  <c r="T1925" i="94"/>
  <c r="S1925" i="94"/>
  <c r="R1925" i="94"/>
  <c r="Q1925" i="94"/>
  <c r="P1925" i="94"/>
  <c r="O1925" i="94"/>
  <c r="F1925" i="94"/>
  <c r="E1925" i="94"/>
  <c r="W1924" i="94"/>
  <c r="V1924" i="94"/>
  <c r="U1924" i="94"/>
  <c r="T1924" i="94"/>
  <c r="S1924" i="94"/>
  <c r="R1924" i="94"/>
  <c r="Q1924" i="94"/>
  <c r="P1924" i="94"/>
  <c r="O1924" i="94"/>
  <c r="F1924" i="94"/>
  <c r="E1924" i="94"/>
  <c r="W1923" i="94"/>
  <c r="V1923" i="94"/>
  <c r="U1923" i="94"/>
  <c r="T1923" i="94"/>
  <c r="S1923" i="94"/>
  <c r="R1923" i="94"/>
  <c r="Q1923" i="94"/>
  <c r="P1923" i="94"/>
  <c r="O1923" i="94"/>
  <c r="F1923" i="94"/>
  <c r="E1923" i="94"/>
  <c r="W1922" i="94"/>
  <c r="V1922" i="94"/>
  <c r="U1922" i="94"/>
  <c r="T1922" i="94"/>
  <c r="S1922" i="94"/>
  <c r="R1922" i="94"/>
  <c r="Q1922" i="94"/>
  <c r="P1922" i="94"/>
  <c r="O1922" i="94"/>
  <c r="F1922" i="94"/>
  <c r="E1922" i="94"/>
  <c r="W1921" i="94"/>
  <c r="V1921" i="94"/>
  <c r="U1921" i="94"/>
  <c r="T1921" i="94"/>
  <c r="S1921" i="94"/>
  <c r="R1921" i="94"/>
  <c r="Q1921" i="94"/>
  <c r="P1921" i="94"/>
  <c r="O1921" i="94"/>
  <c r="F1921" i="94"/>
  <c r="E1921" i="94"/>
  <c r="W1920" i="94"/>
  <c r="V1920" i="94"/>
  <c r="U1920" i="94"/>
  <c r="T1920" i="94"/>
  <c r="S1920" i="94"/>
  <c r="R1920" i="94"/>
  <c r="Q1920" i="94"/>
  <c r="P1920" i="94"/>
  <c r="O1920" i="94"/>
  <c r="F1920" i="94"/>
  <c r="E1920" i="94"/>
  <c r="W1919" i="94"/>
  <c r="V1919" i="94"/>
  <c r="U1919" i="94"/>
  <c r="T1919" i="94"/>
  <c r="S1919" i="94"/>
  <c r="R1919" i="94"/>
  <c r="Q1919" i="94"/>
  <c r="P1919" i="94"/>
  <c r="O1919" i="94"/>
  <c r="F1919" i="94"/>
  <c r="E1919" i="94"/>
  <c r="W1918" i="94"/>
  <c r="V1918" i="94"/>
  <c r="U1918" i="94"/>
  <c r="T1918" i="94"/>
  <c r="S1918" i="94"/>
  <c r="R1918" i="94"/>
  <c r="Q1918" i="94"/>
  <c r="P1918" i="94"/>
  <c r="O1918" i="94"/>
  <c r="F1918" i="94"/>
  <c r="E1918" i="94"/>
  <c r="W1917" i="94"/>
  <c r="V1917" i="94"/>
  <c r="U1917" i="94"/>
  <c r="T1917" i="94"/>
  <c r="S1917" i="94"/>
  <c r="R1917" i="94"/>
  <c r="Q1917" i="94"/>
  <c r="P1917" i="94"/>
  <c r="O1917" i="94"/>
  <c r="F1917" i="94"/>
  <c r="E1917" i="94"/>
  <c r="W1916" i="94"/>
  <c r="V1916" i="94"/>
  <c r="U1916" i="94"/>
  <c r="T1916" i="94"/>
  <c r="S1916" i="94"/>
  <c r="R1916" i="94"/>
  <c r="Q1916" i="94"/>
  <c r="P1916" i="94"/>
  <c r="O1916" i="94"/>
  <c r="F1916" i="94"/>
  <c r="E1916" i="94"/>
  <c r="W1915" i="94"/>
  <c r="V1915" i="94"/>
  <c r="U1915" i="94"/>
  <c r="T1915" i="94"/>
  <c r="S1915" i="94"/>
  <c r="R1915" i="94"/>
  <c r="Q1915" i="94"/>
  <c r="P1915" i="94"/>
  <c r="O1915" i="94"/>
  <c r="F1915" i="94"/>
  <c r="E1915" i="94"/>
  <c r="W1914" i="94"/>
  <c r="V1914" i="94"/>
  <c r="U1914" i="94"/>
  <c r="T1914" i="94"/>
  <c r="S1914" i="94"/>
  <c r="R1914" i="94"/>
  <c r="Q1914" i="94"/>
  <c r="P1914" i="94"/>
  <c r="O1914" i="94"/>
  <c r="F1914" i="94"/>
  <c r="E1914" i="94"/>
  <c r="W1913" i="94"/>
  <c r="V1913" i="94"/>
  <c r="U1913" i="94"/>
  <c r="T1913" i="94"/>
  <c r="S1913" i="94"/>
  <c r="R1913" i="94"/>
  <c r="Q1913" i="94"/>
  <c r="P1913" i="94"/>
  <c r="O1913" i="94"/>
  <c r="F1913" i="94"/>
  <c r="E1913" i="94"/>
  <c r="W1912" i="94"/>
  <c r="V1912" i="94"/>
  <c r="U1912" i="94"/>
  <c r="T1912" i="94"/>
  <c r="S1912" i="94"/>
  <c r="R1912" i="94"/>
  <c r="Q1912" i="94"/>
  <c r="P1912" i="94"/>
  <c r="O1912" i="94"/>
  <c r="F1912" i="94"/>
  <c r="E1912" i="94"/>
  <c r="W1911" i="94"/>
  <c r="V1911" i="94"/>
  <c r="U1911" i="94"/>
  <c r="T1911" i="94"/>
  <c r="S1911" i="94"/>
  <c r="R1911" i="94"/>
  <c r="Q1911" i="94"/>
  <c r="P1911" i="94"/>
  <c r="O1911" i="94"/>
  <c r="F1911" i="94"/>
  <c r="E1911" i="94"/>
  <c r="W1910" i="94"/>
  <c r="V1910" i="94"/>
  <c r="U1910" i="94"/>
  <c r="T1910" i="94"/>
  <c r="S1910" i="94"/>
  <c r="R1910" i="94"/>
  <c r="Q1910" i="94"/>
  <c r="P1910" i="94"/>
  <c r="O1910" i="94"/>
  <c r="F1910" i="94"/>
  <c r="E1910" i="94"/>
  <c r="W1909" i="94"/>
  <c r="V1909" i="94"/>
  <c r="U1909" i="94"/>
  <c r="T1909" i="94"/>
  <c r="S1909" i="94"/>
  <c r="R1909" i="94"/>
  <c r="Q1909" i="94"/>
  <c r="P1909" i="94"/>
  <c r="O1909" i="94"/>
  <c r="F1909" i="94"/>
  <c r="E1909" i="94"/>
  <c r="W1908" i="94"/>
  <c r="V1908" i="94"/>
  <c r="U1908" i="94"/>
  <c r="T1908" i="94"/>
  <c r="S1908" i="94"/>
  <c r="R1908" i="94"/>
  <c r="Q1908" i="94"/>
  <c r="P1908" i="94"/>
  <c r="O1908" i="94"/>
  <c r="F1908" i="94"/>
  <c r="E1908" i="94"/>
  <c r="W1907" i="94"/>
  <c r="V1907" i="94"/>
  <c r="U1907" i="94"/>
  <c r="T1907" i="94"/>
  <c r="S1907" i="94"/>
  <c r="R1907" i="94"/>
  <c r="Q1907" i="94"/>
  <c r="P1907" i="94"/>
  <c r="O1907" i="94"/>
  <c r="F1907" i="94"/>
  <c r="E1907" i="94"/>
  <c r="W1906" i="94"/>
  <c r="V1906" i="94"/>
  <c r="U1906" i="94"/>
  <c r="T1906" i="94"/>
  <c r="S1906" i="94"/>
  <c r="R1906" i="94"/>
  <c r="Q1906" i="94"/>
  <c r="P1906" i="94"/>
  <c r="O1906" i="94"/>
  <c r="F1906" i="94"/>
  <c r="E1906" i="94"/>
  <c r="W1905" i="94"/>
  <c r="V1905" i="94"/>
  <c r="U1905" i="94"/>
  <c r="T1905" i="94"/>
  <c r="S1905" i="94"/>
  <c r="R1905" i="94"/>
  <c r="Q1905" i="94"/>
  <c r="P1905" i="94"/>
  <c r="O1905" i="94"/>
  <c r="F1905" i="94"/>
  <c r="E1905" i="94"/>
  <c r="W1904" i="94"/>
  <c r="V1904" i="94"/>
  <c r="U1904" i="94"/>
  <c r="T1904" i="94"/>
  <c r="S1904" i="94"/>
  <c r="R1904" i="94"/>
  <c r="Q1904" i="94"/>
  <c r="P1904" i="94"/>
  <c r="O1904" i="94"/>
  <c r="F1904" i="94"/>
  <c r="E1904" i="94"/>
  <c r="W1903" i="94"/>
  <c r="V1903" i="94"/>
  <c r="U1903" i="94"/>
  <c r="T1903" i="94"/>
  <c r="S1903" i="94"/>
  <c r="R1903" i="94"/>
  <c r="Q1903" i="94"/>
  <c r="P1903" i="94"/>
  <c r="O1903" i="94"/>
  <c r="F1903" i="94"/>
  <c r="E1903" i="94"/>
  <c r="W1902" i="94"/>
  <c r="V1902" i="94"/>
  <c r="U1902" i="94"/>
  <c r="T1902" i="94"/>
  <c r="S1902" i="94"/>
  <c r="R1902" i="94"/>
  <c r="Q1902" i="94"/>
  <c r="P1902" i="94"/>
  <c r="O1902" i="94"/>
  <c r="F1902" i="94"/>
  <c r="E1902" i="94"/>
  <c r="O1901" i="94"/>
  <c r="F1901" i="94"/>
  <c r="E1901" i="94"/>
  <c r="O1900" i="94"/>
  <c r="F1900" i="94"/>
  <c r="E1900" i="94"/>
  <c r="O1899" i="94"/>
  <c r="F1899" i="94"/>
  <c r="E1899" i="94"/>
  <c r="O1898" i="94"/>
  <c r="F1898" i="94"/>
  <c r="E1898" i="94"/>
  <c r="O1897" i="94"/>
  <c r="F1897" i="94"/>
  <c r="E1897" i="94"/>
  <c r="O1896" i="94"/>
  <c r="F1896" i="94"/>
  <c r="E1896" i="94"/>
  <c r="O1895" i="94"/>
  <c r="F1895" i="94"/>
  <c r="E1895" i="94"/>
  <c r="O1894" i="94"/>
  <c r="F1894" i="94"/>
  <c r="E1894" i="94"/>
  <c r="O1893" i="94"/>
  <c r="F1893" i="94"/>
  <c r="E1893" i="94"/>
  <c r="O1892" i="94"/>
  <c r="F1892" i="94"/>
  <c r="E1892" i="94"/>
  <c r="O1891" i="94"/>
  <c r="F1891" i="94"/>
  <c r="E1891" i="94"/>
  <c r="O1890" i="94"/>
  <c r="F1890" i="94"/>
  <c r="E1890" i="94"/>
  <c r="O1889" i="94"/>
  <c r="F1889" i="94"/>
  <c r="E1889" i="94"/>
  <c r="O1888" i="94"/>
  <c r="F1888" i="94"/>
  <c r="E1888" i="94"/>
  <c r="O1887" i="94"/>
  <c r="F1887" i="94"/>
  <c r="E1887" i="94"/>
  <c r="O1886" i="94"/>
  <c r="F1886" i="94"/>
  <c r="E1886" i="94"/>
  <c r="O1885" i="94"/>
  <c r="F1885" i="94"/>
  <c r="E1885" i="94"/>
  <c r="O1884" i="94"/>
  <c r="F1884" i="94"/>
  <c r="E1884" i="94"/>
  <c r="W1883" i="94"/>
  <c r="V1883" i="94"/>
  <c r="U1883" i="94"/>
  <c r="T1883" i="94"/>
  <c r="S1883" i="94"/>
  <c r="R1883" i="94"/>
  <c r="Q1883" i="94"/>
  <c r="P1883" i="94"/>
  <c r="O1883" i="94"/>
  <c r="F1883" i="94"/>
  <c r="E1883" i="94"/>
  <c r="W1882" i="94"/>
  <c r="V1882" i="94"/>
  <c r="U1882" i="94"/>
  <c r="T1882" i="94"/>
  <c r="S1882" i="94"/>
  <c r="R1882" i="94"/>
  <c r="Q1882" i="94"/>
  <c r="P1882" i="94"/>
  <c r="O1882" i="94"/>
  <c r="F1882" i="94"/>
  <c r="E1882" i="94"/>
  <c r="W1881" i="94"/>
  <c r="V1881" i="94"/>
  <c r="U1881" i="94"/>
  <c r="T1881" i="94"/>
  <c r="S1881" i="94"/>
  <c r="R1881" i="94"/>
  <c r="Q1881" i="94"/>
  <c r="P1881" i="94"/>
  <c r="O1881" i="94"/>
  <c r="F1881" i="94"/>
  <c r="E1881" i="94"/>
  <c r="W1880" i="94"/>
  <c r="V1880" i="94"/>
  <c r="U1880" i="94"/>
  <c r="T1880" i="94"/>
  <c r="S1880" i="94"/>
  <c r="R1880" i="94"/>
  <c r="Q1880" i="94"/>
  <c r="P1880" i="94"/>
  <c r="O1880" i="94"/>
  <c r="F1880" i="94"/>
  <c r="E1880" i="94"/>
  <c r="W1879" i="94"/>
  <c r="V1879" i="94"/>
  <c r="U1879" i="94"/>
  <c r="T1879" i="94"/>
  <c r="S1879" i="94"/>
  <c r="R1879" i="94"/>
  <c r="Q1879" i="94"/>
  <c r="P1879" i="94"/>
  <c r="O1879" i="94"/>
  <c r="F1879" i="94"/>
  <c r="E1879" i="94"/>
  <c r="W1878" i="94"/>
  <c r="V1878" i="94"/>
  <c r="U1878" i="94"/>
  <c r="T1878" i="94"/>
  <c r="S1878" i="94"/>
  <c r="R1878" i="94"/>
  <c r="Q1878" i="94"/>
  <c r="P1878" i="94"/>
  <c r="O1878" i="94"/>
  <c r="F1878" i="94"/>
  <c r="E1878" i="94"/>
  <c r="W1877" i="94"/>
  <c r="V1877" i="94"/>
  <c r="U1877" i="94"/>
  <c r="T1877" i="94"/>
  <c r="S1877" i="94"/>
  <c r="R1877" i="94"/>
  <c r="Q1877" i="94"/>
  <c r="P1877" i="94"/>
  <c r="O1877" i="94"/>
  <c r="F1877" i="94"/>
  <c r="E1877" i="94"/>
  <c r="W1876" i="94"/>
  <c r="V1876" i="94"/>
  <c r="U1876" i="94"/>
  <c r="T1876" i="94"/>
  <c r="S1876" i="94"/>
  <c r="R1876" i="94"/>
  <c r="Q1876" i="94"/>
  <c r="P1876" i="94"/>
  <c r="O1876" i="94"/>
  <c r="F1876" i="94"/>
  <c r="E1876" i="94"/>
  <c r="W1875" i="94"/>
  <c r="V1875" i="94"/>
  <c r="U1875" i="94"/>
  <c r="T1875" i="94"/>
  <c r="S1875" i="94"/>
  <c r="R1875" i="94"/>
  <c r="Q1875" i="94"/>
  <c r="P1875" i="94"/>
  <c r="O1875" i="94"/>
  <c r="F1875" i="94"/>
  <c r="E1875" i="94"/>
  <c r="W1874" i="94"/>
  <c r="V1874" i="94"/>
  <c r="U1874" i="94"/>
  <c r="T1874" i="94"/>
  <c r="S1874" i="94"/>
  <c r="R1874" i="94"/>
  <c r="Q1874" i="94"/>
  <c r="P1874" i="94"/>
  <c r="O1874" i="94"/>
  <c r="F1874" i="94"/>
  <c r="E1874" i="94"/>
  <c r="W1873" i="94"/>
  <c r="V1873" i="94"/>
  <c r="U1873" i="94"/>
  <c r="T1873" i="94"/>
  <c r="S1873" i="94"/>
  <c r="R1873" i="94"/>
  <c r="Q1873" i="94"/>
  <c r="P1873" i="94"/>
  <c r="O1873" i="94"/>
  <c r="F1873" i="94"/>
  <c r="E1873" i="94"/>
  <c r="W1872" i="94"/>
  <c r="V1872" i="94"/>
  <c r="U1872" i="94"/>
  <c r="T1872" i="94"/>
  <c r="S1872" i="94"/>
  <c r="R1872" i="94"/>
  <c r="Q1872" i="94"/>
  <c r="P1872" i="94"/>
  <c r="O1872" i="94"/>
  <c r="F1872" i="94"/>
  <c r="E1872" i="94"/>
  <c r="W1871" i="94"/>
  <c r="V1871" i="94"/>
  <c r="U1871" i="94"/>
  <c r="T1871" i="94"/>
  <c r="S1871" i="94"/>
  <c r="R1871" i="94"/>
  <c r="Q1871" i="94"/>
  <c r="P1871" i="94"/>
  <c r="O1871" i="94"/>
  <c r="F1871" i="94"/>
  <c r="E1871" i="94"/>
  <c r="W1870" i="94"/>
  <c r="V1870" i="94"/>
  <c r="U1870" i="94"/>
  <c r="T1870" i="94"/>
  <c r="S1870" i="94"/>
  <c r="R1870" i="94"/>
  <c r="Q1870" i="94"/>
  <c r="P1870" i="94"/>
  <c r="O1870" i="94"/>
  <c r="F1870" i="94"/>
  <c r="E1870" i="94"/>
  <c r="W1869" i="94"/>
  <c r="V1869" i="94"/>
  <c r="U1869" i="94"/>
  <c r="T1869" i="94"/>
  <c r="S1869" i="94"/>
  <c r="R1869" i="94"/>
  <c r="Q1869" i="94"/>
  <c r="P1869" i="94"/>
  <c r="O1869" i="94"/>
  <c r="F1869" i="94"/>
  <c r="E1869" i="94"/>
  <c r="W1868" i="94"/>
  <c r="V1868" i="94"/>
  <c r="U1868" i="94"/>
  <c r="T1868" i="94"/>
  <c r="S1868" i="94"/>
  <c r="R1868" i="94"/>
  <c r="Q1868" i="94"/>
  <c r="P1868" i="94"/>
  <c r="O1868" i="94"/>
  <c r="F1868" i="94"/>
  <c r="E1868" i="94"/>
  <c r="W1867" i="94"/>
  <c r="V1867" i="94"/>
  <c r="U1867" i="94"/>
  <c r="T1867" i="94"/>
  <c r="S1867" i="94"/>
  <c r="R1867" i="94"/>
  <c r="Q1867" i="94"/>
  <c r="P1867" i="94"/>
  <c r="O1867" i="94"/>
  <c r="F1867" i="94"/>
  <c r="E1867" i="94"/>
  <c r="W1866" i="94"/>
  <c r="V1866" i="94"/>
  <c r="U1866" i="94"/>
  <c r="T1866" i="94"/>
  <c r="S1866" i="94"/>
  <c r="R1866" i="94"/>
  <c r="Q1866" i="94"/>
  <c r="P1866" i="94"/>
  <c r="O1866" i="94"/>
  <c r="F1866" i="94"/>
  <c r="E1866" i="94"/>
  <c r="W1865" i="94"/>
  <c r="V1865" i="94"/>
  <c r="U1865" i="94"/>
  <c r="T1865" i="94"/>
  <c r="S1865" i="94"/>
  <c r="R1865" i="94"/>
  <c r="Q1865" i="94"/>
  <c r="P1865" i="94"/>
  <c r="O1865" i="94"/>
  <c r="F1865" i="94"/>
  <c r="E1865" i="94"/>
  <c r="W1864" i="94"/>
  <c r="V1864" i="94"/>
  <c r="U1864" i="94"/>
  <c r="T1864" i="94"/>
  <c r="S1864" i="94"/>
  <c r="R1864" i="94"/>
  <c r="Q1864" i="94"/>
  <c r="P1864" i="94"/>
  <c r="O1864" i="94"/>
  <c r="F1864" i="94"/>
  <c r="E1864" i="94"/>
  <c r="W1863" i="94"/>
  <c r="V1863" i="94"/>
  <c r="U1863" i="94"/>
  <c r="T1863" i="94"/>
  <c r="S1863" i="94"/>
  <c r="R1863" i="94"/>
  <c r="Q1863" i="94"/>
  <c r="P1863" i="94"/>
  <c r="O1863" i="94"/>
  <c r="F1863" i="94"/>
  <c r="E1863" i="94"/>
  <c r="W1862" i="94"/>
  <c r="V1862" i="94"/>
  <c r="U1862" i="94"/>
  <c r="T1862" i="94"/>
  <c r="S1862" i="94"/>
  <c r="R1862" i="94"/>
  <c r="Q1862" i="94"/>
  <c r="P1862" i="94"/>
  <c r="O1862" i="94"/>
  <c r="F1862" i="94"/>
  <c r="E1862" i="94"/>
  <c r="W1861" i="94"/>
  <c r="V1861" i="94"/>
  <c r="U1861" i="94"/>
  <c r="T1861" i="94"/>
  <c r="S1861" i="94"/>
  <c r="R1861" i="94"/>
  <c r="Q1861" i="94"/>
  <c r="P1861" i="94"/>
  <c r="O1861" i="94"/>
  <c r="F1861" i="94"/>
  <c r="E1861" i="94"/>
  <c r="W1860" i="94"/>
  <c r="V1860" i="94"/>
  <c r="U1860" i="94"/>
  <c r="T1860" i="94"/>
  <c r="S1860" i="94"/>
  <c r="R1860" i="94"/>
  <c r="Q1860" i="94"/>
  <c r="P1860" i="94"/>
  <c r="O1860" i="94"/>
  <c r="F1860" i="94"/>
  <c r="E1860" i="94"/>
  <c r="W1859" i="94"/>
  <c r="V1859" i="94"/>
  <c r="U1859" i="94"/>
  <c r="T1859" i="94"/>
  <c r="S1859" i="94"/>
  <c r="R1859" i="94"/>
  <c r="Q1859" i="94"/>
  <c r="P1859" i="94"/>
  <c r="O1859" i="94"/>
  <c r="F1859" i="94"/>
  <c r="E1859" i="94"/>
  <c r="W1858" i="94"/>
  <c r="V1858" i="94"/>
  <c r="U1858" i="94"/>
  <c r="T1858" i="94"/>
  <c r="S1858" i="94"/>
  <c r="R1858" i="94"/>
  <c r="Q1858" i="94"/>
  <c r="P1858" i="94"/>
  <c r="O1858" i="94"/>
  <c r="F1858" i="94"/>
  <c r="E1858" i="94"/>
  <c r="W1857" i="94"/>
  <c r="V1857" i="94"/>
  <c r="U1857" i="94"/>
  <c r="T1857" i="94"/>
  <c r="S1857" i="94"/>
  <c r="R1857" i="94"/>
  <c r="Q1857" i="94"/>
  <c r="P1857" i="94"/>
  <c r="O1857" i="94"/>
  <c r="F1857" i="94"/>
  <c r="E1857" i="94"/>
  <c r="W1856" i="94"/>
  <c r="V1856" i="94"/>
  <c r="U1856" i="94"/>
  <c r="T1856" i="94"/>
  <c r="S1856" i="94"/>
  <c r="R1856" i="94"/>
  <c r="Q1856" i="94"/>
  <c r="P1856" i="94"/>
  <c r="O1856" i="94"/>
  <c r="F1856" i="94"/>
  <c r="E1856" i="94"/>
  <c r="W1855" i="94"/>
  <c r="V1855" i="94"/>
  <c r="U1855" i="94"/>
  <c r="T1855" i="94"/>
  <c r="S1855" i="94"/>
  <c r="R1855" i="94"/>
  <c r="Q1855" i="94"/>
  <c r="P1855" i="94"/>
  <c r="O1855" i="94"/>
  <c r="F1855" i="94"/>
  <c r="E1855" i="94"/>
  <c r="W1854" i="94"/>
  <c r="V1854" i="94"/>
  <c r="U1854" i="94"/>
  <c r="T1854" i="94"/>
  <c r="S1854" i="94"/>
  <c r="R1854" i="94"/>
  <c r="Q1854" i="94"/>
  <c r="P1854" i="94"/>
  <c r="O1854" i="94"/>
  <c r="F1854" i="94"/>
  <c r="E1854" i="94"/>
  <c r="W1853" i="94"/>
  <c r="V1853" i="94"/>
  <c r="U1853" i="94"/>
  <c r="T1853" i="94"/>
  <c r="S1853" i="94"/>
  <c r="R1853" i="94"/>
  <c r="Q1853" i="94"/>
  <c r="P1853" i="94"/>
  <c r="O1853" i="94"/>
  <c r="F1853" i="94"/>
  <c r="E1853" i="94"/>
  <c r="W1852" i="94"/>
  <c r="V1852" i="94"/>
  <c r="U1852" i="94"/>
  <c r="T1852" i="94"/>
  <c r="S1852" i="94"/>
  <c r="R1852" i="94"/>
  <c r="Q1852" i="94"/>
  <c r="P1852" i="94"/>
  <c r="O1852" i="94"/>
  <c r="F1852" i="94"/>
  <c r="E1852" i="94"/>
  <c r="W1851" i="94"/>
  <c r="V1851" i="94"/>
  <c r="U1851" i="94"/>
  <c r="T1851" i="94"/>
  <c r="S1851" i="94"/>
  <c r="R1851" i="94"/>
  <c r="Q1851" i="94"/>
  <c r="P1851" i="94"/>
  <c r="O1851" i="94"/>
  <c r="F1851" i="94"/>
  <c r="E1851" i="94"/>
  <c r="W1850" i="94"/>
  <c r="V1850" i="94"/>
  <c r="U1850" i="94"/>
  <c r="T1850" i="94"/>
  <c r="S1850" i="94"/>
  <c r="R1850" i="94"/>
  <c r="Q1850" i="94"/>
  <c r="P1850" i="94"/>
  <c r="O1850" i="94"/>
  <c r="F1850" i="94"/>
  <c r="E1850" i="94"/>
  <c r="W1849" i="94"/>
  <c r="V1849" i="94"/>
  <c r="U1849" i="94"/>
  <c r="T1849" i="94"/>
  <c r="S1849" i="94"/>
  <c r="R1849" i="94"/>
  <c r="Q1849" i="94"/>
  <c r="P1849" i="94"/>
  <c r="O1849" i="94"/>
  <c r="F1849" i="94"/>
  <c r="E1849" i="94"/>
  <c r="W1848" i="94"/>
  <c r="V1848" i="94"/>
  <c r="U1848" i="94"/>
  <c r="T1848" i="94"/>
  <c r="S1848" i="94"/>
  <c r="R1848" i="94"/>
  <c r="Q1848" i="94"/>
  <c r="P1848" i="94"/>
  <c r="O1848" i="94"/>
  <c r="F1848" i="94"/>
  <c r="E1848" i="94"/>
  <c r="W1847" i="94"/>
  <c r="V1847" i="94"/>
  <c r="U1847" i="94"/>
  <c r="T1847" i="94"/>
  <c r="S1847" i="94"/>
  <c r="R1847" i="94"/>
  <c r="Q1847" i="94"/>
  <c r="P1847" i="94"/>
  <c r="O1847" i="94"/>
  <c r="F1847" i="94"/>
  <c r="E1847" i="94"/>
  <c r="W1846" i="94"/>
  <c r="V1846" i="94"/>
  <c r="U1846" i="94"/>
  <c r="T1846" i="94"/>
  <c r="S1846" i="94"/>
  <c r="R1846" i="94"/>
  <c r="Q1846" i="94"/>
  <c r="P1846" i="94"/>
  <c r="O1846" i="94"/>
  <c r="F1846" i="94"/>
  <c r="E1846" i="94"/>
  <c r="W1845" i="94"/>
  <c r="V1845" i="94"/>
  <c r="U1845" i="94"/>
  <c r="T1845" i="94"/>
  <c r="S1845" i="94"/>
  <c r="R1845" i="94"/>
  <c r="Q1845" i="94"/>
  <c r="P1845" i="94"/>
  <c r="O1845" i="94"/>
  <c r="F1845" i="94"/>
  <c r="E1845" i="94"/>
  <c r="W1844" i="94"/>
  <c r="V1844" i="94"/>
  <c r="U1844" i="94"/>
  <c r="T1844" i="94"/>
  <c r="S1844" i="94"/>
  <c r="R1844" i="94"/>
  <c r="Q1844" i="94"/>
  <c r="P1844" i="94"/>
  <c r="O1844" i="94"/>
  <c r="F1844" i="94"/>
  <c r="E1844" i="94"/>
  <c r="W1843" i="94"/>
  <c r="V1843" i="94"/>
  <c r="U1843" i="94"/>
  <c r="T1843" i="94"/>
  <c r="S1843" i="94"/>
  <c r="R1843" i="94"/>
  <c r="Q1843" i="94"/>
  <c r="P1843" i="94"/>
  <c r="O1843" i="94"/>
  <c r="F1843" i="94"/>
  <c r="E1843" i="94"/>
  <c r="W1842" i="94"/>
  <c r="V1842" i="94"/>
  <c r="U1842" i="94"/>
  <c r="T1842" i="94"/>
  <c r="S1842" i="94"/>
  <c r="R1842" i="94"/>
  <c r="Q1842" i="94"/>
  <c r="P1842" i="94"/>
  <c r="O1842" i="94"/>
  <c r="F1842" i="94"/>
  <c r="E1842" i="94"/>
  <c r="W1841" i="94"/>
  <c r="V1841" i="94"/>
  <c r="U1841" i="94"/>
  <c r="T1841" i="94"/>
  <c r="S1841" i="94"/>
  <c r="R1841" i="94"/>
  <c r="Q1841" i="94"/>
  <c r="P1841" i="94"/>
  <c r="O1841" i="94"/>
  <c r="F1841" i="94"/>
  <c r="E1841" i="94"/>
  <c r="W1840" i="94"/>
  <c r="V1840" i="94"/>
  <c r="U1840" i="94"/>
  <c r="T1840" i="94"/>
  <c r="S1840" i="94"/>
  <c r="R1840" i="94"/>
  <c r="Q1840" i="94"/>
  <c r="P1840" i="94"/>
  <c r="O1840" i="94"/>
  <c r="F1840" i="94"/>
  <c r="E1840" i="94"/>
  <c r="W1839" i="94"/>
  <c r="V1839" i="94"/>
  <c r="U1839" i="94"/>
  <c r="T1839" i="94"/>
  <c r="S1839" i="94"/>
  <c r="R1839" i="94"/>
  <c r="Q1839" i="94"/>
  <c r="P1839" i="94"/>
  <c r="O1839" i="94"/>
  <c r="F1839" i="94"/>
  <c r="E1839" i="94"/>
  <c r="W1838" i="94"/>
  <c r="V1838" i="94"/>
  <c r="U1838" i="94"/>
  <c r="T1838" i="94"/>
  <c r="S1838" i="94"/>
  <c r="R1838" i="94"/>
  <c r="Q1838" i="94"/>
  <c r="P1838" i="94"/>
  <c r="O1838" i="94"/>
  <c r="F1838" i="94"/>
  <c r="E1838" i="94"/>
  <c r="W1837" i="94"/>
  <c r="V1837" i="94"/>
  <c r="U1837" i="94"/>
  <c r="T1837" i="94"/>
  <c r="S1837" i="94"/>
  <c r="R1837" i="94"/>
  <c r="Q1837" i="94"/>
  <c r="P1837" i="94"/>
  <c r="O1837" i="94"/>
  <c r="F1837" i="94"/>
  <c r="E1837" i="94"/>
  <c r="W1836" i="94"/>
  <c r="V1836" i="94"/>
  <c r="U1836" i="94"/>
  <c r="T1836" i="94"/>
  <c r="S1836" i="94"/>
  <c r="R1836" i="94"/>
  <c r="Q1836" i="94"/>
  <c r="P1836" i="94"/>
  <c r="O1836" i="94"/>
  <c r="F1836" i="94"/>
  <c r="E1836" i="94"/>
  <c r="W1835" i="94"/>
  <c r="V1835" i="94"/>
  <c r="U1835" i="94"/>
  <c r="T1835" i="94"/>
  <c r="S1835" i="94"/>
  <c r="R1835" i="94"/>
  <c r="Q1835" i="94"/>
  <c r="P1835" i="94"/>
  <c r="O1835" i="94"/>
  <c r="F1835" i="94"/>
  <c r="E1835" i="94"/>
  <c r="W1834" i="94"/>
  <c r="V1834" i="94"/>
  <c r="U1834" i="94"/>
  <c r="T1834" i="94"/>
  <c r="S1834" i="94"/>
  <c r="R1834" i="94"/>
  <c r="Q1834" i="94"/>
  <c r="P1834" i="94"/>
  <c r="O1834" i="94"/>
  <c r="F1834" i="94"/>
  <c r="E1834" i="94"/>
  <c r="W1833" i="94"/>
  <c r="V1833" i="94"/>
  <c r="U1833" i="94"/>
  <c r="T1833" i="94"/>
  <c r="S1833" i="94"/>
  <c r="R1833" i="94"/>
  <c r="Q1833" i="94"/>
  <c r="P1833" i="94"/>
  <c r="O1833" i="94"/>
  <c r="F1833" i="94"/>
  <c r="E1833" i="94"/>
  <c r="W1832" i="94"/>
  <c r="V1832" i="94"/>
  <c r="U1832" i="94"/>
  <c r="T1832" i="94"/>
  <c r="S1832" i="94"/>
  <c r="R1832" i="94"/>
  <c r="Q1832" i="94"/>
  <c r="P1832" i="94"/>
  <c r="O1832" i="94"/>
  <c r="F1832" i="94"/>
  <c r="E1832" i="94"/>
  <c r="W1831" i="94"/>
  <c r="V1831" i="94"/>
  <c r="U1831" i="94"/>
  <c r="T1831" i="94"/>
  <c r="S1831" i="94"/>
  <c r="R1831" i="94"/>
  <c r="Q1831" i="94"/>
  <c r="P1831" i="94"/>
  <c r="O1831" i="94"/>
  <c r="F1831" i="94"/>
  <c r="E1831" i="94"/>
  <c r="W1830" i="94"/>
  <c r="V1830" i="94"/>
  <c r="U1830" i="94"/>
  <c r="T1830" i="94"/>
  <c r="S1830" i="94"/>
  <c r="R1830" i="94"/>
  <c r="Q1830" i="94"/>
  <c r="P1830" i="94"/>
  <c r="O1830" i="94"/>
  <c r="F1830" i="94"/>
  <c r="E1830" i="94"/>
  <c r="W1829" i="94"/>
  <c r="V1829" i="94"/>
  <c r="U1829" i="94"/>
  <c r="T1829" i="94"/>
  <c r="S1829" i="94"/>
  <c r="R1829" i="94"/>
  <c r="Q1829" i="94"/>
  <c r="P1829" i="94"/>
  <c r="O1829" i="94"/>
  <c r="F1829" i="94"/>
  <c r="E1829" i="94"/>
  <c r="W1828" i="94"/>
  <c r="V1828" i="94"/>
  <c r="U1828" i="94"/>
  <c r="T1828" i="94"/>
  <c r="S1828" i="94"/>
  <c r="R1828" i="94"/>
  <c r="Q1828" i="94"/>
  <c r="P1828" i="94"/>
  <c r="O1828" i="94"/>
  <c r="F1828" i="94"/>
  <c r="E1828" i="94"/>
  <c r="W1827" i="94"/>
  <c r="V1827" i="94"/>
  <c r="U1827" i="94"/>
  <c r="T1827" i="94"/>
  <c r="S1827" i="94"/>
  <c r="R1827" i="94"/>
  <c r="Q1827" i="94"/>
  <c r="P1827" i="94"/>
  <c r="O1827" i="94"/>
  <c r="F1827" i="94"/>
  <c r="E1827" i="94"/>
  <c r="W1826" i="94"/>
  <c r="V1826" i="94"/>
  <c r="U1826" i="94"/>
  <c r="T1826" i="94"/>
  <c r="S1826" i="94"/>
  <c r="R1826" i="94"/>
  <c r="Q1826" i="94"/>
  <c r="P1826" i="94"/>
  <c r="O1826" i="94"/>
  <c r="F1826" i="94"/>
  <c r="E1826" i="94"/>
  <c r="O1825" i="94"/>
  <c r="F1825" i="94"/>
  <c r="E1825" i="94"/>
  <c r="O1824" i="94"/>
  <c r="F1824" i="94"/>
  <c r="E1824" i="94"/>
  <c r="O1823" i="94"/>
  <c r="F1823" i="94"/>
  <c r="E1823" i="94"/>
  <c r="O1822" i="94"/>
  <c r="F1822" i="94"/>
  <c r="E1822" i="94"/>
  <c r="O1821" i="94"/>
  <c r="F1821" i="94"/>
  <c r="E1821" i="94"/>
  <c r="O1820" i="94"/>
  <c r="F1820" i="94"/>
  <c r="E1820" i="94"/>
  <c r="O1819" i="94"/>
  <c r="F1819" i="94"/>
  <c r="E1819" i="94"/>
  <c r="O1818" i="94"/>
  <c r="F1818" i="94"/>
  <c r="E1818" i="94"/>
  <c r="O1817" i="94"/>
  <c r="F1817" i="94"/>
  <c r="E1817" i="94"/>
  <c r="O1816" i="94"/>
  <c r="F1816" i="94"/>
  <c r="E1816" i="94"/>
  <c r="O1815" i="94"/>
  <c r="F1815" i="94"/>
  <c r="E1815" i="94"/>
  <c r="O1814" i="94"/>
  <c r="F1814" i="94"/>
  <c r="E1814" i="94"/>
  <c r="O1813" i="94"/>
  <c r="F1813" i="94"/>
  <c r="E1813" i="94"/>
  <c r="O1812" i="94"/>
  <c r="F1812" i="94"/>
  <c r="E1812" i="94"/>
  <c r="O1811" i="94"/>
  <c r="F1811" i="94"/>
  <c r="E1811" i="94"/>
  <c r="O1810" i="94"/>
  <c r="F1810" i="94"/>
  <c r="E1810" i="94"/>
  <c r="O1809" i="94"/>
  <c r="F1809" i="94"/>
  <c r="E1809" i="94"/>
  <c r="O1808" i="94"/>
  <c r="F1808" i="94"/>
  <c r="E1808" i="94"/>
  <c r="W1807" i="94"/>
  <c r="V1807" i="94"/>
  <c r="U1807" i="94"/>
  <c r="T1807" i="94"/>
  <c r="S1807" i="94"/>
  <c r="R1807" i="94"/>
  <c r="Q1807" i="94"/>
  <c r="P1807" i="94"/>
  <c r="O1807" i="94"/>
  <c r="F1807" i="94"/>
  <c r="E1807" i="94"/>
  <c r="W1806" i="94"/>
  <c r="V1806" i="94"/>
  <c r="U1806" i="94"/>
  <c r="T1806" i="94"/>
  <c r="S1806" i="94"/>
  <c r="R1806" i="94"/>
  <c r="Q1806" i="94"/>
  <c r="P1806" i="94"/>
  <c r="O1806" i="94"/>
  <c r="F1806" i="94"/>
  <c r="E1806" i="94"/>
  <c r="W1805" i="94"/>
  <c r="V1805" i="94"/>
  <c r="U1805" i="94"/>
  <c r="T1805" i="94"/>
  <c r="S1805" i="94"/>
  <c r="R1805" i="94"/>
  <c r="Q1805" i="94"/>
  <c r="P1805" i="94"/>
  <c r="O1805" i="94"/>
  <c r="F1805" i="94"/>
  <c r="E1805" i="94"/>
  <c r="W1804" i="94"/>
  <c r="V1804" i="94"/>
  <c r="U1804" i="94"/>
  <c r="T1804" i="94"/>
  <c r="S1804" i="94"/>
  <c r="R1804" i="94"/>
  <c r="Q1804" i="94"/>
  <c r="P1804" i="94"/>
  <c r="O1804" i="94"/>
  <c r="F1804" i="94"/>
  <c r="E1804" i="94"/>
  <c r="W1803" i="94"/>
  <c r="V1803" i="94"/>
  <c r="U1803" i="94"/>
  <c r="T1803" i="94"/>
  <c r="S1803" i="94"/>
  <c r="R1803" i="94"/>
  <c r="Q1803" i="94"/>
  <c r="P1803" i="94"/>
  <c r="O1803" i="94"/>
  <c r="F1803" i="94"/>
  <c r="E1803" i="94"/>
  <c r="W1802" i="94"/>
  <c r="V1802" i="94"/>
  <c r="U1802" i="94"/>
  <c r="T1802" i="94"/>
  <c r="S1802" i="94"/>
  <c r="R1802" i="94"/>
  <c r="Q1802" i="94"/>
  <c r="P1802" i="94"/>
  <c r="O1802" i="94"/>
  <c r="F1802" i="94"/>
  <c r="E1802" i="94"/>
  <c r="W1801" i="94"/>
  <c r="V1801" i="94"/>
  <c r="U1801" i="94"/>
  <c r="T1801" i="94"/>
  <c r="S1801" i="94"/>
  <c r="R1801" i="94"/>
  <c r="Q1801" i="94"/>
  <c r="P1801" i="94"/>
  <c r="O1801" i="94"/>
  <c r="F1801" i="94"/>
  <c r="E1801" i="94"/>
  <c r="W1800" i="94"/>
  <c r="V1800" i="94"/>
  <c r="U1800" i="94"/>
  <c r="T1800" i="94"/>
  <c r="S1800" i="94"/>
  <c r="R1800" i="94"/>
  <c r="Q1800" i="94"/>
  <c r="P1800" i="94"/>
  <c r="O1800" i="94"/>
  <c r="F1800" i="94"/>
  <c r="E1800" i="94"/>
  <c r="W1799" i="94"/>
  <c r="V1799" i="94"/>
  <c r="U1799" i="94"/>
  <c r="T1799" i="94"/>
  <c r="S1799" i="94"/>
  <c r="R1799" i="94"/>
  <c r="Q1799" i="94"/>
  <c r="P1799" i="94"/>
  <c r="O1799" i="94"/>
  <c r="F1799" i="94"/>
  <c r="E1799" i="94"/>
  <c r="W1798" i="94"/>
  <c r="V1798" i="94"/>
  <c r="U1798" i="94"/>
  <c r="T1798" i="94"/>
  <c r="S1798" i="94"/>
  <c r="R1798" i="94"/>
  <c r="Q1798" i="94"/>
  <c r="P1798" i="94"/>
  <c r="O1798" i="94"/>
  <c r="F1798" i="94"/>
  <c r="E1798" i="94"/>
  <c r="W1797" i="94"/>
  <c r="V1797" i="94"/>
  <c r="U1797" i="94"/>
  <c r="T1797" i="94"/>
  <c r="S1797" i="94"/>
  <c r="R1797" i="94"/>
  <c r="Q1797" i="94"/>
  <c r="P1797" i="94"/>
  <c r="O1797" i="94"/>
  <c r="F1797" i="94"/>
  <c r="E1797" i="94"/>
  <c r="W1796" i="94"/>
  <c r="V1796" i="94"/>
  <c r="U1796" i="94"/>
  <c r="T1796" i="94"/>
  <c r="S1796" i="94"/>
  <c r="R1796" i="94"/>
  <c r="Q1796" i="94"/>
  <c r="P1796" i="94"/>
  <c r="O1796" i="94"/>
  <c r="F1796" i="94"/>
  <c r="E1796" i="94"/>
  <c r="W1795" i="94"/>
  <c r="V1795" i="94"/>
  <c r="U1795" i="94"/>
  <c r="T1795" i="94"/>
  <c r="S1795" i="94"/>
  <c r="R1795" i="94"/>
  <c r="Q1795" i="94"/>
  <c r="P1795" i="94"/>
  <c r="O1795" i="94"/>
  <c r="F1795" i="94"/>
  <c r="E1795" i="94"/>
  <c r="W1794" i="94"/>
  <c r="V1794" i="94"/>
  <c r="U1794" i="94"/>
  <c r="T1794" i="94"/>
  <c r="S1794" i="94"/>
  <c r="R1794" i="94"/>
  <c r="Q1794" i="94"/>
  <c r="P1794" i="94"/>
  <c r="O1794" i="94"/>
  <c r="F1794" i="94"/>
  <c r="E1794" i="94"/>
  <c r="W1793" i="94"/>
  <c r="V1793" i="94"/>
  <c r="U1793" i="94"/>
  <c r="T1793" i="94"/>
  <c r="S1793" i="94"/>
  <c r="R1793" i="94"/>
  <c r="Q1793" i="94"/>
  <c r="P1793" i="94"/>
  <c r="O1793" i="94"/>
  <c r="F1793" i="94"/>
  <c r="E1793" i="94"/>
  <c r="W1792" i="94"/>
  <c r="V1792" i="94"/>
  <c r="U1792" i="94"/>
  <c r="T1792" i="94"/>
  <c r="S1792" i="94"/>
  <c r="R1792" i="94"/>
  <c r="Q1792" i="94"/>
  <c r="P1792" i="94"/>
  <c r="O1792" i="94"/>
  <c r="F1792" i="94"/>
  <c r="E1792" i="94"/>
  <c r="W1791" i="94"/>
  <c r="V1791" i="94"/>
  <c r="U1791" i="94"/>
  <c r="T1791" i="94"/>
  <c r="S1791" i="94"/>
  <c r="R1791" i="94"/>
  <c r="Q1791" i="94"/>
  <c r="P1791" i="94"/>
  <c r="O1791" i="94"/>
  <c r="F1791" i="94"/>
  <c r="E1791" i="94"/>
  <c r="W1790" i="94"/>
  <c r="V1790" i="94"/>
  <c r="U1790" i="94"/>
  <c r="T1790" i="94"/>
  <c r="S1790" i="94"/>
  <c r="R1790" i="94"/>
  <c r="Q1790" i="94"/>
  <c r="P1790" i="94"/>
  <c r="O1790" i="94"/>
  <c r="F1790" i="94"/>
  <c r="E1790" i="94"/>
  <c r="W1789" i="94"/>
  <c r="V1789" i="94"/>
  <c r="U1789" i="94"/>
  <c r="T1789" i="94"/>
  <c r="S1789" i="94"/>
  <c r="R1789" i="94"/>
  <c r="Q1789" i="94"/>
  <c r="P1789" i="94"/>
  <c r="O1789" i="94"/>
  <c r="F1789" i="94"/>
  <c r="E1789" i="94"/>
  <c r="W1788" i="94"/>
  <c r="V1788" i="94"/>
  <c r="U1788" i="94"/>
  <c r="T1788" i="94"/>
  <c r="S1788" i="94"/>
  <c r="R1788" i="94"/>
  <c r="Q1788" i="94"/>
  <c r="P1788" i="94"/>
  <c r="O1788" i="94"/>
  <c r="F1788" i="94"/>
  <c r="E1788" i="94"/>
  <c r="W1787" i="94"/>
  <c r="V1787" i="94"/>
  <c r="U1787" i="94"/>
  <c r="T1787" i="94"/>
  <c r="S1787" i="94"/>
  <c r="R1787" i="94"/>
  <c r="Q1787" i="94"/>
  <c r="P1787" i="94"/>
  <c r="O1787" i="94"/>
  <c r="F1787" i="94"/>
  <c r="E1787" i="94"/>
  <c r="W1786" i="94"/>
  <c r="V1786" i="94"/>
  <c r="U1786" i="94"/>
  <c r="T1786" i="94"/>
  <c r="S1786" i="94"/>
  <c r="R1786" i="94"/>
  <c r="Q1786" i="94"/>
  <c r="P1786" i="94"/>
  <c r="O1786" i="94"/>
  <c r="F1786" i="94"/>
  <c r="E1786" i="94"/>
  <c r="W1785" i="94"/>
  <c r="V1785" i="94"/>
  <c r="U1785" i="94"/>
  <c r="T1785" i="94"/>
  <c r="S1785" i="94"/>
  <c r="R1785" i="94"/>
  <c r="Q1785" i="94"/>
  <c r="P1785" i="94"/>
  <c r="O1785" i="94"/>
  <c r="F1785" i="94"/>
  <c r="E1785" i="94"/>
  <c r="W1784" i="94"/>
  <c r="V1784" i="94"/>
  <c r="U1784" i="94"/>
  <c r="T1784" i="94"/>
  <c r="S1784" i="94"/>
  <c r="R1784" i="94"/>
  <c r="Q1784" i="94"/>
  <c r="P1784" i="94"/>
  <c r="O1784" i="94"/>
  <c r="F1784" i="94"/>
  <c r="E1784" i="94"/>
  <c r="W1783" i="94"/>
  <c r="V1783" i="94"/>
  <c r="U1783" i="94"/>
  <c r="T1783" i="94"/>
  <c r="S1783" i="94"/>
  <c r="R1783" i="94"/>
  <c r="Q1783" i="94"/>
  <c r="P1783" i="94"/>
  <c r="O1783" i="94"/>
  <c r="F1783" i="94"/>
  <c r="E1783" i="94"/>
  <c r="W1782" i="94"/>
  <c r="V1782" i="94"/>
  <c r="U1782" i="94"/>
  <c r="T1782" i="94"/>
  <c r="S1782" i="94"/>
  <c r="R1782" i="94"/>
  <c r="Q1782" i="94"/>
  <c r="P1782" i="94"/>
  <c r="O1782" i="94"/>
  <c r="F1782" i="94"/>
  <c r="E1782" i="94"/>
  <c r="W1781" i="94"/>
  <c r="V1781" i="94"/>
  <c r="U1781" i="94"/>
  <c r="T1781" i="94"/>
  <c r="S1781" i="94"/>
  <c r="R1781" i="94"/>
  <c r="Q1781" i="94"/>
  <c r="P1781" i="94"/>
  <c r="O1781" i="94"/>
  <c r="F1781" i="94"/>
  <c r="E1781" i="94"/>
  <c r="W1780" i="94"/>
  <c r="V1780" i="94"/>
  <c r="U1780" i="94"/>
  <c r="T1780" i="94"/>
  <c r="S1780" i="94"/>
  <c r="R1780" i="94"/>
  <c r="Q1780" i="94"/>
  <c r="P1780" i="94"/>
  <c r="O1780" i="94"/>
  <c r="F1780" i="94"/>
  <c r="E1780" i="94"/>
  <c r="W1779" i="94"/>
  <c r="V1779" i="94"/>
  <c r="U1779" i="94"/>
  <c r="T1779" i="94"/>
  <c r="S1779" i="94"/>
  <c r="R1779" i="94"/>
  <c r="Q1779" i="94"/>
  <c r="P1779" i="94"/>
  <c r="O1779" i="94"/>
  <c r="F1779" i="94"/>
  <c r="E1779" i="94"/>
  <c r="W1778" i="94"/>
  <c r="V1778" i="94"/>
  <c r="U1778" i="94"/>
  <c r="T1778" i="94"/>
  <c r="S1778" i="94"/>
  <c r="R1778" i="94"/>
  <c r="Q1778" i="94"/>
  <c r="P1778" i="94"/>
  <c r="O1778" i="94"/>
  <c r="F1778" i="94"/>
  <c r="E1778" i="94"/>
  <c r="W1777" i="94"/>
  <c r="V1777" i="94"/>
  <c r="U1777" i="94"/>
  <c r="T1777" i="94"/>
  <c r="S1777" i="94"/>
  <c r="R1777" i="94"/>
  <c r="Q1777" i="94"/>
  <c r="P1777" i="94"/>
  <c r="O1777" i="94"/>
  <c r="F1777" i="94"/>
  <c r="E1777" i="94"/>
  <c r="W1776" i="94"/>
  <c r="V1776" i="94"/>
  <c r="U1776" i="94"/>
  <c r="T1776" i="94"/>
  <c r="S1776" i="94"/>
  <c r="R1776" i="94"/>
  <c r="Q1776" i="94"/>
  <c r="P1776" i="94"/>
  <c r="O1776" i="94"/>
  <c r="F1776" i="94"/>
  <c r="E1776" i="94"/>
  <c r="W1775" i="94"/>
  <c r="V1775" i="94"/>
  <c r="U1775" i="94"/>
  <c r="T1775" i="94"/>
  <c r="S1775" i="94"/>
  <c r="R1775" i="94"/>
  <c r="Q1775" i="94"/>
  <c r="P1775" i="94"/>
  <c r="O1775" i="94"/>
  <c r="F1775" i="94"/>
  <c r="E1775" i="94"/>
  <c r="W1774" i="94"/>
  <c r="V1774" i="94"/>
  <c r="U1774" i="94"/>
  <c r="T1774" i="94"/>
  <c r="S1774" i="94"/>
  <c r="R1774" i="94"/>
  <c r="Q1774" i="94"/>
  <c r="P1774" i="94"/>
  <c r="O1774" i="94"/>
  <c r="F1774" i="94"/>
  <c r="E1774" i="94"/>
  <c r="W1773" i="94"/>
  <c r="V1773" i="94"/>
  <c r="U1773" i="94"/>
  <c r="T1773" i="94"/>
  <c r="S1773" i="94"/>
  <c r="R1773" i="94"/>
  <c r="Q1773" i="94"/>
  <c r="P1773" i="94"/>
  <c r="O1773" i="94"/>
  <c r="F1773" i="94"/>
  <c r="E1773" i="94"/>
  <c r="W1772" i="94"/>
  <c r="V1772" i="94"/>
  <c r="U1772" i="94"/>
  <c r="T1772" i="94"/>
  <c r="S1772" i="94"/>
  <c r="R1772" i="94"/>
  <c r="Q1772" i="94"/>
  <c r="P1772" i="94"/>
  <c r="O1772" i="94"/>
  <c r="F1772" i="94"/>
  <c r="E1772" i="94"/>
  <c r="W1771" i="94"/>
  <c r="V1771" i="94"/>
  <c r="U1771" i="94"/>
  <c r="T1771" i="94"/>
  <c r="S1771" i="94"/>
  <c r="R1771" i="94"/>
  <c r="Q1771" i="94"/>
  <c r="P1771" i="94"/>
  <c r="O1771" i="94"/>
  <c r="F1771" i="94"/>
  <c r="E1771" i="94"/>
  <c r="W1770" i="94"/>
  <c r="V1770" i="94"/>
  <c r="U1770" i="94"/>
  <c r="T1770" i="94"/>
  <c r="S1770" i="94"/>
  <c r="R1770" i="94"/>
  <c r="Q1770" i="94"/>
  <c r="P1770" i="94"/>
  <c r="O1770" i="94"/>
  <c r="F1770" i="94"/>
  <c r="E1770" i="94"/>
  <c r="W1769" i="94"/>
  <c r="V1769" i="94"/>
  <c r="U1769" i="94"/>
  <c r="T1769" i="94"/>
  <c r="S1769" i="94"/>
  <c r="R1769" i="94"/>
  <c r="Q1769" i="94"/>
  <c r="P1769" i="94"/>
  <c r="O1769" i="94"/>
  <c r="F1769" i="94"/>
  <c r="E1769" i="94"/>
  <c r="W1768" i="94"/>
  <c r="V1768" i="94"/>
  <c r="U1768" i="94"/>
  <c r="T1768" i="94"/>
  <c r="S1768" i="94"/>
  <c r="R1768" i="94"/>
  <c r="Q1768" i="94"/>
  <c r="P1768" i="94"/>
  <c r="O1768" i="94"/>
  <c r="F1768" i="94"/>
  <c r="E1768" i="94"/>
  <c r="W1767" i="94"/>
  <c r="V1767" i="94"/>
  <c r="U1767" i="94"/>
  <c r="T1767" i="94"/>
  <c r="S1767" i="94"/>
  <c r="R1767" i="94"/>
  <c r="Q1767" i="94"/>
  <c r="P1767" i="94"/>
  <c r="O1767" i="94"/>
  <c r="F1767" i="94"/>
  <c r="E1767" i="94"/>
  <c r="W1766" i="94"/>
  <c r="V1766" i="94"/>
  <c r="U1766" i="94"/>
  <c r="T1766" i="94"/>
  <c r="S1766" i="94"/>
  <c r="R1766" i="94"/>
  <c r="Q1766" i="94"/>
  <c r="P1766" i="94"/>
  <c r="O1766" i="94"/>
  <c r="F1766" i="94"/>
  <c r="E1766" i="94"/>
  <c r="W1765" i="94"/>
  <c r="V1765" i="94"/>
  <c r="U1765" i="94"/>
  <c r="T1765" i="94"/>
  <c r="S1765" i="94"/>
  <c r="R1765" i="94"/>
  <c r="Q1765" i="94"/>
  <c r="P1765" i="94"/>
  <c r="O1765" i="94"/>
  <c r="F1765" i="94"/>
  <c r="E1765" i="94"/>
  <c r="W1764" i="94"/>
  <c r="V1764" i="94"/>
  <c r="U1764" i="94"/>
  <c r="T1764" i="94"/>
  <c r="S1764" i="94"/>
  <c r="R1764" i="94"/>
  <c r="Q1764" i="94"/>
  <c r="P1764" i="94"/>
  <c r="O1764" i="94"/>
  <c r="F1764" i="94"/>
  <c r="E1764" i="94"/>
  <c r="W1763" i="94"/>
  <c r="V1763" i="94"/>
  <c r="U1763" i="94"/>
  <c r="T1763" i="94"/>
  <c r="S1763" i="94"/>
  <c r="R1763" i="94"/>
  <c r="Q1763" i="94"/>
  <c r="P1763" i="94"/>
  <c r="O1763" i="94"/>
  <c r="F1763" i="94"/>
  <c r="E1763" i="94"/>
  <c r="W1762" i="94"/>
  <c r="V1762" i="94"/>
  <c r="U1762" i="94"/>
  <c r="T1762" i="94"/>
  <c r="S1762" i="94"/>
  <c r="R1762" i="94"/>
  <c r="Q1762" i="94"/>
  <c r="P1762" i="94"/>
  <c r="O1762" i="94"/>
  <c r="F1762" i="94"/>
  <c r="E1762" i="94"/>
  <c r="W1761" i="94"/>
  <c r="V1761" i="94"/>
  <c r="U1761" i="94"/>
  <c r="T1761" i="94"/>
  <c r="S1761" i="94"/>
  <c r="R1761" i="94"/>
  <c r="Q1761" i="94"/>
  <c r="P1761" i="94"/>
  <c r="O1761" i="94"/>
  <c r="F1761" i="94"/>
  <c r="E1761" i="94"/>
  <c r="W1760" i="94"/>
  <c r="V1760" i="94"/>
  <c r="U1760" i="94"/>
  <c r="T1760" i="94"/>
  <c r="S1760" i="94"/>
  <c r="R1760" i="94"/>
  <c r="Q1760" i="94"/>
  <c r="P1760" i="94"/>
  <c r="O1760" i="94"/>
  <c r="F1760" i="94"/>
  <c r="E1760" i="94"/>
  <c r="W1759" i="94"/>
  <c r="V1759" i="94"/>
  <c r="U1759" i="94"/>
  <c r="T1759" i="94"/>
  <c r="S1759" i="94"/>
  <c r="R1759" i="94"/>
  <c r="Q1759" i="94"/>
  <c r="P1759" i="94"/>
  <c r="O1759" i="94"/>
  <c r="F1759" i="94"/>
  <c r="E1759" i="94"/>
  <c r="W1758" i="94"/>
  <c r="V1758" i="94"/>
  <c r="U1758" i="94"/>
  <c r="T1758" i="94"/>
  <c r="S1758" i="94"/>
  <c r="R1758" i="94"/>
  <c r="Q1758" i="94"/>
  <c r="P1758" i="94"/>
  <c r="O1758" i="94"/>
  <c r="F1758" i="94"/>
  <c r="E1758" i="94"/>
  <c r="W1757" i="94"/>
  <c r="V1757" i="94"/>
  <c r="U1757" i="94"/>
  <c r="T1757" i="94"/>
  <c r="S1757" i="94"/>
  <c r="R1757" i="94"/>
  <c r="Q1757" i="94"/>
  <c r="P1757" i="94"/>
  <c r="O1757" i="94"/>
  <c r="F1757" i="94"/>
  <c r="E1757" i="94"/>
  <c r="W1756" i="94"/>
  <c r="V1756" i="94"/>
  <c r="U1756" i="94"/>
  <c r="T1756" i="94"/>
  <c r="S1756" i="94"/>
  <c r="R1756" i="94"/>
  <c r="Q1756" i="94"/>
  <c r="P1756" i="94"/>
  <c r="O1756" i="94"/>
  <c r="F1756" i="94"/>
  <c r="E1756" i="94"/>
  <c r="W1755" i="94"/>
  <c r="V1755" i="94"/>
  <c r="U1755" i="94"/>
  <c r="T1755" i="94"/>
  <c r="S1755" i="94"/>
  <c r="R1755" i="94"/>
  <c r="Q1755" i="94"/>
  <c r="P1755" i="94"/>
  <c r="O1755" i="94"/>
  <c r="F1755" i="94"/>
  <c r="E1755" i="94"/>
  <c r="W1754" i="94"/>
  <c r="V1754" i="94"/>
  <c r="U1754" i="94"/>
  <c r="T1754" i="94"/>
  <c r="S1754" i="94"/>
  <c r="R1754" i="94"/>
  <c r="Q1754" i="94"/>
  <c r="P1754" i="94"/>
  <c r="O1754" i="94"/>
  <c r="F1754" i="94"/>
  <c r="E1754" i="94"/>
  <c r="W1753" i="94"/>
  <c r="V1753" i="94"/>
  <c r="U1753" i="94"/>
  <c r="T1753" i="94"/>
  <c r="S1753" i="94"/>
  <c r="R1753" i="94"/>
  <c r="Q1753" i="94"/>
  <c r="P1753" i="94"/>
  <c r="O1753" i="94"/>
  <c r="F1753" i="94"/>
  <c r="E1753" i="94"/>
  <c r="W1752" i="94"/>
  <c r="V1752" i="94"/>
  <c r="U1752" i="94"/>
  <c r="T1752" i="94"/>
  <c r="S1752" i="94"/>
  <c r="R1752" i="94"/>
  <c r="Q1752" i="94"/>
  <c r="P1752" i="94"/>
  <c r="O1752" i="94"/>
  <c r="F1752" i="94"/>
  <c r="E1752" i="94"/>
  <c r="W1751" i="94"/>
  <c r="V1751" i="94"/>
  <c r="U1751" i="94"/>
  <c r="T1751" i="94"/>
  <c r="S1751" i="94"/>
  <c r="R1751" i="94"/>
  <c r="Q1751" i="94"/>
  <c r="P1751" i="94"/>
  <c r="O1751" i="94"/>
  <c r="F1751" i="94"/>
  <c r="E1751" i="94"/>
  <c r="W1750" i="94"/>
  <c r="V1750" i="94"/>
  <c r="U1750" i="94"/>
  <c r="T1750" i="94"/>
  <c r="S1750" i="94"/>
  <c r="R1750" i="94"/>
  <c r="Q1750" i="94"/>
  <c r="P1750" i="94"/>
  <c r="O1750" i="94"/>
  <c r="F1750" i="94"/>
  <c r="E1750" i="94"/>
  <c r="O1749" i="94"/>
  <c r="F1749" i="94"/>
  <c r="E1749" i="94"/>
  <c r="O1748" i="94"/>
  <c r="F1748" i="94"/>
  <c r="E1748" i="94"/>
  <c r="O1747" i="94"/>
  <c r="F1747" i="94"/>
  <c r="E1747" i="94"/>
  <c r="O1746" i="94"/>
  <c r="F1746" i="94"/>
  <c r="E1746" i="94"/>
  <c r="O1745" i="94"/>
  <c r="F1745" i="94"/>
  <c r="E1745" i="94"/>
  <c r="O1744" i="94"/>
  <c r="F1744" i="94"/>
  <c r="E1744" i="94"/>
  <c r="O1743" i="94"/>
  <c r="F1743" i="94"/>
  <c r="E1743" i="94"/>
  <c r="O1742" i="94"/>
  <c r="F1742" i="94"/>
  <c r="E1742" i="94"/>
  <c r="O1741" i="94"/>
  <c r="F1741" i="94"/>
  <c r="E1741" i="94"/>
  <c r="O1740" i="94"/>
  <c r="F1740" i="94"/>
  <c r="E1740" i="94"/>
  <c r="O1739" i="94"/>
  <c r="F1739" i="94"/>
  <c r="E1739" i="94"/>
  <c r="O1738" i="94"/>
  <c r="F1738" i="94"/>
  <c r="E1738" i="94"/>
  <c r="O1737" i="94"/>
  <c r="F1737" i="94"/>
  <c r="E1737" i="94"/>
  <c r="O1736" i="94"/>
  <c r="F1736" i="94"/>
  <c r="E1736" i="94"/>
  <c r="O1735" i="94"/>
  <c r="F1735" i="94"/>
  <c r="E1735" i="94"/>
  <c r="O1734" i="94"/>
  <c r="F1734" i="94"/>
  <c r="E1734" i="94"/>
  <c r="O1733" i="94"/>
  <c r="F1733" i="94"/>
  <c r="E1733" i="94"/>
  <c r="O1732" i="94"/>
  <c r="F1732" i="94"/>
  <c r="E1732" i="94"/>
  <c r="W1731" i="94"/>
  <c r="V1731" i="94"/>
  <c r="U1731" i="94"/>
  <c r="T1731" i="94"/>
  <c r="S1731" i="94"/>
  <c r="R1731" i="94"/>
  <c r="Q1731" i="94"/>
  <c r="P1731" i="94"/>
  <c r="O1731" i="94"/>
  <c r="F1731" i="94"/>
  <c r="E1731" i="94"/>
  <c r="W1730" i="94"/>
  <c r="V1730" i="94"/>
  <c r="U1730" i="94"/>
  <c r="T1730" i="94"/>
  <c r="S1730" i="94"/>
  <c r="R1730" i="94"/>
  <c r="Q1730" i="94"/>
  <c r="P1730" i="94"/>
  <c r="O1730" i="94"/>
  <c r="F1730" i="94"/>
  <c r="E1730" i="94"/>
  <c r="W1729" i="94"/>
  <c r="V1729" i="94"/>
  <c r="U1729" i="94"/>
  <c r="T1729" i="94"/>
  <c r="S1729" i="94"/>
  <c r="R1729" i="94"/>
  <c r="Q1729" i="94"/>
  <c r="P1729" i="94"/>
  <c r="O1729" i="94"/>
  <c r="F1729" i="94"/>
  <c r="E1729" i="94"/>
  <c r="W1728" i="94"/>
  <c r="V1728" i="94"/>
  <c r="U1728" i="94"/>
  <c r="T1728" i="94"/>
  <c r="S1728" i="94"/>
  <c r="R1728" i="94"/>
  <c r="Q1728" i="94"/>
  <c r="P1728" i="94"/>
  <c r="O1728" i="94"/>
  <c r="F1728" i="94"/>
  <c r="E1728" i="94"/>
  <c r="W1727" i="94"/>
  <c r="V1727" i="94"/>
  <c r="U1727" i="94"/>
  <c r="T1727" i="94"/>
  <c r="S1727" i="94"/>
  <c r="R1727" i="94"/>
  <c r="Q1727" i="94"/>
  <c r="P1727" i="94"/>
  <c r="O1727" i="94"/>
  <c r="F1727" i="94"/>
  <c r="E1727" i="94"/>
  <c r="W1726" i="94"/>
  <c r="V1726" i="94"/>
  <c r="U1726" i="94"/>
  <c r="T1726" i="94"/>
  <c r="S1726" i="94"/>
  <c r="R1726" i="94"/>
  <c r="Q1726" i="94"/>
  <c r="P1726" i="94"/>
  <c r="O1726" i="94"/>
  <c r="F1726" i="94"/>
  <c r="E1726" i="94"/>
  <c r="W1725" i="94"/>
  <c r="V1725" i="94"/>
  <c r="U1725" i="94"/>
  <c r="T1725" i="94"/>
  <c r="S1725" i="94"/>
  <c r="R1725" i="94"/>
  <c r="Q1725" i="94"/>
  <c r="P1725" i="94"/>
  <c r="O1725" i="94"/>
  <c r="F1725" i="94"/>
  <c r="E1725" i="94"/>
  <c r="W1724" i="94"/>
  <c r="V1724" i="94"/>
  <c r="U1724" i="94"/>
  <c r="T1724" i="94"/>
  <c r="S1724" i="94"/>
  <c r="R1724" i="94"/>
  <c r="Q1724" i="94"/>
  <c r="P1724" i="94"/>
  <c r="O1724" i="94"/>
  <c r="F1724" i="94"/>
  <c r="E1724" i="94"/>
  <c r="W1723" i="94"/>
  <c r="V1723" i="94"/>
  <c r="U1723" i="94"/>
  <c r="T1723" i="94"/>
  <c r="S1723" i="94"/>
  <c r="R1723" i="94"/>
  <c r="Q1723" i="94"/>
  <c r="P1723" i="94"/>
  <c r="O1723" i="94"/>
  <c r="F1723" i="94"/>
  <c r="E1723" i="94"/>
  <c r="W1722" i="94"/>
  <c r="V1722" i="94"/>
  <c r="U1722" i="94"/>
  <c r="T1722" i="94"/>
  <c r="S1722" i="94"/>
  <c r="R1722" i="94"/>
  <c r="Q1722" i="94"/>
  <c r="P1722" i="94"/>
  <c r="O1722" i="94"/>
  <c r="F1722" i="94"/>
  <c r="E1722" i="94"/>
  <c r="W1721" i="94"/>
  <c r="V1721" i="94"/>
  <c r="U1721" i="94"/>
  <c r="T1721" i="94"/>
  <c r="S1721" i="94"/>
  <c r="R1721" i="94"/>
  <c r="Q1721" i="94"/>
  <c r="P1721" i="94"/>
  <c r="O1721" i="94"/>
  <c r="F1721" i="94"/>
  <c r="E1721" i="94"/>
  <c r="W1720" i="94"/>
  <c r="V1720" i="94"/>
  <c r="U1720" i="94"/>
  <c r="T1720" i="94"/>
  <c r="S1720" i="94"/>
  <c r="R1720" i="94"/>
  <c r="Q1720" i="94"/>
  <c r="P1720" i="94"/>
  <c r="O1720" i="94"/>
  <c r="F1720" i="94"/>
  <c r="E1720" i="94"/>
  <c r="W1719" i="94"/>
  <c r="V1719" i="94"/>
  <c r="U1719" i="94"/>
  <c r="T1719" i="94"/>
  <c r="S1719" i="94"/>
  <c r="R1719" i="94"/>
  <c r="Q1719" i="94"/>
  <c r="P1719" i="94"/>
  <c r="O1719" i="94"/>
  <c r="F1719" i="94"/>
  <c r="E1719" i="94"/>
  <c r="W1718" i="94"/>
  <c r="V1718" i="94"/>
  <c r="U1718" i="94"/>
  <c r="T1718" i="94"/>
  <c r="S1718" i="94"/>
  <c r="R1718" i="94"/>
  <c r="Q1718" i="94"/>
  <c r="P1718" i="94"/>
  <c r="O1718" i="94"/>
  <c r="F1718" i="94"/>
  <c r="E1718" i="94"/>
  <c r="W1717" i="94"/>
  <c r="V1717" i="94"/>
  <c r="U1717" i="94"/>
  <c r="T1717" i="94"/>
  <c r="S1717" i="94"/>
  <c r="R1717" i="94"/>
  <c r="Q1717" i="94"/>
  <c r="P1717" i="94"/>
  <c r="O1717" i="94"/>
  <c r="F1717" i="94"/>
  <c r="E1717" i="94"/>
  <c r="W1716" i="94"/>
  <c r="V1716" i="94"/>
  <c r="U1716" i="94"/>
  <c r="T1716" i="94"/>
  <c r="S1716" i="94"/>
  <c r="R1716" i="94"/>
  <c r="Q1716" i="94"/>
  <c r="P1716" i="94"/>
  <c r="O1716" i="94"/>
  <c r="F1716" i="94"/>
  <c r="E1716" i="94"/>
  <c r="W1715" i="94"/>
  <c r="V1715" i="94"/>
  <c r="U1715" i="94"/>
  <c r="T1715" i="94"/>
  <c r="S1715" i="94"/>
  <c r="R1715" i="94"/>
  <c r="Q1715" i="94"/>
  <c r="P1715" i="94"/>
  <c r="O1715" i="94"/>
  <c r="F1715" i="94"/>
  <c r="E1715" i="94"/>
  <c r="W1714" i="94"/>
  <c r="V1714" i="94"/>
  <c r="U1714" i="94"/>
  <c r="T1714" i="94"/>
  <c r="S1714" i="94"/>
  <c r="R1714" i="94"/>
  <c r="Q1714" i="94"/>
  <c r="P1714" i="94"/>
  <c r="O1714" i="94"/>
  <c r="F1714" i="94"/>
  <c r="E1714" i="94"/>
  <c r="W1713" i="94"/>
  <c r="V1713" i="94"/>
  <c r="U1713" i="94"/>
  <c r="T1713" i="94"/>
  <c r="S1713" i="94"/>
  <c r="R1713" i="94"/>
  <c r="Q1713" i="94"/>
  <c r="P1713" i="94"/>
  <c r="O1713" i="94"/>
  <c r="F1713" i="94"/>
  <c r="E1713" i="94"/>
  <c r="W1712" i="94"/>
  <c r="V1712" i="94"/>
  <c r="U1712" i="94"/>
  <c r="T1712" i="94"/>
  <c r="S1712" i="94"/>
  <c r="R1712" i="94"/>
  <c r="Q1712" i="94"/>
  <c r="P1712" i="94"/>
  <c r="O1712" i="94"/>
  <c r="F1712" i="94"/>
  <c r="E1712" i="94"/>
  <c r="W1711" i="94"/>
  <c r="V1711" i="94"/>
  <c r="U1711" i="94"/>
  <c r="T1711" i="94"/>
  <c r="S1711" i="94"/>
  <c r="R1711" i="94"/>
  <c r="Q1711" i="94"/>
  <c r="P1711" i="94"/>
  <c r="O1711" i="94"/>
  <c r="F1711" i="94"/>
  <c r="E1711" i="94"/>
  <c r="W1710" i="94"/>
  <c r="V1710" i="94"/>
  <c r="U1710" i="94"/>
  <c r="T1710" i="94"/>
  <c r="S1710" i="94"/>
  <c r="R1710" i="94"/>
  <c r="Q1710" i="94"/>
  <c r="P1710" i="94"/>
  <c r="O1710" i="94"/>
  <c r="F1710" i="94"/>
  <c r="E1710" i="94"/>
  <c r="W1709" i="94"/>
  <c r="V1709" i="94"/>
  <c r="U1709" i="94"/>
  <c r="T1709" i="94"/>
  <c r="S1709" i="94"/>
  <c r="R1709" i="94"/>
  <c r="Q1709" i="94"/>
  <c r="P1709" i="94"/>
  <c r="O1709" i="94"/>
  <c r="F1709" i="94"/>
  <c r="E1709" i="94"/>
  <c r="W1708" i="94"/>
  <c r="V1708" i="94"/>
  <c r="U1708" i="94"/>
  <c r="T1708" i="94"/>
  <c r="S1708" i="94"/>
  <c r="R1708" i="94"/>
  <c r="Q1708" i="94"/>
  <c r="P1708" i="94"/>
  <c r="O1708" i="94"/>
  <c r="F1708" i="94"/>
  <c r="E1708" i="94"/>
  <c r="W1707" i="94"/>
  <c r="V1707" i="94"/>
  <c r="U1707" i="94"/>
  <c r="T1707" i="94"/>
  <c r="S1707" i="94"/>
  <c r="R1707" i="94"/>
  <c r="Q1707" i="94"/>
  <c r="P1707" i="94"/>
  <c r="O1707" i="94"/>
  <c r="F1707" i="94"/>
  <c r="E1707" i="94"/>
  <c r="W1706" i="94"/>
  <c r="V1706" i="94"/>
  <c r="U1706" i="94"/>
  <c r="T1706" i="94"/>
  <c r="S1706" i="94"/>
  <c r="R1706" i="94"/>
  <c r="Q1706" i="94"/>
  <c r="P1706" i="94"/>
  <c r="O1706" i="94"/>
  <c r="F1706" i="94"/>
  <c r="E1706" i="94"/>
  <c r="W1705" i="94"/>
  <c r="V1705" i="94"/>
  <c r="U1705" i="94"/>
  <c r="T1705" i="94"/>
  <c r="S1705" i="94"/>
  <c r="R1705" i="94"/>
  <c r="Q1705" i="94"/>
  <c r="P1705" i="94"/>
  <c r="O1705" i="94"/>
  <c r="F1705" i="94"/>
  <c r="E1705" i="94"/>
  <c r="W1704" i="94"/>
  <c r="V1704" i="94"/>
  <c r="U1704" i="94"/>
  <c r="T1704" i="94"/>
  <c r="S1704" i="94"/>
  <c r="R1704" i="94"/>
  <c r="Q1704" i="94"/>
  <c r="P1704" i="94"/>
  <c r="O1704" i="94"/>
  <c r="F1704" i="94"/>
  <c r="E1704" i="94"/>
  <c r="W1703" i="94"/>
  <c r="V1703" i="94"/>
  <c r="U1703" i="94"/>
  <c r="T1703" i="94"/>
  <c r="S1703" i="94"/>
  <c r="R1703" i="94"/>
  <c r="Q1703" i="94"/>
  <c r="P1703" i="94"/>
  <c r="O1703" i="94"/>
  <c r="F1703" i="94"/>
  <c r="E1703" i="94"/>
  <c r="W1702" i="94"/>
  <c r="V1702" i="94"/>
  <c r="U1702" i="94"/>
  <c r="T1702" i="94"/>
  <c r="S1702" i="94"/>
  <c r="R1702" i="94"/>
  <c r="Q1702" i="94"/>
  <c r="P1702" i="94"/>
  <c r="O1702" i="94"/>
  <c r="F1702" i="94"/>
  <c r="E1702" i="94"/>
  <c r="W1701" i="94"/>
  <c r="V1701" i="94"/>
  <c r="U1701" i="94"/>
  <c r="T1701" i="94"/>
  <c r="S1701" i="94"/>
  <c r="R1701" i="94"/>
  <c r="Q1701" i="94"/>
  <c r="P1701" i="94"/>
  <c r="O1701" i="94"/>
  <c r="F1701" i="94"/>
  <c r="E1701" i="94"/>
  <c r="W1700" i="94"/>
  <c r="V1700" i="94"/>
  <c r="U1700" i="94"/>
  <c r="T1700" i="94"/>
  <c r="S1700" i="94"/>
  <c r="R1700" i="94"/>
  <c r="Q1700" i="94"/>
  <c r="P1700" i="94"/>
  <c r="O1700" i="94"/>
  <c r="F1700" i="94"/>
  <c r="E1700" i="94"/>
  <c r="W1699" i="94"/>
  <c r="V1699" i="94"/>
  <c r="U1699" i="94"/>
  <c r="T1699" i="94"/>
  <c r="S1699" i="94"/>
  <c r="R1699" i="94"/>
  <c r="Q1699" i="94"/>
  <c r="P1699" i="94"/>
  <c r="O1699" i="94"/>
  <c r="F1699" i="94"/>
  <c r="E1699" i="94"/>
  <c r="W1698" i="94"/>
  <c r="V1698" i="94"/>
  <c r="U1698" i="94"/>
  <c r="T1698" i="94"/>
  <c r="S1698" i="94"/>
  <c r="R1698" i="94"/>
  <c r="Q1698" i="94"/>
  <c r="P1698" i="94"/>
  <c r="O1698" i="94"/>
  <c r="F1698" i="94"/>
  <c r="E1698" i="94"/>
  <c r="W1697" i="94"/>
  <c r="V1697" i="94"/>
  <c r="U1697" i="94"/>
  <c r="T1697" i="94"/>
  <c r="S1697" i="94"/>
  <c r="R1697" i="94"/>
  <c r="Q1697" i="94"/>
  <c r="P1697" i="94"/>
  <c r="O1697" i="94"/>
  <c r="F1697" i="94"/>
  <c r="E1697" i="94"/>
  <c r="W1696" i="94"/>
  <c r="V1696" i="94"/>
  <c r="U1696" i="94"/>
  <c r="T1696" i="94"/>
  <c r="S1696" i="94"/>
  <c r="R1696" i="94"/>
  <c r="Q1696" i="94"/>
  <c r="P1696" i="94"/>
  <c r="O1696" i="94"/>
  <c r="F1696" i="94"/>
  <c r="E1696" i="94"/>
  <c r="W1695" i="94"/>
  <c r="V1695" i="94"/>
  <c r="U1695" i="94"/>
  <c r="T1695" i="94"/>
  <c r="S1695" i="94"/>
  <c r="R1695" i="94"/>
  <c r="Q1695" i="94"/>
  <c r="P1695" i="94"/>
  <c r="O1695" i="94"/>
  <c r="F1695" i="94"/>
  <c r="E1695" i="94"/>
  <c r="W1694" i="94"/>
  <c r="V1694" i="94"/>
  <c r="U1694" i="94"/>
  <c r="T1694" i="94"/>
  <c r="S1694" i="94"/>
  <c r="R1694" i="94"/>
  <c r="Q1694" i="94"/>
  <c r="P1694" i="94"/>
  <c r="O1694" i="94"/>
  <c r="F1694" i="94"/>
  <c r="E1694" i="94"/>
  <c r="W1693" i="94"/>
  <c r="V1693" i="94"/>
  <c r="U1693" i="94"/>
  <c r="T1693" i="94"/>
  <c r="S1693" i="94"/>
  <c r="R1693" i="94"/>
  <c r="Q1693" i="94"/>
  <c r="P1693" i="94"/>
  <c r="O1693" i="94"/>
  <c r="F1693" i="94"/>
  <c r="E1693" i="94"/>
  <c r="W1692" i="94"/>
  <c r="V1692" i="94"/>
  <c r="U1692" i="94"/>
  <c r="T1692" i="94"/>
  <c r="S1692" i="94"/>
  <c r="R1692" i="94"/>
  <c r="Q1692" i="94"/>
  <c r="P1692" i="94"/>
  <c r="O1692" i="94"/>
  <c r="F1692" i="94"/>
  <c r="E1692" i="94"/>
  <c r="W1691" i="94"/>
  <c r="V1691" i="94"/>
  <c r="U1691" i="94"/>
  <c r="T1691" i="94"/>
  <c r="S1691" i="94"/>
  <c r="R1691" i="94"/>
  <c r="Q1691" i="94"/>
  <c r="P1691" i="94"/>
  <c r="O1691" i="94"/>
  <c r="F1691" i="94"/>
  <c r="E1691" i="94"/>
  <c r="W1690" i="94"/>
  <c r="V1690" i="94"/>
  <c r="U1690" i="94"/>
  <c r="T1690" i="94"/>
  <c r="S1690" i="94"/>
  <c r="R1690" i="94"/>
  <c r="Q1690" i="94"/>
  <c r="P1690" i="94"/>
  <c r="O1690" i="94"/>
  <c r="F1690" i="94"/>
  <c r="E1690" i="94"/>
  <c r="W1689" i="94"/>
  <c r="V1689" i="94"/>
  <c r="U1689" i="94"/>
  <c r="T1689" i="94"/>
  <c r="S1689" i="94"/>
  <c r="R1689" i="94"/>
  <c r="Q1689" i="94"/>
  <c r="P1689" i="94"/>
  <c r="O1689" i="94"/>
  <c r="F1689" i="94"/>
  <c r="E1689" i="94"/>
  <c r="W1688" i="94"/>
  <c r="V1688" i="94"/>
  <c r="U1688" i="94"/>
  <c r="T1688" i="94"/>
  <c r="S1688" i="94"/>
  <c r="R1688" i="94"/>
  <c r="Q1688" i="94"/>
  <c r="P1688" i="94"/>
  <c r="O1688" i="94"/>
  <c r="F1688" i="94"/>
  <c r="E1688" i="94"/>
  <c r="W1687" i="94"/>
  <c r="V1687" i="94"/>
  <c r="U1687" i="94"/>
  <c r="T1687" i="94"/>
  <c r="S1687" i="94"/>
  <c r="R1687" i="94"/>
  <c r="Q1687" i="94"/>
  <c r="P1687" i="94"/>
  <c r="O1687" i="94"/>
  <c r="F1687" i="94"/>
  <c r="E1687" i="94"/>
  <c r="W1686" i="94"/>
  <c r="V1686" i="94"/>
  <c r="U1686" i="94"/>
  <c r="T1686" i="94"/>
  <c r="S1686" i="94"/>
  <c r="R1686" i="94"/>
  <c r="Q1686" i="94"/>
  <c r="P1686" i="94"/>
  <c r="O1686" i="94"/>
  <c r="F1686" i="94"/>
  <c r="E1686" i="94"/>
  <c r="W1685" i="94"/>
  <c r="V1685" i="94"/>
  <c r="U1685" i="94"/>
  <c r="T1685" i="94"/>
  <c r="S1685" i="94"/>
  <c r="R1685" i="94"/>
  <c r="Q1685" i="94"/>
  <c r="P1685" i="94"/>
  <c r="O1685" i="94"/>
  <c r="F1685" i="94"/>
  <c r="E1685" i="94"/>
  <c r="W1684" i="94"/>
  <c r="V1684" i="94"/>
  <c r="U1684" i="94"/>
  <c r="T1684" i="94"/>
  <c r="S1684" i="94"/>
  <c r="R1684" i="94"/>
  <c r="Q1684" i="94"/>
  <c r="P1684" i="94"/>
  <c r="O1684" i="94"/>
  <c r="F1684" i="94"/>
  <c r="E1684" i="94"/>
  <c r="W1683" i="94"/>
  <c r="V1683" i="94"/>
  <c r="U1683" i="94"/>
  <c r="T1683" i="94"/>
  <c r="S1683" i="94"/>
  <c r="R1683" i="94"/>
  <c r="Q1683" i="94"/>
  <c r="P1683" i="94"/>
  <c r="O1683" i="94"/>
  <c r="F1683" i="94"/>
  <c r="E1683" i="94"/>
  <c r="W1682" i="94"/>
  <c r="V1682" i="94"/>
  <c r="U1682" i="94"/>
  <c r="T1682" i="94"/>
  <c r="S1682" i="94"/>
  <c r="R1682" i="94"/>
  <c r="Q1682" i="94"/>
  <c r="P1682" i="94"/>
  <c r="O1682" i="94"/>
  <c r="F1682" i="94"/>
  <c r="E1682" i="94"/>
  <c r="W1681" i="94"/>
  <c r="V1681" i="94"/>
  <c r="U1681" i="94"/>
  <c r="T1681" i="94"/>
  <c r="S1681" i="94"/>
  <c r="R1681" i="94"/>
  <c r="Q1681" i="94"/>
  <c r="P1681" i="94"/>
  <c r="O1681" i="94"/>
  <c r="F1681" i="94"/>
  <c r="E1681" i="94"/>
  <c r="W1680" i="94"/>
  <c r="V1680" i="94"/>
  <c r="U1680" i="94"/>
  <c r="T1680" i="94"/>
  <c r="S1680" i="94"/>
  <c r="R1680" i="94"/>
  <c r="Q1680" i="94"/>
  <c r="P1680" i="94"/>
  <c r="O1680" i="94"/>
  <c r="F1680" i="94"/>
  <c r="E1680" i="94"/>
  <c r="W1679" i="94"/>
  <c r="V1679" i="94"/>
  <c r="U1679" i="94"/>
  <c r="T1679" i="94"/>
  <c r="S1679" i="94"/>
  <c r="R1679" i="94"/>
  <c r="Q1679" i="94"/>
  <c r="P1679" i="94"/>
  <c r="O1679" i="94"/>
  <c r="F1679" i="94"/>
  <c r="E1679" i="94"/>
  <c r="W1678" i="94"/>
  <c r="V1678" i="94"/>
  <c r="U1678" i="94"/>
  <c r="T1678" i="94"/>
  <c r="S1678" i="94"/>
  <c r="R1678" i="94"/>
  <c r="Q1678" i="94"/>
  <c r="P1678" i="94"/>
  <c r="O1678" i="94"/>
  <c r="F1678" i="94"/>
  <c r="E1678" i="94"/>
  <c r="W1677" i="94"/>
  <c r="V1677" i="94"/>
  <c r="U1677" i="94"/>
  <c r="T1677" i="94"/>
  <c r="S1677" i="94"/>
  <c r="R1677" i="94"/>
  <c r="Q1677" i="94"/>
  <c r="P1677" i="94"/>
  <c r="O1677" i="94"/>
  <c r="F1677" i="94"/>
  <c r="E1677" i="94"/>
  <c r="W1676" i="94"/>
  <c r="V1676" i="94"/>
  <c r="U1676" i="94"/>
  <c r="T1676" i="94"/>
  <c r="S1676" i="94"/>
  <c r="R1676" i="94"/>
  <c r="Q1676" i="94"/>
  <c r="P1676" i="94"/>
  <c r="O1676" i="94"/>
  <c r="F1676" i="94"/>
  <c r="E1676" i="94"/>
  <c r="W1675" i="94"/>
  <c r="V1675" i="94"/>
  <c r="U1675" i="94"/>
  <c r="T1675" i="94"/>
  <c r="S1675" i="94"/>
  <c r="R1675" i="94"/>
  <c r="Q1675" i="94"/>
  <c r="P1675" i="94"/>
  <c r="O1675" i="94"/>
  <c r="F1675" i="94"/>
  <c r="E1675" i="94"/>
  <c r="W1674" i="94"/>
  <c r="V1674" i="94"/>
  <c r="U1674" i="94"/>
  <c r="T1674" i="94"/>
  <c r="S1674" i="94"/>
  <c r="R1674" i="94"/>
  <c r="Q1674" i="94"/>
  <c r="P1674" i="94"/>
  <c r="O1674" i="94"/>
  <c r="F1674" i="94"/>
  <c r="E1674" i="94"/>
  <c r="O1673" i="94"/>
  <c r="F1673" i="94"/>
  <c r="E1673" i="94"/>
  <c r="O1672" i="94"/>
  <c r="F1672" i="94"/>
  <c r="E1672" i="94"/>
  <c r="O1671" i="94"/>
  <c r="F1671" i="94"/>
  <c r="E1671" i="94"/>
  <c r="O1670" i="94"/>
  <c r="F1670" i="94"/>
  <c r="E1670" i="94"/>
  <c r="O1669" i="94"/>
  <c r="F1669" i="94"/>
  <c r="E1669" i="94"/>
  <c r="O1668" i="94"/>
  <c r="F1668" i="94"/>
  <c r="E1668" i="94"/>
  <c r="O1667" i="94"/>
  <c r="F1667" i="94"/>
  <c r="E1667" i="94"/>
  <c r="O1666" i="94"/>
  <c r="F1666" i="94"/>
  <c r="E1666" i="94"/>
  <c r="O1665" i="94"/>
  <c r="F1665" i="94"/>
  <c r="E1665" i="94"/>
  <c r="O1664" i="94"/>
  <c r="F1664" i="94"/>
  <c r="E1664" i="94"/>
  <c r="O1663" i="94"/>
  <c r="F1663" i="94"/>
  <c r="E1663" i="94"/>
  <c r="O1662" i="94"/>
  <c r="F1662" i="94"/>
  <c r="E1662" i="94"/>
  <c r="O1661" i="94"/>
  <c r="F1661" i="94"/>
  <c r="E1661" i="94"/>
  <c r="O1660" i="94"/>
  <c r="F1660" i="94"/>
  <c r="E1660" i="94"/>
  <c r="O1659" i="94"/>
  <c r="F1659" i="94"/>
  <c r="E1659" i="94"/>
  <c r="O1658" i="94"/>
  <c r="F1658" i="94"/>
  <c r="E1658" i="94"/>
  <c r="O1657" i="94"/>
  <c r="F1657" i="94"/>
  <c r="E1657" i="94"/>
  <c r="O1656" i="94"/>
  <c r="F1656" i="94"/>
  <c r="E1656" i="94"/>
  <c r="W1655" i="94"/>
  <c r="V1655" i="94"/>
  <c r="U1655" i="94"/>
  <c r="T1655" i="94"/>
  <c r="S1655" i="94"/>
  <c r="R1655" i="94"/>
  <c r="Q1655" i="94"/>
  <c r="P1655" i="94"/>
  <c r="O1655" i="94"/>
  <c r="F1655" i="94"/>
  <c r="E1655" i="94"/>
  <c r="W1654" i="94"/>
  <c r="V1654" i="94"/>
  <c r="U1654" i="94"/>
  <c r="T1654" i="94"/>
  <c r="S1654" i="94"/>
  <c r="R1654" i="94"/>
  <c r="Q1654" i="94"/>
  <c r="P1654" i="94"/>
  <c r="O1654" i="94"/>
  <c r="F1654" i="94"/>
  <c r="E1654" i="94"/>
  <c r="W1653" i="94"/>
  <c r="V1653" i="94"/>
  <c r="U1653" i="94"/>
  <c r="T1653" i="94"/>
  <c r="S1653" i="94"/>
  <c r="R1653" i="94"/>
  <c r="Q1653" i="94"/>
  <c r="P1653" i="94"/>
  <c r="O1653" i="94"/>
  <c r="F1653" i="94"/>
  <c r="E1653" i="94"/>
  <c r="W1652" i="94"/>
  <c r="V1652" i="94"/>
  <c r="U1652" i="94"/>
  <c r="T1652" i="94"/>
  <c r="S1652" i="94"/>
  <c r="R1652" i="94"/>
  <c r="Q1652" i="94"/>
  <c r="P1652" i="94"/>
  <c r="O1652" i="94"/>
  <c r="F1652" i="94"/>
  <c r="E1652" i="94"/>
  <c r="W1651" i="94"/>
  <c r="V1651" i="94"/>
  <c r="U1651" i="94"/>
  <c r="T1651" i="94"/>
  <c r="S1651" i="94"/>
  <c r="R1651" i="94"/>
  <c r="Q1651" i="94"/>
  <c r="P1651" i="94"/>
  <c r="O1651" i="94"/>
  <c r="F1651" i="94"/>
  <c r="E1651" i="94"/>
  <c r="W1650" i="94"/>
  <c r="V1650" i="94"/>
  <c r="U1650" i="94"/>
  <c r="T1650" i="94"/>
  <c r="S1650" i="94"/>
  <c r="R1650" i="94"/>
  <c r="Q1650" i="94"/>
  <c r="P1650" i="94"/>
  <c r="O1650" i="94"/>
  <c r="F1650" i="94"/>
  <c r="E1650" i="94"/>
  <c r="W1649" i="94"/>
  <c r="V1649" i="94"/>
  <c r="U1649" i="94"/>
  <c r="T1649" i="94"/>
  <c r="S1649" i="94"/>
  <c r="R1649" i="94"/>
  <c r="Q1649" i="94"/>
  <c r="P1649" i="94"/>
  <c r="O1649" i="94"/>
  <c r="F1649" i="94"/>
  <c r="E1649" i="94"/>
  <c r="W1648" i="94"/>
  <c r="V1648" i="94"/>
  <c r="U1648" i="94"/>
  <c r="T1648" i="94"/>
  <c r="S1648" i="94"/>
  <c r="R1648" i="94"/>
  <c r="Q1648" i="94"/>
  <c r="P1648" i="94"/>
  <c r="O1648" i="94"/>
  <c r="F1648" i="94"/>
  <c r="E1648" i="94"/>
  <c r="W1647" i="94"/>
  <c r="V1647" i="94"/>
  <c r="U1647" i="94"/>
  <c r="T1647" i="94"/>
  <c r="S1647" i="94"/>
  <c r="R1647" i="94"/>
  <c r="Q1647" i="94"/>
  <c r="P1647" i="94"/>
  <c r="O1647" i="94"/>
  <c r="F1647" i="94"/>
  <c r="E1647" i="94"/>
  <c r="W1646" i="94"/>
  <c r="V1646" i="94"/>
  <c r="U1646" i="94"/>
  <c r="T1646" i="94"/>
  <c r="S1646" i="94"/>
  <c r="R1646" i="94"/>
  <c r="Q1646" i="94"/>
  <c r="P1646" i="94"/>
  <c r="O1646" i="94"/>
  <c r="F1646" i="94"/>
  <c r="E1646" i="94"/>
  <c r="W1645" i="94"/>
  <c r="V1645" i="94"/>
  <c r="U1645" i="94"/>
  <c r="T1645" i="94"/>
  <c r="S1645" i="94"/>
  <c r="R1645" i="94"/>
  <c r="Q1645" i="94"/>
  <c r="P1645" i="94"/>
  <c r="O1645" i="94"/>
  <c r="F1645" i="94"/>
  <c r="E1645" i="94"/>
  <c r="W1644" i="94"/>
  <c r="V1644" i="94"/>
  <c r="U1644" i="94"/>
  <c r="T1644" i="94"/>
  <c r="S1644" i="94"/>
  <c r="R1644" i="94"/>
  <c r="Q1644" i="94"/>
  <c r="P1644" i="94"/>
  <c r="O1644" i="94"/>
  <c r="F1644" i="94"/>
  <c r="E1644" i="94"/>
  <c r="W1643" i="94"/>
  <c r="V1643" i="94"/>
  <c r="U1643" i="94"/>
  <c r="T1643" i="94"/>
  <c r="S1643" i="94"/>
  <c r="R1643" i="94"/>
  <c r="Q1643" i="94"/>
  <c r="P1643" i="94"/>
  <c r="O1643" i="94"/>
  <c r="F1643" i="94"/>
  <c r="E1643" i="94"/>
  <c r="W1642" i="94"/>
  <c r="V1642" i="94"/>
  <c r="U1642" i="94"/>
  <c r="T1642" i="94"/>
  <c r="S1642" i="94"/>
  <c r="R1642" i="94"/>
  <c r="Q1642" i="94"/>
  <c r="P1642" i="94"/>
  <c r="O1642" i="94"/>
  <c r="F1642" i="94"/>
  <c r="E1642" i="94"/>
  <c r="W1641" i="94"/>
  <c r="V1641" i="94"/>
  <c r="U1641" i="94"/>
  <c r="T1641" i="94"/>
  <c r="S1641" i="94"/>
  <c r="R1641" i="94"/>
  <c r="Q1641" i="94"/>
  <c r="P1641" i="94"/>
  <c r="O1641" i="94"/>
  <c r="F1641" i="94"/>
  <c r="E1641" i="94"/>
  <c r="W1640" i="94"/>
  <c r="V1640" i="94"/>
  <c r="U1640" i="94"/>
  <c r="T1640" i="94"/>
  <c r="S1640" i="94"/>
  <c r="R1640" i="94"/>
  <c r="Q1640" i="94"/>
  <c r="P1640" i="94"/>
  <c r="O1640" i="94"/>
  <c r="F1640" i="94"/>
  <c r="E1640" i="94"/>
  <c r="W1639" i="94"/>
  <c r="V1639" i="94"/>
  <c r="U1639" i="94"/>
  <c r="T1639" i="94"/>
  <c r="S1639" i="94"/>
  <c r="R1639" i="94"/>
  <c r="Q1639" i="94"/>
  <c r="P1639" i="94"/>
  <c r="O1639" i="94"/>
  <c r="F1639" i="94"/>
  <c r="E1639" i="94"/>
  <c r="W1638" i="94"/>
  <c r="V1638" i="94"/>
  <c r="U1638" i="94"/>
  <c r="T1638" i="94"/>
  <c r="S1638" i="94"/>
  <c r="R1638" i="94"/>
  <c r="Q1638" i="94"/>
  <c r="P1638" i="94"/>
  <c r="O1638" i="94"/>
  <c r="F1638" i="94"/>
  <c r="E1638" i="94"/>
  <c r="W1637" i="94"/>
  <c r="V1637" i="94"/>
  <c r="U1637" i="94"/>
  <c r="T1637" i="94"/>
  <c r="S1637" i="94"/>
  <c r="R1637" i="94"/>
  <c r="Q1637" i="94"/>
  <c r="P1637" i="94"/>
  <c r="O1637" i="94"/>
  <c r="F1637" i="94"/>
  <c r="E1637" i="94"/>
  <c r="W1636" i="94"/>
  <c r="V1636" i="94"/>
  <c r="U1636" i="94"/>
  <c r="T1636" i="94"/>
  <c r="S1636" i="94"/>
  <c r="R1636" i="94"/>
  <c r="Q1636" i="94"/>
  <c r="P1636" i="94"/>
  <c r="O1636" i="94"/>
  <c r="F1636" i="94"/>
  <c r="E1636" i="94"/>
  <c r="W1635" i="94"/>
  <c r="V1635" i="94"/>
  <c r="U1635" i="94"/>
  <c r="T1635" i="94"/>
  <c r="S1635" i="94"/>
  <c r="R1635" i="94"/>
  <c r="Q1635" i="94"/>
  <c r="P1635" i="94"/>
  <c r="O1635" i="94"/>
  <c r="F1635" i="94"/>
  <c r="E1635" i="94"/>
  <c r="W1634" i="94"/>
  <c r="V1634" i="94"/>
  <c r="U1634" i="94"/>
  <c r="T1634" i="94"/>
  <c r="S1634" i="94"/>
  <c r="R1634" i="94"/>
  <c r="Q1634" i="94"/>
  <c r="P1634" i="94"/>
  <c r="O1634" i="94"/>
  <c r="F1634" i="94"/>
  <c r="E1634" i="94"/>
  <c r="W1633" i="94"/>
  <c r="V1633" i="94"/>
  <c r="U1633" i="94"/>
  <c r="T1633" i="94"/>
  <c r="S1633" i="94"/>
  <c r="R1633" i="94"/>
  <c r="Q1633" i="94"/>
  <c r="P1633" i="94"/>
  <c r="O1633" i="94"/>
  <c r="F1633" i="94"/>
  <c r="E1633" i="94"/>
  <c r="W1632" i="94"/>
  <c r="V1632" i="94"/>
  <c r="U1632" i="94"/>
  <c r="T1632" i="94"/>
  <c r="S1632" i="94"/>
  <c r="R1632" i="94"/>
  <c r="Q1632" i="94"/>
  <c r="P1632" i="94"/>
  <c r="O1632" i="94"/>
  <c r="F1632" i="94"/>
  <c r="E1632" i="94"/>
  <c r="W1631" i="94"/>
  <c r="V1631" i="94"/>
  <c r="U1631" i="94"/>
  <c r="T1631" i="94"/>
  <c r="S1631" i="94"/>
  <c r="R1631" i="94"/>
  <c r="Q1631" i="94"/>
  <c r="P1631" i="94"/>
  <c r="O1631" i="94"/>
  <c r="F1631" i="94"/>
  <c r="E1631" i="94"/>
  <c r="W1630" i="94"/>
  <c r="V1630" i="94"/>
  <c r="U1630" i="94"/>
  <c r="T1630" i="94"/>
  <c r="S1630" i="94"/>
  <c r="R1630" i="94"/>
  <c r="Q1630" i="94"/>
  <c r="P1630" i="94"/>
  <c r="O1630" i="94"/>
  <c r="F1630" i="94"/>
  <c r="E1630" i="94"/>
  <c r="W1629" i="94"/>
  <c r="V1629" i="94"/>
  <c r="U1629" i="94"/>
  <c r="T1629" i="94"/>
  <c r="S1629" i="94"/>
  <c r="R1629" i="94"/>
  <c r="Q1629" i="94"/>
  <c r="P1629" i="94"/>
  <c r="O1629" i="94"/>
  <c r="F1629" i="94"/>
  <c r="E1629" i="94"/>
  <c r="W1628" i="94"/>
  <c r="V1628" i="94"/>
  <c r="U1628" i="94"/>
  <c r="T1628" i="94"/>
  <c r="S1628" i="94"/>
  <c r="R1628" i="94"/>
  <c r="Q1628" i="94"/>
  <c r="P1628" i="94"/>
  <c r="O1628" i="94"/>
  <c r="F1628" i="94"/>
  <c r="E1628" i="94"/>
  <c r="W1627" i="94"/>
  <c r="V1627" i="94"/>
  <c r="U1627" i="94"/>
  <c r="T1627" i="94"/>
  <c r="S1627" i="94"/>
  <c r="R1627" i="94"/>
  <c r="Q1627" i="94"/>
  <c r="P1627" i="94"/>
  <c r="O1627" i="94"/>
  <c r="F1627" i="94"/>
  <c r="E1627" i="94"/>
  <c r="W1626" i="94"/>
  <c r="V1626" i="94"/>
  <c r="U1626" i="94"/>
  <c r="T1626" i="94"/>
  <c r="S1626" i="94"/>
  <c r="R1626" i="94"/>
  <c r="Q1626" i="94"/>
  <c r="P1626" i="94"/>
  <c r="O1626" i="94"/>
  <c r="F1626" i="94"/>
  <c r="E1626" i="94"/>
  <c r="W1625" i="94"/>
  <c r="V1625" i="94"/>
  <c r="U1625" i="94"/>
  <c r="T1625" i="94"/>
  <c r="S1625" i="94"/>
  <c r="R1625" i="94"/>
  <c r="Q1625" i="94"/>
  <c r="P1625" i="94"/>
  <c r="O1625" i="94"/>
  <c r="F1625" i="94"/>
  <c r="E1625" i="94"/>
  <c r="W1624" i="94"/>
  <c r="V1624" i="94"/>
  <c r="U1624" i="94"/>
  <c r="T1624" i="94"/>
  <c r="S1624" i="94"/>
  <c r="R1624" i="94"/>
  <c r="Q1624" i="94"/>
  <c r="P1624" i="94"/>
  <c r="O1624" i="94"/>
  <c r="F1624" i="94"/>
  <c r="E1624" i="94"/>
  <c r="W1623" i="94"/>
  <c r="V1623" i="94"/>
  <c r="U1623" i="94"/>
  <c r="T1623" i="94"/>
  <c r="S1623" i="94"/>
  <c r="R1623" i="94"/>
  <c r="Q1623" i="94"/>
  <c r="P1623" i="94"/>
  <c r="O1623" i="94"/>
  <c r="F1623" i="94"/>
  <c r="E1623" i="94"/>
  <c r="W1622" i="94"/>
  <c r="V1622" i="94"/>
  <c r="U1622" i="94"/>
  <c r="T1622" i="94"/>
  <c r="S1622" i="94"/>
  <c r="R1622" i="94"/>
  <c r="Q1622" i="94"/>
  <c r="P1622" i="94"/>
  <c r="O1622" i="94"/>
  <c r="F1622" i="94"/>
  <c r="E1622" i="94"/>
  <c r="W1621" i="94"/>
  <c r="V1621" i="94"/>
  <c r="U1621" i="94"/>
  <c r="T1621" i="94"/>
  <c r="S1621" i="94"/>
  <c r="R1621" i="94"/>
  <c r="Q1621" i="94"/>
  <c r="P1621" i="94"/>
  <c r="O1621" i="94"/>
  <c r="F1621" i="94"/>
  <c r="E1621" i="94"/>
  <c r="W1620" i="94"/>
  <c r="V1620" i="94"/>
  <c r="U1620" i="94"/>
  <c r="T1620" i="94"/>
  <c r="S1620" i="94"/>
  <c r="R1620" i="94"/>
  <c r="Q1620" i="94"/>
  <c r="P1620" i="94"/>
  <c r="O1620" i="94"/>
  <c r="F1620" i="94"/>
  <c r="E1620" i="94"/>
  <c r="W1619" i="94"/>
  <c r="V1619" i="94"/>
  <c r="U1619" i="94"/>
  <c r="T1619" i="94"/>
  <c r="S1619" i="94"/>
  <c r="R1619" i="94"/>
  <c r="Q1619" i="94"/>
  <c r="P1619" i="94"/>
  <c r="O1619" i="94"/>
  <c r="F1619" i="94"/>
  <c r="E1619" i="94"/>
  <c r="W1618" i="94"/>
  <c r="V1618" i="94"/>
  <c r="U1618" i="94"/>
  <c r="T1618" i="94"/>
  <c r="S1618" i="94"/>
  <c r="R1618" i="94"/>
  <c r="Q1618" i="94"/>
  <c r="P1618" i="94"/>
  <c r="O1618" i="94"/>
  <c r="F1618" i="94"/>
  <c r="E1618" i="94"/>
  <c r="W1617" i="94"/>
  <c r="V1617" i="94"/>
  <c r="U1617" i="94"/>
  <c r="T1617" i="94"/>
  <c r="S1617" i="94"/>
  <c r="R1617" i="94"/>
  <c r="Q1617" i="94"/>
  <c r="P1617" i="94"/>
  <c r="O1617" i="94"/>
  <c r="F1617" i="94"/>
  <c r="E1617" i="94"/>
  <c r="W1616" i="94"/>
  <c r="V1616" i="94"/>
  <c r="U1616" i="94"/>
  <c r="T1616" i="94"/>
  <c r="S1616" i="94"/>
  <c r="R1616" i="94"/>
  <c r="Q1616" i="94"/>
  <c r="P1616" i="94"/>
  <c r="O1616" i="94"/>
  <c r="F1616" i="94"/>
  <c r="E1616" i="94"/>
  <c r="W1615" i="94"/>
  <c r="V1615" i="94"/>
  <c r="U1615" i="94"/>
  <c r="T1615" i="94"/>
  <c r="S1615" i="94"/>
  <c r="R1615" i="94"/>
  <c r="Q1615" i="94"/>
  <c r="P1615" i="94"/>
  <c r="O1615" i="94"/>
  <c r="F1615" i="94"/>
  <c r="E1615" i="94"/>
  <c r="W1614" i="94"/>
  <c r="V1614" i="94"/>
  <c r="U1614" i="94"/>
  <c r="T1614" i="94"/>
  <c r="S1614" i="94"/>
  <c r="R1614" i="94"/>
  <c r="Q1614" i="94"/>
  <c r="P1614" i="94"/>
  <c r="O1614" i="94"/>
  <c r="F1614" i="94"/>
  <c r="E1614" i="94"/>
  <c r="W1613" i="94"/>
  <c r="V1613" i="94"/>
  <c r="U1613" i="94"/>
  <c r="T1613" i="94"/>
  <c r="S1613" i="94"/>
  <c r="R1613" i="94"/>
  <c r="Q1613" i="94"/>
  <c r="P1613" i="94"/>
  <c r="O1613" i="94"/>
  <c r="F1613" i="94"/>
  <c r="E1613" i="94"/>
  <c r="W1612" i="94"/>
  <c r="V1612" i="94"/>
  <c r="U1612" i="94"/>
  <c r="T1612" i="94"/>
  <c r="S1612" i="94"/>
  <c r="R1612" i="94"/>
  <c r="Q1612" i="94"/>
  <c r="P1612" i="94"/>
  <c r="O1612" i="94"/>
  <c r="F1612" i="94"/>
  <c r="E1612" i="94"/>
  <c r="W1611" i="94"/>
  <c r="V1611" i="94"/>
  <c r="U1611" i="94"/>
  <c r="T1611" i="94"/>
  <c r="S1611" i="94"/>
  <c r="R1611" i="94"/>
  <c r="Q1611" i="94"/>
  <c r="P1611" i="94"/>
  <c r="O1611" i="94"/>
  <c r="F1611" i="94"/>
  <c r="E1611" i="94"/>
  <c r="W1610" i="94"/>
  <c r="V1610" i="94"/>
  <c r="U1610" i="94"/>
  <c r="T1610" i="94"/>
  <c r="S1610" i="94"/>
  <c r="R1610" i="94"/>
  <c r="Q1610" i="94"/>
  <c r="P1610" i="94"/>
  <c r="O1610" i="94"/>
  <c r="F1610" i="94"/>
  <c r="E1610" i="94"/>
  <c r="W1609" i="94"/>
  <c r="V1609" i="94"/>
  <c r="U1609" i="94"/>
  <c r="T1609" i="94"/>
  <c r="S1609" i="94"/>
  <c r="R1609" i="94"/>
  <c r="Q1609" i="94"/>
  <c r="P1609" i="94"/>
  <c r="O1609" i="94"/>
  <c r="F1609" i="94"/>
  <c r="E1609" i="94"/>
  <c r="W1608" i="94"/>
  <c r="V1608" i="94"/>
  <c r="U1608" i="94"/>
  <c r="T1608" i="94"/>
  <c r="S1608" i="94"/>
  <c r="R1608" i="94"/>
  <c r="Q1608" i="94"/>
  <c r="P1608" i="94"/>
  <c r="O1608" i="94"/>
  <c r="F1608" i="94"/>
  <c r="E1608" i="94"/>
  <c r="W1607" i="94"/>
  <c r="V1607" i="94"/>
  <c r="U1607" i="94"/>
  <c r="T1607" i="94"/>
  <c r="S1607" i="94"/>
  <c r="R1607" i="94"/>
  <c r="Q1607" i="94"/>
  <c r="P1607" i="94"/>
  <c r="O1607" i="94"/>
  <c r="F1607" i="94"/>
  <c r="E1607" i="94"/>
  <c r="W1606" i="94"/>
  <c r="V1606" i="94"/>
  <c r="U1606" i="94"/>
  <c r="T1606" i="94"/>
  <c r="S1606" i="94"/>
  <c r="R1606" i="94"/>
  <c r="Q1606" i="94"/>
  <c r="P1606" i="94"/>
  <c r="O1606" i="94"/>
  <c r="F1606" i="94"/>
  <c r="E1606" i="94"/>
  <c r="W1605" i="94"/>
  <c r="V1605" i="94"/>
  <c r="U1605" i="94"/>
  <c r="T1605" i="94"/>
  <c r="S1605" i="94"/>
  <c r="R1605" i="94"/>
  <c r="Q1605" i="94"/>
  <c r="P1605" i="94"/>
  <c r="O1605" i="94"/>
  <c r="F1605" i="94"/>
  <c r="E1605" i="94"/>
  <c r="W1604" i="94"/>
  <c r="V1604" i="94"/>
  <c r="U1604" i="94"/>
  <c r="T1604" i="94"/>
  <c r="S1604" i="94"/>
  <c r="R1604" i="94"/>
  <c r="Q1604" i="94"/>
  <c r="P1604" i="94"/>
  <c r="O1604" i="94"/>
  <c r="F1604" i="94"/>
  <c r="E1604" i="94"/>
  <c r="W1603" i="94"/>
  <c r="V1603" i="94"/>
  <c r="U1603" i="94"/>
  <c r="T1603" i="94"/>
  <c r="S1603" i="94"/>
  <c r="R1603" i="94"/>
  <c r="Q1603" i="94"/>
  <c r="P1603" i="94"/>
  <c r="O1603" i="94"/>
  <c r="F1603" i="94"/>
  <c r="E1603" i="94"/>
  <c r="W1602" i="94"/>
  <c r="V1602" i="94"/>
  <c r="U1602" i="94"/>
  <c r="T1602" i="94"/>
  <c r="S1602" i="94"/>
  <c r="R1602" i="94"/>
  <c r="Q1602" i="94"/>
  <c r="P1602" i="94"/>
  <c r="O1602" i="94"/>
  <c r="F1602" i="94"/>
  <c r="E1602" i="94"/>
  <c r="W1601" i="94"/>
  <c r="V1601" i="94"/>
  <c r="U1601" i="94"/>
  <c r="T1601" i="94"/>
  <c r="S1601" i="94"/>
  <c r="R1601" i="94"/>
  <c r="Q1601" i="94"/>
  <c r="P1601" i="94"/>
  <c r="O1601" i="94"/>
  <c r="F1601" i="94"/>
  <c r="E1601" i="94"/>
  <c r="W1600" i="94"/>
  <c r="V1600" i="94"/>
  <c r="U1600" i="94"/>
  <c r="T1600" i="94"/>
  <c r="S1600" i="94"/>
  <c r="R1600" i="94"/>
  <c r="Q1600" i="94"/>
  <c r="P1600" i="94"/>
  <c r="O1600" i="94"/>
  <c r="F1600" i="94"/>
  <c r="E1600" i="94"/>
  <c r="W1599" i="94"/>
  <c r="V1599" i="94"/>
  <c r="U1599" i="94"/>
  <c r="T1599" i="94"/>
  <c r="S1599" i="94"/>
  <c r="R1599" i="94"/>
  <c r="Q1599" i="94"/>
  <c r="P1599" i="94"/>
  <c r="O1599" i="94"/>
  <c r="F1599" i="94"/>
  <c r="E1599" i="94"/>
  <c r="W1598" i="94"/>
  <c r="V1598" i="94"/>
  <c r="U1598" i="94"/>
  <c r="T1598" i="94"/>
  <c r="S1598" i="94"/>
  <c r="R1598" i="94"/>
  <c r="Q1598" i="94"/>
  <c r="P1598" i="94"/>
  <c r="O1598" i="94"/>
  <c r="F1598" i="94"/>
  <c r="E1598" i="94"/>
  <c r="O1597" i="94"/>
  <c r="F1597" i="94"/>
  <c r="E1597" i="94"/>
  <c r="O1596" i="94"/>
  <c r="F1596" i="94"/>
  <c r="E1596" i="94"/>
  <c r="O1595" i="94"/>
  <c r="F1595" i="94"/>
  <c r="E1595" i="94"/>
  <c r="O1594" i="94"/>
  <c r="F1594" i="94"/>
  <c r="E1594" i="94"/>
  <c r="O1593" i="94"/>
  <c r="F1593" i="94"/>
  <c r="E1593" i="94"/>
  <c r="O1592" i="94"/>
  <c r="F1592" i="94"/>
  <c r="E1592" i="94"/>
  <c r="O1591" i="94"/>
  <c r="F1591" i="94"/>
  <c r="E1591" i="94"/>
  <c r="O1590" i="94"/>
  <c r="F1590" i="94"/>
  <c r="E1590" i="94"/>
  <c r="O1589" i="94"/>
  <c r="F1589" i="94"/>
  <c r="E1589" i="94"/>
  <c r="O1588" i="94"/>
  <c r="F1588" i="94"/>
  <c r="E1588" i="94"/>
  <c r="O1587" i="94"/>
  <c r="F1587" i="94"/>
  <c r="E1587" i="94"/>
  <c r="O1586" i="94"/>
  <c r="F1586" i="94"/>
  <c r="E1586" i="94"/>
  <c r="O1585" i="94"/>
  <c r="F1585" i="94"/>
  <c r="E1585" i="94"/>
  <c r="O1584" i="94"/>
  <c r="F1584" i="94"/>
  <c r="E1584" i="94"/>
  <c r="O1583" i="94"/>
  <c r="F1583" i="94"/>
  <c r="E1583" i="94"/>
  <c r="O1582" i="94"/>
  <c r="F1582" i="94"/>
  <c r="E1582" i="94"/>
  <c r="O1581" i="94"/>
  <c r="F1581" i="94"/>
  <c r="E1581" i="94"/>
  <c r="O1580" i="94"/>
  <c r="F1580" i="94"/>
  <c r="E1580" i="94"/>
  <c r="W1579" i="94"/>
  <c r="V1579" i="94"/>
  <c r="U1579" i="94"/>
  <c r="T1579" i="94"/>
  <c r="S1579" i="94"/>
  <c r="R1579" i="94"/>
  <c r="Q1579" i="94"/>
  <c r="P1579" i="94"/>
  <c r="O1579" i="94"/>
  <c r="F1579" i="94"/>
  <c r="E1579" i="94"/>
  <c r="W1578" i="94"/>
  <c r="V1578" i="94"/>
  <c r="U1578" i="94"/>
  <c r="T1578" i="94"/>
  <c r="S1578" i="94"/>
  <c r="R1578" i="94"/>
  <c r="Q1578" i="94"/>
  <c r="P1578" i="94"/>
  <c r="O1578" i="94"/>
  <c r="F1578" i="94"/>
  <c r="E1578" i="94"/>
  <c r="W1577" i="94"/>
  <c r="V1577" i="94"/>
  <c r="U1577" i="94"/>
  <c r="T1577" i="94"/>
  <c r="S1577" i="94"/>
  <c r="R1577" i="94"/>
  <c r="Q1577" i="94"/>
  <c r="P1577" i="94"/>
  <c r="O1577" i="94"/>
  <c r="F1577" i="94"/>
  <c r="E1577" i="94"/>
  <c r="W1576" i="94"/>
  <c r="V1576" i="94"/>
  <c r="U1576" i="94"/>
  <c r="T1576" i="94"/>
  <c r="S1576" i="94"/>
  <c r="R1576" i="94"/>
  <c r="Q1576" i="94"/>
  <c r="P1576" i="94"/>
  <c r="O1576" i="94"/>
  <c r="F1576" i="94"/>
  <c r="E1576" i="94"/>
  <c r="W1575" i="94"/>
  <c r="V1575" i="94"/>
  <c r="U1575" i="94"/>
  <c r="T1575" i="94"/>
  <c r="S1575" i="94"/>
  <c r="R1575" i="94"/>
  <c r="Q1575" i="94"/>
  <c r="P1575" i="94"/>
  <c r="O1575" i="94"/>
  <c r="F1575" i="94"/>
  <c r="E1575" i="94"/>
  <c r="W1574" i="94"/>
  <c r="V1574" i="94"/>
  <c r="U1574" i="94"/>
  <c r="T1574" i="94"/>
  <c r="S1574" i="94"/>
  <c r="R1574" i="94"/>
  <c r="Q1574" i="94"/>
  <c r="P1574" i="94"/>
  <c r="O1574" i="94"/>
  <c r="F1574" i="94"/>
  <c r="E1574" i="94"/>
  <c r="W1573" i="94"/>
  <c r="V1573" i="94"/>
  <c r="U1573" i="94"/>
  <c r="T1573" i="94"/>
  <c r="S1573" i="94"/>
  <c r="R1573" i="94"/>
  <c r="Q1573" i="94"/>
  <c r="P1573" i="94"/>
  <c r="O1573" i="94"/>
  <c r="F1573" i="94"/>
  <c r="E1573" i="94"/>
  <c r="W1572" i="94"/>
  <c r="V1572" i="94"/>
  <c r="U1572" i="94"/>
  <c r="T1572" i="94"/>
  <c r="S1572" i="94"/>
  <c r="R1572" i="94"/>
  <c r="Q1572" i="94"/>
  <c r="P1572" i="94"/>
  <c r="O1572" i="94"/>
  <c r="F1572" i="94"/>
  <c r="E1572" i="94"/>
  <c r="W1571" i="94"/>
  <c r="V1571" i="94"/>
  <c r="U1571" i="94"/>
  <c r="T1571" i="94"/>
  <c r="S1571" i="94"/>
  <c r="R1571" i="94"/>
  <c r="Q1571" i="94"/>
  <c r="P1571" i="94"/>
  <c r="O1571" i="94"/>
  <c r="F1571" i="94"/>
  <c r="E1571" i="94"/>
  <c r="W1570" i="94"/>
  <c r="V1570" i="94"/>
  <c r="U1570" i="94"/>
  <c r="T1570" i="94"/>
  <c r="S1570" i="94"/>
  <c r="R1570" i="94"/>
  <c r="Q1570" i="94"/>
  <c r="P1570" i="94"/>
  <c r="O1570" i="94"/>
  <c r="F1570" i="94"/>
  <c r="E1570" i="94"/>
  <c r="W1569" i="94"/>
  <c r="V1569" i="94"/>
  <c r="U1569" i="94"/>
  <c r="T1569" i="94"/>
  <c r="S1569" i="94"/>
  <c r="R1569" i="94"/>
  <c r="Q1569" i="94"/>
  <c r="P1569" i="94"/>
  <c r="O1569" i="94"/>
  <c r="F1569" i="94"/>
  <c r="E1569" i="94"/>
  <c r="W1568" i="94"/>
  <c r="V1568" i="94"/>
  <c r="U1568" i="94"/>
  <c r="T1568" i="94"/>
  <c r="S1568" i="94"/>
  <c r="R1568" i="94"/>
  <c r="Q1568" i="94"/>
  <c r="P1568" i="94"/>
  <c r="O1568" i="94"/>
  <c r="F1568" i="94"/>
  <c r="E1568" i="94"/>
  <c r="W1567" i="94"/>
  <c r="V1567" i="94"/>
  <c r="U1567" i="94"/>
  <c r="T1567" i="94"/>
  <c r="S1567" i="94"/>
  <c r="R1567" i="94"/>
  <c r="Q1567" i="94"/>
  <c r="P1567" i="94"/>
  <c r="O1567" i="94"/>
  <c r="F1567" i="94"/>
  <c r="E1567" i="94"/>
  <c r="W1566" i="94"/>
  <c r="V1566" i="94"/>
  <c r="U1566" i="94"/>
  <c r="T1566" i="94"/>
  <c r="S1566" i="94"/>
  <c r="R1566" i="94"/>
  <c r="Q1566" i="94"/>
  <c r="P1566" i="94"/>
  <c r="O1566" i="94"/>
  <c r="F1566" i="94"/>
  <c r="E1566" i="94"/>
  <c r="W1565" i="94"/>
  <c r="V1565" i="94"/>
  <c r="U1565" i="94"/>
  <c r="T1565" i="94"/>
  <c r="S1565" i="94"/>
  <c r="R1565" i="94"/>
  <c r="Q1565" i="94"/>
  <c r="P1565" i="94"/>
  <c r="O1565" i="94"/>
  <c r="F1565" i="94"/>
  <c r="E1565" i="94"/>
  <c r="W1564" i="94"/>
  <c r="V1564" i="94"/>
  <c r="U1564" i="94"/>
  <c r="T1564" i="94"/>
  <c r="S1564" i="94"/>
  <c r="R1564" i="94"/>
  <c r="Q1564" i="94"/>
  <c r="P1564" i="94"/>
  <c r="O1564" i="94"/>
  <c r="F1564" i="94"/>
  <c r="E1564" i="94"/>
  <c r="W1563" i="94"/>
  <c r="V1563" i="94"/>
  <c r="U1563" i="94"/>
  <c r="T1563" i="94"/>
  <c r="S1563" i="94"/>
  <c r="R1563" i="94"/>
  <c r="Q1563" i="94"/>
  <c r="P1563" i="94"/>
  <c r="O1563" i="94"/>
  <c r="F1563" i="94"/>
  <c r="E1563" i="94"/>
  <c r="W1562" i="94"/>
  <c r="V1562" i="94"/>
  <c r="U1562" i="94"/>
  <c r="T1562" i="94"/>
  <c r="S1562" i="94"/>
  <c r="R1562" i="94"/>
  <c r="Q1562" i="94"/>
  <c r="P1562" i="94"/>
  <c r="O1562" i="94"/>
  <c r="F1562" i="94"/>
  <c r="E1562" i="94"/>
  <c r="W1561" i="94"/>
  <c r="V1561" i="94"/>
  <c r="U1561" i="94"/>
  <c r="T1561" i="94"/>
  <c r="S1561" i="94"/>
  <c r="R1561" i="94"/>
  <c r="Q1561" i="94"/>
  <c r="P1561" i="94"/>
  <c r="O1561" i="94"/>
  <c r="F1561" i="94"/>
  <c r="E1561" i="94"/>
  <c r="W1560" i="94"/>
  <c r="V1560" i="94"/>
  <c r="U1560" i="94"/>
  <c r="T1560" i="94"/>
  <c r="S1560" i="94"/>
  <c r="R1560" i="94"/>
  <c r="Q1560" i="94"/>
  <c r="P1560" i="94"/>
  <c r="O1560" i="94"/>
  <c r="F1560" i="94"/>
  <c r="E1560" i="94"/>
  <c r="W1559" i="94"/>
  <c r="V1559" i="94"/>
  <c r="U1559" i="94"/>
  <c r="T1559" i="94"/>
  <c r="S1559" i="94"/>
  <c r="R1559" i="94"/>
  <c r="Q1559" i="94"/>
  <c r="P1559" i="94"/>
  <c r="O1559" i="94"/>
  <c r="F1559" i="94"/>
  <c r="E1559" i="94"/>
  <c r="W1558" i="94"/>
  <c r="V1558" i="94"/>
  <c r="U1558" i="94"/>
  <c r="T1558" i="94"/>
  <c r="S1558" i="94"/>
  <c r="R1558" i="94"/>
  <c r="Q1558" i="94"/>
  <c r="P1558" i="94"/>
  <c r="O1558" i="94"/>
  <c r="F1558" i="94"/>
  <c r="E1558" i="94"/>
  <c r="W1557" i="94"/>
  <c r="V1557" i="94"/>
  <c r="U1557" i="94"/>
  <c r="T1557" i="94"/>
  <c r="S1557" i="94"/>
  <c r="R1557" i="94"/>
  <c r="Q1557" i="94"/>
  <c r="P1557" i="94"/>
  <c r="O1557" i="94"/>
  <c r="F1557" i="94"/>
  <c r="E1557" i="94"/>
  <c r="W1556" i="94"/>
  <c r="V1556" i="94"/>
  <c r="U1556" i="94"/>
  <c r="T1556" i="94"/>
  <c r="S1556" i="94"/>
  <c r="R1556" i="94"/>
  <c r="Q1556" i="94"/>
  <c r="P1556" i="94"/>
  <c r="O1556" i="94"/>
  <c r="F1556" i="94"/>
  <c r="E1556" i="94"/>
  <c r="W1555" i="94"/>
  <c r="V1555" i="94"/>
  <c r="U1555" i="94"/>
  <c r="T1555" i="94"/>
  <c r="S1555" i="94"/>
  <c r="R1555" i="94"/>
  <c r="Q1555" i="94"/>
  <c r="P1555" i="94"/>
  <c r="O1555" i="94"/>
  <c r="F1555" i="94"/>
  <c r="E1555" i="94"/>
  <c r="W1554" i="94"/>
  <c r="V1554" i="94"/>
  <c r="U1554" i="94"/>
  <c r="T1554" i="94"/>
  <c r="S1554" i="94"/>
  <c r="R1554" i="94"/>
  <c r="Q1554" i="94"/>
  <c r="P1554" i="94"/>
  <c r="O1554" i="94"/>
  <c r="F1554" i="94"/>
  <c r="E1554" i="94"/>
  <c r="W1553" i="94"/>
  <c r="V1553" i="94"/>
  <c r="U1553" i="94"/>
  <c r="T1553" i="94"/>
  <c r="S1553" i="94"/>
  <c r="R1553" i="94"/>
  <c r="Q1553" i="94"/>
  <c r="P1553" i="94"/>
  <c r="O1553" i="94"/>
  <c r="F1553" i="94"/>
  <c r="E1553" i="94"/>
  <c r="W1552" i="94"/>
  <c r="V1552" i="94"/>
  <c r="U1552" i="94"/>
  <c r="T1552" i="94"/>
  <c r="S1552" i="94"/>
  <c r="R1552" i="94"/>
  <c r="Q1552" i="94"/>
  <c r="P1552" i="94"/>
  <c r="O1552" i="94"/>
  <c r="F1552" i="94"/>
  <c r="E1552" i="94"/>
  <c r="W1551" i="94"/>
  <c r="V1551" i="94"/>
  <c r="U1551" i="94"/>
  <c r="T1551" i="94"/>
  <c r="S1551" i="94"/>
  <c r="R1551" i="94"/>
  <c r="Q1551" i="94"/>
  <c r="P1551" i="94"/>
  <c r="O1551" i="94"/>
  <c r="F1551" i="94"/>
  <c r="E1551" i="94"/>
  <c r="W1550" i="94"/>
  <c r="V1550" i="94"/>
  <c r="U1550" i="94"/>
  <c r="T1550" i="94"/>
  <c r="S1550" i="94"/>
  <c r="R1550" i="94"/>
  <c r="Q1550" i="94"/>
  <c r="P1550" i="94"/>
  <c r="O1550" i="94"/>
  <c r="F1550" i="94"/>
  <c r="E1550" i="94"/>
  <c r="W1549" i="94"/>
  <c r="V1549" i="94"/>
  <c r="U1549" i="94"/>
  <c r="T1549" i="94"/>
  <c r="S1549" i="94"/>
  <c r="R1549" i="94"/>
  <c r="Q1549" i="94"/>
  <c r="P1549" i="94"/>
  <c r="O1549" i="94"/>
  <c r="F1549" i="94"/>
  <c r="E1549" i="94"/>
  <c r="W1548" i="94"/>
  <c r="V1548" i="94"/>
  <c r="U1548" i="94"/>
  <c r="T1548" i="94"/>
  <c r="S1548" i="94"/>
  <c r="R1548" i="94"/>
  <c r="Q1548" i="94"/>
  <c r="P1548" i="94"/>
  <c r="O1548" i="94"/>
  <c r="F1548" i="94"/>
  <c r="E1548" i="94"/>
  <c r="W1547" i="94"/>
  <c r="V1547" i="94"/>
  <c r="U1547" i="94"/>
  <c r="T1547" i="94"/>
  <c r="S1547" i="94"/>
  <c r="R1547" i="94"/>
  <c r="Q1547" i="94"/>
  <c r="P1547" i="94"/>
  <c r="O1547" i="94"/>
  <c r="F1547" i="94"/>
  <c r="E1547" i="94"/>
  <c r="W1546" i="94"/>
  <c r="V1546" i="94"/>
  <c r="U1546" i="94"/>
  <c r="T1546" i="94"/>
  <c r="S1546" i="94"/>
  <c r="R1546" i="94"/>
  <c r="Q1546" i="94"/>
  <c r="P1546" i="94"/>
  <c r="O1546" i="94"/>
  <c r="F1546" i="94"/>
  <c r="E1546" i="94"/>
  <c r="W1545" i="94"/>
  <c r="V1545" i="94"/>
  <c r="U1545" i="94"/>
  <c r="T1545" i="94"/>
  <c r="S1545" i="94"/>
  <c r="R1545" i="94"/>
  <c r="Q1545" i="94"/>
  <c r="P1545" i="94"/>
  <c r="O1545" i="94"/>
  <c r="F1545" i="94"/>
  <c r="E1545" i="94"/>
  <c r="W1544" i="94"/>
  <c r="V1544" i="94"/>
  <c r="U1544" i="94"/>
  <c r="T1544" i="94"/>
  <c r="S1544" i="94"/>
  <c r="R1544" i="94"/>
  <c r="Q1544" i="94"/>
  <c r="P1544" i="94"/>
  <c r="O1544" i="94"/>
  <c r="F1544" i="94"/>
  <c r="E1544" i="94"/>
  <c r="W1543" i="94"/>
  <c r="V1543" i="94"/>
  <c r="U1543" i="94"/>
  <c r="T1543" i="94"/>
  <c r="S1543" i="94"/>
  <c r="R1543" i="94"/>
  <c r="Q1543" i="94"/>
  <c r="P1543" i="94"/>
  <c r="O1543" i="94"/>
  <c r="F1543" i="94"/>
  <c r="E1543" i="94"/>
  <c r="W1542" i="94"/>
  <c r="V1542" i="94"/>
  <c r="U1542" i="94"/>
  <c r="T1542" i="94"/>
  <c r="S1542" i="94"/>
  <c r="R1542" i="94"/>
  <c r="Q1542" i="94"/>
  <c r="P1542" i="94"/>
  <c r="O1542" i="94"/>
  <c r="F1542" i="94"/>
  <c r="E1542" i="94"/>
  <c r="W1541" i="94"/>
  <c r="V1541" i="94"/>
  <c r="U1541" i="94"/>
  <c r="T1541" i="94"/>
  <c r="S1541" i="94"/>
  <c r="R1541" i="94"/>
  <c r="Q1541" i="94"/>
  <c r="P1541" i="94"/>
  <c r="O1541" i="94"/>
  <c r="F1541" i="94"/>
  <c r="E1541" i="94"/>
  <c r="W1540" i="94"/>
  <c r="V1540" i="94"/>
  <c r="U1540" i="94"/>
  <c r="T1540" i="94"/>
  <c r="S1540" i="94"/>
  <c r="R1540" i="94"/>
  <c r="Q1540" i="94"/>
  <c r="P1540" i="94"/>
  <c r="O1540" i="94"/>
  <c r="F1540" i="94"/>
  <c r="E1540" i="94"/>
  <c r="W1539" i="94"/>
  <c r="V1539" i="94"/>
  <c r="U1539" i="94"/>
  <c r="T1539" i="94"/>
  <c r="S1539" i="94"/>
  <c r="R1539" i="94"/>
  <c r="Q1539" i="94"/>
  <c r="P1539" i="94"/>
  <c r="O1539" i="94"/>
  <c r="F1539" i="94"/>
  <c r="E1539" i="94"/>
  <c r="W1538" i="94"/>
  <c r="V1538" i="94"/>
  <c r="U1538" i="94"/>
  <c r="T1538" i="94"/>
  <c r="S1538" i="94"/>
  <c r="R1538" i="94"/>
  <c r="Q1538" i="94"/>
  <c r="P1538" i="94"/>
  <c r="O1538" i="94"/>
  <c r="F1538" i="94"/>
  <c r="E1538" i="94"/>
  <c r="W1537" i="94"/>
  <c r="V1537" i="94"/>
  <c r="U1537" i="94"/>
  <c r="T1537" i="94"/>
  <c r="S1537" i="94"/>
  <c r="R1537" i="94"/>
  <c r="Q1537" i="94"/>
  <c r="P1537" i="94"/>
  <c r="O1537" i="94"/>
  <c r="F1537" i="94"/>
  <c r="E1537" i="94"/>
  <c r="W1536" i="94"/>
  <c r="V1536" i="94"/>
  <c r="U1536" i="94"/>
  <c r="T1536" i="94"/>
  <c r="S1536" i="94"/>
  <c r="R1536" i="94"/>
  <c r="Q1536" i="94"/>
  <c r="P1536" i="94"/>
  <c r="O1536" i="94"/>
  <c r="F1536" i="94"/>
  <c r="E1536" i="94"/>
  <c r="W1535" i="94"/>
  <c r="V1535" i="94"/>
  <c r="U1535" i="94"/>
  <c r="T1535" i="94"/>
  <c r="S1535" i="94"/>
  <c r="R1535" i="94"/>
  <c r="Q1535" i="94"/>
  <c r="P1535" i="94"/>
  <c r="O1535" i="94"/>
  <c r="F1535" i="94"/>
  <c r="E1535" i="94"/>
  <c r="W1534" i="94"/>
  <c r="V1534" i="94"/>
  <c r="U1534" i="94"/>
  <c r="T1534" i="94"/>
  <c r="S1534" i="94"/>
  <c r="R1534" i="94"/>
  <c r="Q1534" i="94"/>
  <c r="P1534" i="94"/>
  <c r="O1534" i="94"/>
  <c r="F1534" i="94"/>
  <c r="E1534" i="94"/>
  <c r="W1533" i="94"/>
  <c r="V1533" i="94"/>
  <c r="U1533" i="94"/>
  <c r="T1533" i="94"/>
  <c r="S1533" i="94"/>
  <c r="R1533" i="94"/>
  <c r="Q1533" i="94"/>
  <c r="P1533" i="94"/>
  <c r="O1533" i="94"/>
  <c r="F1533" i="94"/>
  <c r="E1533" i="94"/>
  <c r="W1532" i="94"/>
  <c r="V1532" i="94"/>
  <c r="U1532" i="94"/>
  <c r="T1532" i="94"/>
  <c r="S1532" i="94"/>
  <c r="R1532" i="94"/>
  <c r="Q1532" i="94"/>
  <c r="P1532" i="94"/>
  <c r="O1532" i="94"/>
  <c r="F1532" i="94"/>
  <c r="E1532" i="94"/>
  <c r="W1531" i="94"/>
  <c r="V1531" i="94"/>
  <c r="U1531" i="94"/>
  <c r="T1531" i="94"/>
  <c r="S1531" i="94"/>
  <c r="R1531" i="94"/>
  <c r="Q1531" i="94"/>
  <c r="P1531" i="94"/>
  <c r="O1531" i="94"/>
  <c r="F1531" i="94"/>
  <c r="E1531" i="94"/>
  <c r="W1530" i="94"/>
  <c r="V1530" i="94"/>
  <c r="U1530" i="94"/>
  <c r="T1530" i="94"/>
  <c r="S1530" i="94"/>
  <c r="R1530" i="94"/>
  <c r="Q1530" i="94"/>
  <c r="P1530" i="94"/>
  <c r="O1530" i="94"/>
  <c r="F1530" i="94"/>
  <c r="E1530" i="94"/>
  <c r="W1529" i="94"/>
  <c r="V1529" i="94"/>
  <c r="U1529" i="94"/>
  <c r="T1529" i="94"/>
  <c r="S1529" i="94"/>
  <c r="R1529" i="94"/>
  <c r="Q1529" i="94"/>
  <c r="P1529" i="94"/>
  <c r="O1529" i="94"/>
  <c r="F1529" i="94"/>
  <c r="E1529" i="94"/>
  <c r="W1528" i="94"/>
  <c r="V1528" i="94"/>
  <c r="U1528" i="94"/>
  <c r="T1528" i="94"/>
  <c r="S1528" i="94"/>
  <c r="R1528" i="94"/>
  <c r="Q1528" i="94"/>
  <c r="P1528" i="94"/>
  <c r="O1528" i="94"/>
  <c r="F1528" i="94"/>
  <c r="E1528" i="94"/>
  <c r="W1527" i="94"/>
  <c r="V1527" i="94"/>
  <c r="U1527" i="94"/>
  <c r="T1527" i="94"/>
  <c r="S1527" i="94"/>
  <c r="R1527" i="94"/>
  <c r="Q1527" i="94"/>
  <c r="P1527" i="94"/>
  <c r="O1527" i="94"/>
  <c r="F1527" i="94"/>
  <c r="E1527" i="94"/>
  <c r="W1526" i="94"/>
  <c r="V1526" i="94"/>
  <c r="U1526" i="94"/>
  <c r="T1526" i="94"/>
  <c r="S1526" i="94"/>
  <c r="R1526" i="94"/>
  <c r="Q1526" i="94"/>
  <c r="P1526" i="94"/>
  <c r="O1526" i="94"/>
  <c r="F1526" i="94"/>
  <c r="E1526" i="94"/>
  <c r="W1525" i="94"/>
  <c r="V1525" i="94"/>
  <c r="U1525" i="94"/>
  <c r="T1525" i="94"/>
  <c r="S1525" i="94"/>
  <c r="R1525" i="94"/>
  <c r="Q1525" i="94"/>
  <c r="P1525" i="94"/>
  <c r="O1525" i="94"/>
  <c r="F1525" i="94"/>
  <c r="E1525" i="94"/>
  <c r="W1524" i="94"/>
  <c r="V1524" i="94"/>
  <c r="U1524" i="94"/>
  <c r="T1524" i="94"/>
  <c r="S1524" i="94"/>
  <c r="R1524" i="94"/>
  <c r="Q1524" i="94"/>
  <c r="P1524" i="94"/>
  <c r="O1524" i="94"/>
  <c r="F1524" i="94"/>
  <c r="E1524" i="94"/>
  <c r="W1523" i="94"/>
  <c r="V1523" i="94"/>
  <c r="U1523" i="94"/>
  <c r="T1523" i="94"/>
  <c r="S1523" i="94"/>
  <c r="R1523" i="94"/>
  <c r="Q1523" i="94"/>
  <c r="P1523" i="94"/>
  <c r="O1523" i="94"/>
  <c r="F1523" i="94"/>
  <c r="E1523" i="94"/>
  <c r="W1522" i="94"/>
  <c r="V1522" i="94"/>
  <c r="U1522" i="94"/>
  <c r="T1522" i="94"/>
  <c r="S1522" i="94"/>
  <c r="R1522" i="94"/>
  <c r="Q1522" i="94"/>
  <c r="P1522" i="94"/>
  <c r="O1522" i="94"/>
  <c r="F1522" i="94"/>
  <c r="E1522" i="94"/>
  <c r="O1521" i="94"/>
  <c r="F1521" i="94"/>
  <c r="E1521" i="94"/>
  <c r="O1520" i="94"/>
  <c r="F1520" i="94"/>
  <c r="E1520" i="94"/>
  <c r="O1519" i="94"/>
  <c r="F1519" i="94"/>
  <c r="E1519" i="94"/>
  <c r="O1518" i="94"/>
  <c r="F1518" i="94"/>
  <c r="E1518" i="94"/>
  <c r="O1517" i="94"/>
  <c r="F1517" i="94"/>
  <c r="E1517" i="94"/>
  <c r="O1516" i="94"/>
  <c r="F1516" i="94"/>
  <c r="E1516" i="94"/>
  <c r="O1515" i="94"/>
  <c r="F1515" i="94"/>
  <c r="E1515" i="94"/>
  <c r="O1514" i="94"/>
  <c r="F1514" i="94"/>
  <c r="E1514" i="94"/>
  <c r="O1513" i="94"/>
  <c r="F1513" i="94"/>
  <c r="E1513" i="94"/>
  <c r="O1512" i="94"/>
  <c r="F1512" i="94"/>
  <c r="E1512" i="94"/>
  <c r="O1511" i="94"/>
  <c r="F1511" i="94"/>
  <c r="E1511" i="94"/>
  <c r="O1510" i="94"/>
  <c r="F1510" i="94"/>
  <c r="E1510" i="94"/>
  <c r="O1509" i="94"/>
  <c r="F1509" i="94"/>
  <c r="E1509" i="94"/>
  <c r="O1508" i="94"/>
  <c r="F1508" i="94"/>
  <c r="E1508" i="94"/>
  <c r="O1507" i="94"/>
  <c r="F1507" i="94"/>
  <c r="E1507" i="94"/>
  <c r="O1506" i="94"/>
  <c r="F1506" i="94"/>
  <c r="E1506" i="94"/>
  <c r="O1505" i="94"/>
  <c r="F1505" i="94"/>
  <c r="E1505" i="94"/>
  <c r="O1504" i="94"/>
  <c r="F1504" i="94"/>
  <c r="E1504" i="94"/>
  <c r="W1503" i="94"/>
  <c r="V1503" i="94"/>
  <c r="U1503" i="94"/>
  <c r="T1503" i="94"/>
  <c r="S1503" i="94"/>
  <c r="R1503" i="94"/>
  <c r="Q1503" i="94"/>
  <c r="P1503" i="94"/>
  <c r="O1503" i="94"/>
  <c r="F1503" i="94"/>
  <c r="E1503" i="94"/>
  <c r="W1502" i="94"/>
  <c r="V1502" i="94"/>
  <c r="U1502" i="94"/>
  <c r="T1502" i="94"/>
  <c r="S1502" i="94"/>
  <c r="R1502" i="94"/>
  <c r="Q1502" i="94"/>
  <c r="P1502" i="94"/>
  <c r="O1502" i="94"/>
  <c r="F1502" i="94"/>
  <c r="E1502" i="94"/>
  <c r="W1501" i="94"/>
  <c r="V1501" i="94"/>
  <c r="U1501" i="94"/>
  <c r="T1501" i="94"/>
  <c r="S1501" i="94"/>
  <c r="R1501" i="94"/>
  <c r="Q1501" i="94"/>
  <c r="P1501" i="94"/>
  <c r="O1501" i="94"/>
  <c r="F1501" i="94"/>
  <c r="E1501" i="94"/>
  <c r="W1500" i="94"/>
  <c r="V1500" i="94"/>
  <c r="U1500" i="94"/>
  <c r="T1500" i="94"/>
  <c r="S1500" i="94"/>
  <c r="R1500" i="94"/>
  <c r="Q1500" i="94"/>
  <c r="P1500" i="94"/>
  <c r="O1500" i="94"/>
  <c r="F1500" i="94"/>
  <c r="E1500" i="94"/>
  <c r="W1499" i="94"/>
  <c r="V1499" i="94"/>
  <c r="U1499" i="94"/>
  <c r="T1499" i="94"/>
  <c r="S1499" i="94"/>
  <c r="R1499" i="94"/>
  <c r="Q1499" i="94"/>
  <c r="P1499" i="94"/>
  <c r="O1499" i="94"/>
  <c r="F1499" i="94"/>
  <c r="E1499" i="94"/>
  <c r="W1498" i="94"/>
  <c r="V1498" i="94"/>
  <c r="U1498" i="94"/>
  <c r="T1498" i="94"/>
  <c r="S1498" i="94"/>
  <c r="R1498" i="94"/>
  <c r="Q1498" i="94"/>
  <c r="P1498" i="94"/>
  <c r="O1498" i="94"/>
  <c r="F1498" i="94"/>
  <c r="E1498" i="94"/>
  <c r="W1497" i="94"/>
  <c r="V1497" i="94"/>
  <c r="U1497" i="94"/>
  <c r="T1497" i="94"/>
  <c r="S1497" i="94"/>
  <c r="R1497" i="94"/>
  <c r="Q1497" i="94"/>
  <c r="P1497" i="94"/>
  <c r="O1497" i="94"/>
  <c r="F1497" i="94"/>
  <c r="E1497" i="94"/>
  <c r="W1496" i="94"/>
  <c r="V1496" i="94"/>
  <c r="U1496" i="94"/>
  <c r="T1496" i="94"/>
  <c r="S1496" i="94"/>
  <c r="R1496" i="94"/>
  <c r="Q1496" i="94"/>
  <c r="P1496" i="94"/>
  <c r="O1496" i="94"/>
  <c r="F1496" i="94"/>
  <c r="E1496" i="94"/>
  <c r="W1495" i="94"/>
  <c r="V1495" i="94"/>
  <c r="U1495" i="94"/>
  <c r="T1495" i="94"/>
  <c r="S1495" i="94"/>
  <c r="R1495" i="94"/>
  <c r="Q1495" i="94"/>
  <c r="P1495" i="94"/>
  <c r="O1495" i="94"/>
  <c r="F1495" i="94"/>
  <c r="E1495" i="94"/>
  <c r="W1494" i="94"/>
  <c r="V1494" i="94"/>
  <c r="U1494" i="94"/>
  <c r="T1494" i="94"/>
  <c r="S1494" i="94"/>
  <c r="R1494" i="94"/>
  <c r="Q1494" i="94"/>
  <c r="P1494" i="94"/>
  <c r="O1494" i="94"/>
  <c r="F1494" i="94"/>
  <c r="E1494" i="94"/>
  <c r="W1493" i="94"/>
  <c r="V1493" i="94"/>
  <c r="U1493" i="94"/>
  <c r="T1493" i="94"/>
  <c r="S1493" i="94"/>
  <c r="R1493" i="94"/>
  <c r="Q1493" i="94"/>
  <c r="P1493" i="94"/>
  <c r="O1493" i="94"/>
  <c r="F1493" i="94"/>
  <c r="E1493" i="94"/>
  <c r="W1492" i="94"/>
  <c r="V1492" i="94"/>
  <c r="U1492" i="94"/>
  <c r="T1492" i="94"/>
  <c r="S1492" i="94"/>
  <c r="R1492" i="94"/>
  <c r="Q1492" i="94"/>
  <c r="P1492" i="94"/>
  <c r="O1492" i="94"/>
  <c r="F1492" i="94"/>
  <c r="E1492" i="94"/>
  <c r="W1491" i="94"/>
  <c r="V1491" i="94"/>
  <c r="U1491" i="94"/>
  <c r="T1491" i="94"/>
  <c r="S1491" i="94"/>
  <c r="R1491" i="94"/>
  <c r="Q1491" i="94"/>
  <c r="P1491" i="94"/>
  <c r="O1491" i="94"/>
  <c r="F1491" i="94"/>
  <c r="E1491" i="94"/>
  <c r="W1490" i="94"/>
  <c r="V1490" i="94"/>
  <c r="U1490" i="94"/>
  <c r="T1490" i="94"/>
  <c r="S1490" i="94"/>
  <c r="R1490" i="94"/>
  <c r="Q1490" i="94"/>
  <c r="P1490" i="94"/>
  <c r="O1490" i="94"/>
  <c r="F1490" i="94"/>
  <c r="E1490" i="94"/>
  <c r="W1489" i="94"/>
  <c r="V1489" i="94"/>
  <c r="U1489" i="94"/>
  <c r="T1489" i="94"/>
  <c r="S1489" i="94"/>
  <c r="R1489" i="94"/>
  <c r="Q1489" i="94"/>
  <c r="P1489" i="94"/>
  <c r="O1489" i="94"/>
  <c r="F1489" i="94"/>
  <c r="E1489" i="94"/>
  <c r="W1488" i="94"/>
  <c r="V1488" i="94"/>
  <c r="U1488" i="94"/>
  <c r="T1488" i="94"/>
  <c r="S1488" i="94"/>
  <c r="R1488" i="94"/>
  <c r="Q1488" i="94"/>
  <c r="P1488" i="94"/>
  <c r="O1488" i="94"/>
  <c r="F1488" i="94"/>
  <c r="E1488" i="94"/>
  <c r="W1487" i="94"/>
  <c r="V1487" i="94"/>
  <c r="U1487" i="94"/>
  <c r="T1487" i="94"/>
  <c r="S1487" i="94"/>
  <c r="R1487" i="94"/>
  <c r="Q1487" i="94"/>
  <c r="P1487" i="94"/>
  <c r="O1487" i="94"/>
  <c r="F1487" i="94"/>
  <c r="E1487" i="94"/>
  <c r="W1486" i="94"/>
  <c r="V1486" i="94"/>
  <c r="U1486" i="94"/>
  <c r="T1486" i="94"/>
  <c r="S1486" i="94"/>
  <c r="R1486" i="94"/>
  <c r="Q1486" i="94"/>
  <c r="P1486" i="94"/>
  <c r="O1486" i="94"/>
  <c r="F1486" i="94"/>
  <c r="E1486" i="94"/>
  <c r="W1485" i="94"/>
  <c r="V1485" i="94"/>
  <c r="U1485" i="94"/>
  <c r="T1485" i="94"/>
  <c r="S1485" i="94"/>
  <c r="R1485" i="94"/>
  <c r="Q1485" i="94"/>
  <c r="P1485" i="94"/>
  <c r="O1485" i="94"/>
  <c r="F1485" i="94"/>
  <c r="E1485" i="94"/>
  <c r="W1484" i="94"/>
  <c r="V1484" i="94"/>
  <c r="U1484" i="94"/>
  <c r="T1484" i="94"/>
  <c r="S1484" i="94"/>
  <c r="R1484" i="94"/>
  <c r="Q1484" i="94"/>
  <c r="P1484" i="94"/>
  <c r="O1484" i="94"/>
  <c r="F1484" i="94"/>
  <c r="E1484" i="94"/>
  <c r="W1483" i="94"/>
  <c r="V1483" i="94"/>
  <c r="U1483" i="94"/>
  <c r="T1483" i="94"/>
  <c r="S1483" i="94"/>
  <c r="R1483" i="94"/>
  <c r="Q1483" i="94"/>
  <c r="P1483" i="94"/>
  <c r="O1483" i="94"/>
  <c r="F1483" i="94"/>
  <c r="E1483" i="94"/>
  <c r="W1482" i="94"/>
  <c r="V1482" i="94"/>
  <c r="U1482" i="94"/>
  <c r="T1482" i="94"/>
  <c r="S1482" i="94"/>
  <c r="R1482" i="94"/>
  <c r="Q1482" i="94"/>
  <c r="P1482" i="94"/>
  <c r="O1482" i="94"/>
  <c r="F1482" i="94"/>
  <c r="E1482" i="94"/>
  <c r="W1481" i="94"/>
  <c r="V1481" i="94"/>
  <c r="U1481" i="94"/>
  <c r="T1481" i="94"/>
  <c r="S1481" i="94"/>
  <c r="R1481" i="94"/>
  <c r="Q1481" i="94"/>
  <c r="P1481" i="94"/>
  <c r="O1481" i="94"/>
  <c r="F1481" i="94"/>
  <c r="E1481" i="94"/>
  <c r="W1480" i="94"/>
  <c r="V1480" i="94"/>
  <c r="U1480" i="94"/>
  <c r="T1480" i="94"/>
  <c r="S1480" i="94"/>
  <c r="R1480" i="94"/>
  <c r="Q1480" i="94"/>
  <c r="P1480" i="94"/>
  <c r="O1480" i="94"/>
  <c r="F1480" i="94"/>
  <c r="E1480" i="94"/>
  <c r="W1479" i="94"/>
  <c r="V1479" i="94"/>
  <c r="U1479" i="94"/>
  <c r="T1479" i="94"/>
  <c r="S1479" i="94"/>
  <c r="R1479" i="94"/>
  <c r="Q1479" i="94"/>
  <c r="P1479" i="94"/>
  <c r="O1479" i="94"/>
  <c r="F1479" i="94"/>
  <c r="E1479" i="94"/>
  <c r="W1478" i="94"/>
  <c r="V1478" i="94"/>
  <c r="U1478" i="94"/>
  <c r="T1478" i="94"/>
  <c r="S1478" i="94"/>
  <c r="R1478" i="94"/>
  <c r="Q1478" i="94"/>
  <c r="P1478" i="94"/>
  <c r="O1478" i="94"/>
  <c r="F1478" i="94"/>
  <c r="E1478" i="94"/>
  <c r="W1477" i="94"/>
  <c r="V1477" i="94"/>
  <c r="U1477" i="94"/>
  <c r="T1477" i="94"/>
  <c r="S1477" i="94"/>
  <c r="R1477" i="94"/>
  <c r="Q1477" i="94"/>
  <c r="P1477" i="94"/>
  <c r="O1477" i="94"/>
  <c r="F1477" i="94"/>
  <c r="E1477" i="94"/>
  <c r="W1476" i="94"/>
  <c r="V1476" i="94"/>
  <c r="U1476" i="94"/>
  <c r="T1476" i="94"/>
  <c r="S1476" i="94"/>
  <c r="R1476" i="94"/>
  <c r="Q1476" i="94"/>
  <c r="P1476" i="94"/>
  <c r="O1476" i="94"/>
  <c r="F1476" i="94"/>
  <c r="E1476" i="94"/>
  <c r="W1475" i="94"/>
  <c r="V1475" i="94"/>
  <c r="U1475" i="94"/>
  <c r="T1475" i="94"/>
  <c r="S1475" i="94"/>
  <c r="R1475" i="94"/>
  <c r="Q1475" i="94"/>
  <c r="P1475" i="94"/>
  <c r="O1475" i="94"/>
  <c r="F1475" i="94"/>
  <c r="E1475" i="94"/>
  <c r="W1474" i="94"/>
  <c r="V1474" i="94"/>
  <c r="U1474" i="94"/>
  <c r="T1474" i="94"/>
  <c r="S1474" i="94"/>
  <c r="R1474" i="94"/>
  <c r="Q1474" i="94"/>
  <c r="P1474" i="94"/>
  <c r="O1474" i="94"/>
  <c r="F1474" i="94"/>
  <c r="E1474" i="94"/>
  <c r="W1473" i="94"/>
  <c r="V1473" i="94"/>
  <c r="U1473" i="94"/>
  <c r="T1473" i="94"/>
  <c r="S1473" i="94"/>
  <c r="R1473" i="94"/>
  <c r="Q1473" i="94"/>
  <c r="P1473" i="94"/>
  <c r="O1473" i="94"/>
  <c r="F1473" i="94"/>
  <c r="E1473" i="94"/>
  <c r="W1472" i="94"/>
  <c r="V1472" i="94"/>
  <c r="U1472" i="94"/>
  <c r="T1472" i="94"/>
  <c r="S1472" i="94"/>
  <c r="R1472" i="94"/>
  <c r="Q1472" i="94"/>
  <c r="P1472" i="94"/>
  <c r="O1472" i="94"/>
  <c r="F1472" i="94"/>
  <c r="E1472" i="94"/>
  <c r="W1471" i="94"/>
  <c r="V1471" i="94"/>
  <c r="U1471" i="94"/>
  <c r="T1471" i="94"/>
  <c r="S1471" i="94"/>
  <c r="R1471" i="94"/>
  <c r="Q1471" i="94"/>
  <c r="P1471" i="94"/>
  <c r="O1471" i="94"/>
  <c r="F1471" i="94"/>
  <c r="E1471" i="94"/>
  <c r="W1470" i="94"/>
  <c r="V1470" i="94"/>
  <c r="U1470" i="94"/>
  <c r="T1470" i="94"/>
  <c r="S1470" i="94"/>
  <c r="R1470" i="94"/>
  <c r="Q1470" i="94"/>
  <c r="P1470" i="94"/>
  <c r="O1470" i="94"/>
  <c r="F1470" i="94"/>
  <c r="E1470" i="94"/>
  <c r="W1469" i="94"/>
  <c r="V1469" i="94"/>
  <c r="U1469" i="94"/>
  <c r="T1469" i="94"/>
  <c r="S1469" i="94"/>
  <c r="R1469" i="94"/>
  <c r="Q1469" i="94"/>
  <c r="P1469" i="94"/>
  <c r="O1469" i="94"/>
  <c r="F1469" i="94"/>
  <c r="E1469" i="94"/>
  <c r="W1468" i="94"/>
  <c r="V1468" i="94"/>
  <c r="U1468" i="94"/>
  <c r="T1468" i="94"/>
  <c r="S1468" i="94"/>
  <c r="R1468" i="94"/>
  <c r="Q1468" i="94"/>
  <c r="P1468" i="94"/>
  <c r="O1468" i="94"/>
  <c r="F1468" i="94"/>
  <c r="E1468" i="94"/>
  <c r="W1467" i="94"/>
  <c r="V1467" i="94"/>
  <c r="U1467" i="94"/>
  <c r="T1467" i="94"/>
  <c r="S1467" i="94"/>
  <c r="R1467" i="94"/>
  <c r="Q1467" i="94"/>
  <c r="P1467" i="94"/>
  <c r="O1467" i="94"/>
  <c r="F1467" i="94"/>
  <c r="E1467" i="94"/>
  <c r="W1466" i="94"/>
  <c r="V1466" i="94"/>
  <c r="U1466" i="94"/>
  <c r="T1466" i="94"/>
  <c r="S1466" i="94"/>
  <c r="R1466" i="94"/>
  <c r="Q1466" i="94"/>
  <c r="P1466" i="94"/>
  <c r="O1466" i="94"/>
  <c r="F1466" i="94"/>
  <c r="E1466" i="94"/>
  <c r="W1465" i="94"/>
  <c r="V1465" i="94"/>
  <c r="U1465" i="94"/>
  <c r="T1465" i="94"/>
  <c r="S1465" i="94"/>
  <c r="R1465" i="94"/>
  <c r="Q1465" i="94"/>
  <c r="P1465" i="94"/>
  <c r="O1465" i="94"/>
  <c r="F1465" i="94"/>
  <c r="E1465" i="94"/>
  <c r="W1464" i="94"/>
  <c r="V1464" i="94"/>
  <c r="U1464" i="94"/>
  <c r="T1464" i="94"/>
  <c r="S1464" i="94"/>
  <c r="R1464" i="94"/>
  <c r="Q1464" i="94"/>
  <c r="P1464" i="94"/>
  <c r="O1464" i="94"/>
  <c r="F1464" i="94"/>
  <c r="E1464" i="94"/>
  <c r="W1463" i="94"/>
  <c r="V1463" i="94"/>
  <c r="U1463" i="94"/>
  <c r="T1463" i="94"/>
  <c r="S1463" i="94"/>
  <c r="R1463" i="94"/>
  <c r="Q1463" i="94"/>
  <c r="P1463" i="94"/>
  <c r="O1463" i="94"/>
  <c r="F1463" i="94"/>
  <c r="E1463" i="94"/>
  <c r="W1462" i="94"/>
  <c r="V1462" i="94"/>
  <c r="U1462" i="94"/>
  <c r="T1462" i="94"/>
  <c r="S1462" i="94"/>
  <c r="R1462" i="94"/>
  <c r="Q1462" i="94"/>
  <c r="P1462" i="94"/>
  <c r="O1462" i="94"/>
  <c r="F1462" i="94"/>
  <c r="E1462" i="94"/>
  <c r="W1461" i="94"/>
  <c r="V1461" i="94"/>
  <c r="U1461" i="94"/>
  <c r="T1461" i="94"/>
  <c r="S1461" i="94"/>
  <c r="R1461" i="94"/>
  <c r="Q1461" i="94"/>
  <c r="P1461" i="94"/>
  <c r="O1461" i="94"/>
  <c r="F1461" i="94"/>
  <c r="E1461" i="94"/>
  <c r="W1460" i="94"/>
  <c r="V1460" i="94"/>
  <c r="U1460" i="94"/>
  <c r="T1460" i="94"/>
  <c r="S1460" i="94"/>
  <c r="R1460" i="94"/>
  <c r="Q1460" i="94"/>
  <c r="P1460" i="94"/>
  <c r="O1460" i="94"/>
  <c r="F1460" i="94"/>
  <c r="E1460" i="94"/>
  <c r="W1459" i="94"/>
  <c r="V1459" i="94"/>
  <c r="U1459" i="94"/>
  <c r="T1459" i="94"/>
  <c r="S1459" i="94"/>
  <c r="R1459" i="94"/>
  <c r="Q1459" i="94"/>
  <c r="P1459" i="94"/>
  <c r="O1459" i="94"/>
  <c r="F1459" i="94"/>
  <c r="E1459" i="94"/>
  <c r="W1458" i="94"/>
  <c r="V1458" i="94"/>
  <c r="U1458" i="94"/>
  <c r="T1458" i="94"/>
  <c r="S1458" i="94"/>
  <c r="R1458" i="94"/>
  <c r="Q1458" i="94"/>
  <c r="P1458" i="94"/>
  <c r="O1458" i="94"/>
  <c r="F1458" i="94"/>
  <c r="E1458" i="94"/>
  <c r="W1457" i="94"/>
  <c r="V1457" i="94"/>
  <c r="U1457" i="94"/>
  <c r="T1457" i="94"/>
  <c r="S1457" i="94"/>
  <c r="R1457" i="94"/>
  <c r="Q1457" i="94"/>
  <c r="P1457" i="94"/>
  <c r="O1457" i="94"/>
  <c r="F1457" i="94"/>
  <c r="E1457" i="94"/>
  <c r="W1456" i="94"/>
  <c r="V1456" i="94"/>
  <c r="U1456" i="94"/>
  <c r="T1456" i="94"/>
  <c r="S1456" i="94"/>
  <c r="R1456" i="94"/>
  <c r="Q1456" i="94"/>
  <c r="P1456" i="94"/>
  <c r="O1456" i="94"/>
  <c r="F1456" i="94"/>
  <c r="E1456" i="94"/>
  <c r="W1455" i="94"/>
  <c r="V1455" i="94"/>
  <c r="U1455" i="94"/>
  <c r="T1455" i="94"/>
  <c r="S1455" i="94"/>
  <c r="R1455" i="94"/>
  <c r="Q1455" i="94"/>
  <c r="P1455" i="94"/>
  <c r="O1455" i="94"/>
  <c r="F1455" i="94"/>
  <c r="E1455" i="94"/>
  <c r="W1454" i="94"/>
  <c r="V1454" i="94"/>
  <c r="U1454" i="94"/>
  <c r="T1454" i="94"/>
  <c r="S1454" i="94"/>
  <c r="R1454" i="94"/>
  <c r="Q1454" i="94"/>
  <c r="P1454" i="94"/>
  <c r="O1454" i="94"/>
  <c r="F1454" i="94"/>
  <c r="E1454" i="94"/>
  <c r="W1453" i="94"/>
  <c r="V1453" i="94"/>
  <c r="U1453" i="94"/>
  <c r="T1453" i="94"/>
  <c r="S1453" i="94"/>
  <c r="R1453" i="94"/>
  <c r="Q1453" i="94"/>
  <c r="P1453" i="94"/>
  <c r="O1453" i="94"/>
  <c r="F1453" i="94"/>
  <c r="E1453" i="94"/>
  <c r="W1452" i="94"/>
  <c r="V1452" i="94"/>
  <c r="U1452" i="94"/>
  <c r="T1452" i="94"/>
  <c r="S1452" i="94"/>
  <c r="R1452" i="94"/>
  <c r="Q1452" i="94"/>
  <c r="P1452" i="94"/>
  <c r="O1452" i="94"/>
  <c r="F1452" i="94"/>
  <c r="E1452" i="94"/>
  <c r="W1451" i="94"/>
  <c r="V1451" i="94"/>
  <c r="U1451" i="94"/>
  <c r="T1451" i="94"/>
  <c r="S1451" i="94"/>
  <c r="R1451" i="94"/>
  <c r="Q1451" i="94"/>
  <c r="P1451" i="94"/>
  <c r="O1451" i="94"/>
  <c r="F1451" i="94"/>
  <c r="E1451" i="94"/>
  <c r="W1450" i="94"/>
  <c r="V1450" i="94"/>
  <c r="U1450" i="94"/>
  <c r="T1450" i="94"/>
  <c r="S1450" i="94"/>
  <c r="R1450" i="94"/>
  <c r="Q1450" i="94"/>
  <c r="P1450" i="94"/>
  <c r="O1450" i="94"/>
  <c r="F1450" i="94"/>
  <c r="E1450" i="94"/>
  <c r="W1449" i="94"/>
  <c r="V1449" i="94"/>
  <c r="U1449" i="94"/>
  <c r="T1449" i="94"/>
  <c r="S1449" i="94"/>
  <c r="R1449" i="94"/>
  <c r="Q1449" i="94"/>
  <c r="P1449" i="94"/>
  <c r="O1449" i="94"/>
  <c r="F1449" i="94"/>
  <c r="E1449" i="94"/>
  <c r="W1448" i="94"/>
  <c r="V1448" i="94"/>
  <c r="U1448" i="94"/>
  <c r="T1448" i="94"/>
  <c r="S1448" i="94"/>
  <c r="R1448" i="94"/>
  <c r="Q1448" i="94"/>
  <c r="P1448" i="94"/>
  <c r="O1448" i="94"/>
  <c r="F1448" i="94"/>
  <c r="E1448" i="94"/>
  <c r="W1447" i="94"/>
  <c r="V1447" i="94"/>
  <c r="U1447" i="94"/>
  <c r="T1447" i="94"/>
  <c r="S1447" i="94"/>
  <c r="R1447" i="94"/>
  <c r="Q1447" i="94"/>
  <c r="P1447" i="94"/>
  <c r="O1447" i="94"/>
  <c r="F1447" i="94"/>
  <c r="E1447" i="94"/>
  <c r="W1446" i="94"/>
  <c r="V1446" i="94"/>
  <c r="U1446" i="94"/>
  <c r="T1446" i="94"/>
  <c r="S1446" i="94"/>
  <c r="R1446" i="94"/>
  <c r="Q1446" i="94"/>
  <c r="P1446" i="94"/>
  <c r="O1446" i="94"/>
  <c r="F1446" i="94"/>
  <c r="E1446" i="94"/>
  <c r="O1445" i="94"/>
  <c r="F1445" i="94"/>
  <c r="E1445" i="94"/>
  <c r="O1444" i="94"/>
  <c r="F1444" i="94"/>
  <c r="E1444" i="94"/>
  <c r="O1443" i="94"/>
  <c r="F1443" i="94"/>
  <c r="E1443" i="94"/>
  <c r="O1442" i="94"/>
  <c r="F1442" i="94"/>
  <c r="E1442" i="94"/>
  <c r="O1441" i="94"/>
  <c r="F1441" i="94"/>
  <c r="E1441" i="94"/>
  <c r="O1440" i="94"/>
  <c r="F1440" i="94"/>
  <c r="E1440" i="94"/>
  <c r="O1439" i="94"/>
  <c r="F1439" i="94"/>
  <c r="E1439" i="94"/>
  <c r="O1438" i="94"/>
  <c r="F1438" i="94"/>
  <c r="E1438" i="94"/>
  <c r="O1437" i="94"/>
  <c r="F1437" i="94"/>
  <c r="E1437" i="94"/>
  <c r="O1436" i="94"/>
  <c r="F1436" i="94"/>
  <c r="E1436" i="94"/>
  <c r="O1435" i="94"/>
  <c r="F1435" i="94"/>
  <c r="E1435" i="94"/>
  <c r="O1434" i="94"/>
  <c r="F1434" i="94"/>
  <c r="E1434" i="94"/>
  <c r="O1433" i="94"/>
  <c r="F1433" i="94"/>
  <c r="E1433" i="94"/>
  <c r="O1432" i="94"/>
  <c r="F1432" i="94"/>
  <c r="E1432" i="94"/>
  <c r="O1431" i="94"/>
  <c r="F1431" i="94"/>
  <c r="E1431" i="94"/>
  <c r="O1430" i="94"/>
  <c r="F1430" i="94"/>
  <c r="E1430" i="94"/>
  <c r="O1429" i="94"/>
  <c r="F1429" i="94"/>
  <c r="E1429" i="94"/>
  <c r="O1428" i="94"/>
  <c r="F1428" i="94"/>
  <c r="E1428" i="94"/>
  <c r="W1427" i="94"/>
  <c r="V1427" i="94"/>
  <c r="U1427" i="94"/>
  <c r="T1427" i="94"/>
  <c r="S1427" i="94"/>
  <c r="R1427" i="94"/>
  <c r="Q1427" i="94"/>
  <c r="P1427" i="94"/>
  <c r="O1427" i="94"/>
  <c r="F1427" i="94"/>
  <c r="E1427" i="94"/>
  <c r="W1426" i="94"/>
  <c r="V1426" i="94"/>
  <c r="U1426" i="94"/>
  <c r="T1426" i="94"/>
  <c r="S1426" i="94"/>
  <c r="R1426" i="94"/>
  <c r="Q1426" i="94"/>
  <c r="P1426" i="94"/>
  <c r="O1426" i="94"/>
  <c r="F1426" i="94"/>
  <c r="E1426" i="94"/>
  <c r="W1425" i="94"/>
  <c r="V1425" i="94"/>
  <c r="U1425" i="94"/>
  <c r="T1425" i="94"/>
  <c r="S1425" i="94"/>
  <c r="R1425" i="94"/>
  <c r="Q1425" i="94"/>
  <c r="P1425" i="94"/>
  <c r="O1425" i="94"/>
  <c r="F1425" i="94"/>
  <c r="E1425" i="94"/>
  <c r="W1424" i="94"/>
  <c r="V1424" i="94"/>
  <c r="U1424" i="94"/>
  <c r="T1424" i="94"/>
  <c r="S1424" i="94"/>
  <c r="R1424" i="94"/>
  <c r="Q1424" i="94"/>
  <c r="P1424" i="94"/>
  <c r="O1424" i="94"/>
  <c r="F1424" i="94"/>
  <c r="E1424" i="94"/>
  <c r="W1423" i="94"/>
  <c r="V1423" i="94"/>
  <c r="U1423" i="94"/>
  <c r="T1423" i="94"/>
  <c r="S1423" i="94"/>
  <c r="R1423" i="94"/>
  <c r="Q1423" i="94"/>
  <c r="P1423" i="94"/>
  <c r="O1423" i="94"/>
  <c r="F1423" i="94"/>
  <c r="E1423" i="94"/>
  <c r="W1422" i="94"/>
  <c r="V1422" i="94"/>
  <c r="U1422" i="94"/>
  <c r="T1422" i="94"/>
  <c r="S1422" i="94"/>
  <c r="R1422" i="94"/>
  <c r="Q1422" i="94"/>
  <c r="P1422" i="94"/>
  <c r="O1422" i="94"/>
  <c r="F1422" i="94"/>
  <c r="E1422" i="94"/>
  <c r="W1421" i="94"/>
  <c r="V1421" i="94"/>
  <c r="U1421" i="94"/>
  <c r="T1421" i="94"/>
  <c r="S1421" i="94"/>
  <c r="R1421" i="94"/>
  <c r="Q1421" i="94"/>
  <c r="P1421" i="94"/>
  <c r="O1421" i="94"/>
  <c r="F1421" i="94"/>
  <c r="E1421" i="94"/>
  <c r="W1420" i="94"/>
  <c r="V1420" i="94"/>
  <c r="U1420" i="94"/>
  <c r="T1420" i="94"/>
  <c r="S1420" i="94"/>
  <c r="R1420" i="94"/>
  <c r="Q1420" i="94"/>
  <c r="P1420" i="94"/>
  <c r="O1420" i="94"/>
  <c r="F1420" i="94"/>
  <c r="E1420" i="94"/>
  <c r="W1419" i="94"/>
  <c r="V1419" i="94"/>
  <c r="U1419" i="94"/>
  <c r="T1419" i="94"/>
  <c r="S1419" i="94"/>
  <c r="R1419" i="94"/>
  <c r="Q1419" i="94"/>
  <c r="P1419" i="94"/>
  <c r="O1419" i="94"/>
  <c r="F1419" i="94"/>
  <c r="E1419" i="94"/>
  <c r="W1418" i="94"/>
  <c r="V1418" i="94"/>
  <c r="U1418" i="94"/>
  <c r="T1418" i="94"/>
  <c r="S1418" i="94"/>
  <c r="R1418" i="94"/>
  <c r="Q1418" i="94"/>
  <c r="P1418" i="94"/>
  <c r="O1418" i="94"/>
  <c r="F1418" i="94"/>
  <c r="E1418" i="94"/>
  <c r="W1417" i="94"/>
  <c r="V1417" i="94"/>
  <c r="U1417" i="94"/>
  <c r="T1417" i="94"/>
  <c r="S1417" i="94"/>
  <c r="R1417" i="94"/>
  <c r="Q1417" i="94"/>
  <c r="P1417" i="94"/>
  <c r="O1417" i="94"/>
  <c r="F1417" i="94"/>
  <c r="E1417" i="94"/>
  <c r="W1416" i="94"/>
  <c r="V1416" i="94"/>
  <c r="U1416" i="94"/>
  <c r="T1416" i="94"/>
  <c r="S1416" i="94"/>
  <c r="R1416" i="94"/>
  <c r="Q1416" i="94"/>
  <c r="P1416" i="94"/>
  <c r="O1416" i="94"/>
  <c r="F1416" i="94"/>
  <c r="E1416" i="94"/>
  <c r="W1415" i="94"/>
  <c r="V1415" i="94"/>
  <c r="U1415" i="94"/>
  <c r="T1415" i="94"/>
  <c r="S1415" i="94"/>
  <c r="R1415" i="94"/>
  <c r="Q1415" i="94"/>
  <c r="P1415" i="94"/>
  <c r="O1415" i="94"/>
  <c r="F1415" i="94"/>
  <c r="E1415" i="94"/>
  <c r="W1414" i="94"/>
  <c r="V1414" i="94"/>
  <c r="U1414" i="94"/>
  <c r="T1414" i="94"/>
  <c r="S1414" i="94"/>
  <c r="R1414" i="94"/>
  <c r="Q1414" i="94"/>
  <c r="P1414" i="94"/>
  <c r="O1414" i="94"/>
  <c r="F1414" i="94"/>
  <c r="E1414" i="94"/>
  <c r="W1413" i="94"/>
  <c r="V1413" i="94"/>
  <c r="U1413" i="94"/>
  <c r="T1413" i="94"/>
  <c r="S1413" i="94"/>
  <c r="R1413" i="94"/>
  <c r="Q1413" i="94"/>
  <c r="P1413" i="94"/>
  <c r="O1413" i="94"/>
  <c r="F1413" i="94"/>
  <c r="E1413" i="94"/>
  <c r="W1412" i="94"/>
  <c r="V1412" i="94"/>
  <c r="U1412" i="94"/>
  <c r="T1412" i="94"/>
  <c r="S1412" i="94"/>
  <c r="R1412" i="94"/>
  <c r="Q1412" i="94"/>
  <c r="P1412" i="94"/>
  <c r="O1412" i="94"/>
  <c r="F1412" i="94"/>
  <c r="E1412" i="94"/>
  <c r="W1411" i="94"/>
  <c r="V1411" i="94"/>
  <c r="U1411" i="94"/>
  <c r="T1411" i="94"/>
  <c r="S1411" i="94"/>
  <c r="R1411" i="94"/>
  <c r="Q1411" i="94"/>
  <c r="P1411" i="94"/>
  <c r="O1411" i="94"/>
  <c r="F1411" i="94"/>
  <c r="E1411" i="94"/>
  <c r="W1410" i="94"/>
  <c r="V1410" i="94"/>
  <c r="U1410" i="94"/>
  <c r="T1410" i="94"/>
  <c r="S1410" i="94"/>
  <c r="R1410" i="94"/>
  <c r="Q1410" i="94"/>
  <c r="P1410" i="94"/>
  <c r="O1410" i="94"/>
  <c r="F1410" i="94"/>
  <c r="E1410" i="94"/>
  <c r="W1409" i="94"/>
  <c r="V1409" i="94"/>
  <c r="U1409" i="94"/>
  <c r="T1409" i="94"/>
  <c r="S1409" i="94"/>
  <c r="R1409" i="94"/>
  <c r="Q1409" i="94"/>
  <c r="P1409" i="94"/>
  <c r="O1409" i="94"/>
  <c r="F1409" i="94"/>
  <c r="E1409" i="94"/>
  <c r="W1408" i="94"/>
  <c r="V1408" i="94"/>
  <c r="U1408" i="94"/>
  <c r="T1408" i="94"/>
  <c r="S1408" i="94"/>
  <c r="R1408" i="94"/>
  <c r="Q1408" i="94"/>
  <c r="P1408" i="94"/>
  <c r="O1408" i="94"/>
  <c r="F1408" i="94"/>
  <c r="E1408" i="94"/>
  <c r="W1407" i="94"/>
  <c r="V1407" i="94"/>
  <c r="U1407" i="94"/>
  <c r="T1407" i="94"/>
  <c r="S1407" i="94"/>
  <c r="R1407" i="94"/>
  <c r="Q1407" i="94"/>
  <c r="P1407" i="94"/>
  <c r="O1407" i="94"/>
  <c r="F1407" i="94"/>
  <c r="E1407" i="94"/>
  <c r="W1406" i="94"/>
  <c r="V1406" i="94"/>
  <c r="U1406" i="94"/>
  <c r="T1406" i="94"/>
  <c r="S1406" i="94"/>
  <c r="R1406" i="94"/>
  <c r="Q1406" i="94"/>
  <c r="P1406" i="94"/>
  <c r="O1406" i="94"/>
  <c r="F1406" i="94"/>
  <c r="E1406" i="94"/>
  <c r="W1405" i="94"/>
  <c r="V1405" i="94"/>
  <c r="U1405" i="94"/>
  <c r="T1405" i="94"/>
  <c r="S1405" i="94"/>
  <c r="R1405" i="94"/>
  <c r="Q1405" i="94"/>
  <c r="P1405" i="94"/>
  <c r="O1405" i="94"/>
  <c r="F1405" i="94"/>
  <c r="E1405" i="94"/>
  <c r="W1404" i="94"/>
  <c r="V1404" i="94"/>
  <c r="U1404" i="94"/>
  <c r="T1404" i="94"/>
  <c r="S1404" i="94"/>
  <c r="R1404" i="94"/>
  <c r="Q1404" i="94"/>
  <c r="P1404" i="94"/>
  <c r="O1404" i="94"/>
  <c r="F1404" i="94"/>
  <c r="E1404" i="94"/>
  <c r="W1403" i="94"/>
  <c r="V1403" i="94"/>
  <c r="U1403" i="94"/>
  <c r="T1403" i="94"/>
  <c r="S1403" i="94"/>
  <c r="R1403" i="94"/>
  <c r="Q1403" i="94"/>
  <c r="P1403" i="94"/>
  <c r="O1403" i="94"/>
  <c r="F1403" i="94"/>
  <c r="E1403" i="94"/>
  <c r="W1402" i="94"/>
  <c r="V1402" i="94"/>
  <c r="U1402" i="94"/>
  <c r="T1402" i="94"/>
  <c r="S1402" i="94"/>
  <c r="R1402" i="94"/>
  <c r="Q1402" i="94"/>
  <c r="P1402" i="94"/>
  <c r="O1402" i="94"/>
  <c r="F1402" i="94"/>
  <c r="E1402" i="94"/>
  <c r="W1401" i="94"/>
  <c r="V1401" i="94"/>
  <c r="U1401" i="94"/>
  <c r="T1401" i="94"/>
  <c r="S1401" i="94"/>
  <c r="R1401" i="94"/>
  <c r="Q1401" i="94"/>
  <c r="P1401" i="94"/>
  <c r="O1401" i="94"/>
  <c r="F1401" i="94"/>
  <c r="E1401" i="94"/>
  <c r="W1400" i="94"/>
  <c r="V1400" i="94"/>
  <c r="U1400" i="94"/>
  <c r="T1400" i="94"/>
  <c r="S1400" i="94"/>
  <c r="R1400" i="94"/>
  <c r="Q1400" i="94"/>
  <c r="P1400" i="94"/>
  <c r="O1400" i="94"/>
  <c r="F1400" i="94"/>
  <c r="E1400" i="94"/>
  <c r="W1399" i="94"/>
  <c r="V1399" i="94"/>
  <c r="U1399" i="94"/>
  <c r="T1399" i="94"/>
  <c r="S1399" i="94"/>
  <c r="R1399" i="94"/>
  <c r="Q1399" i="94"/>
  <c r="P1399" i="94"/>
  <c r="O1399" i="94"/>
  <c r="F1399" i="94"/>
  <c r="E1399" i="94"/>
  <c r="W1398" i="94"/>
  <c r="V1398" i="94"/>
  <c r="U1398" i="94"/>
  <c r="T1398" i="94"/>
  <c r="S1398" i="94"/>
  <c r="R1398" i="94"/>
  <c r="Q1398" i="94"/>
  <c r="P1398" i="94"/>
  <c r="O1398" i="94"/>
  <c r="F1398" i="94"/>
  <c r="E1398" i="94"/>
  <c r="W1397" i="94"/>
  <c r="V1397" i="94"/>
  <c r="U1397" i="94"/>
  <c r="T1397" i="94"/>
  <c r="S1397" i="94"/>
  <c r="R1397" i="94"/>
  <c r="Q1397" i="94"/>
  <c r="P1397" i="94"/>
  <c r="O1397" i="94"/>
  <c r="F1397" i="94"/>
  <c r="E1397" i="94"/>
  <c r="W1396" i="94"/>
  <c r="V1396" i="94"/>
  <c r="U1396" i="94"/>
  <c r="T1396" i="94"/>
  <c r="S1396" i="94"/>
  <c r="R1396" i="94"/>
  <c r="Q1396" i="94"/>
  <c r="P1396" i="94"/>
  <c r="O1396" i="94"/>
  <c r="F1396" i="94"/>
  <c r="E1396" i="94"/>
  <c r="W1395" i="94"/>
  <c r="V1395" i="94"/>
  <c r="U1395" i="94"/>
  <c r="T1395" i="94"/>
  <c r="S1395" i="94"/>
  <c r="R1395" i="94"/>
  <c r="Q1395" i="94"/>
  <c r="P1395" i="94"/>
  <c r="O1395" i="94"/>
  <c r="F1395" i="94"/>
  <c r="E1395" i="94"/>
  <c r="W1394" i="94"/>
  <c r="V1394" i="94"/>
  <c r="U1394" i="94"/>
  <c r="T1394" i="94"/>
  <c r="S1394" i="94"/>
  <c r="R1394" i="94"/>
  <c r="Q1394" i="94"/>
  <c r="P1394" i="94"/>
  <c r="O1394" i="94"/>
  <c r="F1394" i="94"/>
  <c r="E1394" i="94"/>
  <c r="W1393" i="94"/>
  <c r="V1393" i="94"/>
  <c r="U1393" i="94"/>
  <c r="T1393" i="94"/>
  <c r="S1393" i="94"/>
  <c r="R1393" i="94"/>
  <c r="Q1393" i="94"/>
  <c r="P1393" i="94"/>
  <c r="O1393" i="94"/>
  <c r="F1393" i="94"/>
  <c r="E1393" i="94"/>
  <c r="W1392" i="94"/>
  <c r="V1392" i="94"/>
  <c r="U1392" i="94"/>
  <c r="T1392" i="94"/>
  <c r="S1392" i="94"/>
  <c r="R1392" i="94"/>
  <c r="Q1392" i="94"/>
  <c r="P1392" i="94"/>
  <c r="O1392" i="94"/>
  <c r="F1392" i="94"/>
  <c r="E1392" i="94"/>
  <c r="W1391" i="94"/>
  <c r="V1391" i="94"/>
  <c r="U1391" i="94"/>
  <c r="T1391" i="94"/>
  <c r="S1391" i="94"/>
  <c r="R1391" i="94"/>
  <c r="Q1391" i="94"/>
  <c r="P1391" i="94"/>
  <c r="O1391" i="94"/>
  <c r="F1391" i="94"/>
  <c r="E1391" i="94"/>
  <c r="W1390" i="94"/>
  <c r="V1390" i="94"/>
  <c r="U1390" i="94"/>
  <c r="T1390" i="94"/>
  <c r="S1390" i="94"/>
  <c r="R1390" i="94"/>
  <c r="Q1390" i="94"/>
  <c r="P1390" i="94"/>
  <c r="O1390" i="94"/>
  <c r="F1390" i="94"/>
  <c r="E1390" i="94"/>
  <c r="W1389" i="94"/>
  <c r="V1389" i="94"/>
  <c r="U1389" i="94"/>
  <c r="T1389" i="94"/>
  <c r="S1389" i="94"/>
  <c r="R1389" i="94"/>
  <c r="Q1389" i="94"/>
  <c r="P1389" i="94"/>
  <c r="O1389" i="94"/>
  <c r="F1389" i="94"/>
  <c r="E1389" i="94"/>
  <c r="W1388" i="94"/>
  <c r="V1388" i="94"/>
  <c r="U1388" i="94"/>
  <c r="T1388" i="94"/>
  <c r="S1388" i="94"/>
  <c r="R1388" i="94"/>
  <c r="Q1388" i="94"/>
  <c r="P1388" i="94"/>
  <c r="O1388" i="94"/>
  <c r="F1388" i="94"/>
  <c r="E1388" i="94"/>
  <c r="W1387" i="94"/>
  <c r="V1387" i="94"/>
  <c r="U1387" i="94"/>
  <c r="T1387" i="94"/>
  <c r="S1387" i="94"/>
  <c r="R1387" i="94"/>
  <c r="Q1387" i="94"/>
  <c r="P1387" i="94"/>
  <c r="O1387" i="94"/>
  <c r="F1387" i="94"/>
  <c r="E1387" i="94"/>
  <c r="W1386" i="94"/>
  <c r="V1386" i="94"/>
  <c r="U1386" i="94"/>
  <c r="T1386" i="94"/>
  <c r="S1386" i="94"/>
  <c r="R1386" i="94"/>
  <c r="Q1386" i="94"/>
  <c r="P1386" i="94"/>
  <c r="O1386" i="94"/>
  <c r="F1386" i="94"/>
  <c r="E1386" i="94"/>
  <c r="W1385" i="94"/>
  <c r="V1385" i="94"/>
  <c r="U1385" i="94"/>
  <c r="T1385" i="94"/>
  <c r="S1385" i="94"/>
  <c r="R1385" i="94"/>
  <c r="Q1385" i="94"/>
  <c r="P1385" i="94"/>
  <c r="O1385" i="94"/>
  <c r="F1385" i="94"/>
  <c r="E1385" i="94"/>
  <c r="W1384" i="94"/>
  <c r="V1384" i="94"/>
  <c r="U1384" i="94"/>
  <c r="T1384" i="94"/>
  <c r="S1384" i="94"/>
  <c r="R1384" i="94"/>
  <c r="Q1384" i="94"/>
  <c r="P1384" i="94"/>
  <c r="O1384" i="94"/>
  <c r="F1384" i="94"/>
  <c r="E1384" i="94"/>
  <c r="W1383" i="94"/>
  <c r="V1383" i="94"/>
  <c r="U1383" i="94"/>
  <c r="T1383" i="94"/>
  <c r="S1383" i="94"/>
  <c r="R1383" i="94"/>
  <c r="Q1383" i="94"/>
  <c r="P1383" i="94"/>
  <c r="O1383" i="94"/>
  <c r="F1383" i="94"/>
  <c r="E1383" i="94"/>
  <c r="W1382" i="94"/>
  <c r="V1382" i="94"/>
  <c r="U1382" i="94"/>
  <c r="T1382" i="94"/>
  <c r="S1382" i="94"/>
  <c r="R1382" i="94"/>
  <c r="Q1382" i="94"/>
  <c r="P1382" i="94"/>
  <c r="O1382" i="94"/>
  <c r="F1382" i="94"/>
  <c r="E1382" i="94"/>
  <c r="W1381" i="94"/>
  <c r="V1381" i="94"/>
  <c r="U1381" i="94"/>
  <c r="T1381" i="94"/>
  <c r="S1381" i="94"/>
  <c r="R1381" i="94"/>
  <c r="Q1381" i="94"/>
  <c r="P1381" i="94"/>
  <c r="O1381" i="94"/>
  <c r="F1381" i="94"/>
  <c r="E1381" i="94"/>
  <c r="W1380" i="94"/>
  <c r="V1380" i="94"/>
  <c r="U1380" i="94"/>
  <c r="T1380" i="94"/>
  <c r="S1380" i="94"/>
  <c r="R1380" i="94"/>
  <c r="Q1380" i="94"/>
  <c r="P1380" i="94"/>
  <c r="O1380" i="94"/>
  <c r="F1380" i="94"/>
  <c r="E1380" i="94"/>
  <c r="W1379" i="94"/>
  <c r="V1379" i="94"/>
  <c r="U1379" i="94"/>
  <c r="T1379" i="94"/>
  <c r="S1379" i="94"/>
  <c r="R1379" i="94"/>
  <c r="Q1379" i="94"/>
  <c r="P1379" i="94"/>
  <c r="O1379" i="94"/>
  <c r="F1379" i="94"/>
  <c r="E1379" i="94"/>
  <c r="W1378" i="94"/>
  <c r="V1378" i="94"/>
  <c r="U1378" i="94"/>
  <c r="T1378" i="94"/>
  <c r="S1378" i="94"/>
  <c r="R1378" i="94"/>
  <c r="Q1378" i="94"/>
  <c r="P1378" i="94"/>
  <c r="O1378" i="94"/>
  <c r="F1378" i="94"/>
  <c r="E1378" i="94"/>
  <c r="W1377" i="94"/>
  <c r="V1377" i="94"/>
  <c r="U1377" i="94"/>
  <c r="T1377" i="94"/>
  <c r="S1377" i="94"/>
  <c r="R1377" i="94"/>
  <c r="Q1377" i="94"/>
  <c r="P1377" i="94"/>
  <c r="O1377" i="94"/>
  <c r="F1377" i="94"/>
  <c r="E1377" i="94"/>
  <c r="W1376" i="94"/>
  <c r="V1376" i="94"/>
  <c r="U1376" i="94"/>
  <c r="T1376" i="94"/>
  <c r="S1376" i="94"/>
  <c r="R1376" i="94"/>
  <c r="Q1376" i="94"/>
  <c r="P1376" i="94"/>
  <c r="O1376" i="94"/>
  <c r="F1376" i="94"/>
  <c r="E1376" i="94"/>
  <c r="W1375" i="94"/>
  <c r="V1375" i="94"/>
  <c r="U1375" i="94"/>
  <c r="T1375" i="94"/>
  <c r="S1375" i="94"/>
  <c r="R1375" i="94"/>
  <c r="Q1375" i="94"/>
  <c r="P1375" i="94"/>
  <c r="O1375" i="94"/>
  <c r="F1375" i="94"/>
  <c r="E1375" i="94"/>
  <c r="W1374" i="94"/>
  <c r="V1374" i="94"/>
  <c r="U1374" i="94"/>
  <c r="T1374" i="94"/>
  <c r="S1374" i="94"/>
  <c r="R1374" i="94"/>
  <c r="Q1374" i="94"/>
  <c r="P1374" i="94"/>
  <c r="O1374" i="94"/>
  <c r="F1374" i="94"/>
  <c r="E1374" i="94"/>
  <c r="W1373" i="94"/>
  <c r="V1373" i="94"/>
  <c r="U1373" i="94"/>
  <c r="T1373" i="94"/>
  <c r="S1373" i="94"/>
  <c r="R1373" i="94"/>
  <c r="Q1373" i="94"/>
  <c r="P1373" i="94"/>
  <c r="O1373" i="94"/>
  <c r="F1373" i="94"/>
  <c r="E1373" i="94"/>
  <c r="W1372" i="94"/>
  <c r="V1372" i="94"/>
  <c r="U1372" i="94"/>
  <c r="T1372" i="94"/>
  <c r="S1372" i="94"/>
  <c r="R1372" i="94"/>
  <c r="Q1372" i="94"/>
  <c r="P1372" i="94"/>
  <c r="O1372" i="94"/>
  <c r="F1372" i="94"/>
  <c r="E1372" i="94"/>
  <c r="W1371" i="94"/>
  <c r="V1371" i="94"/>
  <c r="U1371" i="94"/>
  <c r="T1371" i="94"/>
  <c r="S1371" i="94"/>
  <c r="R1371" i="94"/>
  <c r="Q1371" i="94"/>
  <c r="P1371" i="94"/>
  <c r="O1371" i="94"/>
  <c r="F1371" i="94"/>
  <c r="E1371" i="94"/>
  <c r="W1370" i="94"/>
  <c r="V1370" i="94"/>
  <c r="U1370" i="94"/>
  <c r="T1370" i="94"/>
  <c r="S1370" i="94"/>
  <c r="R1370" i="94"/>
  <c r="Q1370" i="94"/>
  <c r="P1370" i="94"/>
  <c r="O1370" i="94"/>
  <c r="F1370" i="94"/>
  <c r="E1370" i="94"/>
  <c r="O1369" i="94"/>
  <c r="F1369" i="94"/>
  <c r="E1369" i="94"/>
  <c r="O1368" i="94"/>
  <c r="F1368" i="94"/>
  <c r="E1368" i="94"/>
  <c r="O1367" i="94"/>
  <c r="F1367" i="94"/>
  <c r="E1367" i="94"/>
  <c r="O1366" i="94"/>
  <c r="F1366" i="94"/>
  <c r="E1366" i="94"/>
  <c r="O1365" i="94"/>
  <c r="F1365" i="94"/>
  <c r="E1365" i="94"/>
  <c r="O1364" i="94"/>
  <c r="F1364" i="94"/>
  <c r="E1364" i="94"/>
  <c r="O1363" i="94"/>
  <c r="F1363" i="94"/>
  <c r="E1363" i="94"/>
  <c r="O1362" i="94"/>
  <c r="F1362" i="94"/>
  <c r="E1362" i="94"/>
  <c r="O1361" i="94"/>
  <c r="F1361" i="94"/>
  <c r="E1361" i="94"/>
  <c r="O1360" i="94"/>
  <c r="F1360" i="94"/>
  <c r="E1360" i="94"/>
  <c r="O1359" i="94"/>
  <c r="F1359" i="94"/>
  <c r="E1359" i="94"/>
  <c r="O1358" i="94"/>
  <c r="F1358" i="94"/>
  <c r="E1358" i="94"/>
  <c r="O1357" i="94"/>
  <c r="F1357" i="94"/>
  <c r="E1357" i="94"/>
  <c r="O1356" i="94"/>
  <c r="F1356" i="94"/>
  <c r="E1356" i="94"/>
  <c r="O1355" i="94"/>
  <c r="F1355" i="94"/>
  <c r="E1355" i="94"/>
  <c r="O1354" i="94"/>
  <c r="F1354" i="94"/>
  <c r="E1354" i="94"/>
  <c r="O1353" i="94"/>
  <c r="F1353" i="94"/>
  <c r="E1353" i="94"/>
  <c r="O1352" i="94"/>
  <c r="F1352" i="94"/>
  <c r="E1352" i="94"/>
  <c r="W1351" i="94"/>
  <c r="V1351" i="94"/>
  <c r="U1351" i="94"/>
  <c r="T1351" i="94"/>
  <c r="S1351" i="94"/>
  <c r="R1351" i="94"/>
  <c r="Q1351" i="94"/>
  <c r="P1351" i="94"/>
  <c r="O1351" i="94"/>
  <c r="F1351" i="94"/>
  <c r="E1351" i="94"/>
  <c r="W1350" i="94"/>
  <c r="V1350" i="94"/>
  <c r="U1350" i="94"/>
  <c r="T1350" i="94"/>
  <c r="S1350" i="94"/>
  <c r="R1350" i="94"/>
  <c r="Q1350" i="94"/>
  <c r="P1350" i="94"/>
  <c r="O1350" i="94"/>
  <c r="F1350" i="94"/>
  <c r="E1350" i="94"/>
  <c r="W1349" i="94"/>
  <c r="V1349" i="94"/>
  <c r="U1349" i="94"/>
  <c r="T1349" i="94"/>
  <c r="S1349" i="94"/>
  <c r="R1349" i="94"/>
  <c r="Q1349" i="94"/>
  <c r="P1349" i="94"/>
  <c r="O1349" i="94"/>
  <c r="F1349" i="94"/>
  <c r="E1349" i="94"/>
  <c r="W1348" i="94"/>
  <c r="V1348" i="94"/>
  <c r="U1348" i="94"/>
  <c r="T1348" i="94"/>
  <c r="S1348" i="94"/>
  <c r="R1348" i="94"/>
  <c r="Q1348" i="94"/>
  <c r="P1348" i="94"/>
  <c r="O1348" i="94"/>
  <c r="F1348" i="94"/>
  <c r="E1348" i="94"/>
  <c r="W1347" i="94"/>
  <c r="V1347" i="94"/>
  <c r="U1347" i="94"/>
  <c r="T1347" i="94"/>
  <c r="S1347" i="94"/>
  <c r="R1347" i="94"/>
  <c r="Q1347" i="94"/>
  <c r="P1347" i="94"/>
  <c r="O1347" i="94"/>
  <c r="F1347" i="94"/>
  <c r="E1347" i="94"/>
  <c r="W1346" i="94"/>
  <c r="V1346" i="94"/>
  <c r="U1346" i="94"/>
  <c r="T1346" i="94"/>
  <c r="S1346" i="94"/>
  <c r="R1346" i="94"/>
  <c r="Q1346" i="94"/>
  <c r="P1346" i="94"/>
  <c r="O1346" i="94"/>
  <c r="F1346" i="94"/>
  <c r="E1346" i="94"/>
  <c r="W1345" i="94"/>
  <c r="V1345" i="94"/>
  <c r="U1345" i="94"/>
  <c r="T1345" i="94"/>
  <c r="S1345" i="94"/>
  <c r="R1345" i="94"/>
  <c r="Q1345" i="94"/>
  <c r="P1345" i="94"/>
  <c r="O1345" i="94"/>
  <c r="F1345" i="94"/>
  <c r="E1345" i="94"/>
  <c r="W1344" i="94"/>
  <c r="V1344" i="94"/>
  <c r="U1344" i="94"/>
  <c r="T1344" i="94"/>
  <c r="S1344" i="94"/>
  <c r="R1344" i="94"/>
  <c r="Q1344" i="94"/>
  <c r="P1344" i="94"/>
  <c r="O1344" i="94"/>
  <c r="F1344" i="94"/>
  <c r="E1344" i="94"/>
  <c r="W1343" i="94"/>
  <c r="V1343" i="94"/>
  <c r="U1343" i="94"/>
  <c r="T1343" i="94"/>
  <c r="S1343" i="94"/>
  <c r="R1343" i="94"/>
  <c r="Q1343" i="94"/>
  <c r="P1343" i="94"/>
  <c r="O1343" i="94"/>
  <c r="F1343" i="94"/>
  <c r="E1343" i="94"/>
  <c r="W1342" i="94"/>
  <c r="V1342" i="94"/>
  <c r="U1342" i="94"/>
  <c r="T1342" i="94"/>
  <c r="S1342" i="94"/>
  <c r="R1342" i="94"/>
  <c r="Q1342" i="94"/>
  <c r="P1342" i="94"/>
  <c r="O1342" i="94"/>
  <c r="F1342" i="94"/>
  <c r="E1342" i="94"/>
  <c r="W1341" i="94"/>
  <c r="V1341" i="94"/>
  <c r="U1341" i="94"/>
  <c r="T1341" i="94"/>
  <c r="S1341" i="94"/>
  <c r="R1341" i="94"/>
  <c r="Q1341" i="94"/>
  <c r="P1341" i="94"/>
  <c r="O1341" i="94"/>
  <c r="F1341" i="94"/>
  <c r="E1341" i="94"/>
  <c r="W1340" i="94"/>
  <c r="V1340" i="94"/>
  <c r="U1340" i="94"/>
  <c r="T1340" i="94"/>
  <c r="S1340" i="94"/>
  <c r="R1340" i="94"/>
  <c r="Q1340" i="94"/>
  <c r="P1340" i="94"/>
  <c r="O1340" i="94"/>
  <c r="F1340" i="94"/>
  <c r="E1340" i="94"/>
  <c r="W1339" i="94"/>
  <c r="V1339" i="94"/>
  <c r="U1339" i="94"/>
  <c r="T1339" i="94"/>
  <c r="S1339" i="94"/>
  <c r="R1339" i="94"/>
  <c r="Q1339" i="94"/>
  <c r="P1339" i="94"/>
  <c r="O1339" i="94"/>
  <c r="F1339" i="94"/>
  <c r="E1339" i="94"/>
  <c r="W1338" i="94"/>
  <c r="V1338" i="94"/>
  <c r="U1338" i="94"/>
  <c r="T1338" i="94"/>
  <c r="S1338" i="94"/>
  <c r="R1338" i="94"/>
  <c r="Q1338" i="94"/>
  <c r="P1338" i="94"/>
  <c r="O1338" i="94"/>
  <c r="F1338" i="94"/>
  <c r="E1338" i="94"/>
  <c r="W1337" i="94"/>
  <c r="V1337" i="94"/>
  <c r="U1337" i="94"/>
  <c r="T1337" i="94"/>
  <c r="S1337" i="94"/>
  <c r="R1337" i="94"/>
  <c r="Q1337" i="94"/>
  <c r="P1337" i="94"/>
  <c r="O1337" i="94"/>
  <c r="F1337" i="94"/>
  <c r="E1337" i="94"/>
  <c r="W1336" i="94"/>
  <c r="V1336" i="94"/>
  <c r="U1336" i="94"/>
  <c r="T1336" i="94"/>
  <c r="S1336" i="94"/>
  <c r="R1336" i="94"/>
  <c r="Q1336" i="94"/>
  <c r="P1336" i="94"/>
  <c r="O1336" i="94"/>
  <c r="F1336" i="94"/>
  <c r="E1336" i="94"/>
  <c r="W1335" i="94"/>
  <c r="V1335" i="94"/>
  <c r="U1335" i="94"/>
  <c r="T1335" i="94"/>
  <c r="S1335" i="94"/>
  <c r="R1335" i="94"/>
  <c r="Q1335" i="94"/>
  <c r="P1335" i="94"/>
  <c r="O1335" i="94"/>
  <c r="F1335" i="94"/>
  <c r="E1335" i="94"/>
  <c r="W1334" i="94"/>
  <c r="V1334" i="94"/>
  <c r="U1334" i="94"/>
  <c r="T1334" i="94"/>
  <c r="S1334" i="94"/>
  <c r="R1334" i="94"/>
  <c r="Q1334" i="94"/>
  <c r="P1334" i="94"/>
  <c r="O1334" i="94"/>
  <c r="F1334" i="94"/>
  <c r="E1334" i="94"/>
  <c r="W1333" i="94"/>
  <c r="V1333" i="94"/>
  <c r="U1333" i="94"/>
  <c r="T1333" i="94"/>
  <c r="S1333" i="94"/>
  <c r="R1333" i="94"/>
  <c r="Q1333" i="94"/>
  <c r="P1333" i="94"/>
  <c r="O1333" i="94"/>
  <c r="F1333" i="94"/>
  <c r="E1333" i="94"/>
  <c r="W1332" i="94"/>
  <c r="V1332" i="94"/>
  <c r="U1332" i="94"/>
  <c r="T1332" i="94"/>
  <c r="S1332" i="94"/>
  <c r="R1332" i="94"/>
  <c r="Q1332" i="94"/>
  <c r="P1332" i="94"/>
  <c r="O1332" i="94"/>
  <c r="F1332" i="94"/>
  <c r="E1332" i="94"/>
  <c r="W1331" i="94"/>
  <c r="V1331" i="94"/>
  <c r="U1331" i="94"/>
  <c r="T1331" i="94"/>
  <c r="S1331" i="94"/>
  <c r="R1331" i="94"/>
  <c r="Q1331" i="94"/>
  <c r="P1331" i="94"/>
  <c r="O1331" i="94"/>
  <c r="F1331" i="94"/>
  <c r="E1331" i="94"/>
  <c r="W1330" i="94"/>
  <c r="V1330" i="94"/>
  <c r="U1330" i="94"/>
  <c r="T1330" i="94"/>
  <c r="S1330" i="94"/>
  <c r="R1330" i="94"/>
  <c r="Q1330" i="94"/>
  <c r="P1330" i="94"/>
  <c r="O1330" i="94"/>
  <c r="F1330" i="94"/>
  <c r="E1330" i="94"/>
  <c r="W1329" i="94"/>
  <c r="V1329" i="94"/>
  <c r="U1329" i="94"/>
  <c r="T1329" i="94"/>
  <c r="S1329" i="94"/>
  <c r="R1329" i="94"/>
  <c r="Q1329" i="94"/>
  <c r="P1329" i="94"/>
  <c r="O1329" i="94"/>
  <c r="F1329" i="94"/>
  <c r="E1329" i="94"/>
  <c r="W1328" i="94"/>
  <c r="V1328" i="94"/>
  <c r="U1328" i="94"/>
  <c r="T1328" i="94"/>
  <c r="S1328" i="94"/>
  <c r="R1328" i="94"/>
  <c r="Q1328" i="94"/>
  <c r="P1328" i="94"/>
  <c r="O1328" i="94"/>
  <c r="F1328" i="94"/>
  <c r="E1328" i="94"/>
  <c r="W1327" i="94"/>
  <c r="V1327" i="94"/>
  <c r="U1327" i="94"/>
  <c r="T1327" i="94"/>
  <c r="S1327" i="94"/>
  <c r="R1327" i="94"/>
  <c r="Q1327" i="94"/>
  <c r="P1327" i="94"/>
  <c r="O1327" i="94"/>
  <c r="F1327" i="94"/>
  <c r="E1327" i="94"/>
  <c r="W1326" i="94"/>
  <c r="V1326" i="94"/>
  <c r="U1326" i="94"/>
  <c r="T1326" i="94"/>
  <c r="S1326" i="94"/>
  <c r="R1326" i="94"/>
  <c r="Q1326" i="94"/>
  <c r="P1326" i="94"/>
  <c r="O1326" i="94"/>
  <c r="F1326" i="94"/>
  <c r="E1326" i="94"/>
  <c r="W1325" i="94"/>
  <c r="V1325" i="94"/>
  <c r="U1325" i="94"/>
  <c r="T1325" i="94"/>
  <c r="S1325" i="94"/>
  <c r="R1325" i="94"/>
  <c r="Q1325" i="94"/>
  <c r="P1325" i="94"/>
  <c r="O1325" i="94"/>
  <c r="F1325" i="94"/>
  <c r="E1325" i="94"/>
  <c r="W1324" i="94"/>
  <c r="V1324" i="94"/>
  <c r="U1324" i="94"/>
  <c r="T1324" i="94"/>
  <c r="S1324" i="94"/>
  <c r="R1324" i="94"/>
  <c r="Q1324" i="94"/>
  <c r="P1324" i="94"/>
  <c r="O1324" i="94"/>
  <c r="F1324" i="94"/>
  <c r="E1324" i="94"/>
  <c r="W1323" i="94"/>
  <c r="V1323" i="94"/>
  <c r="U1323" i="94"/>
  <c r="T1323" i="94"/>
  <c r="S1323" i="94"/>
  <c r="R1323" i="94"/>
  <c r="Q1323" i="94"/>
  <c r="P1323" i="94"/>
  <c r="O1323" i="94"/>
  <c r="F1323" i="94"/>
  <c r="E1323" i="94"/>
  <c r="W1322" i="94"/>
  <c r="V1322" i="94"/>
  <c r="U1322" i="94"/>
  <c r="T1322" i="94"/>
  <c r="S1322" i="94"/>
  <c r="R1322" i="94"/>
  <c r="Q1322" i="94"/>
  <c r="P1322" i="94"/>
  <c r="O1322" i="94"/>
  <c r="F1322" i="94"/>
  <c r="E1322" i="94"/>
  <c r="W1321" i="94"/>
  <c r="V1321" i="94"/>
  <c r="U1321" i="94"/>
  <c r="T1321" i="94"/>
  <c r="S1321" i="94"/>
  <c r="R1321" i="94"/>
  <c r="Q1321" i="94"/>
  <c r="P1321" i="94"/>
  <c r="O1321" i="94"/>
  <c r="F1321" i="94"/>
  <c r="E1321" i="94"/>
  <c r="W1320" i="94"/>
  <c r="V1320" i="94"/>
  <c r="U1320" i="94"/>
  <c r="T1320" i="94"/>
  <c r="S1320" i="94"/>
  <c r="R1320" i="94"/>
  <c r="Q1320" i="94"/>
  <c r="P1320" i="94"/>
  <c r="O1320" i="94"/>
  <c r="F1320" i="94"/>
  <c r="E1320" i="94"/>
  <c r="W1319" i="94"/>
  <c r="V1319" i="94"/>
  <c r="U1319" i="94"/>
  <c r="T1319" i="94"/>
  <c r="S1319" i="94"/>
  <c r="R1319" i="94"/>
  <c r="Q1319" i="94"/>
  <c r="P1319" i="94"/>
  <c r="O1319" i="94"/>
  <c r="F1319" i="94"/>
  <c r="E1319" i="94"/>
  <c r="W1318" i="94"/>
  <c r="V1318" i="94"/>
  <c r="U1318" i="94"/>
  <c r="T1318" i="94"/>
  <c r="S1318" i="94"/>
  <c r="R1318" i="94"/>
  <c r="Q1318" i="94"/>
  <c r="P1318" i="94"/>
  <c r="O1318" i="94"/>
  <c r="F1318" i="94"/>
  <c r="E1318" i="94"/>
  <c r="W1317" i="94"/>
  <c r="V1317" i="94"/>
  <c r="U1317" i="94"/>
  <c r="T1317" i="94"/>
  <c r="S1317" i="94"/>
  <c r="R1317" i="94"/>
  <c r="Q1317" i="94"/>
  <c r="P1317" i="94"/>
  <c r="O1317" i="94"/>
  <c r="F1317" i="94"/>
  <c r="E1317" i="94"/>
  <c r="W1316" i="94"/>
  <c r="V1316" i="94"/>
  <c r="U1316" i="94"/>
  <c r="T1316" i="94"/>
  <c r="S1316" i="94"/>
  <c r="R1316" i="94"/>
  <c r="Q1316" i="94"/>
  <c r="P1316" i="94"/>
  <c r="O1316" i="94"/>
  <c r="F1316" i="94"/>
  <c r="E1316" i="94"/>
  <c r="W1315" i="94"/>
  <c r="V1315" i="94"/>
  <c r="U1315" i="94"/>
  <c r="T1315" i="94"/>
  <c r="S1315" i="94"/>
  <c r="R1315" i="94"/>
  <c r="Q1315" i="94"/>
  <c r="P1315" i="94"/>
  <c r="O1315" i="94"/>
  <c r="F1315" i="94"/>
  <c r="E1315" i="94"/>
  <c r="W1314" i="94"/>
  <c r="V1314" i="94"/>
  <c r="U1314" i="94"/>
  <c r="T1314" i="94"/>
  <c r="S1314" i="94"/>
  <c r="R1314" i="94"/>
  <c r="Q1314" i="94"/>
  <c r="P1314" i="94"/>
  <c r="O1314" i="94"/>
  <c r="F1314" i="94"/>
  <c r="E1314" i="94"/>
  <c r="W1313" i="94"/>
  <c r="V1313" i="94"/>
  <c r="U1313" i="94"/>
  <c r="T1313" i="94"/>
  <c r="S1313" i="94"/>
  <c r="R1313" i="94"/>
  <c r="Q1313" i="94"/>
  <c r="P1313" i="94"/>
  <c r="O1313" i="94"/>
  <c r="F1313" i="94"/>
  <c r="E1313" i="94"/>
  <c r="W1312" i="94"/>
  <c r="V1312" i="94"/>
  <c r="U1312" i="94"/>
  <c r="T1312" i="94"/>
  <c r="S1312" i="94"/>
  <c r="R1312" i="94"/>
  <c r="Q1312" i="94"/>
  <c r="P1312" i="94"/>
  <c r="O1312" i="94"/>
  <c r="F1312" i="94"/>
  <c r="E1312" i="94"/>
  <c r="W1311" i="94"/>
  <c r="V1311" i="94"/>
  <c r="U1311" i="94"/>
  <c r="T1311" i="94"/>
  <c r="S1311" i="94"/>
  <c r="R1311" i="94"/>
  <c r="Q1311" i="94"/>
  <c r="P1311" i="94"/>
  <c r="O1311" i="94"/>
  <c r="F1311" i="94"/>
  <c r="E1311" i="94"/>
  <c r="W1310" i="94"/>
  <c r="V1310" i="94"/>
  <c r="U1310" i="94"/>
  <c r="T1310" i="94"/>
  <c r="S1310" i="94"/>
  <c r="R1310" i="94"/>
  <c r="Q1310" i="94"/>
  <c r="P1310" i="94"/>
  <c r="O1310" i="94"/>
  <c r="F1310" i="94"/>
  <c r="E1310" i="94"/>
  <c r="W1309" i="94"/>
  <c r="V1309" i="94"/>
  <c r="U1309" i="94"/>
  <c r="T1309" i="94"/>
  <c r="S1309" i="94"/>
  <c r="R1309" i="94"/>
  <c r="Q1309" i="94"/>
  <c r="P1309" i="94"/>
  <c r="O1309" i="94"/>
  <c r="F1309" i="94"/>
  <c r="E1309" i="94"/>
  <c r="W1308" i="94"/>
  <c r="V1308" i="94"/>
  <c r="U1308" i="94"/>
  <c r="T1308" i="94"/>
  <c r="S1308" i="94"/>
  <c r="R1308" i="94"/>
  <c r="Q1308" i="94"/>
  <c r="P1308" i="94"/>
  <c r="O1308" i="94"/>
  <c r="F1308" i="94"/>
  <c r="E1308" i="94"/>
  <c r="W1307" i="94"/>
  <c r="V1307" i="94"/>
  <c r="U1307" i="94"/>
  <c r="T1307" i="94"/>
  <c r="S1307" i="94"/>
  <c r="R1307" i="94"/>
  <c r="Q1307" i="94"/>
  <c r="P1307" i="94"/>
  <c r="O1307" i="94"/>
  <c r="F1307" i="94"/>
  <c r="E1307" i="94"/>
  <c r="W1306" i="94"/>
  <c r="V1306" i="94"/>
  <c r="U1306" i="94"/>
  <c r="T1306" i="94"/>
  <c r="S1306" i="94"/>
  <c r="R1306" i="94"/>
  <c r="Q1306" i="94"/>
  <c r="P1306" i="94"/>
  <c r="O1306" i="94"/>
  <c r="F1306" i="94"/>
  <c r="E1306" i="94"/>
  <c r="W1305" i="94"/>
  <c r="V1305" i="94"/>
  <c r="U1305" i="94"/>
  <c r="T1305" i="94"/>
  <c r="S1305" i="94"/>
  <c r="R1305" i="94"/>
  <c r="Q1305" i="94"/>
  <c r="P1305" i="94"/>
  <c r="O1305" i="94"/>
  <c r="F1305" i="94"/>
  <c r="E1305" i="94"/>
  <c r="W1304" i="94"/>
  <c r="V1304" i="94"/>
  <c r="U1304" i="94"/>
  <c r="T1304" i="94"/>
  <c r="S1304" i="94"/>
  <c r="R1304" i="94"/>
  <c r="Q1304" i="94"/>
  <c r="P1304" i="94"/>
  <c r="O1304" i="94"/>
  <c r="F1304" i="94"/>
  <c r="E1304" i="94"/>
  <c r="W1303" i="94"/>
  <c r="V1303" i="94"/>
  <c r="U1303" i="94"/>
  <c r="T1303" i="94"/>
  <c r="S1303" i="94"/>
  <c r="R1303" i="94"/>
  <c r="Q1303" i="94"/>
  <c r="P1303" i="94"/>
  <c r="O1303" i="94"/>
  <c r="F1303" i="94"/>
  <c r="E1303" i="94"/>
  <c r="W1302" i="94"/>
  <c r="V1302" i="94"/>
  <c r="U1302" i="94"/>
  <c r="T1302" i="94"/>
  <c r="S1302" i="94"/>
  <c r="R1302" i="94"/>
  <c r="Q1302" i="94"/>
  <c r="P1302" i="94"/>
  <c r="O1302" i="94"/>
  <c r="F1302" i="94"/>
  <c r="E1302" i="94"/>
  <c r="W1301" i="94"/>
  <c r="V1301" i="94"/>
  <c r="U1301" i="94"/>
  <c r="T1301" i="94"/>
  <c r="S1301" i="94"/>
  <c r="R1301" i="94"/>
  <c r="Q1301" i="94"/>
  <c r="P1301" i="94"/>
  <c r="O1301" i="94"/>
  <c r="F1301" i="94"/>
  <c r="E1301" i="94"/>
  <c r="W1300" i="94"/>
  <c r="V1300" i="94"/>
  <c r="U1300" i="94"/>
  <c r="T1300" i="94"/>
  <c r="S1300" i="94"/>
  <c r="R1300" i="94"/>
  <c r="Q1300" i="94"/>
  <c r="P1300" i="94"/>
  <c r="O1300" i="94"/>
  <c r="F1300" i="94"/>
  <c r="E1300" i="94"/>
  <c r="W1299" i="94"/>
  <c r="V1299" i="94"/>
  <c r="U1299" i="94"/>
  <c r="T1299" i="94"/>
  <c r="S1299" i="94"/>
  <c r="R1299" i="94"/>
  <c r="Q1299" i="94"/>
  <c r="P1299" i="94"/>
  <c r="O1299" i="94"/>
  <c r="F1299" i="94"/>
  <c r="E1299" i="94"/>
  <c r="W1298" i="94"/>
  <c r="V1298" i="94"/>
  <c r="U1298" i="94"/>
  <c r="T1298" i="94"/>
  <c r="S1298" i="94"/>
  <c r="R1298" i="94"/>
  <c r="Q1298" i="94"/>
  <c r="P1298" i="94"/>
  <c r="O1298" i="94"/>
  <c r="F1298" i="94"/>
  <c r="E1298" i="94"/>
  <c r="W1297" i="94"/>
  <c r="V1297" i="94"/>
  <c r="U1297" i="94"/>
  <c r="T1297" i="94"/>
  <c r="S1297" i="94"/>
  <c r="R1297" i="94"/>
  <c r="Q1297" i="94"/>
  <c r="P1297" i="94"/>
  <c r="O1297" i="94"/>
  <c r="F1297" i="94"/>
  <c r="E1297" i="94"/>
  <c r="W1296" i="94"/>
  <c r="V1296" i="94"/>
  <c r="U1296" i="94"/>
  <c r="T1296" i="94"/>
  <c r="S1296" i="94"/>
  <c r="R1296" i="94"/>
  <c r="Q1296" i="94"/>
  <c r="P1296" i="94"/>
  <c r="O1296" i="94"/>
  <c r="F1296" i="94"/>
  <c r="E1296" i="94"/>
  <c r="W1295" i="94"/>
  <c r="V1295" i="94"/>
  <c r="U1295" i="94"/>
  <c r="T1295" i="94"/>
  <c r="S1295" i="94"/>
  <c r="R1295" i="94"/>
  <c r="Q1295" i="94"/>
  <c r="P1295" i="94"/>
  <c r="O1295" i="94"/>
  <c r="F1295" i="94"/>
  <c r="E1295" i="94"/>
  <c r="W1294" i="94"/>
  <c r="V1294" i="94"/>
  <c r="U1294" i="94"/>
  <c r="T1294" i="94"/>
  <c r="S1294" i="94"/>
  <c r="R1294" i="94"/>
  <c r="Q1294" i="94"/>
  <c r="P1294" i="94"/>
  <c r="O1294" i="94"/>
  <c r="F1294" i="94"/>
  <c r="E1294" i="94"/>
  <c r="O1293" i="94"/>
  <c r="F1293" i="94"/>
  <c r="E1293" i="94"/>
  <c r="O1292" i="94"/>
  <c r="F1292" i="94"/>
  <c r="E1292" i="94"/>
  <c r="O1291" i="94"/>
  <c r="F1291" i="94"/>
  <c r="E1291" i="94"/>
  <c r="O1290" i="94"/>
  <c r="F1290" i="94"/>
  <c r="E1290" i="94"/>
  <c r="O1289" i="94"/>
  <c r="F1289" i="94"/>
  <c r="E1289" i="94"/>
  <c r="O1288" i="94"/>
  <c r="F1288" i="94"/>
  <c r="E1288" i="94"/>
  <c r="O1287" i="94"/>
  <c r="F1287" i="94"/>
  <c r="E1287" i="94"/>
  <c r="O1286" i="94"/>
  <c r="F1286" i="94"/>
  <c r="E1286" i="94"/>
  <c r="O1285" i="94"/>
  <c r="F1285" i="94"/>
  <c r="E1285" i="94"/>
  <c r="O1284" i="94"/>
  <c r="F1284" i="94"/>
  <c r="E1284" i="94"/>
  <c r="O1283" i="94"/>
  <c r="F1283" i="94"/>
  <c r="E1283" i="94"/>
  <c r="O1282" i="94"/>
  <c r="F1282" i="94"/>
  <c r="E1282" i="94"/>
  <c r="O1281" i="94"/>
  <c r="F1281" i="94"/>
  <c r="E1281" i="94"/>
  <c r="O1280" i="94"/>
  <c r="F1280" i="94"/>
  <c r="E1280" i="94"/>
  <c r="O1279" i="94"/>
  <c r="F1279" i="94"/>
  <c r="E1279" i="94"/>
  <c r="O1278" i="94"/>
  <c r="F1278" i="94"/>
  <c r="E1278" i="94"/>
  <c r="O1277" i="94"/>
  <c r="F1277" i="94"/>
  <c r="E1277" i="94"/>
  <c r="O1276" i="94"/>
  <c r="F1276" i="94"/>
  <c r="E1276" i="94"/>
  <c r="W1275" i="94"/>
  <c r="V1275" i="94"/>
  <c r="U1275" i="94"/>
  <c r="T1275" i="94"/>
  <c r="S1275" i="94"/>
  <c r="R1275" i="94"/>
  <c r="Q1275" i="94"/>
  <c r="P1275" i="94"/>
  <c r="O1275" i="94"/>
  <c r="F1275" i="94"/>
  <c r="E1275" i="94"/>
  <c r="W1274" i="94"/>
  <c r="V1274" i="94"/>
  <c r="U1274" i="94"/>
  <c r="T1274" i="94"/>
  <c r="S1274" i="94"/>
  <c r="R1274" i="94"/>
  <c r="Q1274" i="94"/>
  <c r="P1274" i="94"/>
  <c r="O1274" i="94"/>
  <c r="F1274" i="94"/>
  <c r="E1274" i="94"/>
  <c r="W1273" i="94"/>
  <c r="V1273" i="94"/>
  <c r="U1273" i="94"/>
  <c r="T1273" i="94"/>
  <c r="S1273" i="94"/>
  <c r="R1273" i="94"/>
  <c r="Q1273" i="94"/>
  <c r="P1273" i="94"/>
  <c r="O1273" i="94"/>
  <c r="F1273" i="94"/>
  <c r="E1273" i="94"/>
  <c r="W1272" i="94"/>
  <c r="V1272" i="94"/>
  <c r="U1272" i="94"/>
  <c r="T1272" i="94"/>
  <c r="S1272" i="94"/>
  <c r="R1272" i="94"/>
  <c r="Q1272" i="94"/>
  <c r="P1272" i="94"/>
  <c r="O1272" i="94"/>
  <c r="F1272" i="94"/>
  <c r="E1272" i="94"/>
  <c r="W1271" i="94"/>
  <c r="V1271" i="94"/>
  <c r="U1271" i="94"/>
  <c r="T1271" i="94"/>
  <c r="S1271" i="94"/>
  <c r="R1271" i="94"/>
  <c r="Q1271" i="94"/>
  <c r="P1271" i="94"/>
  <c r="O1271" i="94"/>
  <c r="F1271" i="94"/>
  <c r="E1271" i="94"/>
  <c r="W1270" i="94"/>
  <c r="V1270" i="94"/>
  <c r="U1270" i="94"/>
  <c r="T1270" i="94"/>
  <c r="S1270" i="94"/>
  <c r="R1270" i="94"/>
  <c r="Q1270" i="94"/>
  <c r="P1270" i="94"/>
  <c r="O1270" i="94"/>
  <c r="F1270" i="94"/>
  <c r="E1270" i="94"/>
  <c r="W1269" i="94"/>
  <c r="V1269" i="94"/>
  <c r="U1269" i="94"/>
  <c r="T1269" i="94"/>
  <c r="S1269" i="94"/>
  <c r="R1269" i="94"/>
  <c r="Q1269" i="94"/>
  <c r="P1269" i="94"/>
  <c r="O1269" i="94"/>
  <c r="F1269" i="94"/>
  <c r="E1269" i="94"/>
  <c r="W1268" i="94"/>
  <c r="V1268" i="94"/>
  <c r="U1268" i="94"/>
  <c r="T1268" i="94"/>
  <c r="S1268" i="94"/>
  <c r="R1268" i="94"/>
  <c r="Q1268" i="94"/>
  <c r="P1268" i="94"/>
  <c r="O1268" i="94"/>
  <c r="F1268" i="94"/>
  <c r="E1268" i="94"/>
  <c r="W1267" i="94"/>
  <c r="V1267" i="94"/>
  <c r="U1267" i="94"/>
  <c r="T1267" i="94"/>
  <c r="S1267" i="94"/>
  <c r="R1267" i="94"/>
  <c r="Q1267" i="94"/>
  <c r="P1267" i="94"/>
  <c r="O1267" i="94"/>
  <c r="F1267" i="94"/>
  <c r="E1267" i="94"/>
  <c r="W1266" i="94"/>
  <c r="V1266" i="94"/>
  <c r="U1266" i="94"/>
  <c r="T1266" i="94"/>
  <c r="S1266" i="94"/>
  <c r="R1266" i="94"/>
  <c r="Q1266" i="94"/>
  <c r="P1266" i="94"/>
  <c r="O1266" i="94"/>
  <c r="F1266" i="94"/>
  <c r="E1266" i="94"/>
  <c r="W1265" i="94"/>
  <c r="V1265" i="94"/>
  <c r="U1265" i="94"/>
  <c r="T1265" i="94"/>
  <c r="S1265" i="94"/>
  <c r="R1265" i="94"/>
  <c r="Q1265" i="94"/>
  <c r="P1265" i="94"/>
  <c r="O1265" i="94"/>
  <c r="F1265" i="94"/>
  <c r="E1265" i="94"/>
  <c r="W1264" i="94"/>
  <c r="V1264" i="94"/>
  <c r="U1264" i="94"/>
  <c r="T1264" i="94"/>
  <c r="S1264" i="94"/>
  <c r="R1264" i="94"/>
  <c r="Q1264" i="94"/>
  <c r="P1264" i="94"/>
  <c r="O1264" i="94"/>
  <c r="F1264" i="94"/>
  <c r="E1264" i="94"/>
  <c r="W1263" i="94"/>
  <c r="V1263" i="94"/>
  <c r="U1263" i="94"/>
  <c r="T1263" i="94"/>
  <c r="S1263" i="94"/>
  <c r="R1263" i="94"/>
  <c r="Q1263" i="94"/>
  <c r="P1263" i="94"/>
  <c r="O1263" i="94"/>
  <c r="F1263" i="94"/>
  <c r="E1263" i="94"/>
  <c r="W1262" i="94"/>
  <c r="V1262" i="94"/>
  <c r="U1262" i="94"/>
  <c r="T1262" i="94"/>
  <c r="S1262" i="94"/>
  <c r="R1262" i="94"/>
  <c r="Q1262" i="94"/>
  <c r="P1262" i="94"/>
  <c r="O1262" i="94"/>
  <c r="F1262" i="94"/>
  <c r="E1262" i="94"/>
  <c r="W1261" i="94"/>
  <c r="V1261" i="94"/>
  <c r="U1261" i="94"/>
  <c r="T1261" i="94"/>
  <c r="S1261" i="94"/>
  <c r="R1261" i="94"/>
  <c r="Q1261" i="94"/>
  <c r="P1261" i="94"/>
  <c r="O1261" i="94"/>
  <c r="F1261" i="94"/>
  <c r="E1261" i="94"/>
  <c r="W1260" i="94"/>
  <c r="V1260" i="94"/>
  <c r="U1260" i="94"/>
  <c r="T1260" i="94"/>
  <c r="S1260" i="94"/>
  <c r="R1260" i="94"/>
  <c r="Q1260" i="94"/>
  <c r="P1260" i="94"/>
  <c r="O1260" i="94"/>
  <c r="F1260" i="94"/>
  <c r="E1260" i="94"/>
  <c r="W1259" i="94"/>
  <c r="V1259" i="94"/>
  <c r="U1259" i="94"/>
  <c r="T1259" i="94"/>
  <c r="S1259" i="94"/>
  <c r="R1259" i="94"/>
  <c r="Q1259" i="94"/>
  <c r="P1259" i="94"/>
  <c r="O1259" i="94"/>
  <c r="F1259" i="94"/>
  <c r="E1259" i="94"/>
  <c r="W1258" i="94"/>
  <c r="V1258" i="94"/>
  <c r="U1258" i="94"/>
  <c r="T1258" i="94"/>
  <c r="S1258" i="94"/>
  <c r="R1258" i="94"/>
  <c r="Q1258" i="94"/>
  <c r="P1258" i="94"/>
  <c r="O1258" i="94"/>
  <c r="F1258" i="94"/>
  <c r="E1258" i="94"/>
  <c r="W1257" i="94"/>
  <c r="V1257" i="94"/>
  <c r="U1257" i="94"/>
  <c r="T1257" i="94"/>
  <c r="S1257" i="94"/>
  <c r="R1257" i="94"/>
  <c r="Q1257" i="94"/>
  <c r="P1257" i="94"/>
  <c r="O1257" i="94"/>
  <c r="F1257" i="94"/>
  <c r="E1257" i="94"/>
  <c r="W1256" i="94"/>
  <c r="V1256" i="94"/>
  <c r="U1256" i="94"/>
  <c r="T1256" i="94"/>
  <c r="S1256" i="94"/>
  <c r="R1256" i="94"/>
  <c r="Q1256" i="94"/>
  <c r="P1256" i="94"/>
  <c r="O1256" i="94"/>
  <c r="F1256" i="94"/>
  <c r="E1256" i="94"/>
  <c r="W1255" i="94"/>
  <c r="V1255" i="94"/>
  <c r="U1255" i="94"/>
  <c r="T1255" i="94"/>
  <c r="S1255" i="94"/>
  <c r="R1255" i="94"/>
  <c r="Q1255" i="94"/>
  <c r="P1255" i="94"/>
  <c r="O1255" i="94"/>
  <c r="F1255" i="94"/>
  <c r="E1255" i="94"/>
  <c r="W1254" i="94"/>
  <c r="V1254" i="94"/>
  <c r="U1254" i="94"/>
  <c r="T1254" i="94"/>
  <c r="S1254" i="94"/>
  <c r="R1254" i="94"/>
  <c r="Q1254" i="94"/>
  <c r="P1254" i="94"/>
  <c r="O1254" i="94"/>
  <c r="F1254" i="94"/>
  <c r="E1254" i="94"/>
  <c r="W1253" i="94"/>
  <c r="V1253" i="94"/>
  <c r="U1253" i="94"/>
  <c r="T1253" i="94"/>
  <c r="S1253" i="94"/>
  <c r="R1253" i="94"/>
  <c r="Q1253" i="94"/>
  <c r="P1253" i="94"/>
  <c r="O1253" i="94"/>
  <c r="F1253" i="94"/>
  <c r="E1253" i="94"/>
  <c r="W1252" i="94"/>
  <c r="V1252" i="94"/>
  <c r="U1252" i="94"/>
  <c r="T1252" i="94"/>
  <c r="S1252" i="94"/>
  <c r="R1252" i="94"/>
  <c r="Q1252" i="94"/>
  <c r="P1252" i="94"/>
  <c r="O1252" i="94"/>
  <c r="F1252" i="94"/>
  <c r="E1252" i="94"/>
  <c r="W1251" i="94"/>
  <c r="V1251" i="94"/>
  <c r="U1251" i="94"/>
  <c r="T1251" i="94"/>
  <c r="S1251" i="94"/>
  <c r="R1251" i="94"/>
  <c r="Q1251" i="94"/>
  <c r="P1251" i="94"/>
  <c r="O1251" i="94"/>
  <c r="F1251" i="94"/>
  <c r="E1251" i="94"/>
  <c r="W1250" i="94"/>
  <c r="V1250" i="94"/>
  <c r="U1250" i="94"/>
  <c r="T1250" i="94"/>
  <c r="S1250" i="94"/>
  <c r="R1250" i="94"/>
  <c r="Q1250" i="94"/>
  <c r="P1250" i="94"/>
  <c r="O1250" i="94"/>
  <c r="F1250" i="94"/>
  <c r="E1250" i="94"/>
  <c r="W1249" i="94"/>
  <c r="V1249" i="94"/>
  <c r="U1249" i="94"/>
  <c r="T1249" i="94"/>
  <c r="S1249" i="94"/>
  <c r="R1249" i="94"/>
  <c r="Q1249" i="94"/>
  <c r="P1249" i="94"/>
  <c r="O1249" i="94"/>
  <c r="F1249" i="94"/>
  <c r="E1249" i="94"/>
  <c r="W1248" i="94"/>
  <c r="V1248" i="94"/>
  <c r="U1248" i="94"/>
  <c r="T1248" i="94"/>
  <c r="S1248" i="94"/>
  <c r="R1248" i="94"/>
  <c r="Q1248" i="94"/>
  <c r="P1248" i="94"/>
  <c r="O1248" i="94"/>
  <c r="F1248" i="94"/>
  <c r="E1248" i="94"/>
  <c r="W1247" i="94"/>
  <c r="V1247" i="94"/>
  <c r="U1247" i="94"/>
  <c r="T1247" i="94"/>
  <c r="S1247" i="94"/>
  <c r="R1247" i="94"/>
  <c r="Q1247" i="94"/>
  <c r="P1247" i="94"/>
  <c r="O1247" i="94"/>
  <c r="F1247" i="94"/>
  <c r="E1247" i="94"/>
  <c r="W1246" i="94"/>
  <c r="V1246" i="94"/>
  <c r="U1246" i="94"/>
  <c r="T1246" i="94"/>
  <c r="S1246" i="94"/>
  <c r="R1246" i="94"/>
  <c r="Q1246" i="94"/>
  <c r="P1246" i="94"/>
  <c r="O1246" i="94"/>
  <c r="F1246" i="94"/>
  <c r="E1246" i="94"/>
  <c r="W1245" i="94"/>
  <c r="V1245" i="94"/>
  <c r="U1245" i="94"/>
  <c r="T1245" i="94"/>
  <c r="S1245" i="94"/>
  <c r="R1245" i="94"/>
  <c r="Q1245" i="94"/>
  <c r="P1245" i="94"/>
  <c r="O1245" i="94"/>
  <c r="F1245" i="94"/>
  <c r="E1245" i="94"/>
  <c r="W1244" i="94"/>
  <c r="V1244" i="94"/>
  <c r="U1244" i="94"/>
  <c r="T1244" i="94"/>
  <c r="S1244" i="94"/>
  <c r="R1244" i="94"/>
  <c r="Q1244" i="94"/>
  <c r="P1244" i="94"/>
  <c r="O1244" i="94"/>
  <c r="F1244" i="94"/>
  <c r="E1244" i="94"/>
  <c r="W1243" i="94"/>
  <c r="V1243" i="94"/>
  <c r="U1243" i="94"/>
  <c r="T1243" i="94"/>
  <c r="S1243" i="94"/>
  <c r="R1243" i="94"/>
  <c r="Q1243" i="94"/>
  <c r="P1243" i="94"/>
  <c r="O1243" i="94"/>
  <c r="F1243" i="94"/>
  <c r="E1243" i="94"/>
  <c r="W1242" i="94"/>
  <c r="V1242" i="94"/>
  <c r="U1242" i="94"/>
  <c r="T1242" i="94"/>
  <c r="S1242" i="94"/>
  <c r="R1242" i="94"/>
  <c r="Q1242" i="94"/>
  <c r="P1242" i="94"/>
  <c r="O1242" i="94"/>
  <c r="F1242" i="94"/>
  <c r="E1242" i="94"/>
  <c r="W1241" i="94"/>
  <c r="V1241" i="94"/>
  <c r="U1241" i="94"/>
  <c r="T1241" i="94"/>
  <c r="S1241" i="94"/>
  <c r="R1241" i="94"/>
  <c r="Q1241" i="94"/>
  <c r="P1241" i="94"/>
  <c r="O1241" i="94"/>
  <c r="F1241" i="94"/>
  <c r="E1241" i="94"/>
  <c r="W1240" i="94"/>
  <c r="V1240" i="94"/>
  <c r="U1240" i="94"/>
  <c r="T1240" i="94"/>
  <c r="S1240" i="94"/>
  <c r="R1240" i="94"/>
  <c r="Q1240" i="94"/>
  <c r="P1240" i="94"/>
  <c r="O1240" i="94"/>
  <c r="F1240" i="94"/>
  <c r="E1240" i="94"/>
  <c r="W1239" i="94"/>
  <c r="V1239" i="94"/>
  <c r="U1239" i="94"/>
  <c r="T1239" i="94"/>
  <c r="S1239" i="94"/>
  <c r="R1239" i="94"/>
  <c r="Q1239" i="94"/>
  <c r="P1239" i="94"/>
  <c r="O1239" i="94"/>
  <c r="F1239" i="94"/>
  <c r="E1239" i="94"/>
  <c r="W1238" i="94"/>
  <c r="V1238" i="94"/>
  <c r="U1238" i="94"/>
  <c r="T1238" i="94"/>
  <c r="S1238" i="94"/>
  <c r="R1238" i="94"/>
  <c r="Q1238" i="94"/>
  <c r="P1238" i="94"/>
  <c r="O1238" i="94"/>
  <c r="F1238" i="94"/>
  <c r="E1238" i="94"/>
  <c r="W1237" i="94"/>
  <c r="V1237" i="94"/>
  <c r="U1237" i="94"/>
  <c r="T1237" i="94"/>
  <c r="S1237" i="94"/>
  <c r="R1237" i="94"/>
  <c r="Q1237" i="94"/>
  <c r="P1237" i="94"/>
  <c r="O1237" i="94"/>
  <c r="F1237" i="94"/>
  <c r="E1237" i="94"/>
  <c r="W1236" i="94"/>
  <c r="V1236" i="94"/>
  <c r="U1236" i="94"/>
  <c r="T1236" i="94"/>
  <c r="S1236" i="94"/>
  <c r="R1236" i="94"/>
  <c r="Q1236" i="94"/>
  <c r="P1236" i="94"/>
  <c r="O1236" i="94"/>
  <c r="F1236" i="94"/>
  <c r="E1236" i="94"/>
  <c r="W1235" i="94"/>
  <c r="V1235" i="94"/>
  <c r="U1235" i="94"/>
  <c r="T1235" i="94"/>
  <c r="S1235" i="94"/>
  <c r="R1235" i="94"/>
  <c r="Q1235" i="94"/>
  <c r="P1235" i="94"/>
  <c r="O1235" i="94"/>
  <c r="F1235" i="94"/>
  <c r="E1235" i="94"/>
  <c r="W1234" i="94"/>
  <c r="V1234" i="94"/>
  <c r="U1234" i="94"/>
  <c r="T1234" i="94"/>
  <c r="S1234" i="94"/>
  <c r="R1234" i="94"/>
  <c r="Q1234" i="94"/>
  <c r="P1234" i="94"/>
  <c r="O1234" i="94"/>
  <c r="F1234" i="94"/>
  <c r="E1234" i="94"/>
  <c r="W1233" i="94"/>
  <c r="V1233" i="94"/>
  <c r="U1233" i="94"/>
  <c r="T1233" i="94"/>
  <c r="S1233" i="94"/>
  <c r="R1233" i="94"/>
  <c r="Q1233" i="94"/>
  <c r="P1233" i="94"/>
  <c r="O1233" i="94"/>
  <c r="F1233" i="94"/>
  <c r="E1233" i="94"/>
  <c r="W1232" i="94"/>
  <c r="V1232" i="94"/>
  <c r="U1232" i="94"/>
  <c r="T1232" i="94"/>
  <c r="S1232" i="94"/>
  <c r="R1232" i="94"/>
  <c r="Q1232" i="94"/>
  <c r="P1232" i="94"/>
  <c r="O1232" i="94"/>
  <c r="F1232" i="94"/>
  <c r="E1232" i="94"/>
  <c r="W1231" i="94"/>
  <c r="V1231" i="94"/>
  <c r="U1231" i="94"/>
  <c r="T1231" i="94"/>
  <c r="S1231" i="94"/>
  <c r="R1231" i="94"/>
  <c r="Q1231" i="94"/>
  <c r="P1231" i="94"/>
  <c r="O1231" i="94"/>
  <c r="F1231" i="94"/>
  <c r="E1231" i="94"/>
  <c r="W1230" i="94"/>
  <c r="V1230" i="94"/>
  <c r="U1230" i="94"/>
  <c r="T1230" i="94"/>
  <c r="S1230" i="94"/>
  <c r="R1230" i="94"/>
  <c r="Q1230" i="94"/>
  <c r="P1230" i="94"/>
  <c r="O1230" i="94"/>
  <c r="F1230" i="94"/>
  <c r="E1230" i="94"/>
  <c r="W1229" i="94"/>
  <c r="V1229" i="94"/>
  <c r="U1229" i="94"/>
  <c r="T1229" i="94"/>
  <c r="S1229" i="94"/>
  <c r="R1229" i="94"/>
  <c r="Q1229" i="94"/>
  <c r="P1229" i="94"/>
  <c r="O1229" i="94"/>
  <c r="F1229" i="94"/>
  <c r="E1229" i="94"/>
  <c r="W1228" i="94"/>
  <c r="V1228" i="94"/>
  <c r="U1228" i="94"/>
  <c r="T1228" i="94"/>
  <c r="S1228" i="94"/>
  <c r="R1228" i="94"/>
  <c r="Q1228" i="94"/>
  <c r="P1228" i="94"/>
  <c r="O1228" i="94"/>
  <c r="F1228" i="94"/>
  <c r="E1228" i="94"/>
  <c r="W1227" i="94"/>
  <c r="V1227" i="94"/>
  <c r="U1227" i="94"/>
  <c r="T1227" i="94"/>
  <c r="S1227" i="94"/>
  <c r="R1227" i="94"/>
  <c r="Q1227" i="94"/>
  <c r="P1227" i="94"/>
  <c r="O1227" i="94"/>
  <c r="F1227" i="94"/>
  <c r="E1227" i="94"/>
  <c r="W1226" i="94"/>
  <c r="V1226" i="94"/>
  <c r="U1226" i="94"/>
  <c r="T1226" i="94"/>
  <c r="S1226" i="94"/>
  <c r="R1226" i="94"/>
  <c r="Q1226" i="94"/>
  <c r="P1226" i="94"/>
  <c r="O1226" i="94"/>
  <c r="F1226" i="94"/>
  <c r="E1226" i="94"/>
  <c r="W1225" i="94"/>
  <c r="V1225" i="94"/>
  <c r="U1225" i="94"/>
  <c r="T1225" i="94"/>
  <c r="S1225" i="94"/>
  <c r="R1225" i="94"/>
  <c r="Q1225" i="94"/>
  <c r="P1225" i="94"/>
  <c r="O1225" i="94"/>
  <c r="F1225" i="94"/>
  <c r="E1225" i="94"/>
  <c r="W1224" i="94"/>
  <c r="V1224" i="94"/>
  <c r="U1224" i="94"/>
  <c r="T1224" i="94"/>
  <c r="S1224" i="94"/>
  <c r="R1224" i="94"/>
  <c r="Q1224" i="94"/>
  <c r="P1224" i="94"/>
  <c r="O1224" i="94"/>
  <c r="F1224" i="94"/>
  <c r="E1224" i="94"/>
  <c r="W1223" i="94"/>
  <c r="V1223" i="94"/>
  <c r="U1223" i="94"/>
  <c r="T1223" i="94"/>
  <c r="S1223" i="94"/>
  <c r="R1223" i="94"/>
  <c r="Q1223" i="94"/>
  <c r="P1223" i="94"/>
  <c r="O1223" i="94"/>
  <c r="F1223" i="94"/>
  <c r="E1223" i="94"/>
  <c r="W1222" i="94"/>
  <c r="V1222" i="94"/>
  <c r="U1222" i="94"/>
  <c r="T1222" i="94"/>
  <c r="S1222" i="94"/>
  <c r="R1222" i="94"/>
  <c r="Q1222" i="94"/>
  <c r="P1222" i="94"/>
  <c r="O1222" i="94"/>
  <c r="F1222" i="94"/>
  <c r="E1222" i="94"/>
  <c r="W1221" i="94"/>
  <c r="V1221" i="94"/>
  <c r="U1221" i="94"/>
  <c r="T1221" i="94"/>
  <c r="S1221" i="94"/>
  <c r="R1221" i="94"/>
  <c r="Q1221" i="94"/>
  <c r="P1221" i="94"/>
  <c r="O1221" i="94"/>
  <c r="F1221" i="94"/>
  <c r="E1221" i="94"/>
  <c r="W1220" i="94"/>
  <c r="V1220" i="94"/>
  <c r="U1220" i="94"/>
  <c r="T1220" i="94"/>
  <c r="S1220" i="94"/>
  <c r="R1220" i="94"/>
  <c r="Q1220" i="94"/>
  <c r="P1220" i="94"/>
  <c r="O1220" i="94"/>
  <c r="F1220" i="94"/>
  <c r="E1220" i="94"/>
  <c r="W1219" i="94"/>
  <c r="V1219" i="94"/>
  <c r="U1219" i="94"/>
  <c r="T1219" i="94"/>
  <c r="S1219" i="94"/>
  <c r="R1219" i="94"/>
  <c r="Q1219" i="94"/>
  <c r="P1219" i="94"/>
  <c r="O1219" i="94"/>
  <c r="F1219" i="94"/>
  <c r="E1219" i="94"/>
  <c r="W1218" i="94"/>
  <c r="V1218" i="94"/>
  <c r="U1218" i="94"/>
  <c r="T1218" i="94"/>
  <c r="S1218" i="94"/>
  <c r="R1218" i="94"/>
  <c r="Q1218" i="94"/>
  <c r="P1218" i="94"/>
  <c r="O1218" i="94"/>
  <c r="F1218" i="94"/>
  <c r="E1218" i="94"/>
  <c r="O1217" i="94"/>
  <c r="F1217" i="94"/>
  <c r="E1217" i="94"/>
  <c r="O1216" i="94"/>
  <c r="F1216" i="94"/>
  <c r="E1216" i="94"/>
  <c r="O1215" i="94"/>
  <c r="F1215" i="94"/>
  <c r="E1215" i="94"/>
  <c r="O1214" i="94"/>
  <c r="F1214" i="94"/>
  <c r="E1214" i="94"/>
  <c r="O1213" i="94"/>
  <c r="F1213" i="94"/>
  <c r="E1213" i="94"/>
  <c r="O1212" i="94"/>
  <c r="F1212" i="94"/>
  <c r="E1212" i="94"/>
  <c r="O1211" i="94"/>
  <c r="F1211" i="94"/>
  <c r="E1211" i="94"/>
  <c r="O1210" i="94"/>
  <c r="F1210" i="94"/>
  <c r="E1210" i="94"/>
  <c r="O1209" i="94"/>
  <c r="F1209" i="94"/>
  <c r="E1209" i="94"/>
  <c r="O1208" i="94"/>
  <c r="F1208" i="94"/>
  <c r="E1208" i="94"/>
  <c r="O1207" i="94"/>
  <c r="F1207" i="94"/>
  <c r="E1207" i="94"/>
  <c r="O1206" i="94"/>
  <c r="F1206" i="94"/>
  <c r="E1206" i="94"/>
  <c r="O1205" i="94"/>
  <c r="F1205" i="94"/>
  <c r="E1205" i="94"/>
  <c r="O1204" i="94"/>
  <c r="F1204" i="94"/>
  <c r="E1204" i="94"/>
  <c r="O1203" i="94"/>
  <c r="F1203" i="94"/>
  <c r="E1203" i="94"/>
  <c r="O1202" i="94"/>
  <c r="F1202" i="94"/>
  <c r="E1202" i="94"/>
  <c r="O1201" i="94"/>
  <c r="F1201" i="94"/>
  <c r="E1201" i="94"/>
  <c r="O1200" i="94"/>
  <c r="F1200" i="94"/>
  <c r="E1200" i="94"/>
  <c r="W1199" i="94"/>
  <c r="V1199" i="94"/>
  <c r="U1199" i="94"/>
  <c r="T1199" i="94"/>
  <c r="S1199" i="94"/>
  <c r="R1199" i="94"/>
  <c r="Q1199" i="94"/>
  <c r="P1199" i="94"/>
  <c r="O1199" i="94"/>
  <c r="F1199" i="94"/>
  <c r="E1199" i="94"/>
  <c r="W1198" i="94"/>
  <c r="V1198" i="94"/>
  <c r="U1198" i="94"/>
  <c r="T1198" i="94"/>
  <c r="S1198" i="94"/>
  <c r="R1198" i="94"/>
  <c r="Q1198" i="94"/>
  <c r="P1198" i="94"/>
  <c r="O1198" i="94"/>
  <c r="F1198" i="94"/>
  <c r="E1198" i="94"/>
  <c r="W1197" i="94"/>
  <c r="V1197" i="94"/>
  <c r="U1197" i="94"/>
  <c r="T1197" i="94"/>
  <c r="S1197" i="94"/>
  <c r="R1197" i="94"/>
  <c r="Q1197" i="94"/>
  <c r="P1197" i="94"/>
  <c r="O1197" i="94"/>
  <c r="F1197" i="94"/>
  <c r="E1197" i="94"/>
  <c r="W1196" i="94"/>
  <c r="V1196" i="94"/>
  <c r="U1196" i="94"/>
  <c r="T1196" i="94"/>
  <c r="S1196" i="94"/>
  <c r="R1196" i="94"/>
  <c r="Q1196" i="94"/>
  <c r="P1196" i="94"/>
  <c r="O1196" i="94"/>
  <c r="F1196" i="94"/>
  <c r="E1196" i="94"/>
  <c r="W1195" i="94"/>
  <c r="V1195" i="94"/>
  <c r="U1195" i="94"/>
  <c r="T1195" i="94"/>
  <c r="S1195" i="94"/>
  <c r="R1195" i="94"/>
  <c r="Q1195" i="94"/>
  <c r="P1195" i="94"/>
  <c r="O1195" i="94"/>
  <c r="F1195" i="94"/>
  <c r="E1195" i="94"/>
  <c r="W1194" i="94"/>
  <c r="V1194" i="94"/>
  <c r="U1194" i="94"/>
  <c r="T1194" i="94"/>
  <c r="S1194" i="94"/>
  <c r="R1194" i="94"/>
  <c r="Q1194" i="94"/>
  <c r="P1194" i="94"/>
  <c r="O1194" i="94"/>
  <c r="F1194" i="94"/>
  <c r="E1194" i="94"/>
  <c r="W1193" i="94"/>
  <c r="V1193" i="94"/>
  <c r="U1193" i="94"/>
  <c r="T1193" i="94"/>
  <c r="S1193" i="94"/>
  <c r="R1193" i="94"/>
  <c r="Q1193" i="94"/>
  <c r="P1193" i="94"/>
  <c r="O1193" i="94"/>
  <c r="F1193" i="94"/>
  <c r="E1193" i="94"/>
  <c r="W1192" i="94"/>
  <c r="V1192" i="94"/>
  <c r="U1192" i="94"/>
  <c r="T1192" i="94"/>
  <c r="S1192" i="94"/>
  <c r="R1192" i="94"/>
  <c r="Q1192" i="94"/>
  <c r="P1192" i="94"/>
  <c r="O1192" i="94"/>
  <c r="F1192" i="94"/>
  <c r="E1192" i="94"/>
  <c r="W1191" i="94"/>
  <c r="V1191" i="94"/>
  <c r="U1191" i="94"/>
  <c r="T1191" i="94"/>
  <c r="S1191" i="94"/>
  <c r="R1191" i="94"/>
  <c r="Q1191" i="94"/>
  <c r="P1191" i="94"/>
  <c r="O1191" i="94"/>
  <c r="F1191" i="94"/>
  <c r="E1191" i="94"/>
  <c r="W1190" i="94"/>
  <c r="V1190" i="94"/>
  <c r="U1190" i="94"/>
  <c r="T1190" i="94"/>
  <c r="S1190" i="94"/>
  <c r="R1190" i="94"/>
  <c r="Q1190" i="94"/>
  <c r="P1190" i="94"/>
  <c r="O1190" i="94"/>
  <c r="F1190" i="94"/>
  <c r="E1190" i="94"/>
  <c r="W1189" i="94"/>
  <c r="V1189" i="94"/>
  <c r="U1189" i="94"/>
  <c r="T1189" i="94"/>
  <c r="S1189" i="94"/>
  <c r="R1189" i="94"/>
  <c r="Q1189" i="94"/>
  <c r="P1189" i="94"/>
  <c r="O1189" i="94"/>
  <c r="F1189" i="94"/>
  <c r="E1189" i="94"/>
  <c r="W1188" i="94"/>
  <c r="V1188" i="94"/>
  <c r="U1188" i="94"/>
  <c r="T1188" i="94"/>
  <c r="S1188" i="94"/>
  <c r="R1188" i="94"/>
  <c r="Q1188" i="94"/>
  <c r="P1188" i="94"/>
  <c r="O1188" i="94"/>
  <c r="F1188" i="94"/>
  <c r="E1188" i="94"/>
  <c r="W1187" i="94"/>
  <c r="V1187" i="94"/>
  <c r="U1187" i="94"/>
  <c r="T1187" i="94"/>
  <c r="S1187" i="94"/>
  <c r="R1187" i="94"/>
  <c r="Q1187" i="94"/>
  <c r="P1187" i="94"/>
  <c r="O1187" i="94"/>
  <c r="F1187" i="94"/>
  <c r="E1187" i="94"/>
  <c r="W1186" i="94"/>
  <c r="V1186" i="94"/>
  <c r="U1186" i="94"/>
  <c r="T1186" i="94"/>
  <c r="S1186" i="94"/>
  <c r="R1186" i="94"/>
  <c r="Q1186" i="94"/>
  <c r="P1186" i="94"/>
  <c r="O1186" i="94"/>
  <c r="F1186" i="94"/>
  <c r="E1186" i="94"/>
  <c r="W1185" i="94"/>
  <c r="V1185" i="94"/>
  <c r="U1185" i="94"/>
  <c r="T1185" i="94"/>
  <c r="S1185" i="94"/>
  <c r="R1185" i="94"/>
  <c r="Q1185" i="94"/>
  <c r="P1185" i="94"/>
  <c r="O1185" i="94"/>
  <c r="F1185" i="94"/>
  <c r="E1185" i="94"/>
  <c r="W1184" i="94"/>
  <c r="V1184" i="94"/>
  <c r="U1184" i="94"/>
  <c r="T1184" i="94"/>
  <c r="S1184" i="94"/>
  <c r="R1184" i="94"/>
  <c r="Q1184" i="94"/>
  <c r="P1184" i="94"/>
  <c r="O1184" i="94"/>
  <c r="F1184" i="94"/>
  <c r="E1184" i="94"/>
  <c r="W1183" i="94"/>
  <c r="V1183" i="94"/>
  <c r="U1183" i="94"/>
  <c r="T1183" i="94"/>
  <c r="S1183" i="94"/>
  <c r="R1183" i="94"/>
  <c r="Q1183" i="94"/>
  <c r="P1183" i="94"/>
  <c r="O1183" i="94"/>
  <c r="F1183" i="94"/>
  <c r="E1183" i="94"/>
  <c r="W1182" i="94"/>
  <c r="V1182" i="94"/>
  <c r="U1182" i="94"/>
  <c r="T1182" i="94"/>
  <c r="S1182" i="94"/>
  <c r="R1182" i="94"/>
  <c r="Q1182" i="94"/>
  <c r="P1182" i="94"/>
  <c r="O1182" i="94"/>
  <c r="F1182" i="94"/>
  <c r="E1182" i="94"/>
  <c r="W1181" i="94"/>
  <c r="V1181" i="94"/>
  <c r="U1181" i="94"/>
  <c r="T1181" i="94"/>
  <c r="S1181" i="94"/>
  <c r="R1181" i="94"/>
  <c r="Q1181" i="94"/>
  <c r="P1181" i="94"/>
  <c r="O1181" i="94"/>
  <c r="F1181" i="94"/>
  <c r="E1181" i="94"/>
  <c r="W1180" i="94"/>
  <c r="V1180" i="94"/>
  <c r="U1180" i="94"/>
  <c r="T1180" i="94"/>
  <c r="S1180" i="94"/>
  <c r="R1180" i="94"/>
  <c r="Q1180" i="94"/>
  <c r="P1180" i="94"/>
  <c r="O1180" i="94"/>
  <c r="F1180" i="94"/>
  <c r="E1180" i="94"/>
  <c r="W1179" i="94"/>
  <c r="V1179" i="94"/>
  <c r="U1179" i="94"/>
  <c r="T1179" i="94"/>
  <c r="S1179" i="94"/>
  <c r="R1179" i="94"/>
  <c r="Q1179" i="94"/>
  <c r="P1179" i="94"/>
  <c r="O1179" i="94"/>
  <c r="F1179" i="94"/>
  <c r="E1179" i="94"/>
  <c r="W1178" i="94"/>
  <c r="V1178" i="94"/>
  <c r="U1178" i="94"/>
  <c r="T1178" i="94"/>
  <c r="S1178" i="94"/>
  <c r="R1178" i="94"/>
  <c r="Q1178" i="94"/>
  <c r="P1178" i="94"/>
  <c r="O1178" i="94"/>
  <c r="F1178" i="94"/>
  <c r="E1178" i="94"/>
  <c r="W1177" i="94"/>
  <c r="V1177" i="94"/>
  <c r="U1177" i="94"/>
  <c r="T1177" i="94"/>
  <c r="S1177" i="94"/>
  <c r="R1177" i="94"/>
  <c r="Q1177" i="94"/>
  <c r="P1177" i="94"/>
  <c r="O1177" i="94"/>
  <c r="F1177" i="94"/>
  <c r="E1177" i="94"/>
  <c r="W1176" i="94"/>
  <c r="V1176" i="94"/>
  <c r="U1176" i="94"/>
  <c r="T1176" i="94"/>
  <c r="S1176" i="94"/>
  <c r="R1176" i="94"/>
  <c r="Q1176" i="94"/>
  <c r="P1176" i="94"/>
  <c r="O1176" i="94"/>
  <c r="F1176" i="94"/>
  <c r="E1176" i="94"/>
  <c r="W1175" i="94"/>
  <c r="V1175" i="94"/>
  <c r="U1175" i="94"/>
  <c r="T1175" i="94"/>
  <c r="S1175" i="94"/>
  <c r="R1175" i="94"/>
  <c r="Q1175" i="94"/>
  <c r="P1175" i="94"/>
  <c r="O1175" i="94"/>
  <c r="F1175" i="94"/>
  <c r="E1175" i="94"/>
  <c r="W1174" i="94"/>
  <c r="V1174" i="94"/>
  <c r="U1174" i="94"/>
  <c r="T1174" i="94"/>
  <c r="S1174" i="94"/>
  <c r="R1174" i="94"/>
  <c r="Q1174" i="94"/>
  <c r="P1174" i="94"/>
  <c r="O1174" i="94"/>
  <c r="F1174" i="94"/>
  <c r="E1174" i="94"/>
  <c r="W1173" i="94"/>
  <c r="V1173" i="94"/>
  <c r="U1173" i="94"/>
  <c r="T1173" i="94"/>
  <c r="S1173" i="94"/>
  <c r="R1173" i="94"/>
  <c r="Q1173" i="94"/>
  <c r="P1173" i="94"/>
  <c r="O1173" i="94"/>
  <c r="F1173" i="94"/>
  <c r="E1173" i="94"/>
  <c r="W1172" i="94"/>
  <c r="V1172" i="94"/>
  <c r="U1172" i="94"/>
  <c r="T1172" i="94"/>
  <c r="S1172" i="94"/>
  <c r="R1172" i="94"/>
  <c r="Q1172" i="94"/>
  <c r="P1172" i="94"/>
  <c r="O1172" i="94"/>
  <c r="F1172" i="94"/>
  <c r="E1172" i="94"/>
  <c r="W1171" i="94"/>
  <c r="V1171" i="94"/>
  <c r="U1171" i="94"/>
  <c r="T1171" i="94"/>
  <c r="S1171" i="94"/>
  <c r="R1171" i="94"/>
  <c r="Q1171" i="94"/>
  <c r="P1171" i="94"/>
  <c r="O1171" i="94"/>
  <c r="F1171" i="94"/>
  <c r="E1171" i="94"/>
  <c r="W1170" i="94"/>
  <c r="V1170" i="94"/>
  <c r="U1170" i="94"/>
  <c r="T1170" i="94"/>
  <c r="S1170" i="94"/>
  <c r="R1170" i="94"/>
  <c r="Q1170" i="94"/>
  <c r="P1170" i="94"/>
  <c r="O1170" i="94"/>
  <c r="F1170" i="94"/>
  <c r="E1170" i="94"/>
  <c r="W1169" i="94"/>
  <c r="V1169" i="94"/>
  <c r="U1169" i="94"/>
  <c r="T1169" i="94"/>
  <c r="S1169" i="94"/>
  <c r="R1169" i="94"/>
  <c r="Q1169" i="94"/>
  <c r="P1169" i="94"/>
  <c r="O1169" i="94"/>
  <c r="F1169" i="94"/>
  <c r="E1169" i="94"/>
  <c r="W1168" i="94"/>
  <c r="V1168" i="94"/>
  <c r="U1168" i="94"/>
  <c r="T1168" i="94"/>
  <c r="S1168" i="94"/>
  <c r="R1168" i="94"/>
  <c r="Q1168" i="94"/>
  <c r="P1168" i="94"/>
  <c r="O1168" i="94"/>
  <c r="F1168" i="94"/>
  <c r="E1168" i="94"/>
  <c r="W1167" i="94"/>
  <c r="V1167" i="94"/>
  <c r="U1167" i="94"/>
  <c r="T1167" i="94"/>
  <c r="S1167" i="94"/>
  <c r="R1167" i="94"/>
  <c r="Q1167" i="94"/>
  <c r="P1167" i="94"/>
  <c r="O1167" i="94"/>
  <c r="F1167" i="94"/>
  <c r="E1167" i="94"/>
  <c r="W1166" i="94"/>
  <c r="V1166" i="94"/>
  <c r="U1166" i="94"/>
  <c r="T1166" i="94"/>
  <c r="S1166" i="94"/>
  <c r="R1166" i="94"/>
  <c r="Q1166" i="94"/>
  <c r="P1166" i="94"/>
  <c r="O1166" i="94"/>
  <c r="F1166" i="94"/>
  <c r="E1166" i="94"/>
  <c r="W1165" i="94"/>
  <c r="V1165" i="94"/>
  <c r="U1165" i="94"/>
  <c r="T1165" i="94"/>
  <c r="S1165" i="94"/>
  <c r="R1165" i="94"/>
  <c r="Q1165" i="94"/>
  <c r="P1165" i="94"/>
  <c r="O1165" i="94"/>
  <c r="F1165" i="94"/>
  <c r="E1165" i="94"/>
  <c r="W1164" i="94"/>
  <c r="V1164" i="94"/>
  <c r="U1164" i="94"/>
  <c r="T1164" i="94"/>
  <c r="S1164" i="94"/>
  <c r="R1164" i="94"/>
  <c r="Q1164" i="94"/>
  <c r="P1164" i="94"/>
  <c r="O1164" i="94"/>
  <c r="F1164" i="94"/>
  <c r="E1164" i="94"/>
  <c r="W1163" i="94"/>
  <c r="V1163" i="94"/>
  <c r="U1163" i="94"/>
  <c r="T1163" i="94"/>
  <c r="S1163" i="94"/>
  <c r="R1163" i="94"/>
  <c r="Q1163" i="94"/>
  <c r="P1163" i="94"/>
  <c r="O1163" i="94"/>
  <c r="F1163" i="94"/>
  <c r="E1163" i="94"/>
  <c r="W1162" i="94"/>
  <c r="V1162" i="94"/>
  <c r="U1162" i="94"/>
  <c r="T1162" i="94"/>
  <c r="S1162" i="94"/>
  <c r="R1162" i="94"/>
  <c r="Q1162" i="94"/>
  <c r="P1162" i="94"/>
  <c r="O1162" i="94"/>
  <c r="F1162" i="94"/>
  <c r="E1162" i="94"/>
  <c r="W1161" i="94"/>
  <c r="V1161" i="94"/>
  <c r="U1161" i="94"/>
  <c r="T1161" i="94"/>
  <c r="S1161" i="94"/>
  <c r="R1161" i="94"/>
  <c r="Q1161" i="94"/>
  <c r="P1161" i="94"/>
  <c r="O1161" i="94"/>
  <c r="F1161" i="94"/>
  <c r="E1161" i="94"/>
  <c r="W1160" i="94"/>
  <c r="V1160" i="94"/>
  <c r="U1160" i="94"/>
  <c r="T1160" i="94"/>
  <c r="S1160" i="94"/>
  <c r="R1160" i="94"/>
  <c r="Q1160" i="94"/>
  <c r="P1160" i="94"/>
  <c r="O1160" i="94"/>
  <c r="F1160" i="94"/>
  <c r="E1160" i="94"/>
  <c r="W1159" i="94"/>
  <c r="V1159" i="94"/>
  <c r="U1159" i="94"/>
  <c r="T1159" i="94"/>
  <c r="S1159" i="94"/>
  <c r="R1159" i="94"/>
  <c r="Q1159" i="94"/>
  <c r="P1159" i="94"/>
  <c r="O1159" i="94"/>
  <c r="F1159" i="94"/>
  <c r="E1159" i="94"/>
  <c r="W1158" i="94"/>
  <c r="V1158" i="94"/>
  <c r="U1158" i="94"/>
  <c r="T1158" i="94"/>
  <c r="S1158" i="94"/>
  <c r="R1158" i="94"/>
  <c r="Q1158" i="94"/>
  <c r="P1158" i="94"/>
  <c r="O1158" i="94"/>
  <c r="F1158" i="94"/>
  <c r="E1158" i="94"/>
  <c r="W1157" i="94"/>
  <c r="V1157" i="94"/>
  <c r="U1157" i="94"/>
  <c r="T1157" i="94"/>
  <c r="S1157" i="94"/>
  <c r="R1157" i="94"/>
  <c r="Q1157" i="94"/>
  <c r="P1157" i="94"/>
  <c r="O1157" i="94"/>
  <c r="F1157" i="94"/>
  <c r="E1157" i="94"/>
  <c r="W1156" i="94"/>
  <c r="V1156" i="94"/>
  <c r="U1156" i="94"/>
  <c r="T1156" i="94"/>
  <c r="S1156" i="94"/>
  <c r="R1156" i="94"/>
  <c r="Q1156" i="94"/>
  <c r="P1156" i="94"/>
  <c r="O1156" i="94"/>
  <c r="F1156" i="94"/>
  <c r="E1156" i="94"/>
  <c r="W1155" i="94"/>
  <c r="V1155" i="94"/>
  <c r="U1155" i="94"/>
  <c r="T1155" i="94"/>
  <c r="S1155" i="94"/>
  <c r="R1155" i="94"/>
  <c r="Q1155" i="94"/>
  <c r="P1155" i="94"/>
  <c r="O1155" i="94"/>
  <c r="F1155" i="94"/>
  <c r="E1155" i="94"/>
  <c r="W1154" i="94"/>
  <c r="V1154" i="94"/>
  <c r="U1154" i="94"/>
  <c r="T1154" i="94"/>
  <c r="S1154" i="94"/>
  <c r="R1154" i="94"/>
  <c r="Q1154" i="94"/>
  <c r="P1154" i="94"/>
  <c r="O1154" i="94"/>
  <c r="F1154" i="94"/>
  <c r="E1154" i="94"/>
  <c r="W1153" i="94"/>
  <c r="V1153" i="94"/>
  <c r="U1153" i="94"/>
  <c r="T1153" i="94"/>
  <c r="S1153" i="94"/>
  <c r="R1153" i="94"/>
  <c r="Q1153" i="94"/>
  <c r="P1153" i="94"/>
  <c r="O1153" i="94"/>
  <c r="F1153" i="94"/>
  <c r="E1153" i="94"/>
  <c r="W1152" i="94"/>
  <c r="V1152" i="94"/>
  <c r="U1152" i="94"/>
  <c r="T1152" i="94"/>
  <c r="S1152" i="94"/>
  <c r="R1152" i="94"/>
  <c r="Q1152" i="94"/>
  <c r="P1152" i="94"/>
  <c r="O1152" i="94"/>
  <c r="F1152" i="94"/>
  <c r="E1152" i="94"/>
  <c r="W1151" i="94"/>
  <c r="V1151" i="94"/>
  <c r="U1151" i="94"/>
  <c r="T1151" i="94"/>
  <c r="S1151" i="94"/>
  <c r="R1151" i="94"/>
  <c r="Q1151" i="94"/>
  <c r="P1151" i="94"/>
  <c r="O1151" i="94"/>
  <c r="F1151" i="94"/>
  <c r="E1151" i="94"/>
  <c r="W1150" i="94"/>
  <c r="V1150" i="94"/>
  <c r="U1150" i="94"/>
  <c r="T1150" i="94"/>
  <c r="S1150" i="94"/>
  <c r="R1150" i="94"/>
  <c r="Q1150" i="94"/>
  <c r="P1150" i="94"/>
  <c r="O1150" i="94"/>
  <c r="F1150" i="94"/>
  <c r="E1150" i="94"/>
  <c r="W1149" i="94"/>
  <c r="V1149" i="94"/>
  <c r="U1149" i="94"/>
  <c r="T1149" i="94"/>
  <c r="S1149" i="94"/>
  <c r="R1149" i="94"/>
  <c r="Q1149" i="94"/>
  <c r="P1149" i="94"/>
  <c r="O1149" i="94"/>
  <c r="F1149" i="94"/>
  <c r="E1149" i="94"/>
  <c r="W1148" i="94"/>
  <c r="V1148" i="94"/>
  <c r="U1148" i="94"/>
  <c r="T1148" i="94"/>
  <c r="S1148" i="94"/>
  <c r="R1148" i="94"/>
  <c r="Q1148" i="94"/>
  <c r="P1148" i="94"/>
  <c r="O1148" i="94"/>
  <c r="F1148" i="94"/>
  <c r="E1148" i="94"/>
  <c r="W1147" i="94"/>
  <c r="V1147" i="94"/>
  <c r="U1147" i="94"/>
  <c r="T1147" i="94"/>
  <c r="S1147" i="94"/>
  <c r="R1147" i="94"/>
  <c r="Q1147" i="94"/>
  <c r="P1147" i="94"/>
  <c r="O1147" i="94"/>
  <c r="F1147" i="94"/>
  <c r="E1147" i="94"/>
  <c r="W1146" i="94"/>
  <c r="V1146" i="94"/>
  <c r="U1146" i="94"/>
  <c r="T1146" i="94"/>
  <c r="S1146" i="94"/>
  <c r="R1146" i="94"/>
  <c r="Q1146" i="94"/>
  <c r="P1146" i="94"/>
  <c r="O1146" i="94"/>
  <c r="F1146" i="94"/>
  <c r="E1146" i="94"/>
  <c r="W1145" i="94"/>
  <c r="V1145" i="94"/>
  <c r="U1145" i="94"/>
  <c r="T1145" i="94"/>
  <c r="S1145" i="94"/>
  <c r="R1145" i="94"/>
  <c r="Q1145" i="94"/>
  <c r="P1145" i="94"/>
  <c r="O1145" i="94"/>
  <c r="F1145" i="94"/>
  <c r="E1145" i="94"/>
  <c r="W1144" i="94"/>
  <c r="V1144" i="94"/>
  <c r="U1144" i="94"/>
  <c r="T1144" i="94"/>
  <c r="S1144" i="94"/>
  <c r="R1144" i="94"/>
  <c r="Q1144" i="94"/>
  <c r="P1144" i="94"/>
  <c r="O1144" i="94"/>
  <c r="F1144" i="94"/>
  <c r="E1144" i="94"/>
  <c r="W1143" i="94"/>
  <c r="V1143" i="94"/>
  <c r="U1143" i="94"/>
  <c r="T1143" i="94"/>
  <c r="S1143" i="94"/>
  <c r="R1143" i="94"/>
  <c r="Q1143" i="94"/>
  <c r="P1143" i="94"/>
  <c r="O1143" i="94"/>
  <c r="F1143" i="94"/>
  <c r="E1143" i="94"/>
  <c r="W1142" i="94"/>
  <c r="V1142" i="94"/>
  <c r="U1142" i="94"/>
  <c r="T1142" i="94"/>
  <c r="S1142" i="94"/>
  <c r="R1142" i="94"/>
  <c r="Q1142" i="94"/>
  <c r="P1142" i="94"/>
  <c r="O1142" i="94"/>
  <c r="F1142" i="94"/>
  <c r="E1142" i="94"/>
  <c r="O1141" i="94"/>
  <c r="F1141" i="94"/>
  <c r="E1141" i="94"/>
  <c r="O1140" i="94"/>
  <c r="F1140" i="94"/>
  <c r="E1140" i="94"/>
  <c r="O1139" i="94"/>
  <c r="F1139" i="94"/>
  <c r="E1139" i="94"/>
  <c r="O1138" i="94"/>
  <c r="F1138" i="94"/>
  <c r="E1138" i="94"/>
  <c r="O1137" i="94"/>
  <c r="F1137" i="94"/>
  <c r="E1137" i="94"/>
  <c r="O1136" i="94"/>
  <c r="F1136" i="94"/>
  <c r="E1136" i="94"/>
  <c r="O1135" i="94"/>
  <c r="F1135" i="94"/>
  <c r="E1135" i="94"/>
  <c r="O1134" i="94"/>
  <c r="F1134" i="94"/>
  <c r="E1134" i="94"/>
  <c r="O1133" i="94"/>
  <c r="F1133" i="94"/>
  <c r="E1133" i="94"/>
  <c r="O1132" i="94"/>
  <c r="F1132" i="94"/>
  <c r="E1132" i="94"/>
  <c r="O1131" i="94"/>
  <c r="F1131" i="94"/>
  <c r="E1131" i="94"/>
  <c r="O1130" i="94"/>
  <c r="F1130" i="94"/>
  <c r="E1130" i="94"/>
  <c r="O1129" i="94"/>
  <c r="F1129" i="94"/>
  <c r="E1129" i="94"/>
  <c r="O1128" i="94"/>
  <c r="F1128" i="94"/>
  <c r="E1128" i="94"/>
  <c r="O1127" i="94"/>
  <c r="F1127" i="94"/>
  <c r="E1127" i="94"/>
  <c r="O1126" i="94"/>
  <c r="F1126" i="94"/>
  <c r="E1126" i="94"/>
  <c r="O1125" i="94"/>
  <c r="F1125" i="94"/>
  <c r="E1125" i="94"/>
  <c r="O1124" i="94"/>
  <c r="F1124" i="94"/>
  <c r="E1124" i="94"/>
  <c r="W1123" i="94"/>
  <c r="V1123" i="94"/>
  <c r="U1123" i="94"/>
  <c r="T1123" i="94"/>
  <c r="S1123" i="94"/>
  <c r="R1123" i="94"/>
  <c r="Q1123" i="94"/>
  <c r="P1123" i="94"/>
  <c r="O1123" i="94"/>
  <c r="F1123" i="94"/>
  <c r="E1123" i="94"/>
  <c r="W1122" i="94"/>
  <c r="V1122" i="94"/>
  <c r="U1122" i="94"/>
  <c r="T1122" i="94"/>
  <c r="S1122" i="94"/>
  <c r="R1122" i="94"/>
  <c r="Q1122" i="94"/>
  <c r="P1122" i="94"/>
  <c r="O1122" i="94"/>
  <c r="F1122" i="94"/>
  <c r="E1122" i="94"/>
  <c r="W1121" i="94"/>
  <c r="V1121" i="94"/>
  <c r="U1121" i="94"/>
  <c r="T1121" i="94"/>
  <c r="S1121" i="94"/>
  <c r="R1121" i="94"/>
  <c r="Q1121" i="94"/>
  <c r="P1121" i="94"/>
  <c r="O1121" i="94"/>
  <c r="F1121" i="94"/>
  <c r="E1121" i="94"/>
  <c r="W1120" i="94"/>
  <c r="V1120" i="94"/>
  <c r="U1120" i="94"/>
  <c r="T1120" i="94"/>
  <c r="S1120" i="94"/>
  <c r="R1120" i="94"/>
  <c r="Q1120" i="94"/>
  <c r="P1120" i="94"/>
  <c r="O1120" i="94"/>
  <c r="F1120" i="94"/>
  <c r="E1120" i="94"/>
  <c r="W1119" i="94"/>
  <c r="V1119" i="94"/>
  <c r="U1119" i="94"/>
  <c r="T1119" i="94"/>
  <c r="S1119" i="94"/>
  <c r="R1119" i="94"/>
  <c r="Q1119" i="94"/>
  <c r="P1119" i="94"/>
  <c r="O1119" i="94"/>
  <c r="F1119" i="94"/>
  <c r="E1119" i="94"/>
  <c r="W1118" i="94"/>
  <c r="V1118" i="94"/>
  <c r="U1118" i="94"/>
  <c r="T1118" i="94"/>
  <c r="S1118" i="94"/>
  <c r="R1118" i="94"/>
  <c r="Q1118" i="94"/>
  <c r="P1118" i="94"/>
  <c r="O1118" i="94"/>
  <c r="F1118" i="94"/>
  <c r="E1118" i="94"/>
  <c r="W1117" i="94"/>
  <c r="V1117" i="94"/>
  <c r="U1117" i="94"/>
  <c r="T1117" i="94"/>
  <c r="S1117" i="94"/>
  <c r="R1117" i="94"/>
  <c r="Q1117" i="94"/>
  <c r="P1117" i="94"/>
  <c r="O1117" i="94"/>
  <c r="F1117" i="94"/>
  <c r="E1117" i="94"/>
  <c r="W1116" i="94"/>
  <c r="V1116" i="94"/>
  <c r="U1116" i="94"/>
  <c r="T1116" i="94"/>
  <c r="S1116" i="94"/>
  <c r="R1116" i="94"/>
  <c r="Q1116" i="94"/>
  <c r="P1116" i="94"/>
  <c r="O1116" i="94"/>
  <c r="F1116" i="94"/>
  <c r="E1116" i="94"/>
  <c r="W1115" i="94"/>
  <c r="V1115" i="94"/>
  <c r="U1115" i="94"/>
  <c r="T1115" i="94"/>
  <c r="S1115" i="94"/>
  <c r="R1115" i="94"/>
  <c r="Q1115" i="94"/>
  <c r="P1115" i="94"/>
  <c r="O1115" i="94"/>
  <c r="F1115" i="94"/>
  <c r="E1115" i="94"/>
  <c r="W1114" i="94"/>
  <c r="V1114" i="94"/>
  <c r="U1114" i="94"/>
  <c r="T1114" i="94"/>
  <c r="S1114" i="94"/>
  <c r="R1114" i="94"/>
  <c r="Q1114" i="94"/>
  <c r="P1114" i="94"/>
  <c r="O1114" i="94"/>
  <c r="F1114" i="94"/>
  <c r="E1114" i="94"/>
  <c r="W1113" i="94"/>
  <c r="V1113" i="94"/>
  <c r="U1113" i="94"/>
  <c r="T1113" i="94"/>
  <c r="S1113" i="94"/>
  <c r="R1113" i="94"/>
  <c r="Q1113" i="94"/>
  <c r="P1113" i="94"/>
  <c r="O1113" i="94"/>
  <c r="F1113" i="94"/>
  <c r="E1113" i="94"/>
  <c r="W1112" i="94"/>
  <c r="V1112" i="94"/>
  <c r="U1112" i="94"/>
  <c r="T1112" i="94"/>
  <c r="S1112" i="94"/>
  <c r="R1112" i="94"/>
  <c r="Q1112" i="94"/>
  <c r="P1112" i="94"/>
  <c r="O1112" i="94"/>
  <c r="F1112" i="94"/>
  <c r="E1112" i="94"/>
  <c r="W1111" i="94"/>
  <c r="V1111" i="94"/>
  <c r="U1111" i="94"/>
  <c r="T1111" i="94"/>
  <c r="S1111" i="94"/>
  <c r="R1111" i="94"/>
  <c r="Q1111" i="94"/>
  <c r="P1111" i="94"/>
  <c r="O1111" i="94"/>
  <c r="F1111" i="94"/>
  <c r="E1111" i="94"/>
  <c r="W1110" i="94"/>
  <c r="V1110" i="94"/>
  <c r="U1110" i="94"/>
  <c r="T1110" i="94"/>
  <c r="S1110" i="94"/>
  <c r="R1110" i="94"/>
  <c r="Q1110" i="94"/>
  <c r="P1110" i="94"/>
  <c r="O1110" i="94"/>
  <c r="F1110" i="94"/>
  <c r="E1110" i="94"/>
  <c r="W1109" i="94"/>
  <c r="V1109" i="94"/>
  <c r="U1109" i="94"/>
  <c r="T1109" i="94"/>
  <c r="S1109" i="94"/>
  <c r="R1109" i="94"/>
  <c r="Q1109" i="94"/>
  <c r="P1109" i="94"/>
  <c r="O1109" i="94"/>
  <c r="F1109" i="94"/>
  <c r="E1109" i="94"/>
  <c r="W1108" i="94"/>
  <c r="V1108" i="94"/>
  <c r="U1108" i="94"/>
  <c r="T1108" i="94"/>
  <c r="S1108" i="94"/>
  <c r="R1108" i="94"/>
  <c r="Q1108" i="94"/>
  <c r="P1108" i="94"/>
  <c r="O1108" i="94"/>
  <c r="F1108" i="94"/>
  <c r="E1108" i="94"/>
  <c r="W1107" i="94"/>
  <c r="V1107" i="94"/>
  <c r="U1107" i="94"/>
  <c r="T1107" i="94"/>
  <c r="S1107" i="94"/>
  <c r="R1107" i="94"/>
  <c r="Q1107" i="94"/>
  <c r="P1107" i="94"/>
  <c r="O1107" i="94"/>
  <c r="F1107" i="94"/>
  <c r="E1107" i="94"/>
  <c r="W1106" i="94"/>
  <c r="V1106" i="94"/>
  <c r="U1106" i="94"/>
  <c r="T1106" i="94"/>
  <c r="S1106" i="94"/>
  <c r="R1106" i="94"/>
  <c r="Q1106" i="94"/>
  <c r="P1106" i="94"/>
  <c r="O1106" i="94"/>
  <c r="F1106" i="94"/>
  <c r="E1106" i="94"/>
  <c r="W1105" i="94"/>
  <c r="V1105" i="94"/>
  <c r="U1105" i="94"/>
  <c r="T1105" i="94"/>
  <c r="S1105" i="94"/>
  <c r="R1105" i="94"/>
  <c r="Q1105" i="94"/>
  <c r="P1105" i="94"/>
  <c r="O1105" i="94"/>
  <c r="F1105" i="94"/>
  <c r="E1105" i="94"/>
  <c r="W1104" i="94"/>
  <c r="V1104" i="94"/>
  <c r="U1104" i="94"/>
  <c r="T1104" i="94"/>
  <c r="S1104" i="94"/>
  <c r="R1104" i="94"/>
  <c r="Q1104" i="94"/>
  <c r="P1104" i="94"/>
  <c r="O1104" i="94"/>
  <c r="F1104" i="94"/>
  <c r="E1104" i="94"/>
  <c r="W1103" i="94"/>
  <c r="V1103" i="94"/>
  <c r="U1103" i="94"/>
  <c r="T1103" i="94"/>
  <c r="S1103" i="94"/>
  <c r="R1103" i="94"/>
  <c r="Q1103" i="94"/>
  <c r="P1103" i="94"/>
  <c r="O1103" i="94"/>
  <c r="F1103" i="94"/>
  <c r="E1103" i="94"/>
  <c r="W1102" i="94"/>
  <c r="V1102" i="94"/>
  <c r="U1102" i="94"/>
  <c r="T1102" i="94"/>
  <c r="S1102" i="94"/>
  <c r="R1102" i="94"/>
  <c r="Q1102" i="94"/>
  <c r="P1102" i="94"/>
  <c r="O1102" i="94"/>
  <c r="F1102" i="94"/>
  <c r="E1102" i="94"/>
  <c r="W1101" i="94"/>
  <c r="V1101" i="94"/>
  <c r="U1101" i="94"/>
  <c r="T1101" i="94"/>
  <c r="S1101" i="94"/>
  <c r="R1101" i="94"/>
  <c r="Q1101" i="94"/>
  <c r="P1101" i="94"/>
  <c r="O1101" i="94"/>
  <c r="F1101" i="94"/>
  <c r="E1101" i="94"/>
  <c r="W1100" i="94"/>
  <c r="V1100" i="94"/>
  <c r="U1100" i="94"/>
  <c r="T1100" i="94"/>
  <c r="S1100" i="94"/>
  <c r="R1100" i="94"/>
  <c r="Q1100" i="94"/>
  <c r="P1100" i="94"/>
  <c r="O1100" i="94"/>
  <c r="F1100" i="94"/>
  <c r="E1100" i="94"/>
  <c r="W1099" i="94"/>
  <c r="V1099" i="94"/>
  <c r="U1099" i="94"/>
  <c r="T1099" i="94"/>
  <c r="S1099" i="94"/>
  <c r="R1099" i="94"/>
  <c r="Q1099" i="94"/>
  <c r="P1099" i="94"/>
  <c r="O1099" i="94"/>
  <c r="F1099" i="94"/>
  <c r="E1099" i="94"/>
  <c r="W1098" i="94"/>
  <c r="V1098" i="94"/>
  <c r="U1098" i="94"/>
  <c r="T1098" i="94"/>
  <c r="S1098" i="94"/>
  <c r="R1098" i="94"/>
  <c r="Q1098" i="94"/>
  <c r="P1098" i="94"/>
  <c r="O1098" i="94"/>
  <c r="F1098" i="94"/>
  <c r="E1098" i="94"/>
  <c r="W1097" i="94"/>
  <c r="V1097" i="94"/>
  <c r="U1097" i="94"/>
  <c r="T1097" i="94"/>
  <c r="S1097" i="94"/>
  <c r="R1097" i="94"/>
  <c r="Q1097" i="94"/>
  <c r="P1097" i="94"/>
  <c r="O1097" i="94"/>
  <c r="F1097" i="94"/>
  <c r="E1097" i="94"/>
  <c r="W1096" i="94"/>
  <c r="V1096" i="94"/>
  <c r="U1096" i="94"/>
  <c r="T1096" i="94"/>
  <c r="S1096" i="94"/>
  <c r="R1096" i="94"/>
  <c r="Q1096" i="94"/>
  <c r="P1096" i="94"/>
  <c r="O1096" i="94"/>
  <c r="F1096" i="94"/>
  <c r="E1096" i="94"/>
  <c r="W1095" i="94"/>
  <c r="V1095" i="94"/>
  <c r="U1095" i="94"/>
  <c r="T1095" i="94"/>
  <c r="S1095" i="94"/>
  <c r="R1095" i="94"/>
  <c r="Q1095" i="94"/>
  <c r="P1095" i="94"/>
  <c r="O1095" i="94"/>
  <c r="F1095" i="94"/>
  <c r="E1095" i="94"/>
  <c r="W1094" i="94"/>
  <c r="V1094" i="94"/>
  <c r="U1094" i="94"/>
  <c r="T1094" i="94"/>
  <c r="S1094" i="94"/>
  <c r="R1094" i="94"/>
  <c r="Q1094" i="94"/>
  <c r="P1094" i="94"/>
  <c r="O1094" i="94"/>
  <c r="F1094" i="94"/>
  <c r="E1094" i="94"/>
  <c r="W1093" i="94"/>
  <c r="V1093" i="94"/>
  <c r="U1093" i="94"/>
  <c r="T1093" i="94"/>
  <c r="S1093" i="94"/>
  <c r="R1093" i="94"/>
  <c r="Q1093" i="94"/>
  <c r="P1093" i="94"/>
  <c r="O1093" i="94"/>
  <c r="F1093" i="94"/>
  <c r="E1093" i="94"/>
  <c r="W1092" i="94"/>
  <c r="V1092" i="94"/>
  <c r="U1092" i="94"/>
  <c r="T1092" i="94"/>
  <c r="S1092" i="94"/>
  <c r="R1092" i="94"/>
  <c r="Q1092" i="94"/>
  <c r="P1092" i="94"/>
  <c r="O1092" i="94"/>
  <c r="F1092" i="94"/>
  <c r="E1092" i="94"/>
  <c r="W1091" i="94"/>
  <c r="V1091" i="94"/>
  <c r="U1091" i="94"/>
  <c r="T1091" i="94"/>
  <c r="S1091" i="94"/>
  <c r="R1091" i="94"/>
  <c r="Q1091" i="94"/>
  <c r="P1091" i="94"/>
  <c r="O1091" i="94"/>
  <c r="F1091" i="94"/>
  <c r="E1091" i="94"/>
  <c r="W1090" i="94"/>
  <c r="V1090" i="94"/>
  <c r="U1090" i="94"/>
  <c r="T1090" i="94"/>
  <c r="S1090" i="94"/>
  <c r="R1090" i="94"/>
  <c r="Q1090" i="94"/>
  <c r="P1090" i="94"/>
  <c r="O1090" i="94"/>
  <c r="F1090" i="94"/>
  <c r="E1090" i="94"/>
  <c r="W1089" i="94"/>
  <c r="V1089" i="94"/>
  <c r="U1089" i="94"/>
  <c r="T1089" i="94"/>
  <c r="S1089" i="94"/>
  <c r="R1089" i="94"/>
  <c r="Q1089" i="94"/>
  <c r="P1089" i="94"/>
  <c r="O1089" i="94"/>
  <c r="F1089" i="94"/>
  <c r="E1089" i="94"/>
  <c r="W1088" i="94"/>
  <c r="V1088" i="94"/>
  <c r="U1088" i="94"/>
  <c r="T1088" i="94"/>
  <c r="S1088" i="94"/>
  <c r="R1088" i="94"/>
  <c r="Q1088" i="94"/>
  <c r="P1088" i="94"/>
  <c r="O1088" i="94"/>
  <c r="F1088" i="94"/>
  <c r="E1088" i="94"/>
  <c r="W1087" i="94"/>
  <c r="V1087" i="94"/>
  <c r="U1087" i="94"/>
  <c r="T1087" i="94"/>
  <c r="S1087" i="94"/>
  <c r="R1087" i="94"/>
  <c r="Q1087" i="94"/>
  <c r="P1087" i="94"/>
  <c r="O1087" i="94"/>
  <c r="F1087" i="94"/>
  <c r="E1087" i="94"/>
  <c r="W1086" i="94"/>
  <c r="V1086" i="94"/>
  <c r="U1086" i="94"/>
  <c r="T1086" i="94"/>
  <c r="S1086" i="94"/>
  <c r="R1086" i="94"/>
  <c r="Q1086" i="94"/>
  <c r="P1086" i="94"/>
  <c r="O1086" i="94"/>
  <c r="F1086" i="94"/>
  <c r="E1086" i="94"/>
  <c r="W1085" i="94"/>
  <c r="V1085" i="94"/>
  <c r="U1085" i="94"/>
  <c r="T1085" i="94"/>
  <c r="S1085" i="94"/>
  <c r="R1085" i="94"/>
  <c r="Q1085" i="94"/>
  <c r="P1085" i="94"/>
  <c r="O1085" i="94"/>
  <c r="F1085" i="94"/>
  <c r="E1085" i="94"/>
  <c r="W1084" i="94"/>
  <c r="V1084" i="94"/>
  <c r="U1084" i="94"/>
  <c r="T1084" i="94"/>
  <c r="S1084" i="94"/>
  <c r="R1084" i="94"/>
  <c r="Q1084" i="94"/>
  <c r="P1084" i="94"/>
  <c r="O1084" i="94"/>
  <c r="F1084" i="94"/>
  <c r="E1084" i="94"/>
  <c r="W1083" i="94"/>
  <c r="V1083" i="94"/>
  <c r="U1083" i="94"/>
  <c r="T1083" i="94"/>
  <c r="S1083" i="94"/>
  <c r="R1083" i="94"/>
  <c r="Q1083" i="94"/>
  <c r="P1083" i="94"/>
  <c r="O1083" i="94"/>
  <c r="F1083" i="94"/>
  <c r="E1083" i="94"/>
  <c r="W1082" i="94"/>
  <c r="V1082" i="94"/>
  <c r="U1082" i="94"/>
  <c r="T1082" i="94"/>
  <c r="S1082" i="94"/>
  <c r="R1082" i="94"/>
  <c r="Q1082" i="94"/>
  <c r="P1082" i="94"/>
  <c r="O1082" i="94"/>
  <c r="F1082" i="94"/>
  <c r="E1082" i="94"/>
  <c r="W1081" i="94"/>
  <c r="V1081" i="94"/>
  <c r="U1081" i="94"/>
  <c r="T1081" i="94"/>
  <c r="S1081" i="94"/>
  <c r="R1081" i="94"/>
  <c r="Q1081" i="94"/>
  <c r="P1081" i="94"/>
  <c r="O1081" i="94"/>
  <c r="F1081" i="94"/>
  <c r="E1081" i="94"/>
  <c r="W1080" i="94"/>
  <c r="V1080" i="94"/>
  <c r="U1080" i="94"/>
  <c r="T1080" i="94"/>
  <c r="S1080" i="94"/>
  <c r="R1080" i="94"/>
  <c r="Q1080" i="94"/>
  <c r="P1080" i="94"/>
  <c r="O1080" i="94"/>
  <c r="F1080" i="94"/>
  <c r="E1080" i="94"/>
  <c r="W1079" i="94"/>
  <c r="V1079" i="94"/>
  <c r="U1079" i="94"/>
  <c r="T1079" i="94"/>
  <c r="S1079" i="94"/>
  <c r="R1079" i="94"/>
  <c r="Q1079" i="94"/>
  <c r="P1079" i="94"/>
  <c r="O1079" i="94"/>
  <c r="F1079" i="94"/>
  <c r="E1079" i="94"/>
  <c r="W1078" i="94"/>
  <c r="V1078" i="94"/>
  <c r="U1078" i="94"/>
  <c r="T1078" i="94"/>
  <c r="S1078" i="94"/>
  <c r="R1078" i="94"/>
  <c r="Q1078" i="94"/>
  <c r="P1078" i="94"/>
  <c r="O1078" i="94"/>
  <c r="F1078" i="94"/>
  <c r="E1078" i="94"/>
  <c r="W1077" i="94"/>
  <c r="V1077" i="94"/>
  <c r="U1077" i="94"/>
  <c r="T1077" i="94"/>
  <c r="S1077" i="94"/>
  <c r="R1077" i="94"/>
  <c r="Q1077" i="94"/>
  <c r="P1077" i="94"/>
  <c r="O1077" i="94"/>
  <c r="F1077" i="94"/>
  <c r="E1077" i="94"/>
  <c r="W1076" i="94"/>
  <c r="V1076" i="94"/>
  <c r="U1076" i="94"/>
  <c r="T1076" i="94"/>
  <c r="S1076" i="94"/>
  <c r="R1076" i="94"/>
  <c r="Q1076" i="94"/>
  <c r="P1076" i="94"/>
  <c r="O1076" i="94"/>
  <c r="F1076" i="94"/>
  <c r="E1076" i="94"/>
  <c r="W1075" i="94"/>
  <c r="V1075" i="94"/>
  <c r="U1075" i="94"/>
  <c r="T1075" i="94"/>
  <c r="S1075" i="94"/>
  <c r="R1075" i="94"/>
  <c r="Q1075" i="94"/>
  <c r="P1075" i="94"/>
  <c r="O1075" i="94"/>
  <c r="F1075" i="94"/>
  <c r="E1075" i="94"/>
  <c r="W1074" i="94"/>
  <c r="V1074" i="94"/>
  <c r="U1074" i="94"/>
  <c r="T1074" i="94"/>
  <c r="S1074" i="94"/>
  <c r="R1074" i="94"/>
  <c r="Q1074" i="94"/>
  <c r="P1074" i="94"/>
  <c r="O1074" i="94"/>
  <c r="F1074" i="94"/>
  <c r="E1074" i="94"/>
  <c r="W1073" i="94"/>
  <c r="V1073" i="94"/>
  <c r="U1073" i="94"/>
  <c r="T1073" i="94"/>
  <c r="S1073" i="94"/>
  <c r="R1073" i="94"/>
  <c r="Q1073" i="94"/>
  <c r="P1073" i="94"/>
  <c r="O1073" i="94"/>
  <c r="F1073" i="94"/>
  <c r="E1073" i="94"/>
  <c r="W1072" i="94"/>
  <c r="V1072" i="94"/>
  <c r="U1072" i="94"/>
  <c r="T1072" i="94"/>
  <c r="S1072" i="94"/>
  <c r="R1072" i="94"/>
  <c r="Q1072" i="94"/>
  <c r="P1072" i="94"/>
  <c r="O1072" i="94"/>
  <c r="F1072" i="94"/>
  <c r="E1072" i="94"/>
  <c r="W1071" i="94"/>
  <c r="V1071" i="94"/>
  <c r="U1071" i="94"/>
  <c r="T1071" i="94"/>
  <c r="S1071" i="94"/>
  <c r="R1071" i="94"/>
  <c r="Q1071" i="94"/>
  <c r="P1071" i="94"/>
  <c r="O1071" i="94"/>
  <c r="F1071" i="94"/>
  <c r="E1071" i="94"/>
  <c r="W1070" i="94"/>
  <c r="V1070" i="94"/>
  <c r="U1070" i="94"/>
  <c r="T1070" i="94"/>
  <c r="S1070" i="94"/>
  <c r="R1070" i="94"/>
  <c r="Q1070" i="94"/>
  <c r="P1070" i="94"/>
  <c r="O1070" i="94"/>
  <c r="F1070" i="94"/>
  <c r="E1070" i="94"/>
  <c r="W1069" i="94"/>
  <c r="V1069" i="94"/>
  <c r="U1069" i="94"/>
  <c r="T1069" i="94"/>
  <c r="S1069" i="94"/>
  <c r="R1069" i="94"/>
  <c r="Q1069" i="94"/>
  <c r="P1069" i="94"/>
  <c r="O1069" i="94"/>
  <c r="F1069" i="94"/>
  <c r="E1069" i="94"/>
  <c r="W1068" i="94"/>
  <c r="V1068" i="94"/>
  <c r="U1068" i="94"/>
  <c r="T1068" i="94"/>
  <c r="S1068" i="94"/>
  <c r="R1068" i="94"/>
  <c r="Q1068" i="94"/>
  <c r="P1068" i="94"/>
  <c r="O1068" i="94"/>
  <c r="F1068" i="94"/>
  <c r="E1068" i="94"/>
  <c r="W1067" i="94"/>
  <c r="V1067" i="94"/>
  <c r="U1067" i="94"/>
  <c r="T1067" i="94"/>
  <c r="S1067" i="94"/>
  <c r="R1067" i="94"/>
  <c r="Q1067" i="94"/>
  <c r="P1067" i="94"/>
  <c r="O1067" i="94"/>
  <c r="F1067" i="94"/>
  <c r="E1067" i="94"/>
  <c r="W1066" i="94"/>
  <c r="V1066" i="94"/>
  <c r="U1066" i="94"/>
  <c r="T1066" i="94"/>
  <c r="S1066" i="94"/>
  <c r="R1066" i="94"/>
  <c r="Q1066" i="94"/>
  <c r="P1066" i="94"/>
  <c r="O1066" i="94"/>
  <c r="F1066" i="94"/>
  <c r="E1066" i="94"/>
  <c r="O1065" i="94"/>
  <c r="F1065" i="94"/>
  <c r="E1065" i="94"/>
  <c r="O1064" i="94"/>
  <c r="F1064" i="94"/>
  <c r="E1064" i="94"/>
  <c r="O1063" i="94"/>
  <c r="F1063" i="94"/>
  <c r="E1063" i="94"/>
  <c r="O1062" i="94"/>
  <c r="F1062" i="94"/>
  <c r="E1062" i="94"/>
  <c r="O1061" i="94"/>
  <c r="F1061" i="94"/>
  <c r="E1061" i="94"/>
  <c r="O1060" i="94"/>
  <c r="F1060" i="94"/>
  <c r="E1060" i="94"/>
  <c r="O1059" i="94"/>
  <c r="F1059" i="94"/>
  <c r="E1059" i="94"/>
  <c r="O1058" i="94"/>
  <c r="F1058" i="94"/>
  <c r="E1058" i="94"/>
  <c r="O1057" i="94"/>
  <c r="F1057" i="94"/>
  <c r="E1057" i="94"/>
  <c r="O1056" i="94"/>
  <c r="F1056" i="94"/>
  <c r="E1056" i="94"/>
  <c r="O1055" i="94"/>
  <c r="F1055" i="94"/>
  <c r="E1055" i="94"/>
  <c r="O1054" i="94"/>
  <c r="F1054" i="94"/>
  <c r="E1054" i="94"/>
  <c r="O1053" i="94"/>
  <c r="F1053" i="94"/>
  <c r="E1053" i="94"/>
  <c r="O1052" i="94"/>
  <c r="F1052" i="94"/>
  <c r="E1052" i="94"/>
  <c r="O1051" i="94"/>
  <c r="F1051" i="94"/>
  <c r="E1051" i="94"/>
  <c r="O1050" i="94"/>
  <c r="F1050" i="94"/>
  <c r="E1050" i="94"/>
  <c r="O1049" i="94"/>
  <c r="F1049" i="94"/>
  <c r="E1049" i="94"/>
  <c r="O1048" i="94"/>
  <c r="F1048" i="94"/>
  <c r="E1048" i="94"/>
  <c r="W1047" i="94"/>
  <c r="V1047" i="94"/>
  <c r="U1047" i="94"/>
  <c r="T1047" i="94"/>
  <c r="S1047" i="94"/>
  <c r="R1047" i="94"/>
  <c r="Q1047" i="94"/>
  <c r="P1047" i="94"/>
  <c r="O1047" i="94"/>
  <c r="F1047" i="94"/>
  <c r="E1047" i="94"/>
  <c r="W1046" i="94"/>
  <c r="V1046" i="94"/>
  <c r="U1046" i="94"/>
  <c r="T1046" i="94"/>
  <c r="S1046" i="94"/>
  <c r="R1046" i="94"/>
  <c r="Q1046" i="94"/>
  <c r="P1046" i="94"/>
  <c r="O1046" i="94"/>
  <c r="F1046" i="94"/>
  <c r="E1046" i="94"/>
  <c r="W1045" i="94"/>
  <c r="V1045" i="94"/>
  <c r="U1045" i="94"/>
  <c r="T1045" i="94"/>
  <c r="S1045" i="94"/>
  <c r="R1045" i="94"/>
  <c r="Q1045" i="94"/>
  <c r="P1045" i="94"/>
  <c r="O1045" i="94"/>
  <c r="F1045" i="94"/>
  <c r="E1045" i="94"/>
  <c r="W1044" i="94"/>
  <c r="V1044" i="94"/>
  <c r="U1044" i="94"/>
  <c r="T1044" i="94"/>
  <c r="S1044" i="94"/>
  <c r="R1044" i="94"/>
  <c r="Q1044" i="94"/>
  <c r="P1044" i="94"/>
  <c r="O1044" i="94"/>
  <c r="F1044" i="94"/>
  <c r="E1044" i="94"/>
  <c r="W1043" i="94"/>
  <c r="V1043" i="94"/>
  <c r="U1043" i="94"/>
  <c r="T1043" i="94"/>
  <c r="S1043" i="94"/>
  <c r="R1043" i="94"/>
  <c r="Q1043" i="94"/>
  <c r="P1043" i="94"/>
  <c r="O1043" i="94"/>
  <c r="F1043" i="94"/>
  <c r="E1043" i="94"/>
  <c r="W1042" i="94"/>
  <c r="V1042" i="94"/>
  <c r="U1042" i="94"/>
  <c r="T1042" i="94"/>
  <c r="S1042" i="94"/>
  <c r="R1042" i="94"/>
  <c r="Q1042" i="94"/>
  <c r="P1042" i="94"/>
  <c r="O1042" i="94"/>
  <c r="F1042" i="94"/>
  <c r="E1042" i="94"/>
  <c r="W1041" i="94"/>
  <c r="V1041" i="94"/>
  <c r="U1041" i="94"/>
  <c r="T1041" i="94"/>
  <c r="S1041" i="94"/>
  <c r="R1041" i="94"/>
  <c r="Q1041" i="94"/>
  <c r="P1041" i="94"/>
  <c r="O1041" i="94"/>
  <c r="F1041" i="94"/>
  <c r="E1041" i="94"/>
  <c r="W1040" i="94"/>
  <c r="V1040" i="94"/>
  <c r="U1040" i="94"/>
  <c r="T1040" i="94"/>
  <c r="S1040" i="94"/>
  <c r="R1040" i="94"/>
  <c r="Q1040" i="94"/>
  <c r="P1040" i="94"/>
  <c r="O1040" i="94"/>
  <c r="F1040" i="94"/>
  <c r="E1040" i="94"/>
  <c r="W1039" i="94"/>
  <c r="V1039" i="94"/>
  <c r="U1039" i="94"/>
  <c r="T1039" i="94"/>
  <c r="S1039" i="94"/>
  <c r="R1039" i="94"/>
  <c r="Q1039" i="94"/>
  <c r="P1039" i="94"/>
  <c r="O1039" i="94"/>
  <c r="F1039" i="94"/>
  <c r="E1039" i="94"/>
  <c r="W1038" i="94"/>
  <c r="V1038" i="94"/>
  <c r="U1038" i="94"/>
  <c r="T1038" i="94"/>
  <c r="S1038" i="94"/>
  <c r="R1038" i="94"/>
  <c r="Q1038" i="94"/>
  <c r="P1038" i="94"/>
  <c r="O1038" i="94"/>
  <c r="F1038" i="94"/>
  <c r="E1038" i="94"/>
  <c r="W1037" i="94"/>
  <c r="V1037" i="94"/>
  <c r="U1037" i="94"/>
  <c r="T1037" i="94"/>
  <c r="S1037" i="94"/>
  <c r="R1037" i="94"/>
  <c r="Q1037" i="94"/>
  <c r="P1037" i="94"/>
  <c r="O1037" i="94"/>
  <c r="F1037" i="94"/>
  <c r="E1037" i="94"/>
  <c r="W1036" i="94"/>
  <c r="V1036" i="94"/>
  <c r="U1036" i="94"/>
  <c r="T1036" i="94"/>
  <c r="S1036" i="94"/>
  <c r="R1036" i="94"/>
  <c r="Q1036" i="94"/>
  <c r="P1036" i="94"/>
  <c r="O1036" i="94"/>
  <c r="F1036" i="94"/>
  <c r="E1036" i="94"/>
  <c r="W1035" i="94"/>
  <c r="V1035" i="94"/>
  <c r="U1035" i="94"/>
  <c r="T1035" i="94"/>
  <c r="S1035" i="94"/>
  <c r="R1035" i="94"/>
  <c r="Q1035" i="94"/>
  <c r="P1035" i="94"/>
  <c r="O1035" i="94"/>
  <c r="F1035" i="94"/>
  <c r="E1035" i="94"/>
  <c r="W1034" i="94"/>
  <c r="V1034" i="94"/>
  <c r="U1034" i="94"/>
  <c r="T1034" i="94"/>
  <c r="S1034" i="94"/>
  <c r="R1034" i="94"/>
  <c r="Q1034" i="94"/>
  <c r="P1034" i="94"/>
  <c r="O1034" i="94"/>
  <c r="F1034" i="94"/>
  <c r="E1034" i="94"/>
  <c r="W1033" i="94"/>
  <c r="V1033" i="94"/>
  <c r="U1033" i="94"/>
  <c r="T1033" i="94"/>
  <c r="S1033" i="94"/>
  <c r="R1033" i="94"/>
  <c r="Q1033" i="94"/>
  <c r="P1033" i="94"/>
  <c r="O1033" i="94"/>
  <c r="F1033" i="94"/>
  <c r="E1033" i="94"/>
  <c r="W1032" i="94"/>
  <c r="V1032" i="94"/>
  <c r="U1032" i="94"/>
  <c r="T1032" i="94"/>
  <c r="S1032" i="94"/>
  <c r="R1032" i="94"/>
  <c r="Q1032" i="94"/>
  <c r="P1032" i="94"/>
  <c r="O1032" i="94"/>
  <c r="F1032" i="94"/>
  <c r="E1032" i="94"/>
  <c r="W1031" i="94"/>
  <c r="V1031" i="94"/>
  <c r="U1031" i="94"/>
  <c r="T1031" i="94"/>
  <c r="S1031" i="94"/>
  <c r="R1031" i="94"/>
  <c r="Q1031" i="94"/>
  <c r="P1031" i="94"/>
  <c r="O1031" i="94"/>
  <c r="F1031" i="94"/>
  <c r="E1031" i="94"/>
  <c r="W1030" i="94"/>
  <c r="V1030" i="94"/>
  <c r="U1030" i="94"/>
  <c r="T1030" i="94"/>
  <c r="S1030" i="94"/>
  <c r="R1030" i="94"/>
  <c r="Q1030" i="94"/>
  <c r="P1030" i="94"/>
  <c r="O1030" i="94"/>
  <c r="F1030" i="94"/>
  <c r="E1030" i="94"/>
  <c r="W1029" i="94"/>
  <c r="V1029" i="94"/>
  <c r="U1029" i="94"/>
  <c r="T1029" i="94"/>
  <c r="S1029" i="94"/>
  <c r="R1029" i="94"/>
  <c r="Q1029" i="94"/>
  <c r="P1029" i="94"/>
  <c r="O1029" i="94"/>
  <c r="F1029" i="94"/>
  <c r="E1029" i="94"/>
  <c r="W1028" i="94"/>
  <c r="V1028" i="94"/>
  <c r="U1028" i="94"/>
  <c r="T1028" i="94"/>
  <c r="S1028" i="94"/>
  <c r="R1028" i="94"/>
  <c r="Q1028" i="94"/>
  <c r="P1028" i="94"/>
  <c r="O1028" i="94"/>
  <c r="F1028" i="94"/>
  <c r="E1028" i="94"/>
  <c r="W1027" i="94"/>
  <c r="V1027" i="94"/>
  <c r="U1027" i="94"/>
  <c r="T1027" i="94"/>
  <c r="S1027" i="94"/>
  <c r="R1027" i="94"/>
  <c r="Q1027" i="94"/>
  <c r="P1027" i="94"/>
  <c r="O1027" i="94"/>
  <c r="F1027" i="94"/>
  <c r="E1027" i="94"/>
  <c r="W1026" i="94"/>
  <c r="V1026" i="94"/>
  <c r="U1026" i="94"/>
  <c r="T1026" i="94"/>
  <c r="S1026" i="94"/>
  <c r="R1026" i="94"/>
  <c r="Q1026" i="94"/>
  <c r="P1026" i="94"/>
  <c r="O1026" i="94"/>
  <c r="F1026" i="94"/>
  <c r="E1026" i="94"/>
  <c r="W1025" i="94"/>
  <c r="V1025" i="94"/>
  <c r="U1025" i="94"/>
  <c r="T1025" i="94"/>
  <c r="S1025" i="94"/>
  <c r="R1025" i="94"/>
  <c r="Q1025" i="94"/>
  <c r="P1025" i="94"/>
  <c r="O1025" i="94"/>
  <c r="F1025" i="94"/>
  <c r="E1025" i="94"/>
  <c r="W1024" i="94"/>
  <c r="V1024" i="94"/>
  <c r="U1024" i="94"/>
  <c r="T1024" i="94"/>
  <c r="S1024" i="94"/>
  <c r="R1024" i="94"/>
  <c r="Q1024" i="94"/>
  <c r="P1024" i="94"/>
  <c r="O1024" i="94"/>
  <c r="F1024" i="94"/>
  <c r="E1024" i="94"/>
  <c r="W1023" i="94"/>
  <c r="V1023" i="94"/>
  <c r="U1023" i="94"/>
  <c r="T1023" i="94"/>
  <c r="S1023" i="94"/>
  <c r="R1023" i="94"/>
  <c r="Q1023" i="94"/>
  <c r="P1023" i="94"/>
  <c r="O1023" i="94"/>
  <c r="F1023" i="94"/>
  <c r="E1023" i="94"/>
  <c r="W1022" i="94"/>
  <c r="V1022" i="94"/>
  <c r="U1022" i="94"/>
  <c r="T1022" i="94"/>
  <c r="S1022" i="94"/>
  <c r="R1022" i="94"/>
  <c r="Q1022" i="94"/>
  <c r="P1022" i="94"/>
  <c r="O1022" i="94"/>
  <c r="F1022" i="94"/>
  <c r="E1022" i="94"/>
  <c r="W1021" i="94"/>
  <c r="V1021" i="94"/>
  <c r="U1021" i="94"/>
  <c r="T1021" i="94"/>
  <c r="S1021" i="94"/>
  <c r="R1021" i="94"/>
  <c r="Q1021" i="94"/>
  <c r="P1021" i="94"/>
  <c r="O1021" i="94"/>
  <c r="F1021" i="94"/>
  <c r="E1021" i="94"/>
  <c r="W1020" i="94"/>
  <c r="V1020" i="94"/>
  <c r="U1020" i="94"/>
  <c r="T1020" i="94"/>
  <c r="S1020" i="94"/>
  <c r="R1020" i="94"/>
  <c r="Q1020" i="94"/>
  <c r="P1020" i="94"/>
  <c r="O1020" i="94"/>
  <c r="F1020" i="94"/>
  <c r="E1020" i="94"/>
  <c r="W1019" i="94"/>
  <c r="V1019" i="94"/>
  <c r="U1019" i="94"/>
  <c r="T1019" i="94"/>
  <c r="S1019" i="94"/>
  <c r="R1019" i="94"/>
  <c r="Q1019" i="94"/>
  <c r="P1019" i="94"/>
  <c r="O1019" i="94"/>
  <c r="F1019" i="94"/>
  <c r="E1019" i="94"/>
  <c r="W1018" i="94"/>
  <c r="V1018" i="94"/>
  <c r="U1018" i="94"/>
  <c r="T1018" i="94"/>
  <c r="S1018" i="94"/>
  <c r="R1018" i="94"/>
  <c r="Q1018" i="94"/>
  <c r="P1018" i="94"/>
  <c r="O1018" i="94"/>
  <c r="F1018" i="94"/>
  <c r="E1018" i="94"/>
  <c r="W1017" i="94"/>
  <c r="V1017" i="94"/>
  <c r="U1017" i="94"/>
  <c r="T1017" i="94"/>
  <c r="S1017" i="94"/>
  <c r="R1017" i="94"/>
  <c r="Q1017" i="94"/>
  <c r="P1017" i="94"/>
  <c r="O1017" i="94"/>
  <c r="F1017" i="94"/>
  <c r="E1017" i="94"/>
  <c r="W1016" i="94"/>
  <c r="V1016" i="94"/>
  <c r="U1016" i="94"/>
  <c r="T1016" i="94"/>
  <c r="S1016" i="94"/>
  <c r="R1016" i="94"/>
  <c r="Q1016" i="94"/>
  <c r="P1016" i="94"/>
  <c r="O1016" i="94"/>
  <c r="F1016" i="94"/>
  <c r="E1016" i="94"/>
  <c r="W1015" i="94"/>
  <c r="V1015" i="94"/>
  <c r="U1015" i="94"/>
  <c r="T1015" i="94"/>
  <c r="S1015" i="94"/>
  <c r="R1015" i="94"/>
  <c r="Q1015" i="94"/>
  <c r="P1015" i="94"/>
  <c r="O1015" i="94"/>
  <c r="F1015" i="94"/>
  <c r="E1015" i="94"/>
  <c r="W1014" i="94"/>
  <c r="V1014" i="94"/>
  <c r="U1014" i="94"/>
  <c r="T1014" i="94"/>
  <c r="S1014" i="94"/>
  <c r="R1014" i="94"/>
  <c r="Q1014" i="94"/>
  <c r="P1014" i="94"/>
  <c r="O1014" i="94"/>
  <c r="F1014" i="94"/>
  <c r="E1014" i="94"/>
  <c r="W1013" i="94"/>
  <c r="V1013" i="94"/>
  <c r="U1013" i="94"/>
  <c r="T1013" i="94"/>
  <c r="S1013" i="94"/>
  <c r="R1013" i="94"/>
  <c r="Q1013" i="94"/>
  <c r="P1013" i="94"/>
  <c r="O1013" i="94"/>
  <c r="F1013" i="94"/>
  <c r="E1013" i="94"/>
  <c r="W1012" i="94"/>
  <c r="V1012" i="94"/>
  <c r="U1012" i="94"/>
  <c r="T1012" i="94"/>
  <c r="S1012" i="94"/>
  <c r="R1012" i="94"/>
  <c r="Q1012" i="94"/>
  <c r="P1012" i="94"/>
  <c r="O1012" i="94"/>
  <c r="F1012" i="94"/>
  <c r="E1012" i="94"/>
  <c r="W1011" i="94"/>
  <c r="V1011" i="94"/>
  <c r="U1011" i="94"/>
  <c r="T1011" i="94"/>
  <c r="S1011" i="94"/>
  <c r="R1011" i="94"/>
  <c r="Q1011" i="94"/>
  <c r="P1011" i="94"/>
  <c r="O1011" i="94"/>
  <c r="F1011" i="94"/>
  <c r="E1011" i="94"/>
  <c r="W1010" i="94"/>
  <c r="V1010" i="94"/>
  <c r="U1010" i="94"/>
  <c r="T1010" i="94"/>
  <c r="S1010" i="94"/>
  <c r="R1010" i="94"/>
  <c r="Q1010" i="94"/>
  <c r="P1010" i="94"/>
  <c r="O1010" i="94"/>
  <c r="F1010" i="94"/>
  <c r="E1010" i="94"/>
  <c r="W1009" i="94"/>
  <c r="V1009" i="94"/>
  <c r="U1009" i="94"/>
  <c r="T1009" i="94"/>
  <c r="S1009" i="94"/>
  <c r="R1009" i="94"/>
  <c r="Q1009" i="94"/>
  <c r="P1009" i="94"/>
  <c r="O1009" i="94"/>
  <c r="F1009" i="94"/>
  <c r="E1009" i="94"/>
  <c r="W1008" i="94"/>
  <c r="V1008" i="94"/>
  <c r="U1008" i="94"/>
  <c r="T1008" i="94"/>
  <c r="S1008" i="94"/>
  <c r="R1008" i="94"/>
  <c r="Q1008" i="94"/>
  <c r="P1008" i="94"/>
  <c r="O1008" i="94"/>
  <c r="F1008" i="94"/>
  <c r="E1008" i="94"/>
  <c r="W1007" i="94"/>
  <c r="V1007" i="94"/>
  <c r="U1007" i="94"/>
  <c r="T1007" i="94"/>
  <c r="S1007" i="94"/>
  <c r="R1007" i="94"/>
  <c r="Q1007" i="94"/>
  <c r="P1007" i="94"/>
  <c r="O1007" i="94"/>
  <c r="F1007" i="94"/>
  <c r="E1007" i="94"/>
  <c r="W1006" i="94"/>
  <c r="V1006" i="94"/>
  <c r="U1006" i="94"/>
  <c r="T1006" i="94"/>
  <c r="S1006" i="94"/>
  <c r="R1006" i="94"/>
  <c r="Q1006" i="94"/>
  <c r="P1006" i="94"/>
  <c r="O1006" i="94"/>
  <c r="F1006" i="94"/>
  <c r="E1006" i="94"/>
  <c r="W1005" i="94"/>
  <c r="V1005" i="94"/>
  <c r="U1005" i="94"/>
  <c r="T1005" i="94"/>
  <c r="S1005" i="94"/>
  <c r="R1005" i="94"/>
  <c r="Q1005" i="94"/>
  <c r="P1005" i="94"/>
  <c r="O1005" i="94"/>
  <c r="F1005" i="94"/>
  <c r="E1005" i="94"/>
  <c r="W1004" i="94"/>
  <c r="V1004" i="94"/>
  <c r="U1004" i="94"/>
  <c r="T1004" i="94"/>
  <c r="S1004" i="94"/>
  <c r="R1004" i="94"/>
  <c r="Q1004" i="94"/>
  <c r="P1004" i="94"/>
  <c r="O1004" i="94"/>
  <c r="F1004" i="94"/>
  <c r="E1004" i="94"/>
  <c r="W1003" i="94"/>
  <c r="V1003" i="94"/>
  <c r="U1003" i="94"/>
  <c r="T1003" i="94"/>
  <c r="S1003" i="94"/>
  <c r="R1003" i="94"/>
  <c r="Q1003" i="94"/>
  <c r="P1003" i="94"/>
  <c r="O1003" i="94"/>
  <c r="F1003" i="94"/>
  <c r="E1003" i="94"/>
  <c r="W1002" i="94"/>
  <c r="V1002" i="94"/>
  <c r="U1002" i="94"/>
  <c r="T1002" i="94"/>
  <c r="S1002" i="94"/>
  <c r="R1002" i="94"/>
  <c r="Q1002" i="94"/>
  <c r="P1002" i="94"/>
  <c r="O1002" i="94"/>
  <c r="F1002" i="94"/>
  <c r="E1002" i="94"/>
  <c r="W1001" i="94"/>
  <c r="V1001" i="94"/>
  <c r="U1001" i="94"/>
  <c r="T1001" i="94"/>
  <c r="S1001" i="94"/>
  <c r="R1001" i="94"/>
  <c r="Q1001" i="94"/>
  <c r="P1001" i="94"/>
  <c r="O1001" i="94"/>
  <c r="F1001" i="94"/>
  <c r="E1001" i="94"/>
  <c r="W1000" i="94"/>
  <c r="V1000" i="94"/>
  <c r="U1000" i="94"/>
  <c r="T1000" i="94"/>
  <c r="S1000" i="94"/>
  <c r="R1000" i="94"/>
  <c r="Q1000" i="94"/>
  <c r="P1000" i="94"/>
  <c r="O1000" i="94"/>
  <c r="F1000" i="94"/>
  <c r="E1000" i="94"/>
  <c r="W999" i="94"/>
  <c r="V999" i="94"/>
  <c r="U999" i="94"/>
  <c r="T999" i="94"/>
  <c r="S999" i="94"/>
  <c r="R999" i="94"/>
  <c r="Q999" i="94"/>
  <c r="P999" i="94"/>
  <c r="O999" i="94"/>
  <c r="F999" i="94"/>
  <c r="E999" i="94"/>
  <c r="W998" i="94"/>
  <c r="V998" i="94"/>
  <c r="U998" i="94"/>
  <c r="T998" i="94"/>
  <c r="S998" i="94"/>
  <c r="R998" i="94"/>
  <c r="Q998" i="94"/>
  <c r="P998" i="94"/>
  <c r="O998" i="94"/>
  <c r="F998" i="94"/>
  <c r="E998" i="94"/>
  <c r="W997" i="94"/>
  <c r="V997" i="94"/>
  <c r="U997" i="94"/>
  <c r="T997" i="94"/>
  <c r="S997" i="94"/>
  <c r="R997" i="94"/>
  <c r="Q997" i="94"/>
  <c r="P997" i="94"/>
  <c r="O997" i="94"/>
  <c r="F997" i="94"/>
  <c r="E997" i="94"/>
  <c r="W996" i="94"/>
  <c r="V996" i="94"/>
  <c r="U996" i="94"/>
  <c r="T996" i="94"/>
  <c r="S996" i="94"/>
  <c r="R996" i="94"/>
  <c r="Q996" i="94"/>
  <c r="P996" i="94"/>
  <c r="O996" i="94"/>
  <c r="F996" i="94"/>
  <c r="E996" i="94"/>
  <c r="W995" i="94"/>
  <c r="V995" i="94"/>
  <c r="U995" i="94"/>
  <c r="T995" i="94"/>
  <c r="S995" i="94"/>
  <c r="R995" i="94"/>
  <c r="Q995" i="94"/>
  <c r="P995" i="94"/>
  <c r="O995" i="94"/>
  <c r="F995" i="94"/>
  <c r="E995" i="94"/>
  <c r="W994" i="94"/>
  <c r="V994" i="94"/>
  <c r="U994" i="94"/>
  <c r="T994" i="94"/>
  <c r="S994" i="94"/>
  <c r="R994" i="94"/>
  <c r="Q994" i="94"/>
  <c r="P994" i="94"/>
  <c r="O994" i="94"/>
  <c r="F994" i="94"/>
  <c r="E994" i="94"/>
  <c r="W993" i="94"/>
  <c r="V993" i="94"/>
  <c r="U993" i="94"/>
  <c r="T993" i="94"/>
  <c r="S993" i="94"/>
  <c r="R993" i="94"/>
  <c r="Q993" i="94"/>
  <c r="P993" i="94"/>
  <c r="O993" i="94"/>
  <c r="F993" i="94"/>
  <c r="E993" i="94"/>
  <c r="W992" i="94"/>
  <c r="V992" i="94"/>
  <c r="U992" i="94"/>
  <c r="T992" i="94"/>
  <c r="S992" i="94"/>
  <c r="R992" i="94"/>
  <c r="Q992" i="94"/>
  <c r="P992" i="94"/>
  <c r="O992" i="94"/>
  <c r="F992" i="94"/>
  <c r="E992" i="94"/>
  <c r="W991" i="94"/>
  <c r="V991" i="94"/>
  <c r="U991" i="94"/>
  <c r="T991" i="94"/>
  <c r="S991" i="94"/>
  <c r="R991" i="94"/>
  <c r="Q991" i="94"/>
  <c r="P991" i="94"/>
  <c r="O991" i="94"/>
  <c r="F991" i="94"/>
  <c r="E991" i="94"/>
  <c r="W990" i="94"/>
  <c r="V990" i="94"/>
  <c r="U990" i="94"/>
  <c r="T990" i="94"/>
  <c r="S990" i="94"/>
  <c r="R990" i="94"/>
  <c r="Q990" i="94"/>
  <c r="P990" i="94"/>
  <c r="O990" i="94"/>
  <c r="F990" i="94"/>
  <c r="E990" i="94"/>
  <c r="O989" i="94"/>
  <c r="F989" i="94"/>
  <c r="E989" i="94"/>
  <c r="O988" i="94"/>
  <c r="F988" i="94"/>
  <c r="E988" i="94"/>
  <c r="O987" i="94"/>
  <c r="F987" i="94"/>
  <c r="E987" i="94"/>
  <c r="O986" i="94"/>
  <c r="F986" i="94"/>
  <c r="E986" i="94"/>
  <c r="O985" i="94"/>
  <c r="F985" i="94"/>
  <c r="E985" i="94"/>
  <c r="O984" i="94"/>
  <c r="F984" i="94"/>
  <c r="E984" i="94"/>
  <c r="O983" i="94"/>
  <c r="F983" i="94"/>
  <c r="E983" i="94"/>
  <c r="O982" i="94"/>
  <c r="F982" i="94"/>
  <c r="E982" i="94"/>
  <c r="O981" i="94"/>
  <c r="F981" i="94"/>
  <c r="E981" i="94"/>
  <c r="O980" i="94"/>
  <c r="F980" i="94"/>
  <c r="E980" i="94"/>
  <c r="O979" i="94"/>
  <c r="F979" i="94"/>
  <c r="E979" i="94"/>
  <c r="O978" i="94"/>
  <c r="F978" i="94"/>
  <c r="E978" i="94"/>
  <c r="O977" i="94"/>
  <c r="F977" i="94"/>
  <c r="E977" i="94"/>
  <c r="O976" i="94"/>
  <c r="F976" i="94"/>
  <c r="E976" i="94"/>
  <c r="O975" i="94"/>
  <c r="F975" i="94"/>
  <c r="E975" i="94"/>
  <c r="O974" i="94"/>
  <c r="F974" i="94"/>
  <c r="E974" i="94"/>
  <c r="O973" i="94"/>
  <c r="F973" i="94"/>
  <c r="E973" i="94"/>
  <c r="O972" i="94"/>
  <c r="F972" i="94"/>
  <c r="E972" i="94"/>
  <c r="W971" i="94"/>
  <c r="V971" i="94"/>
  <c r="U971" i="94"/>
  <c r="T971" i="94"/>
  <c r="S971" i="94"/>
  <c r="R971" i="94"/>
  <c r="Q971" i="94"/>
  <c r="P971" i="94"/>
  <c r="O971" i="94"/>
  <c r="F971" i="94"/>
  <c r="E971" i="94"/>
  <c r="W970" i="94"/>
  <c r="V970" i="94"/>
  <c r="U970" i="94"/>
  <c r="T970" i="94"/>
  <c r="S970" i="94"/>
  <c r="R970" i="94"/>
  <c r="Q970" i="94"/>
  <c r="P970" i="94"/>
  <c r="O970" i="94"/>
  <c r="F970" i="94"/>
  <c r="E970" i="94"/>
  <c r="W969" i="94"/>
  <c r="V969" i="94"/>
  <c r="U969" i="94"/>
  <c r="T969" i="94"/>
  <c r="S969" i="94"/>
  <c r="R969" i="94"/>
  <c r="Q969" i="94"/>
  <c r="P969" i="94"/>
  <c r="O969" i="94"/>
  <c r="F969" i="94"/>
  <c r="E969" i="94"/>
  <c r="W968" i="94"/>
  <c r="V968" i="94"/>
  <c r="U968" i="94"/>
  <c r="T968" i="94"/>
  <c r="S968" i="94"/>
  <c r="R968" i="94"/>
  <c r="Q968" i="94"/>
  <c r="P968" i="94"/>
  <c r="O968" i="94"/>
  <c r="F968" i="94"/>
  <c r="E968" i="94"/>
  <c r="W967" i="94"/>
  <c r="V967" i="94"/>
  <c r="U967" i="94"/>
  <c r="T967" i="94"/>
  <c r="S967" i="94"/>
  <c r="R967" i="94"/>
  <c r="Q967" i="94"/>
  <c r="P967" i="94"/>
  <c r="O967" i="94"/>
  <c r="F967" i="94"/>
  <c r="E967" i="94"/>
  <c r="W966" i="94"/>
  <c r="V966" i="94"/>
  <c r="U966" i="94"/>
  <c r="T966" i="94"/>
  <c r="S966" i="94"/>
  <c r="R966" i="94"/>
  <c r="Q966" i="94"/>
  <c r="P966" i="94"/>
  <c r="O966" i="94"/>
  <c r="F966" i="94"/>
  <c r="E966" i="94"/>
  <c r="W965" i="94"/>
  <c r="V965" i="94"/>
  <c r="U965" i="94"/>
  <c r="T965" i="94"/>
  <c r="S965" i="94"/>
  <c r="R965" i="94"/>
  <c r="Q965" i="94"/>
  <c r="P965" i="94"/>
  <c r="O965" i="94"/>
  <c r="F965" i="94"/>
  <c r="E965" i="94"/>
  <c r="W964" i="94"/>
  <c r="V964" i="94"/>
  <c r="U964" i="94"/>
  <c r="T964" i="94"/>
  <c r="S964" i="94"/>
  <c r="R964" i="94"/>
  <c r="Q964" i="94"/>
  <c r="P964" i="94"/>
  <c r="O964" i="94"/>
  <c r="F964" i="94"/>
  <c r="E964" i="94"/>
  <c r="W963" i="94"/>
  <c r="V963" i="94"/>
  <c r="U963" i="94"/>
  <c r="T963" i="94"/>
  <c r="S963" i="94"/>
  <c r="R963" i="94"/>
  <c r="Q963" i="94"/>
  <c r="P963" i="94"/>
  <c r="O963" i="94"/>
  <c r="F963" i="94"/>
  <c r="E963" i="94"/>
  <c r="W962" i="94"/>
  <c r="V962" i="94"/>
  <c r="U962" i="94"/>
  <c r="T962" i="94"/>
  <c r="S962" i="94"/>
  <c r="R962" i="94"/>
  <c r="Q962" i="94"/>
  <c r="P962" i="94"/>
  <c r="O962" i="94"/>
  <c r="F962" i="94"/>
  <c r="E962" i="94"/>
  <c r="W961" i="94"/>
  <c r="V961" i="94"/>
  <c r="U961" i="94"/>
  <c r="T961" i="94"/>
  <c r="S961" i="94"/>
  <c r="R961" i="94"/>
  <c r="Q961" i="94"/>
  <c r="P961" i="94"/>
  <c r="O961" i="94"/>
  <c r="F961" i="94"/>
  <c r="E961" i="94"/>
  <c r="W960" i="94"/>
  <c r="V960" i="94"/>
  <c r="U960" i="94"/>
  <c r="T960" i="94"/>
  <c r="S960" i="94"/>
  <c r="R960" i="94"/>
  <c r="Q960" i="94"/>
  <c r="P960" i="94"/>
  <c r="O960" i="94"/>
  <c r="F960" i="94"/>
  <c r="E960" i="94"/>
  <c r="W959" i="94"/>
  <c r="V959" i="94"/>
  <c r="U959" i="94"/>
  <c r="T959" i="94"/>
  <c r="S959" i="94"/>
  <c r="R959" i="94"/>
  <c r="Q959" i="94"/>
  <c r="P959" i="94"/>
  <c r="O959" i="94"/>
  <c r="F959" i="94"/>
  <c r="E959" i="94"/>
  <c r="W958" i="94"/>
  <c r="V958" i="94"/>
  <c r="U958" i="94"/>
  <c r="T958" i="94"/>
  <c r="S958" i="94"/>
  <c r="R958" i="94"/>
  <c r="Q958" i="94"/>
  <c r="P958" i="94"/>
  <c r="O958" i="94"/>
  <c r="F958" i="94"/>
  <c r="E958" i="94"/>
  <c r="W957" i="94"/>
  <c r="V957" i="94"/>
  <c r="U957" i="94"/>
  <c r="T957" i="94"/>
  <c r="S957" i="94"/>
  <c r="R957" i="94"/>
  <c r="Q957" i="94"/>
  <c r="P957" i="94"/>
  <c r="O957" i="94"/>
  <c r="F957" i="94"/>
  <c r="E957" i="94"/>
  <c r="W956" i="94"/>
  <c r="V956" i="94"/>
  <c r="U956" i="94"/>
  <c r="T956" i="94"/>
  <c r="S956" i="94"/>
  <c r="R956" i="94"/>
  <c r="Q956" i="94"/>
  <c r="P956" i="94"/>
  <c r="O956" i="94"/>
  <c r="F956" i="94"/>
  <c r="E956" i="94"/>
  <c r="W955" i="94"/>
  <c r="V955" i="94"/>
  <c r="U955" i="94"/>
  <c r="T955" i="94"/>
  <c r="S955" i="94"/>
  <c r="R955" i="94"/>
  <c r="Q955" i="94"/>
  <c r="P955" i="94"/>
  <c r="O955" i="94"/>
  <c r="F955" i="94"/>
  <c r="E955" i="94"/>
  <c r="W954" i="94"/>
  <c r="V954" i="94"/>
  <c r="U954" i="94"/>
  <c r="T954" i="94"/>
  <c r="S954" i="94"/>
  <c r="R954" i="94"/>
  <c r="Q954" i="94"/>
  <c r="P954" i="94"/>
  <c r="O954" i="94"/>
  <c r="F954" i="94"/>
  <c r="E954" i="94"/>
  <c r="W953" i="94"/>
  <c r="V953" i="94"/>
  <c r="U953" i="94"/>
  <c r="T953" i="94"/>
  <c r="S953" i="94"/>
  <c r="R953" i="94"/>
  <c r="Q953" i="94"/>
  <c r="P953" i="94"/>
  <c r="O953" i="94"/>
  <c r="F953" i="94"/>
  <c r="E953" i="94"/>
  <c r="W952" i="94"/>
  <c r="V952" i="94"/>
  <c r="U952" i="94"/>
  <c r="T952" i="94"/>
  <c r="S952" i="94"/>
  <c r="R952" i="94"/>
  <c r="Q952" i="94"/>
  <c r="P952" i="94"/>
  <c r="O952" i="94"/>
  <c r="F952" i="94"/>
  <c r="E952" i="94"/>
  <c r="W951" i="94"/>
  <c r="V951" i="94"/>
  <c r="U951" i="94"/>
  <c r="T951" i="94"/>
  <c r="S951" i="94"/>
  <c r="R951" i="94"/>
  <c r="Q951" i="94"/>
  <c r="P951" i="94"/>
  <c r="O951" i="94"/>
  <c r="F951" i="94"/>
  <c r="E951" i="94"/>
  <c r="W950" i="94"/>
  <c r="V950" i="94"/>
  <c r="U950" i="94"/>
  <c r="T950" i="94"/>
  <c r="S950" i="94"/>
  <c r="R950" i="94"/>
  <c r="Q950" i="94"/>
  <c r="P950" i="94"/>
  <c r="O950" i="94"/>
  <c r="F950" i="94"/>
  <c r="E950" i="94"/>
  <c r="W949" i="94"/>
  <c r="V949" i="94"/>
  <c r="U949" i="94"/>
  <c r="T949" i="94"/>
  <c r="S949" i="94"/>
  <c r="R949" i="94"/>
  <c r="Q949" i="94"/>
  <c r="P949" i="94"/>
  <c r="O949" i="94"/>
  <c r="F949" i="94"/>
  <c r="E949" i="94"/>
  <c r="W948" i="94"/>
  <c r="V948" i="94"/>
  <c r="U948" i="94"/>
  <c r="T948" i="94"/>
  <c r="S948" i="94"/>
  <c r="R948" i="94"/>
  <c r="Q948" i="94"/>
  <c r="P948" i="94"/>
  <c r="O948" i="94"/>
  <c r="F948" i="94"/>
  <c r="E948" i="94"/>
  <c r="W947" i="94"/>
  <c r="V947" i="94"/>
  <c r="U947" i="94"/>
  <c r="T947" i="94"/>
  <c r="S947" i="94"/>
  <c r="R947" i="94"/>
  <c r="Q947" i="94"/>
  <c r="P947" i="94"/>
  <c r="O947" i="94"/>
  <c r="F947" i="94"/>
  <c r="E947" i="94"/>
  <c r="W946" i="94"/>
  <c r="V946" i="94"/>
  <c r="U946" i="94"/>
  <c r="T946" i="94"/>
  <c r="S946" i="94"/>
  <c r="R946" i="94"/>
  <c r="Q946" i="94"/>
  <c r="P946" i="94"/>
  <c r="O946" i="94"/>
  <c r="F946" i="94"/>
  <c r="E946" i="94"/>
  <c r="W945" i="94"/>
  <c r="V945" i="94"/>
  <c r="U945" i="94"/>
  <c r="T945" i="94"/>
  <c r="S945" i="94"/>
  <c r="R945" i="94"/>
  <c r="Q945" i="94"/>
  <c r="P945" i="94"/>
  <c r="O945" i="94"/>
  <c r="F945" i="94"/>
  <c r="E945" i="94"/>
  <c r="W944" i="94"/>
  <c r="V944" i="94"/>
  <c r="U944" i="94"/>
  <c r="T944" i="94"/>
  <c r="S944" i="94"/>
  <c r="R944" i="94"/>
  <c r="Q944" i="94"/>
  <c r="P944" i="94"/>
  <c r="O944" i="94"/>
  <c r="F944" i="94"/>
  <c r="E944" i="94"/>
  <c r="W943" i="94"/>
  <c r="V943" i="94"/>
  <c r="U943" i="94"/>
  <c r="T943" i="94"/>
  <c r="S943" i="94"/>
  <c r="R943" i="94"/>
  <c r="Q943" i="94"/>
  <c r="P943" i="94"/>
  <c r="O943" i="94"/>
  <c r="F943" i="94"/>
  <c r="E943" i="94"/>
  <c r="W942" i="94"/>
  <c r="V942" i="94"/>
  <c r="U942" i="94"/>
  <c r="T942" i="94"/>
  <c r="S942" i="94"/>
  <c r="R942" i="94"/>
  <c r="Q942" i="94"/>
  <c r="P942" i="94"/>
  <c r="O942" i="94"/>
  <c r="F942" i="94"/>
  <c r="E942" i="94"/>
  <c r="W941" i="94"/>
  <c r="V941" i="94"/>
  <c r="U941" i="94"/>
  <c r="T941" i="94"/>
  <c r="S941" i="94"/>
  <c r="R941" i="94"/>
  <c r="Q941" i="94"/>
  <c r="P941" i="94"/>
  <c r="O941" i="94"/>
  <c r="F941" i="94"/>
  <c r="E941" i="94"/>
  <c r="W940" i="94"/>
  <c r="V940" i="94"/>
  <c r="U940" i="94"/>
  <c r="T940" i="94"/>
  <c r="S940" i="94"/>
  <c r="R940" i="94"/>
  <c r="Q940" i="94"/>
  <c r="P940" i="94"/>
  <c r="O940" i="94"/>
  <c r="F940" i="94"/>
  <c r="E940" i="94"/>
  <c r="W939" i="94"/>
  <c r="V939" i="94"/>
  <c r="U939" i="94"/>
  <c r="T939" i="94"/>
  <c r="S939" i="94"/>
  <c r="R939" i="94"/>
  <c r="Q939" i="94"/>
  <c r="P939" i="94"/>
  <c r="O939" i="94"/>
  <c r="F939" i="94"/>
  <c r="E939" i="94"/>
  <c r="W938" i="94"/>
  <c r="V938" i="94"/>
  <c r="U938" i="94"/>
  <c r="T938" i="94"/>
  <c r="S938" i="94"/>
  <c r="R938" i="94"/>
  <c r="Q938" i="94"/>
  <c r="P938" i="94"/>
  <c r="O938" i="94"/>
  <c r="F938" i="94"/>
  <c r="E938" i="94"/>
  <c r="W937" i="94"/>
  <c r="V937" i="94"/>
  <c r="U937" i="94"/>
  <c r="T937" i="94"/>
  <c r="S937" i="94"/>
  <c r="R937" i="94"/>
  <c r="Q937" i="94"/>
  <c r="P937" i="94"/>
  <c r="O937" i="94"/>
  <c r="F937" i="94"/>
  <c r="E937" i="94"/>
  <c r="W936" i="94"/>
  <c r="V936" i="94"/>
  <c r="U936" i="94"/>
  <c r="T936" i="94"/>
  <c r="S936" i="94"/>
  <c r="R936" i="94"/>
  <c r="Q936" i="94"/>
  <c r="P936" i="94"/>
  <c r="O936" i="94"/>
  <c r="F936" i="94"/>
  <c r="E936" i="94"/>
  <c r="W935" i="94"/>
  <c r="V935" i="94"/>
  <c r="U935" i="94"/>
  <c r="T935" i="94"/>
  <c r="S935" i="94"/>
  <c r="R935" i="94"/>
  <c r="Q935" i="94"/>
  <c r="P935" i="94"/>
  <c r="O935" i="94"/>
  <c r="F935" i="94"/>
  <c r="E935" i="94"/>
  <c r="W934" i="94"/>
  <c r="V934" i="94"/>
  <c r="U934" i="94"/>
  <c r="T934" i="94"/>
  <c r="S934" i="94"/>
  <c r="R934" i="94"/>
  <c r="Q934" i="94"/>
  <c r="P934" i="94"/>
  <c r="O934" i="94"/>
  <c r="F934" i="94"/>
  <c r="E934" i="94"/>
  <c r="W933" i="94"/>
  <c r="V933" i="94"/>
  <c r="U933" i="94"/>
  <c r="T933" i="94"/>
  <c r="S933" i="94"/>
  <c r="R933" i="94"/>
  <c r="Q933" i="94"/>
  <c r="P933" i="94"/>
  <c r="O933" i="94"/>
  <c r="F933" i="94"/>
  <c r="E933" i="94"/>
  <c r="W932" i="94"/>
  <c r="V932" i="94"/>
  <c r="U932" i="94"/>
  <c r="T932" i="94"/>
  <c r="S932" i="94"/>
  <c r="R932" i="94"/>
  <c r="Q932" i="94"/>
  <c r="P932" i="94"/>
  <c r="O932" i="94"/>
  <c r="F932" i="94"/>
  <c r="E932" i="94"/>
  <c r="W931" i="94"/>
  <c r="V931" i="94"/>
  <c r="U931" i="94"/>
  <c r="T931" i="94"/>
  <c r="S931" i="94"/>
  <c r="R931" i="94"/>
  <c r="Q931" i="94"/>
  <c r="P931" i="94"/>
  <c r="O931" i="94"/>
  <c r="F931" i="94"/>
  <c r="E931" i="94"/>
  <c r="W930" i="94"/>
  <c r="V930" i="94"/>
  <c r="U930" i="94"/>
  <c r="T930" i="94"/>
  <c r="S930" i="94"/>
  <c r="R930" i="94"/>
  <c r="Q930" i="94"/>
  <c r="P930" i="94"/>
  <c r="O930" i="94"/>
  <c r="F930" i="94"/>
  <c r="E930" i="94"/>
  <c r="W929" i="94"/>
  <c r="V929" i="94"/>
  <c r="U929" i="94"/>
  <c r="T929" i="94"/>
  <c r="S929" i="94"/>
  <c r="R929" i="94"/>
  <c r="Q929" i="94"/>
  <c r="P929" i="94"/>
  <c r="O929" i="94"/>
  <c r="F929" i="94"/>
  <c r="E929" i="94"/>
  <c r="W928" i="94"/>
  <c r="V928" i="94"/>
  <c r="U928" i="94"/>
  <c r="T928" i="94"/>
  <c r="S928" i="94"/>
  <c r="R928" i="94"/>
  <c r="Q928" i="94"/>
  <c r="P928" i="94"/>
  <c r="O928" i="94"/>
  <c r="F928" i="94"/>
  <c r="E928" i="94"/>
  <c r="W927" i="94"/>
  <c r="V927" i="94"/>
  <c r="U927" i="94"/>
  <c r="T927" i="94"/>
  <c r="S927" i="94"/>
  <c r="R927" i="94"/>
  <c r="Q927" i="94"/>
  <c r="P927" i="94"/>
  <c r="O927" i="94"/>
  <c r="F927" i="94"/>
  <c r="E927" i="94"/>
  <c r="W926" i="94"/>
  <c r="V926" i="94"/>
  <c r="U926" i="94"/>
  <c r="T926" i="94"/>
  <c r="S926" i="94"/>
  <c r="R926" i="94"/>
  <c r="Q926" i="94"/>
  <c r="P926" i="94"/>
  <c r="O926" i="94"/>
  <c r="F926" i="94"/>
  <c r="E926" i="94"/>
  <c r="W925" i="94"/>
  <c r="V925" i="94"/>
  <c r="U925" i="94"/>
  <c r="T925" i="94"/>
  <c r="S925" i="94"/>
  <c r="R925" i="94"/>
  <c r="Q925" i="94"/>
  <c r="P925" i="94"/>
  <c r="O925" i="94"/>
  <c r="F925" i="94"/>
  <c r="E925" i="94"/>
  <c r="W924" i="94"/>
  <c r="V924" i="94"/>
  <c r="U924" i="94"/>
  <c r="T924" i="94"/>
  <c r="S924" i="94"/>
  <c r="R924" i="94"/>
  <c r="Q924" i="94"/>
  <c r="P924" i="94"/>
  <c r="O924" i="94"/>
  <c r="F924" i="94"/>
  <c r="E924" i="94"/>
  <c r="W923" i="94"/>
  <c r="V923" i="94"/>
  <c r="U923" i="94"/>
  <c r="T923" i="94"/>
  <c r="S923" i="94"/>
  <c r="R923" i="94"/>
  <c r="Q923" i="94"/>
  <c r="P923" i="94"/>
  <c r="O923" i="94"/>
  <c r="F923" i="94"/>
  <c r="E923" i="94"/>
  <c r="W922" i="94"/>
  <c r="V922" i="94"/>
  <c r="U922" i="94"/>
  <c r="T922" i="94"/>
  <c r="S922" i="94"/>
  <c r="R922" i="94"/>
  <c r="Q922" i="94"/>
  <c r="P922" i="94"/>
  <c r="O922" i="94"/>
  <c r="F922" i="94"/>
  <c r="E922" i="94"/>
  <c r="W921" i="94"/>
  <c r="V921" i="94"/>
  <c r="U921" i="94"/>
  <c r="T921" i="94"/>
  <c r="S921" i="94"/>
  <c r="R921" i="94"/>
  <c r="Q921" i="94"/>
  <c r="P921" i="94"/>
  <c r="O921" i="94"/>
  <c r="F921" i="94"/>
  <c r="E921" i="94"/>
  <c r="W920" i="94"/>
  <c r="V920" i="94"/>
  <c r="U920" i="94"/>
  <c r="T920" i="94"/>
  <c r="S920" i="94"/>
  <c r="R920" i="94"/>
  <c r="Q920" i="94"/>
  <c r="P920" i="94"/>
  <c r="O920" i="94"/>
  <c r="F920" i="94"/>
  <c r="E920" i="94"/>
  <c r="W919" i="94"/>
  <c r="V919" i="94"/>
  <c r="U919" i="94"/>
  <c r="T919" i="94"/>
  <c r="S919" i="94"/>
  <c r="R919" i="94"/>
  <c r="Q919" i="94"/>
  <c r="P919" i="94"/>
  <c r="O919" i="94"/>
  <c r="F919" i="94"/>
  <c r="E919" i="94"/>
  <c r="W918" i="94"/>
  <c r="V918" i="94"/>
  <c r="U918" i="94"/>
  <c r="T918" i="94"/>
  <c r="S918" i="94"/>
  <c r="R918" i="94"/>
  <c r="Q918" i="94"/>
  <c r="P918" i="94"/>
  <c r="O918" i="94"/>
  <c r="F918" i="94"/>
  <c r="E918" i="94"/>
  <c r="W917" i="94"/>
  <c r="V917" i="94"/>
  <c r="U917" i="94"/>
  <c r="T917" i="94"/>
  <c r="S917" i="94"/>
  <c r="R917" i="94"/>
  <c r="Q917" i="94"/>
  <c r="P917" i="94"/>
  <c r="O917" i="94"/>
  <c r="F917" i="94"/>
  <c r="E917" i="94"/>
  <c r="W916" i="94"/>
  <c r="V916" i="94"/>
  <c r="U916" i="94"/>
  <c r="T916" i="94"/>
  <c r="S916" i="94"/>
  <c r="R916" i="94"/>
  <c r="Q916" i="94"/>
  <c r="P916" i="94"/>
  <c r="O916" i="94"/>
  <c r="F916" i="94"/>
  <c r="E916" i="94"/>
  <c r="W915" i="94"/>
  <c r="V915" i="94"/>
  <c r="U915" i="94"/>
  <c r="T915" i="94"/>
  <c r="S915" i="94"/>
  <c r="R915" i="94"/>
  <c r="Q915" i="94"/>
  <c r="P915" i="94"/>
  <c r="O915" i="94"/>
  <c r="F915" i="94"/>
  <c r="E915" i="94"/>
  <c r="W914" i="94"/>
  <c r="V914" i="94"/>
  <c r="U914" i="94"/>
  <c r="T914" i="94"/>
  <c r="S914" i="94"/>
  <c r="R914" i="94"/>
  <c r="Q914" i="94"/>
  <c r="P914" i="94"/>
  <c r="O914" i="94"/>
  <c r="F914" i="94"/>
  <c r="E914" i="94"/>
  <c r="O913" i="94"/>
  <c r="F913" i="94"/>
  <c r="E913" i="94"/>
  <c r="O912" i="94"/>
  <c r="F912" i="94"/>
  <c r="E912" i="94"/>
  <c r="O911" i="94"/>
  <c r="F911" i="94"/>
  <c r="E911" i="94"/>
  <c r="O910" i="94"/>
  <c r="F910" i="94"/>
  <c r="E910" i="94"/>
  <c r="O909" i="94"/>
  <c r="F909" i="94"/>
  <c r="E909" i="94"/>
  <c r="O908" i="94"/>
  <c r="F908" i="94"/>
  <c r="E908" i="94"/>
  <c r="O907" i="94"/>
  <c r="F907" i="94"/>
  <c r="E907" i="94"/>
  <c r="O906" i="94"/>
  <c r="F906" i="94"/>
  <c r="E906" i="94"/>
  <c r="O905" i="94"/>
  <c r="F905" i="94"/>
  <c r="E905" i="94"/>
  <c r="O904" i="94"/>
  <c r="F904" i="94"/>
  <c r="E904" i="94"/>
  <c r="O903" i="94"/>
  <c r="F903" i="94"/>
  <c r="E903" i="94"/>
  <c r="O902" i="94"/>
  <c r="F902" i="94"/>
  <c r="E902" i="94"/>
  <c r="O901" i="94"/>
  <c r="F901" i="94"/>
  <c r="E901" i="94"/>
  <c r="O900" i="94"/>
  <c r="F900" i="94"/>
  <c r="E900" i="94"/>
  <c r="O899" i="94"/>
  <c r="F899" i="94"/>
  <c r="E899" i="94"/>
  <c r="O898" i="94"/>
  <c r="F898" i="94"/>
  <c r="E898" i="94"/>
  <c r="O897" i="94"/>
  <c r="F897" i="94"/>
  <c r="E897" i="94"/>
  <c r="O896" i="94"/>
  <c r="F896" i="94"/>
  <c r="E896" i="94"/>
  <c r="W895" i="94"/>
  <c r="V895" i="94"/>
  <c r="U895" i="94"/>
  <c r="T895" i="94"/>
  <c r="S895" i="94"/>
  <c r="R895" i="94"/>
  <c r="Q895" i="94"/>
  <c r="P895" i="94"/>
  <c r="O895" i="94"/>
  <c r="F895" i="94"/>
  <c r="E895" i="94"/>
  <c r="W894" i="94"/>
  <c r="V894" i="94"/>
  <c r="U894" i="94"/>
  <c r="T894" i="94"/>
  <c r="S894" i="94"/>
  <c r="R894" i="94"/>
  <c r="Q894" i="94"/>
  <c r="P894" i="94"/>
  <c r="O894" i="94"/>
  <c r="F894" i="94"/>
  <c r="E894" i="94"/>
  <c r="W893" i="94"/>
  <c r="V893" i="94"/>
  <c r="U893" i="94"/>
  <c r="T893" i="94"/>
  <c r="S893" i="94"/>
  <c r="R893" i="94"/>
  <c r="Q893" i="94"/>
  <c r="P893" i="94"/>
  <c r="O893" i="94"/>
  <c r="F893" i="94"/>
  <c r="E893" i="94"/>
  <c r="W892" i="94"/>
  <c r="V892" i="94"/>
  <c r="U892" i="94"/>
  <c r="T892" i="94"/>
  <c r="S892" i="94"/>
  <c r="R892" i="94"/>
  <c r="Q892" i="94"/>
  <c r="P892" i="94"/>
  <c r="O892" i="94"/>
  <c r="F892" i="94"/>
  <c r="E892" i="94"/>
  <c r="W891" i="94"/>
  <c r="V891" i="94"/>
  <c r="U891" i="94"/>
  <c r="T891" i="94"/>
  <c r="S891" i="94"/>
  <c r="R891" i="94"/>
  <c r="Q891" i="94"/>
  <c r="P891" i="94"/>
  <c r="O891" i="94"/>
  <c r="F891" i="94"/>
  <c r="E891" i="94"/>
  <c r="W890" i="94"/>
  <c r="V890" i="94"/>
  <c r="U890" i="94"/>
  <c r="T890" i="94"/>
  <c r="S890" i="94"/>
  <c r="R890" i="94"/>
  <c r="Q890" i="94"/>
  <c r="P890" i="94"/>
  <c r="O890" i="94"/>
  <c r="F890" i="94"/>
  <c r="E890" i="94"/>
  <c r="W889" i="94"/>
  <c r="V889" i="94"/>
  <c r="U889" i="94"/>
  <c r="T889" i="94"/>
  <c r="S889" i="94"/>
  <c r="R889" i="94"/>
  <c r="Q889" i="94"/>
  <c r="P889" i="94"/>
  <c r="O889" i="94"/>
  <c r="F889" i="94"/>
  <c r="E889" i="94"/>
  <c r="W888" i="94"/>
  <c r="V888" i="94"/>
  <c r="U888" i="94"/>
  <c r="T888" i="94"/>
  <c r="S888" i="94"/>
  <c r="R888" i="94"/>
  <c r="Q888" i="94"/>
  <c r="P888" i="94"/>
  <c r="O888" i="94"/>
  <c r="F888" i="94"/>
  <c r="E888" i="94"/>
  <c r="W887" i="94"/>
  <c r="V887" i="94"/>
  <c r="U887" i="94"/>
  <c r="T887" i="94"/>
  <c r="S887" i="94"/>
  <c r="R887" i="94"/>
  <c r="Q887" i="94"/>
  <c r="P887" i="94"/>
  <c r="O887" i="94"/>
  <c r="F887" i="94"/>
  <c r="E887" i="94"/>
  <c r="W886" i="94"/>
  <c r="V886" i="94"/>
  <c r="U886" i="94"/>
  <c r="T886" i="94"/>
  <c r="S886" i="94"/>
  <c r="R886" i="94"/>
  <c r="Q886" i="94"/>
  <c r="P886" i="94"/>
  <c r="O886" i="94"/>
  <c r="F886" i="94"/>
  <c r="E886" i="94"/>
  <c r="W885" i="94"/>
  <c r="V885" i="94"/>
  <c r="U885" i="94"/>
  <c r="T885" i="94"/>
  <c r="S885" i="94"/>
  <c r="R885" i="94"/>
  <c r="Q885" i="94"/>
  <c r="P885" i="94"/>
  <c r="O885" i="94"/>
  <c r="F885" i="94"/>
  <c r="E885" i="94"/>
  <c r="W884" i="94"/>
  <c r="V884" i="94"/>
  <c r="U884" i="94"/>
  <c r="T884" i="94"/>
  <c r="S884" i="94"/>
  <c r="R884" i="94"/>
  <c r="Q884" i="94"/>
  <c r="P884" i="94"/>
  <c r="O884" i="94"/>
  <c r="F884" i="94"/>
  <c r="E884" i="94"/>
  <c r="W883" i="94"/>
  <c r="V883" i="94"/>
  <c r="U883" i="94"/>
  <c r="T883" i="94"/>
  <c r="S883" i="94"/>
  <c r="R883" i="94"/>
  <c r="Q883" i="94"/>
  <c r="P883" i="94"/>
  <c r="O883" i="94"/>
  <c r="F883" i="94"/>
  <c r="E883" i="94"/>
  <c r="W882" i="94"/>
  <c r="V882" i="94"/>
  <c r="U882" i="94"/>
  <c r="T882" i="94"/>
  <c r="S882" i="94"/>
  <c r="R882" i="94"/>
  <c r="Q882" i="94"/>
  <c r="P882" i="94"/>
  <c r="O882" i="94"/>
  <c r="F882" i="94"/>
  <c r="E882" i="94"/>
  <c r="W881" i="94"/>
  <c r="V881" i="94"/>
  <c r="U881" i="94"/>
  <c r="T881" i="94"/>
  <c r="S881" i="94"/>
  <c r="R881" i="94"/>
  <c r="Q881" i="94"/>
  <c r="P881" i="94"/>
  <c r="O881" i="94"/>
  <c r="F881" i="94"/>
  <c r="E881" i="94"/>
  <c r="W880" i="94"/>
  <c r="V880" i="94"/>
  <c r="U880" i="94"/>
  <c r="T880" i="94"/>
  <c r="S880" i="94"/>
  <c r="R880" i="94"/>
  <c r="Q880" i="94"/>
  <c r="P880" i="94"/>
  <c r="O880" i="94"/>
  <c r="F880" i="94"/>
  <c r="E880" i="94"/>
  <c r="W879" i="94"/>
  <c r="V879" i="94"/>
  <c r="U879" i="94"/>
  <c r="T879" i="94"/>
  <c r="S879" i="94"/>
  <c r="R879" i="94"/>
  <c r="Q879" i="94"/>
  <c r="P879" i="94"/>
  <c r="O879" i="94"/>
  <c r="F879" i="94"/>
  <c r="E879" i="94"/>
  <c r="W878" i="94"/>
  <c r="V878" i="94"/>
  <c r="U878" i="94"/>
  <c r="T878" i="94"/>
  <c r="S878" i="94"/>
  <c r="R878" i="94"/>
  <c r="Q878" i="94"/>
  <c r="P878" i="94"/>
  <c r="O878" i="94"/>
  <c r="F878" i="94"/>
  <c r="E878" i="94"/>
  <c r="W877" i="94"/>
  <c r="V877" i="94"/>
  <c r="U877" i="94"/>
  <c r="T877" i="94"/>
  <c r="S877" i="94"/>
  <c r="R877" i="94"/>
  <c r="Q877" i="94"/>
  <c r="P877" i="94"/>
  <c r="O877" i="94"/>
  <c r="F877" i="94"/>
  <c r="E877" i="94"/>
  <c r="W876" i="94"/>
  <c r="V876" i="94"/>
  <c r="U876" i="94"/>
  <c r="T876" i="94"/>
  <c r="S876" i="94"/>
  <c r="R876" i="94"/>
  <c r="Q876" i="94"/>
  <c r="P876" i="94"/>
  <c r="O876" i="94"/>
  <c r="F876" i="94"/>
  <c r="E876" i="94"/>
  <c r="W875" i="94"/>
  <c r="V875" i="94"/>
  <c r="U875" i="94"/>
  <c r="T875" i="94"/>
  <c r="S875" i="94"/>
  <c r="R875" i="94"/>
  <c r="Q875" i="94"/>
  <c r="P875" i="94"/>
  <c r="O875" i="94"/>
  <c r="F875" i="94"/>
  <c r="E875" i="94"/>
  <c r="W874" i="94"/>
  <c r="V874" i="94"/>
  <c r="U874" i="94"/>
  <c r="T874" i="94"/>
  <c r="S874" i="94"/>
  <c r="R874" i="94"/>
  <c r="Q874" i="94"/>
  <c r="P874" i="94"/>
  <c r="O874" i="94"/>
  <c r="F874" i="94"/>
  <c r="E874" i="94"/>
  <c r="W873" i="94"/>
  <c r="V873" i="94"/>
  <c r="U873" i="94"/>
  <c r="T873" i="94"/>
  <c r="S873" i="94"/>
  <c r="R873" i="94"/>
  <c r="Q873" i="94"/>
  <c r="P873" i="94"/>
  <c r="O873" i="94"/>
  <c r="F873" i="94"/>
  <c r="E873" i="94"/>
  <c r="W872" i="94"/>
  <c r="V872" i="94"/>
  <c r="U872" i="94"/>
  <c r="T872" i="94"/>
  <c r="S872" i="94"/>
  <c r="R872" i="94"/>
  <c r="Q872" i="94"/>
  <c r="P872" i="94"/>
  <c r="O872" i="94"/>
  <c r="F872" i="94"/>
  <c r="E872" i="94"/>
  <c r="W871" i="94"/>
  <c r="V871" i="94"/>
  <c r="U871" i="94"/>
  <c r="T871" i="94"/>
  <c r="S871" i="94"/>
  <c r="R871" i="94"/>
  <c r="Q871" i="94"/>
  <c r="P871" i="94"/>
  <c r="O871" i="94"/>
  <c r="F871" i="94"/>
  <c r="E871" i="94"/>
  <c r="W870" i="94"/>
  <c r="V870" i="94"/>
  <c r="U870" i="94"/>
  <c r="T870" i="94"/>
  <c r="S870" i="94"/>
  <c r="R870" i="94"/>
  <c r="Q870" i="94"/>
  <c r="P870" i="94"/>
  <c r="O870" i="94"/>
  <c r="F870" i="94"/>
  <c r="E870" i="94"/>
  <c r="W869" i="94"/>
  <c r="V869" i="94"/>
  <c r="U869" i="94"/>
  <c r="T869" i="94"/>
  <c r="S869" i="94"/>
  <c r="R869" i="94"/>
  <c r="Q869" i="94"/>
  <c r="P869" i="94"/>
  <c r="O869" i="94"/>
  <c r="F869" i="94"/>
  <c r="E869" i="94"/>
  <c r="W868" i="94"/>
  <c r="V868" i="94"/>
  <c r="U868" i="94"/>
  <c r="T868" i="94"/>
  <c r="S868" i="94"/>
  <c r="R868" i="94"/>
  <c r="Q868" i="94"/>
  <c r="P868" i="94"/>
  <c r="O868" i="94"/>
  <c r="F868" i="94"/>
  <c r="E868" i="94"/>
  <c r="W867" i="94"/>
  <c r="V867" i="94"/>
  <c r="U867" i="94"/>
  <c r="T867" i="94"/>
  <c r="S867" i="94"/>
  <c r="R867" i="94"/>
  <c r="Q867" i="94"/>
  <c r="P867" i="94"/>
  <c r="O867" i="94"/>
  <c r="F867" i="94"/>
  <c r="E867" i="94"/>
  <c r="W866" i="94"/>
  <c r="V866" i="94"/>
  <c r="U866" i="94"/>
  <c r="T866" i="94"/>
  <c r="S866" i="94"/>
  <c r="R866" i="94"/>
  <c r="Q866" i="94"/>
  <c r="P866" i="94"/>
  <c r="O866" i="94"/>
  <c r="F866" i="94"/>
  <c r="E866" i="94"/>
  <c r="W865" i="94"/>
  <c r="V865" i="94"/>
  <c r="U865" i="94"/>
  <c r="T865" i="94"/>
  <c r="S865" i="94"/>
  <c r="R865" i="94"/>
  <c r="Q865" i="94"/>
  <c r="P865" i="94"/>
  <c r="O865" i="94"/>
  <c r="F865" i="94"/>
  <c r="E865" i="94"/>
  <c r="W864" i="94"/>
  <c r="V864" i="94"/>
  <c r="U864" i="94"/>
  <c r="T864" i="94"/>
  <c r="S864" i="94"/>
  <c r="R864" i="94"/>
  <c r="Q864" i="94"/>
  <c r="P864" i="94"/>
  <c r="O864" i="94"/>
  <c r="F864" i="94"/>
  <c r="E864" i="94"/>
  <c r="W863" i="94"/>
  <c r="V863" i="94"/>
  <c r="U863" i="94"/>
  <c r="T863" i="94"/>
  <c r="S863" i="94"/>
  <c r="R863" i="94"/>
  <c r="Q863" i="94"/>
  <c r="P863" i="94"/>
  <c r="O863" i="94"/>
  <c r="F863" i="94"/>
  <c r="E863" i="94"/>
  <c r="W862" i="94"/>
  <c r="V862" i="94"/>
  <c r="U862" i="94"/>
  <c r="T862" i="94"/>
  <c r="S862" i="94"/>
  <c r="R862" i="94"/>
  <c r="Q862" i="94"/>
  <c r="P862" i="94"/>
  <c r="O862" i="94"/>
  <c r="F862" i="94"/>
  <c r="E862" i="94"/>
  <c r="W861" i="94"/>
  <c r="V861" i="94"/>
  <c r="U861" i="94"/>
  <c r="T861" i="94"/>
  <c r="S861" i="94"/>
  <c r="R861" i="94"/>
  <c r="Q861" i="94"/>
  <c r="P861" i="94"/>
  <c r="O861" i="94"/>
  <c r="F861" i="94"/>
  <c r="E861" i="94"/>
  <c r="W860" i="94"/>
  <c r="V860" i="94"/>
  <c r="U860" i="94"/>
  <c r="T860" i="94"/>
  <c r="S860" i="94"/>
  <c r="R860" i="94"/>
  <c r="Q860" i="94"/>
  <c r="P860" i="94"/>
  <c r="O860" i="94"/>
  <c r="F860" i="94"/>
  <c r="E860" i="94"/>
  <c r="W859" i="94"/>
  <c r="V859" i="94"/>
  <c r="U859" i="94"/>
  <c r="T859" i="94"/>
  <c r="S859" i="94"/>
  <c r="R859" i="94"/>
  <c r="Q859" i="94"/>
  <c r="P859" i="94"/>
  <c r="O859" i="94"/>
  <c r="F859" i="94"/>
  <c r="E859" i="94"/>
  <c r="W858" i="94"/>
  <c r="V858" i="94"/>
  <c r="U858" i="94"/>
  <c r="T858" i="94"/>
  <c r="S858" i="94"/>
  <c r="R858" i="94"/>
  <c r="Q858" i="94"/>
  <c r="P858" i="94"/>
  <c r="O858" i="94"/>
  <c r="F858" i="94"/>
  <c r="E858" i="94"/>
  <c r="W857" i="94"/>
  <c r="V857" i="94"/>
  <c r="U857" i="94"/>
  <c r="T857" i="94"/>
  <c r="S857" i="94"/>
  <c r="R857" i="94"/>
  <c r="Q857" i="94"/>
  <c r="P857" i="94"/>
  <c r="O857" i="94"/>
  <c r="F857" i="94"/>
  <c r="E857" i="94"/>
  <c r="W856" i="94"/>
  <c r="V856" i="94"/>
  <c r="U856" i="94"/>
  <c r="T856" i="94"/>
  <c r="S856" i="94"/>
  <c r="R856" i="94"/>
  <c r="Q856" i="94"/>
  <c r="P856" i="94"/>
  <c r="O856" i="94"/>
  <c r="F856" i="94"/>
  <c r="E856" i="94"/>
  <c r="W855" i="94"/>
  <c r="V855" i="94"/>
  <c r="U855" i="94"/>
  <c r="T855" i="94"/>
  <c r="S855" i="94"/>
  <c r="R855" i="94"/>
  <c r="Q855" i="94"/>
  <c r="P855" i="94"/>
  <c r="O855" i="94"/>
  <c r="F855" i="94"/>
  <c r="E855" i="94"/>
  <c r="W854" i="94"/>
  <c r="V854" i="94"/>
  <c r="U854" i="94"/>
  <c r="T854" i="94"/>
  <c r="S854" i="94"/>
  <c r="R854" i="94"/>
  <c r="Q854" i="94"/>
  <c r="P854" i="94"/>
  <c r="O854" i="94"/>
  <c r="F854" i="94"/>
  <c r="E854" i="94"/>
  <c r="W853" i="94"/>
  <c r="V853" i="94"/>
  <c r="U853" i="94"/>
  <c r="T853" i="94"/>
  <c r="S853" i="94"/>
  <c r="R853" i="94"/>
  <c r="Q853" i="94"/>
  <c r="P853" i="94"/>
  <c r="O853" i="94"/>
  <c r="F853" i="94"/>
  <c r="E853" i="94"/>
  <c r="W852" i="94"/>
  <c r="V852" i="94"/>
  <c r="U852" i="94"/>
  <c r="T852" i="94"/>
  <c r="S852" i="94"/>
  <c r="R852" i="94"/>
  <c r="Q852" i="94"/>
  <c r="P852" i="94"/>
  <c r="O852" i="94"/>
  <c r="F852" i="94"/>
  <c r="E852" i="94"/>
  <c r="W851" i="94"/>
  <c r="V851" i="94"/>
  <c r="U851" i="94"/>
  <c r="T851" i="94"/>
  <c r="S851" i="94"/>
  <c r="R851" i="94"/>
  <c r="Q851" i="94"/>
  <c r="P851" i="94"/>
  <c r="O851" i="94"/>
  <c r="F851" i="94"/>
  <c r="E851" i="94"/>
  <c r="W850" i="94"/>
  <c r="V850" i="94"/>
  <c r="U850" i="94"/>
  <c r="T850" i="94"/>
  <c r="S850" i="94"/>
  <c r="R850" i="94"/>
  <c r="Q850" i="94"/>
  <c r="P850" i="94"/>
  <c r="O850" i="94"/>
  <c r="F850" i="94"/>
  <c r="E850" i="94"/>
  <c r="W849" i="94"/>
  <c r="V849" i="94"/>
  <c r="U849" i="94"/>
  <c r="T849" i="94"/>
  <c r="S849" i="94"/>
  <c r="R849" i="94"/>
  <c r="Q849" i="94"/>
  <c r="P849" i="94"/>
  <c r="O849" i="94"/>
  <c r="F849" i="94"/>
  <c r="E849" i="94"/>
  <c r="W848" i="94"/>
  <c r="V848" i="94"/>
  <c r="U848" i="94"/>
  <c r="T848" i="94"/>
  <c r="S848" i="94"/>
  <c r="R848" i="94"/>
  <c r="Q848" i="94"/>
  <c r="P848" i="94"/>
  <c r="O848" i="94"/>
  <c r="F848" i="94"/>
  <c r="E848" i="94"/>
  <c r="W847" i="94"/>
  <c r="V847" i="94"/>
  <c r="U847" i="94"/>
  <c r="T847" i="94"/>
  <c r="S847" i="94"/>
  <c r="R847" i="94"/>
  <c r="Q847" i="94"/>
  <c r="P847" i="94"/>
  <c r="O847" i="94"/>
  <c r="F847" i="94"/>
  <c r="E847" i="94"/>
  <c r="W846" i="94"/>
  <c r="V846" i="94"/>
  <c r="U846" i="94"/>
  <c r="T846" i="94"/>
  <c r="S846" i="94"/>
  <c r="R846" i="94"/>
  <c r="Q846" i="94"/>
  <c r="P846" i="94"/>
  <c r="O846" i="94"/>
  <c r="F846" i="94"/>
  <c r="E846" i="94"/>
  <c r="W845" i="94"/>
  <c r="V845" i="94"/>
  <c r="U845" i="94"/>
  <c r="T845" i="94"/>
  <c r="S845" i="94"/>
  <c r="R845" i="94"/>
  <c r="Q845" i="94"/>
  <c r="P845" i="94"/>
  <c r="O845" i="94"/>
  <c r="F845" i="94"/>
  <c r="E845" i="94"/>
  <c r="W844" i="94"/>
  <c r="V844" i="94"/>
  <c r="U844" i="94"/>
  <c r="T844" i="94"/>
  <c r="S844" i="94"/>
  <c r="R844" i="94"/>
  <c r="Q844" i="94"/>
  <c r="P844" i="94"/>
  <c r="O844" i="94"/>
  <c r="F844" i="94"/>
  <c r="E844" i="94"/>
  <c r="W843" i="94"/>
  <c r="V843" i="94"/>
  <c r="U843" i="94"/>
  <c r="T843" i="94"/>
  <c r="S843" i="94"/>
  <c r="R843" i="94"/>
  <c r="Q843" i="94"/>
  <c r="P843" i="94"/>
  <c r="O843" i="94"/>
  <c r="F843" i="94"/>
  <c r="E843" i="94"/>
  <c r="W842" i="94"/>
  <c r="V842" i="94"/>
  <c r="U842" i="94"/>
  <c r="T842" i="94"/>
  <c r="S842" i="94"/>
  <c r="R842" i="94"/>
  <c r="Q842" i="94"/>
  <c r="P842" i="94"/>
  <c r="O842" i="94"/>
  <c r="F842" i="94"/>
  <c r="E842" i="94"/>
  <c r="W841" i="94"/>
  <c r="V841" i="94"/>
  <c r="U841" i="94"/>
  <c r="T841" i="94"/>
  <c r="S841" i="94"/>
  <c r="R841" i="94"/>
  <c r="Q841" i="94"/>
  <c r="P841" i="94"/>
  <c r="O841" i="94"/>
  <c r="F841" i="94"/>
  <c r="E841" i="94"/>
  <c r="W840" i="94"/>
  <c r="V840" i="94"/>
  <c r="U840" i="94"/>
  <c r="T840" i="94"/>
  <c r="S840" i="94"/>
  <c r="R840" i="94"/>
  <c r="Q840" i="94"/>
  <c r="P840" i="94"/>
  <c r="O840" i="94"/>
  <c r="F840" i="94"/>
  <c r="E840" i="94"/>
  <c r="W839" i="94"/>
  <c r="V839" i="94"/>
  <c r="U839" i="94"/>
  <c r="T839" i="94"/>
  <c r="S839" i="94"/>
  <c r="R839" i="94"/>
  <c r="Q839" i="94"/>
  <c r="P839" i="94"/>
  <c r="O839" i="94"/>
  <c r="F839" i="94"/>
  <c r="E839" i="94"/>
  <c r="W838" i="94"/>
  <c r="V838" i="94"/>
  <c r="U838" i="94"/>
  <c r="T838" i="94"/>
  <c r="S838" i="94"/>
  <c r="R838" i="94"/>
  <c r="Q838" i="94"/>
  <c r="P838" i="94"/>
  <c r="O838" i="94"/>
  <c r="F838" i="94"/>
  <c r="E838" i="94"/>
  <c r="O837" i="94"/>
  <c r="F837" i="94"/>
  <c r="E837" i="94"/>
  <c r="O836" i="94"/>
  <c r="F836" i="94"/>
  <c r="E836" i="94"/>
  <c r="O835" i="94"/>
  <c r="F835" i="94"/>
  <c r="E835" i="94"/>
  <c r="O834" i="94"/>
  <c r="F834" i="94"/>
  <c r="E834" i="94"/>
  <c r="O833" i="94"/>
  <c r="F833" i="94"/>
  <c r="E833" i="94"/>
  <c r="O832" i="94"/>
  <c r="F832" i="94"/>
  <c r="E832" i="94"/>
  <c r="O831" i="94"/>
  <c r="F831" i="94"/>
  <c r="E831" i="94"/>
  <c r="O830" i="94"/>
  <c r="F830" i="94"/>
  <c r="E830" i="94"/>
  <c r="O829" i="94"/>
  <c r="F829" i="94"/>
  <c r="E829" i="94"/>
  <c r="O828" i="94"/>
  <c r="F828" i="94"/>
  <c r="E828" i="94"/>
  <c r="O827" i="94"/>
  <c r="F827" i="94"/>
  <c r="E827" i="94"/>
  <c r="O826" i="94"/>
  <c r="F826" i="94"/>
  <c r="E826" i="94"/>
  <c r="O825" i="94"/>
  <c r="F825" i="94"/>
  <c r="E825" i="94"/>
  <c r="O824" i="94"/>
  <c r="F824" i="94"/>
  <c r="E824" i="94"/>
  <c r="O823" i="94"/>
  <c r="F823" i="94"/>
  <c r="E823" i="94"/>
  <c r="O822" i="94"/>
  <c r="F822" i="94"/>
  <c r="E822" i="94"/>
  <c r="O821" i="94"/>
  <c r="F821" i="94"/>
  <c r="E821" i="94"/>
  <c r="O820" i="94"/>
  <c r="F820" i="94"/>
  <c r="E820" i="94"/>
  <c r="W819" i="94"/>
  <c r="V819" i="94"/>
  <c r="U819" i="94"/>
  <c r="T819" i="94"/>
  <c r="S819" i="94"/>
  <c r="R819" i="94"/>
  <c r="Q819" i="94"/>
  <c r="P819" i="94"/>
  <c r="O819" i="94"/>
  <c r="F819" i="94"/>
  <c r="E819" i="94"/>
  <c r="W818" i="94"/>
  <c r="V818" i="94"/>
  <c r="U818" i="94"/>
  <c r="T818" i="94"/>
  <c r="S818" i="94"/>
  <c r="R818" i="94"/>
  <c r="Q818" i="94"/>
  <c r="P818" i="94"/>
  <c r="O818" i="94"/>
  <c r="F818" i="94"/>
  <c r="E818" i="94"/>
  <c r="W817" i="94"/>
  <c r="V817" i="94"/>
  <c r="U817" i="94"/>
  <c r="T817" i="94"/>
  <c r="S817" i="94"/>
  <c r="R817" i="94"/>
  <c r="Q817" i="94"/>
  <c r="P817" i="94"/>
  <c r="O817" i="94"/>
  <c r="F817" i="94"/>
  <c r="E817" i="94"/>
  <c r="W816" i="94"/>
  <c r="V816" i="94"/>
  <c r="U816" i="94"/>
  <c r="T816" i="94"/>
  <c r="S816" i="94"/>
  <c r="R816" i="94"/>
  <c r="Q816" i="94"/>
  <c r="P816" i="94"/>
  <c r="O816" i="94"/>
  <c r="F816" i="94"/>
  <c r="E816" i="94"/>
  <c r="W815" i="94"/>
  <c r="V815" i="94"/>
  <c r="U815" i="94"/>
  <c r="T815" i="94"/>
  <c r="S815" i="94"/>
  <c r="R815" i="94"/>
  <c r="Q815" i="94"/>
  <c r="P815" i="94"/>
  <c r="O815" i="94"/>
  <c r="F815" i="94"/>
  <c r="E815" i="94"/>
  <c r="W814" i="94"/>
  <c r="V814" i="94"/>
  <c r="U814" i="94"/>
  <c r="T814" i="94"/>
  <c r="S814" i="94"/>
  <c r="R814" i="94"/>
  <c r="Q814" i="94"/>
  <c r="P814" i="94"/>
  <c r="O814" i="94"/>
  <c r="F814" i="94"/>
  <c r="E814" i="94"/>
  <c r="W813" i="94"/>
  <c r="V813" i="94"/>
  <c r="U813" i="94"/>
  <c r="T813" i="94"/>
  <c r="S813" i="94"/>
  <c r="R813" i="94"/>
  <c r="Q813" i="94"/>
  <c r="P813" i="94"/>
  <c r="O813" i="94"/>
  <c r="F813" i="94"/>
  <c r="E813" i="94"/>
  <c r="W812" i="94"/>
  <c r="V812" i="94"/>
  <c r="U812" i="94"/>
  <c r="T812" i="94"/>
  <c r="S812" i="94"/>
  <c r="R812" i="94"/>
  <c r="Q812" i="94"/>
  <c r="P812" i="94"/>
  <c r="O812" i="94"/>
  <c r="F812" i="94"/>
  <c r="E812" i="94"/>
  <c r="W811" i="94"/>
  <c r="V811" i="94"/>
  <c r="U811" i="94"/>
  <c r="T811" i="94"/>
  <c r="S811" i="94"/>
  <c r="R811" i="94"/>
  <c r="Q811" i="94"/>
  <c r="P811" i="94"/>
  <c r="O811" i="94"/>
  <c r="F811" i="94"/>
  <c r="E811" i="94"/>
  <c r="W810" i="94"/>
  <c r="V810" i="94"/>
  <c r="U810" i="94"/>
  <c r="T810" i="94"/>
  <c r="S810" i="94"/>
  <c r="R810" i="94"/>
  <c r="Q810" i="94"/>
  <c r="P810" i="94"/>
  <c r="O810" i="94"/>
  <c r="F810" i="94"/>
  <c r="E810" i="94"/>
  <c r="W809" i="94"/>
  <c r="V809" i="94"/>
  <c r="U809" i="94"/>
  <c r="T809" i="94"/>
  <c r="S809" i="94"/>
  <c r="R809" i="94"/>
  <c r="Q809" i="94"/>
  <c r="P809" i="94"/>
  <c r="O809" i="94"/>
  <c r="F809" i="94"/>
  <c r="E809" i="94"/>
  <c r="W808" i="94"/>
  <c r="V808" i="94"/>
  <c r="U808" i="94"/>
  <c r="T808" i="94"/>
  <c r="S808" i="94"/>
  <c r="R808" i="94"/>
  <c r="Q808" i="94"/>
  <c r="P808" i="94"/>
  <c r="O808" i="94"/>
  <c r="F808" i="94"/>
  <c r="E808" i="94"/>
  <c r="W807" i="94"/>
  <c r="V807" i="94"/>
  <c r="U807" i="94"/>
  <c r="T807" i="94"/>
  <c r="S807" i="94"/>
  <c r="R807" i="94"/>
  <c r="Q807" i="94"/>
  <c r="P807" i="94"/>
  <c r="O807" i="94"/>
  <c r="F807" i="94"/>
  <c r="E807" i="94"/>
  <c r="W806" i="94"/>
  <c r="V806" i="94"/>
  <c r="U806" i="94"/>
  <c r="T806" i="94"/>
  <c r="S806" i="94"/>
  <c r="R806" i="94"/>
  <c r="Q806" i="94"/>
  <c r="P806" i="94"/>
  <c r="O806" i="94"/>
  <c r="F806" i="94"/>
  <c r="E806" i="94"/>
  <c r="W805" i="94"/>
  <c r="V805" i="94"/>
  <c r="U805" i="94"/>
  <c r="T805" i="94"/>
  <c r="S805" i="94"/>
  <c r="R805" i="94"/>
  <c r="Q805" i="94"/>
  <c r="P805" i="94"/>
  <c r="O805" i="94"/>
  <c r="F805" i="94"/>
  <c r="E805" i="94"/>
  <c r="W804" i="94"/>
  <c r="V804" i="94"/>
  <c r="U804" i="94"/>
  <c r="T804" i="94"/>
  <c r="S804" i="94"/>
  <c r="R804" i="94"/>
  <c r="Q804" i="94"/>
  <c r="P804" i="94"/>
  <c r="O804" i="94"/>
  <c r="F804" i="94"/>
  <c r="E804" i="94"/>
  <c r="W803" i="94"/>
  <c r="V803" i="94"/>
  <c r="U803" i="94"/>
  <c r="T803" i="94"/>
  <c r="S803" i="94"/>
  <c r="R803" i="94"/>
  <c r="Q803" i="94"/>
  <c r="P803" i="94"/>
  <c r="O803" i="94"/>
  <c r="F803" i="94"/>
  <c r="E803" i="94"/>
  <c r="W802" i="94"/>
  <c r="V802" i="94"/>
  <c r="U802" i="94"/>
  <c r="T802" i="94"/>
  <c r="S802" i="94"/>
  <c r="R802" i="94"/>
  <c r="Q802" i="94"/>
  <c r="P802" i="94"/>
  <c r="O802" i="94"/>
  <c r="F802" i="94"/>
  <c r="E802" i="94"/>
  <c r="W801" i="94"/>
  <c r="V801" i="94"/>
  <c r="U801" i="94"/>
  <c r="T801" i="94"/>
  <c r="S801" i="94"/>
  <c r="R801" i="94"/>
  <c r="Q801" i="94"/>
  <c r="P801" i="94"/>
  <c r="O801" i="94"/>
  <c r="F801" i="94"/>
  <c r="E801" i="94"/>
  <c r="W800" i="94"/>
  <c r="V800" i="94"/>
  <c r="U800" i="94"/>
  <c r="T800" i="94"/>
  <c r="S800" i="94"/>
  <c r="R800" i="94"/>
  <c r="Q800" i="94"/>
  <c r="P800" i="94"/>
  <c r="O800" i="94"/>
  <c r="F800" i="94"/>
  <c r="E800" i="94"/>
  <c r="W799" i="94"/>
  <c r="V799" i="94"/>
  <c r="U799" i="94"/>
  <c r="T799" i="94"/>
  <c r="S799" i="94"/>
  <c r="R799" i="94"/>
  <c r="Q799" i="94"/>
  <c r="P799" i="94"/>
  <c r="O799" i="94"/>
  <c r="F799" i="94"/>
  <c r="E799" i="94"/>
  <c r="W798" i="94"/>
  <c r="V798" i="94"/>
  <c r="U798" i="94"/>
  <c r="T798" i="94"/>
  <c r="S798" i="94"/>
  <c r="R798" i="94"/>
  <c r="Q798" i="94"/>
  <c r="P798" i="94"/>
  <c r="O798" i="94"/>
  <c r="F798" i="94"/>
  <c r="E798" i="94"/>
  <c r="W797" i="94"/>
  <c r="V797" i="94"/>
  <c r="U797" i="94"/>
  <c r="T797" i="94"/>
  <c r="S797" i="94"/>
  <c r="R797" i="94"/>
  <c r="Q797" i="94"/>
  <c r="P797" i="94"/>
  <c r="O797" i="94"/>
  <c r="F797" i="94"/>
  <c r="E797" i="94"/>
  <c r="W796" i="94"/>
  <c r="V796" i="94"/>
  <c r="U796" i="94"/>
  <c r="T796" i="94"/>
  <c r="S796" i="94"/>
  <c r="R796" i="94"/>
  <c r="Q796" i="94"/>
  <c r="P796" i="94"/>
  <c r="O796" i="94"/>
  <c r="F796" i="94"/>
  <c r="E796" i="94"/>
  <c r="W795" i="94"/>
  <c r="V795" i="94"/>
  <c r="U795" i="94"/>
  <c r="T795" i="94"/>
  <c r="S795" i="94"/>
  <c r="R795" i="94"/>
  <c r="Q795" i="94"/>
  <c r="P795" i="94"/>
  <c r="O795" i="94"/>
  <c r="F795" i="94"/>
  <c r="E795" i="94"/>
  <c r="W794" i="94"/>
  <c r="V794" i="94"/>
  <c r="U794" i="94"/>
  <c r="T794" i="94"/>
  <c r="S794" i="94"/>
  <c r="R794" i="94"/>
  <c r="Q794" i="94"/>
  <c r="P794" i="94"/>
  <c r="O794" i="94"/>
  <c r="F794" i="94"/>
  <c r="E794" i="94"/>
  <c r="W793" i="94"/>
  <c r="V793" i="94"/>
  <c r="U793" i="94"/>
  <c r="T793" i="94"/>
  <c r="S793" i="94"/>
  <c r="R793" i="94"/>
  <c r="Q793" i="94"/>
  <c r="P793" i="94"/>
  <c r="O793" i="94"/>
  <c r="F793" i="94"/>
  <c r="E793" i="94"/>
  <c r="W792" i="94"/>
  <c r="V792" i="94"/>
  <c r="U792" i="94"/>
  <c r="T792" i="94"/>
  <c r="S792" i="94"/>
  <c r="R792" i="94"/>
  <c r="Q792" i="94"/>
  <c r="P792" i="94"/>
  <c r="O792" i="94"/>
  <c r="F792" i="94"/>
  <c r="E792" i="94"/>
  <c r="W791" i="94"/>
  <c r="V791" i="94"/>
  <c r="U791" i="94"/>
  <c r="T791" i="94"/>
  <c r="S791" i="94"/>
  <c r="R791" i="94"/>
  <c r="Q791" i="94"/>
  <c r="P791" i="94"/>
  <c r="O791" i="94"/>
  <c r="F791" i="94"/>
  <c r="E791" i="94"/>
  <c r="W790" i="94"/>
  <c r="V790" i="94"/>
  <c r="U790" i="94"/>
  <c r="T790" i="94"/>
  <c r="S790" i="94"/>
  <c r="R790" i="94"/>
  <c r="Q790" i="94"/>
  <c r="P790" i="94"/>
  <c r="O790" i="94"/>
  <c r="F790" i="94"/>
  <c r="E790" i="94"/>
  <c r="W789" i="94"/>
  <c r="V789" i="94"/>
  <c r="U789" i="94"/>
  <c r="T789" i="94"/>
  <c r="S789" i="94"/>
  <c r="R789" i="94"/>
  <c r="Q789" i="94"/>
  <c r="P789" i="94"/>
  <c r="O789" i="94"/>
  <c r="F789" i="94"/>
  <c r="E789" i="94"/>
  <c r="W788" i="94"/>
  <c r="V788" i="94"/>
  <c r="U788" i="94"/>
  <c r="T788" i="94"/>
  <c r="S788" i="94"/>
  <c r="R788" i="94"/>
  <c r="Q788" i="94"/>
  <c r="P788" i="94"/>
  <c r="O788" i="94"/>
  <c r="F788" i="94"/>
  <c r="E788" i="94"/>
  <c r="W787" i="94"/>
  <c r="V787" i="94"/>
  <c r="U787" i="94"/>
  <c r="T787" i="94"/>
  <c r="S787" i="94"/>
  <c r="R787" i="94"/>
  <c r="Q787" i="94"/>
  <c r="P787" i="94"/>
  <c r="O787" i="94"/>
  <c r="F787" i="94"/>
  <c r="E787" i="94"/>
  <c r="W786" i="94"/>
  <c r="V786" i="94"/>
  <c r="U786" i="94"/>
  <c r="T786" i="94"/>
  <c r="S786" i="94"/>
  <c r="R786" i="94"/>
  <c r="Q786" i="94"/>
  <c r="P786" i="94"/>
  <c r="O786" i="94"/>
  <c r="F786" i="94"/>
  <c r="E786" i="94"/>
  <c r="W785" i="94"/>
  <c r="V785" i="94"/>
  <c r="U785" i="94"/>
  <c r="T785" i="94"/>
  <c r="S785" i="94"/>
  <c r="R785" i="94"/>
  <c r="Q785" i="94"/>
  <c r="P785" i="94"/>
  <c r="O785" i="94"/>
  <c r="F785" i="94"/>
  <c r="E785" i="94"/>
  <c r="W784" i="94"/>
  <c r="V784" i="94"/>
  <c r="U784" i="94"/>
  <c r="T784" i="94"/>
  <c r="S784" i="94"/>
  <c r="R784" i="94"/>
  <c r="Q784" i="94"/>
  <c r="P784" i="94"/>
  <c r="O784" i="94"/>
  <c r="F784" i="94"/>
  <c r="E784" i="94"/>
  <c r="W783" i="94"/>
  <c r="V783" i="94"/>
  <c r="U783" i="94"/>
  <c r="T783" i="94"/>
  <c r="S783" i="94"/>
  <c r="R783" i="94"/>
  <c r="Q783" i="94"/>
  <c r="P783" i="94"/>
  <c r="O783" i="94"/>
  <c r="F783" i="94"/>
  <c r="E783" i="94"/>
  <c r="W782" i="94"/>
  <c r="V782" i="94"/>
  <c r="U782" i="94"/>
  <c r="T782" i="94"/>
  <c r="S782" i="94"/>
  <c r="R782" i="94"/>
  <c r="Q782" i="94"/>
  <c r="P782" i="94"/>
  <c r="O782" i="94"/>
  <c r="F782" i="94"/>
  <c r="E782" i="94"/>
  <c r="W781" i="94"/>
  <c r="V781" i="94"/>
  <c r="U781" i="94"/>
  <c r="T781" i="94"/>
  <c r="S781" i="94"/>
  <c r="R781" i="94"/>
  <c r="Q781" i="94"/>
  <c r="P781" i="94"/>
  <c r="O781" i="94"/>
  <c r="F781" i="94"/>
  <c r="E781" i="94"/>
  <c r="W780" i="94"/>
  <c r="V780" i="94"/>
  <c r="U780" i="94"/>
  <c r="T780" i="94"/>
  <c r="S780" i="94"/>
  <c r="R780" i="94"/>
  <c r="Q780" i="94"/>
  <c r="P780" i="94"/>
  <c r="O780" i="94"/>
  <c r="F780" i="94"/>
  <c r="E780" i="94"/>
  <c r="W779" i="94"/>
  <c r="V779" i="94"/>
  <c r="U779" i="94"/>
  <c r="T779" i="94"/>
  <c r="S779" i="94"/>
  <c r="R779" i="94"/>
  <c r="Q779" i="94"/>
  <c r="P779" i="94"/>
  <c r="O779" i="94"/>
  <c r="F779" i="94"/>
  <c r="E779" i="94"/>
  <c r="W778" i="94"/>
  <c r="V778" i="94"/>
  <c r="U778" i="94"/>
  <c r="T778" i="94"/>
  <c r="S778" i="94"/>
  <c r="R778" i="94"/>
  <c r="Q778" i="94"/>
  <c r="P778" i="94"/>
  <c r="O778" i="94"/>
  <c r="F778" i="94"/>
  <c r="E778" i="94"/>
  <c r="W777" i="94"/>
  <c r="V777" i="94"/>
  <c r="U777" i="94"/>
  <c r="T777" i="94"/>
  <c r="S777" i="94"/>
  <c r="R777" i="94"/>
  <c r="Q777" i="94"/>
  <c r="P777" i="94"/>
  <c r="O777" i="94"/>
  <c r="F777" i="94"/>
  <c r="E777" i="94"/>
  <c r="W776" i="94"/>
  <c r="V776" i="94"/>
  <c r="U776" i="94"/>
  <c r="T776" i="94"/>
  <c r="S776" i="94"/>
  <c r="R776" i="94"/>
  <c r="Q776" i="94"/>
  <c r="P776" i="94"/>
  <c r="O776" i="94"/>
  <c r="F776" i="94"/>
  <c r="E776" i="94"/>
  <c r="W775" i="94"/>
  <c r="V775" i="94"/>
  <c r="U775" i="94"/>
  <c r="T775" i="94"/>
  <c r="S775" i="94"/>
  <c r="R775" i="94"/>
  <c r="Q775" i="94"/>
  <c r="P775" i="94"/>
  <c r="O775" i="94"/>
  <c r="F775" i="94"/>
  <c r="E775" i="94"/>
  <c r="W774" i="94"/>
  <c r="V774" i="94"/>
  <c r="U774" i="94"/>
  <c r="T774" i="94"/>
  <c r="S774" i="94"/>
  <c r="R774" i="94"/>
  <c r="Q774" i="94"/>
  <c r="P774" i="94"/>
  <c r="O774" i="94"/>
  <c r="F774" i="94"/>
  <c r="E774" i="94"/>
  <c r="W773" i="94"/>
  <c r="V773" i="94"/>
  <c r="U773" i="94"/>
  <c r="T773" i="94"/>
  <c r="S773" i="94"/>
  <c r="R773" i="94"/>
  <c r="Q773" i="94"/>
  <c r="P773" i="94"/>
  <c r="O773" i="94"/>
  <c r="F773" i="94"/>
  <c r="E773" i="94"/>
  <c r="W772" i="94"/>
  <c r="V772" i="94"/>
  <c r="U772" i="94"/>
  <c r="T772" i="94"/>
  <c r="S772" i="94"/>
  <c r="R772" i="94"/>
  <c r="Q772" i="94"/>
  <c r="P772" i="94"/>
  <c r="O772" i="94"/>
  <c r="F772" i="94"/>
  <c r="E772" i="94"/>
  <c r="W771" i="94"/>
  <c r="V771" i="94"/>
  <c r="U771" i="94"/>
  <c r="T771" i="94"/>
  <c r="S771" i="94"/>
  <c r="R771" i="94"/>
  <c r="Q771" i="94"/>
  <c r="P771" i="94"/>
  <c r="O771" i="94"/>
  <c r="F771" i="94"/>
  <c r="E771" i="94"/>
  <c r="W770" i="94"/>
  <c r="V770" i="94"/>
  <c r="U770" i="94"/>
  <c r="T770" i="94"/>
  <c r="S770" i="94"/>
  <c r="R770" i="94"/>
  <c r="Q770" i="94"/>
  <c r="P770" i="94"/>
  <c r="O770" i="94"/>
  <c r="F770" i="94"/>
  <c r="E770" i="94"/>
  <c r="W769" i="94"/>
  <c r="V769" i="94"/>
  <c r="U769" i="94"/>
  <c r="T769" i="94"/>
  <c r="S769" i="94"/>
  <c r="R769" i="94"/>
  <c r="Q769" i="94"/>
  <c r="P769" i="94"/>
  <c r="O769" i="94"/>
  <c r="F769" i="94"/>
  <c r="E769" i="94"/>
  <c r="W768" i="94"/>
  <c r="V768" i="94"/>
  <c r="U768" i="94"/>
  <c r="T768" i="94"/>
  <c r="S768" i="94"/>
  <c r="R768" i="94"/>
  <c r="Q768" i="94"/>
  <c r="P768" i="94"/>
  <c r="O768" i="94"/>
  <c r="F768" i="94"/>
  <c r="E768" i="94"/>
  <c r="W767" i="94"/>
  <c r="V767" i="94"/>
  <c r="U767" i="94"/>
  <c r="T767" i="94"/>
  <c r="S767" i="94"/>
  <c r="R767" i="94"/>
  <c r="Q767" i="94"/>
  <c r="P767" i="94"/>
  <c r="O767" i="94"/>
  <c r="F767" i="94"/>
  <c r="E767" i="94"/>
  <c r="W766" i="94"/>
  <c r="V766" i="94"/>
  <c r="U766" i="94"/>
  <c r="T766" i="94"/>
  <c r="S766" i="94"/>
  <c r="R766" i="94"/>
  <c r="Q766" i="94"/>
  <c r="P766" i="94"/>
  <c r="O766" i="94"/>
  <c r="F766" i="94"/>
  <c r="E766" i="94"/>
  <c r="W765" i="94"/>
  <c r="V765" i="94"/>
  <c r="U765" i="94"/>
  <c r="T765" i="94"/>
  <c r="S765" i="94"/>
  <c r="R765" i="94"/>
  <c r="Q765" i="94"/>
  <c r="P765" i="94"/>
  <c r="O765" i="94"/>
  <c r="F765" i="94"/>
  <c r="E765" i="94"/>
  <c r="W764" i="94"/>
  <c r="V764" i="94"/>
  <c r="U764" i="94"/>
  <c r="T764" i="94"/>
  <c r="S764" i="94"/>
  <c r="R764" i="94"/>
  <c r="Q764" i="94"/>
  <c r="P764" i="94"/>
  <c r="O764" i="94"/>
  <c r="F764" i="94"/>
  <c r="E764" i="94"/>
  <c r="W763" i="94"/>
  <c r="V763" i="94"/>
  <c r="U763" i="94"/>
  <c r="T763" i="94"/>
  <c r="S763" i="94"/>
  <c r="R763" i="94"/>
  <c r="Q763" i="94"/>
  <c r="P763" i="94"/>
  <c r="O763" i="94"/>
  <c r="F763" i="94"/>
  <c r="E763" i="94"/>
  <c r="W762" i="94"/>
  <c r="V762" i="94"/>
  <c r="U762" i="94"/>
  <c r="T762" i="94"/>
  <c r="S762" i="94"/>
  <c r="R762" i="94"/>
  <c r="Q762" i="94"/>
  <c r="P762" i="94"/>
  <c r="O762" i="94"/>
  <c r="F762" i="94"/>
  <c r="E762" i="94"/>
  <c r="O761" i="94"/>
  <c r="F761" i="94"/>
  <c r="E761" i="94"/>
  <c r="O760" i="94"/>
  <c r="F760" i="94"/>
  <c r="E760" i="94"/>
  <c r="O759" i="94"/>
  <c r="F759" i="94"/>
  <c r="E759" i="94"/>
  <c r="O758" i="94"/>
  <c r="F758" i="94"/>
  <c r="E758" i="94"/>
  <c r="O757" i="94"/>
  <c r="F757" i="94"/>
  <c r="E757" i="94"/>
  <c r="O756" i="94"/>
  <c r="F756" i="94"/>
  <c r="E756" i="94"/>
  <c r="O755" i="94"/>
  <c r="F755" i="94"/>
  <c r="E755" i="94"/>
  <c r="O754" i="94"/>
  <c r="F754" i="94"/>
  <c r="E754" i="94"/>
  <c r="O753" i="94"/>
  <c r="F753" i="94"/>
  <c r="E753" i="94"/>
  <c r="O752" i="94"/>
  <c r="F752" i="94"/>
  <c r="E752" i="94"/>
  <c r="O751" i="94"/>
  <c r="F751" i="94"/>
  <c r="E751" i="94"/>
  <c r="O750" i="94"/>
  <c r="F750" i="94"/>
  <c r="E750" i="94"/>
  <c r="O749" i="94"/>
  <c r="F749" i="94"/>
  <c r="E749" i="94"/>
  <c r="O748" i="94"/>
  <c r="F748" i="94"/>
  <c r="E748" i="94"/>
  <c r="O747" i="94"/>
  <c r="F747" i="94"/>
  <c r="E747" i="94"/>
  <c r="O746" i="94"/>
  <c r="F746" i="94"/>
  <c r="E746" i="94"/>
  <c r="O745" i="94"/>
  <c r="F745" i="94"/>
  <c r="E745" i="94"/>
  <c r="O744" i="94"/>
  <c r="F744" i="94"/>
  <c r="E744" i="94"/>
  <c r="W743" i="94"/>
  <c r="V743" i="94"/>
  <c r="U743" i="94"/>
  <c r="T743" i="94"/>
  <c r="S743" i="94"/>
  <c r="R743" i="94"/>
  <c r="Q743" i="94"/>
  <c r="P743" i="94"/>
  <c r="O743" i="94"/>
  <c r="F743" i="94"/>
  <c r="E743" i="94"/>
  <c r="W742" i="94"/>
  <c r="V742" i="94"/>
  <c r="U742" i="94"/>
  <c r="T742" i="94"/>
  <c r="S742" i="94"/>
  <c r="R742" i="94"/>
  <c r="Q742" i="94"/>
  <c r="P742" i="94"/>
  <c r="O742" i="94"/>
  <c r="F742" i="94"/>
  <c r="E742" i="94"/>
  <c r="W741" i="94"/>
  <c r="V741" i="94"/>
  <c r="U741" i="94"/>
  <c r="T741" i="94"/>
  <c r="S741" i="94"/>
  <c r="R741" i="94"/>
  <c r="Q741" i="94"/>
  <c r="P741" i="94"/>
  <c r="O741" i="94"/>
  <c r="F741" i="94"/>
  <c r="E741" i="94"/>
  <c r="W740" i="94"/>
  <c r="V740" i="94"/>
  <c r="U740" i="94"/>
  <c r="T740" i="94"/>
  <c r="S740" i="94"/>
  <c r="R740" i="94"/>
  <c r="Q740" i="94"/>
  <c r="P740" i="94"/>
  <c r="O740" i="94"/>
  <c r="F740" i="94"/>
  <c r="E740" i="94"/>
  <c r="W739" i="94"/>
  <c r="V739" i="94"/>
  <c r="U739" i="94"/>
  <c r="T739" i="94"/>
  <c r="S739" i="94"/>
  <c r="R739" i="94"/>
  <c r="Q739" i="94"/>
  <c r="P739" i="94"/>
  <c r="O739" i="94"/>
  <c r="F739" i="94"/>
  <c r="E739" i="94"/>
  <c r="W738" i="94"/>
  <c r="V738" i="94"/>
  <c r="U738" i="94"/>
  <c r="T738" i="94"/>
  <c r="S738" i="94"/>
  <c r="R738" i="94"/>
  <c r="Q738" i="94"/>
  <c r="P738" i="94"/>
  <c r="O738" i="94"/>
  <c r="F738" i="94"/>
  <c r="E738" i="94"/>
  <c r="W737" i="94"/>
  <c r="V737" i="94"/>
  <c r="U737" i="94"/>
  <c r="T737" i="94"/>
  <c r="S737" i="94"/>
  <c r="R737" i="94"/>
  <c r="Q737" i="94"/>
  <c r="P737" i="94"/>
  <c r="O737" i="94"/>
  <c r="F737" i="94"/>
  <c r="E737" i="94"/>
  <c r="W736" i="94"/>
  <c r="V736" i="94"/>
  <c r="U736" i="94"/>
  <c r="T736" i="94"/>
  <c r="S736" i="94"/>
  <c r="R736" i="94"/>
  <c r="Q736" i="94"/>
  <c r="P736" i="94"/>
  <c r="O736" i="94"/>
  <c r="F736" i="94"/>
  <c r="E736" i="94"/>
  <c r="W735" i="94"/>
  <c r="V735" i="94"/>
  <c r="U735" i="94"/>
  <c r="T735" i="94"/>
  <c r="S735" i="94"/>
  <c r="R735" i="94"/>
  <c r="Q735" i="94"/>
  <c r="P735" i="94"/>
  <c r="O735" i="94"/>
  <c r="F735" i="94"/>
  <c r="E735" i="94"/>
  <c r="W734" i="94"/>
  <c r="V734" i="94"/>
  <c r="U734" i="94"/>
  <c r="T734" i="94"/>
  <c r="S734" i="94"/>
  <c r="R734" i="94"/>
  <c r="Q734" i="94"/>
  <c r="P734" i="94"/>
  <c r="O734" i="94"/>
  <c r="F734" i="94"/>
  <c r="E734" i="94"/>
  <c r="W733" i="94"/>
  <c r="V733" i="94"/>
  <c r="U733" i="94"/>
  <c r="T733" i="94"/>
  <c r="S733" i="94"/>
  <c r="R733" i="94"/>
  <c r="Q733" i="94"/>
  <c r="P733" i="94"/>
  <c r="O733" i="94"/>
  <c r="F733" i="94"/>
  <c r="E733" i="94"/>
  <c r="W732" i="94"/>
  <c r="V732" i="94"/>
  <c r="U732" i="94"/>
  <c r="T732" i="94"/>
  <c r="S732" i="94"/>
  <c r="R732" i="94"/>
  <c r="Q732" i="94"/>
  <c r="P732" i="94"/>
  <c r="O732" i="94"/>
  <c r="F732" i="94"/>
  <c r="E732" i="94"/>
  <c r="W731" i="94"/>
  <c r="V731" i="94"/>
  <c r="U731" i="94"/>
  <c r="T731" i="94"/>
  <c r="S731" i="94"/>
  <c r="R731" i="94"/>
  <c r="Q731" i="94"/>
  <c r="P731" i="94"/>
  <c r="O731" i="94"/>
  <c r="F731" i="94"/>
  <c r="E731" i="94"/>
  <c r="W730" i="94"/>
  <c r="V730" i="94"/>
  <c r="U730" i="94"/>
  <c r="T730" i="94"/>
  <c r="S730" i="94"/>
  <c r="R730" i="94"/>
  <c r="Q730" i="94"/>
  <c r="P730" i="94"/>
  <c r="O730" i="94"/>
  <c r="F730" i="94"/>
  <c r="E730" i="94"/>
  <c r="W729" i="94"/>
  <c r="V729" i="94"/>
  <c r="U729" i="94"/>
  <c r="T729" i="94"/>
  <c r="S729" i="94"/>
  <c r="R729" i="94"/>
  <c r="Q729" i="94"/>
  <c r="P729" i="94"/>
  <c r="O729" i="94"/>
  <c r="F729" i="94"/>
  <c r="E729" i="94"/>
  <c r="W728" i="94"/>
  <c r="V728" i="94"/>
  <c r="U728" i="94"/>
  <c r="T728" i="94"/>
  <c r="S728" i="94"/>
  <c r="R728" i="94"/>
  <c r="Q728" i="94"/>
  <c r="P728" i="94"/>
  <c r="O728" i="94"/>
  <c r="F728" i="94"/>
  <c r="E728" i="94"/>
  <c r="W727" i="94"/>
  <c r="V727" i="94"/>
  <c r="U727" i="94"/>
  <c r="T727" i="94"/>
  <c r="S727" i="94"/>
  <c r="R727" i="94"/>
  <c r="Q727" i="94"/>
  <c r="P727" i="94"/>
  <c r="O727" i="94"/>
  <c r="F727" i="94"/>
  <c r="E727" i="94"/>
  <c r="W726" i="94"/>
  <c r="V726" i="94"/>
  <c r="U726" i="94"/>
  <c r="T726" i="94"/>
  <c r="S726" i="94"/>
  <c r="R726" i="94"/>
  <c r="Q726" i="94"/>
  <c r="P726" i="94"/>
  <c r="O726" i="94"/>
  <c r="F726" i="94"/>
  <c r="E726" i="94"/>
  <c r="W725" i="94"/>
  <c r="V725" i="94"/>
  <c r="U725" i="94"/>
  <c r="T725" i="94"/>
  <c r="S725" i="94"/>
  <c r="R725" i="94"/>
  <c r="Q725" i="94"/>
  <c r="P725" i="94"/>
  <c r="O725" i="94"/>
  <c r="F725" i="94"/>
  <c r="E725" i="94"/>
  <c r="W724" i="94"/>
  <c r="V724" i="94"/>
  <c r="U724" i="94"/>
  <c r="T724" i="94"/>
  <c r="S724" i="94"/>
  <c r="R724" i="94"/>
  <c r="Q724" i="94"/>
  <c r="P724" i="94"/>
  <c r="O724" i="94"/>
  <c r="F724" i="94"/>
  <c r="E724" i="94"/>
  <c r="W723" i="94"/>
  <c r="V723" i="94"/>
  <c r="U723" i="94"/>
  <c r="T723" i="94"/>
  <c r="S723" i="94"/>
  <c r="R723" i="94"/>
  <c r="Q723" i="94"/>
  <c r="P723" i="94"/>
  <c r="O723" i="94"/>
  <c r="F723" i="94"/>
  <c r="E723" i="94"/>
  <c r="W722" i="94"/>
  <c r="V722" i="94"/>
  <c r="U722" i="94"/>
  <c r="T722" i="94"/>
  <c r="S722" i="94"/>
  <c r="R722" i="94"/>
  <c r="Q722" i="94"/>
  <c r="P722" i="94"/>
  <c r="O722" i="94"/>
  <c r="F722" i="94"/>
  <c r="E722" i="94"/>
  <c r="W721" i="94"/>
  <c r="V721" i="94"/>
  <c r="U721" i="94"/>
  <c r="T721" i="94"/>
  <c r="S721" i="94"/>
  <c r="R721" i="94"/>
  <c r="Q721" i="94"/>
  <c r="P721" i="94"/>
  <c r="O721" i="94"/>
  <c r="F721" i="94"/>
  <c r="E721" i="94"/>
  <c r="W720" i="94"/>
  <c r="V720" i="94"/>
  <c r="U720" i="94"/>
  <c r="T720" i="94"/>
  <c r="S720" i="94"/>
  <c r="R720" i="94"/>
  <c r="Q720" i="94"/>
  <c r="P720" i="94"/>
  <c r="O720" i="94"/>
  <c r="F720" i="94"/>
  <c r="E720" i="94"/>
  <c r="W719" i="94"/>
  <c r="V719" i="94"/>
  <c r="U719" i="94"/>
  <c r="T719" i="94"/>
  <c r="S719" i="94"/>
  <c r="R719" i="94"/>
  <c r="Q719" i="94"/>
  <c r="P719" i="94"/>
  <c r="O719" i="94"/>
  <c r="F719" i="94"/>
  <c r="E719" i="94"/>
  <c r="W718" i="94"/>
  <c r="V718" i="94"/>
  <c r="U718" i="94"/>
  <c r="T718" i="94"/>
  <c r="S718" i="94"/>
  <c r="R718" i="94"/>
  <c r="Q718" i="94"/>
  <c r="P718" i="94"/>
  <c r="O718" i="94"/>
  <c r="F718" i="94"/>
  <c r="E718" i="94"/>
  <c r="W717" i="94"/>
  <c r="V717" i="94"/>
  <c r="U717" i="94"/>
  <c r="T717" i="94"/>
  <c r="S717" i="94"/>
  <c r="R717" i="94"/>
  <c r="Q717" i="94"/>
  <c r="P717" i="94"/>
  <c r="O717" i="94"/>
  <c r="F717" i="94"/>
  <c r="E717" i="94"/>
  <c r="W716" i="94"/>
  <c r="V716" i="94"/>
  <c r="U716" i="94"/>
  <c r="T716" i="94"/>
  <c r="S716" i="94"/>
  <c r="R716" i="94"/>
  <c r="Q716" i="94"/>
  <c r="P716" i="94"/>
  <c r="O716" i="94"/>
  <c r="F716" i="94"/>
  <c r="E716" i="94"/>
  <c r="W715" i="94"/>
  <c r="V715" i="94"/>
  <c r="U715" i="94"/>
  <c r="T715" i="94"/>
  <c r="S715" i="94"/>
  <c r="R715" i="94"/>
  <c r="Q715" i="94"/>
  <c r="P715" i="94"/>
  <c r="O715" i="94"/>
  <c r="F715" i="94"/>
  <c r="E715" i="94"/>
  <c r="W714" i="94"/>
  <c r="V714" i="94"/>
  <c r="U714" i="94"/>
  <c r="T714" i="94"/>
  <c r="S714" i="94"/>
  <c r="R714" i="94"/>
  <c r="Q714" i="94"/>
  <c r="P714" i="94"/>
  <c r="O714" i="94"/>
  <c r="F714" i="94"/>
  <c r="E714" i="94"/>
  <c r="W713" i="94"/>
  <c r="V713" i="94"/>
  <c r="U713" i="94"/>
  <c r="T713" i="94"/>
  <c r="S713" i="94"/>
  <c r="R713" i="94"/>
  <c r="Q713" i="94"/>
  <c r="P713" i="94"/>
  <c r="O713" i="94"/>
  <c r="F713" i="94"/>
  <c r="E713" i="94"/>
  <c r="W712" i="94"/>
  <c r="V712" i="94"/>
  <c r="U712" i="94"/>
  <c r="T712" i="94"/>
  <c r="S712" i="94"/>
  <c r="R712" i="94"/>
  <c r="Q712" i="94"/>
  <c r="P712" i="94"/>
  <c r="O712" i="94"/>
  <c r="F712" i="94"/>
  <c r="E712" i="94"/>
  <c r="W711" i="94"/>
  <c r="V711" i="94"/>
  <c r="U711" i="94"/>
  <c r="T711" i="94"/>
  <c r="S711" i="94"/>
  <c r="R711" i="94"/>
  <c r="Q711" i="94"/>
  <c r="P711" i="94"/>
  <c r="O711" i="94"/>
  <c r="F711" i="94"/>
  <c r="E711" i="94"/>
  <c r="W710" i="94"/>
  <c r="V710" i="94"/>
  <c r="U710" i="94"/>
  <c r="T710" i="94"/>
  <c r="S710" i="94"/>
  <c r="R710" i="94"/>
  <c r="Q710" i="94"/>
  <c r="P710" i="94"/>
  <c r="O710" i="94"/>
  <c r="F710" i="94"/>
  <c r="E710" i="94"/>
  <c r="W709" i="94"/>
  <c r="V709" i="94"/>
  <c r="U709" i="94"/>
  <c r="T709" i="94"/>
  <c r="S709" i="94"/>
  <c r="R709" i="94"/>
  <c r="Q709" i="94"/>
  <c r="P709" i="94"/>
  <c r="O709" i="94"/>
  <c r="F709" i="94"/>
  <c r="E709" i="94"/>
  <c r="W708" i="94"/>
  <c r="V708" i="94"/>
  <c r="U708" i="94"/>
  <c r="T708" i="94"/>
  <c r="S708" i="94"/>
  <c r="R708" i="94"/>
  <c r="Q708" i="94"/>
  <c r="P708" i="94"/>
  <c r="O708" i="94"/>
  <c r="F708" i="94"/>
  <c r="E708" i="94"/>
  <c r="W707" i="94"/>
  <c r="V707" i="94"/>
  <c r="U707" i="94"/>
  <c r="T707" i="94"/>
  <c r="S707" i="94"/>
  <c r="R707" i="94"/>
  <c r="Q707" i="94"/>
  <c r="P707" i="94"/>
  <c r="O707" i="94"/>
  <c r="F707" i="94"/>
  <c r="E707" i="94"/>
  <c r="W706" i="94"/>
  <c r="V706" i="94"/>
  <c r="U706" i="94"/>
  <c r="T706" i="94"/>
  <c r="S706" i="94"/>
  <c r="R706" i="94"/>
  <c r="Q706" i="94"/>
  <c r="P706" i="94"/>
  <c r="O706" i="94"/>
  <c r="F706" i="94"/>
  <c r="E706" i="94"/>
  <c r="W705" i="94"/>
  <c r="V705" i="94"/>
  <c r="U705" i="94"/>
  <c r="T705" i="94"/>
  <c r="S705" i="94"/>
  <c r="R705" i="94"/>
  <c r="Q705" i="94"/>
  <c r="P705" i="94"/>
  <c r="O705" i="94"/>
  <c r="F705" i="94"/>
  <c r="E705" i="94"/>
  <c r="W704" i="94"/>
  <c r="V704" i="94"/>
  <c r="U704" i="94"/>
  <c r="T704" i="94"/>
  <c r="S704" i="94"/>
  <c r="R704" i="94"/>
  <c r="Q704" i="94"/>
  <c r="P704" i="94"/>
  <c r="O704" i="94"/>
  <c r="F704" i="94"/>
  <c r="E704" i="94"/>
  <c r="W703" i="94"/>
  <c r="V703" i="94"/>
  <c r="U703" i="94"/>
  <c r="T703" i="94"/>
  <c r="S703" i="94"/>
  <c r="R703" i="94"/>
  <c r="Q703" i="94"/>
  <c r="P703" i="94"/>
  <c r="O703" i="94"/>
  <c r="F703" i="94"/>
  <c r="E703" i="94"/>
  <c r="W702" i="94"/>
  <c r="V702" i="94"/>
  <c r="U702" i="94"/>
  <c r="T702" i="94"/>
  <c r="S702" i="94"/>
  <c r="R702" i="94"/>
  <c r="Q702" i="94"/>
  <c r="P702" i="94"/>
  <c r="O702" i="94"/>
  <c r="F702" i="94"/>
  <c r="E702" i="94"/>
  <c r="W701" i="94"/>
  <c r="V701" i="94"/>
  <c r="U701" i="94"/>
  <c r="T701" i="94"/>
  <c r="S701" i="94"/>
  <c r="R701" i="94"/>
  <c r="Q701" i="94"/>
  <c r="P701" i="94"/>
  <c r="O701" i="94"/>
  <c r="F701" i="94"/>
  <c r="E701" i="94"/>
  <c r="W700" i="94"/>
  <c r="V700" i="94"/>
  <c r="U700" i="94"/>
  <c r="T700" i="94"/>
  <c r="S700" i="94"/>
  <c r="R700" i="94"/>
  <c r="Q700" i="94"/>
  <c r="P700" i="94"/>
  <c r="O700" i="94"/>
  <c r="F700" i="94"/>
  <c r="E700" i="94"/>
  <c r="W699" i="94"/>
  <c r="V699" i="94"/>
  <c r="U699" i="94"/>
  <c r="T699" i="94"/>
  <c r="S699" i="94"/>
  <c r="R699" i="94"/>
  <c r="Q699" i="94"/>
  <c r="P699" i="94"/>
  <c r="O699" i="94"/>
  <c r="F699" i="94"/>
  <c r="E699" i="94"/>
  <c r="W698" i="94"/>
  <c r="V698" i="94"/>
  <c r="U698" i="94"/>
  <c r="T698" i="94"/>
  <c r="S698" i="94"/>
  <c r="R698" i="94"/>
  <c r="Q698" i="94"/>
  <c r="P698" i="94"/>
  <c r="O698" i="94"/>
  <c r="F698" i="94"/>
  <c r="E698" i="94"/>
  <c r="W697" i="94"/>
  <c r="V697" i="94"/>
  <c r="U697" i="94"/>
  <c r="T697" i="94"/>
  <c r="S697" i="94"/>
  <c r="R697" i="94"/>
  <c r="Q697" i="94"/>
  <c r="P697" i="94"/>
  <c r="O697" i="94"/>
  <c r="F697" i="94"/>
  <c r="E697" i="94"/>
  <c r="W696" i="94"/>
  <c r="V696" i="94"/>
  <c r="U696" i="94"/>
  <c r="T696" i="94"/>
  <c r="S696" i="94"/>
  <c r="R696" i="94"/>
  <c r="Q696" i="94"/>
  <c r="P696" i="94"/>
  <c r="O696" i="94"/>
  <c r="F696" i="94"/>
  <c r="E696" i="94"/>
  <c r="W695" i="94"/>
  <c r="V695" i="94"/>
  <c r="U695" i="94"/>
  <c r="T695" i="94"/>
  <c r="S695" i="94"/>
  <c r="R695" i="94"/>
  <c r="Q695" i="94"/>
  <c r="P695" i="94"/>
  <c r="O695" i="94"/>
  <c r="F695" i="94"/>
  <c r="E695" i="94"/>
  <c r="W694" i="94"/>
  <c r="V694" i="94"/>
  <c r="U694" i="94"/>
  <c r="T694" i="94"/>
  <c r="S694" i="94"/>
  <c r="R694" i="94"/>
  <c r="Q694" i="94"/>
  <c r="P694" i="94"/>
  <c r="O694" i="94"/>
  <c r="F694" i="94"/>
  <c r="E694" i="94"/>
  <c r="W693" i="94"/>
  <c r="V693" i="94"/>
  <c r="U693" i="94"/>
  <c r="T693" i="94"/>
  <c r="S693" i="94"/>
  <c r="R693" i="94"/>
  <c r="Q693" i="94"/>
  <c r="P693" i="94"/>
  <c r="O693" i="94"/>
  <c r="F693" i="94"/>
  <c r="E693" i="94"/>
  <c r="W692" i="94"/>
  <c r="V692" i="94"/>
  <c r="U692" i="94"/>
  <c r="T692" i="94"/>
  <c r="S692" i="94"/>
  <c r="R692" i="94"/>
  <c r="Q692" i="94"/>
  <c r="P692" i="94"/>
  <c r="O692" i="94"/>
  <c r="F692" i="94"/>
  <c r="E692" i="94"/>
  <c r="W691" i="94"/>
  <c r="V691" i="94"/>
  <c r="U691" i="94"/>
  <c r="T691" i="94"/>
  <c r="S691" i="94"/>
  <c r="R691" i="94"/>
  <c r="Q691" i="94"/>
  <c r="P691" i="94"/>
  <c r="O691" i="94"/>
  <c r="F691" i="94"/>
  <c r="E691" i="94"/>
  <c r="W690" i="94"/>
  <c r="V690" i="94"/>
  <c r="U690" i="94"/>
  <c r="T690" i="94"/>
  <c r="S690" i="94"/>
  <c r="R690" i="94"/>
  <c r="Q690" i="94"/>
  <c r="P690" i="94"/>
  <c r="O690" i="94"/>
  <c r="F690" i="94"/>
  <c r="E690" i="94"/>
  <c r="W689" i="94"/>
  <c r="V689" i="94"/>
  <c r="U689" i="94"/>
  <c r="T689" i="94"/>
  <c r="S689" i="94"/>
  <c r="R689" i="94"/>
  <c r="Q689" i="94"/>
  <c r="P689" i="94"/>
  <c r="O689" i="94"/>
  <c r="F689" i="94"/>
  <c r="E689" i="94"/>
  <c r="W688" i="94"/>
  <c r="V688" i="94"/>
  <c r="U688" i="94"/>
  <c r="T688" i="94"/>
  <c r="S688" i="94"/>
  <c r="R688" i="94"/>
  <c r="Q688" i="94"/>
  <c r="P688" i="94"/>
  <c r="O688" i="94"/>
  <c r="F688" i="94"/>
  <c r="E688" i="94"/>
  <c r="W687" i="94"/>
  <c r="V687" i="94"/>
  <c r="U687" i="94"/>
  <c r="T687" i="94"/>
  <c r="S687" i="94"/>
  <c r="R687" i="94"/>
  <c r="Q687" i="94"/>
  <c r="P687" i="94"/>
  <c r="O687" i="94"/>
  <c r="F687" i="94"/>
  <c r="E687" i="94"/>
  <c r="W686" i="94"/>
  <c r="V686" i="94"/>
  <c r="U686" i="94"/>
  <c r="T686" i="94"/>
  <c r="S686" i="94"/>
  <c r="R686" i="94"/>
  <c r="Q686" i="94"/>
  <c r="P686" i="94"/>
  <c r="O686" i="94"/>
  <c r="F686" i="94"/>
  <c r="E686" i="94"/>
  <c r="O685" i="94"/>
  <c r="F685" i="94"/>
  <c r="E685" i="94"/>
  <c r="O684" i="94"/>
  <c r="F684" i="94"/>
  <c r="E684" i="94"/>
  <c r="O683" i="94"/>
  <c r="F683" i="94"/>
  <c r="E683" i="94"/>
  <c r="O682" i="94"/>
  <c r="F682" i="94"/>
  <c r="E682" i="94"/>
  <c r="O681" i="94"/>
  <c r="F681" i="94"/>
  <c r="E681" i="94"/>
  <c r="O680" i="94"/>
  <c r="F680" i="94"/>
  <c r="E680" i="94"/>
  <c r="O679" i="94"/>
  <c r="F679" i="94"/>
  <c r="E679" i="94"/>
  <c r="O678" i="94"/>
  <c r="F678" i="94"/>
  <c r="E678" i="94"/>
  <c r="O677" i="94"/>
  <c r="F677" i="94"/>
  <c r="E677" i="94"/>
  <c r="O676" i="94"/>
  <c r="F676" i="94"/>
  <c r="E676" i="94"/>
  <c r="O675" i="94"/>
  <c r="F675" i="94"/>
  <c r="E675" i="94"/>
  <c r="O674" i="94"/>
  <c r="F674" i="94"/>
  <c r="E674" i="94"/>
  <c r="O673" i="94"/>
  <c r="F673" i="94"/>
  <c r="E673" i="94"/>
  <c r="O672" i="94"/>
  <c r="F672" i="94"/>
  <c r="E672" i="94"/>
  <c r="O671" i="94"/>
  <c r="F671" i="94"/>
  <c r="E671" i="94"/>
  <c r="O670" i="94"/>
  <c r="F670" i="94"/>
  <c r="E670" i="94"/>
  <c r="O669" i="94"/>
  <c r="F669" i="94"/>
  <c r="E669" i="94"/>
  <c r="O668" i="94"/>
  <c r="F668" i="94"/>
  <c r="E668" i="94"/>
  <c r="W667" i="94"/>
  <c r="V667" i="94"/>
  <c r="U667" i="94"/>
  <c r="T667" i="94"/>
  <c r="S667" i="94"/>
  <c r="R667" i="94"/>
  <c r="Q667" i="94"/>
  <c r="P667" i="94"/>
  <c r="O667" i="94"/>
  <c r="F667" i="94"/>
  <c r="E667" i="94"/>
  <c r="W666" i="94"/>
  <c r="V666" i="94"/>
  <c r="U666" i="94"/>
  <c r="T666" i="94"/>
  <c r="S666" i="94"/>
  <c r="R666" i="94"/>
  <c r="Q666" i="94"/>
  <c r="P666" i="94"/>
  <c r="O666" i="94"/>
  <c r="F666" i="94"/>
  <c r="E666" i="94"/>
  <c r="W665" i="94"/>
  <c r="V665" i="94"/>
  <c r="U665" i="94"/>
  <c r="T665" i="94"/>
  <c r="S665" i="94"/>
  <c r="R665" i="94"/>
  <c r="Q665" i="94"/>
  <c r="P665" i="94"/>
  <c r="O665" i="94"/>
  <c r="F665" i="94"/>
  <c r="E665" i="94"/>
  <c r="W664" i="94"/>
  <c r="V664" i="94"/>
  <c r="U664" i="94"/>
  <c r="T664" i="94"/>
  <c r="S664" i="94"/>
  <c r="R664" i="94"/>
  <c r="Q664" i="94"/>
  <c r="P664" i="94"/>
  <c r="O664" i="94"/>
  <c r="F664" i="94"/>
  <c r="E664" i="94"/>
  <c r="W663" i="94"/>
  <c r="V663" i="94"/>
  <c r="U663" i="94"/>
  <c r="T663" i="94"/>
  <c r="S663" i="94"/>
  <c r="R663" i="94"/>
  <c r="Q663" i="94"/>
  <c r="P663" i="94"/>
  <c r="O663" i="94"/>
  <c r="F663" i="94"/>
  <c r="E663" i="94"/>
  <c r="W662" i="94"/>
  <c r="V662" i="94"/>
  <c r="U662" i="94"/>
  <c r="T662" i="94"/>
  <c r="S662" i="94"/>
  <c r="R662" i="94"/>
  <c r="Q662" i="94"/>
  <c r="P662" i="94"/>
  <c r="O662" i="94"/>
  <c r="F662" i="94"/>
  <c r="E662" i="94"/>
  <c r="W661" i="94"/>
  <c r="V661" i="94"/>
  <c r="U661" i="94"/>
  <c r="T661" i="94"/>
  <c r="S661" i="94"/>
  <c r="R661" i="94"/>
  <c r="Q661" i="94"/>
  <c r="P661" i="94"/>
  <c r="O661" i="94"/>
  <c r="F661" i="94"/>
  <c r="E661" i="94"/>
  <c r="W660" i="94"/>
  <c r="V660" i="94"/>
  <c r="U660" i="94"/>
  <c r="T660" i="94"/>
  <c r="S660" i="94"/>
  <c r="R660" i="94"/>
  <c r="Q660" i="94"/>
  <c r="P660" i="94"/>
  <c r="O660" i="94"/>
  <c r="F660" i="94"/>
  <c r="E660" i="94"/>
  <c r="W659" i="94"/>
  <c r="V659" i="94"/>
  <c r="U659" i="94"/>
  <c r="T659" i="94"/>
  <c r="S659" i="94"/>
  <c r="R659" i="94"/>
  <c r="Q659" i="94"/>
  <c r="P659" i="94"/>
  <c r="O659" i="94"/>
  <c r="F659" i="94"/>
  <c r="E659" i="94"/>
  <c r="W658" i="94"/>
  <c r="V658" i="94"/>
  <c r="U658" i="94"/>
  <c r="T658" i="94"/>
  <c r="S658" i="94"/>
  <c r="R658" i="94"/>
  <c r="Q658" i="94"/>
  <c r="P658" i="94"/>
  <c r="O658" i="94"/>
  <c r="F658" i="94"/>
  <c r="E658" i="94"/>
  <c r="W657" i="94"/>
  <c r="V657" i="94"/>
  <c r="U657" i="94"/>
  <c r="T657" i="94"/>
  <c r="S657" i="94"/>
  <c r="R657" i="94"/>
  <c r="Q657" i="94"/>
  <c r="P657" i="94"/>
  <c r="O657" i="94"/>
  <c r="F657" i="94"/>
  <c r="E657" i="94"/>
  <c r="W656" i="94"/>
  <c r="V656" i="94"/>
  <c r="U656" i="94"/>
  <c r="T656" i="94"/>
  <c r="S656" i="94"/>
  <c r="R656" i="94"/>
  <c r="Q656" i="94"/>
  <c r="P656" i="94"/>
  <c r="O656" i="94"/>
  <c r="F656" i="94"/>
  <c r="E656" i="94"/>
  <c r="W655" i="94"/>
  <c r="V655" i="94"/>
  <c r="U655" i="94"/>
  <c r="T655" i="94"/>
  <c r="S655" i="94"/>
  <c r="R655" i="94"/>
  <c r="Q655" i="94"/>
  <c r="P655" i="94"/>
  <c r="O655" i="94"/>
  <c r="F655" i="94"/>
  <c r="E655" i="94"/>
  <c r="W654" i="94"/>
  <c r="V654" i="94"/>
  <c r="U654" i="94"/>
  <c r="T654" i="94"/>
  <c r="S654" i="94"/>
  <c r="R654" i="94"/>
  <c r="Q654" i="94"/>
  <c r="P654" i="94"/>
  <c r="O654" i="94"/>
  <c r="F654" i="94"/>
  <c r="E654" i="94"/>
  <c r="W653" i="94"/>
  <c r="V653" i="94"/>
  <c r="U653" i="94"/>
  <c r="T653" i="94"/>
  <c r="S653" i="94"/>
  <c r="R653" i="94"/>
  <c r="Q653" i="94"/>
  <c r="P653" i="94"/>
  <c r="O653" i="94"/>
  <c r="F653" i="94"/>
  <c r="E653" i="94"/>
  <c r="W652" i="94"/>
  <c r="V652" i="94"/>
  <c r="U652" i="94"/>
  <c r="T652" i="94"/>
  <c r="S652" i="94"/>
  <c r="R652" i="94"/>
  <c r="Q652" i="94"/>
  <c r="P652" i="94"/>
  <c r="O652" i="94"/>
  <c r="F652" i="94"/>
  <c r="E652" i="94"/>
  <c r="W651" i="94"/>
  <c r="V651" i="94"/>
  <c r="U651" i="94"/>
  <c r="T651" i="94"/>
  <c r="S651" i="94"/>
  <c r="R651" i="94"/>
  <c r="Q651" i="94"/>
  <c r="P651" i="94"/>
  <c r="O651" i="94"/>
  <c r="F651" i="94"/>
  <c r="E651" i="94"/>
  <c r="W650" i="94"/>
  <c r="V650" i="94"/>
  <c r="U650" i="94"/>
  <c r="T650" i="94"/>
  <c r="S650" i="94"/>
  <c r="R650" i="94"/>
  <c r="Q650" i="94"/>
  <c r="P650" i="94"/>
  <c r="O650" i="94"/>
  <c r="F650" i="94"/>
  <c r="E650" i="94"/>
  <c r="W649" i="94"/>
  <c r="V649" i="94"/>
  <c r="U649" i="94"/>
  <c r="T649" i="94"/>
  <c r="S649" i="94"/>
  <c r="R649" i="94"/>
  <c r="Q649" i="94"/>
  <c r="P649" i="94"/>
  <c r="O649" i="94"/>
  <c r="F649" i="94"/>
  <c r="E649" i="94"/>
  <c r="W648" i="94"/>
  <c r="V648" i="94"/>
  <c r="U648" i="94"/>
  <c r="T648" i="94"/>
  <c r="S648" i="94"/>
  <c r="R648" i="94"/>
  <c r="Q648" i="94"/>
  <c r="P648" i="94"/>
  <c r="O648" i="94"/>
  <c r="F648" i="94"/>
  <c r="E648" i="94"/>
  <c r="W647" i="94"/>
  <c r="V647" i="94"/>
  <c r="U647" i="94"/>
  <c r="T647" i="94"/>
  <c r="S647" i="94"/>
  <c r="R647" i="94"/>
  <c r="Q647" i="94"/>
  <c r="P647" i="94"/>
  <c r="O647" i="94"/>
  <c r="F647" i="94"/>
  <c r="E647" i="94"/>
  <c r="W646" i="94"/>
  <c r="V646" i="94"/>
  <c r="U646" i="94"/>
  <c r="T646" i="94"/>
  <c r="S646" i="94"/>
  <c r="R646" i="94"/>
  <c r="Q646" i="94"/>
  <c r="P646" i="94"/>
  <c r="O646" i="94"/>
  <c r="F646" i="94"/>
  <c r="E646" i="94"/>
  <c r="W645" i="94"/>
  <c r="V645" i="94"/>
  <c r="U645" i="94"/>
  <c r="T645" i="94"/>
  <c r="S645" i="94"/>
  <c r="R645" i="94"/>
  <c r="Q645" i="94"/>
  <c r="P645" i="94"/>
  <c r="O645" i="94"/>
  <c r="F645" i="94"/>
  <c r="E645" i="94"/>
  <c r="W644" i="94"/>
  <c r="V644" i="94"/>
  <c r="U644" i="94"/>
  <c r="T644" i="94"/>
  <c r="S644" i="94"/>
  <c r="R644" i="94"/>
  <c r="Q644" i="94"/>
  <c r="P644" i="94"/>
  <c r="O644" i="94"/>
  <c r="F644" i="94"/>
  <c r="E644" i="94"/>
  <c r="W643" i="94"/>
  <c r="V643" i="94"/>
  <c r="U643" i="94"/>
  <c r="T643" i="94"/>
  <c r="S643" i="94"/>
  <c r="R643" i="94"/>
  <c r="Q643" i="94"/>
  <c r="P643" i="94"/>
  <c r="O643" i="94"/>
  <c r="F643" i="94"/>
  <c r="E643" i="94"/>
  <c r="W642" i="94"/>
  <c r="V642" i="94"/>
  <c r="U642" i="94"/>
  <c r="T642" i="94"/>
  <c r="S642" i="94"/>
  <c r="R642" i="94"/>
  <c r="Q642" i="94"/>
  <c r="P642" i="94"/>
  <c r="O642" i="94"/>
  <c r="F642" i="94"/>
  <c r="E642" i="94"/>
  <c r="W641" i="94"/>
  <c r="V641" i="94"/>
  <c r="U641" i="94"/>
  <c r="T641" i="94"/>
  <c r="S641" i="94"/>
  <c r="R641" i="94"/>
  <c r="Q641" i="94"/>
  <c r="P641" i="94"/>
  <c r="O641" i="94"/>
  <c r="F641" i="94"/>
  <c r="E641" i="94"/>
  <c r="W640" i="94"/>
  <c r="V640" i="94"/>
  <c r="U640" i="94"/>
  <c r="T640" i="94"/>
  <c r="S640" i="94"/>
  <c r="R640" i="94"/>
  <c r="Q640" i="94"/>
  <c r="P640" i="94"/>
  <c r="O640" i="94"/>
  <c r="F640" i="94"/>
  <c r="E640" i="94"/>
  <c r="W639" i="94"/>
  <c r="V639" i="94"/>
  <c r="U639" i="94"/>
  <c r="T639" i="94"/>
  <c r="S639" i="94"/>
  <c r="R639" i="94"/>
  <c r="Q639" i="94"/>
  <c r="P639" i="94"/>
  <c r="O639" i="94"/>
  <c r="F639" i="94"/>
  <c r="E639" i="94"/>
  <c r="W638" i="94"/>
  <c r="V638" i="94"/>
  <c r="U638" i="94"/>
  <c r="T638" i="94"/>
  <c r="S638" i="94"/>
  <c r="R638" i="94"/>
  <c r="Q638" i="94"/>
  <c r="P638" i="94"/>
  <c r="O638" i="94"/>
  <c r="F638" i="94"/>
  <c r="E638" i="94"/>
  <c r="W637" i="94"/>
  <c r="V637" i="94"/>
  <c r="U637" i="94"/>
  <c r="T637" i="94"/>
  <c r="S637" i="94"/>
  <c r="R637" i="94"/>
  <c r="Q637" i="94"/>
  <c r="P637" i="94"/>
  <c r="O637" i="94"/>
  <c r="F637" i="94"/>
  <c r="E637" i="94"/>
  <c r="W636" i="94"/>
  <c r="V636" i="94"/>
  <c r="U636" i="94"/>
  <c r="T636" i="94"/>
  <c r="S636" i="94"/>
  <c r="R636" i="94"/>
  <c r="Q636" i="94"/>
  <c r="P636" i="94"/>
  <c r="O636" i="94"/>
  <c r="F636" i="94"/>
  <c r="E636" i="94"/>
  <c r="W635" i="94"/>
  <c r="V635" i="94"/>
  <c r="U635" i="94"/>
  <c r="T635" i="94"/>
  <c r="S635" i="94"/>
  <c r="R635" i="94"/>
  <c r="Q635" i="94"/>
  <c r="P635" i="94"/>
  <c r="O635" i="94"/>
  <c r="F635" i="94"/>
  <c r="E635" i="94"/>
  <c r="W634" i="94"/>
  <c r="V634" i="94"/>
  <c r="U634" i="94"/>
  <c r="T634" i="94"/>
  <c r="S634" i="94"/>
  <c r="R634" i="94"/>
  <c r="Q634" i="94"/>
  <c r="P634" i="94"/>
  <c r="O634" i="94"/>
  <c r="F634" i="94"/>
  <c r="E634" i="94"/>
  <c r="W633" i="94"/>
  <c r="V633" i="94"/>
  <c r="U633" i="94"/>
  <c r="T633" i="94"/>
  <c r="S633" i="94"/>
  <c r="R633" i="94"/>
  <c r="Q633" i="94"/>
  <c r="P633" i="94"/>
  <c r="O633" i="94"/>
  <c r="F633" i="94"/>
  <c r="E633" i="94"/>
  <c r="W632" i="94"/>
  <c r="V632" i="94"/>
  <c r="U632" i="94"/>
  <c r="T632" i="94"/>
  <c r="S632" i="94"/>
  <c r="R632" i="94"/>
  <c r="Q632" i="94"/>
  <c r="P632" i="94"/>
  <c r="O632" i="94"/>
  <c r="F632" i="94"/>
  <c r="E632" i="94"/>
  <c r="W631" i="94"/>
  <c r="V631" i="94"/>
  <c r="U631" i="94"/>
  <c r="T631" i="94"/>
  <c r="S631" i="94"/>
  <c r="R631" i="94"/>
  <c r="Q631" i="94"/>
  <c r="P631" i="94"/>
  <c r="O631" i="94"/>
  <c r="F631" i="94"/>
  <c r="E631" i="94"/>
  <c r="W630" i="94"/>
  <c r="V630" i="94"/>
  <c r="U630" i="94"/>
  <c r="T630" i="94"/>
  <c r="S630" i="94"/>
  <c r="R630" i="94"/>
  <c r="Q630" i="94"/>
  <c r="P630" i="94"/>
  <c r="O630" i="94"/>
  <c r="F630" i="94"/>
  <c r="E630" i="94"/>
  <c r="W629" i="94"/>
  <c r="V629" i="94"/>
  <c r="U629" i="94"/>
  <c r="T629" i="94"/>
  <c r="S629" i="94"/>
  <c r="R629" i="94"/>
  <c r="Q629" i="94"/>
  <c r="P629" i="94"/>
  <c r="O629" i="94"/>
  <c r="F629" i="94"/>
  <c r="E629" i="94"/>
  <c r="W628" i="94"/>
  <c r="V628" i="94"/>
  <c r="U628" i="94"/>
  <c r="T628" i="94"/>
  <c r="S628" i="94"/>
  <c r="R628" i="94"/>
  <c r="Q628" i="94"/>
  <c r="P628" i="94"/>
  <c r="O628" i="94"/>
  <c r="F628" i="94"/>
  <c r="E628" i="94"/>
  <c r="W627" i="94"/>
  <c r="V627" i="94"/>
  <c r="U627" i="94"/>
  <c r="T627" i="94"/>
  <c r="S627" i="94"/>
  <c r="R627" i="94"/>
  <c r="Q627" i="94"/>
  <c r="P627" i="94"/>
  <c r="O627" i="94"/>
  <c r="F627" i="94"/>
  <c r="E627" i="94"/>
  <c r="W626" i="94"/>
  <c r="V626" i="94"/>
  <c r="U626" i="94"/>
  <c r="T626" i="94"/>
  <c r="S626" i="94"/>
  <c r="R626" i="94"/>
  <c r="Q626" i="94"/>
  <c r="P626" i="94"/>
  <c r="O626" i="94"/>
  <c r="F626" i="94"/>
  <c r="E626" i="94"/>
  <c r="W625" i="94"/>
  <c r="V625" i="94"/>
  <c r="U625" i="94"/>
  <c r="T625" i="94"/>
  <c r="S625" i="94"/>
  <c r="R625" i="94"/>
  <c r="Q625" i="94"/>
  <c r="P625" i="94"/>
  <c r="O625" i="94"/>
  <c r="F625" i="94"/>
  <c r="E625" i="94"/>
  <c r="W624" i="94"/>
  <c r="V624" i="94"/>
  <c r="U624" i="94"/>
  <c r="T624" i="94"/>
  <c r="S624" i="94"/>
  <c r="R624" i="94"/>
  <c r="Q624" i="94"/>
  <c r="P624" i="94"/>
  <c r="O624" i="94"/>
  <c r="F624" i="94"/>
  <c r="E624" i="94"/>
  <c r="W623" i="94"/>
  <c r="V623" i="94"/>
  <c r="U623" i="94"/>
  <c r="T623" i="94"/>
  <c r="S623" i="94"/>
  <c r="R623" i="94"/>
  <c r="Q623" i="94"/>
  <c r="P623" i="94"/>
  <c r="O623" i="94"/>
  <c r="F623" i="94"/>
  <c r="E623" i="94"/>
  <c r="W622" i="94"/>
  <c r="V622" i="94"/>
  <c r="U622" i="94"/>
  <c r="T622" i="94"/>
  <c r="S622" i="94"/>
  <c r="R622" i="94"/>
  <c r="Q622" i="94"/>
  <c r="P622" i="94"/>
  <c r="O622" i="94"/>
  <c r="F622" i="94"/>
  <c r="E622" i="94"/>
  <c r="W621" i="94"/>
  <c r="V621" i="94"/>
  <c r="U621" i="94"/>
  <c r="T621" i="94"/>
  <c r="S621" i="94"/>
  <c r="R621" i="94"/>
  <c r="Q621" i="94"/>
  <c r="P621" i="94"/>
  <c r="O621" i="94"/>
  <c r="F621" i="94"/>
  <c r="E621" i="94"/>
  <c r="W620" i="94"/>
  <c r="V620" i="94"/>
  <c r="U620" i="94"/>
  <c r="T620" i="94"/>
  <c r="S620" i="94"/>
  <c r="R620" i="94"/>
  <c r="Q620" i="94"/>
  <c r="P620" i="94"/>
  <c r="O620" i="94"/>
  <c r="F620" i="94"/>
  <c r="E620" i="94"/>
  <c r="W619" i="94"/>
  <c r="V619" i="94"/>
  <c r="U619" i="94"/>
  <c r="T619" i="94"/>
  <c r="S619" i="94"/>
  <c r="R619" i="94"/>
  <c r="Q619" i="94"/>
  <c r="P619" i="94"/>
  <c r="O619" i="94"/>
  <c r="F619" i="94"/>
  <c r="E619" i="94"/>
  <c r="W618" i="94"/>
  <c r="V618" i="94"/>
  <c r="U618" i="94"/>
  <c r="T618" i="94"/>
  <c r="S618" i="94"/>
  <c r="R618" i="94"/>
  <c r="Q618" i="94"/>
  <c r="P618" i="94"/>
  <c r="O618" i="94"/>
  <c r="F618" i="94"/>
  <c r="E618" i="94"/>
  <c r="W617" i="94"/>
  <c r="V617" i="94"/>
  <c r="U617" i="94"/>
  <c r="T617" i="94"/>
  <c r="S617" i="94"/>
  <c r="R617" i="94"/>
  <c r="Q617" i="94"/>
  <c r="P617" i="94"/>
  <c r="O617" i="94"/>
  <c r="F617" i="94"/>
  <c r="E617" i="94"/>
  <c r="W616" i="94"/>
  <c r="V616" i="94"/>
  <c r="U616" i="94"/>
  <c r="T616" i="94"/>
  <c r="S616" i="94"/>
  <c r="R616" i="94"/>
  <c r="Q616" i="94"/>
  <c r="P616" i="94"/>
  <c r="O616" i="94"/>
  <c r="F616" i="94"/>
  <c r="E616" i="94"/>
  <c r="W615" i="94"/>
  <c r="V615" i="94"/>
  <c r="U615" i="94"/>
  <c r="T615" i="94"/>
  <c r="S615" i="94"/>
  <c r="R615" i="94"/>
  <c r="Q615" i="94"/>
  <c r="P615" i="94"/>
  <c r="O615" i="94"/>
  <c r="F615" i="94"/>
  <c r="E615" i="94"/>
  <c r="W614" i="94"/>
  <c r="V614" i="94"/>
  <c r="U614" i="94"/>
  <c r="T614" i="94"/>
  <c r="S614" i="94"/>
  <c r="R614" i="94"/>
  <c r="Q614" i="94"/>
  <c r="P614" i="94"/>
  <c r="O614" i="94"/>
  <c r="F614" i="94"/>
  <c r="E614" i="94"/>
  <c r="W613" i="94"/>
  <c r="V613" i="94"/>
  <c r="U613" i="94"/>
  <c r="T613" i="94"/>
  <c r="S613" i="94"/>
  <c r="R613" i="94"/>
  <c r="Q613" i="94"/>
  <c r="P613" i="94"/>
  <c r="O613" i="94"/>
  <c r="F613" i="94"/>
  <c r="E613" i="94"/>
  <c r="W612" i="94"/>
  <c r="V612" i="94"/>
  <c r="U612" i="94"/>
  <c r="T612" i="94"/>
  <c r="S612" i="94"/>
  <c r="R612" i="94"/>
  <c r="Q612" i="94"/>
  <c r="P612" i="94"/>
  <c r="O612" i="94"/>
  <c r="F612" i="94"/>
  <c r="E612" i="94"/>
  <c r="W611" i="94"/>
  <c r="V611" i="94"/>
  <c r="U611" i="94"/>
  <c r="T611" i="94"/>
  <c r="S611" i="94"/>
  <c r="R611" i="94"/>
  <c r="Q611" i="94"/>
  <c r="P611" i="94"/>
  <c r="O611" i="94"/>
  <c r="F611" i="94"/>
  <c r="E611" i="94"/>
  <c r="W610" i="94"/>
  <c r="V610" i="94"/>
  <c r="U610" i="94"/>
  <c r="T610" i="94"/>
  <c r="S610" i="94"/>
  <c r="R610" i="94"/>
  <c r="Q610" i="94"/>
  <c r="P610" i="94"/>
  <c r="O610" i="94"/>
  <c r="F610" i="94"/>
  <c r="E610" i="94"/>
  <c r="O609" i="94"/>
  <c r="F609" i="94"/>
  <c r="E609" i="94"/>
  <c r="O608" i="94"/>
  <c r="F608" i="94"/>
  <c r="E608" i="94"/>
  <c r="O607" i="94"/>
  <c r="F607" i="94"/>
  <c r="E607" i="94"/>
  <c r="O606" i="94"/>
  <c r="F606" i="94"/>
  <c r="E606" i="94"/>
  <c r="O605" i="94"/>
  <c r="F605" i="94"/>
  <c r="E605" i="94"/>
  <c r="O604" i="94"/>
  <c r="F604" i="94"/>
  <c r="E604" i="94"/>
  <c r="O603" i="94"/>
  <c r="F603" i="94"/>
  <c r="E603" i="94"/>
  <c r="O602" i="94"/>
  <c r="F602" i="94"/>
  <c r="E602" i="94"/>
  <c r="O601" i="94"/>
  <c r="F601" i="94"/>
  <c r="E601" i="94"/>
  <c r="O600" i="94"/>
  <c r="F600" i="94"/>
  <c r="E600" i="94"/>
  <c r="O599" i="94"/>
  <c r="F599" i="94"/>
  <c r="E599" i="94"/>
  <c r="O598" i="94"/>
  <c r="F598" i="94"/>
  <c r="E598" i="94"/>
  <c r="O597" i="94"/>
  <c r="F597" i="94"/>
  <c r="E597" i="94"/>
  <c r="O596" i="94"/>
  <c r="F596" i="94"/>
  <c r="E596" i="94"/>
  <c r="O595" i="94"/>
  <c r="F595" i="94"/>
  <c r="E595" i="94"/>
  <c r="O594" i="94"/>
  <c r="F594" i="94"/>
  <c r="E594" i="94"/>
  <c r="O593" i="94"/>
  <c r="F593" i="94"/>
  <c r="E593" i="94"/>
  <c r="O592" i="94"/>
  <c r="F592" i="94"/>
  <c r="E592" i="94"/>
  <c r="W591" i="94"/>
  <c r="V591" i="94"/>
  <c r="U591" i="94"/>
  <c r="T591" i="94"/>
  <c r="S591" i="94"/>
  <c r="R591" i="94"/>
  <c r="Q591" i="94"/>
  <c r="P591" i="94"/>
  <c r="O591" i="94"/>
  <c r="F591" i="94"/>
  <c r="E591" i="94"/>
  <c r="W590" i="94"/>
  <c r="V590" i="94"/>
  <c r="U590" i="94"/>
  <c r="T590" i="94"/>
  <c r="S590" i="94"/>
  <c r="R590" i="94"/>
  <c r="Q590" i="94"/>
  <c r="P590" i="94"/>
  <c r="O590" i="94"/>
  <c r="F590" i="94"/>
  <c r="E590" i="94"/>
  <c r="W589" i="94"/>
  <c r="V589" i="94"/>
  <c r="U589" i="94"/>
  <c r="T589" i="94"/>
  <c r="S589" i="94"/>
  <c r="R589" i="94"/>
  <c r="Q589" i="94"/>
  <c r="P589" i="94"/>
  <c r="O589" i="94"/>
  <c r="F589" i="94"/>
  <c r="E589" i="94"/>
  <c r="W588" i="94"/>
  <c r="V588" i="94"/>
  <c r="U588" i="94"/>
  <c r="T588" i="94"/>
  <c r="S588" i="94"/>
  <c r="R588" i="94"/>
  <c r="Q588" i="94"/>
  <c r="P588" i="94"/>
  <c r="O588" i="94"/>
  <c r="F588" i="94"/>
  <c r="E588" i="94"/>
  <c r="W587" i="94"/>
  <c r="V587" i="94"/>
  <c r="U587" i="94"/>
  <c r="T587" i="94"/>
  <c r="S587" i="94"/>
  <c r="R587" i="94"/>
  <c r="Q587" i="94"/>
  <c r="P587" i="94"/>
  <c r="O587" i="94"/>
  <c r="F587" i="94"/>
  <c r="E587" i="94"/>
  <c r="W586" i="94"/>
  <c r="V586" i="94"/>
  <c r="U586" i="94"/>
  <c r="T586" i="94"/>
  <c r="S586" i="94"/>
  <c r="R586" i="94"/>
  <c r="Q586" i="94"/>
  <c r="P586" i="94"/>
  <c r="O586" i="94"/>
  <c r="F586" i="94"/>
  <c r="E586" i="94"/>
  <c r="W585" i="94"/>
  <c r="V585" i="94"/>
  <c r="U585" i="94"/>
  <c r="T585" i="94"/>
  <c r="S585" i="94"/>
  <c r="R585" i="94"/>
  <c r="Q585" i="94"/>
  <c r="P585" i="94"/>
  <c r="O585" i="94"/>
  <c r="F585" i="94"/>
  <c r="E585" i="94"/>
  <c r="W584" i="94"/>
  <c r="V584" i="94"/>
  <c r="U584" i="94"/>
  <c r="T584" i="94"/>
  <c r="S584" i="94"/>
  <c r="R584" i="94"/>
  <c r="Q584" i="94"/>
  <c r="P584" i="94"/>
  <c r="O584" i="94"/>
  <c r="F584" i="94"/>
  <c r="E584" i="94"/>
  <c r="W583" i="94"/>
  <c r="V583" i="94"/>
  <c r="U583" i="94"/>
  <c r="T583" i="94"/>
  <c r="S583" i="94"/>
  <c r="R583" i="94"/>
  <c r="Q583" i="94"/>
  <c r="P583" i="94"/>
  <c r="O583" i="94"/>
  <c r="F583" i="94"/>
  <c r="E583" i="94"/>
  <c r="W582" i="94"/>
  <c r="V582" i="94"/>
  <c r="U582" i="94"/>
  <c r="T582" i="94"/>
  <c r="S582" i="94"/>
  <c r="R582" i="94"/>
  <c r="Q582" i="94"/>
  <c r="P582" i="94"/>
  <c r="O582" i="94"/>
  <c r="F582" i="94"/>
  <c r="E582" i="94"/>
  <c r="W581" i="94"/>
  <c r="V581" i="94"/>
  <c r="U581" i="94"/>
  <c r="T581" i="94"/>
  <c r="S581" i="94"/>
  <c r="R581" i="94"/>
  <c r="Q581" i="94"/>
  <c r="P581" i="94"/>
  <c r="O581" i="94"/>
  <c r="F581" i="94"/>
  <c r="E581" i="94"/>
  <c r="W580" i="94"/>
  <c r="V580" i="94"/>
  <c r="U580" i="94"/>
  <c r="T580" i="94"/>
  <c r="S580" i="94"/>
  <c r="R580" i="94"/>
  <c r="Q580" i="94"/>
  <c r="P580" i="94"/>
  <c r="O580" i="94"/>
  <c r="F580" i="94"/>
  <c r="E580" i="94"/>
  <c r="W579" i="94"/>
  <c r="V579" i="94"/>
  <c r="U579" i="94"/>
  <c r="T579" i="94"/>
  <c r="S579" i="94"/>
  <c r="R579" i="94"/>
  <c r="Q579" i="94"/>
  <c r="P579" i="94"/>
  <c r="O579" i="94"/>
  <c r="F579" i="94"/>
  <c r="E579" i="94"/>
  <c r="W578" i="94"/>
  <c r="V578" i="94"/>
  <c r="U578" i="94"/>
  <c r="T578" i="94"/>
  <c r="S578" i="94"/>
  <c r="R578" i="94"/>
  <c r="Q578" i="94"/>
  <c r="P578" i="94"/>
  <c r="O578" i="94"/>
  <c r="F578" i="94"/>
  <c r="E578" i="94"/>
  <c r="W577" i="94"/>
  <c r="V577" i="94"/>
  <c r="U577" i="94"/>
  <c r="T577" i="94"/>
  <c r="S577" i="94"/>
  <c r="R577" i="94"/>
  <c r="Q577" i="94"/>
  <c r="P577" i="94"/>
  <c r="O577" i="94"/>
  <c r="F577" i="94"/>
  <c r="E577" i="94"/>
  <c r="W576" i="94"/>
  <c r="V576" i="94"/>
  <c r="U576" i="94"/>
  <c r="T576" i="94"/>
  <c r="S576" i="94"/>
  <c r="R576" i="94"/>
  <c r="Q576" i="94"/>
  <c r="P576" i="94"/>
  <c r="O576" i="94"/>
  <c r="F576" i="94"/>
  <c r="E576" i="94"/>
  <c r="W575" i="94"/>
  <c r="V575" i="94"/>
  <c r="U575" i="94"/>
  <c r="T575" i="94"/>
  <c r="S575" i="94"/>
  <c r="R575" i="94"/>
  <c r="Q575" i="94"/>
  <c r="P575" i="94"/>
  <c r="O575" i="94"/>
  <c r="F575" i="94"/>
  <c r="E575" i="94"/>
  <c r="W574" i="94"/>
  <c r="V574" i="94"/>
  <c r="U574" i="94"/>
  <c r="T574" i="94"/>
  <c r="S574" i="94"/>
  <c r="R574" i="94"/>
  <c r="Q574" i="94"/>
  <c r="P574" i="94"/>
  <c r="O574" i="94"/>
  <c r="F574" i="94"/>
  <c r="E574" i="94"/>
  <c r="W573" i="94"/>
  <c r="V573" i="94"/>
  <c r="U573" i="94"/>
  <c r="T573" i="94"/>
  <c r="S573" i="94"/>
  <c r="R573" i="94"/>
  <c r="Q573" i="94"/>
  <c r="P573" i="94"/>
  <c r="O573" i="94"/>
  <c r="F573" i="94"/>
  <c r="E573" i="94"/>
  <c r="W572" i="94"/>
  <c r="V572" i="94"/>
  <c r="U572" i="94"/>
  <c r="T572" i="94"/>
  <c r="S572" i="94"/>
  <c r="R572" i="94"/>
  <c r="Q572" i="94"/>
  <c r="P572" i="94"/>
  <c r="O572" i="94"/>
  <c r="F572" i="94"/>
  <c r="E572" i="94"/>
  <c r="W571" i="94"/>
  <c r="V571" i="94"/>
  <c r="U571" i="94"/>
  <c r="T571" i="94"/>
  <c r="S571" i="94"/>
  <c r="R571" i="94"/>
  <c r="Q571" i="94"/>
  <c r="P571" i="94"/>
  <c r="O571" i="94"/>
  <c r="F571" i="94"/>
  <c r="E571" i="94"/>
  <c r="W570" i="94"/>
  <c r="V570" i="94"/>
  <c r="U570" i="94"/>
  <c r="T570" i="94"/>
  <c r="S570" i="94"/>
  <c r="R570" i="94"/>
  <c r="Q570" i="94"/>
  <c r="P570" i="94"/>
  <c r="O570" i="94"/>
  <c r="F570" i="94"/>
  <c r="E570" i="94"/>
  <c r="W569" i="94"/>
  <c r="V569" i="94"/>
  <c r="U569" i="94"/>
  <c r="T569" i="94"/>
  <c r="S569" i="94"/>
  <c r="R569" i="94"/>
  <c r="Q569" i="94"/>
  <c r="P569" i="94"/>
  <c r="O569" i="94"/>
  <c r="F569" i="94"/>
  <c r="E569" i="94"/>
  <c r="W568" i="94"/>
  <c r="V568" i="94"/>
  <c r="U568" i="94"/>
  <c r="T568" i="94"/>
  <c r="S568" i="94"/>
  <c r="R568" i="94"/>
  <c r="Q568" i="94"/>
  <c r="P568" i="94"/>
  <c r="O568" i="94"/>
  <c r="F568" i="94"/>
  <c r="E568" i="94"/>
  <c r="W567" i="94"/>
  <c r="V567" i="94"/>
  <c r="U567" i="94"/>
  <c r="T567" i="94"/>
  <c r="S567" i="94"/>
  <c r="R567" i="94"/>
  <c r="Q567" i="94"/>
  <c r="P567" i="94"/>
  <c r="O567" i="94"/>
  <c r="F567" i="94"/>
  <c r="E567" i="94"/>
  <c r="W566" i="94"/>
  <c r="V566" i="94"/>
  <c r="U566" i="94"/>
  <c r="T566" i="94"/>
  <c r="S566" i="94"/>
  <c r="R566" i="94"/>
  <c r="Q566" i="94"/>
  <c r="P566" i="94"/>
  <c r="O566" i="94"/>
  <c r="F566" i="94"/>
  <c r="E566" i="94"/>
  <c r="W565" i="94"/>
  <c r="V565" i="94"/>
  <c r="U565" i="94"/>
  <c r="T565" i="94"/>
  <c r="S565" i="94"/>
  <c r="R565" i="94"/>
  <c r="Q565" i="94"/>
  <c r="P565" i="94"/>
  <c r="O565" i="94"/>
  <c r="F565" i="94"/>
  <c r="E565" i="94"/>
  <c r="W564" i="94"/>
  <c r="V564" i="94"/>
  <c r="U564" i="94"/>
  <c r="T564" i="94"/>
  <c r="S564" i="94"/>
  <c r="R564" i="94"/>
  <c r="Q564" i="94"/>
  <c r="P564" i="94"/>
  <c r="O564" i="94"/>
  <c r="F564" i="94"/>
  <c r="E564" i="94"/>
  <c r="W563" i="94"/>
  <c r="V563" i="94"/>
  <c r="U563" i="94"/>
  <c r="T563" i="94"/>
  <c r="S563" i="94"/>
  <c r="R563" i="94"/>
  <c r="Q563" i="94"/>
  <c r="P563" i="94"/>
  <c r="O563" i="94"/>
  <c r="F563" i="94"/>
  <c r="E563" i="94"/>
  <c r="W562" i="94"/>
  <c r="V562" i="94"/>
  <c r="U562" i="94"/>
  <c r="T562" i="94"/>
  <c r="S562" i="94"/>
  <c r="R562" i="94"/>
  <c r="Q562" i="94"/>
  <c r="P562" i="94"/>
  <c r="O562" i="94"/>
  <c r="F562" i="94"/>
  <c r="E562" i="94"/>
  <c r="W561" i="94"/>
  <c r="V561" i="94"/>
  <c r="U561" i="94"/>
  <c r="T561" i="94"/>
  <c r="S561" i="94"/>
  <c r="R561" i="94"/>
  <c r="Q561" i="94"/>
  <c r="P561" i="94"/>
  <c r="O561" i="94"/>
  <c r="F561" i="94"/>
  <c r="E561" i="94"/>
  <c r="W560" i="94"/>
  <c r="V560" i="94"/>
  <c r="U560" i="94"/>
  <c r="T560" i="94"/>
  <c r="S560" i="94"/>
  <c r="R560" i="94"/>
  <c r="Q560" i="94"/>
  <c r="P560" i="94"/>
  <c r="O560" i="94"/>
  <c r="F560" i="94"/>
  <c r="E560" i="94"/>
  <c r="W559" i="94"/>
  <c r="V559" i="94"/>
  <c r="U559" i="94"/>
  <c r="T559" i="94"/>
  <c r="S559" i="94"/>
  <c r="R559" i="94"/>
  <c r="Q559" i="94"/>
  <c r="P559" i="94"/>
  <c r="O559" i="94"/>
  <c r="F559" i="94"/>
  <c r="E559" i="94"/>
  <c r="W558" i="94"/>
  <c r="V558" i="94"/>
  <c r="U558" i="94"/>
  <c r="T558" i="94"/>
  <c r="S558" i="94"/>
  <c r="R558" i="94"/>
  <c r="Q558" i="94"/>
  <c r="P558" i="94"/>
  <c r="O558" i="94"/>
  <c r="F558" i="94"/>
  <c r="E558" i="94"/>
  <c r="W557" i="94"/>
  <c r="V557" i="94"/>
  <c r="U557" i="94"/>
  <c r="T557" i="94"/>
  <c r="S557" i="94"/>
  <c r="R557" i="94"/>
  <c r="Q557" i="94"/>
  <c r="P557" i="94"/>
  <c r="O557" i="94"/>
  <c r="F557" i="94"/>
  <c r="E557" i="94"/>
  <c r="W556" i="94"/>
  <c r="V556" i="94"/>
  <c r="U556" i="94"/>
  <c r="T556" i="94"/>
  <c r="S556" i="94"/>
  <c r="R556" i="94"/>
  <c r="Q556" i="94"/>
  <c r="P556" i="94"/>
  <c r="O556" i="94"/>
  <c r="F556" i="94"/>
  <c r="E556" i="94"/>
  <c r="W555" i="94"/>
  <c r="V555" i="94"/>
  <c r="U555" i="94"/>
  <c r="T555" i="94"/>
  <c r="S555" i="94"/>
  <c r="R555" i="94"/>
  <c r="Q555" i="94"/>
  <c r="P555" i="94"/>
  <c r="O555" i="94"/>
  <c r="F555" i="94"/>
  <c r="E555" i="94"/>
  <c r="W554" i="94"/>
  <c r="V554" i="94"/>
  <c r="U554" i="94"/>
  <c r="T554" i="94"/>
  <c r="S554" i="94"/>
  <c r="R554" i="94"/>
  <c r="Q554" i="94"/>
  <c r="P554" i="94"/>
  <c r="O554" i="94"/>
  <c r="F554" i="94"/>
  <c r="E554" i="94"/>
  <c r="W553" i="94"/>
  <c r="V553" i="94"/>
  <c r="U553" i="94"/>
  <c r="T553" i="94"/>
  <c r="S553" i="94"/>
  <c r="R553" i="94"/>
  <c r="Q553" i="94"/>
  <c r="P553" i="94"/>
  <c r="O553" i="94"/>
  <c r="F553" i="94"/>
  <c r="E553" i="94"/>
  <c r="W552" i="94"/>
  <c r="V552" i="94"/>
  <c r="U552" i="94"/>
  <c r="T552" i="94"/>
  <c r="S552" i="94"/>
  <c r="R552" i="94"/>
  <c r="Q552" i="94"/>
  <c r="P552" i="94"/>
  <c r="O552" i="94"/>
  <c r="F552" i="94"/>
  <c r="E552" i="94"/>
  <c r="W551" i="94"/>
  <c r="V551" i="94"/>
  <c r="U551" i="94"/>
  <c r="T551" i="94"/>
  <c r="S551" i="94"/>
  <c r="R551" i="94"/>
  <c r="Q551" i="94"/>
  <c r="P551" i="94"/>
  <c r="O551" i="94"/>
  <c r="F551" i="94"/>
  <c r="E551" i="94"/>
  <c r="W550" i="94"/>
  <c r="V550" i="94"/>
  <c r="U550" i="94"/>
  <c r="T550" i="94"/>
  <c r="S550" i="94"/>
  <c r="R550" i="94"/>
  <c r="Q550" i="94"/>
  <c r="P550" i="94"/>
  <c r="O550" i="94"/>
  <c r="F550" i="94"/>
  <c r="E550" i="94"/>
  <c r="W549" i="94"/>
  <c r="V549" i="94"/>
  <c r="U549" i="94"/>
  <c r="T549" i="94"/>
  <c r="S549" i="94"/>
  <c r="R549" i="94"/>
  <c r="Q549" i="94"/>
  <c r="P549" i="94"/>
  <c r="O549" i="94"/>
  <c r="F549" i="94"/>
  <c r="E549" i="94"/>
  <c r="W548" i="94"/>
  <c r="V548" i="94"/>
  <c r="U548" i="94"/>
  <c r="T548" i="94"/>
  <c r="S548" i="94"/>
  <c r="R548" i="94"/>
  <c r="Q548" i="94"/>
  <c r="P548" i="94"/>
  <c r="O548" i="94"/>
  <c r="F548" i="94"/>
  <c r="E548" i="94"/>
  <c r="W547" i="94"/>
  <c r="V547" i="94"/>
  <c r="U547" i="94"/>
  <c r="T547" i="94"/>
  <c r="S547" i="94"/>
  <c r="R547" i="94"/>
  <c r="Q547" i="94"/>
  <c r="P547" i="94"/>
  <c r="O547" i="94"/>
  <c r="F547" i="94"/>
  <c r="E547" i="94"/>
  <c r="W546" i="94"/>
  <c r="V546" i="94"/>
  <c r="U546" i="94"/>
  <c r="T546" i="94"/>
  <c r="S546" i="94"/>
  <c r="R546" i="94"/>
  <c r="Q546" i="94"/>
  <c r="P546" i="94"/>
  <c r="O546" i="94"/>
  <c r="F546" i="94"/>
  <c r="E546" i="94"/>
  <c r="W545" i="94"/>
  <c r="V545" i="94"/>
  <c r="U545" i="94"/>
  <c r="T545" i="94"/>
  <c r="S545" i="94"/>
  <c r="R545" i="94"/>
  <c r="Q545" i="94"/>
  <c r="P545" i="94"/>
  <c r="O545" i="94"/>
  <c r="F545" i="94"/>
  <c r="E545" i="94"/>
  <c r="W544" i="94"/>
  <c r="V544" i="94"/>
  <c r="U544" i="94"/>
  <c r="T544" i="94"/>
  <c r="S544" i="94"/>
  <c r="R544" i="94"/>
  <c r="Q544" i="94"/>
  <c r="P544" i="94"/>
  <c r="O544" i="94"/>
  <c r="F544" i="94"/>
  <c r="E544" i="94"/>
  <c r="W543" i="94"/>
  <c r="V543" i="94"/>
  <c r="U543" i="94"/>
  <c r="T543" i="94"/>
  <c r="S543" i="94"/>
  <c r="R543" i="94"/>
  <c r="Q543" i="94"/>
  <c r="P543" i="94"/>
  <c r="O543" i="94"/>
  <c r="F543" i="94"/>
  <c r="E543" i="94"/>
  <c r="W542" i="94"/>
  <c r="V542" i="94"/>
  <c r="U542" i="94"/>
  <c r="T542" i="94"/>
  <c r="S542" i="94"/>
  <c r="R542" i="94"/>
  <c r="Q542" i="94"/>
  <c r="P542" i="94"/>
  <c r="O542" i="94"/>
  <c r="F542" i="94"/>
  <c r="E542" i="94"/>
  <c r="W541" i="94"/>
  <c r="V541" i="94"/>
  <c r="U541" i="94"/>
  <c r="T541" i="94"/>
  <c r="S541" i="94"/>
  <c r="R541" i="94"/>
  <c r="Q541" i="94"/>
  <c r="P541" i="94"/>
  <c r="O541" i="94"/>
  <c r="F541" i="94"/>
  <c r="E541" i="94"/>
  <c r="W540" i="94"/>
  <c r="V540" i="94"/>
  <c r="U540" i="94"/>
  <c r="T540" i="94"/>
  <c r="S540" i="94"/>
  <c r="R540" i="94"/>
  <c r="Q540" i="94"/>
  <c r="P540" i="94"/>
  <c r="O540" i="94"/>
  <c r="F540" i="94"/>
  <c r="E540" i="94"/>
  <c r="W539" i="94"/>
  <c r="V539" i="94"/>
  <c r="U539" i="94"/>
  <c r="T539" i="94"/>
  <c r="S539" i="94"/>
  <c r="R539" i="94"/>
  <c r="Q539" i="94"/>
  <c r="P539" i="94"/>
  <c r="O539" i="94"/>
  <c r="F539" i="94"/>
  <c r="E539" i="94"/>
  <c r="W538" i="94"/>
  <c r="V538" i="94"/>
  <c r="U538" i="94"/>
  <c r="T538" i="94"/>
  <c r="S538" i="94"/>
  <c r="R538" i="94"/>
  <c r="Q538" i="94"/>
  <c r="P538" i="94"/>
  <c r="O538" i="94"/>
  <c r="F538" i="94"/>
  <c r="E538" i="94"/>
  <c r="W537" i="94"/>
  <c r="V537" i="94"/>
  <c r="U537" i="94"/>
  <c r="T537" i="94"/>
  <c r="S537" i="94"/>
  <c r="R537" i="94"/>
  <c r="Q537" i="94"/>
  <c r="P537" i="94"/>
  <c r="O537" i="94"/>
  <c r="F537" i="94"/>
  <c r="E537" i="94"/>
  <c r="W536" i="94"/>
  <c r="V536" i="94"/>
  <c r="U536" i="94"/>
  <c r="T536" i="94"/>
  <c r="S536" i="94"/>
  <c r="R536" i="94"/>
  <c r="Q536" i="94"/>
  <c r="P536" i="94"/>
  <c r="O536" i="94"/>
  <c r="F536" i="94"/>
  <c r="E536" i="94"/>
  <c r="W535" i="94"/>
  <c r="V535" i="94"/>
  <c r="U535" i="94"/>
  <c r="T535" i="94"/>
  <c r="S535" i="94"/>
  <c r="R535" i="94"/>
  <c r="Q535" i="94"/>
  <c r="P535" i="94"/>
  <c r="O535" i="94"/>
  <c r="F535" i="94"/>
  <c r="E535" i="94"/>
  <c r="W534" i="94"/>
  <c r="V534" i="94"/>
  <c r="U534" i="94"/>
  <c r="T534" i="94"/>
  <c r="S534" i="94"/>
  <c r="R534" i="94"/>
  <c r="Q534" i="94"/>
  <c r="P534" i="94"/>
  <c r="O534" i="94"/>
  <c r="F534" i="94"/>
  <c r="E534" i="94"/>
  <c r="O533" i="94"/>
  <c r="F533" i="94"/>
  <c r="E533" i="94"/>
  <c r="O532" i="94"/>
  <c r="F532" i="94"/>
  <c r="E532" i="94"/>
  <c r="O531" i="94"/>
  <c r="F531" i="94"/>
  <c r="E531" i="94"/>
  <c r="O530" i="94"/>
  <c r="F530" i="94"/>
  <c r="E530" i="94"/>
  <c r="O529" i="94"/>
  <c r="F529" i="94"/>
  <c r="E529" i="94"/>
  <c r="O528" i="94"/>
  <c r="F528" i="94"/>
  <c r="E528" i="94"/>
  <c r="O527" i="94"/>
  <c r="F527" i="94"/>
  <c r="E527" i="94"/>
  <c r="O526" i="94"/>
  <c r="F526" i="94"/>
  <c r="E526" i="94"/>
  <c r="O525" i="94"/>
  <c r="F525" i="94"/>
  <c r="E525" i="94"/>
  <c r="O524" i="94"/>
  <c r="F524" i="94"/>
  <c r="E524" i="94"/>
  <c r="O523" i="94"/>
  <c r="F523" i="94"/>
  <c r="E523" i="94"/>
  <c r="O522" i="94"/>
  <c r="F522" i="94"/>
  <c r="E522" i="94"/>
  <c r="O521" i="94"/>
  <c r="F521" i="94"/>
  <c r="E521" i="94"/>
  <c r="O520" i="94"/>
  <c r="F520" i="94"/>
  <c r="E520" i="94"/>
  <c r="O519" i="94"/>
  <c r="F519" i="94"/>
  <c r="E519" i="94"/>
  <c r="O518" i="94"/>
  <c r="F518" i="94"/>
  <c r="E518" i="94"/>
  <c r="O517" i="94"/>
  <c r="F517" i="94"/>
  <c r="E517" i="94"/>
  <c r="O516" i="94"/>
  <c r="F516" i="94"/>
  <c r="E516" i="94"/>
  <c r="W515" i="94"/>
  <c r="V515" i="94"/>
  <c r="U515" i="94"/>
  <c r="T515" i="94"/>
  <c r="S515" i="94"/>
  <c r="R515" i="94"/>
  <c r="Q515" i="94"/>
  <c r="P515" i="94"/>
  <c r="O515" i="94"/>
  <c r="F515" i="94"/>
  <c r="E515" i="94"/>
  <c r="W514" i="94"/>
  <c r="V514" i="94"/>
  <c r="U514" i="94"/>
  <c r="T514" i="94"/>
  <c r="S514" i="94"/>
  <c r="R514" i="94"/>
  <c r="Q514" i="94"/>
  <c r="P514" i="94"/>
  <c r="O514" i="94"/>
  <c r="F514" i="94"/>
  <c r="E514" i="94"/>
  <c r="W513" i="94"/>
  <c r="V513" i="94"/>
  <c r="U513" i="94"/>
  <c r="T513" i="94"/>
  <c r="S513" i="94"/>
  <c r="R513" i="94"/>
  <c r="Q513" i="94"/>
  <c r="P513" i="94"/>
  <c r="O513" i="94"/>
  <c r="F513" i="94"/>
  <c r="E513" i="94"/>
  <c r="W512" i="94"/>
  <c r="V512" i="94"/>
  <c r="U512" i="94"/>
  <c r="T512" i="94"/>
  <c r="S512" i="94"/>
  <c r="R512" i="94"/>
  <c r="Q512" i="94"/>
  <c r="P512" i="94"/>
  <c r="O512" i="94"/>
  <c r="F512" i="94"/>
  <c r="E512" i="94"/>
  <c r="W511" i="94"/>
  <c r="V511" i="94"/>
  <c r="U511" i="94"/>
  <c r="T511" i="94"/>
  <c r="S511" i="94"/>
  <c r="R511" i="94"/>
  <c r="Q511" i="94"/>
  <c r="P511" i="94"/>
  <c r="O511" i="94"/>
  <c r="F511" i="94"/>
  <c r="E511" i="94"/>
  <c r="W510" i="94"/>
  <c r="V510" i="94"/>
  <c r="U510" i="94"/>
  <c r="T510" i="94"/>
  <c r="S510" i="94"/>
  <c r="R510" i="94"/>
  <c r="Q510" i="94"/>
  <c r="P510" i="94"/>
  <c r="O510" i="94"/>
  <c r="F510" i="94"/>
  <c r="E510" i="94"/>
  <c r="W509" i="94"/>
  <c r="V509" i="94"/>
  <c r="U509" i="94"/>
  <c r="T509" i="94"/>
  <c r="S509" i="94"/>
  <c r="R509" i="94"/>
  <c r="Q509" i="94"/>
  <c r="P509" i="94"/>
  <c r="O509" i="94"/>
  <c r="F509" i="94"/>
  <c r="E509" i="94"/>
  <c r="W508" i="94"/>
  <c r="V508" i="94"/>
  <c r="U508" i="94"/>
  <c r="T508" i="94"/>
  <c r="S508" i="94"/>
  <c r="R508" i="94"/>
  <c r="Q508" i="94"/>
  <c r="P508" i="94"/>
  <c r="O508" i="94"/>
  <c r="F508" i="94"/>
  <c r="E508" i="94"/>
  <c r="W507" i="94"/>
  <c r="V507" i="94"/>
  <c r="U507" i="94"/>
  <c r="T507" i="94"/>
  <c r="S507" i="94"/>
  <c r="R507" i="94"/>
  <c r="Q507" i="94"/>
  <c r="P507" i="94"/>
  <c r="O507" i="94"/>
  <c r="F507" i="94"/>
  <c r="E507" i="94"/>
  <c r="W506" i="94"/>
  <c r="V506" i="94"/>
  <c r="U506" i="94"/>
  <c r="T506" i="94"/>
  <c r="S506" i="94"/>
  <c r="R506" i="94"/>
  <c r="Q506" i="94"/>
  <c r="P506" i="94"/>
  <c r="O506" i="94"/>
  <c r="F506" i="94"/>
  <c r="E506" i="94"/>
  <c r="W505" i="94"/>
  <c r="V505" i="94"/>
  <c r="U505" i="94"/>
  <c r="T505" i="94"/>
  <c r="S505" i="94"/>
  <c r="R505" i="94"/>
  <c r="Q505" i="94"/>
  <c r="P505" i="94"/>
  <c r="O505" i="94"/>
  <c r="F505" i="94"/>
  <c r="E505" i="94"/>
  <c r="W504" i="94"/>
  <c r="V504" i="94"/>
  <c r="U504" i="94"/>
  <c r="T504" i="94"/>
  <c r="S504" i="94"/>
  <c r="R504" i="94"/>
  <c r="Q504" i="94"/>
  <c r="P504" i="94"/>
  <c r="O504" i="94"/>
  <c r="F504" i="94"/>
  <c r="E504" i="94"/>
  <c r="W503" i="94"/>
  <c r="V503" i="94"/>
  <c r="U503" i="94"/>
  <c r="T503" i="94"/>
  <c r="S503" i="94"/>
  <c r="R503" i="94"/>
  <c r="Q503" i="94"/>
  <c r="P503" i="94"/>
  <c r="O503" i="94"/>
  <c r="F503" i="94"/>
  <c r="E503" i="94"/>
  <c r="W502" i="94"/>
  <c r="V502" i="94"/>
  <c r="U502" i="94"/>
  <c r="T502" i="94"/>
  <c r="S502" i="94"/>
  <c r="R502" i="94"/>
  <c r="Q502" i="94"/>
  <c r="P502" i="94"/>
  <c r="O502" i="94"/>
  <c r="F502" i="94"/>
  <c r="E502" i="94"/>
  <c r="W501" i="94"/>
  <c r="V501" i="94"/>
  <c r="U501" i="94"/>
  <c r="T501" i="94"/>
  <c r="S501" i="94"/>
  <c r="R501" i="94"/>
  <c r="Q501" i="94"/>
  <c r="P501" i="94"/>
  <c r="O501" i="94"/>
  <c r="F501" i="94"/>
  <c r="E501" i="94"/>
  <c r="W500" i="94"/>
  <c r="V500" i="94"/>
  <c r="U500" i="94"/>
  <c r="T500" i="94"/>
  <c r="S500" i="94"/>
  <c r="R500" i="94"/>
  <c r="Q500" i="94"/>
  <c r="P500" i="94"/>
  <c r="O500" i="94"/>
  <c r="F500" i="94"/>
  <c r="E500" i="94"/>
  <c r="W499" i="94"/>
  <c r="V499" i="94"/>
  <c r="U499" i="94"/>
  <c r="T499" i="94"/>
  <c r="S499" i="94"/>
  <c r="R499" i="94"/>
  <c r="Q499" i="94"/>
  <c r="P499" i="94"/>
  <c r="O499" i="94"/>
  <c r="F499" i="94"/>
  <c r="E499" i="94"/>
  <c r="W498" i="94"/>
  <c r="V498" i="94"/>
  <c r="U498" i="94"/>
  <c r="T498" i="94"/>
  <c r="S498" i="94"/>
  <c r="R498" i="94"/>
  <c r="Q498" i="94"/>
  <c r="P498" i="94"/>
  <c r="O498" i="94"/>
  <c r="F498" i="94"/>
  <c r="E498" i="94"/>
  <c r="W497" i="94"/>
  <c r="V497" i="94"/>
  <c r="U497" i="94"/>
  <c r="T497" i="94"/>
  <c r="S497" i="94"/>
  <c r="R497" i="94"/>
  <c r="Q497" i="94"/>
  <c r="P497" i="94"/>
  <c r="O497" i="94"/>
  <c r="F497" i="94"/>
  <c r="E497" i="94"/>
  <c r="W496" i="94"/>
  <c r="V496" i="94"/>
  <c r="U496" i="94"/>
  <c r="T496" i="94"/>
  <c r="S496" i="94"/>
  <c r="R496" i="94"/>
  <c r="Q496" i="94"/>
  <c r="P496" i="94"/>
  <c r="O496" i="94"/>
  <c r="F496" i="94"/>
  <c r="E496" i="94"/>
  <c r="W495" i="94"/>
  <c r="V495" i="94"/>
  <c r="U495" i="94"/>
  <c r="T495" i="94"/>
  <c r="S495" i="94"/>
  <c r="R495" i="94"/>
  <c r="Q495" i="94"/>
  <c r="P495" i="94"/>
  <c r="O495" i="94"/>
  <c r="F495" i="94"/>
  <c r="E495" i="94"/>
  <c r="W494" i="94"/>
  <c r="V494" i="94"/>
  <c r="U494" i="94"/>
  <c r="T494" i="94"/>
  <c r="S494" i="94"/>
  <c r="R494" i="94"/>
  <c r="Q494" i="94"/>
  <c r="P494" i="94"/>
  <c r="O494" i="94"/>
  <c r="F494" i="94"/>
  <c r="E494" i="94"/>
  <c r="W493" i="94"/>
  <c r="V493" i="94"/>
  <c r="U493" i="94"/>
  <c r="T493" i="94"/>
  <c r="S493" i="94"/>
  <c r="R493" i="94"/>
  <c r="Q493" i="94"/>
  <c r="P493" i="94"/>
  <c r="O493" i="94"/>
  <c r="F493" i="94"/>
  <c r="E493" i="94"/>
  <c r="W492" i="94"/>
  <c r="V492" i="94"/>
  <c r="U492" i="94"/>
  <c r="T492" i="94"/>
  <c r="S492" i="94"/>
  <c r="R492" i="94"/>
  <c r="Q492" i="94"/>
  <c r="P492" i="94"/>
  <c r="O492" i="94"/>
  <c r="F492" i="94"/>
  <c r="E492" i="94"/>
  <c r="W491" i="94"/>
  <c r="V491" i="94"/>
  <c r="U491" i="94"/>
  <c r="T491" i="94"/>
  <c r="S491" i="94"/>
  <c r="R491" i="94"/>
  <c r="Q491" i="94"/>
  <c r="P491" i="94"/>
  <c r="O491" i="94"/>
  <c r="F491" i="94"/>
  <c r="E491" i="94"/>
  <c r="W490" i="94"/>
  <c r="V490" i="94"/>
  <c r="U490" i="94"/>
  <c r="T490" i="94"/>
  <c r="S490" i="94"/>
  <c r="R490" i="94"/>
  <c r="Q490" i="94"/>
  <c r="P490" i="94"/>
  <c r="O490" i="94"/>
  <c r="F490" i="94"/>
  <c r="E490" i="94"/>
  <c r="W489" i="94"/>
  <c r="V489" i="94"/>
  <c r="U489" i="94"/>
  <c r="T489" i="94"/>
  <c r="S489" i="94"/>
  <c r="R489" i="94"/>
  <c r="Q489" i="94"/>
  <c r="P489" i="94"/>
  <c r="O489" i="94"/>
  <c r="F489" i="94"/>
  <c r="E489" i="94"/>
  <c r="W488" i="94"/>
  <c r="V488" i="94"/>
  <c r="U488" i="94"/>
  <c r="T488" i="94"/>
  <c r="S488" i="94"/>
  <c r="R488" i="94"/>
  <c r="Q488" i="94"/>
  <c r="P488" i="94"/>
  <c r="O488" i="94"/>
  <c r="F488" i="94"/>
  <c r="E488" i="94"/>
  <c r="W487" i="94"/>
  <c r="V487" i="94"/>
  <c r="U487" i="94"/>
  <c r="T487" i="94"/>
  <c r="S487" i="94"/>
  <c r="R487" i="94"/>
  <c r="Q487" i="94"/>
  <c r="P487" i="94"/>
  <c r="O487" i="94"/>
  <c r="F487" i="94"/>
  <c r="E487" i="94"/>
  <c r="W486" i="94"/>
  <c r="V486" i="94"/>
  <c r="U486" i="94"/>
  <c r="T486" i="94"/>
  <c r="S486" i="94"/>
  <c r="R486" i="94"/>
  <c r="Q486" i="94"/>
  <c r="P486" i="94"/>
  <c r="O486" i="94"/>
  <c r="F486" i="94"/>
  <c r="E486" i="94"/>
  <c r="W485" i="94"/>
  <c r="V485" i="94"/>
  <c r="U485" i="94"/>
  <c r="T485" i="94"/>
  <c r="S485" i="94"/>
  <c r="R485" i="94"/>
  <c r="Q485" i="94"/>
  <c r="P485" i="94"/>
  <c r="O485" i="94"/>
  <c r="F485" i="94"/>
  <c r="E485" i="94"/>
  <c r="W484" i="94"/>
  <c r="V484" i="94"/>
  <c r="U484" i="94"/>
  <c r="T484" i="94"/>
  <c r="S484" i="94"/>
  <c r="R484" i="94"/>
  <c r="Q484" i="94"/>
  <c r="P484" i="94"/>
  <c r="O484" i="94"/>
  <c r="F484" i="94"/>
  <c r="E484" i="94"/>
  <c r="W483" i="94"/>
  <c r="V483" i="94"/>
  <c r="U483" i="94"/>
  <c r="T483" i="94"/>
  <c r="S483" i="94"/>
  <c r="R483" i="94"/>
  <c r="Q483" i="94"/>
  <c r="P483" i="94"/>
  <c r="O483" i="94"/>
  <c r="F483" i="94"/>
  <c r="E483" i="94"/>
  <c r="W482" i="94"/>
  <c r="V482" i="94"/>
  <c r="U482" i="94"/>
  <c r="T482" i="94"/>
  <c r="S482" i="94"/>
  <c r="R482" i="94"/>
  <c r="Q482" i="94"/>
  <c r="P482" i="94"/>
  <c r="O482" i="94"/>
  <c r="F482" i="94"/>
  <c r="E482" i="94"/>
  <c r="W481" i="94"/>
  <c r="V481" i="94"/>
  <c r="U481" i="94"/>
  <c r="T481" i="94"/>
  <c r="S481" i="94"/>
  <c r="R481" i="94"/>
  <c r="Q481" i="94"/>
  <c r="P481" i="94"/>
  <c r="O481" i="94"/>
  <c r="F481" i="94"/>
  <c r="E481" i="94"/>
  <c r="W480" i="94"/>
  <c r="V480" i="94"/>
  <c r="U480" i="94"/>
  <c r="T480" i="94"/>
  <c r="S480" i="94"/>
  <c r="R480" i="94"/>
  <c r="Q480" i="94"/>
  <c r="P480" i="94"/>
  <c r="O480" i="94"/>
  <c r="F480" i="94"/>
  <c r="E480" i="94"/>
  <c r="W479" i="94"/>
  <c r="V479" i="94"/>
  <c r="U479" i="94"/>
  <c r="T479" i="94"/>
  <c r="S479" i="94"/>
  <c r="R479" i="94"/>
  <c r="Q479" i="94"/>
  <c r="P479" i="94"/>
  <c r="O479" i="94"/>
  <c r="F479" i="94"/>
  <c r="E479" i="94"/>
  <c r="W478" i="94"/>
  <c r="V478" i="94"/>
  <c r="U478" i="94"/>
  <c r="T478" i="94"/>
  <c r="S478" i="94"/>
  <c r="R478" i="94"/>
  <c r="Q478" i="94"/>
  <c r="P478" i="94"/>
  <c r="O478" i="94"/>
  <c r="F478" i="94"/>
  <c r="E478" i="94"/>
  <c r="W477" i="94"/>
  <c r="V477" i="94"/>
  <c r="U477" i="94"/>
  <c r="T477" i="94"/>
  <c r="S477" i="94"/>
  <c r="R477" i="94"/>
  <c r="Q477" i="94"/>
  <c r="P477" i="94"/>
  <c r="O477" i="94"/>
  <c r="F477" i="94"/>
  <c r="E477" i="94"/>
  <c r="W476" i="94"/>
  <c r="V476" i="94"/>
  <c r="U476" i="94"/>
  <c r="T476" i="94"/>
  <c r="S476" i="94"/>
  <c r="R476" i="94"/>
  <c r="Q476" i="94"/>
  <c r="P476" i="94"/>
  <c r="O476" i="94"/>
  <c r="F476" i="94"/>
  <c r="E476" i="94"/>
  <c r="W475" i="94"/>
  <c r="V475" i="94"/>
  <c r="U475" i="94"/>
  <c r="T475" i="94"/>
  <c r="S475" i="94"/>
  <c r="R475" i="94"/>
  <c r="Q475" i="94"/>
  <c r="P475" i="94"/>
  <c r="O475" i="94"/>
  <c r="F475" i="94"/>
  <c r="E475" i="94"/>
  <c r="W474" i="94"/>
  <c r="V474" i="94"/>
  <c r="U474" i="94"/>
  <c r="T474" i="94"/>
  <c r="S474" i="94"/>
  <c r="R474" i="94"/>
  <c r="Q474" i="94"/>
  <c r="P474" i="94"/>
  <c r="O474" i="94"/>
  <c r="F474" i="94"/>
  <c r="E474" i="94"/>
  <c r="W473" i="94"/>
  <c r="V473" i="94"/>
  <c r="U473" i="94"/>
  <c r="T473" i="94"/>
  <c r="S473" i="94"/>
  <c r="R473" i="94"/>
  <c r="Q473" i="94"/>
  <c r="P473" i="94"/>
  <c r="O473" i="94"/>
  <c r="F473" i="94"/>
  <c r="E473" i="94"/>
  <c r="W472" i="94"/>
  <c r="V472" i="94"/>
  <c r="U472" i="94"/>
  <c r="T472" i="94"/>
  <c r="S472" i="94"/>
  <c r="R472" i="94"/>
  <c r="Q472" i="94"/>
  <c r="P472" i="94"/>
  <c r="O472" i="94"/>
  <c r="F472" i="94"/>
  <c r="E472" i="94"/>
  <c r="W471" i="94"/>
  <c r="V471" i="94"/>
  <c r="U471" i="94"/>
  <c r="T471" i="94"/>
  <c r="S471" i="94"/>
  <c r="R471" i="94"/>
  <c r="Q471" i="94"/>
  <c r="P471" i="94"/>
  <c r="O471" i="94"/>
  <c r="F471" i="94"/>
  <c r="E471" i="94"/>
  <c r="W470" i="94"/>
  <c r="V470" i="94"/>
  <c r="U470" i="94"/>
  <c r="T470" i="94"/>
  <c r="S470" i="94"/>
  <c r="R470" i="94"/>
  <c r="Q470" i="94"/>
  <c r="P470" i="94"/>
  <c r="O470" i="94"/>
  <c r="F470" i="94"/>
  <c r="E470" i="94"/>
  <c r="W469" i="94"/>
  <c r="V469" i="94"/>
  <c r="U469" i="94"/>
  <c r="T469" i="94"/>
  <c r="S469" i="94"/>
  <c r="R469" i="94"/>
  <c r="Q469" i="94"/>
  <c r="P469" i="94"/>
  <c r="O469" i="94"/>
  <c r="F469" i="94"/>
  <c r="E469" i="94"/>
  <c r="W468" i="94"/>
  <c r="V468" i="94"/>
  <c r="U468" i="94"/>
  <c r="T468" i="94"/>
  <c r="S468" i="94"/>
  <c r="R468" i="94"/>
  <c r="Q468" i="94"/>
  <c r="P468" i="94"/>
  <c r="O468" i="94"/>
  <c r="F468" i="94"/>
  <c r="E468" i="94"/>
  <c r="W467" i="94"/>
  <c r="V467" i="94"/>
  <c r="U467" i="94"/>
  <c r="T467" i="94"/>
  <c r="S467" i="94"/>
  <c r="R467" i="94"/>
  <c r="Q467" i="94"/>
  <c r="P467" i="94"/>
  <c r="O467" i="94"/>
  <c r="F467" i="94"/>
  <c r="E467" i="94"/>
  <c r="W466" i="94"/>
  <c r="V466" i="94"/>
  <c r="U466" i="94"/>
  <c r="T466" i="94"/>
  <c r="S466" i="94"/>
  <c r="R466" i="94"/>
  <c r="Q466" i="94"/>
  <c r="P466" i="94"/>
  <c r="O466" i="94"/>
  <c r="F466" i="94"/>
  <c r="E466" i="94"/>
  <c r="W465" i="94"/>
  <c r="V465" i="94"/>
  <c r="U465" i="94"/>
  <c r="T465" i="94"/>
  <c r="S465" i="94"/>
  <c r="R465" i="94"/>
  <c r="Q465" i="94"/>
  <c r="P465" i="94"/>
  <c r="O465" i="94"/>
  <c r="F465" i="94"/>
  <c r="E465" i="94"/>
  <c r="W464" i="94"/>
  <c r="V464" i="94"/>
  <c r="U464" i="94"/>
  <c r="T464" i="94"/>
  <c r="S464" i="94"/>
  <c r="R464" i="94"/>
  <c r="Q464" i="94"/>
  <c r="P464" i="94"/>
  <c r="O464" i="94"/>
  <c r="F464" i="94"/>
  <c r="E464" i="94"/>
  <c r="W463" i="94"/>
  <c r="V463" i="94"/>
  <c r="U463" i="94"/>
  <c r="T463" i="94"/>
  <c r="S463" i="94"/>
  <c r="R463" i="94"/>
  <c r="Q463" i="94"/>
  <c r="P463" i="94"/>
  <c r="O463" i="94"/>
  <c r="F463" i="94"/>
  <c r="E463" i="94"/>
  <c r="W462" i="94"/>
  <c r="V462" i="94"/>
  <c r="U462" i="94"/>
  <c r="T462" i="94"/>
  <c r="S462" i="94"/>
  <c r="R462" i="94"/>
  <c r="Q462" i="94"/>
  <c r="P462" i="94"/>
  <c r="O462" i="94"/>
  <c r="F462" i="94"/>
  <c r="E462" i="94"/>
  <c r="W461" i="94"/>
  <c r="V461" i="94"/>
  <c r="U461" i="94"/>
  <c r="T461" i="94"/>
  <c r="S461" i="94"/>
  <c r="R461" i="94"/>
  <c r="Q461" i="94"/>
  <c r="P461" i="94"/>
  <c r="O461" i="94"/>
  <c r="F461" i="94"/>
  <c r="E461" i="94"/>
  <c r="W460" i="94"/>
  <c r="V460" i="94"/>
  <c r="U460" i="94"/>
  <c r="T460" i="94"/>
  <c r="S460" i="94"/>
  <c r="R460" i="94"/>
  <c r="Q460" i="94"/>
  <c r="P460" i="94"/>
  <c r="O460" i="94"/>
  <c r="F460" i="94"/>
  <c r="E460" i="94"/>
  <c r="W459" i="94"/>
  <c r="V459" i="94"/>
  <c r="U459" i="94"/>
  <c r="T459" i="94"/>
  <c r="S459" i="94"/>
  <c r="R459" i="94"/>
  <c r="Q459" i="94"/>
  <c r="P459" i="94"/>
  <c r="O459" i="94"/>
  <c r="F459" i="94"/>
  <c r="E459" i="94"/>
  <c r="W458" i="94"/>
  <c r="V458" i="94"/>
  <c r="U458" i="94"/>
  <c r="T458" i="94"/>
  <c r="S458" i="94"/>
  <c r="R458" i="94"/>
  <c r="Q458" i="94"/>
  <c r="P458" i="94"/>
  <c r="O458" i="94"/>
  <c r="F458" i="94"/>
  <c r="E458" i="94"/>
  <c r="O457" i="94"/>
  <c r="F457" i="94"/>
  <c r="E457" i="94"/>
  <c r="O456" i="94"/>
  <c r="F456" i="94"/>
  <c r="E456" i="94"/>
  <c r="O455" i="94"/>
  <c r="F455" i="94"/>
  <c r="E455" i="94"/>
  <c r="O454" i="94"/>
  <c r="F454" i="94"/>
  <c r="E454" i="94"/>
  <c r="O453" i="94"/>
  <c r="F453" i="94"/>
  <c r="E453" i="94"/>
  <c r="O452" i="94"/>
  <c r="F452" i="94"/>
  <c r="E452" i="94"/>
  <c r="O451" i="94"/>
  <c r="F451" i="94"/>
  <c r="E451" i="94"/>
  <c r="O450" i="94"/>
  <c r="F450" i="94"/>
  <c r="E450" i="94"/>
  <c r="O449" i="94"/>
  <c r="F449" i="94"/>
  <c r="E449" i="94"/>
  <c r="O448" i="94"/>
  <c r="F448" i="94"/>
  <c r="E448" i="94"/>
  <c r="O447" i="94"/>
  <c r="F447" i="94"/>
  <c r="E447" i="94"/>
  <c r="O446" i="94"/>
  <c r="F446" i="94"/>
  <c r="E446" i="94"/>
  <c r="O445" i="94"/>
  <c r="F445" i="94"/>
  <c r="E445" i="94"/>
  <c r="O444" i="94"/>
  <c r="F444" i="94"/>
  <c r="E444" i="94"/>
  <c r="O443" i="94"/>
  <c r="F443" i="94"/>
  <c r="E443" i="94"/>
  <c r="O442" i="94"/>
  <c r="F442" i="94"/>
  <c r="E442" i="94"/>
  <c r="O441" i="94"/>
  <c r="F441" i="94"/>
  <c r="E441" i="94"/>
  <c r="O440" i="94"/>
  <c r="F440" i="94"/>
  <c r="E440" i="94"/>
  <c r="W439" i="94"/>
  <c r="V439" i="94"/>
  <c r="U439" i="94"/>
  <c r="T439" i="94"/>
  <c r="S439" i="94"/>
  <c r="R439" i="94"/>
  <c r="Q439" i="94"/>
  <c r="P439" i="94"/>
  <c r="O439" i="94"/>
  <c r="F439" i="94"/>
  <c r="E439" i="94"/>
  <c r="W438" i="94"/>
  <c r="V438" i="94"/>
  <c r="U438" i="94"/>
  <c r="T438" i="94"/>
  <c r="S438" i="94"/>
  <c r="R438" i="94"/>
  <c r="Q438" i="94"/>
  <c r="P438" i="94"/>
  <c r="O438" i="94"/>
  <c r="F438" i="94"/>
  <c r="E438" i="94"/>
  <c r="W437" i="94"/>
  <c r="V437" i="94"/>
  <c r="U437" i="94"/>
  <c r="T437" i="94"/>
  <c r="S437" i="94"/>
  <c r="R437" i="94"/>
  <c r="Q437" i="94"/>
  <c r="P437" i="94"/>
  <c r="O437" i="94"/>
  <c r="F437" i="94"/>
  <c r="E437" i="94"/>
  <c r="W436" i="94"/>
  <c r="V436" i="94"/>
  <c r="U436" i="94"/>
  <c r="T436" i="94"/>
  <c r="S436" i="94"/>
  <c r="R436" i="94"/>
  <c r="Q436" i="94"/>
  <c r="P436" i="94"/>
  <c r="O436" i="94"/>
  <c r="F436" i="94"/>
  <c r="E436" i="94"/>
  <c r="W435" i="94"/>
  <c r="V435" i="94"/>
  <c r="U435" i="94"/>
  <c r="T435" i="94"/>
  <c r="S435" i="94"/>
  <c r="R435" i="94"/>
  <c r="Q435" i="94"/>
  <c r="P435" i="94"/>
  <c r="O435" i="94"/>
  <c r="F435" i="94"/>
  <c r="E435" i="94"/>
  <c r="W434" i="94"/>
  <c r="V434" i="94"/>
  <c r="U434" i="94"/>
  <c r="T434" i="94"/>
  <c r="S434" i="94"/>
  <c r="R434" i="94"/>
  <c r="Q434" i="94"/>
  <c r="P434" i="94"/>
  <c r="O434" i="94"/>
  <c r="F434" i="94"/>
  <c r="E434" i="94"/>
  <c r="W433" i="94"/>
  <c r="V433" i="94"/>
  <c r="U433" i="94"/>
  <c r="T433" i="94"/>
  <c r="S433" i="94"/>
  <c r="R433" i="94"/>
  <c r="Q433" i="94"/>
  <c r="P433" i="94"/>
  <c r="O433" i="94"/>
  <c r="F433" i="94"/>
  <c r="E433" i="94"/>
  <c r="W432" i="94"/>
  <c r="V432" i="94"/>
  <c r="U432" i="94"/>
  <c r="T432" i="94"/>
  <c r="S432" i="94"/>
  <c r="R432" i="94"/>
  <c r="Q432" i="94"/>
  <c r="P432" i="94"/>
  <c r="O432" i="94"/>
  <c r="F432" i="94"/>
  <c r="E432" i="94"/>
  <c r="W431" i="94"/>
  <c r="V431" i="94"/>
  <c r="U431" i="94"/>
  <c r="T431" i="94"/>
  <c r="S431" i="94"/>
  <c r="R431" i="94"/>
  <c r="Q431" i="94"/>
  <c r="P431" i="94"/>
  <c r="O431" i="94"/>
  <c r="F431" i="94"/>
  <c r="E431" i="94"/>
  <c r="W430" i="94"/>
  <c r="V430" i="94"/>
  <c r="U430" i="94"/>
  <c r="T430" i="94"/>
  <c r="S430" i="94"/>
  <c r="R430" i="94"/>
  <c r="Q430" i="94"/>
  <c r="P430" i="94"/>
  <c r="O430" i="94"/>
  <c r="F430" i="94"/>
  <c r="E430" i="94"/>
  <c r="W429" i="94"/>
  <c r="V429" i="94"/>
  <c r="U429" i="94"/>
  <c r="T429" i="94"/>
  <c r="S429" i="94"/>
  <c r="R429" i="94"/>
  <c r="Q429" i="94"/>
  <c r="P429" i="94"/>
  <c r="O429" i="94"/>
  <c r="F429" i="94"/>
  <c r="E429" i="94"/>
  <c r="W428" i="94"/>
  <c r="V428" i="94"/>
  <c r="U428" i="94"/>
  <c r="T428" i="94"/>
  <c r="S428" i="94"/>
  <c r="R428" i="94"/>
  <c r="Q428" i="94"/>
  <c r="P428" i="94"/>
  <c r="O428" i="94"/>
  <c r="F428" i="94"/>
  <c r="E428" i="94"/>
  <c r="W427" i="94"/>
  <c r="V427" i="94"/>
  <c r="U427" i="94"/>
  <c r="T427" i="94"/>
  <c r="S427" i="94"/>
  <c r="R427" i="94"/>
  <c r="Q427" i="94"/>
  <c r="P427" i="94"/>
  <c r="O427" i="94"/>
  <c r="F427" i="94"/>
  <c r="E427" i="94"/>
  <c r="W426" i="94"/>
  <c r="V426" i="94"/>
  <c r="U426" i="94"/>
  <c r="T426" i="94"/>
  <c r="S426" i="94"/>
  <c r="R426" i="94"/>
  <c r="Q426" i="94"/>
  <c r="P426" i="94"/>
  <c r="O426" i="94"/>
  <c r="F426" i="94"/>
  <c r="E426" i="94"/>
  <c r="W425" i="94"/>
  <c r="V425" i="94"/>
  <c r="U425" i="94"/>
  <c r="T425" i="94"/>
  <c r="S425" i="94"/>
  <c r="R425" i="94"/>
  <c r="Q425" i="94"/>
  <c r="P425" i="94"/>
  <c r="O425" i="94"/>
  <c r="F425" i="94"/>
  <c r="E425" i="94"/>
  <c r="W424" i="94"/>
  <c r="V424" i="94"/>
  <c r="U424" i="94"/>
  <c r="T424" i="94"/>
  <c r="S424" i="94"/>
  <c r="R424" i="94"/>
  <c r="Q424" i="94"/>
  <c r="P424" i="94"/>
  <c r="O424" i="94"/>
  <c r="F424" i="94"/>
  <c r="E424" i="94"/>
  <c r="W423" i="94"/>
  <c r="V423" i="94"/>
  <c r="U423" i="94"/>
  <c r="T423" i="94"/>
  <c r="S423" i="94"/>
  <c r="R423" i="94"/>
  <c r="Q423" i="94"/>
  <c r="P423" i="94"/>
  <c r="O423" i="94"/>
  <c r="F423" i="94"/>
  <c r="E423" i="94"/>
  <c r="W422" i="94"/>
  <c r="V422" i="94"/>
  <c r="U422" i="94"/>
  <c r="T422" i="94"/>
  <c r="S422" i="94"/>
  <c r="R422" i="94"/>
  <c r="Q422" i="94"/>
  <c r="P422" i="94"/>
  <c r="O422" i="94"/>
  <c r="F422" i="94"/>
  <c r="E422" i="94"/>
  <c r="W421" i="94"/>
  <c r="V421" i="94"/>
  <c r="U421" i="94"/>
  <c r="T421" i="94"/>
  <c r="S421" i="94"/>
  <c r="R421" i="94"/>
  <c r="Q421" i="94"/>
  <c r="P421" i="94"/>
  <c r="O421" i="94"/>
  <c r="F421" i="94"/>
  <c r="E421" i="94"/>
  <c r="W420" i="94"/>
  <c r="V420" i="94"/>
  <c r="U420" i="94"/>
  <c r="T420" i="94"/>
  <c r="S420" i="94"/>
  <c r="R420" i="94"/>
  <c r="Q420" i="94"/>
  <c r="P420" i="94"/>
  <c r="O420" i="94"/>
  <c r="F420" i="94"/>
  <c r="E420" i="94"/>
  <c r="W419" i="94"/>
  <c r="V419" i="94"/>
  <c r="U419" i="94"/>
  <c r="T419" i="94"/>
  <c r="S419" i="94"/>
  <c r="R419" i="94"/>
  <c r="Q419" i="94"/>
  <c r="P419" i="94"/>
  <c r="O419" i="94"/>
  <c r="F419" i="94"/>
  <c r="E419" i="94"/>
  <c r="W418" i="94"/>
  <c r="V418" i="94"/>
  <c r="U418" i="94"/>
  <c r="T418" i="94"/>
  <c r="S418" i="94"/>
  <c r="R418" i="94"/>
  <c r="Q418" i="94"/>
  <c r="P418" i="94"/>
  <c r="O418" i="94"/>
  <c r="F418" i="94"/>
  <c r="E418" i="94"/>
  <c r="W417" i="94"/>
  <c r="V417" i="94"/>
  <c r="U417" i="94"/>
  <c r="T417" i="94"/>
  <c r="S417" i="94"/>
  <c r="R417" i="94"/>
  <c r="Q417" i="94"/>
  <c r="P417" i="94"/>
  <c r="O417" i="94"/>
  <c r="F417" i="94"/>
  <c r="E417" i="94"/>
  <c r="W416" i="94"/>
  <c r="V416" i="94"/>
  <c r="U416" i="94"/>
  <c r="T416" i="94"/>
  <c r="S416" i="94"/>
  <c r="R416" i="94"/>
  <c r="Q416" i="94"/>
  <c r="P416" i="94"/>
  <c r="O416" i="94"/>
  <c r="F416" i="94"/>
  <c r="E416" i="94"/>
  <c r="W415" i="94"/>
  <c r="V415" i="94"/>
  <c r="U415" i="94"/>
  <c r="T415" i="94"/>
  <c r="S415" i="94"/>
  <c r="R415" i="94"/>
  <c r="Q415" i="94"/>
  <c r="P415" i="94"/>
  <c r="O415" i="94"/>
  <c r="F415" i="94"/>
  <c r="E415" i="94"/>
  <c r="W414" i="94"/>
  <c r="V414" i="94"/>
  <c r="U414" i="94"/>
  <c r="T414" i="94"/>
  <c r="S414" i="94"/>
  <c r="R414" i="94"/>
  <c r="Q414" i="94"/>
  <c r="P414" i="94"/>
  <c r="O414" i="94"/>
  <c r="F414" i="94"/>
  <c r="E414" i="94"/>
  <c r="W413" i="94"/>
  <c r="V413" i="94"/>
  <c r="U413" i="94"/>
  <c r="T413" i="94"/>
  <c r="S413" i="94"/>
  <c r="R413" i="94"/>
  <c r="Q413" i="94"/>
  <c r="P413" i="94"/>
  <c r="O413" i="94"/>
  <c r="F413" i="94"/>
  <c r="E413" i="94"/>
  <c r="W412" i="94"/>
  <c r="V412" i="94"/>
  <c r="U412" i="94"/>
  <c r="T412" i="94"/>
  <c r="S412" i="94"/>
  <c r="R412" i="94"/>
  <c r="Q412" i="94"/>
  <c r="P412" i="94"/>
  <c r="O412" i="94"/>
  <c r="F412" i="94"/>
  <c r="E412" i="94"/>
  <c r="W411" i="94"/>
  <c r="V411" i="94"/>
  <c r="U411" i="94"/>
  <c r="T411" i="94"/>
  <c r="S411" i="94"/>
  <c r="R411" i="94"/>
  <c r="Q411" i="94"/>
  <c r="P411" i="94"/>
  <c r="O411" i="94"/>
  <c r="F411" i="94"/>
  <c r="E411" i="94"/>
  <c r="W410" i="94"/>
  <c r="V410" i="94"/>
  <c r="U410" i="94"/>
  <c r="T410" i="94"/>
  <c r="S410" i="94"/>
  <c r="R410" i="94"/>
  <c r="Q410" i="94"/>
  <c r="P410" i="94"/>
  <c r="O410" i="94"/>
  <c r="F410" i="94"/>
  <c r="E410" i="94"/>
  <c r="W409" i="94"/>
  <c r="V409" i="94"/>
  <c r="U409" i="94"/>
  <c r="T409" i="94"/>
  <c r="S409" i="94"/>
  <c r="R409" i="94"/>
  <c r="Q409" i="94"/>
  <c r="P409" i="94"/>
  <c r="O409" i="94"/>
  <c r="F409" i="94"/>
  <c r="E409" i="94"/>
  <c r="W408" i="94"/>
  <c r="V408" i="94"/>
  <c r="U408" i="94"/>
  <c r="T408" i="94"/>
  <c r="S408" i="94"/>
  <c r="R408" i="94"/>
  <c r="Q408" i="94"/>
  <c r="P408" i="94"/>
  <c r="O408" i="94"/>
  <c r="F408" i="94"/>
  <c r="E408" i="94"/>
  <c r="W407" i="94"/>
  <c r="V407" i="94"/>
  <c r="U407" i="94"/>
  <c r="T407" i="94"/>
  <c r="S407" i="94"/>
  <c r="R407" i="94"/>
  <c r="Q407" i="94"/>
  <c r="P407" i="94"/>
  <c r="O407" i="94"/>
  <c r="F407" i="94"/>
  <c r="E407" i="94"/>
  <c r="W406" i="94"/>
  <c r="V406" i="94"/>
  <c r="U406" i="94"/>
  <c r="T406" i="94"/>
  <c r="S406" i="94"/>
  <c r="R406" i="94"/>
  <c r="Q406" i="94"/>
  <c r="P406" i="94"/>
  <c r="O406" i="94"/>
  <c r="F406" i="94"/>
  <c r="E406" i="94"/>
  <c r="W405" i="94"/>
  <c r="V405" i="94"/>
  <c r="U405" i="94"/>
  <c r="T405" i="94"/>
  <c r="S405" i="94"/>
  <c r="R405" i="94"/>
  <c r="Q405" i="94"/>
  <c r="P405" i="94"/>
  <c r="O405" i="94"/>
  <c r="F405" i="94"/>
  <c r="E405" i="94"/>
  <c r="W404" i="94"/>
  <c r="V404" i="94"/>
  <c r="U404" i="94"/>
  <c r="T404" i="94"/>
  <c r="S404" i="94"/>
  <c r="R404" i="94"/>
  <c r="Q404" i="94"/>
  <c r="P404" i="94"/>
  <c r="O404" i="94"/>
  <c r="F404" i="94"/>
  <c r="E404" i="94"/>
  <c r="W403" i="94"/>
  <c r="V403" i="94"/>
  <c r="U403" i="94"/>
  <c r="T403" i="94"/>
  <c r="S403" i="94"/>
  <c r="R403" i="94"/>
  <c r="Q403" i="94"/>
  <c r="P403" i="94"/>
  <c r="O403" i="94"/>
  <c r="F403" i="94"/>
  <c r="E403" i="94"/>
  <c r="W402" i="94"/>
  <c r="V402" i="94"/>
  <c r="U402" i="94"/>
  <c r="T402" i="94"/>
  <c r="S402" i="94"/>
  <c r="R402" i="94"/>
  <c r="Q402" i="94"/>
  <c r="P402" i="94"/>
  <c r="O402" i="94"/>
  <c r="F402" i="94"/>
  <c r="E402" i="94"/>
  <c r="W401" i="94"/>
  <c r="V401" i="94"/>
  <c r="U401" i="94"/>
  <c r="T401" i="94"/>
  <c r="S401" i="94"/>
  <c r="R401" i="94"/>
  <c r="Q401" i="94"/>
  <c r="P401" i="94"/>
  <c r="O401" i="94"/>
  <c r="F401" i="94"/>
  <c r="E401" i="94"/>
  <c r="W400" i="94"/>
  <c r="V400" i="94"/>
  <c r="U400" i="94"/>
  <c r="T400" i="94"/>
  <c r="S400" i="94"/>
  <c r="R400" i="94"/>
  <c r="Q400" i="94"/>
  <c r="P400" i="94"/>
  <c r="O400" i="94"/>
  <c r="F400" i="94"/>
  <c r="E400" i="94"/>
  <c r="W399" i="94"/>
  <c r="V399" i="94"/>
  <c r="U399" i="94"/>
  <c r="T399" i="94"/>
  <c r="S399" i="94"/>
  <c r="R399" i="94"/>
  <c r="Q399" i="94"/>
  <c r="P399" i="94"/>
  <c r="O399" i="94"/>
  <c r="F399" i="94"/>
  <c r="E399" i="94"/>
  <c r="W398" i="94"/>
  <c r="V398" i="94"/>
  <c r="U398" i="94"/>
  <c r="T398" i="94"/>
  <c r="S398" i="94"/>
  <c r="R398" i="94"/>
  <c r="Q398" i="94"/>
  <c r="P398" i="94"/>
  <c r="O398" i="94"/>
  <c r="F398" i="94"/>
  <c r="E398" i="94"/>
  <c r="W397" i="94"/>
  <c r="V397" i="94"/>
  <c r="U397" i="94"/>
  <c r="T397" i="94"/>
  <c r="S397" i="94"/>
  <c r="R397" i="94"/>
  <c r="Q397" i="94"/>
  <c r="P397" i="94"/>
  <c r="O397" i="94"/>
  <c r="F397" i="94"/>
  <c r="E397" i="94"/>
  <c r="W396" i="94"/>
  <c r="V396" i="94"/>
  <c r="U396" i="94"/>
  <c r="T396" i="94"/>
  <c r="S396" i="94"/>
  <c r="R396" i="94"/>
  <c r="Q396" i="94"/>
  <c r="P396" i="94"/>
  <c r="O396" i="94"/>
  <c r="F396" i="94"/>
  <c r="E396" i="94"/>
  <c r="W395" i="94"/>
  <c r="V395" i="94"/>
  <c r="U395" i="94"/>
  <c r="T395" i="94"/>
  <c r="S395" i="94"/>
  <c r="R395" i="94"/>
  <c r="Q395" i="94"/>
  <c r="P395" i="94"/>
  <c r="O395" i="94"/>
  <c r="F395" i="94"/>
  <c r="E395" i="94"/>
  <c r="W394" i="94"/>
  <c r="V394" i="94"/>
  <c r="U394" i="94"/>
  <c r="T394" i="94"/>
  <c r="S394" i="94"/>
  <c r="R394" i="94"/>
  <c r="Q394" i="94"/>
  <c r="P394" i="94"/>
  <c r="O394" i="94"/>
  <c r="F394" i="94"/>
  <c r="E394" i="94"/>
  <c r="W393" i="94"/>
  <c r="V393" i="94"/>
  <c r="U393" i="94"/>
  <c r="T393" i="94"/>
  <c r="S393" i="94"/>
  <c r="R393" i="94"/>
  <c r="Q393" i="94"/>
  <c r="P393" i="94"/>
  <c r="O393" i="94"/>
  <c r="F393" i="94"/>
  <c r="E393" i="94"/>
  <c r="W392" i="94"/>
  <c r="V392" i="94"/>
  <c r="U392" i="94"/>
  <c r="T392" i="94"/>
  <c r="S392" i="94"/>
  <c r="R392" i="94"/>
  <c r="Q392" i="94"/>
  <c r="P392" i="94"/>
  <c r="O392" i="94"/>
  <c r="F392" i="94"/>
  <c r="E392" i="94"/>
  <c r="W391" i="94"/>
  <c r="V391" i="94"/>
  <c r="U391" i="94"/>
  <c r="T391" i="94"/>
  <c r="S391" i="94"/>
  <c r="R391" i="94"/>
  <c r="Q391" i="94"/>
  <c r="P391" i="94"/>
  <c r="O391" i="94"/>
  <c r="F391" i="94"/>
  <c r="E391" i="94"/>
  <c r="W390" i="94"/>
  <c r="V390" i="94"/>
  <c r="U390" i="94"/>
  <c r="T390" i="94"/>
  <c r="S390" i="94"/>
  <c r="R390" i="94"/>
  <c r="Q390" i="94"/>
  <c r="P390" i="94"/>
  <c r="O390" i="94"/>
  <c r="F390" i="94"/>
  <c r="E390" i="94"/>
  <c r="W389" i="94"/>
  <c r="V389" i="94"/>
  <c r="U389" i="94"/>
  <c r="T389" i="94"/>
  <c r="S389" i="94"/>
  <c r="R389" i="94"/>
  <c r="Q389" i="94"/>
  <c r="P389" i="94"/>
  <c r="O389" i="94"/>
  <c r="F389" i="94"/>
  <c r="E389" i="94"/>
  <c r="W388" i="94"/>
  <c r="V388" i="94"/>
  <c r="U388" i="94"/>
  <c r="T388" i="94"/>
  <c r="S388" i="94"/>
  <c r="R388" i="94"/>
  <c r="Q388" i="94"/>
  <c r="P388" i="94"/>
  <c r="O388" i="94"/>
  <c r="F388" i="94"/>
  <c r="E388" i="94"/>
  <c r="W387" i="94"/>
  <c r="V387" i="94"/>
  <c r="U387" i="94"/>
  <c r="T387" i="94"/>
  <c r="S387" i="94"/>
  <c r="R387" i="94"/>
  <c r="Q387" i="94"/>
  <c r="P387" i="94"/>
  <c r="O387" i="94"/>
  <c r="F387" i="94"/>
  <c r="E387" i="94"/>
  <c r="W386" i="94"/>
  <c r="V386" i="94"/>
  <c r="U386" i="94"/>
  <c r="T386" i="94"/>
  <c r="S386" i="94"/>
  <c r="R386" i="94"/>
  <c r="Q386" i="94"/>
  <c r="P386" i="94"/>
  <c r="O386" i="94"/>
  <c r="F386" i="94"/>
  <c r="E386" i="94"/>
  <c r="W385" i="94"/>
  <c r="V385" i="94"/>
  <c r="U385" i="94"/>
  <c r="T385" i="94"/>
  <c r="S385" i="94"/>
  <c r="R385" i="94"/>
  <c r="Q385" i="94"/>
  <c r="P385" i="94"/>
  <c r="O385" i="94"/>
  <c r="F385" i="94"/>
  <c r="E385" i="94"/>
  <c r="W384" i="94"/>
  <c r="V384" i="94"/>
  <c r="U384" i="94"/>
  <c r="T384" i="94"/>
  <c r="S384" i="94"/>
  <c r="R384" i="94"/>
  <c r="Q384" i="94"/>
  <c r="P384" i="94"/>
  <c r="O384" i="94"/>
  <c r="F384" i="94"/>
  <c r="E384" i="94"/>
  <c r="W383" i="94"/>
  <c r="V383" i="94"/>
  <c r="U383" i="94"/>
  <c r="T383" i="94"/>
  <c r="S383" i="94"/>
  <c r="R383" i="94"/>
  <c r="Q383" i="94"/>
  <c r="P383" i="94"/>
  <c r="O383" i="94"/>
  <c r="F383" i="94"/>
  <c r="E383" i="94"/>
  <c r="W382" i="94"/>
  <c r="V382" i="94"/>
  <c r="U382" i="94"/>
  <c r="T382" i="94"/>
  <c r="S382" i="94"/>
  <c r="R382" i="94"/>
  <c r="Q382" i="94"/>
  <c r="P382" i="94"/>
  <c r="O382" i="94"/>
  <c r="F382" i="94"/>
  <c r="E382" i="94"/>
  <c r="O381" i="94"/>
  <c r="F381" i="94"/>
  <c r="E381" i="94"/>
  <c r="O380" i="94"/>
  <c r="F380" i="94"/>
  <c r="E380" i="94"/>
  <c r="O379" i="94"/>
  <c r="F379" i="94"/>
  <c r="E379" i="94"/>
  <c r="O378" i="94"/>
  <c r="F378" i="94"/>
  <c r="E378" i="94"/>
  <c r="O377" i="94"/>
  <c r="F377" i="94"/>
  <c r="E377" i="94"/>
  <c r="O376" i="94"/>
  <c r="F376" i="94"/>
  <c r="E376" i="94"/>
  <c r="O375" i="94"/>
  <c r="F375" i="94"/>
  <c r="E375" i="94"/>
  <c r="O374" i="94"/>
  <c r="F374" i="94"/>
  <c r="E374" i="94"/>
  <c r="O373" i="94"/>
  <c r="F373" i="94"/>
  <c r="E373" i="94"/>
  <c r="O372" i="94"/>
  <c r="F372" i="94"/>
  <c r="E372" i="94"/>
  <c r="O371" i="94"/>
  <c r="F371" i="94"/>
  <c r="E371" i="94"/>
  <c r="O370" i="94"/>
  <c r="F370" i="94"/>
  <c r="E370" i="94"/>
  <c r="O369" i="94"/>
  <c r="F369" i="94"/>
  <c r="E369" i="94"/>
  <c r="O368" i="94"/>
  <c r="F368" i="94"/>
  <c r="E368" i="94"/>
  <c r="O367" i="94"/>
  <c r="F367" i="94"/>
  <c r="E367" i="94"/>
  <c r="O366" i="94"/>
  <c r="F366" i="94"/>
  <c r="E366" i="94"/>
  <c r="O365" i="94"/>
  <c r="F365" i="94"/>
  <c r="E365" i="94"/>
  <c r="O364" i="94"/>
  <c r="F364" i="94"/>
  <c r="E364" i="94"/>
  <c r="W363" i="94"/>
  <c r="V363" i="94"/>
  <c r="U363" i="94"/>
  <c r="T363" i="94"/>
  <c r="S363" i="94"/>
  <c r="R363" i="94"/>
  <c r="Q363" i="94"/>
  <c r="P363" i="94"/>
  <c r="O363" i="94"/>
  <c r="F363" i="94"/>
  <c r="E363" i="94"/>
  <c r="W362" i="94"/>
  <c r="V362" i="94"/>
  <c r="U362" i="94"/>
  <c r="T362" i="94"/>
  <c r="S362" i="94"/>
  <c r="R362" i="94"/>
  <c r="Q362" i="94"/>
  <c r="P362" i="94"/>
  <c r="O362" i="94"/>
  <c r="F362" i="94"/>
  <c r="E362" i="94"/>
  <c r="W361" i="94"/>
  <c r="V361" i="94"/>
  <c r="U361" i="94"/>
  <c r="T361" i="94"/>
  <c r="S361" i="94"/>
  <c r="R361" i="94"/>
  <c r="Q361" i="94"/>
  <c r="P361" i="94"/>
  <c r="O361" i="94"/>
  <c r="F361" i="94"/>
  <c r="E361" i="94"/>
  <c r="W360" i="94"/>
  <c r="V360" i="94"/>
  <c r="U360" i="94"/>
  <c r="T360" i="94"/>
  <c r="S360" i="94"/>
  <c r="R360" i="94"/>
  <c r="Q360" i="94"/>
  <c r="P360" i="94"/>
  <c r="O360" i="94"/>
  <c r="F360" i="94"/>
  <c r="E360" i="94"/>
  <c r="W359" i="94"/>
  <c r="V359" i="94"/>
  <c r="U359" i="94"/>
  <c r="T359" i="94"/>
  <c r="S359" i="94"/>
  <c r="R359" i="94"/>
  <c r="Q359" i="94"/>
  <c r="P359" i="94"/>
  <c r="O359" i="94"/>
  <c r="F359" i="94"/>
  <c r="E359" i="94"/>
  <c r="W358" i="94"/>
  <c r="V358" i="94"/>
  <c r="U358" i="94"/>
  <c r="T358" i="94"/>
  <c r="S358" i="94"/>
  <c r="R358" i="94"/>
  <c r="Q358" i="94"/>
  <c r="P358" i="94"/>
  <c r="O358" i="94"/>
  <c r="F358" i="94"/>
  <c r="E358" i="94"/>
  <c r="W357" i="94"/>
  <c r="V357" i="94"/>
  <c r="U357" i="94"/>
  <c r="T357" i="94"/>
  <c r="S357" i="94"/>
  <c r="R357" i="94"/>
  <c r="Q357" i="94"/>
  <c r="P357" i="94"/>
  <c r="O357" i="94"/>
  <c r="F357" i="94"/>
  <c r="E357" i="94"/>
  <c r="W356" i="94"/>
  <c r="V356" i="94"/>
  <c r="U356" i="94"/>
  <c r="T356" i="94"/>
  <c r="S356" i="94"/>
  <c r="R356" i="94"/>
  <c r="Q356" i="94"/>
  <c r="P356" i="94"/>
  <c r="O356" i="94"/>
  <c r="F356" i="94"/>
  <c r="E356" i="94"/>
  <c r="W355" i="94"/>
  <c r="V355" i="94"/>
  <c r="U355" i="94"/>
  <c r="T355" i="94"/>
  <c r="S355" i="94"/>
  <c r="R355" i="94"/>
  <c r="Q355" i="94"/>
  <c r="P355" i="94"/>
  <c r="O355" i="94"/>
  <c r="F355" i="94"/>
  <c r="E355" i="94"/>
  <c r="W354" i="94"/>
  <c r="V354" i="94"/>
  <c r="U354" i="94"/>
  <c r="T354" i="94"/>
  <c r="S354" i="94"/>
  <c r="R354" i="94"/>
  <c r="Q354" i="94"/>
  <c r="P354" i="94"/>
  <c r="O354" i="94"/>
  <c r="F354" i="94"/>
  <c r="E354" i="94"/>
  <c r="W353" i="94"/>
  <c r="V353" i="94"/>
  <c r="U353" i="94"/>
  <c r="T353" i="94"/>
  <c r="S353" i="94"/>
  <c r="R353" i="94"/>
  <c r="Q353" i="94"/>
  <c r="P353" i="94"/>
  <c r="O353" i="94"/>
  <c r="F353" i="94"/>
  <c r="E353" i="94"/>
  <c r="W352" i="94"/>
  <c r="V352" i="94"/>
  <c r="U352" i="94"/>
  <c r="T352" i="94"/>
  <c r="S352" i="94"/>
  <c r="R352" i="94"/>
  <c r="Q352" i="94"/>
  <c r="P352" i="94"/>
  <c r="O352" i="94"/>
  <c r="F352" i="94"/>
  <c r="E352" i="94"/>
  <c r="W351" i="94"/>
  <c r="V351" i="94"/>
  <c r="U351" i="94"/>
  <c r="T351" i="94"/>
  <c r="S351" i="94"/>
  <c r="R351" i="94"/>
  <c r="Q351" i="94"/>
  <c r="P351" i="94"/>
  <c r="O351" i="94"/>
  <c r="F351" i="94"/>
  <c r="E351" i="94"/>
  <c r="W350" i="94"/>
  <c r="V350" i="94"/>
  <c r="U350" i="94"/>
  <c r="T350" i="94"/>
  <c r="S350" i="94"/>
  <c r="R350" i="94"/>
  <c r="Q350" i="94"/>
  <c r="P350" i="94"/>
  <c r="O350" i="94"/>
  <c r="F350" i="94"/>
  <c r="E350" i="94"/>
  <c r="W349" i="94"/>
  <c r="V349" i="94"/>
  <c r="U349" i="94"/>
  <c r="T349" i="94"/>
  <c r="S349" i="94"/>
  <c r="R349" i="94"/>
  <c r="Q349" i="94"/>
  <c r="P349" i="94"/>
  <c r="O349" i="94"/>
  <c r="F349" i="94"/>
  <c r="E349" i="94"/>
  <c r="W348" i="94"/>
  <c r="V348" i="94"/>
  <c r="U348" i="94"/>
  <c r="T348" i="94"/>
  <c r="S348" i="94"/>
  <c r="R348" i="94"/>
  <c r="Q348" i="94"/>
  <c r="P348" i="94"/>
  <c r="O348" i="94"/>
  <c r="F348" i="94"/>
  <c r="E348" i="94"/>
  <c r="W347" i="94"/>
  <c r="V347" i="94"/>
  <c r="U347" i="94"/>
  <c r="T347" i="94"/>
  <c r="S347" i="94"/>
  <c r="R347" i="94"/>
  <c r="Q347" i="94"/>
  <c r="P347" i="94"/>
  <c r="O347" i="94"/>
  <c r="F347" i="94"/>
  <c r="E347" i="94"/>
  <c r="W346" i="94"/>
  <c r="V346" i="94"/>
  <c r="U346" i="94"/>
  <c r="T346" i="94"/>
  <c r="S346" i="94"/>
  <c r="R346" i="94"/>
  <c r="Q346" i="94"/>
  <c r="P346" i="94"/>
  <c r="O346" i="94"/>
  <c r="F346" i="94"/>
  <c r="E346" i="94"/>
  <c r="W345" i="94"/>
  <c r="V345" i="94"/>
  <c r="U345" i="94"/>
  <c r="T345" i="94"/>
  <c r="S345" i="94"/>
  <c r="R345" i="94"/>
  <c r="Q345" i="94"/>
  <c r="P345" i="94"/>
  <c r="O345" i="94"/>
  <c r="F345" i="94"/>
  <c r="E345" i="94"/>
  <c r="W344" i="94"/>
  <c r="V344" i="94"/>
  <c r="U344" i="94"/>
  <c r="T344" i="94"/>
  <c r="S344" i="94"/>
  <c r="R344" i="94"/>
  <c r="Q344" i="94"/>
  <c r="P344" i="94"/>
  <c r="O344" i="94"/>
  <c r="F344" i="94"/>
  <c r="E344" i="94"/>
  <c r="W343" i="94"/>
  <c r="V343" i="94"/>
  <c r="U343" i="94"/>
  <c r="T343" i="94"/>
  <c r="S343" i="94"/>
  <c r="R343" i="94"/>
  <c r="Q343" i="94"/>
  <c r="P343" i="94"/>
  <c r="O343" i="94"/>
  <c r="F343" i="94"/>
  <c r="E343" i="94"/>
  <c r="W342" i="94"/>
  <c r="V342" i="94"/>
  <c r="U342" i="94"/>
  <c r="T342" i="94"/>
  <c r="S342" i="94"/>
  <c r="R342" i="94"/>
  <c r="Q342" i="94"/>
  <c r="P342" i="94"/>
  <c r="O342" i="94"/>
  <c r="F342" i="94"/>
  <c r="E342" i="94"/>
  <c r="W341" i="94"/>
  <c r="V341" i="94"/>
  <c r="U341" i="94"/>
  <c r="T341" i="94"/>
  <c r="S341" i="94"/>
  <c r="R341" i="94"/>
  <c r="Q341" i="94"/>
  <c r="P341" i="94"/>
  <c r="O341" i="94"/>
  <c r="F341" i="94"/>
  <c r="E341" i="94"/>
  <c r="W340" i="94"/>
  <c r="V340" i="94"/>
  <c r="U340" i="94"/>
  <c r="T340" i="94"/>
  <c r="S340" i="94"/>
  <c r="R340" i="94"/>
  <c r="Q340" i="94"/>
  <c r="P340" i="94"/>
  <c r="O340" i="94"/>
  <c r="F340" i="94"/>
  <c r="E340" i="94"/>
  <c r="W339" i="94"/>
  <c r="V339" i="94"/>
  <c r="U339" i="94"/>
  <c r="T339" i="94"/>
  <c r="S339" i="94"/>
  <c r="R339" i="94"/>
  <c r="Q339" i="94"/>
  <c r="P339" i="94"/>
  <c r="O339" i="94"/>
  <c r="F339" i="94"/>
  <c r="E339" i="94"/>
  <c r="W338" i="94"/>
  <c r="V338" i="94"/>
  <c r="U338" i="94"/>
  <c r="T338" i="94"/>
  <c r="S338" i="94"/>
  <c r="R338" i="94"/>
  <c r="Q338" i="94"/>
  <c r="P338" i="94"/>
  <c r="O338" i="94"/>
  <c r="F338" i="94"/>
  <c r="E338" i="94"/>
  <c r="W337" i="94"/>
  <c r="V337" i="94"/>
  <c r="U337" i="94"/>
  <c r="T337" i="94"/>
  <c r="S337" i="94"/>
  <c r="R337" i="94"/>
  <c r="Q337" i="94"/>
  <c r="P337" i="94"/>
  <c r="O337" i="94"/>
  <c r="F337" i="94"/>
  <c r="E337" i="94"/>
  <c r="W336" i="94"/>
  <c r="V336" i="94"/>
  <c r="U336" i="94"/>
  <c r="T336" i="94"/>
  <c r="S336" i="94"/>
  <c r="R336" i="94"/>
  <c r="Q336" i="94"/>
  <c r="P336" i="94"/>
  <c r="O336" i="94"/>
  <c r="F336" i="94"/>
  <c r="E336" i="94"/>
  <c r="W335" i="94"/>
  <c r="V335" i="94"/>
  <c r="U335" i="94"/>
  <c r="T335" i="94"/>
  <c r="S335" i="94"/>
  <c r="R335" i="94"/>
  <c r="Q335" i="94"/>
  <c r="P335" i="94"/>
  <c r="O335" i="94"/>
  <c r="F335" i="94"/>
  <c r="E335" i="94"/>
  <c r="W334" i="94"/>
  <c r="V334" i="94"/>
  <c r="U334" i="94"/>
  <c r="T334" i="94"/>
  <c r="S334" i="94"/>
  <c r="R334" i="94"/>
  <c r="Q334" i="94"/>
  <c r="P334" i="94"/>
  <c r="O334" i="94"/>
  <c r="F334" i="94"/>
  <c r="E334" i="94"/>
  <c r="W333" i="94"/>
  <c r="V333" i="94"/>
  <c r="U333" i="94"/>
  <c r="T333" i="94"/>
  <c r="S333" i="94"/>
  <c r="R333" i="94"/>
  <c r="Q333" i="94"/>
  <c r="P333" i="94"/>
  <c r="O333" i="94"/>
  <c r="F333" i="94"/>
  <c r="E333" i="94"/>
  <c r="W332" i="94"/>
  <c r="V332" i="94"/>
  <c r="U332" i="94"/>
  <c r="T332" i="94"/>
  <c r="S332" i="94"/>
  <c r="R332" i="94"/>
  <c r="Q332" i="94"/>
  <c r="P332" i="94"/>
  <c r="O332" i="94"/>
  <c r="F332" i="94"/>
  <c r="E332" i="94"/>
  <c r="W331" i="94"/>
  <c r="V331" i="94"/>
  <c r="U331" i="94"/>
  <c r="T331" i="94"/>
  <c r="S331" i="94"/>
  <c r="R331" i="94"/>
  <c r="Q331" i="94"/>
  <c r="P331" i="94"/>
  <c r="O331" i="94"/>
  <c r="F331" i="94"/>
  <c r="E331" i="94"/>
  <c r="W330" i="94"/>
  <c r="V330" i="94"/>
  <c r="U330" i="94"/>
  <c r="T330" i="94"/>
  <c r="S330" i="94"/>
  <c r="R330" i="94"/>
  <c r="Q330" i="94"/>
  <c r="P330" i="94"/>
  <c r="O330" i="94"/>
  <c r="F330" i="94"/>
  <c r="E330" i="94"/>
  <c r="W329" i="94"/>
  <c r="V329" i="94"/>
  <c r="U329" i="94"/>
  <c r="T329" i="94"/>
  <c r="S329" i="94"/>
  <c r="R329" i="94"/>
  <c r="Q329" i="94"/>
  <c r="P329" i="94"/>
  <c r="O329" i="94"/>
  <c r="F329" i="94"/>
  <c r="E329" i="94"/>
  <c r="W328" i="94"/>
  <c r="V328" i="94"/>
  <c r="U328" i="94"/>
  <c r="T328" i="94"/>
  <c r="S328" i="94"/>
  <c r="R328" i="94"/>
  <c r="Q328" i="94"/>
  <c r="P328" i="94"/>
  <c r="O328" i="94"/>
  <c r="F328" i="94"/>
  <c r="E328" i="94"/>
  <c r="W327" i="94"/>
  <c r="V327" i="94"/>
  <c r="U327" i="94"/>
  <c r="T327" i="94"/>
  <c r="S327" i="94"/>
  <c r="R327" i="94"/>
  <c r="Q327" i="94"/>
  <c r="P327" i="94"/>
  <c r="O327" i="94"/>
  <c r="F327" i="94"/>
  <c r="E327" i="94"/>
  <c r="W326" i="94"/>
  <c r="V326" i="94"/>
  <c r="U326" i="94"/>
  <c r="T326" i="94"/>
  <c r="S326" i="94"/>
  <c r="R326" i="94"/>
  <c r="Q326" i="94"/>
  <c r="P326" i="94"/>
  <c r="O326" i="94"/>
  <c r="F326" i="94"/>
  <c r="E326" i="94"/>
  <c r="W325" i="94"/>
  <c r="V325" i="94"/>
  <c r="U325" i="94"/>
  <c r="T325" i="94"/>
  <c r="S325" i="94"/>
  <c r="R325" i="94"/>
  <c r="Q325" i="94"/>
  <c r="P325" i="94"/>
  <c r="O325" i="94"/>
  <c r="F325" i="94"/>
  <c r="E325" i="94"/>
  <c r="W324" i="94"/>
  <c r="V324" i="94"/>
  <c r="U324" i="94"/>
  <c r="T324" i="94"/>
  <c r="S324" i="94"/>
  <c r="R324" i="94"/>
  <c r="Q324" i="94"/>
  <c r="P324" i="94"/>
  <c r="O324" i="94"/>
  <c r="F324" i="94"/>
  <c r="E324" i="94"/>
  <c r="W323" i="94"/>
  <c r="V323" i="94"/>
  <c r="U323" i="94"/>
  <c r="T323" i="94"/>
  <c r="S323" i="94"/>
  <c r="R323" i="94"/>
  <c r="Q323" i="94"/>
  <c r="P323" i="94"/>
  <c r="O323" i="94"/>
  <c r="F323" i="94"/>
  <c r="E323" i="94"/>
  <c r="W322" i="94"/>
  <c r="V322" i="94"/>
  <c r="U322" i="94"/>
  <c r="T322" i="94"/>
  <c r="S322" i="94"/>
  <c r="R322" i="94"/>
  <c r="Q322" i="94"/>
  <c r="P322" i="94"/>
  <c r="O322" i="94"/>
  <c r="F322" i="94"/>
  <c r="E322" i="94"/>
  <c r="W321" i="94"/>
  <c r="V321" i="94"/>
  <c r="U321" i="94"/>
  <c r="T321" i="94"/>
  <c r="S321" i="94"/>
  <c r="R321" i="94"/>
  <c r="Q321" i="94"/>
  <c r="P321" i="94"/>
  <c r="O321" i="94"/>
  <c r="F321" i="94"/>
  <c r="E321" i="94"/>
  <c r="W320" i="94"/>
  <c r="V320" i="94"/>
  <c r="U320" i="94"/>
  <c r="T320" i="94"/>
  <c r="S320" i="94"/>
  <c r="R320" i="94"/>
  <c r="Q320" i="94"/>
  <c r="P320" i="94"/>
  <c r="O320" i="94"/>
  <c r="F320" i="94"/>
  <c r="E320" i="94"/>
  <c r="W319" i="94"/>
  <c r="V319" i="94"/>
  <c r="U319" i="94"/>
  <c r="T319" i="94"/>
  <c r="S319" i="94"/>
  <c r="R319" i="94"/>
  <c r="Q319" i="94"/>
  <c r="P319" i="94"/>
  <c r="O319" i="94"/>
  <c r="F319" i="94"/>
  <c r="E319" i="94"/>
  <c r="W318" i="94"/>
  <c r="V318" i="94"/>
  <c r="U318" i="94"/>
  <c r="T318" i="94"/>
  <c r="S318" i="94"/>
  <c r="R318" i="94"/>
  <c r="Q318" i="94"/>
  <c r="P318" i="94"/>
  <c r="O318" i="94"/>
  <c r="F318" i="94"/>
  <c r="E318" i="94"/>
  <c r="W317" i="94"/>
  <c r="V317" i="94"/>
  <c r="U317" i="94"/>
  <c r="T317" i="94"/>
  <c r="S317" i="94"/>
  <c r="R317" i="94"/>
  <c r="Q317" i="94"/>
  <c r="P317" i="94"/>
  <c r="O317" i="94"/>
  <c r="F317" i="94"/>
  <c r="E317" i="94"/>
  <c r="W316" i="94"/>
  <c r="V316" i="94"/>
  <c r="U316" i="94"/>
  <c r="T316" i="94"/>
  <c r="S316" i="94"/>
  <c r="R316" i="94"/>
  <c r="Q316" i="94"/>
  <c r="P316" i="94"/>
  <c r="O316" i="94"/>
  <c r="F316" i="94"/>
  <c r="E316" i="94"/>
  <c r="W315" i="94"/>
  <c r="V315" i="94"/>
  <c r="U315" i="94"/>
  <c r="T315" i="94"/>
  <c r="S315" i="94"/>
  <c r="R315" i="94"/>
  <c r="Q315" i="94"/>
  <c r="P315" i="94"/>
  <c r="O315" i="94"/>
  <c r="F315" i="94"/>
  <c r="E315" i="94"/>
  <c r="W314" i="94"/>
  <c r="V314" i="94"/>
  <c r="U314" i="94"/>
  <c r="T314" i="94"/>
  <c r="S314" i="94"/>
  <c r="R314" i="94"/>
  <c r="Q314" i="94"/>
  <c r="P314" i="94"/>
  <c r="O314" i="94"/>
  <c r="F314" i="94"/>
  <c r="E314" i="94"/>
  <c r="W313" i="94"/>
  <c r="V313" i="94"/>
  <c r="U313" i="94"/>
  <c r="T313" i="94"/>
  <c r="S313" i="94"/>
  <c r="R313" i="94"/>
  <c r="Q313" i="94"/>
  <c r="P313" i="94"/>
  <c r="O313" i="94"/>
  <c r="F313" i="94"/>
  <c r="E313" i="94"/>
  <c r="W312" i="94"/>
  <c r="V312" i="94"/>
  <c r="U312" i="94"/>
  <c r="T312" i="94"/>
  <c r="S312" i="94"/>
  <c r="R312" i="94"/>
  <c r="Q312" i="94"/>
  <c r="P312" i="94"/>
  <c r="O312" i="94"/>
  <c r="F312" i="94"/>
  <c r="E312" i="94"/>
  <c r="W311" i="94"/>
  <c r="V311" i="94"/>
  <c r="U311" i="94"/>
  <c r="T311" i="94"/>
  <c r="S311" i="94"/>
  <c r="R311" i="94"/>
  <c r="Q311" i="94"/>
  <c r="P311" i="94"/>
  <c r="O311" i="94"/>
  <c r="F311" i="94"/>
  <c r="E311" i="94"/>
  <c r="W310" i="94"/>
  <c r="V310" i="94"/>
  <c r="U310" i="94"/>
  <c r="T310" i="94"/>
  <c r="S310" i="94"/>
  <c r="R310" i="94"/>
  <c r="Q310" i="94"/>
  <c r="P310" i="94"/>
  <c r="O310" i="94"/>
  <c r="F310" i="94"/>
  <c r="E310" i="94"/>
  <c r="W309" i="94"/>
  <c r="V309" i="94"/>
  <c r="U309" i="94"/>
  <c r="T309" i="94"/>
  <c r="S309" i="94"/>
  <c r="R309" i="94"/>
  <c r="Q309" i="94"/>
  <c r="P309" i="94"/>
  <c r="O309" i="94"/>
  <c r="F309" i="94"/>
  <c r="E309" i="94"/>
  <c r="W308" i="94"/>
  <c r="V308" i="94"/>
  <c r="U308" i="94"/>
  <c r="T308" i="94"/>
  <c r="S308" i="94"/>
  <c r="R308" i="94"/>
  <c r="Q308" i="94"/>
  <c r="P308" i="94"/>
  <c r="O308" i="94"/>
  <c r="F308" i="94"/>
  <c r="E308" i="94"/>
  <c r="W307" i="94"/>
  <c r="V307" i="94"/>
  <c r="U307" i="94"/>
  <c r="T307" i="94"/>
  <c r="S307" i="94"/>
  <c r="R307" i="94"/>
  <c r="Q307" i="94"/>
  <c r="P307" i="94"/>
  <c r="O307" i="94"/>
  <c r="F307" i="94"/>
  <c r="E307" i="94"/>
  <c r="W306" i="94"/>
  <c r="V306" i="94"/>
  <c r="U306" i="94"/>
  <c r="T306" i="94"/>
  <c r="S306" i="94"/>
  <c r="R306" i="94"/>
  <c r="Q306" i="94"/>
  <c r="P306" i="94"/>
  <c r="O306" i="94"/>
  <c r="F306" i="94"/>
  <c r="E306" i="94"/>
  <c r="F305" i="94"/>
  <c r="E305" i="94"/>
  <c r="F304" i="94"/>
  <c r="E304" i="94"/>
  <c r="F303" i="94"/>
  <c r="E303" i="94"/>
  <c r="F302" i="94"/>
  <c r="E302" i="94"/>
  <c r="F301" i="94"/>
  <c r="E301" i="94"/>
  <c r="F300" i="94"/>
  <c r="E300" i="94"/>
  <c r="F299" i="94"/>
  <c r="E299" i="94"/>
  <c r="F298" i="94"/>
  <c r="E298" i="94"/>
  <c r="F297" i="94"/>
  <c r="E297" i="94"/>
  <c r="F296" i="94"/>
  <c r="E296" i="94"/>
  <c r="F295" i="94"/>
  <c r="E295" i="94"/>
  <c r="F294" i="94"/>
  <c r="E294" i="94"/>
  <c r="F293" i="94"/>
  <c r="E293" i="94"/>
  <c r="F292" i="94"/>
  <c r="E292" i="94"/>
  <c r="F291" i="94"/>
  <c r="E291" i="94"/>
  <c r="F290" i="94"/>
  <c r="E290" i="94"/>
  <c r="F289" i="94"/>
  <c r="E289" i="94"/>
  <c r="F288" i="94"/>
  <c r="E288" i="94"/>
  <c r="F287" i="94"/>
  <c r="E287" i="94"/>
  <c r="F286" i="94"/>
  <c r="E286" i="94"/>
  <c r="F285" i="94"/>
  <c r="E285" i="94"/>
  <c r="F284" i="94"/>
  <c r="E284" i="94"/>
  <c r="F283" i="94"/>
  <c r="E283" i="94"/>
  <c r="F282" i="94"/>
  <c r="E282" i="94"/>
  <c r="F281" i="94"/>
  <c r="E281" i="94"/>
  <c r="F280" i="94"/>
  <c r="E280" i="94"/>
  <c r="F279" i="94"/>
  <c r="E279" i="94"/>
  <c r="F278" i="94"/>
  <c r="E278" i="94"/>
  <c r="F277" i="94"/>
  <c r="E277" i="94"/>
  <c r="F276" i="94"/>
  <c r="E276" i="94"/>
  <c r="W275" i="94"/>
  <c r="V275" i="94"/>
  <c r="F275" i="94"/>
  <c r="E275" i="94"/>
  <c r="W274" i="94"/>
  <c r="V274" i="94"/>
  <c r="F274" i="94"/>
  <c r="E274" i="94"/>
  <c r="W273" i="94"/>
  <c r="V273" i="94"/>
  <c r="F273" i="94"/>
  <c r="E273" i="94"/>
  <c r="F272" i="94"/>
  <c r="E272" i="94"/>
  <c r="F271" i="94"/>
  <c r="E271" i="94"/>
  <c r="F270" i="94"/>
  <c r="E270" i="94"/>
  <c r="F269" i="94"/>
  <c r="E269" i="94"/>
  <c r="F268" i="94"/>
  <c r="E268" i="94"/>
  <c r="F267" i="94"/>
  <c r="E267" i="94"/>
  <c r="F266" i="94"/>
  <c r="E266" i="94"/>
  <c r="F265" i="94"/>
  <c r="E265" i="94"/>
  <c r="F264" i="94"/>
  <c r="E264" i="94"/>
  <c r="F263" i="94"/>
  <c r="E263" i="94"/>
  <c r="F262" i="94"/>
  <c r="E262" i="94"/>
  <c r="F261" i="94"/>
  <c r="E261" i="94"/>
  <c r="F260" i="94"/>
  <c r="E260" i="94"/>
  <c r="F259" i="94"/>
  <c r="E259" i="94"/>
  <c r="F258" i="94"/>
  <c r="E258" i="94"/>
  <c r="F257" i="94"/>
  <c r="E257" i="94"/>
  <c r="F256" i="94"/>
  <c r="E256" i="94"/>
  <c r="F255" i="94"/>
  <c r="E255" i="94"/>
  <c r="F254" i="94"/>
  <c r="E254" i="94"/>
  <c r="F253" i="94"/>
  <c r="E253" i="94"/>
  <c r="F252" i="94"/>
  <c r="E252" i="94"/>
  <c r="F251" i="94"/>
  <c r="E251" i="94"/>
  <c r="F250" i="94"/>
  <c r="E250" i="94"/>
  <c r="F249" i="94"/>
  <c r="E249" i="94"/>
  <c r="F248" i="94"/>
  <c r="E248" i="94"/>
  <c r="F247" i="94"/>
  <c r="E247" i="94"/>
  <c r="F246" i="94"/>
  <c r="E246" i="94"/>
  <c r="F245" i="94"/>
  <c r="E245" i="94"/>
  <c r="F244" i="94"/>
  <c r="E244" i="94"/>
  <c r="F243" i="94"/>
  <c r="E243" i="94"/>
  <c r="F242" i="94"/>
  <c r="E242" i="94"/>
  <c r="F241" i="94"/>
  <c r="E241" i="94"/>
  <c r="F240" i="94"/>
  <c r="E240" i="94"/>
  <c r="F239" i="94"/>
  <c r="E239" i="94"/>
  <c r="F238" i="94"/>
  <c r="E238" i="94"/>
  <c r="F237" i="94"/>
  <c r="E237" i="94"/>
  <c r="F236" i="94"/>
  <c r="E236" i="94"/>
  <c r="F235" i="94"/>
  <c r="E235" i="94"/>
  <c r="F234" i="94"/>
  <c r="E234" i="94"/>
  <c r="F233" i="94"/>
  <c r="E233" i="94"/>
  <c r="F232" i="94"/>
  <c r="E232" i="94"/>
  <c r="F231" i="94"/>
  <c r="E231" i="94"/>
  <c r="F230" i="94"/>
  <c r="E230" i="94"/>
  <c r="F229" i="94"/>
  <c r="E229" i="94"/>
  <c r="F228" i="94"/>
  <c r="E228" i="94"/>
  <c r="F227" i="94"/>
  <c r="E227" i="94"/>
  <c r="F226" i="94"/>
  <c r="E226" i="94"/>
  <c r="F225" i="94"/>
  <c r="E225" i="94"/>
  <c r="F224" i="94"/>
  <c r="E224" i="94"/>
  <c r="F223" i="94"/>
  <c r="E223" i="94"/>
  <c r="F222" i="94"/>
  <c r="E222" i="94"/>
  <c r="F221" i="94"/>
  <c r="E221" i="94"/>
  <c r="F220" i="94"/>
  <c r="E220" i="94"/>
  <c r="F219" i="94"/>
  <c r="E219" i="94"/>
  <c r="F218" i="94"/>
  <c r="E218" i="94"/>
  <c r="F217" i="94"/>
  <c r="E217" i="94"/>
  <c r="F216" i="94"/>
  <c r="E216" i="94"/>
  <c r="F215" i="94"/>
  <c r="E215" i="94"/>
  <c r="F214" i="94"/>
  <c r="E214" i="94"/>
  <c r="F213" i="94"/>
  <c r="E213" i="94"/>
  <c r="F212" i="94"/>
  <c r="E212" i="94"/>
  <c r="F211" i="94"/>
  <c r="E211" i="94"/>
  <c r="F210" i="94"/>
  <c r="E210" i="94"/>
  <c r="F209" i="94"/>
  <c r="E209" i="94"/>
  <c r="F208" i="94"/>
  <c r="E208" i="94"/>
  <c r="F207" i="94"/>
  <c r="E207" i="94"/>
  <c r="F206" i="94"/>
  <c r="E206" i="94"/>
  <c r="F205" i="94"/>
  <c r="E205" i="94"/>
  <c r="F204" i="94"/>
  <c r="E204" i="94"/>
  <c r="F203" i="94"/>
  <c r="E203" i="94"/>
  <c r="F202" i="94"/>
  <c r="E202" i="94"/>
  <c r="F201" i="94"/>
  <c r="E201" i="94"/>
  <c r="F200" i="94"/>
  <c r="E200" i="94"/>
  <c r="W199" i="94"/>
  <c r="V199" i="94"/>
  <c r="F199" i="94"/>
  <c r="E199" i="94"/>
  <c r="W198" i="94"/>
  <c r="V198" i="94"/>
  <c r="F198" i="94"/>
  <c r="E198" i="94"/>
  <c r="W197" i="94"/>
  <c r="V197" i="94"/>
  <c r="F197" i="94"/>
  <c r="E197" i="94"/>
  <c r="F196" i="94"/>
  <c r="E196" i="94"/>
  <c r="F195" i="94"/>
  <c r="E195" i="94"/>
  <c r="F194" i="94"/>
  <c r="E194" i="94"/>
  <c r="F193" i="94"/>
  <c r="E193" i="94"/>
  <c r="F192" i="94"/>
  <c r="E192" i="94"/>
  <c r="F191" i="94"/>
  <c r="E191" i="94"/>
  <c r="F190" i="94"/>
  <c r="E190" i="94"/>
  <c r="F189" i="94"/>
  <c r="E189" i="94"/>
  <c r="F188" i="94"/>
  <c r="E188" i="94"/>
  <c r="F187" i="94"/>
  <c r="E187" i="94"/>
  <c r="F186" i="94"/>
  <c r="E186" i="94"/>
  <c r="F185" i="94"/>
  <c r="E185" i="94"/>
  <c r="F184" i="94"/>
  <c r="E184" i="94"/>
  <c r="F183" i="94"/>
  <c r="E183" i="94"/>
  <c r="F182" i="94"/>
  <c r="E182" i="94"/>
  <c r="F181" i="94"/>
  <c r="E181" i="94"/>
  <c r="F180" i="94"/>
  <c r="E180" i="94"/>
  <c r="F179" i="94"/>
  <c r="E179" i="94"/>
  <c r="F178" i="94"/>
  <c r="E178" i="94"/>
  <c r="F177" i="94"/>
  <c r="E177" i="94"/>
  <c r="F176" i="94"/>
  <c r="E176" i="94"/>
  <c r="F175" i="94"/>
  <c r="E175" i="94"/>
  <c r="F174" i="94"/>
  <c r="E174" i="94"/>
  <c r="F173" i="94"/>
  <c r="E173" i="94"/>
  <c r="F172" i="94"/>
  <c r="E172" i="94"/>
  <c r="F171" i="94"/>
  <c r="E171" i="94"/>
  <c r="F170" i="94"/>
  <c r="E170" i="94"/>
  <c r="F169" i="94"/>
  <c r="E169" i="94"/>
  <c r="F168" i="94"/>
  <c r="E168" i="94"/>
  <c r="F167" i="94"/>
  <c r="E167" i="94"/>
  <c r="F166" i="94"/>
  <c r="E166" i="94"/>
  <c r="F165" i="94"/>
  <c r="E165" i="94"/>
  <c r="F164" i="94"/>
  <c r="E164" i="94"/>
  <c r="F163" i="94"/>
  <c r="E163" i="94"/>
  <c r="F162" i="94"/>
  <c r="E162" i="94"/>
  <c r="F161" i="94"/>
  <c r="E161" i="94"/>
  <c r="F160" i="94"/>
  <c r="E160" i="94"/>
  <c r="F159" i="94"/>
  <c r="E159" i="94"/>
  <c r="F158" i="94"/>
  <c r="E158" i="94"/>
  <c r="F157" i="94"/>
  <c r="E157" i="94"/>
  <c r="F156" i="94"/>
  <c r="E156" i="94"/>
  <c r="F155" i="94"/>
  <c r="E155" i="94"/>
  <c r="F154" i="94"/>
  <c r="E154" i="94"/>
  <c r="F153" i="94"/>
  <c r="E153" i="94"/>
  <c r="F152" i="94"/>
  <c r="E152" i="94"/>
  <c r="F151" i="94"/>
  <c r="E151" i="94"/>
  <c r="F150" i="94"/>
  <c r="E150" i="94"/>
  <c r="F149" i="94"/>
  <c r="E149" i="94"/>
  <c r="F148" i="94"/>
  <c r="E148" i="94"/>
  <c r="F147" i="94"/>
  <c r="E147" i="94"/>
  <c r="F146" i="94"/>
  <c r="E146" i="94"/>
  <c r="F145" i="94"/>
  <c r="E145" i="94"/>
  <c r="F144" i="94"/>
  <c r="E144" i="94"/>
  <c r="F143" i="94"/>
  <c r="E143" i="94"/>
  <c r="F142" i="94"/>
  <c r="E142" i="94"/>
  <c r="F141" i="94"/>
  <c r="E141" i="94"/>
  <c r="F140" i="94"/>
  <c r="E140" i="94"/>
  <c r="F139" i="94"/>
  <c r="E139" i="94"/>
  <c r="F138" i="94"/>
  <c r="E138" i="94"/>
  <c r="F137" i="94"/>
  <c r="E137" i="94"/>
  <c r="F136" i="94"/>
  <c r="E136" i="94"/>
  <c r="F135" i="94"/>
  <c r="E135" i="94"/>
  <c r="F134" i="94"/>
  <c r="E134" i="94"/>
  <c r="F133" i="94"/>
  <c r="E133" i="94"/>
  <c r="F132" i="94"/>
  <c r="E132" i="94"/>
  <c r="F131" i="94"/>
  <c r="E131" i="94"/>
  <c r="F130" i="94"/>
  <c r="E130" i="94"/>
  <c r="F129" i="94"/>
  <c r="E129" i="94"/>
  <c r="F128" i="94"/>
  <c r="E128" i="94"/>
  <c r="F127" i="94"/>
  <c r="E127" i="94"/>
  <c r="F126" i="94"/>
  <c r="E126" i="94"/>
  <c r="F125" i="94"/>
  <c r="E125" i="94"/>
  <c r="F124" i="94"/>
  <c r="E124" i="94"/>
  <c r="W123" i="94"/>
  <c r="V123" i="94"/>
  <c r="F123" i="94"/>
  <c r="E123" i="94"/>
  <c r="W122" i="94"/>
  <c r="V122" i="94"/>
  <c r="F122" i="94"/>
  <c r="E122" i="94"/>
  <c r="W121" i="94"/>
  <c r="V121" i="94"/>
  <c r="F121" i="94"/>
  <c r="E121" i="94"/>
  <c r="F120" i="94"/>
  <c r="E120" i="94"/>
  <c r="F119" i="94"/>
  <c r="E119" i="94"/>
  <c r="F118" i="94"/>
  <c r="E118" i="94"/>
  <c r="F117" i="94"/>
  <c r="E117" i="94"/>
  <c r="F116" i="94"/>
  <c r="E116" i="94"/>
  <c r="F115" i="94"/>
  <c r="E115" i="94"/>
  <c r="F114" i="94"/>
  <c r="E114" i="94"/>
  <c r="F113" i="94"/>
  <c r="E113" i="94"/>
  <c r="F112" i="94"/>
  <c r="E112" i="94"/>
  <c r="F111" i="94"/>
  <c r="E111" i="94"/>
  <c r="F110" i="94"/>
  <c r="E110" i="94"/>
  <c r="F109" i="94"/>
  <c r="E109" i="94"/>
  <c r="F108" i="94"/>
  <c r="E108" i="94"/>
  <c r="F107" i="94"/>
  <c r="E107" i="94"/>
  <c r="F106" i="94"/>
  <c r="E106" i="94"/>
  <c r="F105" i="94"/>
  <c r="E105" i="94"/>
  <c r="F104" i="94"/>
  <c r="E104" i="94"/>
  <c r="F103" i="94"/>
  <c r="E103" i="94"/>
  <c r="F102" i="94"/>
  <c r="E102" i="94"/>
  <c r="F101" i="94"/>
  <c r="E101" i="94"/>
  <c r="F100" i="94"/>
  <c r="E100" i="94"/>
  <c r="F99" i="94"/>
  <c r="E99" i="94"/>
  <c r="F98" i="94"/>
  <c r="E98" i="94"/>
  <c r="F97" i="94"/>
  <c r="E97" i="94"/>
  <c r="F96" i="94"/>
  <c r="E96" i="94"/>
  <c r="F95" i="94"/>
  <c r="E95" i="94"/>
  <c r="F94" i="94"/>
  <c r="E94" i="94"/>
  <c r="F93" i="94"/>
  <c r="E93" i="94"/>
  <c r="F92" i="94"/>
  <c r="E92" i="94"/>
  <c r="F91" i="94"/>
  <c r="E91" i="94"/>
  <c r="F90" i="94"/>
  <c r="E90" i="94"/>
  <c r="F89" i="94"/>
  <c r="E89" i="94"/>
  <c r="F88" i="94"/>
  <c r="E88" i="94"/>
  <c r="F87" i="94"/>
  <c r="E87" i="94"/>
  <c r="F86" i="94"/>
  <c r="E86" i="94"/>
  <c r="F85" i="94"/>
  <c r="E85" i="94"/>
  <c r="F84" i="94"/>
  <c r="E84" i="94"/>
  <c r="F83" i="94"/>
  <c r="E83" i="94"/>
  <c r="F82" i="94"/>
  <c r="E82" i="94"/>
  <c r="F81" i="94"/>
  <c r="E81" i="94"/>
  <c r="F80" i="94"/>
  <c r="E80" i="94"/>
  <c r="F79" i="94"/>
  <c r="E79" i="94"/>
  <c r="F78" i="94"/>
  <c r="E78" i="94"/>
  <c r="F77" i="94"/>
  <c r="E77" i="94"/>
  <c r="F76" i="94"/>
  <c r="E76" i="94"/>
  <c r="F75" i="94"/>
  <c r="E75" i="94"/>
  <c r="F74" i="94"/>
  <c r="E74" i="94"/>
  <c r="F73" i="94"/>
  <c r="E73" i="94"/>
  <c r="F72" i="94"/>
  <c r="E72" i="94"/>
  <c r="F71" i="94"/>
  <c r="E71" i="94"/>
  <c r="F70" i="94"/>
  <c r="E70" i="94"/>
  <c r="F69" i="94"/>
  <c r="E69" i="94"/>
  <c r="F68" i="94"/>
  <c r="E68" i="94"/>
  <c r="F67" i="94"/>
  <c r="E67" i="94"/>
  <c r="F66" i="94"/>
  <c r="E66" i="94"/>
  <c r="F65" i="94"/>
  <c r="E65" i="94"/>
  <c r="F64" i="94"/>
  <c r="E64" i="94"/>
  <c r="F63" i="94"/>
  <c r="E63" i="94"/>
  <c r="F62" i="94"/>
  <c r="E62" i="94"/>
  <c r="F61" i="94"/>
  <c r="E61" i="94"/>
  <c r="F60" i="94"/>
  <c r="E60" i="94"/>
  <c r="F59" i="94"/>
  <c r="E59" i="94"/>
  <c r="F58" i="94"/>
  <c r="E58" i="94"/>
  <c r="F57" i="94"/>
  <c r="E57" i="94"/>
  <c r="F56" i="94"/>
  <c r="E56" i="94"/>
  <c r="F55" i="94"/>
  <c r="E55" i="94"/>
  <c r="F54" i="94"/>
  <c r="E54" i="94"/>
  <c r="F53" i="94"/>
  <c r="E53" i="94"/>
  <c r="F52" i="94"/>
  <c r="E52" i="94"/>
  <c r="F51" i="94"/>
  <c r="E51" i="94"/>
  <c r="F50" i="94"/>
  <c r="E50" i="94"/>
  <c r="F49" i="94"/>
  <c r="E49" i="94"/>
  <c r="F48" i="94"/>
  <c r="E48" i="94"/>
  <c r="W47" i="94"/>
  <c r="V47" i="94"/>
  <c r="F47" i="94"/>
  <c r="E47" i="94"/>
  <c r="W46" i="94"/>
  <c r="V46" i="94"/>
  <c r="F46" i="94"/>
  <c r="E46" i="94"/>
  <c r="W45" i="94"/>
  <c r="V45" i="94"/>
  <c r="F45" i="94"/>
  <c r="E45" i="94"/>
  <c r="F44" i="94"/>
  <c r="E44" i="94"/>
  <c r="F43" i="94"/>
  <c r="E43" i="94"/>
  <c r="F42" i="94"/>
  <c r="E42" i="94"/>
  <c r="F41" i="94"/>
  <c r="E41" i="94"/>
  <c r="F40" i="94"/>
  <c r="E40" i="94"/>
  <c r="F39" i="94"/>
  <c r="E39" i="94"/>
  <c r="F38" i="94"/>
  <c r="E38" i="94"/>
  <c r="F37" i="94"/>
  <c r="E37" i="94"/>
  <c r="F36" i="94"/>
  <c r="E36" i="94"/>
  <c r="F35" i="94"/>
  <c r="E35" i="94"/>
  <c r="F34" i="94"/>
  <c r="E34" i="94"/>
  <c r="F33" i="94"/>
  <c r="E33" i="94"/>
  <c r="F32" i="94"/>
  <c r="E32" i="94"/>
  <c r="F31" i="94"/>
  <c r="E31" i="94"/>
  <c r="F30" i="94"/>
  <c r="E30" i="94"/>
  <c r="F29" i="94"/>
  <c r="E29" i="94"/>
  <c r="F28" i="94"/>
  <c r="E28" i="94"/>
  <c r="F27" i="94"/>
  <c r="E27" i="94"/>
  <c r="F26" i="94"/>
  <c r="E26" i="94"/>
  <c r="F25" i="94"/>
  <c r="E25" i="94"/>
  <c r="F24" i="94"/>
  <c r="E24" i="94"/>
  <c r="F23" i="94"/>
  <c r="E23" i="94"/>
  <c r="F22" i="94"/>
  <c r="E22" i="94"/>
  <c r="F21" i="94"/>
  <c r="E21" i="94"/>
  <c r="F20" i="94"/>
  <c r="E20" i="94"/>
  <c r="F19" i="94"/>
  <c r="E19" i="94"/>
  <c r="F18" i="94"/>
  <c r="E18" i="94"/>
  <c r="F17" i="94"/>
  <c r="E17" i="94"/>
  <c r="F16" i="94"/>
  <c r="E16" i="94"/>
  <c r="F15" i="94"/>
  <c r="E15" i="94"/>
  <c r="F14" i="94"/>
  <c r="E14" i="94"/>
  <c r="F13" i="94"/>
  <c r="E13" i="94"/>
  <c r="F12" i="94"/>
  <c r="E12" i="94"/>
  <c r="F11" i="94"/>
  <c r="E11" i="94"/>
  <c r="F10" i="94"/>
  <c r="E10" i="94"/>
  <c r="F9" i="94"/>
  <c r="E9" i="94"/>
  <c r="F8" i="94"/>
  <c r="E8" i="94"/>
  <c r="F7" i="94"/>
  <c r="E7" i="94"/>
  <c r="F6" i="94"/>
  <c r="E6" i="94"/>
  <c r="F5" i="94"/>
  <c r="E5" i="94"/>
  <c r="F4" i="94"/>
  <c r="E4" i="94"/>
  <c r="F3" i="94"/>
  <c r="E3" i="94"/>
  <c r="F2" i="94"/>
  <c r="E2" i="94"/>
  <c r="E19" i="96"/>
  <c r="D19" i="96"/>
  <c r="B5" i="96"/>
  <c r="B4" i="96"/>
  <c r="B3" i="96"/>
  <c r="B2" i="96"/>
  <c r="T46" i="16"/>
  <c r="T45" i="16"/>
  <c r="S45" i="16"/>
  <c r="N45" i="16"/>
  <c r="M45" i="16"/>
  <c r="K45" i="16"/>
  <c r="J45" i="16"/>
  <c r="I45" i="16"/>
  <c r="H45" i="16"/>
  <c r="G45" i="16"/>
  <c r="F45" i="16"/>
  <c r="E45" i="16"/>
  <c r="D45" i="16"/>
  <c r="C45" i="16"/>
  <c r="R44" i="16"/>
  <c r="L44" i="16"/>
  <c r="I44" i="16"/>
  <c r="F44" i="16"/>
  <c r="C44" i="16"/>
  <c r="R43" i="16"/>
  <c r="L43" i="16"/>
  <c r="I43" i="16"/>
  <c r="F43" i="16"/>
  <c r="C43" i="16"/>
  <c r="R42" i="16"/>
  <c r="L42" i="16"/>
  <c r="I42" i="16"/>
  <c r="F42" i="16"/>
  <c r="C42" i="16"/>
  <c r="R41" i="16"/>
  <c r="L41" i="16"/>
  <c r="I41" i="16"/>
  <c r="F41" i="16"/>
  <c r="C41" i="16"/>
  <c r="R40" i="16"/>
  <c r="L40" i="16"/>
  <c r="I40" i="16"/>
  <c r="F40" i="16"/>
  <c r="C40" i="16"/>
  <c r="R39" i="16"/>
  <c r="L39" i="16"/>
  <c r="L45" i="16" s="1"/>
  <c r="I39" i="16"/>
  <c r="F39" i="16"/>
  <c r="C39" i="16"/>
  <c r="R36" i="16"/>
  <c r="L36" i="16"/>
  <c r="I36" i="16"/>
  <c r="F36" i="16"/>
  <c r="C36" i="16"/>
  <c r="S35" i="16"/>
  <c r="M35" i="16"/>
  <c r="L35" i="16"/>
  <c r="J35" i="16"/>
  <c r="I35" i="16"/>
  <c r="G35" i="16"/>
  <c r="F35" i="16"/>
  <c r="D35" i="16"/>
  <c r="C35" i="16"/>
  <c r="R34" i="16"/>
  <c r="L34" i="16"/>
  <c r="I34" i="16"/>
  <c r="F34" i="16"/>
  <c r="C34" i="16"/>
  <c r="R33" i="16"/>
  <c r="L33" i="16"/>
  <c r="I33" i="16"/>
  <c r="F33" i="16"/>
  <c r="C33" i="16"/>
  <c r="R32" i="16"/>
  <c r="L32" i="16"/>
  <c r="I32" i="16"/>
  <c r="F32" i="16"/>
  <c r="C32" i="16"/>
  <c r="R31" i="16"/>
  <c r="L31" i="16"/>
  <c r="I31" i="16"/>
  <c r="F31" i="16"/>
  <c r="C31" i="16"/>
  <c r="R30" i="16"/>
  <c r="L30" i="16"/>
  <c r="I30" i="16"/>
  <c r="F30" i="16"/>
  <c r="C30" i="16"/>
  <c r="S28" i="16"/>
  <c r="R28" i="16"/>
  <c r="M28" i="16"/>
  <c r="L28" i="16"/>
  <c r="J28" i="16"/>
  <c r="I28" i="16"/>
  <c r="G28" i="16"/>
  <c r="F28" i="16"/>
  <c r="D28" i="16"/>
  <c r="C28" i="16"/>
  <c r="R27" i="16"/>
  <c r="L27" i="16"/>
  <c r="I27" i="16"/>
  <c r="F27" i="16"/>
  <c r="C27" i="16"/>
  <c r="R26" i="16"/>
  <c r="L26" i="16"/>
  <c r="I26" i="16"/>
  <c r="F26" i="16"/>
  <c r="C26" i="16"/>
  <c r="K24" i="16"/>
  <c r="C24" i="16"/>
  <c r="C37" i="16" s="1"/>
  <c r="R23" i="16"/>
  <c r="L23" i="16"/>
  <c r="I23" i="16"/>
  <c r="F23" i="16"/>
  <c r="C23" i="16"/>
  <c r="T22" i="16"/>
  <c r="T24" i="16" s="1"/>
  <c r="N22" i="16"/>
  <c r="N24" i="16" s="1"/>
  <c r="M22" i="16"/>
  <c r="M24" i="16" s="1"/>
  <c r="L22" i="16"/>
  <c r="L24" i="16" s="1"/>
  <c r="K22" i="16"/>
  <c r="J22" i="16"/>
  <c r="J24" i="16" s="1"/>
  <c r="J37" i="16" s="1"/>
  <c r="I22" i="16"/>
  <c r="I24" i="16" s="1"/>
  <c r="H22" i="16"/>
  <c r="H24" i="16" s="1"/>
  <c r="G22" i="16"/>
  <c r="G24" i="16" s="1"/>
  <c r="G37" i="16" s="1"/>
  <c r="F22" i="16"/>
  <c r="F24" i="16" s="1"/>
  <c r="E22" i="16"/>
  <c r="E24" i="16" s="1"/>
  <c r="D22" i="16"/>
  <c r="D24" i="16" s="1"/>
  <c r="C22" i="16"/>
  <c r="R21" i="16"/>
  <c r="L21" i="16"/>
  <c r="I21" i="16"/>
  <c r="F21" i="16"/>
  <c r="C21" i="16"/>
  <c r="R20" i="16"/>
  <c r="L20" i="16"/>
  <c r="I20" i="16"/>
  <c r="F20" i="16"/>
  <c r="C20" i="16"/>
  <c r="R19" i="16"/>
  <c r="L19" i="16"/>
  <c r="I19" i="16"/>
  <c r="F19" i="16"/>
  <c r="C19" i="16"/>
  <c r="R18" i="16"/>
  <c r="L18" i="16"/>
  <c r="I18" i="16"/>
  <c r="F18" i="16"/>
  <c r="C18" i="16"/>
  <c r="R13" i="16"/>
  <c r="L13" i="16"/>
  <c r="I13" i="16"/>
  <c r="F13" i="16"/>
  <c r="C13" i="16"/>
  <c r="N12" i="16"/>
  <c r="M12" i="16"/>
  <c r="K12" i="16"/>
  <c r="J12" i="16"/>
  <c r="I12" i="16"/>
  <c r="H12" i="16"/>
  <c r="G12" i="16"/>
  <c r="F12" i="16"/>
  <c r="E12" i="16"/>
  <c r="D12" i="16"/>
  <c r="C12" i="16"/>
  <c r="R11" i="16"/>
  <c r="L11" i="16"/>
  <c r="I11" i="16"/>
  <c r="F11" i="16"/>
  <c r="C11" i="16"/>
  <c r="R10" i="16"/>
  <c r="L10" i="16"/>
  <c r="I10" i="16"/>
  <c r="F10" i="16"/>
  <c r="C10" i="16"/>
  <c r="R9" i="16"/>
  <c r="L9" i="16"/>
  <c r="I9" i="16"/>
  <c r="F9" i="16"/>
  <c r="C9" i="16"/>
  <c r="R8" i="16"/>
  <c r="L8" i="16"/>
  <c r="L12" i="16" s="1"/>
  <c r="L15" i="16" s="1"/>
  <c r="I8" i="16"/>
  <c r="F8" i="16"/>
  <c r="C8" i="16"/>
  <c r="P34" i="25"/>
  <c r="N34" i="25"/>
  <c r="L34" i="25"/>
  <c r="J34" i="25"/>
  <c r="H34" i="25"/>
  <c r="P33" i="25"/>
  <c r="N33" i="25"/>
  <c r="L33" i="25"/>
  <c r="J33" i="25"/>
  <c r="H33" i="25"/>
  <c r="P32" i="25"/>
  <c r="P31" i="25"/>
  <c r="P30" i="25"/>
  <c r="P29" i="25"/>
  <c r="P28" i="25"/>
  <c r="P27" i="25"/>
  <c r="N27" i="25"/>
  <c r="L27" i="25"/>
  <c r="J27" i="25"/>
  <c r="H27" i="25"/>
  <c r="P26" i="25"/>
  <c r="P25" i="25"/>
  <c r="P24" i="25"/>
  <c r="P23" i="25"/>
  <c r="P22" i="25"/>
  <c r="P21" i="25"/>
  <c r="N21" i="25"/>
  <c r="L21" i="25"/>
  <c r="J21" i="25"/>
  <c r="H21" i="25"/>
  <c r="P20" i="25"/>
  <c r="O20" i="25"/>
  <c r="P19" i="25"/>
  <c r="O19" i="25"/>
  <c r="P18" i="25"/>
  <c r="O18" i="25"/>
  <c r="P17" i="25"/>
  <c r="O17" i="25"/>
  <c r="P16" i="25"/>
  <c r="O16" i="25"/>
  <c r="P15" i="25"/>
  <c r="N15" i="25"/>
  <c r="L15" i="25"/>
  <c r="J15" i="25"/>
  <c r="H15" i="25"/>
  <c r="P14" i="25"/>
  <c r="P13" i="25"/>
  <c r="P12" i="25"/>
  <c r="P11" i="25"/>
  <c r="P10" i="25"/>
  <c r="C5" i="25"/>
  <c r="C4" i="25"/>
  <c r="C3" i="25"/>
  <c r="AM31" i="24"/>
  <c r="AK31" i="24"/>
  <c r="AI31" i="24"/>
  <c r="AG31" i="24"/>
  <c r="AF31" i="24"/>
  <c r="AD31" i="24"/>
  <c r="AB31" i="24"/>
  <c r="Z31" i="24"/>
  <c r="Y31" i="24"/>
  <c r="W31" i="24"/>
  <c r="U31" i="24"/>
  <c r="S31" i="24"/>
  <c r="R31" i="24"/>
  <c r="P31" i="24"/>
  <c r="N31" i="24"/>
  <c r="L31" i="24"/>
  <c r="K31" i="24"/>
  <c r="I31" i="24"/>
  <c r="G31" i="24"/>
  <c r="E31" i="24"/>
  <c r="AM30" i="24"/>
  <c r="AK30" i="24"/>
  <c r="AI30" i="24"/>
  <c r="AG30" i="24"/>
  <c r="AF30" i="24"/>
  <c r="AD30" i="24"/>
  <c r="AB30" i="24"/>
  <c r="Z30" i="24"/>
  <c r="Y30" i="24"/>
  <c r="W30" i="24"/>
  <c r="U30" i="24"/>
  <c r="S30" i="24"/>
  <c r="R30" i="24"/>
  <c r="P30" i="24"/>
  <c r="N30" i="24"/>
  <c r="L30" i="24"/>
  <c r="K30" i="24"/>
  <c r="I30" i="24"/>
  <c r="G30" i="24"/>
  <c r="E30" i="24"/>
  <c r="AM29" i="24"/>
  <c r="AL29" i="24"/>
  <c r="AK29" i="24"/>
  <c r="AJ29" i="24"/>
  <c r="AI29" i="24"/>
  <c r="AH29" i="24"/>
  <c r="AG29" i="24"/>
  <c r="Z29" i="24"/>
  <c r="S29" i="24"/>
  <c r="L29" i="24"/>
  <c r="E29" i="24"/>
  <c r="AM28" i="24"/>
  <c r="AL28" i="24"/>
  <c r="AK28" i="24"/>
  <c r="AJ28" i="24"/>
  <c r="AI28" i="24"/>
  <c r="AH28" i="24"/>
  <c r="AG28" i="24"/>
  <c r="Z28" i="24"/>
  <c r="S28" i="24"/>
  <c r="L28" i="24"/>
  <c r="E28" i="24"/>
  <c r="AM27" i="24"/>
  <c r="AL27" i="24"/>
  <c r="AK27" i="24"/>
  <c r="AJ27" i="24"/>
  <c r="AI27" i="24"/>
  <c r="AH27" i="24"/>
  <c r="AG27" i="24"/>
  <c r="Z27" i="24"/>
  <c r="S27" i="24"/>
  <c r="L27" i="24"/>
  <c r="E27" i="24"/>
  <c r="AM26" i="24"/>
  <c r="AL26" i="24"/>
  <c r="AK26" i="24"/>
  <c r="AJ26" i="24"/>
  <c r="AI26" i="24"/>
  <c r="AH26" i="24"/>
  <c r="AG26" i="24"/>
  <c r="Z26" i="24"/>
  <c r="S26" i="24"/>
  <c r="L26" i="24"/>
  <c r="E26" i="24"/>
  <c r="AM25" i="24"/>
  <c r="AL25" i="24"/>
  <c r="AK25" i="24"/>
  <c r="AJ25" i="24"/>
  <c r="AI25" i="24"/>
  <c r="AH25" i="24"/>
  <c r="AG25" i="24"/>
  <c r="Z25" i="24"/>
  <c r="S25" i="24"/>
  <c r="L25" i="24"/>
  <c r="E25" i="24"/>
  <c r="AM24" i="24"/>
  <c r="AL24" i="24"/>
  <c r="AK24" i="24"/>
  <c r="AJ24" i="24"/>
  <c r="AI24" i="24"/>
  <c r="AH24" i="24"/>
  <c r="AG24" i="24"/>
  <c r="Z24" i="24"/>
  <c r="S24" i="24"/>
  <c r="L24" i="24"/>
  <c r="E24" i="24"/>
  <c r="AM23" i="24"/>
  <c r="AK23" i="24"/>
  <c r="AI23" i="24"/>
  <c r="AG23" i="24"/>
  <c r="AF23" i="24"/>
  <c r="AD23" i="24"/>
  <c r="AB23" i="24"/>
  <c r="Z23" i="24"/>
  <c r="Y23" i="24"/>
  <c r="W23" i="24"/>
  <c r="U23" i="24"/>
  <c r="S23" i="24"/>
  <c r="R23" i="24"/>
  <c r="P23" i="24"/>
  <c r="N23" i="24"/>
  <c r="L23" i="24"/>
  <c r="K23" i="24"/>
  <c r="I23" i="24"/>
  <c r="G23" i="24"/>
  <c r="E23" i="24"/>
  <c r="AM22" i="24"/>
  <c r="AL22" i="24"/>
  <c r="AK22" i="24"/>
  <c r="AJ22" i="24"/>
  <c r="AI22" i="24"/>
  <c r="AH22" i="24"/>
  <c r="AG22" i="24"/>
  <c r="Z22" i="24"/>
  <c r="S22" i="24"/>
  <c r="L22" i="24"/>
  <c r="E22" i="24"/>
  <c r="AM21" i="24"/>
  <c r="AL21" i="24"/>
  <c r="AK21" i="24"/>
  <c r="AJ21" i="24"/>
  <c r="AI21" i="24"/>
  <c r="AH21" i="24"/>
  <c r="AG21" i="24"/>
  <c r="Z21" i="24"/>
  <c r="S21" i="24"/>
  <c r="L21" i="24"/>
  <c r="E21" i="24"/>
  <c r="AM20" i="24"/>
  <c r="AL20" i="24"/>
  <c r="AK20" i="24"/>
  <c r="AJ20" i="24"/>
  <c r="AI20" i="24"/>
  <c r="AH20" i="24"/>
  <c r="AG20" i="24"/>
  <c r="Z20" i="24"/>
  <c r="S20" i="24"/>
  <c r="L20" i="24"/>
  <c r="E20" i="24"/>
  <c r="AM19" i="24"/>
  <c r="AL19" i="24"/>
  <c r="AK19" i="24"/>
  <c r="AJ19" i="24"/>
  <c r="AI19" i="24"/>
  <c r="AH19" i="24"/>
  <c r="AG19" i="24"/>
  <c r="Z19" i="24"/>
  <c r="S19" i="24"/>
  <c r="L19" i="24"/>
  <c r="E19" i="24"/>
  <c r="AM18" i="24"/>
  <c r="AL18" i="24"/>
  <c r="AK18" i="24"/>
  <c r="AJ18" i="24"/>
  <c r="AI18" i="24"/>
  <c r="AH18" i="24"/>
  <c r="AG18" i="24"/>
  <c r="Z18" i="24"/>
  <c r="S18" i="24"/>
  <c r="L18" i="24"/>
  <c r="E18" i="24"/>
  <c r="AM17" i="24"/>
  <c r="AL17" i="24"/>
  <c r="AK17" i="24"/>
  <c r="AJ17" i="24"/>
  <c r="AI17" i="24"/>
  <c r="AH17" i="24"/>
  <c r="AG17" i="24"/>
  <c r="Z17" i="24"/>
  <c r="S17" i="24"/>
  <c r="L17" i="24"/>
  <c r="E17" i="24"/>
  <c r="AM16" i="24"/>
  <c r="AL16" i="24"/>
  <c r="AK16" i="24"/>
  <c r="AJ16" i="24"/>
  <c r="AI16" i="24"/>
  <c r="AH16" i="24"/>
  <c r="AG16" i="24"/>
  <c r="Z16" i="24"/>
  <c r="S16" i="24"/>
  <c r="L16" i="24"/>
  <c r="E16" i="24"/>
  <c r="AM15" i="24"/>
  <c r="AL15" i="24"/>
  <c r="AK15" i="24"/>
  <c r="AJ15" i="24"/>
  <c r="AI15" i="24"/>
  <c r="AH15" i="24"/>
  <c r="AG15" i="24"/>
  <c r="Z15" i="24"/>
  <c r="S15" i="24"/>
  <c r="L15" i="24"/>
  <c r="E15" i="24"/>
  <c r="AM14" i="24"/>
  <c r="AL14" i="24"/>
  <c r="AK14" i="24"/>
  <c r="AJ14" i="24"/>
  <c r="AI14" i="24"/>
  <c r="AH14" i="24"/>
  <c r="AG14" i="24"/>
  <c r="Z14" i="24"/>
  <c r="S14" i="24"/>
  <c r="L14" i="24"/>
  <c r="E14" i="24"/>
  <c r="AM13" i="24"/>
  <c r="AL13" i="24"/>
  <c r="AK13" i="24"/>
  <c r="AJ13" i="24"/>
  <c r="AI13" i="24"/>
  <c r="AH13" i="24"/>
  <c r="AG13" i="24"/>
  <c r="Z13" i="24"/>
  <c r="S13" i="24"/>
  <c r="L13" i="24"/>
  <c r="E13" i="24"/>
  <c r="AM12" i="24"/>
  <c r="AL12" i="24"/>
  <c r="AK12" i="24"/>
  <c r="AJ12" i="24"/>
  <c r="AI12" i="24"/>
  <c r="AH12" i="24"/>
  <c r="AG12" i="24"/>
  <c r="Z12" i="24"/>
  <c r="S12" i="24"/>
  <c r="L12" i="24"/>
  <c r="E12" i="24"/>
  <c r="C5" i="24"/>
  <c r="C4" i="24"/>
  <c r="C3" i="24"/>
  <c r="P83" i="23"/>
  <c r="L83" i="23"/>
  <c r="H83" i="23"/>
  <c r="D83" i="23"/>
  <c r="U79" i="23"/>
  <c r="U83" i="23" s="1"/>
  <c r="P79" i="23"/>
  <c r="L79" i="23"/>
  <c r="H79" i="23"/>
  <c r="D79" i="23"/>
  <c r="H73" i="23"/>
  <c r="H84" i="23" s="1"/>
  <c r="L71" i="23"/>
  <c r="L73" i="23" s="1"/>
  <c r="L84" i="23" s="1"/>
  <c r="D70" i="23"/>
  <c r="D71" i="23" s="1"/>
  <c r="D73" i="23" s="1"/>
  <c r="D84" i="23" s="1"/>
  <c r="U69" i="23"/>
  <c r="P69" i="23"/>
  <c r="L69" i="23"/>
  <c r="H69" i="23"/>
  <c r="D69" i="23"/>
  <c r="X63" i="23"/>
  <c r="W63" i="23"/>
  <c r="V63" i="23"/>
  <c r="U63" i="23"/>
  <c r="S63" i="23"/>
  <c r="R63" i="23"/>
  <c r="Q63" i="23"/>
  <c r="P63" i="23"/>
  <c r="O63" i="23"/>
  <c r="N63" i="23"/>
  <c r="M63" i="23"/>
  <c r="L63" i="23"/>
  <c r="K63" i="23"/>
  <c r="J63" i="23"/>
  <c r="I63" i="23"/>
  <c r="H63" i="23"/>
  <c r="G63" i="23"/>
  <c r="F63" i="23"/>
  <c r="E63" i="23"/>
  <c r="D63" i="23"/>
  <c r="X62" i="23"/>
  <c r="W62" i="23"/>
  <c r="V62" i="23"/>
  <c r="P62" i="23"/>
  <c r="L62" i="23"/>
  <c r="H62" i="23"/>
  <c r="D62" i="23"/>
  <c r="X61" i="23"/>
  <c r="W61" i="23"/>
  <c r="V61" i="23"/>
  <c r="P61" i="23"/>
  <c r="L61" i="23"/>
  <c r="H61" i="23"/>
  <c r="D61" i="23"/>
  <c r="X60" i="23"/>
  <c r="W60" i="23"/>
  <c r="V60" i="23"/>
  <c r="P60" i="23"/>
  <c r="L60" i="23"/>
  <c r="H60" i="23"/>
  <c r="D60" i="23"/>
  <c r="X59" i="23"/>
  <c r="W59" i="23"/>
  <c r="V59" i="23"/>
  <c r="P59" i="23"/>
  <c r="L59" i="23"/>
  <c r="H59" i="23"/>
  <c r="D59" i="23"/>
  <c r="X58" i="23"/>
  <c r="W58" i="23"/>
  <c r="V58" i="23"/>
  <c r="P58" i="23"/>
  <c r="L58" i="23"/>
  <c r="H58" i="23"/>
  <c r="D58" i="23"/>
  <c r="X57" i="23"/>
  <c r="W57" i="23"/>
  <c r="V57" i="23"/>
  <c r="P57" i="23"/>
  <c r="L57" i="23"/>
  <c r="H57" i="23"/>
  <c r="D57" i="23"/>
  <c r="W53" i="23"/>
  <c r="S53" i="23"/>
  <c r="R53" i="23"/>
  <c r="Q53" i="23"/>
  <c r="Q53" i="22" s="1"/>
  <c r="P53" i="23"/>
  <c r="O53" i="23"/>
  <c r="N53" i="23"/>
  <c r="M53" i="23"/>
  <c r="L53" i="23"/>
  <c r="K53" i="23"/>
  <c r="J53" i="23"/>
  <c r="J53" i="22" s="1"/>
  <c r="I53" i="23"/>
  <c r="I53" i="22" s="1"/>
  <c r="H53" i="23"/>
  <c r="G53" i="23"/>
  <c r="X53" i="23" s="1"/>
  <c r="F53" i="23"/>
  <c r="F53" i="22" s="1"/>
  <c r="E53" i="23"/>
  <c r="V53" i="23" s="1"/>
  <c r="D53" i="23"/>
  <c r="X52" i="23"/>
  <c r="W52" i="23"/>
  <c r="V52" i="23"/>
  <c r="P52" i="23"/>
  <c r="L52" i="23"/>
  <c r="H52" i="23"/>
  <c r="D52" i="23"/>
  <c r="X51" i="23"/>
  <c r="W51" i="23"/>
  <c r="V51" i="23"/>
  <c r="P51" i="23"/>
  <c r="L51" i="23"/>
  <c r="H51" i="23"/>
  <c r="D51" i="23"/>
  <c r="N50" i="23"/>
  <c r="N54" i="23" s="1"/>
  <c r="F50" i="23"/>
  <c r="F54" i="23" s="1"/>
  <c r="X49" i="23"/>
  <c r="W49" i="23"/>
  <c r="V49" i="23"/>
  <c r="P49" i="23"/>
  <c r="L49" i="23"/>
  <c r="H49" i="23"/>
  <c r="D49" i="23"/>
  <c r="X48" i="23"/>
  <c r="W48" i="23"/>
  <c r="V48" i="23"/>
  <c r="P48" i="23"/>
  <c r="L48" i="23"/>
  <c r="H48" i="23"/>
  <c r="D48" i="23"/>
  <c r="W47" i="23"/>
  <c r="S47" i="23"/>
  <c r="R47" i="23"/>
  <c r="Q47" i="23"/>
  <c r="P47" i="23"/>
  <c r="O47" i="23"/>
  <c r="N47" i="23"/>
  <c r="M47" i="23"/>
  <c r="L47" i="23"/>
  <c r="K47" i="23"/>
  <c r="J47" i="23"/>
  <c r="I47" i="23"/>
  <c r="H47" i="23"/>
  <c r="G47" i="23"/>
  <c r="F47" i="23"/>
  <c r="E47" i="23"/>
  <c r="D47" i="23"/>
  <c r="V46" i="23"/>
  <c r="S46" i="23"/>
  <c r="R46" i="23"/>
  <c r="Q46" i="23"/>
  <c r="P46" i="23"/>
  <c r="O46" i="23"/>
  <c r="N46" i="23"/>
  <c r="M46" i="23"/>
  <c r="L46" i="23"/>
  <c r="K46" i="23"/>
  <c r="J46" i="23"/>
  <c r="I46" i="23"/>
  <c r="H46" i="23"/>
  <c r="G46" i="23"/>
  <c r="F46" i="23"/>
  <c r="E46" i="23"/>
  <c r="D46" i="23"/>
  <c r="W45" i="23"/>
  <c r="S45" i="23"/>
  <c r="R45" i="23"/>
  <c r="Q45" i="23"/>
  <c r="P45" i="23"/>
  <c r="O45" i="23"/>
  <c r="N45" i="23"/>
  <c r="M45" i="23"/>
  <c r="L45" i="23"/>
  <c r="L50" i="23" s="1"/>
  <c r="L54" i="23" s="1"/>
  <c r="L70" i="23" s="1"/>
  <c r="K45" i="23"/>
  <c r="J45" i="23"/>
  <c r="I45" i="23"/>
  <c r="I50" i="23" s="1"/>
  <c r="I54" i="23" s="1"/>
  <c r="H45" i="23"/>
  <c r="H50" i="23" s="1"/>
  <c r="H54" i="23" s="1"/>
  <c r="H70" i="23" s="1"/>
  <c r="H71" i="23" s="1"/>
  <c r="G45" i="23"/>
  <c r="F45" i="23"/>
  <c r="E45" i="23"/>
  <c r="D45" i="23"/>
  <c r="D50" i="23" s="1"/>
  <c r="D54" i="23" s="1"/>
  <c r="S44" i="23"/>
  <c r="S50" i="23" s="1"/>
  <c r="S54" i="23" s="1"/>
  <c r="R44" i="23"/>
  <c r="R50" i="23" s="1"/>
  <c r="R54" i="23" s="1"/>
  <c r="Q44" i="23"/>
  <c r="O44" i="23"/>
  <c r="O50" i="23" s="1"/>
  <c r="O54" i="23" s="1"/>
  <c r="N44" i="23"/>
  <c r="M44" i="23"/>
  <c r="M50" i="23" s="1"/>
  <c r="M54" i="23" s="1"/>
  <c r="L44" i="23"/>
  <c r="K44" i="23"/>
  <c r="K50" i="23" s="1"/>
  <c r="K54" i="23" s="1"/>
  <c r="J44" i="23"/>
  <c r="J50" i="23" s="1"/>
  <c r="J54" i="23" s="1"/>
  <c r="I44" i="23"/>
  <c r="H44" i="23"/>
  <c r="G44" i="23"/>
  <c r="G50" i="23" s="1"/>
  <c r="G54" i="23" s="1"/>
  <c r="F44" i="23"/>
  <c r="E44" i="23"/>
  <c r="E50" i="23" s="1"/>
  <c r="E54" i="23" s="1"/>
  <c r="D44" i="23"/>
  <c r="S43" i="23"/>
  <c r="R43" i="23"/>
  <c r="Q43" i="23"/>
  <c r="P43" i="23"/>
  <c r="O43" i="23"/>
  <c r="N43" i="23"/>
  <c r="M43" i="23"/>
  <c r="L43" i="23"/>
  <c r="K43" i="23"/>
  <c r="J43" i="23"/>
  <c r="I43" i="23"/>
  <c r="H43" i="23"/>
  <c r="G43" i="23"/>
  <c r="F43" i="23"/>
  <c r="E43" i="23"/>
  <c r="D43" i="23"/>
  <c r="X42" i="23"/>
  <c r="X47" i="23" s="1"/>
  <c r="W42" i="23"/>
  <c r="V42" i="23"/>
  <c r="U47" i="23" s="1"/>
  <c r="P42" i="23"/>
  <c r="L42" i="23"/>
  <c r="H42" i="23"/>
  <c r="D42" i="23"/>
  <c r="X41" i="23"/>
  <c r="X45" i="23" s="1"/>
  <c r="W41" i="23"/>
  <c r="V41" i="23"/>
  <c r="U45" i="23" s="1"/>
  <c r="P41" i="23"/>
  <c r="L41" i="23"/>
  <c r="H41" i="23"/>
  <c r="D41" i="23"/>
  <c r="X40" i="23"/>
  <c r="X46" i="23" s="1"/>
  <c r="W40" i="23"/>
  <c r="W46" i="23" s="1"/>
  <c r="V40" i="23"/>
  <c r="P40" i="23"/>
  <c r="L40" i="23"/>
  <c r="H40" i="23"/>
  <c r="D40" i="23"/>
  <c r="X39" i="23"/>
  <c r="W39" i="23"/>
  <c r="W43" i="23" s="1"/>
  <c r="V39" i="23"/>
  <c r="P39" i="23"/>
  <c r="L39" i="23"/>
  <c r="H39" i="23"/>
  <c r="D39" i="23"/>
  <c r="M38" i="23"/>
  <c r="J38" i="23"/>
  <c r="J38" i="22" s="1"/>
  <c r="I38" i="23"/>
  <c r="E38" i="23"/>
  <c r="X37" i="23"/>
  <c r="W37" i="23"/>
  <c r="V37" i="23"/>
  <c r="P37" i="23"/>
  <c r="L37" i="23"/>
  <c r="H37" i="23"/>
  <c r="D37" i="23"/>
  <c r="X36" i="23"/>
  <c r="W36" i="23"/>
  <c r="V36" i="23"/>
  <c r="P36" i="23"/>
  <c r="L36" i="23"/>
  <c r="H36" i="23"/>
  <c r="D36" i="23"/>
  <c r="X35" i="23"/>
  <c r="W35" i="23"/>
  <c r="V35" i="23"/>
  <c r="P35" i="23"/>
  <c r="L35" i="23"/>
  <c r="H35" i="23"/>
  <c r="D35" i="23"/>
  <c r="X34" i="23"/>
  <c r="W34" i="23"/>
  <c r="V34" i="23"/>
  <c r="P34" i="23"/>
  <c r="L34" i="23"/>
  <c r="H34" i="23"/>
  <c r="D34" i="23"/>
  <c r="X33" i="23"/>
  <c r="W33" i="23"/>
  <c r="V33" i="23"/>
  <c r="P33" i="23"/>
  <c r="L33" i="23"/>
  <c r="H33" i="23"/>
  <c r="D33" i="23"/>
  <c r="X32" i="23"/>
  <c r="W32" i="23"/>
  <c r="V32" i="23"/>
  <c r="P32" i="23"/>
  <c r="L32" i="23"/>
  <c r="H32" i="23"/>
  <c r="D32" i="23"/>
  <c r="X31" i="23"/>
  <c r="W31" i="23"/>
  <c r="V31" i="23"/>
  <c r="P31" i="23"/>
  <c r="L31" i="23"/>
  <c r="H31" i="23"/>
  <c r="D31" i="23"/>
  <c r="X30" i="23"/>
  <c r="W30" i="23"/>
  <c r="V30" i="23"/>
  <c r="P30" i="23"/>
  <c r="L30" i="23"/>
  <c r="H30" i="23"/>
  <c r="D30" i="23"/>
  <c r="X29" i="23"/>
  <c r="W29" i="23"/>
  <c r="V29" i="23"/>
  <c r="P29" i="23"/>
  <c r="L29" i="23"/>
  <c r="H29" i="23"/>
  <c r="D29" i="23"/>
  <c r="X28" i="23"/>
  <c r="W28" i="23"/>
  <c r="V28" i="23"/>
  <c r="P28" i="23"/>
  <c r="L28" i="23"/>
  <c r="H28" i="23"/>
  <c r="D28" i="23"/>
  <c r="X27" i="23"/>
  <c r="W27" i="23"/>
  <c r="V27" i="23"/>
  <c r="P27" i="23"/>
  <c r="L27" i="23"/>
  <c r="H27" i="23"/>
  <c r="D27" i="23"/>
  <c r="S26" i="23"/>
  <c r="S38" i="23" s="1"/>
  <c r="S38" i="22" s="1"/>
  <c r="R26" i="23"/>
  <c r="R38" i="23" s="1"/>
  <c r="R38" i="22" s="1"/>
  <c r="Q26" i="23"/>
  <c r="Q38" i="23" s="1"/>
  <c r="Q38" i="22" s="1"/>
  <c r="O26" i="23"/>
  <c r="O38" i="23" s="1"/>
  <c r="O38" i="22" s="1"/>
  <c r="N26" i="23"/>
  <c r="N38" i="23" s="1"/>
  <c r="N38" i="22" s="1"/>
  <c r="M26" i="23"/>
  <c r="L26" i="23"/>
  <c r="L38" i="23" s="1"/>
  <c r="K26" i="23"/>
  <c r="K38" i="23" s="1"/>
  <c r="K38" i="22" s="1"/>
  <c r="J26" i="23"/>
  <c r="I26" i="23"/>
  <c r="H26" i="23"/>
  <c r="H38" i="23" s="1"/>
  <c r="G26" i="23"/>
  <c r="G38" i="23" s="1"/>
  <c r="G38" i="22" s="1"/>
  <c r="F26" i="23"/>
  <c r="F38" i="23" s="1"/>
  <c r="F38" i="22" s="1"/>
  <c r="E26" i="23"/>
  <c r="D26" i="23"/>
  <c r="D38" i="23" s="1"/>
  <c r="X25" i="23"/>
  <c r="W25" i="23"/>
  <c r="V25" i="23"/>
  <c r="P25" i="23"/>
  <c r="L25" i="23"/>
  <c r="H25" i="23"/>
  <c r="D25" i="23"/>
  <c r="X24" i="23"/>
  <c r="W24" i="23"/>
  <c r="V24" i="23"/>
  <c r="P24" i="23"/>
  <c r="L24" i="23"/>
  <c r="H24" i="23"/>
  <c r="D24" i="23"/>
  <c r="X23" i="23"/>
  <c r="W23" i="23"/>
  <c r="V23" i="23"/>
  <c r="P23" i="23"/>
  <c r="L23" i="23"/>
  <c r="H23" i="23"/>
  <c r="D23" i="23"/>
  <c r="X22" i="23"/>
  <c r="W22" i="23"/>
  <c r="V22" i="23"/>
  <c r="P22" i="23"/>
  <c r="L22" i="23"/>
  <c r="H22" i="23"/>
  <c r="D22" i="23"/>
  <c r="X21" i="23"/>
  <c r="W21" i="23"/>
  <c r="V21" i="23"/>
  <c r="P21" i="23"/>
  <c r="L21" i="23"/>
  <c r="H21" i="23"/>
  <c r="D21" i="23"/>
  <c r="X20" i="23"/>
  <c r="X20" i="22" s="1"/>
  <c r="W20" i="23"/>
  <c r="W20" i="22" s="1"/>
  <c r="V20" i="23"/>
  <c r="V26" i="23" s="1"/>
  <c r="V26" i="22" s="1"/>
  <c r="P20" i="23"/>
  <c r="O352" i="93" s="1"/>
  <c r="L20" i="23"/>
  <c r="H20" i="23"/>
  <c r="D20" i="23"/>
  <c r="X19" i="23"/>
  <c r="W19" i="23"/>
  <c r="V19" i="23"/>
  <c r="P19" i="23"/>
  <c r="L19" i="23"/>
  <c r="H19" i="23"/>
  <c r="D19" i="23"/>
  <c r="X18" i="23"/>
  <c r="W18" i="23"/>
  <c r="V18" i="23"/>
  <c r="P18" i="23"/>
  <c r="L18" i="23"/>
  <c r="H18" i="23"/>
  <c r="D18" i="23"/>
  <c r="X17" i="23"/>
  <c r="W17" i="23"/>
  <c r="V17" i="23"/>
  <c r="P17" i="23"/>
  <c r="L17" i="23"/>
  <c r="H17" i="23"/>
  <c r="D17" i="23"/>
  <c r="U14" i="23"/>
  <c r="P14" i="23"/>
  <c r="L14" i="23"/>
  <c r="H14" i="23"/>
  <c r="D14" i="23"/>
  <c r="X9" i="23"/>
  <c r="W9" i="23"/>
  <c r="V9" i="23"/>
  <c r="P9" i="23"/>
  <c r="L9" i="23"/>
  <c r="H9" i="23"/>
  <c r="D9" i="23"/>
  <c r="C5" i="23"/>
  <c r="C4" i="23"/>
  <c r="C3" i="23"/>
  <c r="P82" i="22"/>
  <c r="O197" i="93" s="1"/>
  <c r="L82" i="22"/>
  <c r="O148" i="93" s="1"/>
  <c r="H82" i="22"/>
  <c r="O99" i="93" s="1"/>
  <c r="D82" i="22"/>
  <c r="O50" i="93" s="1"/>
  <c r="P81" i="22"/>
  <c r="O196" i="93" s="1"/>
  <c r="L81" i="22"/>
  <c r="O147" i="93" s="1"/>
  <c r="H81" i="22"/>
  <c r="O98" i="93" s="1"/>
  <c r="D81" i="22"/>
  <c r="O49" i="93" s="1"/>
  <c r="P80" i="22"/>
  <c r="O195" i="93" s="1"/>
  <c r="L80" i="22"/>
  <c r="O146" i="93" s="1"/>
  <c r="H80" i="22"/>
  <c r="O97" i="93" s="1"/>
  <c r="D80" i="22"/>
  <c r="O48" i="93" s="1"/>
  <c r="P79" i="22"/>
  <c r="L79" i="22"/>
  <c r="H79" i="22"/>
  <c r="D79" i="22"/>
  <c r="P78" i="22"/>
  <c r="O194" i="93" s="1"/>
  <c r="L78" i="22"/>
  <c r="O145" i="93" s="1"/>
  <c r="H78" i="22"/>
  <c r="O96" i="93" s="1"/>
  <c r="D78" i="22"/>
  <c r="O47" i="93" s="1"/>
  <c r="P77" i="22"/>
  <c r="O193" i="93" s="1"/>
  <c r="L77" i="22"/>
  <c r="O144" i="93" s="1"/>
  <c r="H77" i="22"/>
  <c r="O95" i="93" s="1"/>
  <c r="D77" i="22"/>
  <c r="O46" i="93" s="1"/>
  <c r="P76" i="22"/>
  <c r="O192" i="93" s="1"/>
  <c r="L76" i="22"/>
  <c r="O143" i="93" s="1"/>
  <c r="H76" i="22"/>
  <c r="O94" i="93" s="1"/>
  <c r="D76" i="22"/>
  <c r="O45" i="93" s="1"/>
  <c r="P75" i="22"/>
  <c r="O191" i="93" s="1"/>
  <c r="L75" i="22"/>
  <c r="O142" i="93" s="1"/>
  <c r="H75" i="22"/>
  <c r="O93" i="93" s="1"/>
  <c r="D75" i="22"/>
  <c r="O44" i="93" s="1"/>
  <c r="P74" i="22"/>
  <c r="O190" i="93" s="1"/>
  <c r="L74" i="22"/>
  <c r="O141" i="93" s="1"/>
  <c r="H74" i="22"/>
  <c r="O92" i="93" s="1"/>
  <c r="D74" i="22"/>
  <c r="O43" i="93" s="1"/>
  <c r="P72" i="22"/>
  <c r="O189" i="93" s="1"/>
  <c r="L72" i="22"/>
  <c r="O140" i="93" s="1"/>
  <c r="H72" i="22"/>
  <c r="O91" i="93" s="1"/>
  <c r="D72" i="22"/>
  <c r="O42" i="93" s="1"/>
  <c r="P68" i="22"/>
  <c r="L68" i="22"/>
  <c r="H68" i="22"/>
  <c r="D68" i="22"/>
  <c r="P67" i="22"/>
  <c r="L67" i="22"/>
  <c r="H67" i="22"/>
  <c r="D67" i="22"/>
  <c r="P66" i="22"/>
  <c r="L66" i="22"/>
  <c r="H66" i="22"/>
  <c r="D66" i="22"/>
  <c r="P65" i="22"/>
  <c r="O188" i="93" s="1"/>
  <c r="L65" i="22"/>
  <c r="O139" i="93" s="1"/>
  <c r="H65" i="22"/>
  <c r="O90" i="93" s="1"/>
  <c r="D65" i="22"/>
  <c r="O41" i="93" s="1"/>
  <c r="P64" i="22"/>
  <c r="O187" i="93" s="1"/>
  <c r="L64" i="22"/>
  <c r="H64" i="22"/>
  <c r="O89" i="93" s="1"/>
  <c r="D64" i="22"/>
  <c r="O40" i="93" s="1"/>
  <c r="S62" i="22"/>
  <c r="R186" i="93" s="1"/>
  <c r="R62" i="22"/>
  <c r="Q186" i="93" s="1"/>
  <c r="Q62" i="22"/>
  <c r="P186" i="93" s="1"/>
  <c r="P62" i="22"/>
  <c r="O186" i="93" s="1"/>
  <c r="O62" i="22"/>
  <c r="R137" i="93" s="1"/>
  <c r="N62" i="22"/>
  <c r="Q137" i="93" s="1"/>
  <c r="M62" i="22"/>
  <c r="P137" i="93" s="1"/>
  <c r="L62" i="22"/>
  <c r="O137" i="93" s="1"/>
  <c r="K62" i="22"/>
  <c r="R88" i="93" s="1"/>
  <c r="J62" i="22"/>
  <c r="Q88" i="93" s="1"/>
  <c r="I62" i="22"/>
  <c r="P88" i="93" s="1"/>
  <c r="H62" i="22"/>
  <c r="O88" i="93" s="1"/>
  <c r="G62" i="22"/>
  <c r="R39" i="93" s="1"/>
  <c r="F62" i="22"/>
  <c r="Q39" i="93" s="1"/>
  <c r="E62" i="22"/>
  <c r="P39" i="93" s="1"/>
  <c r="D62" i="22"/>
  <c r="O39" i="93" s="1"/>
  <c r="S61" i="22"/>
  <c r="R185" i="93" s="1"/>
  <c r="R61" i="22"/>
  <c r="Q185" i="93" s="1"/>
  <c r="Q61" i="22"/>
  <c r="P185" i="93" s="1"/>
  <c r="P61" i="22"/>
  <c r="O185" i="93" s="1"/>
  <c r="O61" i="22"/>
  <c r="R136" i="93" s="1"/>
  <c r="N61" i="22"/>
  <c r="Q136" i="93" s="1"/>
  <c r="M61" i="22"/>
  <c r="P136" i="93" s="1"/>
  <c r="L61" i="22"/>
  <c r="O136" i="93" s="1"/>
  <c r="K61" i="22"/>
  <c r="R87" i="93" s="1"/>
  <c r="J61" i="22"/>
  <c r="Q87" i="93" s="1"/>
  <c r="I61" i="22"/>
  <c r="P87" i="93" s="1"/>
  <c r="H61" i="22"/>
  <c r="O87" i="93" s="1"/>
  <c r="G61" i="22"/>
  <c r="R38" i="93" s="1"/>
  <c r="F61" i="22"/>
  <c r="Q38" i="93" s="1"/>
  <c r="E61" i="22"/>
  <c r="P38" i="93" s="1"/>
  <c r="D61" i="22"/>
  <c r="O38" i="93" s="1"/>
  <c r="S60" i="22"/>
  <c r="R184" i="93" s="1"/>
  <c r="R60" i="22"/>
  <c r="Q184" i="93" s="1"/>
  <c r="Q60" i="22"/>
  <c r="P184" i="93" s="1"/>
  <c r="P60" i="22"/>
  <c r="O184" i="93" s="1"/>
  <c r="O60" i="22"/>
  <c r="R135" i="93" s="1"/>
  <c r="N60" i="22"/>
  <c r="Q135" i="93" s="1"/>
  <c r="M60" i="22"/>
  <c r="P135" i="93" s="1"/>
  <c r="L60" i="22"/>
  <c r="O135" i="93" s="1"/>
  <c r="K60" i="22"/>
  <c r="R86" i="93" s="1"/>
  <c r="J60" i="22"/>
  <c r="Q86" i="93" s="1"/>
  <c r="I60" i="22"/>
  <c r="P86" i="93" s="1"/>
  <c r="H60" i="22"/>
  <c r="O86" i="93" s="1"/>
  <c r="G60" i="22"/>
  <c r="R37" i="93" s="1"/>
  <c r="F60" i="22"/>
  <c r="Q37" i="93" s="1"/>
  <c r="E60" i="22"/>
  <c r="P37" i="93" s="1"/>
  <c r="D60" i="22"/>
  <c r="O37" i="93" s="1"/>
  <c r="S59" i="22"/>
  <c r="R183" i="93" s="1"/>
  <c r="R59" i="22"/>
  <c r="Q183" i="93" s="1"/>
  <c r="Q59" i="22"/>
  <c r="P183" i="93" s="1"/>
  <c r="P59" i="22"/>
  <c r="O183" i="93" s="1"/>
  <c r="O59" i="22"/>
  <c r="R134" i="93" s="1"/>
  <c r="N59" i="22"/>
  <c r="Q134" i="93" s="1"/>
  <c r="M59" i="22"/>
  <c r="P134" i="93" s="1"/>
  <c r="L59" i="22"/>
  <c r="O134" i="93" s="1"/>
  <c r="K59" i="22"/>
  <c r="R85" i="93" s="1"/>
  <c r="J59" i="22"/>
  <c r="Q85" i="93" s="1"/>
  <c r="I59" i="22"/>
  <c r="P85" i="93" s="1"/>
  <c r="H59" i="22"/>
  <c r="O85" i="93" s="1"/>
  <c r="G59" i="22"/>
  <c r="R36" i="93" s="1"/>
  <c r="F59" i="22"/>
  <c r="Q36" i="93" s="1"/>
  <c r="E59" i="22"/>
  <c r="P36" i="93" s="1"/>
  <c r="D59" i="22"/>
  <c r="O36" i="93" s="1"/>
  <c r="S58" i="22"/>
  <c r="R182" i="93" s="1"/>
  <c r="R58" i="22"/>
  <c r="Q182" i="93" s="1"/>
  <c r="Q58" i="22"/>
  <c r="P182" i="93" s="1"/>
  <c r="P58" i="22"/>
  <c r="O182" i="93" s="1"/>
  <c r="O58" i="22"/>
  <c r="R133" i="93" s="1"/>
  <c r="N58" i="22"/>
  <c r="Q133" i="93" s="1"/>
  <c r="M58" i="22"/>
  <c r="P133" i="93" s="1"/>
  <c r="L58" i="22"/>
  <c r="O133" i="93" s="1"/>
  <c r="K58" i="22"/>
  <c r="R84" i="93" s="1"/>
  <c r="J58" i="22"/>
  <c r="Q84" i="93" s="1"/>
  <c r="I58" i="22"/>
  <c r="P84" i="93" s="1"/>
  <c r="H58" i="22"/>
  <c r="O84" i="93" s="1"/>
  <c r="G58" i="22"/>
  <c r="R35" i="93" s="1"/>
  <c r="F58" i="22"/>
  <c r="Q35" i="93" s="1"/>
  <c r="E58" i="22"/>
  <c r="P35" i="93" s="1"/>
  <c r="D58" i="22"/>
  <c r="O35" i="93" s="1"/>
  <c r="X63" i="22"/>
  <c r="W63" i="22"/>
  <c r="V63" i="22"/>
  <c r="U63" i="22"/>
  <c r="S57" i="22"/>
  <c r="R181" i="93" s="1"/>
  <c r="R57" i="22"/>
  <c r="Q181" i="93" s="1"/>
  <c r="Q57" i="22"/>
  <c r="P181" i="93" s="1"/>
  <c r="P57" i="22"/>
  <c r="O181" i="93" s="1"/>
  <c r="O57" i="22"/>
  <c r="R132" i="93" s="1"/>
  <c r="N57" i="22"/>
  <c r="Q132" i="93" s="1"/>
  <c r="M57" i="22"/>
  <c r="P132" i="93" s="1"/>
  <c r="L57" i="22"/>
  <c r="O132" i="93" s="1"/>
  <c r="K57" i="22"/>
  <c r="R83" i="93" s="1"/>
  <c r="J57" i="22"/>
  <c r="Q83" i="93" s="1"/>
  <c r="I57" i="22"/>
  <c r="P83" i="93" s="1"/>
  <c r="H57" i="22"/>
  <c r="O83" i="93" s="1"/>
  <c r="G57" i="22"/>
  <c r="G63" i="22" s="1"/>
  <c r="F57" i="22"/>
  <c r="Q34" i="93" s="1"/>
  <c r="E57" i="22"/>
  <c r="P34" i="93" s="1"/>
  <c r="D57" i="22"/>
  <c r="O34" i="93" s="1"/>
  <c r="S53" i="22"/>
  <c r="R53" i="22"/>
  <c r="O53" i="22"/>
  <c r="N53" i="22"/>
  <c r="M53" i="22"/>
  <c r="K53" i="22"/>
  <c r="G53" i="22"/>
  <c r="S52" i="22"/>
  <c r="R180" i="93" s="1"/>
  <c r="R52" i="22"/>
  <c r="Q180" i="93" s="1"/>
  <c r="Q52" i="22"/>
  <c r="O52" i="22"/>
  <c r="R131" i="93" s="1"/>
  <c r="N52" i="22"/>
  <c r="Q131" i="93" s="1"/>
  <c r="M52" i="22"/>
  <c r="K52" i="22"/>
  <c r="R82" i="93" s="1"/>
  <c r="J52" i="22"/>
  <c r="Q82" i="93" s="1"/>
  <c r="I52" i="22"/>
  <c r="G52" i="22"/>
  <c r="R33" i="93" s="1"/>
  <c r="F52" i="22"/>
  <c r="Q33" i="93" s="1"/>
  <c r="E52" i="22"/>
  <c r="S51" i="22"/>
  <c r="R179" i="93" s="1"/>
  <c r="R51" i="22"/>
  <c r="Q179" i="93" s="1"/>
  <c r="Q51" i="22"/>
  <c r="O51" i="22"/>
  <c r="R130" i="93" s="1"/>
  <c r="N51" i="22"/>
  <c r="Q130" i="93" s="1"/>
  <c r="M51" i="22"/>
  <c r="K51" i="22"/>
  <c r="R81" i="93" s="1"/>
  <c r="J51" i="22"/>
  <c r="Q81" i="93" s="1"/>
  <c r="I51" i="22"/>
  <c r="G51" i="22"/>
  <c r="R32" i="93" s="1"/>
  <c r="F51" i="22"/>
  <c r="Q32" i="93" s="1"/>
  <c r="E51" i="22"/>
  <c r="S49" i="22"/>
  <c r="R178" i="93" s="1"/>
  <c r="R49" i="22"/>
  <c r="Q178" i="93" s="1"/>
  <c r="Q49" i="22"/>
  <c r="O49" i="22"/>
  <c r="R129" i="93" s="1"/>
  <c r="N49" i="22"/>
  <c r="Q129" i="93" s="1"/>
  <c r="M49" i="22"/>
  <c r="K49" i="22"/>
  <c r="R80" i="93" s="1"/>
  <c r="J49" i="22"/>
  <c r="Q80" i="93" s="1"/>
  <c r="I49" i="22"/>
  <c r="G49" i="22"/>
  <c r="R31" i="93" s="1"/>
  <c r="F49" i="22"/>
  <c r="Q31" i="93" s="1"/>
  <c r="E49" i="22"/>
  <c r="P31" i="93" s="1"/>
  <c r="S48" i="22"/>
  <c r="R177" i="93" s="1"/>
  <c r="R48" i="22"/>
  <c r="Q177" i="93" s="1"/>
  <c r="Q48" i="22"/>
  <c r="O48" i="22"/>
  <c r="R128" i="93" s="1"/>
  <c r="N48" i="22"/>
  <c r="Q128" i="93" s="1"/>
  <c r="M48" i="22"/>
  <c r="K48" i="22"/>
  <c r="R79" i="93" s="1"/>
  <c r="J48" i="22"/>
  <c r="Q79" i="93" s="1"/>
  <c r="I48" i="22"/>
  <c r="G48" i="22"/>
  <c r="R30" i="93" s="1"/>
  <c r="F48" i="22"/>
  <c r="Q30" i="93" s="1"/>
  <c r="E48" i="22"/>
  <c r="S42" i="22"/>
  <c r="R176" i="93" s="1"/>
  <c r="R42" i="22"/>
  <c r="Q176" i="93" s="1"/>
  <c r="Q42" i="22"/>
  <c r="P176" i="93" s="1"/>
  <c r="O42" i="22"/>
  <c r="R127" i="93" s="1"/>
  <c r="N42" i="22"/>
  <c r="Q127" i="93" s="1"/>
  <c r="M42" i="22"/>
  <c r="P127" i="93" s="1"/>
  <c r="K42" i="22"/>
  <c r="R78" i="93" s="1"/>
  <c r="J42" i="22"/>
  <c r="Q78" i="93" s="1"/>
  <c r="I42" i="22"/>
  <c r="P78" i="93" s="1"/>
  <c r="G42" i="22"/>
  <c r="R29" i="93" s="1"/>
  <c r="F42" i="22"/>
  <c r="Q29" i="93" s="1"/>
  <c r="E42" i="22"/>
  <c r="P29" i="93" s="1"/>
  <c r="S41" i="22"/>
  <c r="R175" i="93" s="1"/>
  <c r="R41" i="22"/>
  <c r="Q175" i="93" s="1"/>
  <c r="Q41" i="22"/>
  <c r="P175" i="93" s="1"/>
  <c r="O41" i="22"/>
  <c r="R126" i="93" s="1"/>
  <c r="N41" i="22"/>
  <c r="Q126" i="93" s="1"/>
  <c r="M41" i="22"/>
  <c r="K41" i="22"/>
  <c r="R77" i="93" s="1"/>
  <c r="J41" i="22"/>
  <c r="Q77" i="93" s="1"/>
  <c r="I41" i="22"/>
  <c r="P77" i="93" s="1"/>
  <c r="G41" i="22"/>
  <c r="R28" i="93" s="1"/>
  <c r="F41" i="22"/>
  <c r="Q28" i="93" s="1"/>
  <c r="E41" i="22"/>
  <c r="P28" i="93" s="1"/>
  <c r="S40" i="22"/>
  <c r="R174" i="93" s="1"/>
  <c r="R40" i="22"/>
  <c r="Q174" i="93" s="1"/>
  <c r="Q40" i="22"/>
  <c r="P174" i="93" s="1"/>
  <c r="O40" i="22"/>
  <c r="R125" i="93" s="1"/>
  <c r="N40" i="22"/>
  <c r="Q125" i="93" s="1"/>
  <c r="M40" i="22"/>
  <c r="P125" i="93" s="1"/>
  <c r="K40" i="22"/>
  <c r="R76" i="93" s="1"/>
  <c r="J40" i="22"/>
  <c r="Q76" i="93" s="1"/>
  <c r="I40" i="22"/>
  <c r="P76" i="93" s="1"/>
  <c r="G40" i="22"/>
  <c r="R27" i="93" s="1"/>
  <c r="F40" i="22"/>
  <c r="Q27" i="93" s="1"/>
  <c r="E40" i="22"/>
  <c r="P27" i="93" s="1"/>
  <c r="S39" i="22"/>
  <c r="R173" i="93" s="1"/>
  <c r="R39" i="22"/>
  <c r="Q173" i="93" s="1"/>
  <c r="Q39" i="22"/>
  <c r="P173" i="93" s="1"/>
  <c r="O39" i="22"/>
  <c r="R124" i="93" s="1"/>
  <c r="N39" i="22"/>
  <c r="Q124" i="93" s="1"/>
  <c r="M39" i="22"/>
  <c r="P124" i="93" s="1"/>
  <c r="K39" i="22"/>
  <c r="R75" i="93" s="1"/>
  <c r="J39" i="22"/>
  <c r="Q75" i="93" s="1"/>
  <c r="I39" i="22"/>
  <c r="P75" i="93" s="1"/>
  <c r="G39" i="22"/>
  <c r="R26" i="93" s="1"/>
  <c r="F39" i="22"/>
  <c r="Q26" i="93" s="1"/>
  <c r="E39" i="22"/>
  <c r="P26" i="93" s="1"/>
  <c r="M38" i="22"/>
  <c r="I38" i="22"/>
  <c r="E38" i="22"/>
  <c r="S37" i="22"/>
  <c r="R172" i="93" s="1"/>
  <c r="R37" i="22"/>
  <c r="Q172" i="93" s="1"/>
  <c r="Q37" i="22"/>
  <c r="P172" i="93" s="1"/>
  <c r="O37" i="22"/>
  <c r="R123" i="93" s="1"/>
  <c r="N37" i="22"/>
  <c r="Q123" i="93" s="1"/>
  <c r="M37" i="22"/>
  <c r="P123" i="93" s="1"/>
  <c r="K37" i="22"/>
  <c r="R74" i="93" s="1"/>
  <c r="J37" i="22"/>
  <c r="Q74" i="93" s="1"/>
  <c r="I37" i="22"/>
  <c r="P74" i="93" s="1"/>
  <c r="G37" i="22"/>
  <c r="R25" i="93" s="1"/>
  <c r="F37" i="22"/>
  <c r="Q25" i="93" s="1"/>
  <c r="E37" i="22"/>
  <c r="P25" i="93" s="1"/>
  <c r="S36" i="22"/>
  <c r="R171" i="93" s="1"/>
  <c r="R36" i="22"/>
  <c r="Q171" i="93" s="1"/>
  <c r="Q36" i="22"/>
  <c r="P171" i="93" s="1"/>
  <c r="O36" i="22"/>
  <c r="R122" i="93" s="1"/>
  <c r="N36" i="22"/>
  <c r="Q122" i="93" s="1"/>
  <c r="M36" i="22"/>
  <c r="P122" i="93" s="1"/>
  <c r="K36" i="22"/>
  <c r="R73" i="93" s="1"/>
  <c r="J36" i="22"/>
  <c r="Q73" i="93" s="1"/>
  <c r="I36" i="22"/>
  <c r="P73" i="93" s="1"/>
  <c r="G36" i="22"/>
  <c r="R24" i="93" s="1"/>
  <c r="F36" i="22"/>
  <c r="Q24" i="93" s="1"/>
  <c r="E36" i="22"/>
  <c r="P24" i="93" s="1"/>
  <c r="S35" i="22"/>
  <c r="R170" i="93" s="1"/>
  <c r="R35" i="22"/>
  <c r="Q170" i="93" s="1"/>
  <c r="Q35" i="22"/>
  <c r="P170" i="93" s="1"/>
  <c r="O35" i="22"/>
  <c r="R121" i="93" s="1"/>
  <c r="N35" i="22"/>
  <c r="Q121" i="93" s="1"/>
  <c r="M35" i="22"/>
  <c r="P121" i="93" s="1"/>
  <c r="K35" i="22"/>
  <c r="R72" i="93" s="1"/>
  <c r="J35" i="22"/>
  <c r="Q72" i="93" s="1"/>
  <c r="I35" i="22"/>
  <c r="P72" i="93" s="1"/>
  <c r="G35" i="22"/>
  <c r="R23" i="93" s="1"/>
  <c r="F35" i="22"/>
  <c r="Q23" i="93" s="1"/>
  <c r="E35" i="22"/>
  <c r="P23" i="93" s="1"/>
  <c r="S34" i="22"/>
  <c r="R169" i="93" s="1"/>
  <c r="R34" i="22"/>
  <c r="Q169" i="93" s="1"/>
  <c r="Q34" i="22"/>
  <c r="P169" i="93" s="1"/>
  <c r="O34" i="22"/>
  <c r="R120" i="93" s="1"/>
  <c r="N34" i="22"/>
  <c r="Q120" i="93" s="1"/>
  <c r="M34" i="22"/>
  <c r="P120" i="93" s="1"/>
  <c r="K34" i="22"/>
  <c r="R71" i="93" s="1"/>
  <c r="J34" i="22"/>
  <c r="Q71" i="93" s="1"/>
  <c r="I34" i="22"/>
  <c r="P71" i="93" s="1"/>
  <c r="G34" i="22"/>
  <c r="R22" i="93" s="1"/>
  <c r="F34" i="22"/>
  <c r="Q22" i="93" s="1"/>
  <c r="E34" i="22"/>
  <c r="P22" i="93" s="1"/>
  <c r="S33" i="22"/>
  <c r="R168" i="93" s="1"/>
  <c r="R33" i="22"/>
  <c r="Q168" i="93" s="1"/>
  <c r="Q33" i="22"/>
  <c r="P168" i="93" s="1"/>
  <c r="O33" i="22"/>
  <c r="R119" i="93" s="1"/>
  <c r="N33" i="22"/>
  <c r="Q119" i="93" s="1"/>
  <c r="M33" i="22"/>
  <c r="P119" i="93" s="1"/>
  <c r="K33" i="22"/>
  <c r="R70" i="93" s="1"/>
  <c r="J33" i="22"/>
  <c r="Q70" i="93" s="1"/>
  <c r="I33" i="22"/>
  <c r="P70" i="93" s="1"/>
  <c r="G33" i="22"/>
  <c r="R21" i="93" s="1"/>
  <c r="F33" i="22"/>
  <c r="Q21" i="93" s="1"/>
  <c r="E33" i="22"/>
  <c r="P21" i="93" s="1"/>
  <c r="S32" i="22"/>
  <c r="R167" i="93" s="1"/>
  <c r="R32" i="22"/>
  <c r="Q167" i="93" s="1"/>
  <c r="Q32" i="22"/>
  <c r="P167" i="93" s="1"/>
  <c r="O32" i="22"/>
  <c r="R118" i="93" s="1"/>
  <c r="N32" i="22"/>
  <c r="Q118" i="93" s="1"/>
  <c r="M32" i="22"/>
  <c r="K32" i="22"/>
  <c r="R69" i="93" s="1"/>
  <c r="J32" i="22"/>
  <c r="Q69" i="93" s="1"/>
  <c r="I32" i="22"/>
  <c r="P69" i="93" s="1"/>
  <c r="G32" i="22"/>
  <c r="R20" i="93" s="1"/>
  <c r="F32" i="22"/>
  <c r="Q20" i="93" s="1"/>
  <c r="E32" i="22"/>
  <c r="P20" i="93" s="1"/>
  <c r="S31" i="22"/>
  <c r="R166" i="93" s="1"/>
  <c r="R31" i="22"/>
  <c r="Q166" i="93" s="1"/>
  <c r="Q31" i="22"/>
  <c r="P166" i="93" s="1"/>
  <c r="O31" i="22"/>
  <c r="R117" i="93" s="1"/>
  <c r="N31" i="22"/>
  <c r="Q117" i="93" s="1"/>
  <c r="M31" i="22"/>
  <c r="P117" i="93" s="1"/>
  <c r="K31" i="22"/>
  <c r="R68" i="93" s="1"/>
  <c r="J31" i="22"/>
  <c r="Q68" i="93" s="1"/>
  <c r="I31" i="22"/>
  <c r="P68" i="93" s="1"/>
  <c r="G31" i="22"/>
  <c r="R19" i="93" s="1"/>
  <c r="F31" i="22"/>
  <c r="Q19" i="93" s="1"/>
  <c r="E31" i="22"/>
  <c r="P19" i="93" s="1"/>
  <c r="S30" i="22"/>
  <c r="R165" i="93" s="1"/>
  <c r="R30" i="22"/>
  <c r="Q165" i="93" s="1"/>
  <c r="Q30" i="22"/>
  <c r="P165" i="93" s="1"/>
  <c r="O30" i="22"/>
  <c r="R116" i="93" s="1"/>
  <c r="N30" i="22"/>
  <c r="Q116" i="93" s="1"/>
  <c r="M30" i="22"/>
  <c r="P116" i="93" s="1"/>
  <c r="K30" i="22"/>
  <c r="R67" i="93" s="1"/>
  <c r="J30" i="22"/>
  <c r="Q67" i="93" s="1"/>
  <c r="I30" i="22"/>
  <c r="P67" i="93" s="1"/>
  <c r="G30" i="22"/>
  <c r="R18" i="93" s="1"/>
  <c r="F30" i="22"/>
  <c r="Q18" i="93" s="1"/>
  <c r="E30" i="22"/>
  <c r="P18" i="93" s="1"/>
  <c r="S29" i="22"/>
  <c r="R164" i="93" s="1"/>
  <c r="R29" i="22"/>
  <c r="Q164" i="93" s="1"/>
  <c r="Q29" i="22"/>
  <c r="P164" i="93" s="1"/>
  <c r="O29" i="22"/>
  <c r="R115" i="93" s="1"/>
  <c r="N29" i="22"/>
  <c r="Q115" i="93" s="1"/>
  <c r="M29" i="22"/>
  <c r="P115" i="93" s="1"/>
  <c r="K29" i="22"/>
  <c r="R66" i="93" s="1"/>
  <c r="J29" i="22"/>
  <c r="Q66" i="93" s="1"/>
  <c r="I29" i="22"/>
  <c r="P66" i="93" s="1"/>
  <c r="G29" i="22"/>
  <c r="R17" i="93" s="1"/>
  <c r="F29" i="22"/>
  <c r="Q17" i="93" s="1"/>
  <c r="E29" i="22"/>
  <c r="P17" i="93" s="1"/>
  <c r="S28" i="22"/>
  <c r="R163" i="93" s="1"/>
  <c r="R28" i="22"/>
  <c r="Q163" i="93" s="1"/>
  <c r="Q28" i="22"/>
  <c r="P163" i="93" s="1"/>
  <c r="O28" i="22"/>
  <c r="R114" i="93" s="1"/>
  <c r="N28" i="22"/>
  <c r="Q114" i="93" s="1"/>
  <c r="M28" i="22"/>
  <c r="P114" i="93" s="1"/>
  <c r="K28" i="22"/>
  <c r="R65" i="93" s="1"/>
  <c r="J28" i="22"/>
  <c r="Q65" i="93" s="1"/>
  <c r="I28" i="22"/>
  <c r="P65" i="93" s="1"/>
  <c r="G28" i="22"/>
  <c r="R16" i="93" s="1"/>
  <c r="F28" i="22"/>
  <c r="Q16" i="93" s="1"/>
  <c r="E28" i="22"/>
  <c r="P16" i="93" s="1"/>
  <c r="S27" i="22"/>
  <c r="R162" i="93" s="1"/>
  <c r="R27" i="22"/>
  <c r="Q162" i="93" s="1"/>
  <c r="Q27" i="22"/>
  <c r="P162" i="93" s="1"/>
  <c r="O27" i="22"/>
  <c r="R113" i="93" s="1"/>
  <c r="N27" i="22"/>
  <c r="Q113" i="93" s="1"/>
  <c r="M27" i="22"/>
  <c r="P113" i="93" s="1"/>
  <c r="K27" i="22"/>
  <c r="R64" i="93" s="1"/>
  <c r="J27" i="22"/>
  <c r="Q64" i="93" s="1"/>
  <c r="I27" i="22"/>
  <c r="P64" i="93" s="1"/>
  <c r="G27" i="22"/>
  <c r="R15" i="93" s="1"/>
  <c r="F27" i="22"/>
  <c r="Q15" i="93" s="1"/>
  <c r="E27" i="22"/>
  <c r="P15" i="93" s="1"/>
  <c r="S26" i="22"/>
  <c r="O26" i="22"/>
  <c r="N26" i="22"/>
  <c r="M26" i="22"/>
  <c r="K26" i="22"/>
  <c r="J26" i="22"/>
  <c r="I26" i="22"/>
  <c r="G26" i="22"/>
  <c r="F26" i="22"/>
  <c r="E26" i="22"/>
  <c r="S25" i="22"/>
  <c r="R161" i="93" s="1"/>
  <c r="R25" i="22"/>
  <c r="Q161" i="93" s="1"/>
  <c r="Q25" i="22"/>
  <c r="P161" i="93" s="1"/>
  <c r="O25" i="22"/>
  <c r="R112" i="93" s="1"/>
  <c r="N25" i="22"/>
  <c r="Q112" i="93" s="1"/>
  <c r="M25" i="22"/>
  <c r="P112" i="93" s="1"/>
  <c r="K25" i="22"/>
  <c r="R63" i="93" s="1"/>
  <c r="J25" i="22"/>
  <c r="Q63" i="93" s="1"/>
  <c r="I25" i="22"/>
  <c r="P63" i="93" s="1"/>
  <c r="G25" i="22"/>
  <c r="R14" i="93" s="1"/>
  <c r="F25" i="22"/>
  <c r="Q14" i="93" s="1"/>
  <c r="E25" i="22"/>
  <c r="P14" i="93" s="1"/>
  <c r="S24" i="22"/>
  <c r="R160" i="93" s="1"/>
  <c r="R24" i="22"/>
  <c r="Q160" i="93" s="1"/>
  <c r="Q24" i="22"/>
  <c r="P160" i="93" s="1"/>
  <c r="O24" i="22"/>
  <c r="R111" i="93" s="1"/>
  <c r="N24" i="22"/>
  <c r="Q111" i="93" s="1"/>
  <c r="M24" i="22"/>
  <c r="P111" i="93" s="1"/>
  <c r="K24" i="22"/>
  <c r="R62" i="93" s="1"/>
  <c r="J24" i="22"/>
  <c r="Q62" i="93" s="1"/>
  <c r="I24" i="22"/>
  <c r="P62" i="93" s="1"/>
  <c r="G24" i="22"/>
  <c r="R13" i="93" s="1"/>
  <c r="F24" i="22"/>
  <c r="E24" i="22"/>
  <c r="P13" i="93" s="1"/>
  <c r="S23" i="22"/>
  <c r="R159" i="93" s="1"/>
  <c r="R23" i="22"/>
  <c r="Q159" i="93" s="1"/>
  <c r="Q23" i="22"/>
  <c r="P159" i="93" s="1"/>
  <c r="O23" i="22"/>
  <c r="R110" i="93" s="1"/>
  <c r="N23" i="22"/>
  <c r="Q110" i="93" s="1"/>
  <c r="M23" i="22"/>
  <c r="K23" i="22"/>
  <c r="R61" i="93" s="1"/>
  <c r="J23" i="22"/>
  <c r="Q61" i="93" s="1"/>
  <c r="I23" i="22"/>
  <c r="P61" i="93" s="1"/>
  <c r="G23" i="22"/>
  <c r="R12" i="93" s="1"/>
  <c r="F23" i="22"/>
  <c r="Q12" i="93" s="1"/>
  <c r="E23" i="22"/>
  <c r="P12" i="93" s="1"/>
  <c r="S22" i="22"/>
  <c r="R158" i="93" s="1"/>
  <c r="R22" i="22"/>
  <c r="Q158" i="93" s="1"/>
  <c r="Q22" i="22"/>
  <c r="P158" i="93" s="1"/>
  <c r="O22" i="22"/>
  <c r="R109" i="93" s="1"/>
  <c r="N22" i="22"/>
  <c r="Q109" i="93" s="1"/>
  <c r="M22" i="22"/>
  <c r="P109" i="93" s="1"/>
  <c r="K22" i="22"/>
  <c r="R60" i="93" s="1"/>
  <c r="J22" i="22"/>
  <c r="Q60" i="93" s="1"/>
  <c r="I22" i="22"/>
  <c r="P60" i="93" s="1"/>
  <c r="G22" i="22"/>
  <c r="R11" i="93" s="1"/>
  <c r="F22" i="22"/>
  <c r="Q11" i="93" s="1"/>
  <c r="E22" i="22"/>
  <c r="P11" i="93" s="1"/>
  <c r="S21" i="22"/>
  <c r="R157" i="93" s="1"/>
  <c r="R21" i="22"/>
  <c r="Q157" i="93" s="1"/>
  <c r="Q21" i="22"/>
  <c r="P157" i="93" s="1"/>
  <c r="O21" i="22"/>
  <c r="R108" i="93" s="1"/>
  <c r="N21" i="22"/>
  <c r="Q108" i="93" s="1"/>
  <c r="M21" i="22"/>
  <c r="P108" i="93" s="1"/>
  <c r="K21" i="22"/>
  <c r="R59" i="93" s="1"/>
  <c r="J21" i="22"/>
  <c r="Q59" i="93" s="1"/>
  <c r="I21" i="22"/>
  <c r="P59" i="93" s="1"/>
  <c r="G21" i="22"/>
  <c r="R10" i="93" s="1"/>
  <c r="F21" i="22"/>
  <c r="Q10" i="93" s="1"/>
  <c r="E21" i="22"/>
  <c r="P10" i="93" s="1"/>
  <c r="S20" i="22"/>
  <c r="R156" i="93" s="1"/>
  <c r="R20" i="22"/>
  <c r="Q156" i="93" s="1"/>
  <c r="Q20" i="22"/>
  <c r="P156" i="93" s="1"/>
  <c r="O20" i="22"/>
  <c r="R107" i="93" s="1"/>
  <c r="N20" i="22"/>
  <c r="Q107" i="93" s="1"/>
  <c r="M20" i="22"/>
  <c r="P107" i="93" s="1"/>
  <c r="K20" i="22"/>
  <c r="R58" i="93" s="1"/>
  <c r="J20" i="22"/>
  <c r="Q58" i="93" s="1"/>
  <c r="I20" i="22"/>
  <c r="P58" i="93" s="1"/>
  <c r="G20" i="22"/>
  <c r="R9" i="93" s="1"/>
  <c r="F20" i="22"/>
  <c r="Q9" i="93" s="1"/>
  <c r="E20" i="22"/>
  <c r="P9" i="93" s="1"/>
  <c r="S19" i="22"/>
  <c r="R155" i="93" s="1"/>
  <c r="R19" i="22"/>
  <c r="Q155" i="93" s="1"/>
  <c r="Q19" i="22"/>
  <c r="P155" i="93" s="1"/>
  <c r="O19" i="22"/>
  <c r="R106" i="93" s="1"/>
  <c r="N19" i="22"/>
  <c r="Q106" i="93" s="1"/>
  <c r="M19" i="22"/>
  <c r="P106" i="93" s="1"/>
  <c r="K19" i="22"/>
  <c r="R57" i="93" s="1"/>
  <c r="J19" i="22"/>
  <c r="Q57" i="93" s="1"/>
  <c r="I19" i="22"/>
  <c r="P57" i="93" s="1"/>
  <c r="G19" i="22"/>
  <c r="R8" i="93" s="1"/>
  <c r="F19" i="22"/>
  <c r="Q8" i="93" s="1"/>
  <c r="E19" i="22"/>
  <c r="P8" i="93" s="1"/>
  <c r="S18" i="22"/>
  <c r="R154" i="93" s="1"/>
  <c r="R18" i="22"/>
  <c r="Q154" i="93" s="1"/>
  <c r="Q18" i="22"/>
  <c r="P154" i="93" s="1"/>
  <c r="O18" i="22"/>
  <c r="R105" i="93" s="1"/>
  <c r="N18" i="22"/>
  <c r="Q105" i="93" s="1"/>
  <c r="M18" i="22"/>
  <c r="P105" i="93" s="1"/>
  <c r="K18" i="22"/>
  <c r="R56" i="93" s="1"/>
  <c r="J18" i="22"/>
  <c r="Q56" i="93" s="1"/>
  <c r="I18" i="22"/>
  <c r="P56" i="93" s="1"/>
  <c r="G18" i="22"/>
  <c r="R7" i="93" s="1"/>
  <c r="F18" i="22"/>
  <c r="Q7" i="93" s="1"/>
  <c r="E18" i="22"/>
  <c r="P7" i="93" s="1"/>
  <c r="S17" i="22"/>
  <c r="R153" i="93" s="1"/>
  <c r="R17" i="22"/>
  <c r="Q153" i="93" s="1"/>
  <c r="Q17" i="22"/>
  <c r="P153" i="93" s="1"/>
  <c r="O17" i="22"/>
  <c r="R104" i="93" s="1"/>
  <c r="N17" i="22"/>
  <c r="Q104" i="93" s="1"/>
  <c r="M17" i="22"/>
  <c r="P104" i="93" s="1"/>
  <c r="K17" i="22"/>
  <c r="R55" i="93" s="1"/>
  <c r="J17" i="22"/>
  <c r="Q55" i="93" s="1"/>
  <c r="I17" i="22"/>
  <c r="P55" i="93" s="1"/>
  <c r="G17" i="22"/>
  <c r="R6" i="93" s="1"/>
  <c r="F17" i="22"/>
  <c r="Q6" i="93" s="1"/>
  <c r="E17" i="22"/>
  <c r="P6" i="93" s="1"/>
  <c r="P13" i="22"/>
  <c r="O152" i="93" s="1"/>
  <c r="L13" i="22"/>
  <c r="O103" i="93" s="1"/>
  <c r="H13" i="22"/>
  <c r="O54" i="93" s="1"/>
  <c r="D13" i="22"/>
  <c r="O5" i="93" s="1"/>
  <c r="P12" i="22"/>
  <c r="O151" i="93" s="1"/>
  <c r="L12" i="22"/>
  <c r="O102" i="93" s="1"/>
  <c r="H12" i="22"/>
  <c r="O53" i="93" s="1"/>
  <c r="D12" i="22"/>
  <c r="P11" i="22"/>
  <c r="O150" i="93" s="1"/>
  <c r="L11" i="22"/>
  <c r="O101" i="93" s="1"/>
  <c r="H11" i="22"/>
  <c r="D11" i="22"/>
  <c r="O3" i="93" s="1"/>
  <c r="S9" i="22"/>
  <c r="R149" i="93" s="1"/>
  <c r="R9" i="22"/>
  <c r="Q149" i="93" s="1"/>
  <c r="Q9" i="22"/>
  <c r="P149" i="93" s="1"/>
  <c r="O9" i="22"/>
  <c r="R100" i="93" s="1"/>
  <c r="N9" i="22"/>
  <c r="Q100" i="93" s="1"/>
  <c r="M9" i="22"/>
  <c r="P100" i="93" s="1"/>
  <c r="K9" i="22"/>
  <c r="R51" i="93" s="1"/>
  <c r="J9" i="22"/>
  <c r="Q51" i="93" s="1"/>
  <c r="I9" i="22"/>
  <c r="G9" i="22"/>
  <c r="R2" i="93" s="1"/>
  <c r="F9" i="22"/>
  <c r="Q2" i="93" s="1"/>
  <c r="E9" i="22"/>
  <c r="P2" i="93" s="1"/>
  <c r="P34" i="13"/>
  <c r="N34" i="13"/>
  <c r="L34" i="13"/>
  <c r="J34" i="13"/>
  <c r="H34" i="13"/>
  <c r="P33" i="13"/>
  <c r="N33" i="13"/>
  <c r="L33" i="13"/>
  <c r="J33" i="13"/>
  <c r="H33" i="13"/>
  <c r="P32" i="13"/>
  <c r="P31" i="13"/>
  <c r="P30" i="13"/>
  <c r="P29" i="13"/>
  <c r="P28" i="13"/>
  <c r="P27" i="13"/>
  <c r="N27" i="13"/>
  <c r="L27" i="13"/>
  <c r="J27" i="13"/>
  <c r="H27" i="13"/>
  <c r="P26" i="13"/>
  <c r="P25" i="13"/>
  <c r="P24" i="13"/>
  <c r="P23" i="13"/>
  <c r="P22" i="13"/>
  <c r="P21" i="13"/>
  <c r="N21" i="13"/>
  <c r="L21" i="13"/>
  <c r="J21" i="13"/>
  <c r="H21" i="13"/>
  <c r="P20" i="13"/>
  <c r="O20" i="13"/>
  <c r="P19" i="13"/>
  <c r="O19" i="13"/>
  <c r="P18" i="13"/>
  <c r="O18" i="13"/>
  <c r="P17" i="13"/>
  <c r="O17" i="13"/>
  <c r="P16" i="13"/>
  <c r="O16" i="13"/>
  <c r="P15" i="13"/>
  <c r="N15" i="13"/>
  <c r="L15" i="13"/>
  <c r="J15" i="13"/>
  <c r="H15" i="13"/>
  <c r="P14" i="13"/>
  <c r="P13" i="13"/>
  <c r="P12" i="13"/>
  <c r="P11" i="13"/>
  <c r="P10" i="13"/>
  <c r="C5" i="13"/>
  <c r="C4" i="13"/>
  <c r="C3" i="13"/>
  <c r="CJ83" i="12"/>
  <c r="CH83" i="12"/>
  <c r="CF83" i="12"/>
  <c r="CD83" i="12"/>
  <c r="CB83" i="12"/>
  <c r="BZ83" i="12"/>
  <c r="BX83" i="12"/>
  <c r="BV83" i="12"/>
  <c r="BT83" i="12"/>
  <c r="BS83" i="12"/>
  <c r="BQ83" i="12"/>
  <c r="BO83" i="12"/>
  <c r="BM83" i="12"/>
  <c r="BK83" i="12"/>
  <c r="BI83" i="12"/>
  <c r="BG83" i="12"/>
  <c r="BE83" i="12"/>
  <c r="BC83" i="12"/>
  <c r="BB83" i="12"/>
  <c r="AZ83" i="12"/>
  <c r="AX83" i="12"/>
  <c r="AV83" i="12"/>
  <c r="AT83" i="12"/>
  <c r="AR83" i="12"/>
  <c r="AP83" i="12"/>
  <c r="AN83" i="12"/>
  <c r="AL83" i="12"/>
  <c r="AK83" i="12"/>
  <c r="AI83" i="12"/>
  <c r="AG83" i="12"/>
  <c r="AE83" i="12"/>
  <c r="AC83" i="12"/>
  <c r="AA83" i="12"/>
  <c r="Y83" i="12"/>
  <c r="W83" i="12"/>
  <c r="U83" i="12"/>
  <c r="T83" i="12"/>
  <c r="R83" i="12"/>
  <c r="P83" i="12"/>
  <c r="N83" i="12"/>
  <c r="L83" i="12"/>
  <c r="J83" i="12"/>
  <c r="H83" i="12"/>
  <c r="F83" i="12"/>
  <c r="D83" i="12"/>
  <c r="CJ82" i="12"/>
  <c r="CH82" i="12"/>
  <c r="CF82" i="12"/>
  <c r="CD82" i="12"/>
  <c r="CB82" i="12"/>
  <c r="BZ82" i="12"/>
  <c r="BX82" i="12"/>
  <c r="BV82" i="12"/>
  <c r="BT82" i="12"/>
  <c r="BS82" i="12"/>
  <c r="BQ82" i="12"/>
  <c r="BO82" i="12"/>
  <c r="BM82" i="12"/>
  <c r="BK82" i="12"/>
  <c r="BI82" i="12"/>
  <c r="BG82" i="12"/>
  <c r="BE82" i="12"/>
  <c r="BC82" i="12"/>
  <c r="BB82" i="12"/>
  <c r="AZ82" i="12"/>
  <c r="AX82" i="12"/>
  <c r="AV82" i="12"/>
  <c r="AT82" i="12"/>
  <c r="AR82" i="12"/>
  <c r="AP82" i="12"/>
  <c r="AN82" i="12"/>
  <c r="AL82" i="12"/>
  <c r="AK82" i="12"/>
  <c r="AI82" i="12"/>
  <c r="AG82" i="12"/>
  <c r="AE82" i="12"/>
  <c r="AC82" i="12"/>
  <c r="AA82" i="12"/>
  <c r="Y82" i="12"/>
  <c r="W82" i="12"/>
  <c r="U82" i="12"/>
  <c r="T82" i="12"/>
  <c r="R82" i="12"/>
  <c r="P82" i="12"/>
  <c r="N82" i="12"/>
  <c r="L82" i="12"/>
  <c r="J82" i="12"/>
  <c r="H82" i="12"/>
  <c r="F82" i="12"/>
  <c r="D82" i="12"/>
  <c r="CJ81" i="12"/>
  <c r="CI81" i="12"/>
  <c r="CH81" i="12"/>
  <c r="CG81" i="12"/>
  <c r="CF81" i="12"/>
  <c r="CE81" i="12"/>
  <c r="CD81" i="12"/>
  <c r="CC81" i="12"/>
  <c r="CB81" i="12"/>
  <c r="CA81" i="12"/>
  <c r="BZ81" i="12"/>
  <c r="BY81" i="12"/>
  <c r="BX81" i="12"/>
  <c r="BW81" i="12"/>
  <c r="BV81" i="12"/>
  <c r="BU81" i="12"/>
  <c r="BT81" i="12"/>
  <c r="BC81" i="12"/>
  <c r="AL81" i="12"/>
  <c r="U81" i="12"/>
  <c r="D81" i="12"/>
  <c r="CJ80" i="12"/>
  <c r="CI80" i="12"/>
  <c r="CH80" i="12"/>
  <c r="CG80" i="12"/>
  <c r="CF80" i="12"/>
  <c r="CE80" i="12"/>
  <c r="CD80" i="12"/>
  <c r="CC80" i="12"/>
  <c r="CB80" i="12"/>
  <c r="CA80" i="12"/>
  <c r="BZ80" i="12"/>
  <c r="BY80" i="12"/>
  <c r="BX80" i="12"/>
  <c r="BW80" i="12"/>
  <c r="BV80" i="12"/>
  <c r="BU80" i="12"/>
  <c r="BT80" i="12"/>
  <c r="BC80" i="12"/>
  <c r="AL80" i="12"/>
  <c r="U80" i="12"/>
  <c r="D80" i="12"/>
  <c r="CJ79" i="12"/>
  <c r="CI79" i="12"/>
  <c r="CH79" i="12"/>
  <c r="CG79" i="12"/>
  <c r="CF79" i="12"/>
  <c r="CE79" i="12"/>
  <c r="CD79" i="12"/>
  <c r="CC79" i="12"/>
  <c r="CB79" i="12"/>
  <c r="CA79" i="12"/>
  <c r="BZ79" i="12"/>
  <c r="BY79" i="12"/>
  <c r="BX79" i="12"/>
  <c r="BW79" i="12"/>
  <c r="BV79" i="12"/>
  <c r="BU79" i="12"/>
  <c r="BT79" i="12"/>
  <c r="BC79" i="12"/>
  <c r="AL79" i="12"/>
  <c r="U79" i="12"/>
  <c r="D79" i="12"/>
  <c r="CJ78" i="12"/>
  <c r="CI78" i="12"/>
  <c r="CH78" i="12"/>
  <c r="CG78" i="12"/>
  <c r="CF78" i="12"/>
  <c r="CE78" i="12"/>
  <c r="CD78" i="12"/>
  <c r="CC78" i="12"/>
  <c r="CB78" i="12"/>
  <c r="CA78" i="12"/>
  <c r="BZ78" i="12"/>
  <c r="BY78" i="12"/>
  <c r="BX78" i="12"/>
  <c r="BW78" i="12"/>
  <c r="BV78" i="12"/>
  <c r="BU78" i="12"/>
  <c r="BT78" i="12"/>
  <c r="BC78" i="12"/>
  <c r="AL78" i="12"/>
  <c r="U78" i="12"/>
  <c r="D78" i="12"/>
  <c r="CJ77" i="12"/>
  <c r="CI77" i="12"/>
  <c r="CH77" i="12"/>
  <c r="CG77" i="12"/>
  <c r="CF77" i="12"/>
  <c r="CE77" i="12"/>
  <c r="CD77" i="12"/>
  <c r="CC77" i="12"/>
  <c r="CB77" i="12"/>
  <c r="CA77" i="12"/>
  <c r="BZ77" i="12"/>
  <c r="BY77" i="12"/>
  <c r="BX77" i="12"/>
  <c r="BW77" i="12"/>
  <c r="BV77" i="12"/>
  <c r="BU77" i="12"/>
  <c r="BT77" i="12"/>
  <c r="BC77" i="12"/>
  <c r="AL77" i="12"/>
  <c r="U77" i="12"/>
  <c r="D77" i="12"/>
  <c r="CJ76" i="12"/>
  <c r="CI76" i="12"/>
  <c r="CH76" i="12"/>
  <c r="CG76" i="12"/>
  <c r="CF76" i="12"/>
  <c r="CE76" i="12"/>
  <c r="CD76" i="12"/>
  <c r="CC76" i="12"/>
  <c r="CB76" i="12"/>
  <c r="CA76" i="12"/>
  <c r="BZ76" i="12"/>
  <c r="BY76" i="12"/>
  <c r="BX76" i="12"/>
  <c r="BW76" i="12"/>
  <c r="BV76" i="12"/>
  <c r="BU76" i="12"/>
  <c r="BT76" i="12"/>
  <c r="BC76" i="12"/>
  <c r="AL76" i="12"/>
  <c r="U76" i="12"/>
  <c r="D76" i="12"/>
  <c r="CJ75" i="12"/>
  <c r="CH75" i="12"/>
  <c r="CF75" i="12"/>
  <c r="CD75" i="12"/>
  <c r="CB75" i="12"/>
  <c r="BZ75" i="12"/>
  <c r="BX75" i="12"/>
  <c r="BV75" i="12"/>
  <c r="BT75" i="12"/>
  <c r="BS75" i="12"/>
  <c r="BQ75" i="12"/>
  <c r="BO75" i="12"/>
  <c r="BM75" i="12"/>
  <c r="BK75" i="12"/>
  <c r="BI75" i="12"/>
  <c r="BG75" i="12"/>
  <c r="BE75" i="12"/>
  <c r="BC75" i="12"/>
  <c r="BB75" i="12"/>
  <c r="AZ75" i="12"/>
  <c r="AX75" i="12"/>
  <c r="AV75" i="12"/>
  <c r="AT75" i="12"/>
  <c r="AR75" i="12"/>
  <c r="AP75" i="12"/>
  <c r="AN75" i="12"/>
  <c r="AL75" i="12"/>
  <c r="AK75" i="12"/>
  <c r="AI75" i="12"/>
  <c r="AG75" i="12"/>
  <c r="AE75" i="12"/>
  <c r="AC75" i="12"/>
  <c r="AA75" i="12"/>
  <c r="Y75" i="12"/>
  <c r="W75" i="12"/>
  <c r="U75" i="12"/>
  <c r="T75" i="12"/>
  <c r="R75" i="12"/>
  <c r="P75" i="12"/>
  <c r="N75" i="12"/>
  <c r="L75" i="12"/>
  <c r="J75" i="12"/>
  <c r="H75" i="12"/>
  <c r="F75" i="12"/>
  <c r="D75" i="12"/>
  <c r="CJ74" i="12"/>
  <c r="CI74" i="12"/>
  <c r="CH74" i="12"/>
  <c r="CG74" i="12"/>
  <c r="CF74" i="12"/>
  <c r="CE74" i="12"/>
  <c r="CD74" i="12"/>
  <c r="CC74" i="12"/>
  <c r="CB74" i="12"/>
  <c r="CA74" i="12"/>
  <c r="BZ74" i="12"/>
  <c r="BY74" i="12"/>
  <c r="BX74" i="12"/>
  <c r="BW74" i="12"/>
  <c r="BV74" i="12"/>
  <c r="BU74" i="12"/>
  <c r="BT74" i="12"/>
  <c r="BC74" i="12"/>
  <c r="AL74" i="12"/>
  <c r="U74" i="12"/>
  <c r="D74" i="12"/>
  <c r="CJ73" i="12"/>
  <c r="CI73" i="12"/>
  <c r="CH73" i="12"/>
  <c r="CG73" i="12"/>
  <c r="CF73" i="12"/>
  <c r="CE73" i="12"/>
  <c r="CD73" i="12"/>
  <c r="CC73" i="12"/>
  <c r="CB73" i="12"/>
  <c r="CA73" i="12"/>
  <c r="BZ73" i="12"/>
  <c r="BY73" i="12"/>
  <c r="BX73" i="12"/>
  <c r="BW73" i="12"/>
  <c r="BV73" i="12"/>
  <c r="BU73" i="12"/>
  <c r="BT73" i="12"/>
  <c r="BC73" i="12"/>
  <c r="AL73" i="12"/>
  <c r="U73" i="12"/>
  <c r="D73" i="12"/>
  <c r="CJ72" i="12"/>
  <c r="CI72" i="12"/>
  <c r="CH72" i="12"/>
  <c r="CG72" i="12"/>
  <c r="CF72" i="12"/>
  <c r="CE72" i="12"/>
  <c r="CD72" i="12"/>
  <c r="CC72" i="12"/>
  <c r="CB72" i="12"/>
  <c r="CA72" i="12"/>
  <c r="BZ72" i="12"/>
  <c r="BY72" i="12"/>
  <c r="BX72" i="12"/>
  <c r="BW72" i="12"/>
  <c r="BV72" i="12"/>
  <c r="BU72" i="12"/>
  <c r="BT72" i="12"/>
  <c r="BC72" i="12"/>
  <c r="AL72" i="12"/>
  <c r="U72" i="12"/>
  <c r="D72" i="12"/>
  <c r="CJ71" i="12"/>
  <c r="CI71" i="12"/>
  <c r="CH71" i="12"/>
  <c r="CG71" i="12"/>
  <c r="CF71" i="12"/>
  <c r="CE71" i="12"/>
  <c r="CD71" i="12"/>
  <c r="CC71" i="12"/>
  <c r="CB71" i="12"/>
  <c r="CA71" i="12"/>
  <c r="BZ71" i="12"/>
  <c r="BY71" i="12"/>
  <c r="BX71" i="12"/>
  <c r="BW71" i="12"/>
  <c r="BV71" i="12"/>
  <c r="BU71" i="12"/>
  <c r="BT71" i="12"/>
  <c r="BC71" i="12"/>
  <c r="AL71" i="12"/>
  <c r="U71" i="12"/>
  <c r="D71" i="12"/>
  <c r="CJ70" i="12"/>
  <c r="CI70" i="12"/>
  <c r="CH70" i="12"/>
  <c r="CG70" i="12"/>
  <c r="CF70" i="12"/>
  <c r="CE70" i="12"/>
  <c r="CD70" i="12"/>
  <c r="CC70" i="12"/>
  <c r="CB70" i="12"/>
  <c r="CA70" i="12"/>
  <c r="BZ70" i="12"/>
  <c r="BY70" i="12"/>
  <c r="BX70" i="12"/>
  <c r="BW70" i="12"/>
  <c r="BV70" i="12"/>
  <c r="BU70" i="12"/>
  <c r="BT70" i="12"/>
  <c r="BC70" i="12"/>
  <c r="AL70" i="12"/>
  <c r="U70" i="12"/>
  <c r="D70" i="12"/>
  <c r="CJ69" i="12"/>
  <c r="CI69" i="12"/>
  <c r="CH69" i="12"/>
  <c r="CG69" i="12"/>
  <c r="CF69" i="12"/>
  <c r="CE69" i="12"/>
  <c r="CD69" i="12"/>
  <c r="CC69" i="12"/>
  <c r="CB69" i="12"/>
  <c r="CA69" i="12"/>
  <c r="BZ69" i="12"/>
  <c r="BY69" i="12"/>
  <c r="BX69" i="12"/>
  <c r="BW69" i="12"/>
  <c r="BV69" i="12"/>
  <c r="BU69" i="12"/>
  <c r="BT69" i="12"/>
  <c r="BC69" i="12"/>
  <c r="AL69" i="12"/>
  <c r="U69" i="12"/>
  <c r="D69" i="12"/>
  <c r="CJ68" i="12"/>
  <c r="CH68" i="12"/>
  <c r="CF68" i="12"/>
  <c r="CD68" i="12"/>
  <c r="CB68" i="12"/>
  <c r="BZ68" i="12"/>
  <c r="BX68" i="12"/>
  <c r="BV68" i="12"/>
  <c r="BT68" i="12"/>
  <c r="BS68" i="12"/>
  <c r="BQ68" i="12"/>
  <c r="BO68" i="12"/>
  <c r="BM68" i="12"/>
  <c r="BK68" i="12"/>
  <c r="BI68" i="12"/>
  <c r="BG68" i="12"/>
  <c r="BE68" i="12"/>
  <c r="BC68" i="12"/>
  <c r="BB68" i="12"/>
  <c r="AZ68" i="12"/>
  <c r="AX68" i="12"/>
  <c r="AV68" i="12"/>
  <c r="AT68" i="12"/>
  <c r="AR68" i="12"/>
  <c r="AP68" i="12"/>
  <c r="AN68" i="12"/>
  <c r="AL68" i="12"/>
  <c r="AK68" i="12"/>
  <c r="AI68" i="12"/>
  <c r="AG68" i="12"/>
  <c r="AE68" i="12"/>
  <c r="AC68" i="12"/>
  <c r="AA68" i="12"/>
  <c r="Y68" i="12"/>
  <c r="W68" i="12"/>
  <c r="U68" i="12"/>
  <c r="T68" i="12"/>
  <c r="R68" i="12"/>
  <c r="P68" i="12"/>
  <c r="N68" i="12"/>
  <c r="L68" i="12"/>
  <c r="J68" i="12"/>
  <c r="H68" i="12"/>
  <c r="F68" i="12"/>
  <c r="D68" i="12"/>
  <c r="CJ67" i="12"/>
  <c r="CI67" i="12"/>
  <c r="CH67" i="12"/>
  <c r="CG67" i="12"/>
  <c r="CF67" i="12"/>
  <c r="CE67" i="12"/>
  <c r="CD67" i="12"/>
  <c r="CC67" i="12"/>
  <c r="CB67" i="12"/>
  <c r="CA67" i="12"/>
  <c r="BZ67" i="12"/>
  <c r="BY67" i="12"/>
  <c r="BX67" i="12"/>
  <c r="BW67" i="12"/>
  <c r="BV67" i="12"/>
  <c r="BU67" i="12"/>
  <c r="BT67" i="12"/>
  <c r="BC67" i="12"/>
  <c r="AL67" i="12"/>
  <c r="U67" i="12"/>
  <c r="D67" i="12"/>
  <c r="CJ66" i="12"/>
  <c r="CI66" i="12"/>
  <c r="CH66" i="12"/>
  <c r="CG66" i="12"/>
  <c r="CF66" i="12"/>
  <c r="CE66" i="12"/>
  <c r="CD66" i="12"/>
  <c r="CC66" i="12"/>
  <c r="CB66" i="12"/>
  <c r="CA66" i="12"/>
  <c r="BZ66" i="12"/>
  <c r="BY66" i="12"/>
  <c r="BX66" i="12"/>
  <c r="BW66" i="12"/>
  <c r="BV66" i="12"/>
  <c r="BU66" i="12"/>
  <c r="BT66" i="12"/>
  <c r="BC66" i="12"/>
  <c r="AL66" i="12"/>
  <c r="U66" i="12"/>
  <c r="D66" i="12"/>
  <c r="CJ65" i="12"/>
  <c r="CI65" i="12"/>
  <c r="CH65" i="12"/>
  <c r="CG65" i="12"/>
  <c r="CF65" i="12"/>
  <c r="CE65" i="12"/>
  <c r="CD65" i="12"/>
  <c r="CC65" i="12"/>
  <c r="CB65" i="12"/>
  <c r="CA65" i="12"/>
  <c r="BZ65" i="12"/>
  <c r="BY65" i="12"/>
  <c r="BX65" i="12"/>
  <c r="BW65" i="12"/>
  <c r="BV65" i="12"/>
  <c r="BU65" i="12"/>
  <c r="BT65" i="12"/>
  <c r="BC65" i="12"/>
  <c r="AL65" i="12"/>
  <c r="U65" i="12"/>
  <c r="D65" i="12"/>
  <c r="CJ64" i="12"/>
  <c r="CI64" i="12"/>
  <c r="CH64" i="12"/>
  <c r="CG64" i="12"/>
  <c r="CF64" i="12"/>
  <c r="CE64" i="12"/>
  <c r="CD64" i="12"/>
  <c r="CC64" i="12"/>
  <c r="CB64" i="12"/>
  <c r="CA64" i="12"/>
  <c r="BZ64" i="12"/>
  <c r="BY64" i="12"/>
  <c r="BX64" i="12"/>
  <c r="BW64" i="12"/>
  <c r="BV64" i="12"/>
  <c r="BU64" i="12"/>
  <c r="BT64" i="12"/>
  <c r="BC64" i="12"/>
  <c r="AL64" i="12"/>
  <c r="U64" i="12"/>
  <c r="D64" i="12"/>
  <c r="CJ63" i="12"/>
  <c r="CI63" i="12"/>
  <c r="CH63" i="12"/>
  <c r="CG63" i="12"/>
  <c r="CF63" i="12"/>
  <c r="CE63" i="12"/>
  <c r="CD63" i="12"/>
  <c r="CC63" i="12"/>
  <c r="CB63" i="12"/>
  <c r="CA63" i="12"/>
  <c r="BZ63" i="12"/>
  <c r="BY63" i="12"/>
  <c r="BX63" i="12"/>
  <c r="BW63" i="12"/>
  <c r="BV63" i="12"/>
  <c r="BU63" i="12"/>
  <c r="BT63" i="12"/>
  <c r="BC63" i="12"/>
  <c r="AL63" i="12"/>
  <c r="U63" i="12"/>
  <c r="D63" i="12"/>
  <c r="CJ62" i="12"/>
  <c r="CI62" i="12"/>
  <c r="CH62" i="12"/>
  <c r="CG62" i="12"/>
  <c r="CF62" i="12"/>
  <c r="CE62" i="12"/>
  <c r="CD62" i="12"/>
  <c r="CC62" i="12"/>
  <c r="CB62" i="12"/>
  <c r="CA62" i="12"/>
  <c r="BZ62" i="12"/>
  <c r="BY62" i="12"/>
  <c r="BX62" i="12"/>
  <c r="BW62" i="12"/>
  <c r="BV62" i="12"/>
  <c r="BU62" i="12"/>
  <c r="BT62" i="12"/>
  <c r="BC62" i="12"/>
  <c r="AL62" i="12"/>
  <c r="U62" i="12"/>
  <c r="D62" i="12"/>
  <c r="CJ61" i="12"/>
  <c r="CH61" i="12"/>
  <c r="CF61" i="12"/>
  <c r="CD61" i="12"/>
  <c r="CB61" i="12"/>
  <c r="BZ61" i="12"/>
  <c r="BX61" i="12"/>
  <c r="BV61" i="12"/>
  <c r="BT61" i="12"/>
  <c r="BS61" i="12"/>
  <c r="BQ61" i="12"/>
  <c r="BO61" i="12"/>
  <c r="BM61" i="12"/>
  <c r="BK61" i="12"/>
  <c r="BI61" i="12"/>
  <c r="BG61" i="12"/>
  <c r="BE61" i="12"/>
  <c r="BC61" i="12"/>
  <c r="BB61" i="12"/>
  <c r="AZ61" i="12"/>
  <c r="AX61" i="12"/>
  <c r="AV61" i="12"/>
  <c r="AT61" i="12"/>
  <c r="AR61" i="12"/>
  <c r="AP61" i="12"/>
  <c r="AN61" i="12"/>
  <c r="AL61" i="12"/>
  <c r="AK61" i="12"/>
  <c r="AI61" i="12"/>
  <c r="AG61" i="12"/>
  <c r="AE61" i="12"/>
  <c r="AC61" i="12"/>
  <c r="AA61" i="12"/>
  <c r="Y61" i="12"/>
  <c r="W61" i="12"/>
  <c r="U61" i="12"/>
  <c r="T61" i="12"/>
  <c r="R61" i="12"/>
  <c r="P61" i="12"/>
  <c r="N61" i="12"/>
  <c r="L61" i="12"/>
  <c r="J61" i="12"/>
  <c r="H61" i="12"/>
  <c r="F61" i="12"/>
  <c r="D61" i="12"/>
  <c r="CJ60" i="12"/>
  <c r="CI60" i="12"/>
  <c r="CH60" i="12"/>
  <c r="CG60" i="12"/>
  <c r="CF60" i="12"/>
  <c r="CE60" i="12"/>
  <c r="CD60" i="12"/>
  <c r="CC60" i="12"/>
  <c r="CB60" i="12"/>
  <c r="CA60" i="12"/>
  <c r="BZ60" i="12"/>
  <c r="BY60" i="12"/>
  <c r="BX60" i="12"/>
  <c r="BW60" i="12"/>
  <c r="BV60" i="12"/>
  <c r="BU60" i="12"/>
  <c r="BT60" i="12"/>
  <c r="BC60" i="12"/>
  <c r="AL60" i="12"/>
  <c r="U60" i="12"/>
  <c r="D60" i="12"/>
  <c r="CJ59" i="12"/>
  <c r="CI59" i="12"/>
  <c r="CH59" i="12"/>
  <c r="CG59" i="12"/>
  <c r="CF59" i="12"/>
  <c r="CE59" i="12"/>
  <c r="CD59" i="12"/>
  <c r="CC59" i="12"/>
  <c r="CB59" i="12"/>
  <c r="CA59" i="12"/>
  <c r="BZ59" i="12"/>
  <c r="BY59" i="12"/>
  <c r="BX59" i="12"/>
  <c r="BW59" i="12"/>
  <c r="BV59" i="12"/>
  <c r="BU59" i="12"/>
  <c r="BT59" i="12"/>
  <c r="BC59" i="12"/>
  <c r="AL59" i="12"/>
  <c r="U59" i="12"/>
  <c r="D59" i="12"/>
  <c r="CJ58" i="12"/>
  <c r="CI58" i="12"/>
  <c r="CH58" i="12"/>
  <c r="CG58" i="12"/>
  <c r="CF58" i="12"/>
  <c r="CE58" i="12"/>
  <c r="CD58" i="12"/>
  <c r="CC58" i="12"/>
  <c r="CB58" i="12"/>
  <c r="CA58" i="12"/>
  <c r="BZ58" i="12"/>
  <c r="BY58" i="12"/>
  <c r="BX58" i="12"/>
  <c r="BW58" i="12"/>
  <c r="BV58" i="12"/>
  <c r="BU58" i="12"/>
  <c r="BT58" i="12"/>
  <c r="BC58" i="12"/>
  <c r="AL58" i="12"/>
  <c r="U58" i="12"/>
  <c r="D58" i="12"/>
  <c r="CJ57" i="12"/>
  <c r="CI57" i="12"/>
  <c r="CH57" i="12"/>
  <c r="CG57" i="12"/>
  <c r="CF57" i="12"/>
  <c r="CE57" i="12"/>
  <c r="CD57" i="12"/>
  <c r="CC57" i="12"/>
  <c r="CB57" i="12"/>
  <c r="CA57" i="12"/>
  <c r="BZ57" i="12"/>
  <c r="BY57" i="12"/>
  <c r="BX57" i="12"/>
  <c r="BW57" i="12"/>
  <c r="BV57" i="12"/>
  <c r="BU57" i="12"/>
  <c r="BT57" i="12"/>
  <c r="BC57" i="12"/>
  <c r="AL57" i="12"/>
  <c r="U57" i="12"/>
  <c r="D57" i="12"/>
  <c r="CJ56" i="12"/>
  <c r="CI56" i="12"/>
  <c r="CH56" i="12"/>
  <c r="CG56" i="12"/>
  <c r="CF56" i="12"/>
  <c r="CE56" i="12"/>
  <c r="CD56" i="12"/>
  <c r="CC56" i="12"/>
  <c r="CB56" i="12"/>
  <c r="CA56" i="12"/>
  <c r="BZ56" i="12"/>
  <c r="BY56" i="12"/>
  <c r="BX56" i="12"/>
  <c r="BW56" i="12"/>
  <c r="BV56" i="12"/>
  <c r="BU56" i="12"/>
  <c r="BT56" i="12"/>
  <c r="BC56" i="12"/>
  <c r="AL56" i="12"/>
  <c r="U56" i="12"/>
  <c r="D56" i="12"/>
  <c r="CJ55" i="12"/>
  <c r="CI55" i="12"/>
  <c r="CH55" i="12"/>
  <c r="CG55" i="12"/>
  <c r="CF55" i="12"/>
  <c r="CE55" i="12"/>
  <c r="CD55" i="12"/>
  <c r="CC55" i="12"/>
  <c r="CB55" i="12"/>
  <c r="CA55" i="12"/>
  <c r="BZ55" i="12"/>
  <c r="BY55" i="12"/>
  <c r="BX55" i="12"/>
  <c r="BW55" i="12"/>
  <c r="BV55" i="12"/>
  <c r="BU55" i="12"/>
  <c r="BT55" i="12"/>
  <c r="BC55" i="12"/>
  <c r="AL55" i="12"/>
  <c r="U55" i="12"/>
  <c r="D55" i="12"/>
  <c r="CJ54" i="12"/>
  <c r="CH54" i="12"/>
  <c r="CF54" i="12"/>
  <c r="CD54" i="12"/>
  <c r="CB54" i="12"/>
  <c r="BZ54" i="12"/>
  <c r="BX54" i="12"/>
  <c r="BV54" i="12"/>
  <c r="BT54" i="12"/>
  <c r="BS54" i="12"/>
  <c r="BQ54" i="12"/>
  <c r="BO54" i="12"/>
  <c r="BM54" i="12"/>
  <c r="BK54" i="12"/>
  <c r="BI54" i="12"/>
  <c r="BG54" i="12"/>
  <c r="BE54" i="12"/>
  <c r="BC54" i="12"/>
  <c r="BB54" i="12"/>
  <c r="AZ54" i="12"/>
  <c r="AX54" i="12"/>
  <c r="AV54" i="12"/>
  <c r="AT54" i="12"/>
  <c r="AR54" i="12"/>
  <c r="AP54" i="12"/>
  <c r="AN54" i="12"/>
  <c r="AL54" i="12"/>
  <c r="AK54" i="12"/>
  <c r="AI54" i="12"/>
  <c r="AG54" i="12"/>
  <c r="AE54" i="12"/>
  <c r="AC54" i="12"/>
  <c r="AA54" i="12"/>
  <c r="Y54" i="12"/>
  <c r="W54" i="12"/>
  <c r="U54" i="12"/>
  <c r="T54" i="12"/>
  <c r="R54" i="12"/>
  <c r="P54" i="12"/>
  <c r="N54" i="12"/>
  <c r="L54" i="12"/>
  <c r="J54" i="12"/>
  <c r="H54" i="12"/>
  <c r="F54" i="12"/>
  <c r="D54" i="12"/>
  <c r="CJ53" i="12"/>
  <c r="CI53" i="12"/>
  <c r="CH53" i="12"/>
  <c r="CG53" i="12"/>
  <c r="CF53" i="12"/>
  <c r="CE53" i="12"/>
  <c r="CD53" i="12"/>
  <c r="CC53" i="12"/>
  <c r="CB53" i="12"/>
  <c r="CA53" i="12"/>
  <c r="BZ53" i="12"/>
  <c r="BY53" i="12"/>
  <c r="BX53" i="12"/>
  <c r="BW53" i="12"/>
  <c r="BV53" i="12"/>
  <c r="BU53" i="12"/>
  <c r="BT53" i="12"/>
  <c r="BC53" i="12"/>
  <c r="AL53" i="12"/>
  <c r="U53" i="12"/>
  <c r="D53" i="12"/>
  <c r="CJ52" i="12"/>
  <c r="CI52" i="12"/>
  <c r="CH52" i="12"/>
  <c r="CG52" i="12"/>
  <c r="CF52" i="12"/>
  <c r="CE52" i="12"/>
  <c r="CD52" i="12"/>
  <c r="CC52" i="12"/>
  <c r="CB52" i="12"/>
  <c r="CA52" i="12"/>
  <c r="BZ52" i="12"/>
  <c r="BY52" i="12"/>
  <c r="BX52" i="12"/>
  <c r="BW52" i="12"/>
  <c r="BV52" i="12"/>
  <c r="BU52" i="12"/>
  <c r="BT52" i="12"/>
  <c r="BC52" i="12"/>
  <c r="AL52" i="12"/>
  <c r="U52" i="12"/>
  <c r="D52" i="12"/>
  <c r="CJ51" i="12"/>
  <c r="CI51" i="12"/>
  <c r="CH51" i="12"/>
  <c r="CG51" i="12"/>
  <c r="CF51" i="12"/>
  <c r="CE51" i="12"/>
  <c r="CD51" i="12"/>
  <c r="CC51" i="12"/>
  <c r="CB51" i="12"/>
  <c r="CA51" i="12"/>
  <c r="BZ51" i="12"/>
  <c r="BY51" i="12"/>
  <c r="BX51" i="12"/>
  <c r="BW51" i="12"/>
  <c r="BV51" i="12"/>
  <c r="BU51" i="12"/>
  <c r="BT51" i="12"/>
  <c r="BC51" i="12"/>
  <c r="AL51" i="12"/>
  <c r="U51" i="12"/>
  <c r="D51" i="12"/>
  <c r="CJ50" i="12"/>
  <c r="CI50" i="12"/>
  <c r="CH50" i="12"/>
  <c r="CG50" i="12"/>
  <c r="CF50" i="12"/>
  <c r="CE50" i="12"/>
  <c r="CD50" i="12"/>
  <c r="CC50" i="12"/>
  <c r="CB50" i="12"/>
  <c r="CA50" i="12"/>
  <c r="BZ50" i="12"/>
  <c r="BY50" i="12"/>
  <c r="BX50" i="12"/>
  <c r="BW50" i="12"/>
  <c r="BV50" i="12"/>
  <c r="BU50" i="12"/>
  <c r="BT50" i="12"/>
  <c r="BC50" i="12"/>
  <c r="AL50" i="12"/>
  <c r="U50" i="12"/>
  <c r="D50" i="12"/>
  <c r="CJ49" i="12"/>
  <c r="CI49" i="12"/>
  <c r="CH49" i="12"/>
  <c r="CG49" i="12"/>
  <c r="CF49" i="12"/>
  <c r="CE49" i="12"/>
  <c r="CD49" i="12"/>
  <c r="CC49" i="12"/>
  <c r="CB49" i="12"/>
  <c r="CA49" i="12"/>
  <c r="BZ49" i="12"/>
  <c r="BY49" i="12"/>
  <c r="BX49" i="12"/>
  <c r="BW49" i="12"/>
  <c r="BV49" i="12"/>
  <c r="BU49" i="12"/>
  <c r="BT49" i="12"/>
  <c r="BC49" i="12"/>
  <c r="AL49" i="12"/>
  <c r="U49" i="12"/>
  <c r="D49" i="12"/>
  <c r="CJ48" i="12"/>
  <c r="CI48" i="12"/>
  <c r="CH48" i="12"/>
  <c r="CG48" i="12"/>
  <c r="CF48" i="12"/>
  <c r="CE48" i="12"/>
  <c r="CD48" i="12"/>
  <c r="CC48" i="12"/>
  <c r="CB48" i="12"/>
  <c r="CA48" i="12"/>
  <c r="BZ48" i="12"/>
  <c r="BY48" i="12"/>
  <c r="BX48" i="12"/>
  <c r="BW48" i="12"/>
  <c r="BV48" i="12"/>
  <c r="BU48" i="12"/>
  <c r="BT48" i="12"/>
  <c r="BC48" i="12"/>
  <c r="AL48" i="12"/>
  <c r="U48" i="12"/>
  <c r="D48" i="12"/>
  <c r="CJ47" i="12"/>
  <c r="CH47" i="12"/>
  <c r="CF47" i="12"/>
  <c r="CD47" i="12"/>
  <c r="CB47" i="12"/>
  <c r="BZ47" i="12"/>
  <c r="BX47" i="12"/>
  <c r="BV47" i="12"/>
  <c r="BT47" i="12"/>
  <c r="BS47" i="12"/>
  <c r="BQ47" i="12"/>
  <c r="BO47" i="12"/>
  <c r="BM47" i="12"/>
  <c r="BK47" i="12"/>
  <c r="BI47" i="12"/>
  <c r="BG47" i="12"/>
  <c r="BE47" i="12"/>
  <c r="BC47" i="12"/>
  <c r="BB47" i="12"/>
  <c r="AZ47" i="12"/>
  <c r="AX47" i="12"/>
  <c r="AV47" i="12"/>
  <c r="AT47" i="12"/>
  <c r="AR47" i="12"/>
  <c r="AP47" i="12"/>
  <c r="AN47" i="12"/>
  <c r="AL47" i="12"/>
  <c r="AK47" i="12"/>
  <c r="AI47" i="12"/>
  <c r="AG47" i="12"/>
  <c r="AE47" i="12"/>
  <c r="AC47" i="12"/>
  <c r="AA47" i="12"/>
  <c r="Y47" i="12"/>
  <c r="W47" i="12"/>
  <c r="U47" i="12"/>
  <c r="T47" i="12"/>
  <c r="R47" i="12"/>
  <c r="P47" i="12"/>
  <c r="N47" i="12"/>
  <c r="L47" i="12"/>
  <c r="J47" i="12"/>
  <c r="H47" i="12"/>
  <c r="F47" i="12"/>
  <c r="D47" i="12"/>
  <c r="CJ46" i="12"/>
  <c r="CI46" i="12"/>
  <c r="CH46" i="12"/>
  <c r="CG46" i="12"/>
  <c r="CF46" i="12"/>
  <c r="CE46" i="12"/>
  <c r="CD46" i="12"/>
  <c r="CC46" i="12"/>
  <c r="CB46" i="12"/>
  <c r="CA46" i="12"/>
  <c r="BZ46" i="12"/>
  <c r="BY46" i="12"/>
  <c r="BX46" i="12"/>
  <c r="BW46" i="12"/>
  <c r="BV46" i="12"/>
  <c r="BU46" i="12"/>
  <c r="BT46" i="12"/>
  <c r="BC46" i="12"/>
  <c r="AL46" i="12"/>
  <c r="U46" i="12"/>
  <c r="D46" i="12"/>
  <c r="CJ45" i="12"/>
  <c r="CI45" i="12"/>
  <c r="CH45" i="12"/>
  <c r="CG45" i="12"/>
  <c r="CF45" i="12"/>
  <c r="CE45" i="12"/>
  <c r="CD45" i="12"/>
  <c r="CC45" i="12"/>
  <c r="CB45" i="12"/>
  <c r="CA45" i="12"/>
  <c r="BZ45" i="12"/>
  <c r="BY45" i="12"/>
  <c r="BX45" i="12"/>
  <c r="BW45" i="12"/>
  <c r="BV45" i="12"/>
  <c r="BU45" i="12"/>
  <c r="BT45" i="12"/>
  <c r="BC45" i="12"/>
  <c r="AL45" i="12"/>
  <c r="U45" i="12"/>
  <c r="D45" i="12"/>
  <c r="CJ44" i="12"/>
  <c r="CI44" i="12"/>
  <c r="CH44" i="12"/>
  <c r="CG44" i="12"/>
  <c r="CF44" i="12"/>
  <c r="CE44" i="12"/>
  <c r="CD44" i="12"/>
  <c r="CC44" i="12"/>
  <c r="CB44" i="12"/>
  <c r="CA44" i="12"/>
  <c r="BZ44" i="12"/>
  <c r="BY44" i="12"/>
  <c r="BX44" i="12"/>
  <c r="BW44" i="12"/>
  <c r="BV44" i="12"/>
  <c r="BU44" i="12"/>
  <c r="BT44" i="12"/>
  <c r="BC44" i="12"/>
  <c r="AL44" i="12"/>
  <c r="U44" i="12"/>
  <c r="D44" i="12"/>
  <c r="CJ43" i="12"/>
  <c r="CI43" i="12"/>
  <c r="CH43" i="12"/>
  <c r="CG43" i="12"/>
  <c r="CF43" i="12"/>
  <c r="CE43" i="12"/>
  <c r="CD43" i="12"/>
  <c r="CC43" i="12"/>
  <c r="CB43" i="12"/>
  <c r="CA43" i="12"/>
  <c r="BZ43" i="12"/>
  <c r="BY43" i="12"/>
  <c r="BX43" i="12"/>
  <c r="BW43" i="12"/>
  <c r="BV43" i="12"/>
  <c r="BU43" i="12"/>
  <c r="BT43" i="12"/>
  <c r="BC43" i="12"/>
  <c r="AL43" i="12"/>
  <c r="U43" i="12"/>
  <c r="D43" i="12"/>
  <c r="CJ42" i="12"/>
  <c r="CI42" i="12"/>
  <c r="CH42" i="12"/>
  <c r="CG42" i="12"/>
  <c r="CF42" i="12"/>
  <c r="CE42" i="12"/>
  <c r="CD42" i="12"/>
  <c r="CC42" i="12"/>
  <c r="CB42" i="12"/>
  <c r="CA42" i="12"/>
  <c r="BZ42" i="12"/>
  <c r="BY42" i="12"/>
  <c r="BX42" i="12"/>
  <c r="BW42" i="12"/>
  <c r="BV42" i="12"/>
  <c r="BU42" i="12"/>
  <c r="BT42" i="12"/>
  <c r="BC42" i="12"/>
  <c r="AL42" i="12"/>
  <c r="U42" i="12"/>
  <c r="D42" i="12"/>
  <c r="CJ41" i="12"/>
  <c r="CI41" i="12"/>
  <c r="CH41" i="12"/>
  <c r="CG41" i="12"/>
  <c r="CF41" i="12"/>
  <c r="CE41" i="12"/>
  <c r="CD41" i="12"/>
  <c r="CC41" i="12"/>
  <c r="CB41" i="12"/>
  <c r="CA41" i="12"/>
  <c r="BZ41" i="12"/>
  <c r="BY41" i="12"/>
  <c r="BX41" i="12"/>
  <c r="BW41" i="12"/>
  <c r="BV41" i="12"/>
  <c r="BU41" i="12"/>
  <c r="BT41" i="12"/>
  <c r="BC41" i="12"/>
  <c r="AL41" i="12"/>
  <c r="U41" i="12"/>
  <c r="D41" i="12"/>
  <c r="CJ40" i="12"/>
  <c r="CH40" i="12"/>
  <c r="CF40" i="12"/>
  <c r="CD40" i="12"/>
  <c r="CB40" i="12"/>
  <c r="BZ40" i="12"/>
  <c r="BX40" i="12"/>
  <c r="BV40" i="12"/>
  <c r="BT40" i="12"/>
  <c r="BS40" i="12"/>
  <c r="BQ40" i="12"/>
  <c r="BO40" i="12"/>
  <c r="BM40" i="12"/>
  <c r="BK40" i="12"/>
  <c r="BI40" i="12"/>
  <c r="BG40" i="12"/>
  <c r="BE40" i="12"/>
  <c r="BC40" i="12"/>
  <c r="BB40" i="12"/>
  <c r="AZ40" i="12"/>
  <c r="AX40" i="12"/>
  <c r="AV40" i="12"/>
  <c r="AT40" i="12"/>
  <c r="AR40" i="12"/>
  <c r="AP40" i="12"/>
  <c r="AN40" i="12"/>
  <c r="AL40" i="12"/>
  <c r="AK40" i="12"/>
  <c r="AI40" i="12"/>
  <c r="AG40" i="12"/>
  <c r="AE40" i="12"/>
  <c r="AC40" i="12"/>
  <c r="AA40" i="12"/>
  <c r="Y40" i="12"/>
  <c r="W40" i="12"/>
  <c r="U40" i="12"/>
  <c r="T40" i="12"/>
  <c r="R40" i="12"/>
  <c r="P40" i="12"/>
  <c r="N40" i="12"/>
  <c r="L40" i="12"/>
  <c r="J40" i="12"/>
  <c r="H40" i="12"/>
  <c r="F40" i="12"/>
  <c r="D40" i="12"/>
  <c r="CJ39" i="12"/>
  <c r="CH39" i="12"/>
  <c r="CF39" i="12"/>
  <c r="CD39" i="12"/>
  <c r="CB39" i="12"/>
  <c r="BZ39" i="12"/>
  <c r="BX39" i="12"/>
  <c r="BV39" i="12"/>
  <c r="BT39" i="12"/>
  <c r="BS39" i="12"/>
  <c r="BQ39" i="12"/>
  <c r="BO39" i="12"/>
  <c r="BM39" i="12"/>
  <c r="BK39" i="12"/>
  <c r="BI39" i="12"/>
  <c r="BG39" i="12"/>
  <c r="BE39" i="12"/>
  <c r="BC39" i="12"/>
  <c r="BB39" i="12"/>
  <c r="AZ39" i="12"/>
  <c r="AX39" i="12"/>
  <c r="AV39" i="12"/>
  <c r="AT39" i="12"/>
  <c r="AR39" i="12"/>
  <c r="AP39" i="12"/>
  <c r="AN39" i="12"/>
  <c r="AL39" i="12"/>
  <c r="AK39" i="12"/>
  <c r="AI39" i="12"/>
  <c r="AG39" i="12"/>
  <c r="AE39" i="12"/>
  <c r="AC39" i="12"/>
  <c r="AA39" i="12"/>
  <c r="Y39" i="12"/>
  <c r="W39" i="12"/>
  <c r="U39" i="12"/>
  <c r="T39" i="12"/>
  <c r="R39" i="12"/>
  <c r="P39" i="12"/>
  <c r="N39" i="12"/>
  <c r="L39" i="12"/>
  <c r="J39" i="12"/>
  <c r="H39" i="12"/>
  <c r="F39" i="12"/>
  <c r="D39" i="12"/>
  <c r="CJ38" i="12"/>
  <c r="CI38" i="12"/>
  <c r="CH38" i="12"/>
  <c r="CG38" i="12"/>
  <c r="CF38" i="12"/>
  <c r="CE38" i="12"/>
  <c r="CD38" i="12"/>
  <c r="CC38" i="12"/>
  <c r="CB38" i="12"/>
  <c r="CA38" i="12"/>
  <c r="BZ38" i="12"/>
  <c r="BY38" i="12"/>
  <c r="BX38" i="12"/>
  <c r="BW38" i="12"/>
  <c r="BV38" i="12"/>
  <c r="BU38" i="12"/>
  <c r="BT38" i="12"/>
  <c r="BC38" i="12"/>
  <c r="AL38" i="12"/>
  <c r="U38" i="12"/>
  <c r="D38" i="12"/>
  <c r="CJ37" i="12"/>
  <c r="CI37" i="12"/>
  <c r="CH37" i="12"/>
  <c r="CG37" i="12"/>
  <c r="CF37" i="12"/>
  <c r="CE37" i="12"/>
  <c r="CD37" i="12"/>
  <c r="CC37" i="12"/>
  <c r="CB37" i="12"/>
  <c r="CA37" i="12"/>
  <c r="BZ37" i="12"/>
  <c r="BY37" i="12"/>
  <c r="BX37" i="12"/>
  <c r="BW37" i="12"/>
  <c r="BV37" i="12"/>
  <c r="BU37" i="12"/>
  <c r="BT37" i="12"/>
  <c r="BC37" i="12"/>
  <c r="AL37" i="12"/>
  <c r="U37" i="12"/>
  <c r="D37" i="12"/>
  <c r="CJ36" i="12"/>
  <c r="CI36" i="12"/>
  <c r="CH36" i="12"/>
  <c r="CG36" i="12"/>
  <c r="CF36" i="12"/>
  <c r="CE36" i="12"/>
  <c r="CD36" i="12"/>
  <c r="CC36" i="12"/>
  <c r="CB36" i="12"/>
  <c r="CA36" i="12"/>
  <c r="BZ36" i="12"/>
  <c r="BY36" i="12"/>
  <c r="BX36" i="12"/>
  <c r="BW36" i="12"/>
  <c r="BV36" i="12"/>
  <c r="BU36" i="12"/>
  <c r="BT36" i="12"/>
  <c r="BC36" i="12"/>
  <c r="AL36" i="12"/>
  <c r="U36" i="12"/>
  <c r="D36" i="12"/>
  <c r="CJ35" i="12"/>
  <c r="CI35" i="12"/>
  <c r="CH35" i="12"/>
  <c r="CG35" i="12"/>
  <c r="CF35" i="12"/>
  <c r="CE35" i="12"/>
  <c r="CD35" i="12"/>
  <c r="CC35" i="12"/>
  <c r="CB35" i="12"/>
  <c r="CA35" i="12"/>
  <c r="BZ35" i="12"/>
  <c r="BY35" i="12"/>
  <c r="BX35" i="12"/>
  <c r="BW35" i="12"/>
  <c r="BV35" i="12"/>
  <c r="BU35" i="12"/>
  <c r="BT35" i="12"/>
  <c r="BC35" i="12"/>
  <c r="AL35" i="12"/>
  <c r="U35" i="12"/>
  <c r="D35" i="12"/>
  <c r="CJ34" i="12"/>
  <c r="CI34" i="12"/>
  <c r="CH34" i="12"/>
  <c r="CG34" i="12"/>
  <c r="CF34" i="12"/>
  <c r="CE34" i="12"/>
  <c r="CD34" i="12"/>
  <c r="CC34" i="12"/>
  <c r="CB34" i="12"/>
  <c r="CA34" i="12"/>
  <c r="BZ34" i="12"/>
  <c r="BY34" i="12"/>
  <c r="BX34" i="12"/>
  <c r="BW34" i="12"/>
  <c r="BV34" i="12"/>
  <c r="BU34" i="12"/>
  <c r="BT34" i="12"/>
  <c r="BC34" i="12"/>
  <c r="AL34" i="12"/>
  <c r="U34" i="12"/>
  <c r="D34" i="12"/>
  <c r="CJ33" i="12"/>
  <c r="CI33" i="12"/>
  <c r="CH33" i="12"/>
  <c r="CG33" i="12"/>
  <c r="CF33" i="12"/>
  <c r="CE33" i="12"/>
  <c r="CD33" i="12"/>
  <c r="CC33" i="12"/>
  <c r="CB33" i="12"/>
  <c r="CA33" i="12"/>
  <c r="BZ33" i="12"/>
  <c r="BY33" i="12"/>
  <c r="BX33" i="12"/>
  <c r="BW33" i="12"/>
  <c r="BV33" i="12"/>
  <c r="BU33" i="12"/>
  <c r="BT33" i="12"/>
  <c r="BC33" i="12"/>
  <c r="AL33" i="12"/>
  <c r="U33" i="12"/>
  <c r="D33" i="12"/>
  <c r="CJ32" i="12"/>
  <c r="CH32" i="12"/>
  <c r="CF32" i="12"/>
  <c r="CD32" i="12"/>
  <c r="CB32" i="12"/>
  <c r="BZ32" i="12"/>
  <c r="BX32" i="12"/>
  <c r="BV32" i="12"/>
  <c r="BT32" i="12"/>
  <c r="BS32" i="12"/>
  <c r="BQ32" i="12"/>
  <c r="BO32" i="12"/>
  <c r="BM32" i="12"/>
  <c r="BK32" i="12"/>
  <c r="BI32" i="12"/>
  <c r="BG32" i="12"/>
  <c r="BE32" i="12"/>
  <c r="BC32" i="12"/>
  <c r="BB32" i="12"/>
  <c r="AZ32" i="12"/>
  <c r="AX32" i="12"/>
  <c r="AV32" i="12"/>
  <c r="AT32" i="12"/>
  <c r="AR32" i="12"/>
  <c r="AP32" i="12"/>
  <c r="AN32" i="12"/>
  <c r="AL32" i="12"/>
  <c r="AK32" i="12"/>
  <c r="AI32" i="12"/>
  <c r="AG32" i="12"/>
  <c r="AE32" i="12"/>
  <c r="AC32" i="12"/>
  <c r="AA32" i="12"/>
  <c r="Y32" i="12"/>
  <c r="W32" i="12"/>
  <c r="U32" i="12"/>
  <c r="T32" i="12"/>
  <c r="R32" i="12"/>
  <c r="P32" i="12"/>
  <c r="N32" i="12"/>
  <c r="L32" i="12"/>
  <c r="J32" i="12"/>
  <c r="H32" i="12"/>
  <c r="F32" i="12"/>
  <c r="D32" i="12"/>
  <c r="CJ31" i="12"/>
  <c r="CI31" i="12"/>
  <c r="CH31" i="12"/>
  <c r="CG31" i="12"/>
  <c r="CF31" i="12"/>
  <c r="CE31" i="12"/>
  <c r="CD31" i="12"/>
  <c r="CC31" i="12"/>
  <c r="CB31" i="12"/>
  <c r="CA31" i="12"/>
  <c r="BZ31" i="12"/>
  <c r="BY31" i="12"/>
  <c r="BX31" i="12"/>
  <c r="BW31" i="12"/>
  <c r="BV31" i="12"/>
  <c r="BU31" i="12"/>
  <c r="BT31" i="12"/>
  <c r="BC31" i="12"/>
  <c r="AL31" i="12"/>
  <c r="U31" i="12"/>
  <c r="D31" i="12"/>
  <c r="CJ30" i="12"/>
  <c r="CI30" i="12"/>
  <c r="CH30" i="12"/>
  <c r="CG30" i="12"/>
  <c r="CF30" i="12"/>
  <c r="CE30" i="12"/>
  <c r="CD30" i="12"/>
  <c r="CC30" i="12"/>
  <c r="CB30" i="12"/>
  <c r="CA30" i="12"/>
  <c r="BZ30" i="12"/>
  <c r="BY30" i="12"/>
  <c r="BX30" i="12"/>
  <c r="BW30" i="12"/>
  <c r="BV30" i="12"/>
  <c r="BU30" i="12"/>
  <c r="BT30" i="12"/>
  <c r="BC30" i="12"/>
  <c r="AL30" i="12"/>
  <c r="U30" i="12"/>
  <c r="D30" i="12"/>
  <c r="CJ29" i="12"/>
  <c r="CI29" i="12"/>
  <c r="CH29" i="12"/>
  <c r="CG29" i="12"/>
  <c r="CF29" i="12"/>
  <c r="CE29" i="12"/>
  <c r="CD29" i="12"/>
  <c r="CC29" i="12"/>
  <c r="CB29" i="12"/>
  <c r="CA29" i="12"/>
  <c r="BZ29" i="12"/>
  <c r="BY29" i="12"/>
  <c r="BX29" i="12"/>
  <c r="BW29" i="12"/>
  <c r="BV29" i="12"/>
  <c r="BU29" i="12"/>
  <c r="BT29" i="12"/>
  <c r="BC29" i="12"/>
  <c r="AL29" i="12"/>
  <c r="U29" i="12"/>
  <c r="D29" i="12"/>
  <c r="CJ28" i="12"/>
  <c r="CI28" i="12"/>
  <c r="CH28" i="12"/>
  <c r="CG28" i="12"/>
  <c r="CF28" i="12"/>
  <c r="CE28" i="12"/>
  <c r="CD28" i="12"/>
  <c r="CC28" i="12"/>
  <c r="CB28" i="12"/>
  <c r="CA28" i="12"/>
  <c r="BZ28" i="12"/>
  <c r="BY28" i="12"/>
  <c r="BX28" i="12"/>
  <c r="BW28" i="12"/>
  <c r="BV28" i="12"/>
  <c r="BU28" i="12"/>
  <c r="BT28" i="12"/>
  <c r="BC28" i="12"/>
  <c r="AL28" i="12"/>
  <c r="U28" i="12"/>
  <c r="D28" i="12"/>
  <c r="CJ27" i="12"/>
  <c r="CI27" i="12"/>
  <c r="CH27" i="12"/>
  <c r="CG27" i="12"/>
  <c r="CF27" i="12"/>
  <c r="CE27" i="12"/>
  <c r="CD27" i="12"/>
  <c r="CC27" i="12"/>
  <c r="CB27" i="12"/>
  <c r="CA27" i="12"/>
  <c r="BZ27" i="12"/>
  <c r="BY27" i="12"/>
  <c r="BX27" i="12"/>
  <c r="BW27" i="12"/>
  <c r="BV27" i="12"/>
  <c r="BU27" i="12"/>
  <c r="BT27" i="12"/>
  <c r="BC27" i="12"/>
  <c r="AL27" i="12"/>
  <c r="U27" i="12"/>
  <c r="D27" i="12"/>
  <c r="CJ26" i="12"/>
  <c r="CI26" i="12"/>
  <c r="CH26" i="12"/>
  <c r="CG26" i="12"/>
  <c r="CF26" i="12"/>
  <c r="CE26" i="12"/>
  <c r="CD26" i="12"/>
  <c r="CC26" i="12"/>
  <c r="CB26" i="12"/>
  <c r="CA26" i="12"/>
  <c r="BZ26" i="12"/>
  <c r="BY26" i="12"/>
  <c r="BX26" i="12"/>
  <c r="BW26" i="12"/>
  <c r="BV26" i="12"/>
  <c r="BU26" i="12"/>
  <c r="BT26" i="12"/>
  <c r="BC26" i="12"/>
  <c r="AL26" i="12"/>
  <c r="U26" i="12"/>
  <c r="D26" i="12"/>
  <c r="CJ25" i="12"/>
  <c r="CH25" i="12"/>
  <c r="CF25" i="12"/>
  <c r="CD25" i="12"/>
  <c r="CB25" i="12"/>
  <c r="BZ25" i="12"/>
  <c r="BX25" i="12"/>
  <c r="BV25" i="12"/>
  <c r="BT25" i="12"/>
  <c r="BS25" i="12"/>
  <c r="BQ25" i="12"/>
  <c r="BO25" i="12"/>
  <c r="BM25" i="12"/>
  <c r="BK25" i="12"/>
  <c r="BI25" i="12"/>
  <c r="BG25" i="12"/>
  <c r="BE25" i="12"/>
  <c r="BC25" i="12"/>
  <c r="BB25" i="12"/>
  <c r="AZ25" i="12"/>
  <c r="AX25" i="12"/>
  <c r="AV25" i="12"/>
  <c r="AT25" i="12"/>
  <c r="AR25" i="12"/>
  <c r="AP25" i="12"/>
  <c r="AN25" i="12"/>
  <c r="AL25" i="12"/>
  <c r="AK25" i="12"/>
  <c r="AI25" i="12"/>
  <c r="AG25" i="12"/>
  <c r="AE25" i="12"/>
  <c r="AC25" i="12"/>
  <c r="AA25" i="12"/>
  <c r="Y25" i="12"/>
  <c r="W25" i="12"/>
  <c r="U25" i="12"/>
  <c r="T25" i="12"/>
  <c r="R25" i="12"/>
  <c r="P25" i="12"/>
  <c r="N25" i="12"/>
  <c r="L25" i="12"/>
  <c r="J25" i="12"/>
  <c r="H25" i="12"/>
  <c r="F25" i="12"/>
  <c r="D25" i="12"/>
  <c r="CJ24" i="12"/>
  <c r="CI24" i="12"/>
  <c r="CH24" i="12"/>
  <c r="CG24" i="12"/>
  <c r="CF24" i="12"/>
  <c r="CE24" i="12"/>
  <c r="CD24" i="12"/>
  <c r="CC24" i="12"/>
  <c r="CB24" i="12"/>
  <c r="CA24" i="12"/>
  <c r="BZ24" i="12"/>
  <c r="BY24" i="12"/>
  <c r="BX24" i="12"/>
  <c r="BW24" i="12"/>
  <c r="BV24" i="12"/>
  <c r="BU24" i="12"/>
  <c r="BT24" i="12"/>
  <c r="BC24" i="12"/>
  <c r="AL24" i="12"/>
  <c r="U24" i="12"/>
  <c r="D24" i="12"/>
  <c r="CJ23" i="12"/>
  <c r="CI23" i="12"/>
  <c r="CH23" i="12"/>
  <c r="CG23" i="12"/>
  <c r="CF23" i="12"/>
  <c r="CE23" i="12"/>
  <c r="CD23" i="12"/>
  <c r="CC23" i="12"/>
  <c r="CB23" i="12"/>
  <c r="CA23" i="12"/>
  <c r="BZ23" i="12"/>
  <c r="BY23" i="12"/>
  <c r="BX23" i="12"/>
  <c r="BW23" i="12"/>
  <c r="BV23" i="12"/>
  <c r="BU23" i="12"/>
  <c r="BT23" i="12"/>
  <c r="BC23" i="12"/>
  <c r="AL23" i="12"/>
  <c r="U23" i="12"/>
  <c r="D23" i="12"/>
  <c r="CJ22" i="12"/>
  <c r="CI22" i="12"/>
  <c r="CH22" i="12"/>
  <c r="CG22" i="12"/>
  <c r="CF22" i="12"/>
  <c r="CE22" i="12"/>
  <c r="CD22" i="12"/>
  <c r="CC22" i="12"/>
  <c r="CB22" i="12"/>
  <c r="CA22" i="12"/>
  <c r="BZ22" i="12"/>
  <c r="BY22" i="12"/>
  <c r="BX22" i="12"/>
  <c r="BW22" i="12"/>
  <c r="BV22" i="12"/>
  <c r="BU22" i="12"/>
  <c r="BT22" i="12"/>
  <c r="BC22" i="12"/>
  <c r="AL22" i="12"/>
  <c r="U22" i="12"/>
  <c r="D22" i="12"/>
  <c r="CJ21" i="12"/>
  <c r="CI21" i="12"/>
  <c r="CH21" i="12"/>
  <c r="CG21" i="12"/>
  <c r="CF21" i="12"/>
  <c r="CE21" i="12"/>
  <c r="CD21" i="12"/>
  <c r="CC21" i="12"/>
  <c r="CB21" i="12"/>
  <c r="CA21" i="12"/>
  <c r="BZ21" i="12"/>
  <c r="BY21" i="12"/>
  <c r="BX21" i="12"/>
  <c r="BW21" i="12"/>
  <c r="BV21" i="12"/>
  <c r="BU21" i="12"/>
  <c r="BT21" i="12"/>
  <c r="BC21" i="12"/>
  <c r="AL21" i="12"/>
  <c r="U21" i="12"/>
  <c r="D21" i="12"/>
  <c r="CJ20" i="12"/>
  <c r="CI20" i="12"/>
  <c r="CH20" i="12"/>
  <c r="CG20" i="12"/>
  <c r="CF20" i="12"/>
  <c r="CE20" i="12"/>
  <c r="CD20" i="12"/>
  <c r="CC20" i="12"/>
  <c r="CB20" i="12"/>
  <c r="CA20" i="12"/>
  <c r="BZ20" i="12"/>
  <c r="BY20" i="12"/>
  <c r="BX20" i="12"/>
  <c r="BW20" i="12"/>
  <c r="BV20" i="12"/>
  <c r="BU20" i="12"/>
  <c r="BT20" i="12"/>
  <c r="BC20" i="12"/>
  <c r="AL20" i="12"/>
  <c r="U20" i="12"/>
  <c r="D20" i="12"/>
  <c r="CJ19" i="12"/>
  <c r="CI19" i="12"/>
  <c r="CH19" i="12"/>
  <c r="CG19" i="12"/>
  <c r="CF19" i="12"/>
  <c r="CE19" i="12"/>
  <c r="CD19" i="12"/>
  <c r="CC19" i="12"/>
  <c r="CB19" i="12"/>
  <c r="CA19" i="12"/>
  <c r="BZ19" i="12"/>
  <c r="BY19" i="12"/>
  <c r="BX19" i="12"/>
  <c r="BW19" i="12"/>
  <c r="BV19" i="12"/>
  <c r="BU19" i="12"/>
  <c r="BT19" i="12"/>
  <c r="BC19" i="12"/>
  <c r="AL19" i="12"/>
  <c r="U19" i="12"/>
  <c r="D19" i="12"/>
  <c r="CJ18" i="12"/>
  <c r="CH18" i="12"/>
  <c r="CF18" i="12"/>
  <c r="CD18" i="12"/>
  <c r="CB18" i="12"/>
  <c r="BZ18" i="12"/>
  <c r="BX18" i="12"/>
  <c r="BV18" i="12"/>
  <c r="BT18" i="12"/>
  <c r="BS18" i="12"/>
  <c r="BQ18" i="12"/>
  <c r="BO18" i="12"/>
  <c r="BM18" i="12"/>
  <c r="BK18" i="12"/>
  <c r="BI18" i="12"/>
  <c r="BG18" i="12"/>
  <c r="BE18" i="12"/>
  <c r="BC18" i="12"/>
  <c r="BB18" i="12"/>
  <c r="AZ18" i="12"/>
  <c r="AX18" i="12"/>
  <c r="AV18" i="12"/>
  <c r="AT18" i="12"/>
  <c r="AR18" i="12"/>
  <c r="AP18" i="12"/>
  <c r="AN18" i="12"/>
  <c r="AL18" i="12"/>
  <c r="AK18" i="12"/>
  <c r="AI18" i="12"/>
  <c r="AG18" i="12"/>
  <c r="AE18" i="12"/>
  <c r="AC18" i="12"/>
  <c r="AA18" i="12"/>
  <c r="Y18" i="12"/>
  <c r="W18" i="12"/>
  <c r="U18" i="12"/>
  <c r="T18" i="12"/>
  <c r="R18" i="12"/>
  <c r="P18" i="12"/>
  <c r="N18" i="12"/>
  <c r="L18" i="12"/>
  <c r="J18" i="12"/>
  <c r="H18" i="12"/>
  <c r="F18" i="12"/>
  <c r="D18" i="12"/>
  <c r="CJ17" i="12"/>
  <c r="CI17" i="12"/>
  <c r="CH17" i="12"/>
  <c r="CG17" i="12"/>
  <c r="CF17" i="12"/>
  <c r="CE17" i="12"/>
  <c r="CD17" i="12"/>
  <c r="CC17" i="12"/>
  <c r="CB17" i="12"/>
  <c r="CA17" i="12"/>
  <c r="BZ17" i="12"/>
  <c r="BY17" i="12"/>
  <c r="BX17" i="12"/>
  <c r="BW17" i="12"/>
  <c r="BV17" i="12"/>
  <c r="BU17" i="12"/>
  <c r="BT17" i="12"/>
  <c r="BC17" i="12"/>
  <c r="AL17" i="12"/>
  <c r="U17" i="12"/>
  <c r="D17" i="12"/>
  <c r="CJ16" i="12"/>
  <c r="CI16" i="12"/>
  <c r="CH16" i="12"/>
  <c r="CG16" i="12"/>
  <c r="CF16" i="12"/>
  <c r="CE16" i="12"/>
  <c r="CD16" i="12"/>
  <c r="CC16" i="12"/>
  <c r="CB16" i="12"/>
  <c r="CA16" i="12"/>
  <c r="BZ16" i="12"/>
  <c r="BY16" i="12"/>
  <c r="BX16" i="12"/>
  <c r="BW16" i="12"/>
  <c r="BV16" i="12"/>
  <c r="BU16" i="12"/>
  <c r="BT16" i="12"/>
  <c r="BC16" i="12"/>
  <c r="AL16" i="12"/>
  <c r="U16" i="12"/>
  <c r="D16" i="12"/>
  <c r="CJ15" i="12"/>
  <c r="CI15" i="12"/>
  <c r="CH15" i="12"/>
  <c r="CG15" i="12"/>
  <c r="CF15" i="12"/>
  <c r="CE15" i="12"/>
  <c r="CD15" i="12"/>
  <c r="CC15" i="12"/>
  <c r="CB15" i="12"/>
  <c r="CA15" i="12"/>
  <c r="BZ15" i="12"/>
  <c r="BY15" i="12"/>
  <c r="BX15" i="12"/>
  <c r="BW15" i="12"/>
  <c r="BV15" i="12"/>
  <c r="BU15" i="12"/>
  <c r="BT15" i="12"/>
  <c r="BC15" i="12"/>
  <c r="AL15" i="12"/>
  <c r="U15" i="12"/>
  <c r="D15" i="12"/>
  <c r="CJ14" i="12"/>
  <c r="CI14" i="12"/>
  <c r="CH14" i="12"/>
  <c r="CG14" i="12"/>
  <c r="CF14" i="12"/>
  <c r="CE14" i="12"/>
  <c r="CD14" i="12"/>
  <c r="CC14" i="12"/>
  <c r="CB14" i="12"/>
  <c r="CA14" i="12"/>
  <c r="BZ14" i="12"/>
  <c r="BY14" i="12"/>
  <c r="BX14" i="12"/>
  <c r="BW14" i="12"/>
  <c r="BV14" i="12"/>
  <c r="BU14" i="12"/>
  <c r="BT14" i="12"/>
  <c r="BC14" i="12"/>
  <c r="AL14" i="12"/>
  <c r="U14" i="12"/>
  <c r="D14" i="12"/>
  <c r="CJ13" i="12"/>
  <c r="CI13" i="12"/>
  <c r="CH13" i="12"/>
  <c r="CG13" i="12"/>
  <c r="CF13" i="12"/>
  <c r="CE13" i="12"/>
  <c r="CD13" i="12"/>
  <c r="CC13" i="12"/>
  <c r="CB13" i="12"/>
  <c r="CA13" i="12"/>
  <c r="BZ13" i="12"/>
  <c r="BY13" i="12"/>
  <c r="BX13" i="12"/>
  <c r="BW13" i="12"/>
  <c r="BV13" i="12"/>
  <c r="BU13" i="12"/>
  <c r="BT13" i="12"/>
  <c r="BC13" i="12"/>
  <c r="AL13" i="12"/>
  <c r="U13" i="12"/>
  <c r="D13" i="12"/>
  <c r="CJ12" i="12"/>
  <c r="CI12" i="12"/>
  <c r="CH12" i="12"/>
  <c r="CG12" i="12"/>
  <c r="CF12" i="12"/>
  <c r="CE12" i="12"/>
  <c r="CD12" i="12"/>
  <c r="CC12" i="12"/>
  <c r="CB12" i="12"/>
  <c r="CA12" i="12"/>
  <c r="BZ12" i="12"/>
  <c r="BY12" i="12"/>
  <c r="BX12" i="12"/>
  <c r="BW12" i="12"/>
  <c r="BV12" i="12"/>
  <c r="BU12" i="12"/>
  <c r="BT12" i="12"/>
  <c r="BC12" i="12"/>
  <c r="AL12" i="12"/>
  <c r="U12" i="12"/>
  <c r="D12" i="12"/>
  <c r="C5" i="12"/>
  <c r="C4" i="12"/>
  <c r="C3" i="12"/>
  <c r="AN116" i="4"/>
  <c r="AE116" i="4"/>
  <c r="V116" i="4"/>
  <c r="M116" i="4"/>
  <c r="D116" i="4"/>
  <c r="AO115" i="4"/>
  <c r="AO114" i="4"/>
  <c r="AO116" i="4" s="1"/>
  <c r="AO113" i="4"/>
  <c r="AO112" i="4"/>
  <c r="AN112" i="4"/>
  <c r="AE112" i="4"/>
  <c r="V112" i="4"/>
  <c r="M112" i="4"/>
  <c r="D112" i="4"/>
  <c r="AO111" i="4"/>
  <c r="AO110" i="4"/>
  <c r="AO109" i="4"/>
  <c r="AO108" i="4"/>
  <c r="AO107" i="4"/>
  <c r="AO105" i="4"/>
  <c r="AE103" i="4"/>
  <c r="AE104" i="4" s="1"/>
  <c r="AE106" i="4" s="1"/>
  <c r="AE117" i="4" s="1"/>
  <c r="V103" i="4"/>
  <c r="V104" i="4" s="1"/>
  <c r="V106" i="4" s="1"/>
  <c r="V117" i="4" s="1"/>
  <c r="M103" i="4"/>
  <c r="M104" i="4" s="1"/>
  <c r="M106" i="4" s="1"/>
  <c r="M117" i="4" s="1"/>
  <c r="D103" i="4"/>
  <c r="D104" i="4" s="1"/>
  <c r="D106" i="4" s="1"/>
  <c r="D117" i="4" s="1"/>
  <c r="AO102" i="4"/>
  <c r="AN102" i="4"/>
  <c r="AE102" i="4"/>
  <c r="V102" i="4"/>
  <c r="M102" i="4"/>
  <c r="D102" i="4"/>
  <c r="AO101" i="4"/>
  <c r="AO100" i="4"/>
  <c r="AO99" i="4"/>
  <c r="AO98" i="4"/>
  <c r="AO97" i="4"/>
  <c r="AO96" i="4"/>
  <c r="AN95" i="4"/>
  <c r="AO95" i="4" s="1"/>
  <c r="AO94" i="9"/>
  <c r="AO93" i="9"/>
  <c r="AO92" i="9"/>
  <c r="AO91" i="9"/>
  <c r="AO90" i="9"/>
  <c r="AO89" i="9"/>
  <c r="AW86" i="4"/>
  <c r="AV86" i="4"/>
  <c r="AU86" i="4"/>
  <c r="AT86" i="4"/>
  <c r="AS86" i="4"/>
  <c r="AR86" i="4"/>
  <c r="AQ86" i="4"/>
  <c r="AP86" i="4"/>
  <c r="AN86" i="4"/>
  <c r="AM86" i="4"/>
  <c r="AL86" i="4"/>
  <c r="AK86" i="4"/>
  <c r="AJ86" i="4"/>
  <c r="AI86" i="4"/>
  <c r="AH86" i="4"/>
  <c r="AG86" i="4"/>
  <c r="AF86" i="4"/>
  <c r="AE86" i="4"/>
  <c r="AD86" i="4"/>
  <c r="AC86" i="4"/>
  <c r="AB86" i="4"/>
  <c r="AA86" i="4"/>
  <c r="Z86" i="4"/>
  <c r="Y86" i="4"/>
  <c r="X86" i="4"/>
  <c r="W86" i="4"/>
  <c r="V86" i="4"/>
  <c r="U86" i="4"/>
  <c r="T86" i="4"/>
  <c r="S86" i="4"/>
  <c r="R86" i="4"/>
  <c r="Q86" i="4"/>
  <c r="P86" i="4"/>
  <c r="O86" i="4"/>
  <c r="N86" i="4"/>
  <c r="M86" i="4"/>
  <c r="L86" i="4"/>
  <c r="K86" i="4"/>
  <c r="J86" i="4"/>
  <c r="I86" i="4"/>
  <c r="H86" i="4"/>
  <c r="G86" i="4"/>
  <c r="F86" i="4"/>
  <c r="E86" i="4"/>
  <c r="D86" i="4"/>
  <c r="AW85" i="4"/>
  <c r="AV85" i="4"/>
  <c r="AU85" i="4"/>
  <c r="AT85" i="4"/>
  <c r="AS85" i="4"/>
  <c r="AR85" i="4"/>
  <c r="AQ85" i="4"/>
  <c r="AP85" i="4"/>
  <c r="AO85" i="4"/>
  <c r="AN85" i="4"/>
  <c r="AM85" i="4"/>
  <c r="AL85" i="4"/>
  <c r="AK85" i="4"/>
  <c r="AJ85" i="4"/>
  <c r="AI85" i="4"/>
  <c r="AH85" i="4"/>
  <c r="AG85" i="4"/>
  <c r="AF85" i="4"/>
  <c r="AE85" i="4"/>
  <c r="AD85" i="4"/>
  <c r="AC85" i="4"/>
  <c r="AB85" i="4"/>
  <c r="AA85" i="4"/>
  <c r="Z85" i="4"/>
  <c r="Y85" i="4"/>
  <c r="X85" i="4"/>
  <c r="W85" i="4"/>
  <c r="V85" i="4"/>
  <c r="U85" i="4"/>
  <c r="T85" i="4"/>
  <c r="S85" i="4"/>
  <c r="R85" i="4"/>
  <c r="Q85" i="4"/>
  <c r="P85" i="4"/>
  <c r="O85" i="4"/>
  <c r="N85" i="4"/>
  <c r="M85" i="4"/>
  <c r="L85" i="4"/>
  <c r="K85" i="4"/>
  <c r="J85" i="4"/>
  <c r="I85" i="4"/>
  <c r="H85" i="4"/>
  <c r="G85" i="4"/>
  <c r="F85" i="4"/>
  <c r="E85" i="4"/>
  <c r="D85" i="4"/>
  <c r="AW84" i="4"/>
  <c r="AV84" i="4"/>
  <c r="AU84" i="4"/>
  <c r="AT84" i="4"/>
  <c r="AS84" i="4"/>
  <c r="AR84" i="4"/>
  <c r="AQ84" i="4"/>
  <c r="AP84" i="4"/>
  <c r="AO84" i="4"/>
  <c r="AE84" i="4"/>
  <c r="V84" i="4"/>
  <c r="M84" i="4"/>
  <c r="D84" i="4"/>
  <c r="AW83" i="4"/>
  <c r="AV83" i="4"/>
  <c r="AU83" i="4"/>
  <c r="AT83" i="4"/>
  <c r="AS83" i="4"/>
  <c r="AR83" i="4"/>
  <c r="AQ83" i="4"/>
  <c r="AP83" i="4"/>
  <c r="AO83" i="4"/>
  <c r="AE83" i="4"/>
  <c r="V83" i="4"/>
  <c r="M83" i="4"/>
  <c r="D83" i="4"/>
  <c r="AW82" i="4"/>
  <c r="AV82" i="4"/>
  <c r="AU82" i="4"/>
  <c r="AT82" i="4"/>
  <c r="AS82" i="4"/>
  <c r="AR82" i="4"/>
  <c r="AQ82" i="4"/>
  <c r="AP82" i="4"/>
  <c r="AN82" i="4"/>
  <c r="AM82" i="4"/>
  <c r="AL82" i="4"/>
  <c r="AK82" i="4"/>
  <c r="AJ82" i="4"/>
  <c r="AI82" i="4"/>
  <c r="AH82" i="4"/>
  <c r="AG82" i="4"/>
  <c r="AF82" i="4"/>
  <c r="AE82" i="4"/>
  <c r="AD82" i="4"/>
  <c r="AC82" i="4"/>
  <c r="AB82" i="4"/>
  <c r="AA82" i="4"/>
  <c r="Z82" i="4"/>
  <c r="Y82" i="4"/>
  <c r="X82" i="4"/>
  <c r="W82" i="4"/>
  <c r="V82" i="4"/>
  <c r="U82" i="4"/>
  <c r="T82" i="4"/>
  <c r="S82" i="4"/>
  <c r="R82" i="4"/>
  <c r="Q82" i="4"/>
  <c r="P82" i="4"/>
  <c r="O82" i="4"/>
  <c r="N82" i="4"/>
  <c r="M82" i="4"/>
  <c r="L82" i="4"/>
  <c r="K82" i="4"/>
  <c r="J82" i="4"/>
  <c r="I82" i="4"/>
  <c r="H82" i="4"/>
  <c r="G82" i="4"/>
  <c r="F82" i="4"/>
  <c r="E82" i="4"/>
  <c r="D82" i="4"/>
  <c r="AW81" i="4"/>
  <c r="AV81" i="4"/>
  <c r="AU81" i="4"/>
  <c r="AT81" i="4"/>
  <c r="AS81" i="4"/>
  <c r="AR81" i="4"/>
  <c r="AQ81" i="4"/>
  <c r="AP81" i="4"/>
  <c r="AO81" i="4"/>
  <c r="AE81" i="4"/>
  <c r="V81" i="4"/>
  <c r="M81" i="4"/>
  <c r="D81" i="4"/>
  <c r="AW80" i="4"/>
  <c r="AV80" i="4"/>
  <c r="AU80" i="4"/>
  <c r="AT80" i="4"/>
  <c r="AS80" i="4"/>
  <c r="AR80" i="4"/>
  <c r="AQ80" i="4"/>
  <c r="AP80" i="4"/>
  <c r="AO80" i="4"/>
  <c r="AE80" i="4"/>
  <c r="V80" i="4"/>
  <c r="M80" i="4"/>
  <c r="D80" i="4"/>
  <c r="AW79" i="4"/>
  <c r="AV79" i="4"/>
  <c r="AU79" i="4"/>
  <c r="AT79" i="4"/>
  <c r="AS79" i="4"/>
  <c r="AR79" i="4"/>
  <c r="AQ79" i="4"/>
  <c r="AP79" i="4"/>
  <c r="AO79" i="4"/>
  <c r="AN79" i="4"/>
  <c r="AM79" i="4"/>
  <c r="AL79" i="4"/>
  <c r="AK79" i="4"/>
  <c r="AJ79" i="4"/>
  <c r="AI79" i="4"/>
  <c r="AH79" i="4"/>
  <c r="AG79" i="4"/>
  <c r="AF79" i="4"/>
  <c r="AE79" i="4"/>
  <c r="AD79" i="4"/>
  <c r="AC79" i="4"/>
  <c r="AB79" i="4"/>
  <c r="AA79" i="4"/>
  <c r="Z79" i="4"/>
  <c r="Y79" i="4"/>
  <c r="X79" i="4"/>
  <c r="W79" i="4"/>
  <c r="V79" i="4"/>
  <c r="U79" i="4"/>
  <c r="T79" i="4"/>
  <c r="S79" i="4"/>
  <c r="R79" i="4"/>
  <c r="Q79" i="4"/>
  <c r="P79" i="4"/>
  <c r="O79" i="4"/>
  <c r="N79" i="4"/>
  <c r="M79" i="4"/>
  <c r="L79" i="4"/>
  <c r="K79" i="4"/>
  <c r="J79" i="4"/>
  <c r="I79" i="4"/>
  <c r="H79" i="4"/>
  <c r="G79" i="4"/>
  <c r="F79" i="4"/>
  <c r="E79" i="4"/>
  <c r="D79"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E78" i="4"/>
  <c r="D78" i="4"/>
  <c r="AW77" i="4"/>
  <c r="AV77" i="4"/>
  <c r="AU77" i="4"/>
  <c r="AT77" i="4"/>
  <c r="AS77" i="4"/>
  <c r="AR77" i="4"/>
  <c r="AQ77" i="4"/>
  <c r="AP77" i="4"/>
  <c r="AO77" i="4"/>
  <c r="AN77" i="4"/>
  <c r="AM77" i="4"/>
  <c r="AL77" i="4"/>
  <c r="AK77" i="4"/>
  <c r="AJ77" i="4"/>
  <c r="AI77" i="4"/>
  <c r="AH77" i="4"/>
  <c r="AG77" i="4"/>
  <c r="AF77" i="4"/>
  <c r="AE77" i="4"/>
  <c r="AD77" i="4"/>
  <c r="AC77" i="4"/>
  <c r="AB77" i="4"/>
  <c r="AA77" i="4"/>
  <c r="Z77" i="4"/>
  <c r="Y77" i="4"/>
  <c r="X77" i="4"/>
  <c r="W77" i="4"/>
  <c r="V77" i="4"/>
  <c r="U77" i="4"/>
  <c r="T77" i="4"/>
  <c r="S77" i="4"/>
  <c r="R77" i="4"/>
  <c r="Q77" i="4"/>
  <c r="P77" i="4"/>
  <c r="O77" i="4"/>
  <c r="N77" i="4"/>
  <c r="M77" i="4"/>
  <c r="L77" i="4"/>
  <c r="K77" i="4"/>
  <c r="J77" i="4"/>
  <c r="I77" i="4"/>
  <c r="H77" i="4"/>
  <c r="G77" i="4"/>
  <c r="F77" i="4"/>
  <c r="E77" i="4"/>
  <c r="D77" i="4"/>
  <c r="AW76" i="4"/>
  <c r="AV76" i="4"/>
  <c r="AU76" i="4"/>
  <c r="AT76" i="4"/>
  <c r="AS76" i="4"/>
  <c r="AR76" i="4"/>
  <c r="AQ76" i="4"/>
  <c r="AP76" i="4"/>
  <c r="AO76" i="4"/>
  <c r="AO82" i="4" s="1"/>
  <c r="AO86" i="4" s="1"/>
  <c r="AN76" i="4"/>
  <c r="AM76" i="4"/>
  <c r="AL76" i="4"/>
  <c r="AK76" i="4"/>
  <c r="AJ76" i="4"/>
  <c r="AI76" i="4"/>
  <c r="AH76" i="4"/>
  <c r="AG76" i="4"/>
  <c r="AF76" i="4"/>
  <c r="AE76" i="4"/>
  <c r="AD76" i="4"/>
  <c r="AC76" i="4"/>
  <c r="AB76" i="4"/>
  <c r="AA76" i="4"/>
  <c r="Z76" i="4"/>
  <c r="Y76" i="4"/>
  <c r="X76" i="4"/>
  <c r="W76" i="4"/>
  <c r="V76" i="4"/>
  <c r="U76" i="4"/>
  <c r="T76" i="4"/>
  <c r="S76" i="4"/>
  <c r="R76" i="4"/>
  <c r="Q76" i="4"/>
  <c r="P76" i="4"/>
  <c r="O76" i="4"/>
  <c r="N76" i="4"/>
  <c r="M76" i="4"/>
  <c r="L76" i="4"/>
  <c r="K76" i="4"/>
  <c r="J76" i="4"/>
  <c r="I76" i="4"/>
  <c r="H76" i="4"/>
  <c r="G76" i="4"/>
  <c r="F76" i="4"/>
  <c r="E76" i="4"/>
  <c r="D76" i="4"/>
  <c r="AW75" i="4"/>
  <c r="AV75" i="4"/>
  <c r="AU75" i="4"/>
  <c r="AT75" i="4"/>
  <c r="AS75" i="4"/>
  <c r="AR75" i="4"/>
  <c r="AQ75" i="4"/>
  <c r="AP75" i="4"/>
  <c r="AO75" i="4"/>
  <c r="AN75" i="4"/>
  <c r="AM75" i="4"/>
  <c r="AL75" i="4"/>
  <c r="AK75" i="4"/>
  <c r="AJ75" i="4"/>
  <c r="AI75" i="4"/>
  <c r="AH75" i="4"/>
  <c r="AG75" i="4"/>
  <c r="AF75" i="4"/>
  <c r="AE75" i="4"/>
  <c r="AD75" i="4"/>
  <c r="AC75" i="4"/>
  <c r="AB75" i="4"/>
  <c r="AA75" i="4"/>
  <c r="Z75" i="4"/>
  <c r="Y75" i="4"/>
  <c r="X75" i="4"/>
  <c r="W75" i="4"/>
  <c r="V75" i="4"/>
  <c r="U75" i="4"/>
  <c r="T75" i="4"/>
  <c r="S75" i="4"/>
  <c r="R75" i="4"/>
  <c r="Q75" i="4"/>
  <c r="P75" i="4"/>
  <c r="O75" i="4"/>
  <c r="N75" i="4"/>
  <c r="M75" i="4"/>
  <c r="L75" i="4"/>
  <c r="K75" i="4"/>
  <c r="J75" i="4"/>
  <c r="I75" i="4"/>
  <c r="H75" i="4"/>
  <c r="G75" i="4"/>
  <c r="F75" i="4"/>
  <c r="E75" i="4"/>
  <c r="D75" i="4"/>
  <c r="AW74" i="4"/>
  <c r="AV74" i="4"/>
  <c r="AU74" i="4"/>
  <c r="AT74" i="4"/>
  <c r="AS74" i="4"/>
  <c r="AR74" i="4"/>
  <c r="AQ74" i="4"/>
  <c r="AP74" i="4"/>
  <c r="AO74" i="4"/>
  <c r="AE74" i="4"/>
  <c r="V74" i="4"/>
  <c r="M74" i="4"/>
  <c r="D74" i="4"/>
  <c r="AW73" i="4"/>
  <c r="AV73" i="4"/>
  <c r="AU73" i="4"/>
  <c r="AT73" i="4"/>
  <c r="AS73" i="4"/>
  <c r="AR73" i="4"/>
  <c r="AQ73" i="4"/>
  <c r="AP73" i="4"/>
  <c r="AO73" i="4"/>
  <c r="AE73" i="4"/>
  <c r="V73" i="4"/>
  <c r="M73" i="4"/>
  <c r="D73" i="4"/>
  <c r="AW72" i="4"/>
  <c r="AV72" i="4"/>
  <c r="AU72" i="4"/>
  <c r="AT72" i="4"/>
  <c r="AS72" i="4"/>
  <c r="AR72" i="4"/>
  <c r="AQ72" i="4"/>
  <c r="AP72" i="4"/>
  <c r="AO72" i="4"/>
  <c r="AE72" i="4"/>
  <c r="V72" i="4"/>
  <c r="M72" i="4"/>
  <c r="D72" i="4"/>
  <c r="AW71" i="4"/>
  <c r="AV71" i="4"/>
  <c r="AU71" i="4"/>
  <c r="AT71" i="4"/>
  <c r="AS71" i="4"/>
  <c r="AR71" i="4"/>
  <c r="AQ71" i="4"/>
  <c r="AP71" i="4"/>
  <c r="AO71" i="4"/>
  <c r="AE71" i="4"/>
  <c r="V71" i="4"/>
  <c r="M71" i="4"/>
  <c r="D71" i="4"/>
  <c r="AW70" i="4"/>
  <c r="AV70" i="4"/>
  <c r="AU70" i="4"/>
  <c r="AT70" i="4"/>
  <c r="AS70" i="4"/>
  <c r="AR70" i="4"/>
  <c r="AQ70" i="4"/>
  <c r="AP70" i="4"/>
  <c r="AO70" i="4"/>
  <c r="AM70" i="4"/>
  <c r="AL70" i="4"/>
  <c r="AK70" i="4"/>
  <c r="AJ70" i="4"/>
  <c r="AI70" i="4"/>
  <c r="AH70" i="4"/>
  <c r="AG70" i="4"/>
  <c r="AF70" i="4"/>
  <c r="AE70" i="4"/>
  <c r="AD70" i="4"/>
  <c r="AC70" i="4"/>
  <c r="AB70" i="4"/>
  <c r="AA70" i="4"/>
  <c r="Z70" i="4"/>
  <c r="Y70" i="4"/>
  <c r="X70" i="4"/>
  <c r="W70" i="4"/>
  <c r="V70" i="4"/>
  <c r="U70" i="4"/>
  <c r="T70" i="4"/>
  <c r="S70" i="4"/>
  <c r="R70" i="4"/>
  <c r="Q70" i="4"/>
  <c r="P70" i="4"/>
  <c r="O70" i="4"/>
  <c r="N70" i="4"/>
  <c r="M70" i="4"/>
  <c r="L70" i="4"/>
  <c r="K70" i="4"/>
  <c r="J70" i="4"/>
  <c r="I70" i="4"/>
  <c r="H70" i="4"/>
  <c r="G70" i="4"/>
  <c r="F70" i="4"/>
  <c r="E70" i="4"/>
  <c r="D70" i="4"/>
  <c r="AW69" i="4"/>
  <c r="AV69" i="4"/>
  <c r="AU69" i="4"/>
  <c r="AT69" i="4"/>
  <c r="AS69" i="4"/>
  <c r="AR69" i="4"/>
  <c r="AQ69" i="4"/>
  <c r="AP69" i="4"/>
  <c r="AE69" i="4"/>
  <c r="V69" i="4"/>
  <c r="M69" i="4"/>
  <c r="D69" i="4"/>
  <c r="AW68" i="4"/>
  <c r="AV68" i="4"/>
  <c r="AU68" i="4"/>
  <c r="AT68" i="4"/>
  <c r="AS68" i="4"/>
  <c r="AR68" i="4"/>
  <c r="AQ68" i="4"/>
  <c r="AP68" i="4"/>
  <c r="AE68" i="4"/>
  <c r="V68" i="4"/>
  <c r="M68" i="4"/>
  <c r="D68" i="4"/>
  <c r="AW67" i="4"/>
  <c r="AV67" i="4"/>
  <c r="AU67" i="4"/>
  <c r="AT67" i="4"/>
  <c r="AS67" i="4"/>
  <c r="AR67" i="4"/>
  <c r="AQ67" i="4"/>
  <c r="AP67" i="4"/>
  <c r="AE67" i="4"/>
  <c r="V67" i="4"/>
  <c r="M67" i="4"/>
  <c r="D67" i="4"/>
  <c r="AW66" i="4"/>
  <c r="AV66" i="4"/>
  <c r="AU66" i="4"/>
  <c r="AT66" i="4"/>
  <c r="AS66" i="4"/>
  <c r="AR66" i="4"/>
  <c r="AQ66" i="4"/>
  <c r="AP66" i="4"/>
  <c r="AE66" i="4"/>
  <c r="V66" i="4"/>
  <c r="M66" i="4"/>
  <c r="D66" i="4"/>
  <c r="AU65" i="4"/>
  <c r="AT65" i="4"/>
  <c r="AS65" i="4"/>
  <c r="AR65" i="4"/>
  <c r="AQ65" i="4"/>
  <c r="AP65" i="4"/>
  <c r="AO65" i="4"/>
  <c r="AE65" i="4"/>
  <c r="V65" i="4"/>
  <c r="M65" i="4"/>
  <c r="D65" i="4"/>
  <c r="AU64" i="4"/>
  <c r="AT64" i="4"/>
  <c r="AS64" i="4"/>
  <c r="AR64" i="4"/>
  <c r="AQ64" i="4"/>
  <c r="AP64" i="4"/>
  <c r="AO64" i="4"/>
  <c r="AE64" i="4"/>
  <c r="V64" i="4"/>
  <c r="M64" i="4"/>
  <c r="D64" i="4"/>
  <c r="AU63" i="4"/>
  <c r="AT63" i="4"/>
  <c r="AS63" i="4"/>
  <c r="AR63" i="4"/>
  <c r="AQ63" i="4"/>
  <c r="AP63" i="4"/>
  <c r="AO63" i="4"/>
  <c r="AE63" i="4"/>
  <c r="V63" i="4"/>
  <c r="M63" i="4"/>
  <c r="D63" i="4"/>
  <c r="AW62" i="4"/>
  <c r="AV62" i="4"/>
  <c r="AU62" i="4"/>
  <c r="AT62" i="4"/>
  <c r="AS62" i="4"/>
  <c r="AR62" i="4"/>
  <c r="AQ62" i="4"/>
  <c r="AP62" i="4"/>
  <c r="AO62" i="4"/>
  <c r="AN62" i="4"/>
  <c r="AM62" i="4"/>
  <c r="AL62" i="4"/>
  <c r="AK62" i="4"/>
  <c r="AJ62" i="4"/>
  <c r="AI62" i="4"/>
  <c r="AH62" i="4"/>
  <c r="AG62" i="4"/>
  <c r="AF62" i="4"/>
  <c r="AE62" i="4"/>
  <c r="AD62" i="4"/>
  <c r="AC62" i="4"/>
  <c r="AB62" i="4"/>
  <c r="AA62" i="4"/>
  <c r="Z62" i="4"/>
  <c r="Y62" i="4"/>
  <c r="X62" i="4"/>
  <c r="W62" i="4"/>
  <c r="V62" i="4"/>
  <c r="U62" i="4"/>
  <c r="T62" i="4"/>
  <c r="S62" i="4"/>
  <c r="R62" i="4"/>
  <c r="Q62" i="4"/>
  <c r="P62" i="4"/>
  <c r="O62" i="4"/>
  <c r="N62" i="4"/>
  <c r="M62" i="4"/>
  <c r="L62" i="4"/>
  <c r="K62" i="4"/>
  <c r="J62" i="4"/>
  <c r="I62" i="4"/>
  <c r="H62" i="4"/>
  <c r="G62" i="4"/>
  <c r="F62" i="4"/>
  <c r="E62" i="4"/>
  <c r="D62" i="4"/>
  <c r="AW61" i="4"/>
  <c r="AV61" i="4"/>
  <c r="AU61" i="4"/>
  <c r="AT61" i="4"/>
  <c r="AS61" i="4"/>
  <c r="AR61" i="4"/>
  <c r="AQ61" i="4"/>
  <c r="AP61" i="4"/>
  <c r="AO61" i="4"/>
  <c r="AE61" i="4"/>
  <c r="V61" i="4"/>
  <c r="M61" i="4"/>
  <c r="D61" i="4"/>
  <c r="AW60" i="4"/>
  <c r="AV60" i="4"/>
  <c r="AU60" i="4"/>
  <c r="AT60" i="4"/>
  <c r="AS60" i="4"/>
  <c r="AR60" i="4"/>
  <c r="AQ60" i="4"/>
  <c r="AP60" i="4"/>
  <c r="AO60" i="4"/>
  <c r="AE60" i="4"/>
  <c r="V60" i="4"/>
  <c r="M60" i="4"/>
  <c r="D60" i="4"/>
  <c r="AW59" i="4"/>
  <c r="AV59" i="4"/>
  <c r="AU59" i="4"/>
  <c r="AT59" i="4"/>
  <c r="AS59" i="4"/>
  <c r="AR59" i="4"/>
  <c r="AQ59" i="4"/>
  <c r="AP59" i="4"/>
  <c r="AO59" i="4"/>
  <c r="AE59" i="4"/>
  <c r="V59" i="4"/>
  <c r="M59" i="4"/>
  <c r="D59" i="4"/>
  <c r="AW58" i="4"/>
  <c r="AV58" i="4"/>
  <c r="AU58" i="4"/>
  <c r="AT58" i="4"/>
  <c r="AS58" i="4"/>
  <c r="AR58" i="4"/>
  <c r="AQ58" i="4"/>
  <c r="AP58" i="4"/>
  <c r="AO58" i="4"/>
  <c r="AE58" i="4"/>
  <c r="V58" i="4"/>
  <c r="M58" i="4"/>
  <c r="D58" i="4"/>
  <c r="AW57" i="4"/>
  <c r="AV57" i="4"/>
  <c r="AU57" i="4"/>
  <c r="AT57" i="4"/>
  <c r="AS57" i="4"/>
  <c r="AR57" i="4"/>
  <c r="AQ57" i="4"/>
  <c r="AP57" i="4"/>
  <c r="AO57" i="4"/>
  <c r="AE57" i="4"/>
  <c r="V57" i="4"/>
  <c r="M57" i="4"/>
  <c r="D57" i="4"/>
  <c r="AW56" i="4"/>
  <c r="AV56" i="4"/>
  <c r="AU56" i="4"/>
  <c r="AT56" i="4"/>
  <c r="AS56" i="4"/>
  <c r="AR56" i="4"/>
  <c r="AQ56" i="4"/>
  <c r="AP56" i="4"/>
  <c r="AO56" i="4"/>
  <c r="AE56" i="4"/>
  <c r="V56" i="4"/>
  <c r="M56" i="4"/>
  <c r="D56" i="4"/>
  <c r="AW55" i="4"/>
  <c r="AV55" i="4"/>
  <c r="AU55" i="4"/>
  <c r="AT55" i="4"/>
  <c r="AS55" i="4"/>
  <c r="AR55" i="4"/>
  <c r="AQ55" i="4"/>
  <c r="AP55" i="4"/>
  <c r="AO55" i="4"/>
  <c r="AE55" i="4"/>
  <c r="V55" i="4"/>
  <c r="M55" i="4"/>
  <c r="D55" i="4"/>
  <c r="AW54" i="4"/>
  <c r="AV54" i="4"/>
  <c r="AU54" i="4"/>
  <c r="AT54" i="4"/>
  <c r="AS54" i="4"/>
  <c r="AR54" i="4"/>
  <c r="AQ54" i="4"/>
  <c r="AP54" i="4"/>
  <c r="AO54" i="4"/>
  <c r="AN54"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I54" i="4"/>
  <c r="H54" i="4"/>
  <c r="G54" i="4"/>
  <c r="F54" i="4"/>
  <c r="E54" i="4"/>
  <c r="D54" i="4"/>
  <c r="AW53" i="4"/>
  <c r="AV53" i="4"/>
  <c r="AU53" i="4"/>
  <c r="AT53" i="4"/>
  <c r="AS53" i="4"/>
  <c r="AR53" i="4"/>
  <c r="AQ53" i="4"/>
  <c r="AP53" i="4"/>
  <c r="AO53" i="4"/>
  <c r="AE53" i="4"/>
  <c r="V53" i="4"/>
  <c r="M53" i="4"/>
  <c r="D53" i="4"/>
  <c r="AW52" i="4"/>
  <c r="AV52" i="4"/>
  <c r="AU52" i="4"/>
  <c r="AT52" i="4"/>
  <c r="AS52" i="4"/>
  <c r="AR52" i="4"/>
  <c r="AQ52" i="4"/>
  <c r="AP52" i="4"/>
  <c r="AO52" i="4"/>
  <c r="AE52" i="4"/>
  <c r="V52" i="4"/>
  <c r="M52" i="4"/>
  <c r="D52" i="4"/>
  <c r="AW51" i="4"/>
  <c r="AV51" i="4"/>
  <c r="AU51" i="4"/>
  <c r="AT51" i="4"/>
  <c r="AS51" i="4"/>
  <c r="AR51" i="4"/>
  <c r="AQ51" i="4"/>
  <c r="AP51" i="4"/>
  <c r="AO51" i="4"/>
  <c r="AE51" i="4"/>
  <c r="V51" i="4"/>
  <c r="M51" i="4"/>
  <c r="D51" i="4"/>
  <c r="AW50" i="4"/>
  <c r="AV50" i="4"/>
  <c r="AU50" i="4"/>
  <c r="AT50" i="4"/>
  <c r="AS50" i="4"/>
  <c r="AR50" i="4"/>
  <c r="AQ50" i="4"/>
  <c r="AP50" i="4"/>
  <c r="AO50" i="4"/>
  <c r="AE50" i="4"/>
  <c r="V50" i="4"/>
  <c r="M50" i="4"/>
  <c r="D50"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E49" i="4"/>
  <c r="D49" i="4"/>
  <c r="AW48" i="4"/>
  <c r="AV48" i="4"/>
  <c r="AU48" i="4"/>
  <c r="AT48" i="4"/>
  <c r="AS48" i="4"/>
  <c r="AR48" i="4"/>
  <c r="AQ48" i="4"/>
  <c r="AP48" i="4"/>
  <c r="AO48" i="4"/>
  <c r="AE48" i="4"/>
  <c r="V48" i="4"/>
  <c r="M48" i="4"/>
  <c r="D48" i="4"/>
  <c r="AW47" i="4"/>
  <c r="AV47" i="4"/>
  <c r="AU47" i="4"/>
  <c r="AT47" i="4"/>
  <c r="AS47" i="4"/>
  <c r="AR47" i="4"/>
  <c r="AQ47" i="4"/>
  <c r="AP47" i="4"/>
  <c r="AO47" i="4"/>
  <c r="AE47" i="4"/>
  <c r="V47" i="4"/>
  <c r="M47" i="4"/>
  <c r="D47" i="4"/>
  <c r="AW46" i="4"/>
  <c r="AV46" i="4"/>
  <c r="AU46" i="4"/>
  <c r="AT46" i="4"/>
  <c r="AS46" i="4"/>
  <c r="AR46" i="4"/>
  <c r="AQ46" i="4"/>
  <c r="AP46" i="4"/>
  <c r="AO46" i="4"/>
  <c r="AE46" i="4"/>
  <c r="V46" i="4"/>
  <c r="M46" i="4"/>
  <c r="D46" i="4"/>
  <c r="AW45" i="4"/>
  <c r="AV45" i="4"/>
  <c r="AU45" i="4"/>
  <c r="AT45" i="4"/>
  <c r="AS45" i="4"/>
  <c r="AR45" i="4"/>
  <c r="AQ45" i="4"/>
  <c r="AP45" i="4"/>
  <c r="AO45" i="4"/>
  <c r="AE45" i="4"/>
  <c r="V45" i="4"/>
  <c r="M45" i="4"/>
  <c r="D45"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E44" i="4"/>
  <c r="D44" i="4"/>
  <c r="AW43" i="4"/>
  <c r="AV43" i="4"/>
  <c r="AU43" i="4"/>
  <c r="AT43" i="4"/>
  <c r="AS43" i="4"/>
  <c r="AR43" i="4"/>
  <c r="AQ43" i="4"/>
  <c r="AP43" i="4"/>
  <c r="AO43" i="4"/>
  <c r="AE43" i="4"/>
  <c r="V43" i="4"/>
  <c r="M43" i="4"/>
  <c r="D43" i="4"/>
  <c r="AW42" i="4"/>
  <c r="AV42" i="4"/>
  <c r="AU42" i="4"/>
  <c r="AT42" i="4"/>
  <c r="AS42" i="4"/>
  <c r="AR42" i="4"/>
  <c r="AQ42" i="4"/>
  <c r="AP42" i="4"/>
  <c r="AO42" i="4"/>
  <c r="AE42" i="4"/>
  <c r="V42" i="4"/>
  <c r="M42" i="4"/>
  <c r="D42" i="4"/>
  <c r="AW41" i="4"/>
  <c r="AV41" i="4"/>
  <c r="AU41" i="4"/>
  <c r="AT41" i="4"/>
  <c r="AS41" i="4"/>
  <c r="AR41" i="4"/>
  <c r="AQ41" i="4"/>
  <c r="AP41" i="4"/>
  <c r="AO41" i="4"/>
  <c r="AE41" i="4"/>
  <c r="V41" i="4"/>
  <c r="M41" i="4"/>
  <c r="D41" i="4"/>
  <c r="AW40" i="4"/>
  <c r="AV40" i="4"/>
  <c r="AU40" i="4"/>
  <c r="AT40" i="4"/>
  <c r="AS40" i="4"/>
  <c r="AR40" i="4"/>
  <c r="AQ40" i="4"/>
  <c r="AP40" i="4"/>
  <c r="AO40" i="4"/>
  <c r="AE40" i="4"/>
  <c r="V40" i="4"/>
  <c r="M40" i="4"/>
  <c r="D40" i="4"/>
  <c r="AW39" i="4"/>
  <c r="AV39" i="4"/>
  <c r="AU39" i="4"/>
  <c r="AT39" i="4"/>
  <c r="AS39" i="4"/>
  <c r="AR39" i="4"/>
  <c r="AQ39" i="4"/>
  <c r="AP39" i="4"/>
  <c r="AO39" i="4"/>
  <c r="AN39" i="4"/>
  <c r="AM39" i="4"/>
  <c r="AL39" i="4"/>
  <c r="AK39" i="4"/>
  <c r="AJ39" i="4"/>
  <c r="AI39" i="4"/>
  <c r="AH39" i="4"/>
  <c r="AG39" i="4"/>
  <c r="AF39" i="4"/>
  <c r="AE39" i="4"/>
  <c r="AD39" i="4"/>
  <c r="AC39" i="4"/>
  <c r="AB39" i="4"/>
  <c r="AA39" i="4"/>
  <c r="Z39" i="4"/>
  <c r="Y39" i="4"/>
  <c r="X39" i="4"/>
  <c r="W39" i="4"/>
  <c r="V39" i="4"/>
  <c r="U39" i="4"/>
  <c r="T39" i="4"/>
  <c r="S39" i="4"/>
  <c r="R39" i="4"/>
  <c r="Q39" i="4"/>
  <c r="P39" i="4"/>
  <c r="O39" i="4"/>
  <c r="N39" i="4"/>
  <c r="M39" i="4"/>
  <c r="L39" i="4"/>
  <c r="K39" i="4"/>
  <c r="J39" i="4"/>
  <c r="I39" i="4"/>
  <c r="H39" i="4"/>
  <c r="G39" i="4"/>
  <c r="F39" i="4"/>
  <c r="E39" i="4"/>
  <c r="D39" i="4"/>
  <c r="AW38" i="4"/>
  <c r="AV38" i="4"/>
  <c r="AU38" i="4"/>
  <c r="AT38" i="4"/>
  <c r="AS38" i="4"/>
  <c r="AR38" i="4"/>
  <c r="AQ38" i="4"/>
  <c r="AP38" i="4"/>
  <c r="AO38" i="4"/>
  <c r="AE38" i="4"/>
  <c r="V38" i="4"/>
  <c r="M38" i="4"/>
  <c r="D38" i="4"/>
  <c r="AW37" i="4"/>
  <c r="AV37" i="4"/>
  <c r="AU37" i="4"/>
  <c r="AT37" i="4"/>
  <c r="AS37" i="4"/>
  <c r="AR37" i="4"/>
  <c r="AQ37" i="4"/>
  <c r="AP37" i="4"/>
  <c r="AO37" i="4"/>
  <c r="AE37" i="4"/>
  <c r="V37" i="4"/>
  <c r="M37" i="4"/>
  <c r="D37" i="4"/>
  <c r="AW36" i="4"/>
  <c r="AV36" i="4"/>
  <c r="AU36" i="4"/>
  <c r="AT36" i="4"/>
  <c r="AS36" i="4"/>
  <c r="AR36" i="4"/>
  <c r="AQ36" i="4"/>
  <c r="AP36" i="4"/>
  <c r="AO36" i="4"/>
  <c r="AE36" i="4"/>
  <c r="V36" i="4"/>
  <c r="M36" i="4"/>
  <c r="D36" i="4"/>
  <c r="AW35" i="4"/>
  <c r="AV35" i="4"/>
  <c r="AU35" i="4"/>
  <c r="AT35" i="4"/>
  <c r="AS35" i="4"/>
  <c r="AR35" i="4"/>
  <c r="AQ35" i="4"/>
  <c r="AP35" i="4"/>
  <c r="AO35" i="4"/>
  <c r="AN35"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I35" i="4"/>
  <c r="H35" i="4"/>
  <c r="G35" i="4"/>
  <c r="F35" i="4"/>
  <c r="E35" i="4"/>
  <c r="D35" i="4"/>
  <c r="AW34" i="4"/>
  <c r="AV34" i="4"/>
  <c r="AU34" i="4"/>
  <c r="AT34" i="4"/>
  <c r="AS34" i="4"/>
  <c r="AR34" i="4"/>
  <c r="AQ34" i="4"/>
  <c r="AP34" i="4"/>
  <c r="AO34" i="4"/>
  <c r="AE34" i="4"/>
  <c r="V34" i="4"/>
  <c r="M34" i="4"/>
  <c r="D34" i="4"/>
  <c r="AW33" i="4"/>
  <c r="AV33" i="4"/>
  <c r="AU33" i="4"/>
  <c r="AT33" i="4"/>
  <c r="AS33" i="4"/>
  <c r="AR33" i="4"/>
  <c r="AQ33" i="4"/>
  <c r="AP33" i="4"/>
  <c r="AO33" i="4"/>
  <c r="AE33" i="4"/>
  <c r="V33" i="4"/>
  <c r="M33" i="4"/>
  <c r="D33" i="4"/>
  <c r="AW32" i="4"/>
  <c r="AV32" i="4"/>
  <c r="AU32" i="4"/>
  <c r="AT32" i="4"/>
  <c r="AS32" i="4"/>
  <c r="AR32" i="4"/>
  <c r="AQ32" i="4"/>
  <c r="AP32" i="4"/>
  <c r="AO32" i="4"/>
  <c r="AE32" i="4"/>
  <c r="V32" i="4"/>
  <c r="M32" i="4"/>
  <c r="D32" i="4"/>
  <c r="AW31" i="4"/>
  <c r="AV31" i="4"/>
  <c r="AU31" i="4"/>
  <c r="AT31" i="4"/>
  <c r="AS31" i="4"/>
  <c r="AR31" i="4"/>
  <c r="AQ31" i="4"/>
  <c r="AP31" i="4"/>
  <c r="AO31" i="4"/>
  <c r="AE31" i="4"/>
  <c r="V31" i="4"/>
  <c r="M31" i="4"/>
  <c r="D31" i="4"/>
  <c r="AW30" i="4"/>
  <c r="AV30" i="4"/>
  <c r="AU30" i="4"/>
  <c r="AT30" i="4"/>
  <c r="AS30" i="4"/>
  <c r="AR30" i="4"/>
  <c r="AQ30" i="4"/>
  <c r="AP30" i="4"/>
  <c r="AO30" i="4"/>
  <c r="AE30" i="4"/>
  <c r="V30" i="4"/>
  <c r="M30" i="4"/>
  <c r="D30" i="4"/>
  <c r="AW29" i="4"/>
  <c r="AV29" i="4"/>
  <c r="AU29" i="4"/>
  <c r="AT29" i="4"/>
  <c r="AS29" i="4"/>
  <c r="AR29" i="4"/>
  <c r="AQ29" i="4"/>
  <c r="AP29" i="4"/>
  <c r="AO29" i="4"/>
  <c r="AE29" i="4"/>
  <c r="V29" i="4"/>
  <c r="M29" i="4"/>
  <c r="D29" i="4"/>
  <c r="AW28" i="4"/>
  <c r="AV28" i="4"/>
  <c r="AU28" i="4"/>
  <c r="AT28" i="4"/>
  <c r="AS28" i="4"/>
  <c r="AR28" i="4"/>
  <c r="AQ28" i="4"/>
  <c r="AP28" i="4"/>
  <c r="AO28" i="4"/>
  <c r="AE28" i="4"/>
  <c r="V28" i="4"/>
  <c r="M28" i="4"/>
  <c r="D28"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K27" i="4"/>
  <c r="J27" i="4"/>
  <c r="I27" i="4"/>
  <c r="H27" i="4"/>
  <c r="G27" i="4"/>
  <c r="F27" i="4"/>
  <c r="E27" i="4"/>
  <c r="D27" i="4"/>
  <c r="AW26" i="4"/>
  <c r="AV26" i="4"/>
  <c r="AU26" i="4"/>
  <c r="AT26" i="4"/>
  <c r="AS26" i="4"/>
  <c r="AR26" i="4"/>
  <c r="AQ26" i="4"/>
  <c r="AP26" i="4"/>
  <c r="AO26" i="4"/>
  <c r="AE26" i="4"/>
  <c r="V26" i="4"/>
  <c r="M26" i="4"/>
  <c r="D26" i="4"/>
  <c r="AW25" i="4"/>
  <c r="AV25" i="4"/>
  <c r="AU25" i="4"/>
  <c r="AT25" i="4"/>
  <c r="AS25" i="4"/>
  <c r="AR25" i="4"/>
  <c r="AQ25" i="4"/>
  <c r="AP25" i="4"/>
  <c r="AO25" i="4"/>
  <c r="AE25" i="4"/>
  <c r="V25" i="4"/>
  <c r="M25" i="4"/>
  <c r="D25" i="4"/>
  <c r="AW24" i="4"/>
  <c r="AV24" i="4"/>
  <c r="AU24" i="4"/>
  <c r="AT24" i="4"/>
  <c r="AS24" i="4"/>
  <c r="AR24" i="4"/>
  <c r="AQ24" i="4"/>
  <c r="AP24" i="4"/>
  <c r="AO24" i="4"/>
  <c r="AE24" i="4"/>
  <c r="V24" i="4"/>
  <c r="M24" i="4"/>
  <c r="D24" i="4"/>
  <c r="AW23" i="4"/>
  <c r="AV23" i="4"/>
  <c r="AU23" i="4"/>
  <c r="AT23" i="4"/>
  <c r="AS23" i="4"/>
  <c r="AR23" i="4"/>
  <c r="AQ23" i="4"/>
  <c r="AP23" i="4"/>
  <c r="AO23" i="4"/>
  <c r="AE23" i="4"/>
  <c r="V23" i="4"/>
  <c r="M23" i="4"/>
  <c r="D23" i="4"/>
  <c r="AW22" i="4"/>
  <c r="AV22" i="4"/>
  <c r="AU22" i="4"/>
  <c r="AT22" i="4"/>
  <c r="AS22" i="4"/>
  <c r="AR22" i="4"/>
  <c r="AQ22" i="4"/>
  <c r="AP22" i="4"/>
  <c r="AO22" i="4"/>
  <c r="AE22" i="4"/>
  <c r="V22" i="4"/>
  <c r="M22" i="4"/>
  <c r="D22" i="4"/>
  <c r="AW21" i="4"/>
  <c r="AV21" i="4"/>
  <c r="AU21" i="4"/>
  <c r="AT21" i="4"/>
  <c r="AS21" i="4"/>
  <c r="AR21" i="4"/>
  <c r="AQ21" i="4"/>
  <c r="AP21" i="4"/>
  <c r="AO21" i="4"/>
  <c r="AE21" i="4"/>
  <c r="V21" i="4"/>
  <c r="M21" i="4"/>
  <c r="D21" i="4"/>
  <c r="AW20" i="4"/>
  <c r="AV20" i="4"/>
  <c r="AU20" i="4"/>
  <c r="AT20" i="4"/>
  <c r="AS20" i="4"/>
  <c r="AR20" i="4"/>
  <c r="AQ20" i="4"/>
  <c r="AP20" i="4"/>
  <c r="AO20" i="4"/>
  <c r="AE20" i="4"/>
  <c r="V20" i="4"/>
  <c r="M20" i="4"/>
  <c r="D20" i="4"/>
  <c r="AW17" i="4"/>
  <c r="AV17" i="4"/>
  <c r="AU17" i="4"/>
  <c r="AT17" i="4"/>
  <c r="AS17" i="4"/>
  <c r="AR17" i="4"/>
  <c r="AQ17" i="4"/>
  <c r="AP17" i="4"/>
  <c r="AO17" i="4"/>
  <c r="AN17" i="4"/>
  <c r="AM17" i="4"/>
  <c r="AL17" i="4"/>
  <c r="AK17" i="4"/>
  <c r="AJ17" i="4"/>
  <c r="AI17" i="4"/>
  <c r="AH17" i="4"/>
  <c r="AG17" i="4"/>
  <c r="AF17" i="4"/>
  <c r="AE17" i="4"/>
  <c r="AD17" i="4"/>
  <c r="AC17" i="4"/>
  <c r="AB17" i="4"/>
  <c r="AA17" i="4"/>
  <c r="Z17" i="4"/>
  <c r="Y17" i="4"/>
  <c r="X17" i="4"/>
  <c r="W17" i="4"/>
  <c r="V17" i="4"/>
  <c r="U17" i="4"/>
  <c r="T17" i="4"/>
  <c r="S17" i="4"/>
  <c r="R17" i="4"/>
  <c r="Q17" i="4"/>
  <c r="P17" i="4"/>
  <c r="O17" i="4"/>
  <c r="N17" i="4"/>
  <c r="M17" i="4"/>
  <c r="L17" i="4"/>
  <c r="K17" i="4"/>
  <c r="J17" i="4"/>
  <c r="I17" i="4"/>
  <c r="H17" i="4"/>
  <c r="G17" i="4"/>
  <c r="F17" i="4"/>
  <c r="E17" i="4"/>
  <c r="D17" i="4"/>
  <c r="AW16" i="4"/>
  <c r="AV16" i="4"/>
  <c r="AU16" i="4"/>
  <c r="AT16" i="4"/>
  <c r="AS16" i="4"/>
  <c r="AR16" i="4"/>
  <c r="AQ16" i="4"/>
  <c r="AP16" i="4"/>
  <c r="AO16" i="4"/>
  <c r="AE16" i="4"/>
  <c r="V16" i="4"/>
  <c r="M16" i="4"/>
  <c r="D16" i="4"/>
  <c r="AW15" i="4"/>
  <c r="AV15" i="4"/>
  <c r="AU15" i="4"/>
  <c r="AT15" i="4"/>
  <c r="AS15" i="4"/>
  <c r="AR15" i="4"/>
  <c r="AQ15" i="4"/>
  <c r="AP15" i="4"/>
  <c r="AO15" i="4"/>
  <c r="AE15" i="4"/>
  <c r="V15" i="4"/>
  <c r="M15" i="4"/>
  <c r="D15" i="4"/>
  <c r="AW14" i="4"/>
  <c r="AV14" i="4"/>
  <c r="AU14" i="4"/>
  <c r="AT14" i="4"/>
  <c r="AS14" i="4"/>
  <c r="AR14" i="4"/>
  <c r="AQ14" i="4"/>
  <c r="AP14" i="4"/>
  <c r="AO14" i="4"/>
  <c r="AE14" i="4"/>
  <c r="V14" i="4"/>
  <c r="M14" i="4"/>
  <c r="D14" i="4"/>
  <c r="AW13" i="4"/>
  <c r="AV13" i="4"/>
  <c r="AU13" i="4"/>
  <c r="AT13" i="4"/>
  <c r="AS13" i="4"/>
  <c r="AR13" i="4"/>
  <c r="AQ13" i="4"/>
  <c r="AP13" i="4"/>
  <c r="AO13" i="4"/>
  <c r="AE13" i="4"/>
  <c r="V13" i="4"/>
  <c r="M13" i="4"/>
  <c r="D13" i="4"/>
  <c r="AW12" i="4"/>
  <c r="AV12" i="4"/>
  <c r="AU12" i="4"/>
  <c r="AT12" i="4"/>
  <c r="AS12" i="4"/>
  <c r="AR12" i="4"/>
  <c r="AQ12" i="4"/>
  <c r="AP12" i="4"/>
  <c r="AO12" i="4"/>
  <c r="AE12" i="4"/>
  <c r="V12" i="4"/>
  <c r="M12" i="4"/>
  <c r="D12" i="4"/>
  <c r="AW11" i="4"/>
  <c r="AV11" i="4"/>
  <c r="AU11" i="4"/>
  <c r="AT11" i="4"/>
  <c r="AS11" i="4"/>
  <c r="AR11" i="4"/>
  <c r="AQ11" i="4"/>
  <c r="AP11" i="4"/>
  <c r="AO11" i="4"/>
  <c r="AE11" i="4"/>
  <c r="V11" i="4"/>
  <c r="M11" i="4"/>
  <c r="D11" i="4"/>
  <c r="AW9" i="4"/>
  <c r="AV9" i="4"/>
  <c r="AU9" i="4"/>
  <c r="AT9" i="4"/>
  <c r="AS9" i="4"/>
  <c r="AR9" i="4"/>
  <c r="AQ9" i="4"/>
  <c r="AP9" i="4"/>
  <c r="AO9" i="4"/>
  <c r="AE9" i="4"/>
  <c r="V9" i="4"/>
  <c r="M9" i="4"/>
  <c r="D9" i="4"/>
  <c r="C5" i="4"/>
  <c r="C4" i="4"/>
  <c r="C3" i="4"/>
  <c r="AE115" i="9"/>
  <c r="O305" i="94" s="1"/>
  <c r="V115" i="9"/>
  <c r="O229" i="94" s="1"/>
  <c r="M115" i="9"/>
  <c r="O153" i="94" s="1"/>
  <c r="D115" i="9"/>
  <c r="O77" i="94" s="1"/>
  <c r="AE114" i="9"/>
  <c r="O304" i="94" s="1"/>
  <c r="V114" i="9"/>
  <c r="O228" i="94" s="1"/>
  <c r="M114" i="9"/>
  <c r="O152" i="94" s="1"/>
  <c r="D114" i="9"/>
  <c r="O76" i="94" s="1"/>
  <c r="AE113" i="9"/>
  <c r="O303" i="94" s="1"/>
  <c r="V113" i="9"/>
  <c r="O227" i="94" s="1"/>
  <c r="M113" i="9"/>
  <c r="O151" i="94" s="1"/>
  <c r="D113" i="9"/>
  <c r="O75" i="94" s="1"/>
  <c r="AE111" i="9"/>
  <c r="O302" i="94" s="1"/>
  <c r="V111" i="9"/>
  <c r="O226" i="94" s="1"/>
  <c r="M111" i="9"/>
  <c r="O150" i="94" s="1"/>
  <c r="D111" i="9"/>
  <c r="O74" i="94" s="1"/>
  <c r="AE110" i="9"/>
  <c r="O301" i="94" s="1"/>
  <c r="V110" i="9"/>
  <c r="O225" i="94" s="1"/>
  <c r="M110" i="9"/>
  <c r="O149" i="94" s="1"/>
  <c r="D110" i="9"/>
  <c r="O73" i="94" s="1"/>
  <c r="AE109" i="9"/>
  <c r="O300" i="94" s="1"/>
  <c r="V109" i="9"/>
  <c r="O224" i="94" s="1"/>
  <c r="M109" i="9"/>
  <c r="O148" i="94" s="1"/>
  <c r="D109" i="9"/>
  <c r="O72" i="94" s="1"/>
  <c r="AE108" i="9"/>
  <c r="O299" i="94" s="1"/>
  <c r="V108" i="9"/>
  <c r="O223" i="94" s="1"/>
  <c r="M108" i="9"/>
  <c r="O147" i="94" s="1"/>
  <c r="D108" i="9"/>
  <c r="O71" i="94" s="1"/>
  <c r="AE107" i="9"/>
  <c r="V107" i="9"/>
  <c r="M107" i="9"/>
  <c r="O146" i="94" s="1"/>
  <c r="D107" i="9"/>
  <c r="O70" i="94" s="1"/>
  <c r="AE105" i="9"/>
  <c r="O297" i="94" s="1"/>
  <c r="V105" i="9"/>
  <c r="O221" i="94" s="1"/>
  <c r="M105" i="9"/>
  <c r="O145" i="94" s="1"/>
  <c r="D105" i="9"/>
  <c r="O69" i="94" s="1"/>
  <c r="AE101" i="9"/>
  <c r="V101" i="9"/>
  <c r="M101" i="9"/>
  <c r="D101" i="9"/>
  <c r="AE100" i="9"/>
  <c r="V100" i="9"/>
  <c r="M100" i="9"/>
  <c r="D100" i="9"/>
  <c r="AE99" i="9"/>
  <c r="V99" i="9"/>
  <c r="M99" i="9"/>
  <c r="D99" i="9"/>
  <c r="AE98" i="9"/>
  <c r="O296" i="94" s="1"/>
  <c r="V98" i="9"/>
  <c r="O220" i="94" s="1"/>
  <c r="M98" i="9"/>
  <c r="O144" i="94" s="1"/>
  <c r="D98" i="9"/>
  <c r="O68" i="94" s="1"/>
  <c r="AE97" i="9"/>
  <c r="O295" i="94" s="1"/>
  <c r="V97" i="9"/>
  <c r="O219" i="94" s="1"/>
  <c r="M97" i="9"/>
  <c r="O143" i="94" s="1"/>
  <c r="D97" i="9"/>
  <c r="O67" i="94" s="1"/>
  <c r="AE96" i="9"/>
  <c r="O294" i="94" s="1"/>
  <c r="V96" i="9"/>
  <c r="O218" i="94" s="1"/>
  <c r="M96" i="9"/>
  <c r="D96" i="9"/>
  <c r="O293" i="94"/>
  <c r="O217" i="94"/>
  <c r="O141" i="94"/>
  <c r="D94" i="9"/>
  <c r="O65" i="94" s="1"/>
  <c r="O292" i="94"/>
  <c r="O216" i="94"/>
  <c r="O140" i="94"/>
  <c r="D93" i="9"/>
  <c r="O64" i="94" s="1"/>
  <c r="O291" i="94"/>
  <c r="O215" i="94"/>
  <c r="O139" i="94"/>
  <c r="D92" i="9"/>
  <c r="O63" i="94" s="1"/>
  <c r="O290" i="94"/>
  <c r="O214" i="94"/>
  <c r="O138" i="94"/>
  <c r="D91" i="9"/>
  <c r="O62" i="94" s="1"/>
  <c r="O289" i="94"/>
  <c r="O213" i="94"/>
  <c r="O137" i="94"/>
  <c r="D90" i="9"/>
  <c r="O61" i="94" s="1"/>
  <c r="O288" i="94"/>
  <c r="O212" i="94"/>
  <c r="D89" i="9"/>
  <c r="AM85" i="9"/>
  <c r="AL85" i="9"/>
  <c r="AK85" i="9"/>
  <c r="AJ85" i="9"/>
  <c r="AI85" i="9"/>
  <c r="AH85" i="9"/>
  <c r="AG85" i="9"/>
  <c r="AF85" i="9"/>
  <c r="AD85" i="9"/>
  <c r="AC85" i="9"/>
  <c r="AB85" i="9"/>
  <c r="AA85" i="9"/>
  <c r="Z85" i="9"/>
  <c r="Y85" i="9"/>
  <c r="X85" i="9"/>
  <c r="W85" i="9"/>
  <c r="U85" i="9"/>
  <c r="T85" i="9"/>
  <c r="S85" i="9"/>
  <c r="R85" i="9"/>
  <c r="Q85" i="9"/>
  <c r="P85" i="9"/>
  <c r="O85" i="9"/>
  <c r="N85" i="9"/>
  <c r="L85" i="9"/>
  <c r="K85" i="9"/>
  <c r="J85" i="9"/>
  <c r="I85" i="9"/>
  <c r="H85" i="9"/>
  <c r="G85" i="9"/>
  <c r="F85" i="9"/>
  <c r="E85" i="9"/>
  <c r="AM84" i="9"/>
  <c r="W287" i="94" s="1"/>
  <c r="AL84" i="9"/>
  <c r="V287" i="94" s="1"/>
  <c r="AK84" i="9"/>
  <c r="U287" i="94" s="1"/>
  <c r="AJ84" i="9"/>
  <c r="T287" i="94" s="1"/>
  <c r="AI84" i="9"/>
  <c r="S287" i="94" s="1"/>
  <c r="AH84" i="9"/>
  <c r="R287" i="94" s="1"/>
  <c r="AG84" i="9"/>
  <c r="Q287" i="94" s="1"/>
  <c r="AF84" i="9"/>
  <c r="P287" i="94" s="1"/>
  <c r="AD84" i="9"/>
  <c r="W211" i="94" s="1"/>
  <c r="AC84" i="9"/>
  <c r="V211" i="94" s="1"/>
  <c r="AB84" i="9"/>
  <c r="U211" i="94" s="1"/>
  <c r="AA84" i="9"/>
  <c r="T211" i="94" s="1"/>
  <c r="Z84" i="9"/>
  <c r="S211" i="94" s="1"/>
  <c r="Y84" i="9"/>
  <c r="R211" i="94" s="1"/>
  <c r="X84" i="9"/>
  <c r="Q211" i="94" s="1"/>
  <c r="W84" i="9"/>
  <c r="P211" i="94" s="1"/>
  <c r="U84" i="9"/>
  <c r="W135" i="94" s="1"/>
  <c r="T84" i="9"/>
  <c r="V135" i="94" s="1"/>
  <c r="S84" i="9"/>
  <c r="U135" i="94" s="1"/>
  <c r="R84" i="9"/>
  <c r="T135" i="94" s="1"/>
  <c r="Q84" i="9"/>
  <c r="S135" i="94" s="1"/>
  <c r="P84" i="9"/>
  <c r="R135" i="94" s="1"/>
  <c r="O84" i="9"/>
  <c r="Q135" i="94" s="1"/>
  <c r="N84" i="9"/>
  <c r="L84" i="9"/>
  <c r="W59" i="94" s="1"/>
  <c r="K84" i="9"/>
  <c r="V59" i="94" s="1"/>
  <c r="J84" i="9"/>
  <c r="U59" i="94" s="1"/>
  <c r="I84" i="9"/>
  <c r="T59" i="94" s="1"/>
  <c r="H84" i="9"/>
  <c r="S59" i="94" s="1"/>
  <c r="G84" i="9"/>
  <c r="R59" i="94" s="1"/>
  <c r="F84" i="9"/>
  <c r="Q59" i="94" s="1"/>
  <c r="E84" i="9"/>
  <c r="P59" i="94" s="1"/>
  <c r="AM83" i="9"/>
  <c r="W286" i="94" s="1"/>
  <c r="AL83" i="9"/>
  <c r="V286" i="94" s="1"/>
  <c r="AK83" i="9"/>
  <c r="U286" i="94" s="1"/>
  <c r="AJ83" i="9"/>
  <c r="T286" i="94" s="1"/>
  <c r="AI83" i="9"/>
  <c r="S286" i="94" s="1"/>
  <c r="AH83" i="9"/>
  <c r="R286" i="94" s="1"/>
  <c r="AG83" i="9"/>
  <c r="Q286" i="94" s="1"/>
  <c r="AF83" i="9"/>
  <c r="P286" i="94" s="1"/>
  <c r="AD83" i="9"/>
  <c r="W210" i="94" s="1"/>
  <c r="AC83" i="9"/>
  <c r="V210" i="94" s="1"/>
  <c r="AB83" i="9"/>
  <c r="U210" i="94" s="1"/>
  <c r="AA83" i="9"/>
  <c r="T210" i="94" s="1"/>
  <c r="Z83" i="9"/>
  <c r="S210" i="94" s="1"/>
  <c r="Y83" i="9"/>
  <c r="R210" i="94" s="1"/>
  <c r="X83" i="9"/>
  <c r="Q210" i="94" s="1"/>
  <c r="W83" i="9"/>
  <c r="U83" i="9"/>
  <c r="W134" i="94" s="1"/>
  <c r="T83" i="9"/>
  <c r="V134" i="94" s="1"/>
  <c r="S83" i="9"/>
  <c r="U134" i="94" s="1"/>
  <c r="R83" i="9"/>
  <c r="T134" i="94" s="1"/>
  <c r="Q83" i="9"/>
  <c r="S134" i="94" s="1"/>
  <c r="P83" i="9"/>
  <c r="R134" i="94" s="1"/>
  <c r="O83" i="9"/>
  <c r="N83" i="9"/>
  <c r="P134" i="94" s="1"/>
  <c r="L83" i="9"/>
  <c r="W58" i="94" s="1"/>
  <c r="K83" i="9"/>
  <c r="V58" i="94" s="1"/>
  <c r="J83" i="9"/>
  <c r="U58" i="94" s="1"/>
  <c r="I83" i="9"/>
  <c r="T58" i="94" s="1"/>
  <c r="H83" i="9"/>
  <c r="S58" i="94" s="1"/>
  <c r="G83" i="9"/>
  <c r="R58" i="94" s="1"/>
  <c r="F83" i="9"/>
  <c r="Q58" i="94" s="1"/>
  <c r="E83" i="9"/>
  <c r="AM81" i="9"/>
  <c r="W285" i="94" s="1"/>
  <c r="AL81" i="9"/>
  <c r="V285" i="94" s="1"/>
  <c r="AK81" i="9"/>
  <c r="U285" i="94" s="1"/>
  <c r="AJ81" i="9"/>
  <c r="T285" i="94" s="1"/>
  <c r="AI81" i="9"/>
  <c r="S285" i="94" s="1"/>
  <c r="AH81" i="9"/>
  <c r="R285" i="94" s="1"/>
  <c r="AG81" i="9"/>
  <c r="Q285" i="94" s="1"/>
  <c r="AF81" i="9"/>
  <c r="AD81" i="9"/>
  <c r="W209" i="94" s="1"/>
  <c r="AC81" i="9"/>
  <c r="V209" i="94" s="1"/>
  <c r="AB81" i="9"/>
  <c r="U209" i="94" s="1"/>
  <c r="AA81" i="9"/>
  <c r="T209" i="94" s="1"/>
  <c r="Z81" i="9"/>
  <c r="S209" i="94" s="1"/>
  <c r="Y81" i="9"/>
  <c r="R209" i="94" s="1"/>
  <c r="X81" i="9"/>
  <c r="Q209" i="94" s="1"/>
  <c r="W81" i="9"/>
  <c r="U81" i="9"/>
  <c r="W133" i="94" s="1"/>
  <c r="T81" i="9"/>
  <c r="V133" i="94" s="1"/>
  <c r="S81" i="9"/>
  <c r="U133" i="94" s="1"/>
  <c r="R81" i="9"/>
  <c r="T133" i="94" s="1"/>
  <c r="Q81" i="9"/>
  <c r="S133" i="94" s="1"/>
  <c r="P81" i="9"/>
  <c r="R133" i="94" s="1"/>
  <c r="O81" i="9"/>
  <c r="N81" i="9"/>
  <c r="P133" i="94" s="1"/>
  <c r="L81" i="9"/>
  <c r="W57" i="94" s="1"/>
  <c r="K81" i="9"/>
  <c r="V57" i="94" s="1"/>
  <c r="J81" i="9"/>
  <c r="U57" i="94" s="1"/>
  <c r="I81" i="9"/>
  <c r="T57" i="94" s="1"/>
  <c r="H81" i="9"/>
  <c r="S57" i="94" s="1"/>
  <c r="G81" i="9"/>
  <c r="R57" i="94" s="1"/>
  <c r="F81" i="9"/>
  <c r="Q57" i="94" s="1"/>
  <c r="E81" i="9"/>
  <c r="AM80" i="9"/>
  <c r="W284" i="94" s="1"/>
  <c r="AL80" i="9"/>
  <c r="V284" i="94" s="1"/>
  <c r="AK80" i="9"/>
  <c r="U284" i="94" s="1"/>
  <c r="AJ80" i="9"/>
  <c r="T284" i="94" s="1"/>
  <c r="AI80" i="9"/>
  <c r="S284" i="94" s="1"/>
  <c r="AH80" i="9"/>
  <c r="R284" i="94" s="1"/>
  <c r="AG80" i="9"/>
  <c r="Q284" i="94" s="1"/>
  <c r="AF80" i="9"/>
  <c r="P284" i="94" s="1"/>
  <c r="AD80" i="9"/>
  <c r="W208" i="94" s="1"/>
  <c r="AC80" i="9"/>
  <c r="V208" i="94" s="1"/>
  <c r="AB80" i="9"/>
  <c r="U208" i="94" s="1"/>
  <c r="AA80" i="9"/>
  <c r="T208" i="94" s="1"/>
  <c r="Z80" i="9"/>
  <c r="S208" i="94" s="1"/>
  <c r="Y80" i="9"/>
  <c r="R208" i="94" s="1"/>
  <c r="X80" i="9"/>
  <c r="Q208" i="94" s="1"/>
  <c r="W80" i="9"/>
  <c r="U80" i="9"/>
  <c r="W132" i="94" s="1"/>
  <c r="T80" i="9"/>
  <c r="V132" i="94" s="1"/>
  <c r="S80" i="9"/>
  <c r="U132" i="94" s="1"/>
  <c r="R80" i="9"/>
  <c r="T132" i="94" s="1"/>
  <c r="Q80" i="9"/>
  <c r="S132" i="94" s="1"/>
  <c r="P80" i="9"/>
  <c r="R132" i="94" s="1"/>
  <c r="O80" i="9"/>
  <c r="Q132" i="94" s="1"/>
  <c r="N80" i="9"/>
  <c r="L80" i="9"/>
  <c r="W56" i="94" s="1"/>
  <c r="K80" i="9"/>
  <c r="V56" i="94" s="1"/>
  <c r="J80" i="9"/>
  <c r="U56" i="94" s="1"/>
  <c r="I80" i="9"/>
  <c r="T56" i="94" s="1"/>
  <c r="H80" i="9"/>
  <c r="S56" i="94" s="1"/>
  <c r="G80" i="9"/>
  <c r="R56" i="94" s="1"/>
  <c r="F80" i="9"/>
  <c r="E80" i="9"/>
  <c r="P56" i="94" s="1"/>
  <c r="AM74" i="9"/>
  <c r="W283" i="94" s="1"/>
  <c r="AL74" i="9"/>
  <c r="V283" i="94" s="1"/>
  <c r="AK74" i="9"/>
  <c r="U283" i="94" s="1"/>
  <c r="AJ74" i="9"/>
  <c r="T283" i="94" s="1"/>
  <c r="AI74" i="9"/>
  <c r="S283" i="94" s="1"/>
  <c r="AH74" i="9"/>
  <c r="R283" i="94" s="1"/>
  <c r="AG74" i="9"/>
  <c r="Q283" i="94" s="1"/>
  <c r="AF74" i="9"/>
  <c r="AD74" i="9"/>
  <c r="W207" i="94" s="1"/>
  <c r="AC74" i="9"/>
  <c r="V207" i="94" s="1"/>
  <c r="AB74" i="9"/>
  <c r="U207" i="94" s="1"/>
  <c r="AA74" i="9"/>
  <c r="T207" i="94" s="1"/>
  <c r="Z74" i="9"/>
  <c r="S207" i="94" s="1"/>
  <c r="Y74" i="9"/>
  <c r="R207" i="94" s="1"/>
  <c r="X74" i="9"/>
  <c r="W74" i="9"/>
  <c r="P207" i="94" s="1"/>
  <c r="U74" i="9"/>
  <c r="W131" i="94" s="1"/>
  <c r="T74" i="9"/>
  <c r="V131" i="94" s="1"/>
  <c r="S74" i="9"/>
  <c r="U131" i="94" s="1"/>
  <c r="R74" i="9"/>
  <c r="T131" i="94" s="1"/>
  <c r="Q74" i="9"/>
  <c r="S131" i="94" s="1"/>
  <c r="P74" i="9"/>
  <c r="O74" i="9"/>
  <c r="Q131" i="94" s="1"/>
  <c r="N74" i="9"/>
  <c r="P131" i="94" s="1"/>
  <c r="L74" i="9"/>
  <c r="W55" i="94" s="1"/>
  <c r="K74" i="9"/>
  <c r="V55" i="94" s="1"/>
  <c r="J74" i="9"/>
  <c r="U55" i="94" s="1"/>
  <c r="I74" i="9"/>
  <c r="T55" i="94" s="1"/>
  <c r="H74" i="9"/>
  <c r="S55" i="94" s="1"/>
  <c r="G74" i="9"/>
  <c r="R55" i="94" s="1"/>
  <c r="F74" i="9"/>
  <c r="Q55" i="94" s="1"/>
  <c r="E74" i="9"/>
  <c r="AM73" i="9"/>
  <c r="W282" i="94" s="1"/>
  <c r="AL73" i="9"/>
  <c r="V282" i="94" s="1"/>
  <c r="AK73" i="9"/>
  <c r="U282" i="94" s="1"/>
  <c r="AJ73" i="9"/>
  <c r="T282" i="94" s="1"/>
  <c r="AI73" i="9"/>
  <c r="S282" i="94" s="1"/>
  <c r="AH73" i="9"/>
  <c r="R282" i="94" s="1"/>
  <c r="AG73" i="9"/>
  <c r="Q282" i="94" s="1"/>
  <c r="AF73" i="9"/>
  <c r="P282" i="94" s="1"/>
  <c r="AD73" i="9"/>
  <c r="W206" i="94" s="1"/>
  <c r="AC73" i="9"/>
  <c r="V206" i="94" s="1"/>
  <c r="AB73" i="9"/>
  <c r="U206" i="94" s="1"/>
  <c r="AA73" i="9"/>
  <c r="T206" i="94" s="1"/>
  <c r="Z73" i="9"/>
  <c r="S206" i="94" s="1"/>
  <c r="Y73" i="9"/>
  <c r="R206" i="94" s="1"/>
  <c r="X73" i="9"/>
  <c r="W73" i="9"/>
  <c r="U73" i="9"/>
  <c r="W130" i="94" s="1"/>
  <c r="T73" i="9"/>
  <c r="V130" i="94" s="1"/>
  <c r="S73" i="9"/>
  <c r="U130" i="94" s="1"/>
  <c r="R73" i="9"/>
  <c r="T130" i="94" s="1"/>
  <c r="Q73" i="9"/>
  <c r="S130" i="94" s="1"/>
  <c r="P73" i="9"/>
  <c r="R130" i="94" s="1"/>
  <c r="O73" i="9"/>
  <c r="N73" i="9"/>
  <c r="P130" i="94" s="1"/>
  <c r="L73" i="9"/>
  <c r="W54" i="94" s="1"/>
  <c r="K73" i="9"/>
  <c r="V54" i="94" s="1"/>
  <c r="J73" i="9"/>
  <c r="U54" i="94" s="1"/>
  <c r="I73" i="9"/>
  <c r="T54" i="94" s="1"/>
  <c r="H73" i="9"/>
  <c r="S54" i="94" s="1"/>
  <c r="G73" i="9"/>
  <c r="R54" i="94" s="1"/>
  <c r="F73" i="9"/>
  <c r="Q54" i="94" s="1"/>
  <c r="E73" i="9"/>
  <c r="AM72" i="9"/>
  <c r="W281" i="94" s="1"/>
  <c r="AL72" i="9"/>
  <c r="V281" i="94" s="1"/>
  <c r="AK72" i="9"/>
  <c r="U281" i="94" s="1"/>
  <c r="AJ72" i="9"/>
  <c r="T281" i="94" s="1"/>
  <c r="AI72" i="9"/>
  <c r="S281" i="94" s="1"/>
  <c r="AH72" i="9"/>
  <c r="R281" i="94" s="1"/>
  <c r="AG72" i="9"/>
  <c r="Q281" i="94" s="1"/>
  <c r="AF72" i="9"/>
  <c r="P281" i="94" s="1"/>
  <c r="AD72" i="9"/>
  <c r="W205" i="94" s="1"/>
  <c r="AC72" i="9"/>
  <c r="V205" i="94" s="1"/>
  <c r="AB72" i="9"/>
  <c r="U205" i="94" s="1"/>
  <c r="AA72" i="9"/>
  <c r="T205" i="94" s="1"/>
  <c r="Z72" i="9"/>
  <c r="S205" i="94" s="1"/>
  <c r="Y72" i="9"/>
  <c r="R205" i="94" s="1"/>
  <c r="X72" i="9"/>
  <c r="Q205" i="94" s="1"/>
  <c r="W72" i="9"/>
  <c r="U72" i="9"/>
  <c r="W129" i="94" s="1"/>
  <c r="T72" i="9"/>
  <c r="V129" i="94" s="1"/>
  <c r="S72" i="9"/>
  <c r="U129" i="94" s="1"/>
  <c r="R72" i="9"/>
  <c r="T129" i="94" s="1"/>
  <c r="Q72" i="9"/>
  <c r="S129" i="94" s="1"/>
  <c r="P72" i="9"/>
  <c r="R129" i="94" s="1"/>
  <c r="O72" i="9"/>
  <c r="Q129" i="94" s="1"/>
  <c r="N72" i="9"/>
  <c r="L72" i="9"/>
  <c r="W53" i="94" s="1"/>
  <c r="K72" i="9"/>
  <c r="V53" i="94" s="1"/>
  <c r="J72" i="9"/>
  <c r="U53" i="94" s="1"/>
  <c r="I72" i="9"/>
  <c r="T53" i="94" s="1"/>
  <c r="H72" i="9"/>
  <c r="S53" i="94" s="1"/>
  <c r="G72" i="9"/>
  <c r="R53" i="94" s="1"/>
  <c r="F72" i="9"/>
  <c r="E72" i="9"/>
  <c r="P53" i="94" s="1"/>
  <c r="AM71" i="9"/>
  <c r="AL71" i="9"/>
  <c r="V280" i="94" s="1"/>
  <c r="AK71" i="9"/>
  <c r="U280" i="94" s="1"/>
  <c r="AJ71" i="9"/>
  <c r="T280" i="94" s="1"/>
  <c r="AI71" i="9"/>
  <c r="S280" i="94" s="1"/>
  <c r="AH71" i="9"/>
  <c r="R280" i="94" s="1"/>
  <c r="AG71" i="9"/>
  <c r="Q280" i="94" s="1"/>
  <c r="AF71" i="9"/>
  <c r="AD71" i="9"/>
  <c r="AC71" i="9"/>
  <c r="V204" i="94" s="1"/>
  <c r="AB71" i="9"/>
  <c r="AA71" i="9"/>
  <c r="Z71" i="9"/>
  <c r="S204" i="94" s="1"/>
  <c r="Y71" i="9"/>
  <c r="R204" i="94" s="1"/>
  <c r="X71" i="9"/>
  <c r="Q204" i="94" s="1"/>
  <c r="W71" i="9"/>
  <c r="U71" i="9"/>
  <c r="W128" i="94" s="1"/>
  <c r="T71" i="9"/>
  <c r="V128" i="94" s="1"/>
  <c r="S71" i="9"/>
  <c r="U128" i="94" s="1"/>
  <c r="R71" i="9"/>
  <c r="T128" i="94" s="1"/>
  <c r="Q71" i="9"/>
  <c r="P71" i="9"/>
  <c r="R128" i="94" s="1"/>
  <c r="O71" i="9"/>
  <c r="N71" i="9"/>
  <c r="P128" i="94" s="1"/>
  <c r="L71" i="9"/>
  <c r="K71" i="9"/>
  <c r="J71" i="9"/>
  <c r="U52" i="94" s="1"/>
  <c r="I71" i="9"/>
  <c r="H71" i="9"/>
  <c r="G71" i="9"/>
  <c r="F71" i="9"/>
  <c r="Q52" i="94" s="1"/>
  <c r="E71" i="9"/>
  <c r="P52" i="94" s="1"/>
  <c r="AM69" i="9"/>
  <c r="W279" i="94" s="1"/>
  <c r="AL69" i="9"/>
  <c r="V279" i="94" s="1"/>
  <c r="AK69" i="9"/>
  <c r="U279" i="94" s="1"/>
  <c r="AJ69" i="9"/>
  <c r="T279" i="94" s="1"/>
  <c r="AI69" i="9"/>
  <c r="S279" i="94" s="1"/>
  <c r="AH69" i="9"/>
  <c r="R279" i="94" s="1"/>
  <c r="AG69" i="9"/>
  <c r="AF69" i="9"/>
  <c r="P279" i="94" s="1"/>
  <c r="AD69" i="9"/>
  <c r="W203" i="94" s="1"/>
  <c r="AC69" i="9"/>
  <c r="V203" i="94" s="1"/>
  <c r="AB69" i="9"/>
  <c r="U203" i="94" s="1"/>
  <c r="AA69" i="9"/>
  <c r="T203" i="94" s="1"/>
  <c r="Z69" i="9"/>
  <c r="S203" i="94" s="1"/>
  <c r="Y69" i="9"/>
  <c r="X69" i="9"/>
  <c r="Q203" i="94" s="1"/>
  <c r="W69" i="9"/>
  <c r="P203" i="94" s="1"/>
  <c r="U69" i="9"/>
  <c r="W127" i="94" s="1"/>
  <c r="T69" i="9"/>
  <c r="V127" i="94" s="1"/>
  <c r="S69" i="9"/>
  <c r="U127" i="94" s="1"/>
  <c r="R69" i="9"/>
  <c r="T127" i="94" s="1"/>
  <c r="Q69" i="9"/>
  <c r="S127" i="94" s="1"/>
  <c r="P69" i="9"/>
  <c r="R127" i="94" s="1"/>
  <c r="O69" i="9"/>
  <c r="Q127" i="94" s="1"/>
  <c r="N69" i="9"/>
  <c r="P127" i="94" s="1"/>
  <c r="L69" i="9"/>
  <c r="W51" i="94" s="1"/>
  <c r="K69" i="9"/>
  <c r="V51" i="94" s="1"/>
  <c r="J69" i="9"/>
  <c r="U51" i="94" s="1"/>
  <c r="I69" i="9"/>
  <c r="T51" i="94" s="1"/>
  <c r="H69" i="9"/>
  <c r="S51" i="94" s="1"/>
  <c r="G69" i="9"/>
  <c r="R51" i="94" s="1"/>
  <c r="F69" i="9"/>
  <c r="Q51" i="94" s="1"/>
  <c r="E69" i="9"/>
  <c r="AM68" i="9"/>
  <c r="W278" i="94" s="1"/>
  <c r="AL68" i="9"/>
  <c r="V278" i="94" s="1"/>
  <c r="AK68" i="9"/>
  <c r="U278" i="94" s="1"/>
  <c r="AJ68" i="9"/>
  <c r="T278" i="94" s="1"/>
  <c r="AI68" i="9"/>
  <c r="S278" i="94" s="1"/>
  <c r="AH68" i="9"/>
  <c r="R278" i="94" s="1"/>
  <c r="AG68" i="9"/>
  <c r="Q278" i="94" s="1"/>
  <c r="AF68" i="9"/>
  <c r="P278" i="94" s="1"/>
  <c r="AD68" i="9"/>
  <c r="W202" i="94" s="1"/>
  <c r="AC68" i="9"/>
  <c r="V202" i="94" s="1"/>
  <c r="AB68" i="9"/>
  <c r="U202" i="94" s="1"/>
  <c r="AA68" i="9"/>
  <c r="T202" i="94" s="1"/>
  <c r="Z68" i="9"/>
  <c r="S202" i="94" s="1"/>
  <c r="Y68" i="9"/>
  <c r="R202" i="94" s="1"/>
  <c r="X68" i="9"/>
  <c r="Q202" i="94" s="1"/>
  <c r="W68" i="9"/>
  <c r="U68" i="9"/>
  <c r="W126" i="94" s="1"/>
  <c r="T68" i="9"/>
  <c r="V126" i="94" s="1"/>
  <c r="S68" i="9"/>
  <c r="U126" i="94" s="1"/>
  <c r="R68" i="9"/>
  <c r="T126" i="94" s="1"/>
  <c r="Q68" i="9"/>
  <c r="S126" i="94" s="1"/>
  <c r="P68" i="9"/>
  <c r="R126" i="94" s="1"/>
  <c r="O68" i="9"/>
  <c r="Q126" i="94" s="1"/>
  <c r="N68" i="9"/>
  <c r="L68" i="9"/>
  <c r="W50" i="94" s="1"/>
  <c r="K68" i="9"/>
  <c r="V50" i="94" s="1"/>
  <c r="J68" i="9"/>
  <c r="U50" i="94" s="1"/>
  <c r="I68" i="9"/>
  <c r="T50" i="94" s="1"/>
  <c r="H68" i="9"/>
  <c r="S50" i="94" s="1"/>
  <c r="G68" i="9"/>
  <c r="R50" i="94" s="1"/>
  <c r="F68" i="9"/>
  <c r="E68" i="9"/>
  <c r="P50" i="94" s="1"/>
  <c r="AM67" i="9"/>
  <c r="W277" i="94" s="1"/>
  <c r="AL67" i="9"/>
  <c r="V277" i="94" s="1"/>
  <c r="AK67" i="9"/>
  <c r="U277" i="94" s="1"/>
  <c r="AJ67" i="9"/>
  <c r="T277" i="94" s="1"/>
  <c r="AI67" i="9"/>
  <c r="S277" i="94" s="1"/>
  <c r="AH67" i="9"/>
  <c r="R277" i="94" s="1"/>
  <c r="AG67" i="9"/>
  <c r="Q277" i="94" s="1"/>
  <c r="AF67" i="9"/>
  <c r="AD67" i="9"/>
  <c r="W201" i="94" s="1"/>
  <c r="AC67" i="9"/>
  <c r="V201" i="94" s="1"/>
  <c r="AB67" i="9"/>
  <c r="U201" i="94" s="1"/>
  <c r="AA67" i="9"/>
  <c r="T201" i="94" s="1"/>
  <c r="Z67" i="9"/>
  <c r="S201" i="94" s="1"/>
  <c r="Y67" i="9"/>
  <c r="R201" i="94" s="1"/>
  <c r="X67" i="9"/>
  <c r="Q201" i="94" s="1"/>
  <c r="W67" i="9"/>
  <c r="U67" i="9"/>
  <c r="W125" i="94" s="1"/>
  <c r="T67" i="9"/>
  <c r="V125" i="94" s="1"/>
  <c r="S67" i="9"/>
  <c r="U125" i="94" s="1"/>
  <c r="R67" i="9"/>
  <c r="T125" i="94" s="1"/>
  <c r="Q67" i="9"/>
  <c r="S125" i="94" s="1"/>
  <c r="P67" i="9"/>
  <c r="R125" i="94" s="1"/>
  <c r="O67" i="9"/>
  <c r="N67" i="9"/>
  <c r="P125" i="94" s="1"/>
  <c r="L67" i="9"/>
  <c r="W49" i="94" s="1"/>
  <c r="K67" i="9"/>
  <c r="V49" i="94" s="1"/>
  <c r="J67" i="9"/>
  <c r="U49" i="94" s="1"/>
  <c r="I67" i="9"/>
  <c r="T49" i="94" s="1"/>
  <c r="H67" i="9"/>
  <c r="S49" i="94" s="1"/>
  <c r="G67" i="9"/>
  <c r="F67" i="9"/>
  <c r="Q49" i="94" s="1"/>
  <c r="E67" i="9"/>
  <c r="P49" i="94" s="1"/>
  <c r="AM66" i="9"/>
  <c r="W276" i="94" s="1"/>
  <c r="AL66" i="9"/>
  <c r="V276" i="94" s="1"/>
  <c r="AK66" i="9"/>
  <c r="U276" i="94" s="1"/>
  <c r="AJ66" i="9"/>
  <c r="T276" i="94" s="1"/>
  <c r="AI66" i="9"/>
  <c r="S276" i="94" s="1"/>
  <c r="AH66" i="9"/>
  <c r="R276" i="94" s="1"/>
  <c r="AG66" i="9"/>
  <c r="Q276" i="94" s="1"/>
  <c r="AF66" i="9"/>
  <c r="AD66" i="9"/>
  <c r="W200" i="94" s="1"/>
  <c r="AC66" i="9"/>
  <c r="V200" i="94" s="1"/>
  <c r="AB66" i="9"/>
  <c r="U200" i="94" s="1"/>
  <c r="AA66" i="9"/>
  <c r="T200" i="94" s="1"/>
  <c r="Z66" i="9"/>
  <c r="S200" i="94" s="1"/>
  <c r="Y66" i="9"/>
  <c r="R200" i="94" s="1"/>
  <c r="X66" i="9"/>
  <c r="Q200" i="94" s="1"/>
  <c r="W66" i="9"/>
  <c r="P200" i="94" s="1"/>
  <c r="U66" i="9"/>
  <c r="W124" i="94" s="1"/>
  <c r="T66" i="9"/>
  <c r="V124" i="94" s="1"/>
  <c r="S66" i="9"/>
  <c r="U124" i="94" s="1"/>
  <c r="R66" i="9"/>
  <c r="T124" i="94" s="1"/>
  <c r="Q66" i="9"/>
  <c r="S124" i="94" s="1"/>
  <c r="P66" i="9"/>
  <c r="R124" i="94" s="1"/>
  <c r="O66" i="9"/>
  <c r="Q124" i="94" s="1"/>
  <c r="N66" i="9"/>
  <c r="L66" i="9"/>
  <c r="W48" i="94" s="1"/>
  <c r="K66" i="9"/>
  <c r="V48" i="94" s="1"/>
  <c r="J66" i="9"/>
  <c r="U48" i="94" s="1"/>
  <c r="I66" i="9"/>
  <c r="T48" i="94" s="1"/>
  <c r="H66" i="9"/>
  <c r="S48" i="94" s="1"/>
  <c r="G66" i="9"/>
  <c r="R48" i="94" s="1"/>
  <c r="F66" i="9"/>
  <c r="Q48" i="94" s="1"/>
  <c r="E66" i="9"/>
  <c r="P48" i="94" s="1"/>
  <c r="AK65" i="9"/>
  <c r="U275" i="94" s="1"/>
  <c r="AJ65" i="9"/>
  <c r="T275" i="94" s="1"/>
  <c r="AI65" i="9"/>
  <c r="S275" i="94" s="1"/>
  <c r="AH65" i="9"/>
  <c r="R275" i="94" s="1"/>
  <c r="AG65" i="9"/>
  <c r="Q275" i="94" s="1"/>
  <c r="AF65" i="9"/>
  <c r="P275" i="94" s="1"/>
  <c r="AB65" i="9"/>
  <c r="U199" i="94" s="1"/>
  <c r="AA65" i="9"/>
  <c r="T199" i="94" s="1"/>
  <c r="Z65" i="9"/>
  <c r="S199" i="94" s="1"/>
  <c r="Y65" i="9"/>
  <c r="R199" i="94" s="1"/>
  <c r="X65" i="9"/>
  <c r="Q199" i="94" s="1"/>
  <c r="W65" i="9"/>
  <c r="S65" i="9"/>
  <c r="U123" i="94" s="1"/>
  <c r="R65" i="9"/>
  <c r="T123" i="94" s="1"/>
  <c r="Q65" i="9"/>
  <c r="S123" i="94" s="1"/>
  <c r="P65" i="9"/>
  <c r="R123" i="94" s="1"/>
  <c r="O65" i="9"/>
  <c r="Q123" i="94" s="1"/>
  <c r="N65" i="9"/>
  <c r="J65" i="9"/>
  <c r="U47" i="94" s="1"/>
  <c r="I65" i="9"/>
  <c r="T47" i="94" s="1"/>
  <c r="H65" i="9"/>
  <c r="S47" i="94" s="1"/>
  <c r="G65" i="9"/>
  <c r="R47" i="94" s="1"/>
  <c r="F65" i="9"/>
  <c r="Q47" i="94" s="1"/>
  <c r="E65" i="9"/>
  <c r="P47" i="94" s="1"/>
  <c r="AK64" i="9"/>
  <c r="U274" i="94" s="1"/>
  <c r="AJ64" i="9"/>
  <c r="T274" i="94" s="1"/>
  <c r="AI64" i="9"/>
  <c r="S274" i="94" s="1"/>
  <c r="AH64" i="9"/>
  <c r="AG64" i="9"/>
  <c r="Q274" i="94" s="1"/>
  <c r="AF64" i="9"/>
  <c r="AB64" i="9"/>
  <c r="U198" i="94" s="1"/>
  <c r="AA64" i="9"/>
  <c r="T198" i="94" s="1"/>
  <c r="Z64" i="9"/>
  <c r="S198" i="94" s="1"/>
  <c r="Y64" i="9"/>
  <c r="R198" i="94" s="1"/>
  <c r="X64" i="9"/>
  <c r="Q198" i="94" s="1"/>
  <c r="W64" i="9"/>
  <c r="P198" i="94" s="1"/>
  <c r="S64" i="9"/>
  <c r="U122" i="94" s="1"/>
  <c r="R64" i="9"/>
  <c r="T122" i="94" s="1"/>
  <c r="Q64" i="9"/>
  <c r="S122" i="94" s="1"/>
  <c r="P64" i="9"/>
  <c r="R122" i="94" s="1"/>
  <c r="O64" i="9"/>
  <c r="Q122" i="94" s="1"/>
  <c r="N64" i="9"/>
  <c r="P122" i="94" s="1"/>
  <c r="J64" i="9"/>
  <c r="U46" i="94" s="1"/>
  <c r="I64" i="9"/>
  <c r="T46" i="94" s="1"/>
  <c r="H64" i="9"/>
  <c r="S46" i="94" s="1"/>
  <c r="G64" i="9"/>
  <c r="R46" i="94" s="1"/>
  <c r="F64" i="9"/>
  <c r="E64" i="9"/>
  <c r="P46" i="94" s="1"/>
  <c r="AK63" i="9"/>
  <c r="U273" i="94" s="1"/>
  <c r="AJ63" i="9"/>
  <c r="T273" i="94" s="1"/>
  <c r="AI63" i="9"/>
  <c r="AH63" i="9"/>
  <c r="R273" i="94" s="1"/>
  <c r="AG63" i="9"/>
  <c r="Q273" i="94" s="1"/>
  <c r="AF63" i="9"/>
  <c r="AB63" i="9"/>
  <c r="U197" i="94" s="1"/>
  <c r="AA63" i="9"/>
  <c r="Z63" i="9"/>
  <c r="Y63" i="9"/>
  <c r="X63" i="9"/>
  <c r="Q197" i="94" s="1"/>
  <c r="W63" i="9"/>
  <c r="P197" i="94" s="1"/>
  <c r="S63" i="9"/>
  <c r="R63" i="9"/>
  <c r="T121" i="94" s="1"/>
  <c r="Q63" i="9"/>
  <c r="S121" i="94" s="1"/>
  <c r="P63" i="9"/>
  <c r="R121" i="94" s="1"/>
  <c r="O63" i="9"/>
  <c r="N63" i="9"/>
  <c r="P121" i="94" s="1"/>
  <c r="J63" i="9"/>
  <c r="U45" i="94" s="1"/>
  <c r="I63" i="9"/>
  <c r="T45" i="94" s="1"/>
  <c r="H63" i="9"/>
  <c r="S45" i="94" s="1"/>
  <c r="G63" i="9"/>
  <c r="F63" i="9"/>
  <c r="Q45" i="94" s="1"/>
  <c r="E63" i="9"/>
  <c r="AM61" i="9"/>
  <c r="W272" i="94" s="1"/>
  <c r="AL61" i="9"/>
  <c r="V272" i="94" s="1"/>
  <c r="AK61" i="9"/>
  <c r="U272" i="94" s="1"/>
  <c r="AJ61" i="9"/>
  <c r="T272" i="94" s="1"/>
  <c r="AI61" i="9"/>
  <c r="S272" i="94" s="1"/>
  <c r="AH61" i="9"/>
  <c r="R272" i="94" s="1"/>
  <c r="AG61" i="9"/>
  <c r="Q272" i="94" s="1"/>
  <c r="AF61" i="9"/>
  <c r="P272" i="94" s="1"/>
  <c r="AD61" i="9"/>
  <c r="W196" i="94" s="1"/>
  <c r="AC61" i="9"/>
  <c r="V196" i="94" s="1"/>
  <c r="AB61" i="9"/>
  <c r="U196" i="94" s="1"/>
  <c r="AA61" i="9"/>
  <c r="T196" i="94" s="1"/>
  <c r="Z61" i="9"/>
  <c r="S196" i="94" s="1"/>
  <c r="Y61" i="9"/>
  <c r="R196" i="94" s="1"/>
  <c r="X61" i="9"/>
  <c r="Q196" i="94" s="1"/>
  <c r="W61" i="9"/>
  <c r="U61" i="9"/>
  <c r="W120" i="94" s="1"/>
  <c r="T61" i="9"/>
  <c r="V120" i="94" s="1"/>
  <c r="S61" i="9"/>
  <c r="U120" i="94" s="1"/>
  <c r="R61" i="9"/>
  <c r="T120" i="94" s="1"/>
  <c r="Q61" i="9"/>
  <c r="S120" i="94" s="1"/>
  <c r="P61" i="9"/>
  <c r="R120" i="94" s="1"/>
  <c r="O61" i="9"/>
  <c r="Q120" i="94" s="1"/>
  <c r="N61" i="9"/>
  <c r="P120" i="94" s="1"/>
  <c r="L61" i="9"/>
  <c r="W44" i="94" s="1"/>
  <c r="K61" i="9"/>
  <c r="V44" i="94" s="1"/>
  <c r="J61" i="9"/>
  <c r="U44" i="94" s="1"/>
  <c r="I61" i="9"/>
  <c r="T44" i="94" s="1"/>
  <c r="H61" i="9"/>
  <c r="S44" i="94" s="1"/>
  <c r="G61" i="9"/>
  <c r="R44" i="94" s="1"/>
  <c r="F61" i="9"/>
  <c r="Q44" i="94" s="1"/>
  <c r="E61" i="9"/>
  <c r="AM60" i="9"/>
  <c r="W271" i="94" s="1"/>
  <c r="AL60" i="9"/>
  <c r="V271" i="94" s="1"/>
  <c r="AK60" i="9"/>
  <c r="U271" i="94" s="1"/>
  <c r="AJ60" i="9"/>
  <c r="T271" i="94" s="1"/>
  <c r="AI60" i="9"/>
  <c r="S271" i="94" s="1"/>
  <c r="AH60" i="9"/>
  <c r="R271" i="94" s="1"/>
  <c r="AG60" i="9"/>
  <c r="Q271" i="94" s="1"/>
  <c r="AF60" i="9"/>
  <c r="AD60" i="9"/>
  <c r="W195" i="94" s="1"/>
  <c r="AC60" i="9"/>
  <c r="V195" i="94" s="1"/>
  <c r="AB60" i="9"/>
  <c r="U195" i="94" s="1"/>
  <c r="AA60" i="9"/>
  <c r="T195" i="94" s="1"/>
  <c r="Z60" i="9"/>
  <c r="S195" i="94" s="1"/>
  <c r="Y60" i="9"/>
  <c r="R195" i="94" s="1"/>
  <c r="X60" i="9"/>
  <c r="Q195" i="94" s="1"/>
  <c r="W60" i="9"/>
  <c r="P195" i="94" s="1"/>
  <c r="U60" i="9"/>
  <c r="W119" i="94" s="1"/>
  <c r="T60" i="9"/>
  <c r="V119" i="94" s="1"/>
  <c r="S60" i="9"/>
  <c r="U119" i="94" s="1"/>
  <c r="R60" i="9"/>
  <c r="T119" i="94" s="1"/>
  <c r="Q60" i="9"/>
  <c r="S119" i="94" s="1"/>
  <c r="P60" i="9"/>
  <c r="R119" i="94" s="1"/>
  <c r="O60" i="9"/>
  <c r="Q119" i="94" s="1"/>
  <c r="N60" i="9"/>
  <c r="L60" i="9"/>
  <c r="W43" i="94" s="1"/>
  <c r="K60" i="9"/>
  <c r="V43" i="94" s="1"/>
  <c r="J60" i="9"/>
  <c r="U43" i="94" s="1"/>
  <c r="I60" i="9"/>
  <c r="T43" i="94" s="1"/>
  <c r="H60" i="9"/>
  <c r="S43" i="94" s="1"/>
  <c r="G60" i="9"/>
  <c r="R43" i="94" s="1"/>
  <c r="F60" i="9"/>
  <c r="Q43" i="94" s="1"/>
  <c r="E60" i="9"/>
  <c r="AM59" i="9"/>
  <c r="W270" i="94" s="1"/>
  <c r="AL59" i="9"/>
  <c r="V270" i="94" s="1"/>
  <c r="AK59" i="9"/>
  <c r="U270" i="94" s="1"/>
  <c r="AJ59" i="9"/>
  <c r="T270" i="94" s="1"/>
  <c r="AI59" i="9"/>
  <c r="S270" i="94" s="1"/>
  <c r="AH59" i="9"/>
  <c r="R270" i="94" s="1"/>
  <c r="AG59" i="9"/>
  <c r="AF59" i="9"/>
  <c r="P270" i="94" s="1"/>
  <c r="AD59" i="9"/>
  <c r="W194" i="94" s="1"/>
  <c r="AC59" i="9"/>
  <c r="V194" i="94" s="1"/>
  <c r="AB59" i="9"/>
  <c r="U194" i="94" s="1"/>
  <c r="AA59" i="9"/>
  <c r="T194" i="94" s="1"/>
  <c r="Z59" i="9"/>
  <c r="S194" i="94" s="1"/>
  <c r="Y59" i="9"/>
  <c r="R194" i="94" s="1"/>
  <c r="X59" i="9"/>
  <c r="W59" i="9"/>
  <c r="P194" i="94" s="1"/>
  <c r="U59" i="9"/>
  <c r="W118" i="94" s="1"/>
  <c r="T59" i="9"/>
  <c r="V118" i="94" s="1"/>
  <c r="S59" i="9"/>
  <c r="U118" i="94" s="1"/>
  <c r="R59" i="9"/>
  <c r="T118" i="94" s="1"/>
  <c r="Q59" i="9"/>
  <c r="S118" i="94" s="1"/>
  <c r="P59" i="9"/>
  <c r="R118" i="94" s="1"/>
  <c r="O59" i="9"/>
  <c r="Q118" i="94" s="1"/>
  <c r="N59" i="9"/>
  <c r="L59" i="9"/>
  <c r="W42" i="94" s="1"/>
  <c r="K59" i="9"/>
  <c r="V42" i="94" s="1"/>
  <c r="J59" i="9"/>
  <c r="U42" i="94" s="1"/>
  <c r="I59" i="9"/>
  <c r="T42" i="94" s="1"/>
  <c r="H59" i="9"/>
  <c r="S42" i="94" s="1"/>
  <c r="G59" i="9"/>
  <c r="R42" i="94" s="1"/>
  <c r="F59" i="9"/>
  <c r="Q42" i="94" s="1"/>
  <c r="E59" i="9"/>
  <c r="AM58" i="9"/>
  <c r="W269" i="94" s="1"/>
  <c r="AL58" i="9"/>
  <c r="V269" i="94" s="1"/>
  <c r="AK58" i="9"/>
  <c r="U269" i="94" s="1"/>
  <c r="AJ58" i="9"/>
  <c r="T269" i="94" s="1"/>
  <c r="AI58" i="9"/>
  <c r="S269" i="94" s="1"/>
  <c r="AH58" i="9"/>
  <c r="AG58" i="9"/>
  <c r="Q269" i="94" s="1"/>
  <c r="AF58" i="9"/>
  <c r="P269" i="94" s="1"/>
  <c r="AD58" i="9"/>
  <c r="W193" i="94" s="1"/>
  <c r="AC58" i="9"/>
  <c r="V193" i="94" s="1"/>
  <c r="AB58" i="9"/>
  <c r="U193" i="94" s="1"/>
  <c r="AA58" i="9"/>
  <c r="T193" i="94" s="1"/>
  <c r="Z58" i="9"/>
  <c r="S193" i="94" s="1"/>
  <c r="Y58" i="9"/>
  <c r="R193" i="94" s="1"/>
  <c r="X58" i="9"/>
  <c r="Q193" i="94" s="1"/>
  <c r="W58" i="9"/>
  <c r="P193" i="94" s="1"/>
  <c r="U58" i="9"/>
  <c r="W117" i="94" s="1"/>
  <c r="T58" i="9"/>
  <c r="V117" i="94" s="1"/>
  <c r="S58" i="9"/>
  <c r="U117" i="94" s="1"/>
  <c r="R58" i="9"/>
  <c r="T117" i="94" s="1"/>
  <c r="Q58" i="9"/>
  <c r="S117" i="94" s="1"/>
  <c r="P58" i="9"/>
  <c r="R117" i="94" s="1"/>
  <c r="O58" i="9"/>
  <c r="Q117" i="94" s="1"/>
  <c r="N58" i="9"/>
  <c r="L58" i="9"/>
  <c r="W41" i="94" s="1"/>
  <c r="K58" i="9"/>
  <c r="V41" i="94" s="1"/>
  <c r="J58" i="9"/>
  <c r="U41" i="94" s="1"/>
  <c r="I58" i="9"/>
  <c r="T41" i="94" s="1"/>
  <c r="H58" i="9"/>
  <c r="S41" i="94" s="1"/>
  <c r="G58" i="9"/>
  <c r="R41" i="94" s="1"/>
  <c r="F58" i="9"/>
  <c r="Q41" i="94" s="1"/>
  <c r="E58" i="9"/>
  <c r="P41" i="94" s="1"/>
  <c r="AM57" i="9"/>
  <c r="W268" i="94" s="1"/>
  <c r="AL57" i="9"/>
  <c r="V268" i="94" s="1"/>
  <c r="AK57" i="9"/>
  <c r="U268" i="94" s="1"/>
  <c r="AJ57" i="9"/>
  <c r="T268" i="94" s="1"/>
  <c r="AI57" i="9"/>
  <c r="S268" i="94" s="1"/>
  <c r="AH57" i="9"/>
  <c r="R268" i="94" s="1"/>
  <c r="AG57" i="9"/>
  <c r="AF57" i="9"/>
  <c r="P268" i="94" s="1"/>
  <c r="AD57" i="9"/>
  <c r="W192" i="94" s="1"/>
  <c r="AC57" i="9"/>
  <c r="V192" i="94" s="1"/>
  <c r="AB57" i="9"/>
  <c r="U192" i="94" s="1"/>
  <c r="AA57" i="9"/>
  <c r="T192" i="94" s="1"/>
  <c r="Z57" i="9"/>
  <c r="S192" i="94" s="1"/>
  <c r="Y57" i="9"/>
  <c r="R192" i="94" s="1"/>
  <c r="X57" i="9"/>
  <c r="Q192" i="94" s="1"/>
  <c r="W57" i="9"/>
  <c r="U57" i="9"/>
  <c r="W116" i="94" s="1"/>
  <c r="T57" i="9"/>
  <c r="V116" i="94" s="1"/>
  <c r="S57" i="9"/>
  <c r="U116" i="94" s="1"/>
  <c r="R57" i="9"/>
  <c r="T116" i="94" s="1"/>
  <c r="Q57" i="9"/>
  <c r="S116" i="94" s="1"/>
  <c r="P57" i="9"/>
  <c r="R116" i="94" s="1"/>
  <c r="O57" i="9"/>
  <c r="Q116" i="94" s="1"/>
  <c r="N57" i="9"/>
  <c r="L57" i="9"/>
  <c r="W40" i="94" s="1"/>
  <c r="K57" i="9"/>
  <c r="V40" i="94" s="1"/>
  <c r="J57" i="9"/>
  <c r="U40" i="94" s="1"/>
  <c r="I57" i="9"/>
  <c r="T40" i="94" s="1"/>
  <c r="H57" i="9"/>
  <c r="S40" i="94" s="1"/>
  <c r="G57" i="9"/>
  <c r="R40" i="94" s="1"/>
  <c r="F57" i="9"/>
  <c r="Q40" i="94" s="1"/>
  <c r="E57" i="9"/>
  <c r="P40" i="94" s="1"/>
  <c r="AM56" i="9"/>
  <c r="W267" i="94" s="1"/>
  <c r="AL56" i="9"/>
  <c r="V267" i="94" s="1"/>
  <c r="AK56" i="9"/>
  <c r="U267" i="94" s="1"/>
  <c r="AJ56" i="9"/>
  <c r="T267" i="94" s="1"/>
  <c r="AI56" i="9"/>
  <c r="S267" i="94" s="1"/>
  <c r="AH56" i="9"/>
  <c r="R267" i="94" s="1"/>
  <c r="AG56" i="9"/>
  <c r="Q267" i="94" s="1"/>
  <c r="AF56" i="9"/>
  <c r="AD56" i="9"/>
  <c r="W191" i="94" s="1"/>
  <c r="AC56" i="9"/>
  <c r="V191" i="94" s="1"/>
  <c r="AB56" i="9"/>
  <c r="U191" i="94" s="1"/>
  <c r="AA56" i="9"/>
  <c r="T191" i="94" s="1"/>
  <c r="Z56" i="9"/>
  <c r="S191" i="94" s="1"/>
  <c r="Y56" i="9"/>
  <c r="R191" i="94" s="1"/>
  <c r="X56" i="9"/>
  <c r="W56" i="9"/>
  <c r="P191" i="94" s="1"/>
  <c r="U56" i="9"/>
  <c r="W115" i="94" s="1"/>
  <c r="T56" i="9"/>
  <c r="S56" i="9"/>
  <c r="U115" i="94" s="1"/>
  <c r="R56" i="9"/>
  <c r="T115" i="94" s="1"/>
  <c r="Q56" i="9"/>
  <c r="S115" i="94" s="1"/>
  <c r="P56" i="9"/>
  <c r="R115" i="94" s="1"/>
  <c r="O56" i="9"/>
  <c r="Q115" i="94" s="1"/>
  <c r="N56" i="9"/>
  <c r="P115" i="94" s="1"/>
  <c r="L56" i="9"/>
  <c r="W39" i="94" s="1"/>
  <c r="K56" i="9"/>
  <c r="V39" i="94" s="1"/>
  <c r="J56" i="9"/>
  <c r="U39" i="94" s="1"/>
  <c r="I56" i="9"/>
  <c r="T39" i="94" s="1"/>
  <c r="H56" i="9"/>
  <c r="G56" i="9"/>
  <c r="F56" i="9"/>
  <c r="E56" i="9"/>
  <c r="P39" i="94" s="1"/>
  <c r="AM55" i="9"/>
  <c r="W266" i="94" s="1"/>
  <c r="AL55" i="9"/>
  <c r="V266" i="94" s="1"/>
  <c r="AK55" i="9"/>
  <c r="AJ55" i="9"/>
  <c r="T266" i="94" s="1"/>
  <c r="AI55" i="9"/>
  <c r="S266" i="94" s="1"/>
  <c r="AH55" i="9"/>
  <c r="AG55" i="9"/>
  <c r="AF55" i="9"/>
  <c r="P266" i="94" s="1"/>
  <c r="AD55" i="9"/>
  <c r="W190" i="94" s="1"/>
  <c r="AC55" i="9"/>
  <c r="AB55" i="9"/>
  <c r="U190" i="94" s="1"/>
  <c r="AA55" i="9"/>
  <c r="T190" i="94" s="1"/>
  <c r="Z55" i="9"/>
  <c r="S190" i="94" s="1"/>
  <c r="Y55" i="9"/>
  <c r="X55" i="9"/>
  <c r="Q190" i="94" s="1"/>
  <c r="W55" i="9"/>
  <c r="P190" i="94" s="1"/>
  <c r="U55" i="9"/>
  <c r="T55" i="9"/>
  <c r="V114" i="94" s="1"/>
  <c r="S55" i="9"/>
  <c r="U114" i="94" s="1"/>
  <c r="R55" i="9"/>
  <c r="T114" i="94" s="1"/>
  <c r="Q55" i="9"/>
  <c r="P55" i="9"/>
  <c r="R114" i="94" s="1"/>
  <c r="O55" i="9"/>
  <c r="Q114" i="94" s="1"/>
  <c r="N55" i="9"/>
  <c r="P114" i="94" s="1"/>
  <c r="L55" i="9"/>
  <c r="W38" i="94" s="1"/>
  <c r="K55" i="9"/>
  <c r="V38" i="94" s="1"/>
  <c r="J55" i="9"/>
  <c r="U38" i="94" s="1"/>
  <c r="I55" i="9"/>
  <c r="H55" i="9"/>
  <c r="S38" i="94" s="1"/>
  <c r="G55" i="9"/>
  <c r="R38" i="94" s="1"/>
  <c r="F55" i="9"/>
  <c r="Q38" i="94" s="1"/>
  <c r="E55" i="9"/>
  <c r="AM53" i="9"/>
  <c r="W265" i="94" s="1"/>
  <c r="AL53" i="9"/>
  <c r="V265" i="94" s="1"/>
  <c r="AK53" i="9"/>
  <c r="U265" i="94" s="1"/>
  <c r="AJ53" i="9"/>
  <c r="T265" i="94" s="1"/>
  <c r="AI53" i="9"/>
  <c r="S265" i="94" s="1"/>
  <c r="AH53" i="9"/>
  <c r="R265" i="94" s="1"/>
  <c r="AG53" i="9"/>
  <c r="Q265" i="94" s="1"/>
  <c r="AF53" i="9"/>
  <c r="AD53" i="9"/>
  <c r="W189" i="94" s="1"/>
  <c r="AC53" i="9"/>
  <c r="V189" i="94" s="1"/>
  <c r="AB53" i="9"/>
  <c r="U189" i="94" s="1"/>
  <c r="AA53" i="9"/>
  <c r="T189" i="94" s="1"/>
  <c r="Z53" i="9"/>
  <c r="S189" i="94" s="1"/>
  <c r="Y53" i="9"/>
  <c r="R189" i="94" s="1"/>
  <c r="X53" i="9"/>
  <c r="Q189" i="94" s="1"/>
  <c r="W53" i="9"/>
  <c r="U53" i="9"/>
  <c r="W113" i="94" s="1"/>
  <c r="T53" i="9"/>
  <c r="V113" i="94" s="1"/>
  <c r="S53" i="9"/>
  <c r="U113" i="94" s="1"/>
  <c r="R53" i="9"/>
  <c r="T113" i="94" s="1"/>
  <c r="Q53" i="9"/>
  <c r="S113" i="94" s="1"/>
  <c r="P53" i="9"/>
  <c r="R113" i="94" s="1"/>
  <c r="O53" i="9"/>
  <c r="N53" i="9"/>
  <c r="P113" i="94" s="1"/>
  <c r="L53" i="9"/>
  <c r="W37" i="94" s="1"/>
  <c r="K53" i="9"/>
  <c r="V37" i="94" s="1"/>
  <c r="J53" i="9"/>
  <c r="U37" i="94" s="1"/>
  <c r="I53" i="9"/>
  <c r="T37" i="94" s="1"/>
  <c r="H53" i="9"/>
  <c r="S37" i="94" s="1"/>
  <c r="G53" i="9"/>
  <c r="R37" i="94" s="1"/>
  <c r="F53" i="9"/>
  <c r="Q37" i="94" s="1"/>
  <c r="E53" i="9"/>
  <c r="AM52" i="9"/>
  <c r="W264" i="94" s="1"/>
  <c r="AL52" i="9"/>
  <c r="V264" i="94" s="1"/>
  <c r="AK52" i="9"/>
  <c r="U264" i="94" s="1"/>
  <c r="AJ52" i="9"/>
  <c r="T264" i="94" s="1"/>
  <c r="AI52" i="9"/>
  <c r="S264" i="94" s="1"/>
  <c r="AH52" i="9"/>
  <c r="R264" i="94" s="1"/>
  <c r="AG52" i="9"/>
  <c r="Q264" i="94" s="1"/>
  <c r="AF52" i="9"/>
  <c r="AD52" i="9"/>
  <c r="W188" i="94" s="1"/>
  <c r="AC52" i="9"/>
  <c r="V188" i="94" s="1"/>
  <c r="AB52" i="9"/>
  <c r="U188" i="94" s="1"/>
  <c r="AA52" i="9"/>
  <c r="T188" i="94" s="1"/>
  <c r="Z52" i="9"/>
  <c r="S188" i="94" s="1"/>
  <c r="Y52" i="9"/>
  <c r="R188" i="94" s="1"/>
  <c r="X52" i="9"/>
  <c r="Q188" i="94" s="1"/>
  <c r="W52" i="9"/>
  <c r="P188" i="94" s="1"/>
  <c r="U52" i="9"/>
  <c r="W112" i="94" s="1"/>
  <c r="T52" i="9"/>
  <c r="V112" i="94" s="1"/>
  <c r="S52" i="9"/>
  <c r="U112" i="94" s="1"/>
  <c r="R52" i="9"/>
  <c r="T112" i="94" s="1"/>
  <c r="Q52" i="9"/>
  <c r="S112" i="94" s="1"/>
  <c r="P52" i="9"/>
  <c r="R112" i="94" s="1"/>
  <c r="O52" i="9"/>
  <c r="Q112" i="94" s="1"/>
  <c r="N52" i="9"/>
  <c r="P112" i="94" s="1"/>
  <c r="L52" i="9"/>
  <c r="W36" i="94" s="1"/>
  <c r="K52" i="9"/>
  <c r="V36" i="94" s="1"/>
  <c r="J52" i="9"/>
  <c r="U36" i="94" s="1"/>
  <c r="I52" i="9"/>
  <c r="T36" i="94" s="1"/>
  <c r="H52" i="9"/>
  <c r="S36" i="94" s="1"/>
  <c r="G52" i="9"/>
  <c r="R36" i="94" s="1"/>
  <c r="F52" i="9"/>
  <c r="Q36" i="94" s="1"/>
  <c r="E52" i="9"/>
  <c r="AM51" i="9"/>
  <c r="AL51" i="9"/>
  <c r="V263" i="94" s="1"/>
  <c r="AK51" i="9"/>
  <c r="U263" i="94" s="1"/>
  <c r="AJ51" i="9"/>
  <c r="T263" i="94" s="1"/>
  <c r="AI51" i="9"/>
  <c r="S263" i="94" s="1"/>
  <c r="AH51" i="9"/>
  <c r="R263" i="94" s="1"/>
  <c r="AG51" i="9"/>
  <c r="AF51" i="9"/>
  <c r="P263" i="94" s="1"/>
  <c r="AD51" i="9"/>
  <c r="W187" i="94" s="1"/>
  <c r="AC51" i="9"/>
  <c r="V187" i="94" s="1"/>
  <c r="AB51" i="9"/>
  <c r="U187" i="94" s="1"/>
  <c r="AA51" i="9"/>
  <c r="T187" i="94" s="1"/>
  <c r="Z51" i="9"/>
  <c r="S187" i="94" s="1"/>
  <c r="Y51" i="9"/>
  <c r="R187" i="94" s="1"/>
  <c r="X51" i="9"/>
  <c r="Q187" i="94" s="1"/>
  <c r="W51" i="9"/>
  <c r="P187" i="94" s="1"/>
  <c r="U51" i="9"/>
  <c r="W111" i="94" s="1"/>
  <c r="T51" i="9"/>
  <c r="V111" i="94" s="1"/>
  <c r="S51" i="9"/>
  <c r="U111" i="94" s="1"/>
  <c r="R51" i="9"/>
  <c r="T111" i="94" s="1"/>
  <c r="Q51" i="9"/>
  <c r="S111" i="94" s="1"/>
  <c r="P51" i="9"/>
  <c r="R111" i="94" s="1"/>
  <c r="O51" i="9"/>
  <c r="Q111" i="94" s="1"/>
  <c r="N51" i="9"/>
  <c r="P111" i="94" s="1"/>
  <c r="L51" i="9"/>
  <c r="W35" i="94" s="1"/>
  <c r="K51" i="9"/>
  <c r="V35" i="94" s="1"/>
  <c r="J51" i="9"/>
  <c r="U35" i="94" s="1"/>
  <c r="I51" i="9"/>
  <c r="T35" i="94" s="1"/>
  <c r="H51" i="9"/>
  <c r="S35" i="94" s="1"/>
  <c r="G51" i="9"/>
  <c r="R35" i="94" s="1"/>
  <c r="F51" i="9"/>
  <c r="Q35" i="94" s="1"/>
  <c r="E51" i="9"/>
  <c r="AM50" i="9"/>
  <c r="W262" i="94" s="1"/>
  <c r="AL50" i="9"/>
  <c r="V262" i="94" s="1"/>
  <c r="AK50" i="9"/>
  <c r="U262" i="94" s="1"/>
  <c r="AJ50" i="9"/>
  <c r="T262" i="94" s="1"/>
  <c r="AI50" i="9"/>
  <c r="S262" i="94" s="1"/>
  <c r="AH50" i="9"/>
  <c r="R262" i="94" s="1"/>
  <c r="AG50" i="9"/>
  <c r="Q262" i="94" s="1"/>
  <c r="AF50" i="9"/>
  <c r="P262" i="94" s="1"/>
  <c r="AD50" i="9"/>
  <c r="AC50" i="9"/>
  <c r="V186" i="94" s="1"/>
  <c r="AB50" i="9"/>
  <c r="U186" i="94" s="1"/>
  <c r="AA50" i="9"/>
  <c r="T186" i="94" s="1"/>
  <c r="Z50" i="9"/>
  <c r="Y50" i="9"/>
  <c r="R186" i="94" s="1"/>
  <c r="X50" i="9"/>
  <c r="Q186" i="94" s="1"/>
  <c r="W50" i="9"/>
  <c r="U50" i="9"/>
  <c r="W110" i="94" s="1"/>
  <c r="T50" i="9"/>
  <c r="V110" i="94" s="1"/>
  <c r="S50" i="9"/>
  <c r="U110" i="94" s="1"/>
  <c r="R50" i="9"/>
  <c r="T110" i="94" s="1"/>
  <c r="Q50" i="9"/>
  <c r="S110" i="94" s="1"/>
  <c r="P50" i="9"/>
  <c r="O50" i="9"/>
  <c r="Q110" i="94" s="1"/>
  <c r="N50" i="9"/>
  <c r="L50" i="9"/>
  <c r="W34" i="94" s="1"/>
  <c r="K50" i="9"/>
  <c r="V34" i="94" s="1"/>
  <c r="J50" i="9"/>
  <c r="U34" i="94" s="1"/>
  <c r="I50" i="9"/>
  <c r="T34" i="94" s="1"/>
  <c r="H50" i="9"/>
  <c r="G50" i="9"/>
  <c r="R34" i="94" s="1"/>
  <c r="F50" i="9"/>
  <c r="E50" i="9"/>
  <c r="AM48" i="9"/>
  <c r="W261" i="94" s="1"/>
  <c r="AL48" i="9"/>
  <c r="V261" i="94" s="1"/>
  <c r="AK48" i="9"/>
  <c r="U261" i="94" s="1"/>
  <c r="AJ48" i="9"/>
  <c r="T261" i="94" s="1"/>
  <c r="AI48" i="9"/>
  <c r="S261" i="94" s="1"/>
  <c r="AH48" i="9"/>
  <c r="R261" i="94" s="1"/>
  <c r="AG48" i="9"/>
  <c r="Q261" i="94" s="1"/>
  <c r="AF48" i="9"/>
  <c r="AD48" i="9"/>
  <c r="W185" i="94" s="1"/>
  <c r="AC48" i="9"/>
  <c r="V185" i="94" s="1"/>
  <c r="AB48" i="9"/>
  <c r="U185" i="94" s="1"/>
  <c r="AA48" i="9"/>
  <c r="T185" i="94" s="1"/>
  <c r="Z48" i="9"/>
  <c r="S185" i="94" s="1"/>
  <c r="Y48" i="9"/>
  <c r="R185" i="94" s="1"/>
  <c r="X48" i="9"/>
  <c r="Q185" i="94" s="1"/>
  <c r="W48" i="9"/>
  <c r="P185" i="94" s="1"/>
  <c r="U48" i="9"/>
  <c r="W109" i="94" s="1"/>
  <c r="T48" i="9"/>
  <c r="V109" i="94" s="1"/>
  <c r="S48" i="9"/>
  <c r="U109" i="94" s="1"/>
  <c r="R48" i="9"/>
  <c r="T109" i="94" s="1"/>
  <c r="Q48" i="9"/>
  <c r="S109" i="94" s="1"/>
  <c r="P48" i="9"/>
  <c r="R109" i="94" s="1"/>
  <c r="O48" i="9"/>
  <c r="Q109" i="94" s="1"/>
  <c r="N48" i="9"/>
  <c r="L48" i="9"/>
  <c r="W33" i="94" s="1"/>
  <c r="K48" i="9"/>
  <c r="V33" i="94" s="1"/>
  <c r="J48" i="9"/>
  <c r="U33" i="94" s="1"/>
  <c r="I48" i="9"/>
  <c r="T33" i="94" s="1"/>
  <c r="H48" i="9"/>
  <c r="S33" i="94" s="1"/>
  <c r="G48" i="9"/>
  <c r="R33" i="94" s="1"/>
  <c r="F48" i="9"/>
  <c r="Q33" i="94" s="1"/>
  <c r="E48" i="9"/>
  <c r="AM47" i="9"/>
  <c r="W260" i="94" s="1"/>
  <c r="AL47" i="9"/>
  <c r="V260" i="94" s="1"/>
  <c r="AK47" i="9"/>
  <c r="U260" i="94" s="1"/>
  <c r="AJ47" i="9"/>
  <c r="T260" i="94" s="1"/>
  <c r="AI47" i="9"/>
  <c r="S260" i="94" s="1"/>
  <c r="AH47" i="9"/>
  <c r="R260" i="94" s="1"/>
  <c r="AG47" i="9"/>
  <c r="Q260" i="94" s="1"/>
  <c r="AF47" i="9"/>
  <c r="AD47" i="9"/>
  <c r="W184" i="94" s="1"/>
  <c r="AC47" i="9"/>
  <c r="V184" i="94" s="1"/>
  <c r="AB47" i="9"/>
  <c r="U184" i="94" s="1"/>
  <c r="AA47" i="9"/>
  <c r="T184" i="94" s="1"/>
  <c r="Z47" i="9"/>
  <c r="S184" i="94" s="1"/>
  <c r="Y47" i="9"/>
  <c r="R184" i="94" s="1"/>
  <c r="X47" i="9"/>
  <c r="Q184" i="94" s="1"/>
  <c r="W47" i="9"/>
  <c r="P184" i="94" s="1"/>
  <c r="U47" i="9"/>
  <c r="W108" i="94" s="1"/>
  <c r="T47" i="9"/>
  <c r="V108" i="94" s="1"/>
  <c r="S47" i="9"/>
  <c r="U108" i="94" s="1"/>
  <c r="R47" i="9"/>
  <c r="T108" i="94" s="1"/>
  <c r="Q47" i="9"/>
  <c r="S108" i="94" s="1"/>
  <c r="P47" i="9"/>
  <c r="R108" i="94" s="1"/>
  <c r="O47" i="9"/>
  <c r="Q108" i="94" s="1"/>
  <c r="N47" i="9"/>
  <c r="L47" i="9"/>
  <c r="W32" i="94" s="1"/>
  <c r="K47" i="9"/>
  <c r="V32" i="94" s="1"/>
  <c r="J47" i="9"/>
  <c r="U32" i="94" s="1"/>
  <c r="I47" i="9"/>
  <c r="T32" i="94" s="1"/>
  <c r="H47" i="9"/>
  <c r="S32" i="94" s="1"/>
  <c r="G47" i="9"/>
  <c r="R32" i="94" s="1"/>
  <c r="F47" i="9"/>
  <c r="Q32" i="94" s="1"/>
  <c r="E47" i="9"/>
  <c r="P32" i="94" s="1"/>
  <c r="AM46" i="9"/>
  <c r="W259" i="94" s="1"/>
  <c r="AL46" i="9"/>
  <c r="V259" i="94" s="1"/>
  <c r="AK46" i="9"/>
  <c r="U259" i="94" s="1"/>
  <c r="AJ46" i="9"/>
  <c r="T259" i="94" s="1"/>
  <c r="AI46" i="9"/>
  <c r="S259" i="94" s="1"/>
  <c r="AH46" i="9"/>
  <c r="R259" i="94" s="1"/>
  <c r="AG46" i="9"/>
  <c r="Q259" i="94" s="1"/>
  <c r="AF46" i="9"/>
  <c r="P259" i="94" s="1"/>
  <c r="AD46" i="9"/>
  <c r="W183" i="94" s="1"/>
  <c r="AC46" i="9"/>
  <c r="V183" i="94" s="1"/>
  <c r="AB46" i="9"/>
  <c r="U183" i="94" s="1"/>
  <c r="AA46" i="9"/>
  <c r="T183" i="94" s="1"/>
  <c r="Z46" i="9"/>
  <c r="S183" i="94" s="1"/>
  <c r="Y46" i="9"/>
  <c r="R183" i="94" s="1"/>
  <c r="X46" i="9"/>
  <c r="W46" i="9"/>
  <c r="P183" i="94" s="1"/>
  <c r="U46" i="9"/>
  <c r="W107" i="94" s="1"/>
  <c r="T46" i="9"/>
  <c r="V107" i="94" s="1"/>
  <c r="S46" i="9"/>
  <c r="U107" i="94" s="1"/>
  <c r="R46" i="9"/>
  <c r="T107" i="94" s="1"/>
  <c r="Q46" i="9"/>
  <c r="S107" i="94" s="1"/>
  <c r="P46" i="9"/>
  <c r="R107" i="94" s="1"/>
  <c r="O46" i="9"/>
  <c r="Q107" i="94" s="1"/>
  <c r="N46" i="9"/>
  <c r="L46" i="9"/>
  <c r="W31" i="94" s="1"/>
  <c r="K46" i="9"/>
  <c r="V31" i="94" s="1"/>
  <c r="J46" i="9"/>
  <c r="U31" i="94" s="1"/>
  <c r="I46" i="9"/>
  <c r="T31" i="94" s="1"/>
  <c r="H46" i="9"/>
  <c r="S31" i="94" s="1"/>
  <c r="G46" i="9"/>
  <c r="R31" i="94" s="1"/>
  <c r="F46" i="9"/>
  <c r="E46" i="9"/>
  <c r="P31" i="94" s="1"/>
  <c r="AS49" i="9"/>
  <c r="AM45" i="9"/>
  <c r="W258" i="94" s="1"/>
  <c r="AL45" i="9"/>
  <c r="V258" i="94" s="1"/>
  <c r="AK45" i="9"/>
  <c r="AJ45" i="9"/>
  <c r="AI45" i="9"/>
  <c r="S258" i="94" s="1"/>
  <c r="AH45" i="9"/>
  <c r="R258" i="94" s="1"/>
  <c r="AG45" i="9"/>
  <c r="Q258" i="94" s="1"/>
  <c r="AF45" i="9"/>
  <c r="P258" i="94" s="1"/>
  <c r="AD45" i="9"/>
  <c r="W182" i="94" s="1"/>
  <c r="AC45" i="9"/>
  <c r="AB45" i="9"/>
  <c r="U182" i="94" s="1"/>
  <c r="AA45" i="9"/>
  <c r="Z45" i="9"/>
  <c r="S182" i="94" s="1"/>
  <c r="Y45" i="9"/>
  <c r="R182" i="94" s="1"/>
  <c r="X45" i="9"/>
  <c r="Q182" i="94" s="1"/>
  <c r="W45" i="9"/>
  <c r="U45" i="9"/>
  <c r="T45" i="9"/>
  <c r="S45" i="9"/>
  <c r="U106" i="94" s="1"/>
  <c r="R45" i="9"/>
  <c r="Q45" i="9"/>
  <c r="S106" i="94" s="1"/>
  <c r="P45" i="9"/>
  <c r="R106" i="94" s="1"/>
  <c r="O45" i="9"/>
  <c r="Q106" i="94" s="1"/>
  <c r="N45" i="9"/>
  <c r="L45" i="9"/>
  <c r="K45" i="9"/>
  <c r="V30" i="94" s="1"/>
  <c r="J45" i="9"/>
  <c r="I45" i="9"/>
  <c r="H45" i="9"/>
  <c r="G45" i="9"/>
  <c r="R30" i="94" s="1"/>
  <c r="F45" i="9"/>
  <c r="E45" i="9"/>
  <c r="AM43" i="9"/>
  <c r="W257" i="94" s="1"/>
  <c r="AL43" i="9"/>
  <c r="V257" i="94" s="1"/>
  <c r="AK43" i="9"/>
  <c r="U257" i="94" s="1"/>
  <c r="AJ43" i="9"/>
  <c r="T257" i="94" s="1"/>
  <c r="AI43" i="9"/>
  <c r="S257" i="94" s="1"/>
  <c r="AH43" i="9"/>
  <c r="R257" i="94" s="1"/>
  <c r="AG43" i="9"/>
  <c r="Q257" i="94" s="1"/>
  <c r="AF43" i="9"/>
  <c r="P257" i="94" s="1"/>
  <c r="AD43" i="9"/>
  <c r="W181" i="94" s="1"/>
  <c r="AC43" i="9"/>
  <c r="V181" i="94" s="1"/>
  <c r="AB43" i="9"/>
  <c r="U181" i="94" s="1"/>
  <c r="AA43" i="9"/>
  <c r="T181" i="94" s="1"/>
  <c r="Z43" i="9"/>
  <c r="S181" i="94" s="1"/>
  <c r="Y43" i="9"/>
  <c r="R181" i="94" s="1"/>
  <c r="X43" i="9"/>
  <c r="Q181" i="94" s="1"/>
  <c r="W43" i="9"/>
  <c r="U43" i="9"/>
  <c r="W105" i="94" s="1"/>
  <c r="T43" i="9"/>
  <c r="V105" i="94" s="1"/>
  <c r="S43" i="9"/>
  <c r="U105" i="94" s="1"/>
  <c r="R43" i="9"/>
  <c r="T105" i="94" s="1"/>
  <c r="Q43" i="9"/>
  <c r="S105" i="94" s="1"/>
  <c r="P43" i="9"/>
  <c r="R105" i="94" s="1"/>
  <c r="O43" i="9"/>
  <c r="N43" i="9"/>
  <c r="P105" i="94" s="1"/>
  <c r="L43" i="9"/>
  <c r="W29" i="94" s="1"/>
  <c r="K43" i="9"/>
  <c r="V29" i="94" s="1"/>
  <c r="J43" i="9"/>
  <c r="U29" i="94" s="1"/>
  <c r="I43" i="9"/>
  <c r="T29" i="94" s="1"/>
  <c r="H43" i="9"/>
  <c r="S29" i="94" s="1"/>
  <c r="G43" i="9"/>
  <c r="R29" i="94" s="1"/>
  <c r="F43" i="9"/>
  <c r="Q29" i="94" s="1"/>
  <c r="E43" i="9"/>
  <c r="AM42" i="9"/>
  <c r="W256" i="94" s="1"/>
  <c r="AL42" i="9"/>
  <c r="V256" i="94" s="1"/>
  <c r="AK42" i="9"/>
  <c r="U256" i="94" s="1"/>
  <c r="AJ42" i="9"/>
  <c r="T256" i="94" s="1"/>
  <c r="AI42" i="9"/>
  <c r="S256" i="94" s="1"/>
  <c r="AH42" i="9"/>
  <c r="R256" i="94" s="1"/>
  <c r="AG42" i="9"/>
  <c r="Q256" i="94" s="1"/>
  <c r="AF42" i="9"/>
  <c r="P256" i="94" s="1"/>
  <c r="AD42" i="9"/>
  <c r="W180" i="94" s="1"/>
  <c r="AC42" i="9"/>
  <c r="V180" i="94" s="1"/>
  <c r="AB42" i="9"/>
  <c r="U180" i="94" s="1"/>
  <c r="AA42" i="9"/>
  <c r="T180" i="94" s="1"/>
  <c r="Z42" i="9"/>
  <c r="S180" i="94" s="1"/>
  <c r="Y42" i="9"/>
  <c r="R180" i="94" s="1"/>
  <c r="X42" i="9"/>
  <c r="Q180" i="94" s="1"/>
  <c r="W42" i="9"/>
  <c r="U42" i="9"/>
  <c r="W104" i="94" s="1"/>
  <c r="T42" i="9"/>
  <c r="V104" i="94" s="1"/>
  <c r="S42" i="9"/>
  <c r="U104" i="94" s="1"/>
  <c r="R42" i="9"/>
  <c r="T104" i="94" s="1"/>
  <c r="Q42" i="9"/>
  <c r="S104" i="94" s="1"/>
  <c r="P42" i="9"/>
  <c r="R104" i="94" s="1"/>
  <c r="O42" i="9"/>
  <c r="Q104" i="94" s="1"/>
  <c r="N42" i="9"/>
  <c r="L42" i="9"/>
  <c r="W28" i="94" s="1"/>
  <c r="K42" i="9"/>
  <c r="V28" i="94" s="1"/>
  <c r="J42" i="9"/>
  <c r="U28" i="94" s="1"/>
  <c r="I42" i="9"/>
  <c r="T28" i="94" s="1"/>
  <c r="H42" i="9"/>
  <c r="S28" i="94" s="1"/>
  <c r="G42" i="9"/>
  <c r="R28" i="94" s="1"/>
  <c r="F42" i="9"/>
  <c r="E42" i="9"/>
  <c r="P28" i="94" s="1"/>
  <c r="AM41" i="9"/>
  <c r="W255" i="94" s="1"/>
  <c r="AL41" i="9"/>
  <c r="V255" i="94" s="1"/>
  <c r="AK41" i="9"/>
  <c r="U255" i="94" s="1"/>
  <c r="AJ41" i="9"/>
  <c r="T255" i="94" s="1"/>
  <c r="AI41" i="9"/>
  <c r="S255" i="94" s="1"/>
  <c r="AH41" i="9"/>
  <c r="R255" i="94" s="1"/>
  <c r="AG41" i="9"/>
  <c r="Q255" i="94" s="1"/>
  <c r="AF41" i="9"/>
  <c r="AD41" i="9"/>
  <c r="W179" i="94" s="1"/>
  <c r="AC41" i="9"/>
  <c r="V179" i="94" s="1"/>
  <c r="AB41" i="9"/>
  <c r="U179" i="94" s="1"/>
  <c r="AA41" i="9"/>
  <c r="T179" i="94" s="1"/>
  <c r="Z41" i="9"/>
  <c r="S179" i="94" s="1"/>
  <c r="Y41" i="9"/>
  <c r="R179" i="94" s="1"/>
  <c r="X41" i="9"/>
  <c r="Q179" i="94" s="1"/>
  <c r="W41" i="9"/>
  <c r="U41" i="9"/>
  <c r="W103" i="94" s="1"/>
  <c r="T41" i="9"/>
  <c r="V103" i="94" s="1"/>
  <c r="S41" i="9"/>
  <c r="U103" i="94" s="1"/>
  <c r="R41" i="9"/>
  <c r="T103" i="94" s="1"/>
  <c r="Q41" i="9"/>
  <c r="S103" i="94" s="1"/>
  <c r="P41" i="9"/>
  <c r="R103" i="94" s="1"/>
  <c r="O41" i="9"/>
  <c r="N41" i="9"/>
  <c r="P103" i="94" s="1"/>
  <c r="L41" i="9"/>
  <c r="W27" i="94" s="1"/>
  <c r="K41" i="9"/>
  <c r="V27" i="94" s="1"/>
  <c r="J41" i="9"/>
  <c r="U27" i="94" s="1"/>
  <c r="I41" i="9"/>
  <c r="T27" i="94" s="1"/>
  <c r="H41" i="9"/>
  <c r="S27" i="94" s="1"/>
  <c r="G41" i="9"/>
  <c r="R27" i="94" s="1"/>
  <c r="F41" i="9"/>
  <c r="Q27" i="94" s="1"/>
  <c r="E41" i="9"/>
  <c r="P27" i="94" s="1"/>
  <c r="AM40" i="9"/>
  <c r="W254" i="94" s="1"/>
  <c r="AL40" i="9"/>
  <c r="V254" i="94" s="1"/>
  <c r="AK40" i="9"/>
  <c r="U254" i="94" s="1"/>
  <c r="AJ40" i="9"/>
  <c r="T254" i="94" s="1"/>
  <c r="AI40" i="9"/>
  <c r="S254" i="94" s="1"/>
  <c r="AH40" i="9"/>
  <c r="R254" i="94" s="1"/>
  <c r="AG40" i="9"/>
  <c r="Q254" i="94" s="1"/>
  <c r="AF40" i="9"/>
  <c r="AD40" i="9"/>
  <c r="W178" i="94" s="1"/>
  <c r="AC40" i="9"/>
  <c r="AB40" i="9"/>
  <c r="AA40" i="9"/>
  <c r="T178" i="94" s="1"/>
  <c r="Z40" i="9"/>
  <c r="Y40" i="9"/>
  <c r="R178" i="94" s="1"/>
  <c r="X40" i="9"/>
  <c r="Q178" i="94" s="1"/>
  <c r="W40" i="9"/>
  <c r="U40" i="9"/>
  <c r="W102" i="94" s="1"/>
  <c r="T40" i="9"/>
  <c r="V102" i="94" s="1"/>
  <c r="S40" i="9"/>
  <c r="R40" i="9"/>
  <c r="T102" i="94" s="1"/>
  <c r="Q40" i="9"/>
  <c r="S102" i="94" s="1"/>
  <c r="P40" i="9"/>
  <c r="R102" i="94" s="1"/>
  <c r="O40" i="9"/>
  <c r="N40" i="9"/>
  <c r="L40" i="9"/>
  <c r="W26" i="94" s="1"/>
  <c r="K40" i="9"/>
  <c r="V26" i="94" s="1"/>
  <c r="J40" i="9"/>
  <c r="I40" i="9"/>
  <c r="H40" i="9"/>
  <c r="S26" i="94" s="1"/>
  <c r="G40" i="9"/>
  <c r="R26" i="94" s="1"/>
  <c r="F40" i="9"/>
  <c r="E40" i="9"/>
  <c r="P26" i="94" s="1"/>
  <c r="AM38" i="9"/>
  <c r="W253" i="94" s="1"/>
  <c r="AL38" i="9"/>
  <c r="V253" i="94" s="1"/>
  <c r="AK38" i="9"/>
  <c r="U253" i="94" s="1"/>
  <c r="AJ38" i="9"/>
  <c r="T253" i="94" s="1"/>
  <c r="AI38" i="9"/>
  <c r="S253" i="94" s="1"/>
  <c r="AH38" i="9"/>
  <c r="R253" i="94" s="1"/>
  <c r="AG38" i="9"/>
  <c r="Q253" i="94" s="1"/>
  <c r="AF38" i="9"/>
  <c r="AD38" i="9"/>
  <c r="W177" i="94" s="1"/>
  <c r="AC38" i="9"/>
  <c r="V177" i="94" s="1"/>
  <c r="AB38" i="9"/>
  <c r="U177" i="94" s="1"/>
  <c r="AA38" i="9"/>
  <c r="T177" i="94" s="1"/>
  <c r="Z38" i="9"/>
  <c r="S177" i="94" s="1"/>
  <c r="Y38" i="9"/>
  <c r="R177" i="94" s="1"/>
  <c r="X38" i="9"/>
  <c r="Q177" i="94" s="1"/>
  <c r="W38" i="9"/>
  <c r="P177" i="94" s="1"/>
  <c r="U38" i="9"/>
  <c r="W101" i="94" s="1"/>
  <c r="T38" i="9"/>
  <c r="V101" i="94" s="1"/>
  <c r="S38" i="9"/>
  <c r="U101" i="94" s="1"/>
  <c r="R38" i="9"/>
  <c r="T101" i="94" s="1"/>
  <c r="Q38" i="9"/>
  <c r="S101" i="94" s="1"/>
  <c r="P38" i="9"/>
  <c r="R101" i="94" s="1"/>
  <c r="O38" i="9"/>
  <c r="Q101" i="94" s="1"/>
  <c r="N38" i="9"/>
  <c r="P101" i="94" s="1"/>
  <c r="L38" i="9"/>
  <c r="W25" i="94" s="1"/>
  <c r="K38" i="9"/>
  <c r="V25" i="94" s="1"/>
  <c r="J38" i="9"/>
  <c r="U25" i="94" s="1"/>
  <c r="I38" i="9"/>
  <c r="T25" i="94" s="1"/>
  <c r="H38" i="9"/>
  <c r="S25" i="94" s="1"/>
  <c r="G38" i="9"/>
  <c r="R25" i="94" s="1"/>
  <c r="F38" i="9"/>
  <c r="Q25" i="94" s="1"/>
  <c r="E38" i="9"/>
  <c r="P25" i="94" s="1"/>
  <c r="AM37" i="9"/>
  <c r="W252" i="94" s="1"/>
  <c r="AL37" i="9"/>
  <c r="V252" i="94" s="1"/>
  <c r="AK37" i="9"/>
  <c r="U252" i="94" s="1"/>
  <c r="AJ37" i="9"/>
  <c r="T252" i="94" s="1"/>
  <c r="AI37" i="9"/>
  <c r="S252" i="94" s="1"/>
  <c r="AH37" i="9"/>
  <c r="R252" i="94" s="1"/>
  <c r="AG37" i="9"/>
  <c r="Q252" i="94" s="1"/>
  <c r="AF37" i="9"/>
  <c r="AD37" i="9"/>
  <c r="W176" i="94" s="1"/>
  <c r="AC37" i="9"/>
  <c r="V176" i="94" s="1"/>
  <c r="AB37" i="9"/>
  <c r="U176" i="94" s="1"/>
  <c r="AA37" i="9"/>
  <c r="T176" i="94" s="1"/>
  <c r="Z37" i="9"/>
  <c r="S176" i="94" s="1"/>
  <c r="Y37" i="9"/>
  <c r="R176" i="94" s="1"/>
  <c r="X37" i="9"/>
  <c r="Q176" i="94" s="1"/>
  <c r="W37" i="9"/>
  <c r="U37" i="9"/>
  <c r="W100" i="94" s="1"/>
  <c r="T37" i="9"/>
  <c r="V100" i="94" s="1"/>
  <c r="S37" i="9"/>
  <c r="U100" i="94" s="1"/>
  <c r="R37" i="9"/>
  <c r="T100" i="94" s="1"/>
  <c r="Q37" i="9"/>
  <c r="S100" i="94" s="1"/>
  <c r="P37" i="9"/>
  <c r="R100" i="94" s="1"/>
  <c r="O37" i="9"/>
  <c r="N37" i="9"/>
  <c r="P100" i="94" s="1"/>
  <c r="L37" i="9"/>
  <c r="W24" i="94" s="1"/>
  <c r="K37" i="9"/>
  <c r="J37" i="9"/>
  <c r="U24" i="94" s="1"/>
  <c r="I37" i="9"/>
  <c r="T24" i="94" s="1"/>
  <c r="H37" i="9"/>
  <c r="S24" i="94" s="1"/>
  <c r="G37" i="9"/>
  <c r="F37" i="9"/>
  <c r="Q24" i="94" s="1"/>
  <c r="E37" i="9"/>
  <c r="P24" i="94" s="1"/>
  <c r="AM36" i="9"/>
  <c r="W251" i="94" s="1"/>
  <c r="AL36" i="9"/>
  <c r="V251" i="94" s="1"/>
  <c r="AK36" i="9"/>
  <c r="U251" i="94" s="1"/>
  <c r="AJ36" i="9"/>
  <c r="AI36" i="9"/>
  <c r="S251" i="94" s="1"/>
  <c r="AH36" i="9"/>
  <c r="R251" i="94" s="1"/>
  <c r="AG36" i="9"/>
  <c r="AF36" i="9"/>
  <c r="AD36" i="9"/>
  <c r="W175" i="94" s="1"/>
  <c r="AC36" i="9"/>
  <c r="V175" i="94" s="1"/>
  <c r="AB36" i="9"/>
  <c r="AA36" i="9"/>
  <c r="T175" i="94" s="1"/>
  <c r="Z36" i="9"/>
  <c r="Y36" i="9"/>
  <c r="R175" i="94" s="1"/>
  <c r="X36" i="9"/>
  <c r="W36" i="9"/>
  <c r="P175" i="94" s="1"/>
  <c r="U36" i="9"/>
  <c r="W99" i="94" s="1"/>
  <c r="T36" i="9"/>
  <c r="S36" i="9"/>
  <c r="U99" i="94" s="1"/>
  <c r="R36" i="9"/>
  <c r="T99" i="94" s="1"/>
  <c r="Q36" i="9"/>
  <c r="S99" i="94" s="1"/>
  <c r="P36" i="9"/>
  <c r="O36" i="9"/>
  <c r="Q99" i="94" s="1"/>
  <c r="N36" i="9"/>
  <c r="P99" i="94" s="1"/>
  <c r="L36" i="9"/>
  <c r="K36" i="9"/>
  <c r="V23" i="94" s="1"/>
  <c r="J36" i="9"/>
  <c r="U23" i="94" s="1"/>
  <c r="I36" i="9"/>
  <c r="T23" i="94" s="1"/>
  <c r="H36" i="9"/>
  <c r="G36" i="9"/>
  <c r="R23" i="94" s="1"/>
  <c r="F36" i="9"/>
  <c r="Q23" i="94" s="1"/>
  <c r="E36" i="9"/>
  <c r="P23" i="94" s="1"/>
  <c r="AM34" i="9"/>
  <c r="W250" i="94" s="1"/>
  <c r="AL34" i="9"/>
  <c r="V250" i="94" s="1"/>
  <c r="AK34" i="9"/>
  <c r="U250" i="94" s="1"/>
  <c r="AJ34" i="9"/>
  <c r="T250" i="94" s="1"/>
  <c r="AI34" i="9"/>
  <c r="S250" i="94" s="1"/>
  <c r="AH34" i="9"/>
  <c r="R250" i="94" s="1"/>
  <c r="AG34" i="9"/>
  <c r="Q250" i="94" s="1"/>
  <c r="AF34" i="9"/>
  <c r="AD34" i="9"/>
  <c r="W174" i="94" s="1"/>
  <c r="AC34" i="9"/>
  <c r="V174" i="94" s="1"/>
  <c r="AB34" i="9"/>
  <c r="U174" i="94" s="1"/>
  <c r="AA34" i="9"/>
  <c r="T174" i="94" s="1"/>
  <c r="Z34" i="9"/>
  <c r="S174" i="94" s="1"/>
  <c r="Y34" i="9"/>
  <c r="R174" i="94" s="1"/>
  <c r="X34" i="9"/>
  <c r="Q174" i="94" s="1"/>
  <c r="W34" i="9"/>
  <c r="P174" i="94" s="1"/>
  <c r="U34" i="9"/>
  <c r="W98" i="94" s="1"/>
  <c r="T34" i="9"/>
  <c r="V98" i="94" s="1"/>
  <c r="S34" i="9"/>
  <c r="U98" i="94" s="1"/>
  <c r="R34" i="9"/>
  <c r="T98" i="94" s="1"/>
  <c r="Q34" i="9"/>
  <c r="S98" i="94" s="1"/>
  <c r="P34" i="9"/>
  <c r="R98" i="94" s="1"/>
  <c r="O34" i="9"/>
  <c r="N34" i="9"/>
  <c r="L34" i="9"/>
  <c r="W22" i="94" s="1"/>
  <c r="K34" i="9"/>
  <c r="V22" i="94" s="1"/>
  <c r="J34" i="9"/>
  <c r="U22" i="94" s="1"/>
  <c r="I34" i="9"/>
  <c r="T22" i="94" s="1"/>
  <c r="H34" i="9"/>
  <c r="S22" i="94" s="1"/>
  <c r="G34" i="9"/>
  <c r="R22" i="94" s="1"/>
  <c r="F34" i="9"/>
  <c r="Q22" i="94" s="1"/>
  <c r="E34" i="9"/>
  <c r="P22" i="94" s="1"/>
  <c r="AM33" i="9"/>
  <c r="W249" i="94" s="1"/>
  <c r="AL33" i="9"/>
  <c r="V249" i="94" s="1"/>
  <c r="AK33" i="9"/>
  <c r="U249" i="94" s="1"/>
  <c r="AJ33" i="9"/>
  <c r="T249" i="94" s="1"/>
  <c r="AI33" i="9"/>
  <c r="S249" i="94" s="1"/>
  <c r="AH33" i="9"/>
  <c r="R249" i="94" s="1"/>
  <c r="AG33" i="9"/>
  <c r="Q249" i="94" s="1"/>
  <c r="AF33" i="9"/>
  <c r="AD33" i="9"/>
  <c r="W173" i="94" s="1"/>
  <c r="AC33" i="9"/>
  <c r="V173" i="94" s="1"/>
  <c r="AB33" i="9"/>
  <c r="U173" i="94" s="1"/>
  <c r="AA33" i="9"/>
  <c r="T173" i="94" s="1"/>
  <c r="Z33" i="9"/>
  <c r="S173" i="94" s="1"/>
  <c r="Y33" i="9"/>
  <c r="R173" i="94" s="1"/>
  <c r="X33" i="9"/>
  <c r="Q173" i="94" s="1"/>
  <c r="W33" i="9"/>
  <c r="U33" i="9"/>
  <c r="W97" i="94" s="1"/>
  <c r="T33" i="9"/>
  <c r="V97" i="94" s="1"/>
  <c r="S33" i="9"/>
  <c r="U97" i="94" s="1"/>
  <c r="R33" i="9"/>
  <c r="T97" i="94" s="1"/>
  <c r="Q33" i="9"/>
  <c r="S97" i="94" s="1"/>
  <c r="P33" i="9"/>
  <c r="R97" i="94" s="1"/>
  <c r="O33" i="9"/>
  <c r="Q97" i="94" s="1"/>
  <c r="N33" i="9"/>
  <c r="P97" i="94" s="1"/>
  <c r="L33" i="9"/>
  <c r="W21" i="94" s="1"/>
  <c r="K33" i="9"/>
  <c r="V21" i="94" s="1"/>
  <c r="J33" i="9"/>
  <c r="U21" i="94" s="1"/>
  <c r="I33" i="9"/>
  <c r="T21" i="94" s="1"/>
  <c r="H33" i="9"/>
  <c r="S21" i="94" s="1"/>
  <c r="G33" i="9"/>
  <c r="R21" i="94" s="1"/>
  <c r="F33" i="9"/>
  <c r="Q21" i="94" s="1"/>
  <c r="E33" i="9"/>
  <c r="P21" i="94" s="1"/>
  <c r="AM32" i="9"/>
  <c r="W248" i="94" s="1"/>
  <c r="AL32" i="9"/>
  <c r="V248" i="94" s="1"/>
  <c r="AK32" i="9"/>
  <c r="U248" i="94" s="1"/>
  <c r="AJ32" i="9"/>
  <c r="T248" i="94" s="1"/>
  <c r="AI32" i="9"/>
  <c r="S248" i="94" s="1"/>
  <c r="AH32" i="9"/>
  <c r="R248" i="94" s="1"/>
  <c r="AG32" i="9"/>
  <c r="Q248" i="94" s="1"/>
  <c r="AF32" i="9"/>
  <c r="AD32" i="9"/>
  <c r="W172" i="94" s="1"/>
  <c r="AC32" i="9"/>
  <c r="V172" i="94" s="1"/>
  <c r="AB32" i="9"/>
  <c r="U172" i="94" s="1"/>
  <c r="AA32" i="9"/>
  <c r="T172" i="94" s="1"/>
  <c r="Z32" i="9"/>
  <c r="S172" i="94" s="1"/>
  <c r="Y32" i="9"/>
  <c r="R172" i="94" s="1"/>
  <c r="X32" i="9"/>
  <c r="W32" i="9"/>
  <c r="P172" i="94" s="1"/>
  <c r="U32" i="9"/>
  <c r="W96" i="94" s="1"/>
  <c r="T32" i="9"/>
  <c r="V96" i="94" s="1"/>
  <c r="S32" i="9"/>
  <c r="U96" i="94" s="1"/>
  <c r="R32" i="9"/>
  <c r="T96" i="94" s="1"/>
  <c r="Q32" i="9"/>
  <c r="P32" i="9"/>
  <c r="O32" i="9"/>
  <c r="Q96" i="94" s="1"/>
  <c r="N32" i="9"/>
  <c r="P96" i="94" s="1"/>
  <c r="L32" i="9"/>
  <c r="W20" i="94" s="1"/>
  <c r="K32" i="9"/>
  <c r="V20" i="94" s="1"/>
  <c r="J32" i="9"/>
  <c r="U20" i="94" s="1"/>
  <c r="I32" i="9"/>
  <c r="T20" i="94" s="1"/>
  <c r="H32" i="9"/>
  <c r="S20" i="94" s="1"/>
  <c r="G32" i="9"/>
  <c r="R20" i="94" s="1"/>
  <c r="F32" i="9"/>
  <c r="Q20" i="94" s="1"/>
  <c r="E32" i="9"/>
  <c r="P20" i="94" s="1"/>
  <c r="AM31" i="9"/>
  <c r="W247" i="94" s="1"/>
  <c r="AL31" i="9"/>
  <c r="V247" i="94" s="1"/>
  <c r="AK31" i="9"/>
  <c r="U247" i="94" s="1"/>
  <c r="AJ31" i="9"/>
  <c r="T247" i="94" s="1"/>
  <c r="AI31" i="9"/>
  <c r="S247" i="94" s="1"/>
  <c r="AH31" i="9"/>
  <c r="R247" i="94" s="1"/>
  <c r="AG31" i="9"/>
  <c r="Q247" i="94" s="1"/>
  <c r="AF31" i="9"/>
  <c r="AD31" i="9"/>
  <c r="W171" i="94" s="1"/>
  <c r="AC31" i="9"/>
  <c r="V171" i="94" s="1"/>
  <c r="AB31" i="9"/>
  <c r="U171" i="94" s="1"/>
  <c r="AA31" i="9"/>
  <c r="T171" i="94" s="1"/>
  <c r="Z31" i="9"/>
  <c r="S171" i="94" s="1"/>
  <c r="Y31" i="9"/>
  <c r="R171" i="94" s="1"/>
  <c r="X31" i="9"/>
  <c r="Q171" i="94" s="1"/>
  <c r="W31" i="9"/>
  <c r="U31" i="9"/>
  <c r="W95" i="94" s="1"/>
  <c r="T31" i="9"/>
  <c r="V95" i="94" s="1"/>
  <c r="S31" i="9"/>
  <c r="U95" i="94" s="1"/>
  <c r="R31" i="9"/>
  <c r="T95" i="94" s="1"/>
  <c r="Q31" i="9"/>
  <c r="S95" i="94" s="1"/>
  <c r="P31" i="9"/>
  <c r="R95" i="94" s="1"/>
  <c r="O31" i="9"/>
  <c r="Q95" i="94" s="1"/>
  <c r="N31" i="9"/>
  <c r="P95" i="94" s="1"/>
  <c r="L31" i="9"/>
  <c r="W19" i="94" s="1"/>
  <c r="K31" i="9"/>
  <c r="V19" i="94" s="1"/>
  <c r="J31" i="9"/>
  <c r="U19" i="94" s="1"/>
  <c r="I31" i="9"/>
  <c r="T19" i="94" s="1"/>
  <c r="H31" i="9"/>
  <c r="S19" i="94" s="1"/>
  <c r="G31" i="9"/>
  <c r="R19" i="94" s="1"/>
  <c r="F31" i="9"/>
  <c r="Q19" i="94" s="1"/>
  <c r="E31" i="9"/>
  <c r="AM30" i="9"/>
  <c r="W246" i="94" s="1"/>
  <c r="AL30" i="9"/>
  <c r="V246" i="94" s="1"/>
  <c r="AK30" i="9"/>
  <c r="U246" i="94" s="1"/>
  <c r="AJ30" i="9"/>
  <c r="T246" i="94" s="1"/>
  <c r="AI30" i="9"/>
  <c r="S246" i="94" s="1"/>
  <c r="AH30" i="9"/>
  <c r="R246" i="94" s="1"/>
  <c r="AG30" i="9"/>
  <c r="Q246" i="94" s="1"/>
  <c r="AF30" i="9"/>
  <c r="P246" i="94" s="1"/>
  <c r="AD30" i="9"/>
  <c r="W170" i="94" s="1"/>
  <c r="AC30" i="9"/>
  <c r="V170" i="94" s="1"/>
  <c r="AB30" i="9"/>
  <c r="U170" i="94" s="1"/>
  <c r="AA30" i="9"/>
  <c r="T170" i="94" s="1"/>
  <c r="Z30" i="9"/>
  <c r="S170" i="94" s="1"/>
  <c r="Y30" i="9"/>
  <c r="R170" i="94" s="1"/>
  <c r="X30" i="9"/>
  <c r="Q170" i="94" s="1"/>
  <c r="W30" i="9"/>
  <c r="U30" i="9"/>
  <c r="W94" i="94" s="1"/>
  <c r="T30" i="9"/>
  <c r="V94" i="94" s="1"/>
  <c r="S30" i="9"/>
  <c r="U94" i="94" s="1"/>
  <c r="R30" i="9"/>
  <c r="T94" i="94" s="1"/>
  <c r="Q30" i="9"/>
  <c r="S94" i="94" s="1"/>
  <c r="P30" i="9"/>
  <c r="R94" i="94" s="1"/>
  <c r="O30" i="9"/>
  <c r="Q94" i="94" s="1"/>
  <c r="N30" i="9"/>
  <c r="P94" i="94" s="1"/>
  <c r="L30" i="9"/>
  <c r="W18" i="94" s="1"/>
  <c r="K30" i="9"/>
  <c r="V18" i="94" s="1"/>
  <c r="J30" i="9"/>
  <c r="U18" i="94" s="1"/>
  <c r="I30" i="9"/>
  <c r="T18" i="94" s="1"/>
  <c r="H30" i="9"/>
  <c r="S18" i="94" s="1"/>
  <c r="G30" i="9"/>
  <c r="R18" i="94" s="1"/>
  <c r="F30" i="9"/>
  <c r="E30" i="9"/>
  <c r="P18" i="94" s="1"/>
  <c r="AM29" i="9"/>
  <c r="AL29" i="9"/>
  <c r="V245" i="94" s="1"/>
  <c r="AK29" i="9"/>
  <c r="U245" i="94" s="1"/>
  <c r="AJ29" i="9"/>
  <c r="T245" i="94" s="1"/>
  <c r="AI29" i="9"/>
  <c r="AH29" i="9"/>
  <c r="R245" i="94" s="1"/>
  <c r="AG29" i="9"/>
  <c r="Q245" i="94" s="1"/>
  <c r="AF29" i="9"/>
  <c r="P245" i="94" s="1"/>
  <c r="AD29" i="9"/>
  <c r="W169" i="94" s="1"/>
  <c r="AC29" i="9"/>
  <c r="V169" i="94" s="1"/>
  <c r="AB29" i="9"/>
  <c r="U169" i="94" s="1"/>
  <c r="AA29" i="9"/>
  <c r="T169" i="94" s="1"/>
  <c r="Z29" i="9"/>
  <c r="S169" i="94" s="1"/>
  <c r="Y29" i="9"/>
  <c r="R169" i="94" s="1"/>
  <c r="X29" i="9"/>
  <c r="Q169" i="94" s="1"/>
  <c r="W29" i="9"/>
  <c r="U29" i="9"/>
  <c r="W93" i="94" s="1"/>
  <c r="T29" i="9"/>
  <c r="V93" i="94" s="1"/>
  <c r="S29" i="9"/>
  <c r="U93" i="94" s="1"/>
  <c r="R29" i="9"/>
  <c r="T93" i="94" s="1"/>
  <c r="Q29" i="9"/>
  <c r="S93" i="94" s="1"/>
  <c r="P29" i="9"/>
  <c r="R93" i="94" s="1"/>
  <c r="O29" i="9"/>
  <c r="N29" i="9"/>
  <c r="P93" i="94" s="1"/>
  <c r="L29" i="9"/>
  <c r="W17" i="94" s="1"/>
  <c r="K29" i="9"/>
  <c r="V17" i="94" s="1"/>
  <c r="J29" i="9"/>
  <c r="U17" i="94" s="1"/>
  <c r="I29" i="9"/>
  <c r="T17" i="94" s="1"/>
  <c r="H29" i="9"/>
  <c r="S17" i="94" s="1"/>
  <c r="G29" i="9"/>
  <c r="F29" i="9"/>
  <c r="Q17" i="94" s="1"/>
  <c r="E29" i="9"/>
  <c r="P17" i="94" s="1"/>
  <c r="AM28" i="9"/>
  <c r="W244" i="94" s="1"/>
  <c r="AL28" i="9"/>
  <c r="V244" i="94" s="1"/>
  <c r="AK28" i="9"/>
  <c r="U244" i="94" s="1"/>
  <c r="AJ28" i="9"/>
  <c r="AI28" i="9"/>
  <c r="S244" i="94" s="1"/>
  <c r="AH28" i="9"/>
  <c r="R244" i="94" s="1"/>
  <c r="AG28" i="9"/>
  <c r="Q244" i="94" s="1"/>
  <c r="AF28" i="9"/>
  <c r="AD28" i="9"/>
  <c r="AC28" i="9"/>
  <c r="V168" i="94" s="1"/>
  <c r="AB28" i="9"/>
  <c r="AA28" i="9"/>
  <c r="T168" i="94" s="1"/>
  <c r="Z28" i="9"/>
  <c r="Y28" i="9"/>
  <c r="R168" i="94" s="1"/>
  <c r="X28" i="9"/>
  <c r="W28" i="9"/>
  <c r="U28" i="9"/>
  <c r="W92" i="94" s="1"/>
  <c r="T28" i="9"/>
  <c r="S28" i="9"/>
  <c r="R28" i="9"/>
  <c r="R35" i="9" s="1"/>
  <c r="Q28" i="9"/>
  <c r="S92" i="94" s="1"/>
  <c r="P28" i="9"/>
  <c r="O28" i="9"/>
  <c r="Q92" i="94" s="1"/>
  <c r="N28" i="9"/>
  <c r="L28" i="9"/>
  <c r="K28" i="9"/>
  <c r="V16" i="94" s="1"/>
  <c r="J28" i="9"/>
  <c r="U16" i="94" s="1"/>
  <c r="I28" i="9"/>
  <c r="T16" i="94" s="1"/>
  <c r="H28" i="9"/>
  <c r="G28" i="9"/>
  <c r="F28" i="9"/>
  <c r="E28" i="9"/>
  <c r="P16" i="94" s="1"/>
  <c r="AM26" i="9"/>
  <c r="W243" i="94" s="1"/>
  <c r="AL26" i="9"/>
  <c r="AK26" i="9"/>
  <c r="U243" i="94" s="1"/>
  <c r="AJ26" i="9"/>
  <c r="T243" i="94" s="1"/>
  <c r="AI26" i="9"/>
  <c r="S243" i="94" s="1"/>
  <c r="AH26" i="9"/>
  <c r="AG26" i="9"/>
  <c r="AF26" i="9"/>
  <c r="AD26" i="9"/>
  <c r="AC26" i="9"/>
  <c r="AB26" i="9"/>
  <c r="AA26" i="9"/>
  <c r="T167" i="94" s="1"/>
  <c r="Z26" i="9"/>
  <c r="Y26" i="9"/>
  <c r="R167" i="94" s="1"/>
  <c r="X26" i="9"/>
  <c r="W26" i="9"/>
  <c r="P167" i="94" s="1"/>
  <c r="U26" i="9"/>
  <c r="W91" i="94" s="1"/>
  <c r="T26" i="9"/>
  <c r="V91" i="94" s="1"/>
  <c r="S26" i="9"/>
  <c r="U91" i="94" s="1"/>
  <c r="R26" i="9"/>
  <c r="Q26" i="9"/>
  <c r="S91" i="94" s="1"/>
  <c r="P26" i="9"/>
  <c r="R91" i="94" s="1"/>
  <c r="O26" i="9"/>
  <c r="Q91" i="94" s="1"/>
  <c r="N26" i="9"/>
  <c r="L26" i="9"/>
  <c r="K26" i="9"/>
  <c r="V15" i="94" s="1"/>
  <c r="J26" i="9"/>
  <c r="U15" i="94" s="1"/>
  <c r="I26" i="9"/>
  <c r="T15" i="94" s="1"/>
  <c r="H26" i="9"/>
  <c r="G26" i="9"/>
  <c r="R15" i="94" s="1"/>
  <c r="F26" i="9"/>
  <c r="E26" i="9"/>
  <c r="P15" i="94" s="1"/>
  <c r="AM25" i="9"/>
  <c r="AL25" i="9"/>
  <c r="V242" i="94" s="1"/>
  <c r="AK25" i="9"/>
  <c r="AJ25" i="9"/>
  <c r="T242" i="94" s="1"/>
  <c r="AI25" i="9"/>
  <c r="AH25" i="9"/>
  <c r="R242" i="94" s="1"/>
  <c r="AG25" i="9"/>
  <c r="Q242" i="94" s="1"/>
  <c r="AF25" i="9"/>
  <c r="P242" i="94" s="1"/>
  <c r="AD25" i="9"/>
  <c r="AC25" i="9"/>
  <c r="V166" i="94" s="1"/>
  <c r="AB25" i="9"/>
  <c r="U166" i="94" s="1"/>
  <c r="AA25" i="9"/>
  <c r="Z25" i="9"/>
  <c r="Y25" i="9"/>
  <c r="X25" i="9"/>
  <c r="Q166" i="94" s="1"/>
  <c r="W25" i="9"/>
  <c r="U25" i="9"/>
  <c r="T25" i="9"/>
  <c r="V90" i="94" s="1"/>
  <c r="S25" i="9"/>
  <c r="R25" i="9"/>
  <c r="Q25" i="9"/>
  <c r="S90" i="94" s="1"/>
  <c r="P25" i="9"/>
  <c r="R90" i="94" s="1"/>
  <c r="O25" i="9"/>
  <c r="Q90" i="94" s="1"/>
  <c r="N25" i="9"/>
  <c r="L25" i="9"/>
  <c r="W14" i="94" s="1"/>
  <c r="K25" i="9"/>
  <c r="J25" i="9"/>
  <c r="I25" i="9"/>
  <c r="T14" i="94" s="1"/>
  <c r="H25" i="9"/>
  <c r="S14" i="94" s="1"/>
  <c r="G25" i="9"/>
  <c r="R14" i="94" s="1"/>
  <c r="F25" i="9"/>
  <c r="Q14" i="94" s="1"/>
  <c r="E25" i="9"/>
  <c r="AM24" i="9"/>
  <c r="W241" i="94" s="1"/>
  <c r="AL24" i="9"/>
  <c r="V241" i="94" s="1"/>
  <c r="AK24" i="9"/>
  <c r="U241" i="94" s="1"/>
  <c r="AJ24" i="9"/>
  <c r="T241" i="94" s="1"/>
  <c r="AI24" i="9"/>
  <c r="S241" i="94" s="1"/>
  <c r="AH24" i="9"/>
  <c r="R241" i="94" s="1"/>
  <c r="AG24" i="9"/>
  <c r="Q241" i="94" s="1"/>
  <c r="AF24" i="9"/>
  <c r="P241" i="94" s="1"/>
  <c r="AD24" i="9"/>
  <c r="W165" i="94" s="1"/>
  <c r="AC24" i="9"/>
  <c r="V165" i="94" s="1"/>
  <c r="AB24" i="9"/>
  <c r="U165" i="94" s="1"/>
  <c r="AA24" i="9"/>
  <c r="T165" i="94" s="1"/>
  <c r="Z24" i="9"/>
  <c r="S165" i="94" s="1"/>
  <c r="Y24" i="9"/>
  <c r="R165" i="94" s="1"/>
  <c r="X24" i="9"/>
  <c r="Q165" i="94" s="1"/>
  <c r="W24" i="9"/>
  <c r="U24" i="9"/>
  <c r="W89" i="94" s="1"/>
  <c r="T24" i="9"/>
  <c r="V89" i="94" s="1"/>
  <c r="S24" i="9"/>
  <c r="U89" i="94" s="1"/>
  <c r="R24" i="9"/>
  <c r="T89" i="94" s="1"/>
  <c r="Q24" i="9"/>
  <c r="S89" i="94" s="1"/>
  <c r="P24" i="9"/>
  <c r="R89" i="94" s="1"/>
  <c r="O24" i="9"/>
  <c r="N24" i="9"/>
  <c r="L24" i="9"/>
  <c r="W13" i="94" s="1"/>
  <c r="K24" i="9"/>
  <c r="V13" i="94" s="1"/>
  <c r="J24" i="9"/>
  <c r="U13" i="94" s="1"/>
  <c r="I24" i="9"/>
  <c r="T13" i="94" s="1"/>
  <c r="H24" i="9"/>
  <c r="S13" i="94" s="1"/>
  <c r="G24" i="9"/>
  <c r="R13" i="94" s="1"/>
  <c r="F24" i="9"/>
  <c r="E24" i="9"/>
  <c r="P13" i="94" s="1"/>
  <c r="AM23" i="9"/>
  <c r="W240" i="94" s="1"/>
  <c r="AL23" i="9"/>
  <c r="V240" i="94" s="1"/>
  <c r="AK23" i="9"/>
  <c r="U240" i="94" s="1"/>
  <c r="AJ23" i="9"/>
  <c r="T240" i="94" s="1"/>
  <c r="AI23" i="9"/>
  <c r="S240" i="94" s="1"/>
  <c r="AH23" i="9"/>
  <c r="R240" i="94" s="1"/>
  <c r="AG23" i="9"/>
  <c r="Q240" i="94" s="1"/>
  <c r="AF23" i="9"/>
  <c r="P240" i="94" s="1"/>
  <c r="AD23" i="9"/>
  <c r="W164" i="94" s="1"/>
  <c r="AC23" i="9"/>
  <c r="V164" i="94" s="1"/>
  <c r="AB23" i="9"/>
  <c r="U164" i="94" s="1"/>
  <c r="AA23" i="9"/>
  <c r="T164" i="94" s="1"/>
  <c r="Z23" i="9"/>
  <c r="S164" i="94" s="1"/>
  <c r="Y23" i="9"/>
  <c r="R164" i="94" s="1"/>
  <c r="X23" i="9"/>
  <c r="Q164" i="94" s="1"/>
  <c r="W23" i="9"/>
  <c r="U23" i="9"/>
  <c r="W88" i="94" s="1"/>
  <c r="T23" i="9"/>
  <c r="V88" i="94" s="1"/>
  <c r="S23" i="9"/>
  <c r="U88" i="94" s="1"/>
  <c r="R23" i="9"/>
  <c r="T88" i="94" s="1"/>
  <c r="Q23" i="9"/>
  <c r="S88" i="94" s="1"/>
  <c r="P23" i="9"/>
  <c r="R88" i="94" s="1"/>
  <c r="O23" i="9"/>
  <c r="N23" i="9"/>
  <c r="P88" i="94" s="1"/>
  <c r="L23" i="9"/>
  <c r="W12" i="94" s="1"/>
  <c r="K23" i="9"/>
  <c r="V12" i="94" s="1"/>
  <c r="J23" i="9"/>
  <c r="U12" i="94" s="1"/>
  <c r="I23" i="9"/>
  <c r="T12" i="94" s="1"/>
  <c r="H23" i="9"/>
  <c r="S12" i="94" s="1"/>
  <c r="G23" i="9"/>
  <c r="R12" i="94" s="1"/>
  <c r="F23" i="9"/>
  <c r="Q12" i="94" s="1"/>
  <c r="E23" i="9"/>
  <c r="P12" i="94" s="1"/>
  <c r="AM22" i="9"/>
  <c r="W239" i="94" s="1"/>
  <c r="AL22" i="9"/>
  <c r="V239" i="94" s="1"/>
  <c r="AK22" i="9"/>
  <c r="U239" i="94" s="1"/>
  <c r="AJ22" i="9"/>
  <c r="T239" i="94" s="1"/>
  <c r="AI22" i="9"/>
  <c r="S239" i="94" s="1"/>
  <c r="AH22" i="9"/>
  <c r="R239" i="94" s="1"/>
  <c r="AG22" i="9"/>
  <c r="Q239" i="94" s="1"/>
  <c r="AF22" i="9"/>
  <c r="AD22" i="9"/>
  <c r="W163" i="94" s="1"/>
  <c r="AC22" i="9"/>
  <c r="V163" i="94" s="1"/>
  <c r="AB22" i="9"/>
  <c r="U163" i="94" s="1"/>
  <c r="AA22" i="9"/>
  <c r="T163" i="94" s="1"/>
  <c r="Z22" i="9"/>
  <c r="S163" i="94" s="1"/>
  <c r="Y22" i="9"/>
  <c r="R163" i="94" s="1"/>
  <c r="X22" i="9"/>
  <c r="W22" i="9"/>
  <c r="P163" i="94" s="1"/>
  <c r="U22" i="9"/>
  <c r="W87" i="94" s="1"/>
  <c r="T22" i="9"/>
  <c r="V87" i="94" s="1"/>
  <c r="S22" i="9"/>
  <c r="U87" i="94" s="1"/>
  <c r="R22" i="9"/>
  <c r="T87" i="94" s="1"/>
  <c r="Q22" i="9"/>
  <c r="S87" i="94" s="1"/>
  <c r="P22" i="9"/>
  <c r="R87" i="94" s="1"/>
  <c r="O22" i="9"/>
  <c r="Q87" i="94" s="1"/>
  <c r="N22" i="9"/>
  <c r="P87" i="94" s="1"/>
  <c r="L22" i="9"/>
  <c r="W11" i="94" s="1"/>
  <c r="K22" i="9"/>
  <c r="V11" i="94" s="1"/>
  <c r="J22" i="9"/>
  <c r="U11" i="94" s="1"/>
  <c r="I22" i="9"/>
  <c r="T11" i="94" s="1"/>
  <c r="H22" i="9"/>
  <c r="S11" i="94" s="1"/>
  <c r="G22" i="9"/>
  <c r="R11" i="94" s="1"/>
  <c r="F22" i="9"/>
  <c r="Q11" i="94" s="1"/>
  <c r="E22" i="9"/>
  <c r="P11" i="94" s="1"/>
  <c r="AM21" i="9"/>
  <c r="W238" i="94" s="1"/>
  <c r="AL21" i="9"/>
  <c r="AK21" i="9"/>
  <c r="U238" i="94" s="1"/>
  <c r="AJ21" i="9"/>
  <c r="AI21" i="9"/>
  <c r="S238" i="94" s="1"/>
  <c r="AH21" i="9"/>
  <c r="AG21" i="9"/>
  <c r="AF21" i="9"/>
  <c r="AD21" i="9"/>
  <c r="W162" i="94" s="1"/>
  <c r="AC21" i="9"/>
  <c r="AB21" i="9"/>
  <c r="AA21" i="9"/>
  <c r="T162" i="94" s="1"/>
  <c r="Z21" i="9"/>
  <c r="S162" i="94" s="1"/>
  <c r="Y21" i="9"/>
  <c r="R162" i="94" s="1"/>
  <c r="X21" i="9"/>
  <c r="W21" i="9"/>
  <c r="P162" i="94" s="1"/>
  <c r="U21" i="9"/>
  <c r="W86" i="94" s="1"/>
  <c r="T21" i="9"/>
  <c r="S21" i="9"/>
  <c r="U86" i="94" s="1"/>
  <c r="R21" i="9"/>
  <c r="Q21" i="9"/>
  <c r="P21" i="9"/>
  <c r="R86" i="94" s="1"/>
  <c r="O21" i="9"/>
  <c r="Q86" i="94" s="1"/>
  <c r="N21" i="9"/>
  <c r="P86" i="94" s="1"/>
  <c r="L21" i="9"/>
  <c r="K21" i="9"/>
  <c r="V10" i="94" s="1"/>
  <c r="J21" i="9"/>
  <c r="U10" i="94" s="1"/>
  <c r="I21" i="9"/>
  <c r="T10" i="94" s="1"/>
  <c r="H21" i="9"/>
  <c r="G21" i="9"/>
  <c r="R10" i="94" s="1"/>
  <c r="F21" i="9"/>
  <c r="E21" i="9"/>
  <c r="AM20" i="9"/>
  <c r="W237" i="94" s="1"/>
  <c r="AL20" i="9"/>
  <c r="AK20" i="9"/>
  <c r="AJ20" i="9"/>
  <c r="T237" i="94" s="1"/>
  <c r="AI20" i="9"/>
  <c r="AH20" i="9"/>
  <c r="AG20" i="9"/>
  <c r="AF20" i="9"/>
  <c r="AD20" i="9"/>
  <c r="AC20" i="9"/>
  <c r="AB20" i="9"/>
  <c r="U161" i="94" s="1"/>
  <c r="AA20" i="9"/>
  <c r="T161" i="94" s="1"/>
  <c r="Z20" i="9"/>
  <c r="Y20" i="9"/>
  <c r="R161" i="94" s="1"/>
  <c r="X20" i="9"/>
  <c r="Q161" i="94" s="1"/>
  <c r="W20" i="9"/>
  <c r="P161" i="94" s="1"/>
  <c r="U20" i="9"/>
  <c r="T20" i="9"/>
  <c r="S20" i="9"/>
  <c r="R20" i="9"/>
  <c r="Q20" i="9"/>
  <c r="P20" i="9"/>
  <c r="R85" i="94" s="1"/>
  <c r="O20" i="9"/>
  <c r="N20" i="9"/>
  <c r="P85" i="94" s="1"/>
  <c r="L20" i="9"/>
  <c r="W9" i="94" s="1"/>
  <c r="K20" i="9"/>
  <c r="V9" i="94" s="1"/>
  <c r="J20" i="9"/>
  <c r="I20" i="9"/>
  <c r="T9" i="94" s="1"/>
  <c r="H20" i="9"/>
  <c r="S9" i="94" s="1"/>
  <c r="G20" i="9"/>
  <c r="R9" i="94" s="1"/>
  <c r="F20" i="9"/>
  <c r="E20" i="9"/>
  <c r="AM16" i="9"/>
  <c r="W236" i="94" s="1"/>
  <c r="AL16" i="9"/>
  <c r="V236" i="94" s="1"/>
  <c r="AK16" i="9"/>
  <c r="U236" i="94" s="1"/>
  <c r="AJ16" i="9"/>
  <c r="T236" i="94" s="1"/>
  <c r="AI16" i="9"/>
  <c r="S236" i="94" s="1"/>
  <c r="AH16" i="9"/>
  <c r="R236" i="94" s="1"/>
  <c r="AG16" i="9"/>
  <c r="Q236" i="94" s="1"/>
  <c r="AF16" i="9"/>
  <c r="AD16" i="9"/>
  <c r="W160" i="94" s="1"/>
  <c r="AC16" i="9"/>
  <c r="V160" i="94" s="1"/>
  <c r="AB16" i="9"/>
  <c r="U160" i="94" s="1"/>
  <c r="AA16" i="9"/>
  <c r="T160" i="94" s="1"/>
  <c r="Z16" i="9"/>
  <c r="S160" i="94" s="1"/>
  <c r="Y16" i="9"/>
  <c r="R160" i="94" s="1"/>
  <c r="X16" i="9"/>
  <c r="W16" i="9"/>
  <c r="P160" i="94" s="1"/>
  <c r="U16" i="9"/>
  <c r="W84" i="94" s="1"/>
  <c r="T16" i="9"/>
  <c r="V84" i="94" s="1"/>
  <c r="S16" i="9"/>
  <c r="U84" i="94" s="1"/>
  <c r="R16" i="9"/>
  <c r="T84" i="94" s="1"/>
  <c r="Q16" i="9"/>
  <c r="S84" i="94" s="1"/>
  <c r="P16" i="9"/>
  <c r="R84" i="94" s="1"/>
  <c r="O16" i="9"/>
  <c r="Q84" i="94" s="1"/>
  <c r="N16" i="9"/>
  <c r="P84" i="94" s="1"/>
  <c r="L16" i="9"/>
  <c r="W8" i="94" s="1"/>
  <c r="K16" i="9"/>
  <c r="V8" i="94" s="1"/>
  <c r="J16" i="9"/>
  <c r="U8" i="94" s="1"/>
  <c r="I16" i="9"/>
  <c r="T8" i="94" s="1"/>
  <c r="H16" i="9"/>
  <c r="S8" i="94" s="1"/>
  <c r="G16" i="9"/>
  <c r="R8" i="94" s="1"/>
  <c r="F16" i="9"/>
  <c r="Q8" i="94" s="1"/>
  <c r="E16" i="9"/>
  <c r="P8" i="94" s="1"/>
  <c r="AM15" i="9"/>
  <c r="W235" i="94" s="1"/>
  <c r="AL15" i="9"/>
  <c r="V235" i="94" s="1"/>
  <c r="AK15" i="9"/>
  <c r="U235" i="94" s="1"/>
  <c r="AJ15" i="9"/>
  <c r="T235" i="94" s="1"/>
  <c r="AI15" i="9"/>
  <c r="S235" i="94" s="1"/>
  <c r="AH15" i="9"/>
  <c r="R235" i="94" s="1"/>
  <c r="AG15" i="9"/>
  <c r="AF15" i="9"/>
  <c r="P235" i="94" s="1"/>
  <c r="AD15" i="9"/>
  <c r="W159" i="94" s="1"/>
  <c r="AC15" i="9"/>
  <c r="V159" i="94" s="1"/>
  <c r="AB15" i="9"/>
  <c r="U159" i="94" s="1"/>
  <c r="AA15" i="9"/>
  <c r="T159" i="94" s="1"/>
  <c r="Z15" i="9"/>
  <c r="S159" i="94" s="1"/>
  <c r="Y15" i="9"/>
  <c r="R159" i="94" s="1"/>
  <c r="X15" i="9"/>
  <c r="Q159" i="94" s="1"/>
  <c r="W15" i="9"/>
  <c r="P159" i="94" s="1"/>
  <c r="U15" i="9"/>
  <c r="W83" i="94" s="1"/>
  <c r="T15" i="9"/>
  <c r="V83" i="94" s="1"/>
  <c r="S15" i="9"/>
  <c r="U83" i="94" s="1"/>
  <c r="R15" i="9"/>
  <c r="T83" i="94" s="1"/>
  <c r="Q15" i="9"/>
  <c r="S83" i="94" s="1"/>
  <c r="P15" i="9"/>
  <c r="R83" i="94" s="1"/>
  <c r="O15" i="9"/>
  <c r="Q83" i="94" s="1"/>
  <c r="N15" i="9"/>
  <c r="P83" i="94" s="1"/>
  <c r="L15" i="9"/>
  <c r="W7" i="94" s="1"/>
  <c r="K15" i="9"/>
  <c r="V7" i="94" s="1"/>
  <c r="J15" i="9"/>
  <c r="U7" i="94" s="1"/>
  <c r="I15" i="9"/>
  <c r="T7" i="94" s="1"/>
  <c r="H15" i="9"/>
  <c r="S7" i="94" s="1"/>
  <c r="G15" i="9"/>
  <c r="R7" i="94" s="1"/>
  <c r="F15" i="9"/>
  <c r="Q7" i="94" s="1"/>
  <c r="E15" i="9"/>
  <c r="AM14" i="9"/>
  <c r="W234" i="94" s="1"/>
  <c r="AL14" i="9"/>
  <c r="V234" i="94" s="1"/>
  <c r="AK14" i="9"/>
  <c r="U234" i="94" s="1"/>
  <c r="AJ14" i="9"/>
  <c r="T234" i="94" s="1"/>
  <c r="AI14" i="9"/>
  <c r="S234" i="94" s="1"/>
  <c r="AH14" i="9"/>
  <c r="R234" i="94" s="1"/>
  <c r="AG14" i="9"/>
  <c r="Q234" i="94" s="1"/>
  <c r="AF14" i="9"/>
  <c r="P234" i="94" s="1"/>
  <c r="AD14" i="9"/>
  <c r="W158" i="94" s="1"/>
  <c r="AC14" i="9"/>
  <c r="V158" i="94" s="1"/>
  <c r="AB14" i="9"/>
  <c r="U158" i="94" s="1"/>
  <c r="AA14" i="9"/>
  <c r="T158" i="94" s="1"/>
  <c r="Z14" i="9"/>
  <c r="S158" i="94" s="1"/>
  <c r="Y14" i="9"/>
  <c r="R158" i="94" s="1"/>
  <c r="X14" i="9"/>
  <c r="Q158" i="94" s="1"/>
  <c r="W14" i="9"/>
  <c r="P158" i="94" s="1"/>
  <c r="U14" i="9"/>
  <c r="W82" i="94" s="1"/>
  <c r="T14" i="9"/>
  <c r="V82" i="94" s="1"/>
  <c r="S14" i="9"/>
  <c r="U82" i="94" s="1"/>
  <c r="R14" i="9"/>
  <c r="T82" i="94" s="1"/>
  <c r="Q14" i="9"/>
  <c r="S82" i="94" s="1"/>
  <c r="P14" i="9"/>
  <c r="R82" i="94" s="1"/>
  <c r="O14" i="9"/>
  <c r="Q82" i="94" s="1"/>
  <c r="N14" i="9"/>
  <c r="L14" i="9"/>
  <c r="W6" i="94" s="1"/>
  <c r="K14" i="9"/>
  <c r="V6" i="94" s="1"/>
  <c r="J14" i="9"/>
  <c r="U6" i="94" s="1"/>
  <c r="I14" i="9"/>
  <c r="T6" i="94" s="1"/>
  <c r="H14" i="9"/>
  <c r="S6" i="94" s="1"/>
  <c r="G14" i="9"/>
  <c r="R6" i="94" s="1"/>
  <c r="F14" i="9"/>
  <c r="Q6" i="94" s="1"/>
  <c r="E14" i="9"/>
  <c r="P6" i="94" s="1"/>
  <c r="AM13" i="9"/>
  <c r="W233" i="94" s="1"/>
  <c r="AL13" i="9"/>
  <c r="V233" i="94" s="1"/>
  <c r="AK13" i="9"/>
  <c r="U233" i="94" s="1"/>
  <c r="AJ13" i="9"/>
  <c r="T233" i="94" s="1"/>
  <c r="AI13" i="9"/>
  <c r="S233" i="94" s="1"/>
  <c r="AH13" i="9"/>
  <c r="R233" i="94" s="1"/>
  <c r="AG13" i="9"/>
  <c r="Q233" i="94" s="1"/>
  <c r="AF13" i="9"/>
  <c r="P233" i="94" s="1"/>
  <c r="AD13" i="9"/>
  <c r="W157" i="94" s="1"/>
  <c r="AC13" i="9"/>
  <c r="V157" i="94" s="1"/>
  <c r="AB13" i="9"/>
  <c r="U157" i="94" s="1"/>
  <c r="AA13" i="9"/>
  <c r="T157" i="94" s="1"/>
  <c r="Z13" i="9"/>
  <c r="S157" i="94" s="1"/>
  <c r="Y13" i="9"/>
  <c r="R157" i="94" s="1"/>
  <c r="X13" i="9"/>
  <c r="Q157" i="94" s="1"/>
  <c r="W13" i="9"/>
  <c r="P157" i="94" s="1"/>
  <c r="U13" i="9"/>
  <c r="W81" i="94" s="1"/>
  <c r="T13" i="9"/>
  <c r="V81" i="94" s="1"/>
  <c r="S13" i="9"/>
  <c r="U81" i="94" s="1"/>
  <c r="R13" i="9"/>
  <c r="T81" i="94" s="1"/>
  <c r="Q13" i="9"/>
  <c r="S81" i="94" s="1"/>
  <c r="P13" i="9"/>
  <c r="R81" i="94" s="1"/>
  <c r="O13" i="9"/>
  <c r="N13" i="9"/>
  <c r="P81" i="94" s="1"/>
  <c r="L13" i="9"/>
  <c r="W5" i="94" s="1"/>
  <c r="K13" i="9"/>
  <c r="V5" i="94" s="1"/>
  <c r="J13" i="9"/>
  <c r="U5" i="94" s="1"/>
  <c r="I13" i="9"/>
  <c r="T5" i="94" s="1"/>
  <c r="H13" i="9"/>
  <c r="S5" i="94" s="1"/>
  <c r="G13" i="9"/>
  <c r="R5" i="94" s="1"/>
  <c r="F13" i="9"/>
  <c r="Q5" i="94" s="1"/>
  <c r="E13" i="9"/>
  <c r="P5" i="94" s="1"/>
  <c r="AM12" i="9"/>
  <c r="W232" i="94" s="1"/>
  <c r="AL12" i="9"/>
  <c r="V232" i="94" s="1"/>
  <c r="AK12" i="9"/>
  <c r="U232" i="94" s="1"/>
  <c r="AJ12" i="9"/>
  <c r="T232" i="94" s="1"/>
  <c r="AI12" i="9"/>
  <c r="S232" i="94" s="1"/>
  <c r="AH12" i="9"/>
  <c r="R232" i="94" s="1"/>
  <c r="AG12" i="9"/>
  <c r="Q232" i="94" s="1"/>
  <c r="AF12" i="9"/>
  <c r="AD12" i="9"/>
  <c r="W156" i="94" s="1"/>
  <c r="AC12" i="9"/>
  <c r="V156" i="94" s="1"/>
  <c r="AB12" i="9"/>
  <c r="U156" i="94" s="1"/>
  <c r="AA12" i="9"/>
  <c r="T156" i="94" s="1"/>
  <c r="Z12" i="9"/>
  <c r="S156" i="94" s="1"/>
  <c r="Y12" i="9"/>
  <c r="R156" i="94" s="1"/>
  <c r="X12" i="9"/>
  <c r="W12" i="9"/>
  <c r="P156" i="94" s="1"/>
  <c r="U12" i="9"/>
  <c r="W80" i="94" s="1"/>
  <c r="T12" i="9"/>
  <c r="V80" i="94" s="1"/>
  <c r="S12" i="9"/>
  <c r="U80" i="94" s="1"/>
  <c r="R12" i="9"/>
  <c r="T80" i="94" s="1"/>
  <c r="Q12" i="9"/>
  <c r="S80" i="94" s="1"/>
  <c r="P12" i="9"/>
  <c r="R80" i="94" s="1"/>
  <c r="O12" i="9"/>
  <c r="Q80" i="94" s="1"/>
  <c r="N12" i="9"/>
  <c r="P80" i="94" s="1"/>
  <c r="L12" i="9"/>
  <c r="W4" i="94" s="1"/>
  <c r="K12" i="9"/>
  <c r="V4" i="94" s="1"/>
  <c r="J12" i="9"/>
  <c r="U4" i="94" s="1"/>
  <c r="I12" i="9"/>
  <c r="T4" i="94" s="1"/>
  <c r="H12" i="9"/>
  <c r="S4" i="94" s="1"/>
  <c r="G12" i="9"/>
  <c r="R4" i="94" s="1"/>
  <c r="F12" i="9"/>
  <c r="Q4" i="94" s="1"/>
  <c r="E12" i="9"/>
  <c r="P4" i="94" s="1"/>
  <c r="AM11" i="9"/>
  <c r="W231" i="94" s="1"/>
  <c r="AL11" i="9"/>
  <c r="AK11" i="9"/>
  <c r="AJ11" i="9"/>
  <c r="T231" i="94" s="1"/>
  <c r="AI11" i="9"/>
  <c r="S231" i="94" s="1"/>
  <c r="AH11" i="9"/>
  <c r="AG11" i="9"/>
  <c r="AF11" i="9"/>
  <c r="P231" i="94" s="1"/>
  <c r="AD11" i="9"/>
  <c r="AC11" i="9"/>
  <c r="AB11" i="9"/>
  <c r="U155" i="94" s="1"/>
  <c r="AA11" i="9"/>
  <c r="T155" i="94" s="1"/>
  <c r="Z11" i="9"/>
  <c r="Y11" i="9"/>
  <c r="X11" i="9"/>
  <c r="Q155" i="94" s="1"/>
  <c r="W11" i="9"/>
  <c r="P155" i="94" s="1"/>
  <c r="U11" i="9"/>
  <c r="T11" i="9"/>
  <c r="V79" i="94" s="1"/>
  <c r="S11" i="9"/>
  <c r="U79" i="94" s="1"/>
  <c r="R11" i="9"/>
  <c r="Q11" i="9"/>
  <c r="P11" i="9"/>
  <c r="R79" i="94" s="1"/>
  <c r="O11" i="9"/>
  <c r="Q79" i="94" s="1"/>
  <c r="N11" i="9"/>
  <c r="L11" i="9"/>
  <c r="K11" i="9"/>
  <c r="V3" i="94" s="1"/>
  <c r="J11" i="9"/>
  <c r="I11" i="9"/>
  <c r="H11" i="9"/>
  <c r="S3" i="94" s="1"/>
  <c r="G11" i="9"/>
  <c r="R3" i="94" s="1"/>
  <c r="F11" i="9"/>
  <c r="E11" i="9"/>
  <c r="AM9" i="9"/>
  <c r="W230" i="94" s="1"/>
  <c r="AL9" i="9"/>
  <c r="V230" i="94" s="1"/>
  <c r="AK9" i="9"/>
  <c r="U230" i="94" s="1"/>
  <c r="AJ9" i="9"/>
  <c r="T230" i="94" s="1"/>
  <c r="AI9" i="9"/>
  <c r="S230" i="94" s="1"/>
  <c r="AH9" i="9"/>
  <c r="R230" i="94" s="1"/>
  <c r="AG9" i="9"/>
  <c r="Q230" i="94" s="1"/>
  <c r="AF9" i="9"/>
  <c r="P230" i="94" s="1"/>
  <c r="AD9" i="9"/>
  <c r="W154" i="94" s="1"/>
  <c r="AC9" i="9"/>
  <c r="V154" i="94" s="1"/>
  <c r="AB9" i="9"/>
  <c r="U154" i="94" s="1"/>
  <c r="AA9" i="9"/>
  <c r="T154" i="94" s="1"/>
  <c r="Z9" i="9"/>
  <c r="S154" i="94" s="1"/>
  <c r="Y9" i="9"/>
  <c r="R154" i="94" s="1"/>
  <c r="X9" i="9"/>
  <c r="Q154" i="94" s="1"/>
  <c r="W9" i="9"/>
  <c r="P154" i="94" s="1"/>
  <c r="U9" i="9"/>
  <c r="W78" i="94" s="1"/>
  <c r="T9" i="9"/>
  <c r="V78" i="94" s="1"/>
  <c r="S9" i="9"/>
  <c r="U78" i="94" s="1"/>
  <c r="R9" i="9"/>
  <c r="T78" i="94" s="1"/>
  <c r="Q9" i="9"/>
  <c r="S78" i="94" s="1"/>
  <c r="P9" i="9"/>
  <c r="R78" i="94" s="1"/>
  <c r="O9" i="9"/>
  <c r="Q78" i="94" s="1"/>
  <c r="N9" i="9"/>
  <c r="L9" i="9"/>
  <c r="W2" i="94" s="1"/>
  <c r="K9" i="9"/>
  <c r="V2" i="94" s="1"/>
  <c r="J9" i="9"/>
  <c r="U2" i="94" s="1"/>
  <c r="I9" i="9"/>
  <c r="T2" i="94" s="1"/>
  <c r="H9" i="9"/>
  <c r="S2" i="94" s="1"/>
  <c r="G9" i="9"/>
  <c r="R2" i="94" s="1"/>
  <c r="F9" i="9"/>
  <c r="E9" i="9"/>
  <c r="P2" i="94" s="1"/>
  <c r="B77" i="95"/>
  <c r="B78" i="95" s="1"/>
  <c r="B79" i="95" s="1"/>
  <c r="B47" i="95"/>
  <c r="B48" i="95" s="1"/>
  <c r="B49" i="95" s="1"/>
  <c r="B50" i="95" s="1"/>
  <c r="B51" i="95" s="1"/>
  <c r="B52" i="95" s="1"/>
  <c r="B53" i="95" s="1"/>
  <c r="B54" i="95" s="1"/>
  <c r="B55" i="95" s="1"/>
  <c r="B56" i="95" s="1"/>
  <c r="B57" i="95" s="1"/>
  <c r="B58" i="95" s="1"/>
  <c r="B59" i="95" s="1"/>
  <c r="B60" i="95" s="1"/>
  <c r="B61" i="95" s="1"/>
  <c r="B62" i="95" s="1"/>
  <c r="B20" i="95"/>
  <c r="B21" i="95" s="1"/>
  <c r="B22" i="95" s="1"/>
  <c r="B23" i="95" s="1"/>
  <c r="B24" i="95" s="1"/>
  <c r="B25" i="95" s="1"/>
  <c r="B26" i="95" s="1"/>
  <c r="B27" i="95" s="1"/>
  <c r="B28" i="95" s="1"/>
  <c r="B29" i="95" s="1"/>
  <c r="B30" i="95" s="1"/>
  <c r="B31" i="95" s="1"/>
  <c r="B32" i="95" s="1"/>
  <c r="B33" i="95" s="1"/>
  <c r="B34" i="95" s="1"/>
  <c r="B10" i="95"/>
  <c r="B11" i="95" s="1"/>
  <c r="B12" i="95" s="1"/>
  <c r="M15" i="16" l="1"/>
  <c r="S12" i="16"/>
  <c r="S15" i="16" s="1"/>
  <c r="C14" i="96" s="1"/>
  <c r="C15" i="96" s="1"/>
  <c r="S46" i="16" s="1"/>
  <c r="AN103" i="4"/>
  <c r="AN104" i="4" s="1"/>
  <c r="AN106" i="4" s="1"/>
  <c r="AN117" i="4" s="1"/>
  <c r="AO103" i="4"/>
  <c r="AO104" i="4" s="1"/>
  <c r="AO106" i="4" s="1"/>
  <c r="AO117" i="4" s="1"/>
  <c r="AN82" i="9"/>
  <c r="AN86" i="9" s="1"/>
  <c r="AN103" i="9" s="1"/>
  <c r="AN104" i="9" s="1"/>
  <c r="AN106" i="9" s="1"/>
  <c r="AN117" i="9" s="1"/>
  <c r="R45" i="16"/>
  <c r="T47" i="16"/>
  <c r="T48" i="16" s="1"/>
  <c r="R35" i="16"/>
  <c r="R22" i="16"/>
  <c r="R24" i="16" s="1"/>
  <c r="F37" i="16"/>
  <c r="D37" i="16"/>
  <c r="L37" i="16"/>
  <c r="I37" i="16"/>
  <c r="M37" i="16"/>
  <c r="R12" i="16"/>
  <c r="R15" i="16" s="1"/>
  <c r="S22" i="16"/>
  <c r="S24" i="16" s="1"/>
  <c r="W26" i="23"/>
  <c r="R26" i="22"/>
  <c r="Q26" i="22"/>
  <c r="X26" i="23"/>
  <c r="X44" i="23"/>
  <c r="X50" i="23" s="1"/>
  <c r="X54" i="23" s="1"/>
  <c r="V20" i="22"/>
  <c r="U20" i="22" s="1"/>
  <c r="U20" i="23"/>
  <c r="U26" i="23" s="1"/>
  <c r="U38" i="23" s="1"/>
  <c r="Q50" i="23"/>
  <c r="Q54" i="23" s="1"/>
  <c r="V38" i="23"/>
  <c r="V38" i="22" s="1"/>
  <c r="P26" i="23"/>
  <c r="P38" i="23" s="1"/>
  <c r="P44" i="23"/>
  <c r="P50" i="23" s="1"/>
  <c r="P54" i="23" s="1"/>
  <c r="P70" i="23" s="1"/>
  <c r="P71" i="23" s="1"/>
  <c r="P73" i="23" s="1"/>
  <c r="P84" i="23" s="1"/>
  <c r="V44" i="23"/>
  <c r="F46" i="22"/>
  <c r="W46" i="22"/>
  <c r="X46" i="22"/>
  <c r="S47" i="22"/>
  <c r="I63" i="22"/>
  <c r="L26" i="22"/>
  <c r="P83" i="22"/>
  <c r="H14" i="22"/>
  <c r="D14" i="22"/>
  <c r="U14" i="22"/>
  <c r="X47" i="22"/>
  <c r="H26" i="22"/>
  <c r="L41" i="22"/>
  <c r="O126" i="93" s="1"/>
  <c r="G47" i="22"/>
  <c r="Q63" i="22"/>
  <c r="Q13" i="93"/>
  <c r="L14" i="22"/>
  <c r="W44" i="22"/>
  <c r="W45" i="22"/>
  <c r="D26" i="22"/>
  <c r="L32" i="22"/>
  <c r="O118" i="93" s="1"/>
  <c r="G43" i="22"/>
  <c r="N47" i="22"/>
  <c r="D51" i="22"/>
  <c r="O32" i="93" s="1"/>
  <c r="S46" i="22"/>
  <c r="H9" i="22"/>
  <c r="O51" i="93" s="1"/>
  <c r="G44" i="22"/>
  <c r="G45" i="22"/>
  <c r="L23" i="22"/>
  <c r="O110" i="93" s="1"/>
  <c r="X45" i="22"/>
  <c r="R46" i="22"/>
  <c r="O47" i="22"/>
  <c r="L83" i="22"/>
  <c r="R34" i="93"/>
  <c r="I43" i="22"/>
  <c r="Q43" i="22"/>
  <c r="E44" i="22"/>
  <c r="I45" i="22"/>
  <c r="Q45" i="22"/>
  <c r="I46" i="22"/>
  <c r="P33" i="93"/>
  <c r="D52" i="22"/>
  <c r="O33" i="93" s="1"/>
  <c r="O4" i="93"/>
  <c r="O52" i="93"/>
  <c r="P14" i="22"/>
  <c r="F43" i="22"/>
  <c r="J43" i="22"/>
  <c r="R43" i="22"/>
  <c r="F44" i="22"/>
  <c r="N44" i="22"/>
  <c r="J45" i="22"/>
  <c r="R45" i="22"/>
  <c r="J47" i="22"/>
  <c r="V47" i="22"/>
  <c r="P129" i="93"/>
  <c r="L49" i="22"/>
  <c r="O129" i="93" s="1"/>
  <c r="P180" i="93"/>
  <c r="P52" i="22"/>
  <c r="O180" i="93" s="1"/>
  <c r="D69" i="22"/>
  <c r="P32" i="93"/>
  <c r="P118" i="93"/>
  <c r="X43" i="22"/>
  <c r="K43" i="22"/>
  <c r="O43" i="22"/>
  <c r="S43" i="22"/>
  <c r="K44" i="22"/>
  <c r="O44" i="22"/>
  <c r="S44" i="22"/>
  <c r="K45" i="22"/>
  <c r="O45" i="22"/>
  <c r="S45" i="22"/>
  <c r="G46" i="22"/>
  <c r="K46" i="22"/>
  <c r="O46" i="22"/>
  <c r="F47" i="22"/>
  <c r="K47" i="22"/>
  <c r="Q47" i="22"/>
  <c r="L48" i="22"/>
  <c r="O128" i="93" s="1"/>
  <c r="P128" i="93"/>
  <c r="P80" i="93"/>
  <c r="H49" i="22"/>
  <c r="O80" i="93" s="1"/>
  <c r="P179" i="93"/>
  <c r="P51" i="22"/>
  <c r="P131" i="93"/>
  <c r="L52" i="22"/>
  <c r="O131" i="93" s="1"/>
  <c r="E53" i="22"/>
  <c r="E63" i="22"/>
  <c r="M63" i="22"/>
  <c r="O138" i="93"/>
  <c r="L69" i="22"/>
  <c r="H69" i="22"/>
  <c r="D83" i="22"/>
  <c r="U83" i="22"/>
  <c r="W44" i="23"/>
  <c r="W50" i="23" s="1"/>
  <c r="W54" i="23" s="1"/>
  <c r="E43" i="22"/>
  <c r="M43" i="22"/>
  <c r="I44" i="22"/>
  <c r="M44" i="22"/>
  <c r="Q44" i="22"/>
  <c r="E45" i="22"/>
  <c r="M45" i="22"/>
  <c r="V45" i="22"/>
  <c r="E46" i="22"/>
  <c r="M46" i="22"/>
  <c r="I47" i="22"/>
  <c r="P30" i="93"/>
  <c r="D48" i="22"/>
  <c r="O30" i="93" s="1"/>
  <c r="P178" i="93"/>
  <c r="P49" i="22"/>
  <c r="O178" i="93" s="1"/>
  <c r="H51" i="22"/>
  <c r="P81" i="93"/>
  <c r="N43" i="22"/>
  <c r="J44" i="22"/>
  <c r="R44" i="22"/>
  <c r="F45" i="22"/>
  <c r="N45" i="22"/>
  <c r="J46" i="22"/>
  <c r="N46" i="22"/>
  <c r="E47" i="22"/>
  <c r="P177" i="93"/>
  <c r="P48" i="22"/>
  <c r="O177" i="93" s="1"/>
  <c r="J63" i="22"/>
  <c r="R63" i="22"/>
  <c r="U53" i="23"/>
  <c r="P51" i="93"/>
  <c r="P110" i="93"/>
  <c r="P126" i="93"/>
  <c r="D9" i="22"/>
  <c r="O2" i="93" s="1"/>
  <c r="L9" i="22"/>
  <c r="O100" i="93" s="1"/>
  <c r="P9" i="22"/>
  <c r="O149" i="93" s="1"/>
  <c r="D17" i="22"/>
  <c r="O6" i="93" s="1"/>
  <c r="H17" i="22"/>
  <c r="O55" i="93" s="1"/>
  <c r="L17" i="22"/>
  <c r="O104" i="93" s="1"/>
  <c r="P17" i="22"/>
  <c r="O153" i="93" s="1"/>
  <c r="D18" i="22"/>
  <c r="O7" i="93" s="1"/>
  <c r="H18" i="22"/>
  <c r="O56" i="93" s="1"/>
  <c r="L18" i="22"/>
  <c r="O105" i="93" s="1"/>
  <c r="P18" i="22"/>
  <c r="O154" i="93" s="1"/>
  <c r="D19" i="22"/>
  <c r="H19" i="22"/>
  <c r="L19" i="22"/>
  <c r="P19" i="22"/>
  <c r="D20" i="22"/>
  <c r="O9" i="93" s="1"/>
  <c r="H20" i="22"/>
  <c r="O58" i="93" s="1"/>
  <c r="L20" i="22"/>
  <c r="O107" i="93" s="1"/>
  <c r="P20" i="22"/>
  <c r="O156" i="93" s="1"/>
  <c r="D21" i="22"/>
  <c r="O10" i="93" s="1"/>
  <c r="H21" i="22"/>
  <c r="O59" i="93" s="1"/>
  <c r="L21" i="22"/>
  <c r="O108" i="93" s="1"/>
  <c r="P21" i="22"/>
  <c r="O157" i="93" s="1"/>
  <c r="D22" i="22"/>
  <c r="O11" i="93" s="1"/>
  <c r="H22" i="22"/>
  <c r="O60" i="93" s="1"/>
  <c r="L22" i="22"/>
  <c r="O109" i="93" s="1"/>
  <c r="P22" i="22"/>
  <c r="O158" i="93" s="1"/>
  <c r="D23" i="22"/>
  <c r="H23" i="22"/>
  <c r="P23" i="22"/>
  <c r="D24" i="22"/>
  <c r="H24" i="22"/>
  <c r="L24" i="22"/>
  <c r="P24" i="22"/>
  <c r="D25" i="22"/>
  <c r="H25" i="22"/>
  <c r="L25" i="22"/>
  <c r="P25" i="22"/>
  <c r="D27" i="22"/>
  <c r="O15" i="93" s="1"/>
  <c r="H27" i="22"/>
  <c r="O64" i="93" s="1"/>
  <c r="L27" i="22"/>
  <c r="O113" i="93" s="1"/>
  <c r="P27" i="22"/>
  <c r="O162" i="93" s="1"/>
  <c r="D28" i="22"/>
  <c r="O16" i="93" s="1"/>
  <c r="H28" i="22"/>
  <c r="O65" i="93" s="1"/>
  <c r="L28" i="22"/>
  <c r="O114" i="93" s="1"/>
  <c r="P28" i="22"/>
  <c r="O163" i="93" s="1"/>
  <c r="D29" i="22"/>
  <c r="O17" i="93" s="1"/>
  <c r="H29" i="22"/>
  <c r="O66" i="93" s="1"/>
  <c r="L29" i="22"/>
  <c r="O115" i="93" s="1"/>
  <c r="P29" i="22"/>
  <c r="O164" i="93" s="1"/>
  <c r="D30" i="22"/>
  <c r="O18" i="93" s="1"/>
  <c r="H30" i="22"/>
  <c r="O67" i="93" s="1"/>
  <c r="L30" i="22"/>
  <c r="O116" i="93" s="1"/>
  <c r="P30" i="22"/>
  <c r="O165" i="93" s="1"/>
  <c r="D31" i="22"/>
  <c r="O19" i="93" s="1"/>
  <c r="H31" i="22"/>
  <c r="O68" i="93" s="1"/>
  <c r="L31" i="22"/>
  <c r="O117" i="93" s="1"/>
  <c r="P31" i="22"/>
  <c r="O166" i="93" s="1"/>
  <c r="D32" i="22"/>
  <c r="O20" i="93" s="1"/>
  <c r="H32" i="22"/>
  <c r="O69" i="93" s="1"/>
  <c r="P32" i="22"/>
  <c r="O167" i="93" s="1"/>
  <c r="D33" i="22"/>
  <c r="O21" i="93" s="1"/>
  <c r="H33" i="22"/>
  <c r="O70" i="93" s="1"/>
  <c r="L33" i="22"/>
  <c r="O119" i="93" s="1"/>
  <c r="P33" i="22"/>
  <c r="O168" i="93" s="1"/>
  <c r="D34" i="22"/>
  <c r="O22" i="93" s="1"/>
  <c r="H34" i="22"/>
  <c r="O71" i="93" s="1"/>
  <c r="L34" i="22"/>
  <c r="O120" i="93" s="1"/>
  <c r="P34" i="22"/>
  <c r="O169" i="93" s="1"/>
  <c r="D35" i="22"/>
  <c r="O23" i="93" s="1"/>
  <c r="H35" i="22"/>
  <c r="O72" i="93" s="1"/>
  <c r="L35" i="22"/>
  <c r="O121" i="93" s="1"/>
  <c r="P35" i="22"/>
  <c r="O170" i="93" s="1"/>
  <c r="D36" i="22"/>
  <c r="O24" i="93" s="1"/>
  <c r="H36" i="22"/>
  <c r="O73" i="93" s="1"/>
  <c r="L36" i="22"/>
  <c r="O122" i="93" s="1"/>
  <c r="P36" i="22"/>
  <c r="O171" i="93" s="1"/>
  <c r="D37" i="22"/>
  <c r="O25" i="93" s="1"/>
  <c r="H37" i="22"/>
  <c r="O74" i="93" s="1"/>
  <c r="L37" i="22"/>
  <c r="O123" i="93" s="1"/>
  <c r="P37" i="22"/>
  <c r="O172" i="93" s="1"/>
  <c r="D39" i="22"/>
  <c r="H39" i="22"/>
  <c r="L39" i="22"/>
  <c r="P39" i="22"/>
  <c r="D40" i="22"/>
  <c r="O27" i="93" s="1"/>
  <c r="H40" i="22"/>
  <c r="O76" i="93" s="1"/>
  <c r="L40" i="22"/>
  <c r="O125" i="93" s="1"/>
  <c r="P40" i="22"/>
  <c r="O174" i="93" s="1"/>
  <c r="D41" i="22"/>
  <c r="O28" i="93" s="1"/>
  <c r="H41" i="22"/>
  <c r="O77" i="93" s="1"/>
  <c r="P41" i="22"/>
  <c r="O175" i="93" s="1"/>
  <c r="D42" i="22"/>
  <c r="O29" i="93" s="1"/>
  <c r="H42" i="22"/>
  <c r="O78" i="93" s="1"/>
  <c r="L42" i="22"/>
  <c r="O127" i="93" s="1"/>
  <c r="P42" i="22"/>
  <c r="O176" i="93" s="1"/>
  <c r="Q46" i="22"/>
  <c r="M47" i="22"/>
  <c r="R47" i="22"/>
  <c r="H48" i="22"/>
  <c r="O79" i="93" s="1"/>
  <c r="P79" i="93"/>
  <c r="D49" i="22"/>
  <c r="O31" i="93" s="1"/>
  <c r="L51" i="22"/>
  <c r="P82" i="93"/>
  <c r="H52" i="22"/>
  <c r="O82" i="93" s="1"/>
  <c r="F63" i="22"/>
  <c r="N63" i="22"/>
  <c r="H83" i="22"/>
  <c r="V43" i="23"/>
  <c r="V45" i="23"/>
  <c r="V50" i="23" s="1"/>
  <c r="V54" i="23" s="1"/>
  <c r="V47" i="23"/>
  <c r="P130" i="93"/>
  <c r="K63" i="22"/>
  <c r="O63" i="22"/>
  <c r="S63" i="22"/>
  <c r="X43" i="23"/>
  <c r="D63" i="22"/>
  <c r="H63" i="22"/>
  <c r="L63" i="22"/>
  <c r="P63" i="22"/>
  <c r="P69" i="22"/>
  <c r="AO70" i="33"/>
  <c r="AO76" i="33"/>
  <c r="AO27" i="33"/>
  <c r="AQ82" i="33"/>
  <c r="AQ86" i="33" s="1"/>
  <c r="AE82" i="33"/>
  <c r="AE86" i="33" s="1"/>
  <c r="AE103" i="33" s="1"/>
  <c r="AW82" i="33"/>
  <c r="AW86" i="33" s="1"/>
  <c r="M82" i="33"/>
  <c r="M86" i="33" s="1"/>
  <c r="M103" i="33" s="1"/>
  <c r="M104" i="33" s="1"/>
  <c r="M106" i="33" s="1"/>
  <c r="M117" i="33" s="1"/>
  <c r="AO62" i="33"/>
  <c r="AS82" i="33"/>
  <c r="AS86" i="33" s="1"/>
  <c r="AO78" i="33"/>
  <c r="AV39" i="9"/>
  <c r="AT82" i="33"/>
  <c r="AT86" i="33" s="1"/>
  <c r="AE104" i="33"/>
  <c r="AE106" i="33" s="1"/>
  <c r="AE117" i="33" s="1"/>
  <c r="D82" i="33"/>
  <c r="D86" i="33" s="1"/>
  <c r="D103" i="33" s="1"/>
  <c r="D104" i="33" s="1"/>
  <c r="D106" i="33" s="1"/>
  <c r="D117" i="33" s="1"/>
  <c r="AW82" i="32"/>
  <c r="AW86" i="32" s="1"/>
  <c r="AV82" i="32"/>
  <c r="AV86" i="32" s="1"/>
  <c r="AE82" i="32"/>
  <c r="AE86" i="32" s="1"/>
  <c r="AE103" i="32" s="1"/>
  <c r="AE104" i="32" s="1"/>
  <c r="AE106" i="32" s="1"/>
  <c r="AE117" i="32" s="1"/>
  <c r="V82" i="32"/>
  <c r="V86" i="32" s="1"/>
  <c r="V103" i="32" s="1"/>
  <c r="V104" i="32" s="1"/>
  <c r="V106" i="32" s="1"/>
  <c r="V117" i="32" s="1"/>
  <c r="AO79" i="32"/>
  <c r="AO76" i="32"/>
  <c r="AO27" i="32"/>
  <c r="AO44" i="32"/>
  <c r="AQ82" i="32"/>
  <c r="AQ86" i="32" s="1"/>
  <c r="AU82" i="32"/>
  <c r="AU86" i="32" s="1"/>
  <c r="AO75" i="32"/>
  <c r="AO62" i="31"/>
  <c r="AO79" i="31"/>
  <c r="AO78" i="31"/>
  <c r="D104" i="31"/>
  <c r="D106" i="31" s="1"/>
  <c r="D117" i="31" s="1"/>
  <c r="AQ39" i="9"/>
  <c r="AU39" i="9"/>
  <c r="AW82" i="31"/>
  <c r="AW86" i="31" s="1"/>
  <c r="AO75" i="31"/>
  <c r="AO70" i="31"/>
  <c r="AO76" i="31"/>
  <c r="AO27" i="31"/>
  <c r="AP75" i="9"/>
  <c r="AQ82" i="36"/>
  <c r="AQ86" i="36" s="1"/>
  <c r="AO79" i="36"/>
  <c r="AT82" i="36"/>
  <c r="AT86" i="36" s="1"/>
  <c r="AO76" i="36"/>
  <c r="V82" i="36"/>
  <c r="V86" i="36" s="1"/>
  <c r="V103" i="36" s="1"/>
  <c r="V104" i="36" s="1"/>
  <c r="V106" i="36" s="1"/>
  <c r="V117" i="36" s="1"/>
  <c r="AP82" i="36"/>
  <c r="AP86" i="36" s="1"/>
  <c r="AR82" i="36"/>
  <c r="AR86" i="36" s="1"/>
  <c r="AO27" i="36"/>
  <c r="M82" i="36"/>
  <c r="M86" i="36" s="1"/>
  <c r="M103" i="36" s="1"/>
  <c r="M104" i="36" s="1"/>
  <c r="M106" i="36" s="1"/>
  <c r="M117" i="36" s="1"/>
  <c r="AO62" i="36"/>
  <c r="AS82" i="36"/>
  <c r="AS86" i="36" s="1"/>
  <c r="D104" i="36"/>
  <c r="D106" i="36" s="1"/>
  <c r="D117" i="36" s="1"/>
  <c r="AV82" i="35"/>
  <c r="AV86" i="35" s="1"/>
  <c r="AR82" i="35"/>
  <c r="AR86" i="35" s="1"/>
  <c r="AP82" i="35"/>
  <c r="AP86" i="35" s="1"/>
  <c r="AO78" i="35"/>
  <c r="AO44" i="35"/>
  <c r="AO76" i="35"/>
  <c r="AO27" i="35"/>
  <c r="V82" i="35"/>
  <c r="V86" i="35" s="1"/>
  <c r="V103" i="35" s="1"/>
  <c r="V104" i="35" s="1"/>
  <c r="V106" i="35" s="1"/>
  <c r="V117" i="35" s="1"/>
  <c r="AS82" i="35"/>
  <c r="AS86" i="35" s="1"/>
  <c r="AO85" i="35"/>
  <c r="AE82" i="35"/>
  <c r="AE86" i="35" s="1"/>
  <c r="AE103" i="35" s="1"/>
  <c r="AE104" i="35" s="1"/>
  <c r="AE106" i="35" s="1"/>
  <c r="AE117" i="35" s="1"/>
  <c r="AO70" i="35"/>
  <c r="AU82" i="35"/>
  <c r="AU86" i="35" s="1"/>
  <c r="AT82" i="35"/>
  <c r="AT86" i="35" s="1"/>
  <c r="AT44" i="9"/>
  <c r="F49" i="9"/>
  <c r="D9" i="9"/>
  <c r="O2" i="94" s="1"/>
  <c r="AV82" i="34"/>
  <c r="AV86" i="34" s="1"/>
  <c r="AR82" i="34"/>
  <c r="AR86" i="34" s="1"/>
  <c r="AP82" i="34"/>
  <c r="AP86" i="34" s="1"/>
  <c r="AO78" i="34"/>
  <c r="AO44" i="34"/>
  <c r="AO76" i="34"/>
  <c r="AO82" i="34" s="1"/>
  <c r="AO86" i="34" s="1"/>
  <c r="AO103" i="34" s="1"/>
  <c r="AO104" i="34" s="1"/>
  <c r="AO106" i="34" s="1"/>
  <c r="AO117" i="34" s="1"/>
  <c r="AO27" i="34"/>
  <c r="V82" i="34"/>
  <c r="V86" i="34" s="1"/>
  <c r="V103" i="34" s="1"/>
  <c r="V104" i="34" s="1"/>
  <c r="V106" i="34" s="1"/>
  <c r="V117" i="34" s="1"/>
  <c r="AS82" i="34"/>
  <c r="AS86" i="34" s="1"/>
  <c r="N44" i="9"/>
  <c r="AQ44" i="9"/>
  <c r="AU44" i="9"/>
  <c r="AS54" i="9"/>
  <c r="AW54" i="9"/>
  <c r="O44" i="9"/>
  <c r="AV62" i="9"/>
  <c r="AO85" i="34"/>
  <c r="AE82" i="34"/>
  <c r="AE86" i="34" s="1"/>
  <c r="AE103" i="34" s="1"/>
  <c r="AE104" i="34" s="1"/>
  <c r="AE106" i="34" s="1"/>
  <c r="AE117" i="34" s="1"/>
  <c r="AO70" i="34"/>
  <c r="AU82" i="34"/>
  <c r="AU86" i="34" s="1"/>
  <c r="AT82" i="34"/>
  <c r="AT86" i="34" s="1"/>
  <c r="T49" i="9"/>
  <c r="AE68" i="9"/>
  <c r="O278" i="94" s="1"/>
  <c r="AE71" i="9"/>
  <c r="O280" i="94" s="1"/>
  <c r="AT75" i="9"/>
  <c r="AV82" i="30"/>
  <c r="AV86" i="30" s="1"/>
  <c r="AR82" i="30"/>
  <c r="AR86" i="30" s="1"/>
  <c r="AP82" i="30"/>
  <c r="AP86" i="30" s="1"/>
  <c r="AO78" i="30"/>
  <c r="AO44" i="30"/>
  <c r="AO76" i="30"/>
  <c r="AO27" i="30"/>
  <c r="V40" i="9"/>
  <c r="O178" i="94" s="1"/>
  <c r="Y75" i="9"/>
  <c r="V82" i="30"/>
  <c r="V86" i="30" s="1"/>
  <c r="V103" i="30" s="1"/>
  <c r="V104" i="30" s="1"/>
  <c r="V106" i="30" s="1"/>
  <c r="V117" i="30" s="1"/>
  <c r="AS82" i="30"/>
  <c r="AS86" i="30" s="1"/>
  <c r="F27" i="9"/>
  <c r="T44" i="9"/>
  <c r="V58" i="9"/>
  <c r="O193" i="94" s="1"/>
  <c r="AE61" i="9"/>
  <c r="O272" i="94" s="1"/>
  <c r="X49" i="9"/>
  <c r="M83" i="9"/>
  <c r="O134" i="94" s="1"/>
  <c r="AO85" i="30"/>
  <c r="AE82" i="30"/>
  <c r="AE86" i="30" s="1"/>
  <c r="AE103" i="30" s="1"/>
  <c r="AE104" i="30" s="1"/>
  <c r="AE106" i="30" s="1"/>
  <c r="AE117" i="30" s="1"/>
  <c r="AO70" i="30"/>
  <c r="AU82" i="30"/>
  <c r="AU86" i="30" s="1"/>
  <c r="AT82" i="30"/>
  <c r="AT86" i="30" s="1"/>
  <c r="AV77" i="9"/>
  <c r="AO76" i="29"/>
  <c r="AO27" i="29"/>
  <c r="E70" i="9"/>
  <c r="AW62" i="9"/>
  <c r="X75" i="9"/>
  <c r="AV82" i="29"/>
  <c r="AV86" i="29" s="1"/>
  <c r="AR82" i="29"/>
  <c r="AR86" i="29" s="1"/>
  <c r="AP82" i="29"/>
  <c r="AP86" i="29" s="1"/>
  <c r="AO78" i="29"/>
  <c r="AO44" i="29"/>
  <c r="AW27" i="9"/>
  <c r="V52" i="9"/>
  <c r="O188" i="94" s="1"/>
  <c r="V112" i="9"/>
  <c r="V116" i="9" s="1"/>
  <c r="Q134" i="94"/>
  <c r="V82" i="29"/>
  <c r="V86" i="29" s="1"/>
  <c r="V103" i="29" s="1"/>
  <c r="V104" i="29" s="1"/>
  <c r="V106" i="29" s="1"/>
  <c r="V117" i="29" s="1"/>
  <c r="AS82" i="29"/>
  <c r="AS86" i="29" s="1"/>
  <c r="M11" i="9"/>
  <c r="O79" i="94" s="1"/>
  <c r="T17" i="9"/>
  <c r="AT79" i="9"/>
  <c r="D32" i="9"/>
  <c r="O20" i="94" s="1"/>
  <c r="E39" i="9"/>
  <c r="AH44" i="9"/>
  <c r="D83" i="9"/>
  <c r="O58" i="94" s="1"/>
  <c r="AQ77" i="9"/>
  <c r="AU77" i="9"/>
  <c r="AD39" i="9"/>
  <c r="AS44" i="9"/>
  <c r="AW44" i="9"/>
  <c r="AT49" i="9"/>
  <c r="V48" i="9"/>
  <c r="O185" i="94" s="1"/>
  <c r="D58" i="9"/>
  <c r="O41" i="94" s="1"/>
  <c r="M65" i="9"/>
  <c r="O123" i="94" s="1"/>
  <c r="AE65" i="9"/>
  <c r="O275" i="94" s="1"/>
  <c r="AV75" i="9"/>
  <c r="AO85" i="29"/>
  <c r="AE82" i="29"/>
  <c r="AE86" i="29" s="1"/>
  <c r="AE103" i="29" s="1"/>
  <c r="AE104" i="29" s="1"/>
  <c r="AE106" i="29" s="1"/>
  <c r="AE117" i="29" s="1"/>
  <c r="AO70" i="29"/>
  <c r="AU82" i="29"/>
  <c r="AU86" i="29" s="1"/>
  <c r="AT82" i="29"/>
  <c r="AT86" i="29" s="1"/>
  <c r="AW17" i="9"/>
  <c r="L27" i="9"/>
  <c r="P247" i="94"/>
  <c r="AE31" i="9"/>
  <c r="O247" i="94" s="1"/>
  <c r="S96" i="94"/>
  <c r="Q78" i="9"/>
  <c r="R49" i="9"/>
  <c r="T106" i="94"/>
  <c r="P260" i="94"/>
  <c r="AE47" i="9"/>
  <c r="O260" i="94" s="1"/>
  <c r="D48" i="9"/>
  <c r="O33" i="94" s="1"/>
  <c r="P33" i="94"/>
  <c r="G54" i="9"/>
  <c r="R266" i="94"/>
  <c r="AH62" i="9"/>
  <c r="AR27" i="9"/>
  <c r="AR76" i="9"/>
  <c r="AR77" i="9"/>
  <c r="X27" i="9"/>
  <c r="AS27" i="9"/>
  <c r="AS35" i="9"/>
  <c r="AR35" i="9"/>
  <c r="D33" i="9"/>
  <c r="O21" i="94" s="1"/>
  <c r="D36" i="9"/>
  <c r="O23" i="94" s="1"/>
  <c r="S175" i="94"/>
  <c r="Z39" i="9"/>
  <c r="J39" i="9"/>
  <c r="P255" i="94"/>
  <c r="AE41" i="9"/>
  <c r="O255" i="94" s="1"/>
  <c r="K54" i="9"/>
  <c r="H78" i="9"/>
  <c r="M13" i="9"/>
  <c r="O81" i="94" s="1"/>
  <c r="V15" i="9"/>
  <c r="O159" i="94" s="1"/>
  <c r="AM17" i="9"/>
  <c r="P165" i="94"/>
  <c r="V24" i="9"/>
  <c r="O165" i="94" s="1"/>
  <c r="R78" i="9"/>
  <c r="V25" i="9"/>
  <c r="O166" i="94" s="1"/>
  <c r="AD78" i="9"/>
  <c r="AW78" i="9"/>
  <c r="AH79" i="9"/>
  <c r="AV79" i="9"/>
  <c r="AE29" i="9"/>
  <c r="O245" i="94" s="1"/>
  <c r="E35" i="9"/>
  <c r="D38" i="9"/>
  <c r="O25" i="94" s="1"/>
  <c r="N39" i="9"/>
  <c r="AE43" i="9"/>
  <c r="O257" i="94" s="1"/>
  <c r="Y44" i="9"/>
  <c r="S30" i="94"/>
  <c r="H49" i="9"/>
  <c r="W30" i="94"/>
  <c r="L49" i="9"/>
  <c r="V182" i="94"/>
  <c r="AC49" i="9"/>
  <c r="P186" i="94"/>
  <c r="V50" i="9"/>
  <c r="O186" i="94" s="1"/>
  <c r="AT54" i="9"/>
  <c r="M51" i="9"/>
  <c r="O111" i="94" s="1"/>
  <c r="W263" i="94"/>
  <c r="AM54" i="9"/>
  <c r="AB54" i="9"/>
  <c r="P116" i="94"/>
  <c r="M57" i="9"/>
  <c r="O116" i="94" s="1"/>
  <c r="AF62" i="9"/>
  <c r="P273" i="94"/>
  <c r="AE63" i="9"/>
  <c r="O273" i="94" s="1"/>
  <c r="AJ70" i="9"/>
  <c r="S52" i="94"/>
  <c r="H75" i="9"/>
  <c r="L75" i="9"/>
  <c r="W52" i="94"/>
  <c r="Q75" i="9"/>
  <c r="S128" i="94"/>
  <c r="AD75" i="9"/>
  <c r="W204" i="94"/>
  <c r="Y79" i="9"/>
  <c r="AO44" i="28"/>
  <c r="Q98" i="94"/>
  <c r="O79" i="9"/>
  <c r="AL35" i="9"/>
  <c r="AR39" i="9"/>
  <c r="T26" i="94"/>
  <c r="I44" i="9"/>
  <c r="J49" i="9"/>
  <c r="U30" i="94"/>
  <c r="N49" i="9"/>
  <c r="P106" i="94"/>
  <c r="R110" i="94"/>
  <c r="P54" i="9"/>
  <c r="P265" i="94"/>
  <c r="AE53" i="9"/>
  <c r="O265" i="94" s="1"/>
  <c r="R39" i="94"/>
  <c r="G62" i="9"/>
  <c r="P277" i="94"/>
  <c r="AE67" i="9"/>
  <c r="O277" i="94" s="1"/>
  <c r="M69" i="9"/>
  <c r="O127" i="94" s="1"/>
  <c r="P55" i="94"/>
  <c r="D74" i="9"/>
  <c r="O55" i="94" s="1"/>
  <c r="V14" i="9"/>
  <c r="O158" i="94" s="1"/>
  <c r="W17" i="9"/>
  <c r="V85" i="94"/>
  <c r="T27" i="9"/>
  <c r="AW35" i="9"/>
  <c r="AV35" i="9"/>
  <c r="AI39" i="9"/>
  <c r="S44" i="9"/>
  <c r="U102" i="94"/>
  <c r="W44" i="9"/>
  <c r="P178" i="94"/>
  <c r="Q183" i="94"/>
  <c r="V46" i="9"/>
  <c r="O183" i="94" s="1"/>
  <c r="Q113" i="94"/>
  <c r="M53" i="9"/>
  <c r="O113" i="94" s="1"/>
  <c r="M55" i="9"/>
  <c r="O114" i="94" s="1"/>
  <c r="AS62" i="9"/>
  <c r="Q194" i="94"/>
  <c r="V59" i="9"/>
  <c r="O194" i="94" s="1"/>
  <c r="AR62" i="9"/>
  <c r="L62" i="9"/>
  <c r="AE104" i="28"/>
  <c r="AE106" i="28" s="1"/>
  <c r="AE117" i="28" s="1"/>
  <c r="AE9" i="9"/>
  <c r="W3" i="94"/>
  <c r="L17" i="9"/>
  <c r="AR17" i="9"/>
  <c r="D16" i="9"/>
  <c r="O8" i="94" s="1"/>
  <c r="P237" i="94"/>
  <c r="AE20" i="9"/>
  <c r="O237" i="94" s="1"/>
  <c r="M21" i="9"/>
  <c r="O86" i="94" s="1"/>
  <c r="M22" i="9"/>
  <c r="O87" i="94" s="1"/>
  <c r="O77" i="9"/>
  <c r="Q89" i="94"/>
  <c r="AT78" i="9"/>
  <c r="D26" i="9"/>
  <c r="O15" i="94" s="1"/>
  <c r="U35" i="9"/>
  <c r="AW79" i="9"/>
  <c r="U39" i="9"/>
  <c r="V178" i="94"/>
  <c r="AC44" i="9"/>
  <c r="H44" i="9"/>
  <c r="AD44" i="9"/>
  <c r="I49" i="9"/>
  <c r="M45" i="9"/>
  <c r="O106" i="94" s="1"/>
  <c r="AW49" i="9"/>
  <c r="AB49" i="9"/>
  <c r="Q34" i="94"/>
  <c r="D50" i="9"/>
  <c r="O34" i="94" s="1"/>
  <c r="AF54" i="9"/>
  <c r="K62" i="9"/>
  <c r="Q39" i="94"/>
  <c r="D56" i="9"/>
  <c r="O39" i="94" s="1"/>
  <c r="P119" i="94"/>
  <c r="M60" i="9"/>
  <c r="O119" i="94" s="1"/>
  <c r="D61" i="9"/>
  <c r="O44" i="94" s="1"/>
  <c r="P44" i="94"/>
  <c r="M61" i="9"/>
  <c r="O120" i="94" s="1"/>
  <c r="S197" i="94"/>
  <c r="Z70" i="9"/>
  <c r="V66" i="9"/>
  <c r="O200" i="94" s="1"/>
  <c r="T52" i="94"/>
  <c r="I75" i="9"/>
  <c r="P285" i="94"/>
  <c r="AE81" i="9"/>
  <c r="O285" i="94" s="1"/>
  <c r="AE102" i="9"/>
  <c r="Q30" i="94"/>
  <c r="Q102" i="94"/>
  <c r="V106" i="94"/>
  <c r="AO62" i="28"/>
  <c r="AV82" i="28"/>
  <c r="AV86" i="28" s="1"/>
  <c r="AJ49" i="9"/>
  <c r="AR79" i="9"/>
  <c r="L54" i="9"/>
  <c r="AT62" i="9"/>
  <c r="M59" i="9"/>
  <c r="O118" i="94" s="1"/>
  <c r="N70" i="9"/>
  <c r="AE72" i="9"/>
  <c r="O281" i="94" s="1"/>
  <c r="V74" i="9"/>
  <c r="O207" i="94" s="1"/>
  <c r="AC75" i="9"/>
  <c r="AE83" i="9"/>
  <c r="O286" i="94" s="1"/>
  <c r="AO102" i="9"/>
  <c r="Q206" i="94"/>
  <c r="T258" i="94"/>
  <c r="AS82" i="28"/>
  <c r="AS86" i="28" s="1"/>
  <c r="AR82" i="28"/>
  <c r="AR86" i="28" s="1"/>
  <c r="AU82" i="28"/>
  <c r="AU86" i="28" s="1"/>
  <c r="AQ17" i="9"/>
  <c r="AU17" i="9"/>
  <c r="AS17" i="9"/>
  <c r="AV17" i="9"/>
  <c r="S79" i="9"/>
  <c r="Z35" i="9"/>
  <c r="D30" i="9"/>
  <c r="O18" i="94" s="1"/>
  <c r="M33" i="9"/>
  <c r="O97" i="94" s="1"/>
  <c r="AQ35" i="9"/>
  <c r="Q35" i="9"/>
  <c r="AS39" i="9"/>
  <c r="AW39" i="9"/>
  <c r="I39" i="9"/>
  <c r="G44" i="9"/>
  <c r="K44" i="9"/>
  <c r="AS78" i="9"/>
  <c r="AK49" i="9"/>
  <c r="AG49" i="9"/>
  <c r="E54" i="9"/>
  <c r="I54" i="9"/>
  <c r="AR54" i="9"/>
  <c r="AQ70" i="9"/>
  <c r="AU70" i="9"/>
  <c r="K70" i="9"/>
  <c r="AW70" i="9"/>
  <c r="AQ75" i="9"/>
  <c r="AU75" i="9"/>
  <c r="AE73" i="9"/>
  <c r="O282" i="94" s="1"/>
  <c r="AL78" i="9"/>
  <c r="AE80" i="9"/>
  <c r="O284" i="94" s="1"/>
  <c r="V84" i="9"/>
  <c r="O211" i="94" s="1"/>
  <c r="P34" i="94"/>
  <c r="AT82" i="28"/>
  <c r="AT86" i="28" s="1"/>
  <c r="AO78" i="28"/>
  <c r="AQ82" i="28"/>
  <c r="AQ86" i="28" s="1"/>
  <c r="AO17" i="28"/>
  <c r="AH75" i="9"/>
  <c r="AL75" i="9"/>
  <c r="D84" i="9"/>
  <c r="O59" i="94" s="1"/>
  <c r="AO95" i="9"/>
  <c r="V102" i="9"/>
  <c r="AO79" i="28"/>
  <c r="V82" i="28"/>
  <c r="V86" i="28" s="1"/>
  <c r="V103" i="28" s="1"/>
  <c r="V104" i="28" s="1"/>
  <c r="V106" i="28" s="1"/>
  <c r="V117" i="28" s="1"/>
  <c r="AO76" i="28"/>
  <c r="AO27" i="28"/>
  <c r="AO77" i="28"/>
  <c r="AO75" i="28"/>
  <c r="U231" i="94"/>
  <c r="AK17" i="9"/>
  <c r="AA49" i="9"/>
  <c r="T182" i="94"/>
  <c r="AE45" i="9"/>
  <c r="S49" i="9"/>
  <c r="P110" i="94"/>
  <c r="M50" i="9"/>
  <c r="N54" i="9"/>
  <c r="W186" i="94"/>
  <c r="AD54" i="9"/>
  <c r="R54" i="9"/>
  <c r="I62" i="9"/>
  <c r="T38" i="94"/>
  <c r="Q62" i="9"/>
  <c r="S114" i="94"/>
  <c r="Q191" i="94"/>
  <c r="X62" i="9"/>
  <c r="V56" i="9"/>
  <c r="O191" i="94" s="1"/>
  <c r="AT27" i="9"/>
  <c r="U3" i="94"/>
  <c r="J17" i="9"/>
  <c r="T79" i="94"/>
  <c r="R17" i="9"/>
  <c r="W155" i="94"/>
  <c r="AD17" i="9"/>
  <c r="Q156" i="94"/>
  <c r="V12" i="9"/>
  <c r="O156" i="94" s="1"/>
  <c r="Q235" i="94"/>
  <c r="AE15" i="9"/>
  <c r="O235" i="94" s="1"/>
  <c r="H17" i="9"/>
  <c r="X17" i="9"/>
  <c r="U27" i="9"/>
  <c r="AK27" i="9"/>
  <c r="AU27" i="9"/>
  <c r="AU76" i="9"/>
  <c r="Q10" i="94"/>
  <c r="F77" i="9"/>
  <c r="D23" i="9"/>
  <c r="O12" i="94" s="1"/>
  <c r="AU78" i="9"/>
  <c r="Q79" i="9"/>
  <c r="H27" i="9"/>
  <c r="AU35" i="9"/>
  <c r="AK62" i="9"/>
  <c r="U266" i="94"/>
  <c r="AU62" i="9"/>
  <c r="M56" i="9"/>
  <c r="O115" i="94" s="1"/>
  <c r="Q268" i="94"/>
  <c r="AE57" i="9"/>
  <c r="O268" i="94" s="1"/>
  <c r="R62" i="9"/>
  <c r="AM62" i="9"/>
  <c r="D63" i="9"/>
  <c r="P45" i="94"/>
  <c r="AV70" i="9"/>
  <c r="R49" i="94"/>
  <c r="D67" i="9"/>
  <c r="O49" i="94" s="1"/>
  <c r="R203" i="94"/>
  <c r="V69" i="9"/>
  <c r="O203" i="94" s="1"/>
  <c r="I70" i="9"/>
  <c r="T70" i="9"/>
  <c r="AD70" i="9"/>
  <c r="P204" i="94"/>
  <c r="V71" i="9"/>
  <c r="W75" i="9"/>
  <c r="T204" i="94"/>
  <c r="AA75" i="9"/>
  <c r="W280" i="94"/>
  <c r="AM75" i="9"/>
  <c r="AR75" i="9"/>
  <c r="P206" i="94"/>
  <c r="V73" i="9"/>
  <c r="O206" i="94" s="1"/>
  <c r="S75" i="9"/>
  <c r="F76" i="9"/>
  <c r="P76" i="9"/>
  <c r="AA76" i="9"/>
  <c r="AL76" i="9"/>
  <c r="AW76" i="9"/>
  <c r="N77" i="9"/>
  <c r="Y77" i="9"/>
  <c r="AI77" i="9"/>
  <c r="L78" i="9"/>
  <c r="AG78" i="9"/>
  <c r="I79" i="9"/>
  <c r="T79" i="9"/>
  <c r="P208" i="94"/>
  <c r="V80" i="9"/>
  <c r="O208" i="94" s="1"/>
  <c r="Q2" i="94"/>
  <c r="Q18" i="94"/>
  <c r="T30" i="94"/>
  <c r="P58" i="94"/>
  <c r="T90" i="94"/>
  <c r="T92" i="94"/>
  <c r="S168" i="94"/>
  <c r="O222" i="94"/>
  <c r="Q231" i="94"/>
  <c r="AG17" i="9"/>
  <c r="AE11" i="9"/>
  <c r="M12" i="9"/>
  <c r="O80" i="94" s="1"/>
  <c r="Q160" i="94"/>
  <c r="V16" i="9"/>
  <c r="O160" i="94" s="1"/>
  <c r="AB17" i="9"/>
  <c r="AJ17" i="9"/>
  <c r="U9" i="94"/>
  <c r="J76" i="9"/>
  <c r="J27" i="9"/>
  <c r="Q85" i="94"/>
  <c r="O76" i="9"/>
  <c r="U85" i="94"/>
  <c r="S76" i="9"/>
  <c r="S237" i="94"/>
  <c r="AI76" i="9"/>
  <c r="Q238" i="94"/>
  <c r="AG77" i="9"/>
  <c r="AE21" i="9"/>
  <c r="Q88" i="94"/>
  <c r="M23" i="9"/>
  <c r="O88" i="94" s="1"/>
  <c r="U14" i="94"/>
  <c r="J78" i="9"/>
  <c r="P90" i="94"/>
  <c r="N78" i="9"/>
  <c r="S166" i="94"/>
  <c r="Z78" i="9"/>
  <c r="Q167" i="94"/>
  <c r="X79" i="9"/>
  <c r="V26" i="9"/>
  <c r="U167" i="94"/>
  <c r="AB79" i="9"/>
  <c r="Q243" i="94"/>
  <c r="AG79" i="9"/>
  <c r="AB27" i="9"/>
  <c r="AJ27" i="9"/>
  <c r="Q16" i="94"/>
  <c r="D28" i="9"/>
  <c r="U92" i="94"/>
  <c r="S35" i="9"/>
  <c r="P168" i="94"/>
  <c r="W35" i="9"/>
  <c r="P244" i="94"/>
  <c r="AF35" i="9"/>
  <c r="AE28" i="9"/>
  <c r="T244" i="94"/>
  <c r="AJ35" i="9"/>
  <c r="Q172" i="94"/>
  <c r="V32" i="9"/>
  <c r="O172" i="94" s="1"/>
  <c r="F35" i="9"/>
  <c r="AA35" i="9"/>
  <c r="H39" i="9"/>
  <c r="S23" i="94"/>
  <c r="L39" i="9"/>
  <c r="W23" i="94"/>
  <c r="Q100" i="94"/>
  <c r="M37" i="9"/>
  <c r="O100" i="94" s="1"/>
  <c r="Q26" i="94"/>
  <c r="F44" i="9"/>
  <c r="U26" i="94"/>
  <c r="J44" i="9"/>
  <c r="P254" i="94"/>
  <c r="AE40" i="9"/>
  <c r="AF44" i="9"/>
  <c r="Q28" i="94"/>
  <c r="D42" i="9"/>
  <c r="O28" i="94" s="1"/>
  <c r="P182" i="94"/>
  <c r="V45" i="9"/>
  <c r="Z54" i="9"/>
  <c r="S186" i="94"/>
  <c r="Q263" i="94"/>
  <c r="AE51" i="9"/>
  <c r="O263" i="94" s="1"/>
  <c r="E62" i="9"/>
  <c r="D55" i="9"/>
  <c r="P38" i="94"/>
  <c r="W114" i="94"/>
  <c r="U62" i="9"/>
  <c r="P196" i="94"/>
  <c r="V61" i="9"/>
  <c r="O196" i="94" s="1"/>
  <c r="W62" i="9"/>
  <c r="R197" i="94"/>
  <c r="V63" i="9"/>
  <c r="S273" i="94"/>
  <c r="AI70" i="9"/>
  <c r="P201" i="94"/>
  <c r="V67" i="9"/>
  <c r="O201" i="94" s="1"/>
  <c r="Y70" i="9"/>
  <c r="R52" i="94"/>
  <c r="G75" i="9"/>
  <c r="V52" i="94"/>
  <c r="K75" i="9"/>
  <c r="P205" i="94"/>
  <c r="V72" i="9"/>
  <c r="O205" i="94" s="1"/>
  <c r="AE74" i="9"/>
  <c r="O283" i="94" s="1"/>
  <c r="P283" i="94"/>
  <c r="AI75" i="9"/>
  <c r="K76" i="9"/>
  <c r="AF76" i="9"/>
  <c r="I77" i="9"/>
  <c r="S77" i="9"/>
  <c r="AD77" i="9"/>
  <c r="F78" i="9"/>
  <c r="AB78" i="9"/>
  <c r="AJ79" i="9"/>
  <c r="P209" i="94"/>
  <c r="V81" i="9"/>
  <c r="O209" i="94" s="1"/>
  <c r="P135" i="94"/>
  <c r="M84" i="9"/>
  <c r="O135" i="94" s="1"/>
  <c r="D95" i="9"/>
  <c r="O60" i="94"/>
  <c r="M112" i="9"/>
  <c r="M116" i="9" s="1"/>
  <c r="P118" i="94"/>
  <c r="W166" i="94"/>
  <c r="V82" i="27"/>
  <c r="V86" i="27" s="1"/>
  <c r="V103" i="27" s="1"/>
  <c r="V104" i="27" s="1"/>
  <c r="V106" i="27" s="1"/>
  <c r="V117" i="27" s="1"/>
  <c r="AO77" i="27"/>
  <c r="AO27" i="27"/>
  <c r="P3" i="94"/>
  <c r="D11" i="9"/>
  <c r="E17" i="9"/>
  <c r="T3" i="94"/>
  <c r="I17" i="9"/>
  <c r="S79" i="94"/>
  <c r="Q17" i="9"/>
  <c r="W79" i="94"/>
  <c r="U17" i="9"/>
  <c r="R155" i="94"/>
  <c r="Y17" i="9"/>
  <c r="V155" i="94"/>
  <c r="AC17" i="9"/>
  <c r="R231" i="94"/>
  <c r="AH17" i="9"/>
  <c r="V231" i="94"/>
  <c r="AL17" i="9"/>
  <c r="P232" i="94"/>
  <c r="AE12" i="9"/>
  <c r="O232" i="94" s="1"/>
  <c r="P82" i="94"/>
  <c r="M14" i="9"/>
  <c r="O82" i="94" s="1"/>
  <c r="G17" i="9"/>
  <c r="O17" i="9"/>
  <c r="AJ76" i="9"/>
  <c r="P10" i="94"/>
  <c r="D21" i="9"/>
  <c r="S86" i="94"/>
  <c r="Q77" i="9"/>
  <c r="V162" i="94"/>
  <c r="AC77" i="9"/>
  <c r="R238" i="94"/>
  <c r="AH77" i="9"/>
  <c r="V238" i="94"/>
  <c r="AL77" i="9"/>
  <c r="P239" i="94"/>
  <c r="AE22" i="9"/>
  <c r="O239" i="94" s="1"/>
  <c r="P89" i="94"/>
  <c r="M24" i="9"/>
  <c r="O89" i="94" s="1"/>
  <c r="S15" i="94"/>
  <c r="H79" i="9"/>
  <c r="W15" i="94"/>
  <c r="L79" i="9"/>
  <c r="V167" i="94"/>
  <c r="AC79" i="9"/>
  <c r="G27" i="9"/>
  <c r="O27" i="9"/>
  <c r="W27" i="9"/>
  <c r="AM27" i="9"/>
  <c r="AV27" i="9"/>
  <c r="R16" i="94"/>
  <c r="G35" i="9"/>
  <c r="AT35" i="9"/>
  <c r="V29" i="9"/>
  <c r="O169" i="94" s="1"/>
  <c r="P169" i="94"/>
  <c r="S245" i="94"/>
  <c r="AI35" i="9"/>
  <c r="W245" i="94"/>
  <c r="AM35" i="9"/>
  <c r="P171" i="94"/>
  <c r="V31" i="9"/>
  <c r="O171" i="94" s="1"/>
  <c r="R96" i="94"/>
  <c r="M32" i="9"/>
  <c r="O96" i="94" s="1"/>
  <c r="P249" i="94"/>
  <c r="AE33" i="9"/>
  <c r="O249" i="94" s="1"/>
  <c r="J35" i="9"/>
  <c r="AF39" i="9"/>
  <c r="AE36" i="9"/>
  <c r="P251" i="94"/>
  <c r="T251" i="94"/>
  <c r="AJ39" i="9"/>
  <c r="R24" i="94"/>
  <c r="G39" i="9"/>
  <c r="V24" i="94"/>
  <c r="K39" i="9"/>
  <c r="P253" i="94"/>
  <c r="AE38" i="9"/>
  <c r="O253" i="94" s="1"/>
  <c r="Y39" i="9"/>
  <c r="AB44" i="9"/>
  <c r="V41" i="9"/>
  <c r="O179" i="94" s="1"/>
  <c r="P179" i="94"/>
  <c r="P181" i="94"/>
  <c r="V43" i="9"/>
  <c r="O181" i="94" s="1"/>
  <c r="X44" i="9"/>
  <c r="P107" i="94"/>
  <c r="M46" i="9"/>
  <c r="P109" i="94"/>
  <c r="M48" i="9"/>
  <c r="O109" i="94" s="1"/>
  <c r="W49" i="9"/>
  <c r="P35" i="94"/>
  <c r="D51" i="9"/>
  <c r="O35" i="94" s="1"/>
  <c r="P37" i="94"/>
  <c r="D53" i="9"/>
  <c r="O37" i="94" s="1"/>
  <c r="S39" i="94"/>
  <c r="H62" i="9"/>
  <c r="V115" i="94"/>
  <c r="T62" i="9"/>
  <c r="R269" i="94"/>
  <c r="AE58" i="9"/>
  <c r="O269" i="94" s="1"/>
  <c r="P43" i="94"/>
  <c r="D60" i="9"/>
  <c r="O43" i="94" s="1"/>
  <c r="F62" i="9"/>
  <c r="P62" i="9"/>
  <c r="AA62" i="9"/>
  <c r="AL62" i="9"/>
  <c r="Q121" i="94"/>
  <c r="O70" i="9"/>
  <c r="M63" i="9"/>
  <c r="U121" i="94"/>
  <c r="S70" i="9"/>
  <c r="Q125" i="94"/>
  <c r="M67" i="9"/>
  <c r="O125" i="94" s="1"/>
  <c r="AE69" i="9"/>
  <c r="O279" i="94" s="1"/>
  <c r="Q279" i="94"/>
  <c r="P70" i="9"/>
  <c r="AK70" i="9"/>
  <c r="Q53" i="94"/>
  <c r="D72" i="9"/>
  <c r="O53" i="94" s="1"/>
  <c r="O75" i="9"/>
  <c r="AJ75" i="9"/>
  <c r="L76" i="9"/>
  <c r="W76" i="9"/>
  <c r="AH76" i="9"/>
  <c r="AS76" i="9"/>
  <c r="J77" i="9"/>
  <c r="U77" i="9"/>
  <c r="AC78" i="9"/>
  <c r="E79" i="9"/>
  <c r="P79" i="9"/>
  <c r="AA79" i="9"/>
  <c r="AK79" i="9"/>
  <c r="Q133" i="94"/>
  <c r="M81" i="9"/>
  <c r="O133" i="94" s="1"/>
  <c r="AE84" i="9"/>
  <c r="O287" i="94" s="1"/>
  <c r="O136" i="94"/>
  <c r="Q3" i="94"/>
  <c r="F17" i="9"/>
  <c r="P79" i="94"/>
  <c r="N17" i="9"/>
  <c r="V11" i="9"/>
  <c r="S155" i="94"/>
  <c r="Z17" i="9"/>
  <c r="D13" i="9"/>
  <c r="O5" i="94" s="1"/>
  <c r="AE14" i="9"/>
  <c r="O234" i="94" s="1"/>
  <c r="M16" i="9"/>
  <c r="O84" i="94" s="1"/>
  <c r="P17" i="9"/>
  <c r="AF17" i="9"/>
  <c r="Q27" i="9"/>
  <c r="Y27" i="9"/>
  <c r="AC27" i="9"/>
  <c r="AG27" i="9"/>
  <c r="AQ76" i="9"/>
  <c r="AQ27" i="9"/>
  <c r="R77" i="9"/>
  <c r="T86" i="94"/>
  <c r="V21" i="9"/>
  <c r="Q163" i="94"/>
  <c r="V22" i="9"/>
  <c r="O163" i="94" s="1"/>
  <c r="Q13" i="94"/>
  <c r="D24" i="9"/>
  <c r="O13" i="94" s="1"/>
  <c r="AE24" i="9"/>
  <c r="O241" i="94" s="1"/>
  <c r="U242" i="94"/>
  <c r="AK78" i="9"/>
  <c r="AQ78" i="9"/>
  <c r="M26" i="9"/>
  <c r="P27" i="9"/>
  <c r="AF27" i="9"/>
  <c r="M29" i="9"/>
  <c r="O93" i="94" s="1"/>
  <c r="Q93" i="94"/>
  <c r="D34" i="9"/>
  <c r="K35" i="9"/>
  <c r="AG35" i="9"/>
  <c r="X39" i="9"/>
  <c r="Q175" i="94"/>
  <c r="V36" i="9"/>
  <c r="AB39" i="9"/>
  <c r="U175" i="94"/>
  <c r="Q251" i="94"/>
  <c r="AG39" i="9"/>
  <c r="AT39" i="9"/>
  <c r="D37" i="9"/>
  <c r="O24" i="94" s="1"/>
  <c r="O39" i="9"/>
  <c r="AK39" i="9"/>
  <c r="Q103" i="94"/>
  <c r="M41" i="9"/>
  <c r="O103" i="94" s="1"/>
  <c r="Q105" i="94"/>
  <c r="M43" i="9"/>
  <c r="O105" i="94" s="1"/>
  <c r="AJ44" i="9"/>
  <c r="AQ49" i="9"/>
  <c r="AU49" i="9"/>
  <c r="Q31" i="94"/>
  <c r="D46" i="9"/>
  <c r="O31" i="94" s="1"/>
  <c r="AE46" i="9"/>
  <c r="O259" i="94" s="1"/>
  <c r="AE48" i="9"/>
  <c r="O261" i="94" s="1"/>
  <c r="P261" i="94"/>
  <c r="AI49" i="9"/>
  <c r="AG54" i="9"/>
  <c r="AK54" i="9"/>
  <c r="AQ54" i="9"/>
  <c r="AU54" i="9"/>
  <c r="V51" i="9"/>
  <c r="O187" i="94" s="1"/>
  <c r="V53" i="9"/>
  <c r="O189" i="94" s="1"/>
  <c r="P189" i="94"/>
  <c r="W54" i="9"/>
  <c r="AH54" i="9"/>
  <c r="AG62" i="9"/>
  <c r="Q266" i="94"/>
  <c r="AE55" i="9"/>
  <c r="AQ62" i="9"/>
  <c r="M58" i="9"/>
  <c r="O117" i="94" s="1"/>
  <c r="P117" i="94"/>
  <c r="Q270" i="94"/>
  <c r="AE59" i="9"/>
  <c r="O270" i="94" s="1"/>
  <c r="V60" i="9"/>
  <c r="O195" i="94" s="1"/>
  <c r="AB62" i="9"/>
  <c r="Q46" i="94"/>
  <c r="D64" i="9"/>
  <c r="O46" i="94" s="1"/>
  <c r="V64" i="9"/>
  <c r="O198" i="94" s="1"/>
  <c r="D65" i="9"/>
  <c r="O47" i="94" s="1"/>
  <c r="P124" i="94"/>
  <c r="M66" i="9"/>
  <c r="O124" i="94" s="1"/>
  <c r="AM70" i="9"/>
  <c r="P202" i="94"/>
  <c r="V68" i="9"/>
  <c r="O202" i="94" s="1"/>
  <c r="R131" i="94"/>
  <c r="M74" i="9"/>
  <c r="O131" i="94" s="1"/>
  <c r="P78" i="94"/>
  <c r="M9" i="9"/>
  <c r="O78" i="94" s="1"/>
  <c r="V9" i="9"/>
  <c r="O154" i="94" s="1"/>
  <c r="AT17" i="9"/>
  <c r="D12" i="9"/>
  <c r="O4" i="94" s="1"/>
  <c r="V13" i="9"/>
  <c r="O157" i="94" s="1"/>
  <c r="AE13" i="9"/>
  <c r="O233" i="94" s="1"/>
  <c r="P7" i="94"/>
  <c r="D15" i="9"/>
  <c r="O7" i="94" s="1"/>
  <c r="M15" i="9"/>
  <c r="O83" i="94" s="1"/>
  <c r="P236" i="94"/>
  <c r="AE16" i="9"/>
  <c r="O236" i="94" s="1"/>
  <c r="K17" i="9"/>
  <c r="S17" i="9"/>
  <c r="AA17" i="9"/>
  <c r="AI17" i="9"/>
  <c r="E27" i="9"/>
  <c r="N27" i="9"/>
  <c r="M20" i="9"/>
  <c r="N76" i="9"/>
  <c r="T85" i="94"/>
  <c r="R27" i="9"/>
  <c r="V20" i="9"/>
  <c r="S161" i="94"/>
  <c r="Z76" i="9"/>
  <c r="Z27" i="9"/>
  <c r="W161" i="94"/>
  <c r="AD27" i="9"/>
  <c r="AD76" i="9"/>
  <c r="R237" i="94"/>
  <c r="AH27" i="9"/>
  <c r="AL27" i="9"/>
  <c r="V237" i="94"/>
  <c r="AV76" i="9"/>
  <c r="AT77" i="9"/>
  <c r="D22" i="9"/>
  <c r="O11" i="94" s="1"/>
  <c r="P164" i="94"/>
  <c r="V23" i="9"/>
  <c r="O164" i="94" s="1"/>
  <c r="AE23" i="9"/>
  <c r="O240" i="94" s="1"/>
  <c r="P14" i="94"/>
  <c r="E78" i="9"/>
  <c r="D25" i="9"/>
  <c r="I78" i="9"/>
  <c r="M25" i="9"/>
  <c r="W90" i="94"/>
  <c r="U78" i="9"/>
  <c r="R166" i="94"/>
  <c r="Y78" i="9"/>
  <c r="P243" i="94"/>
  <c r="AE26" i="9"/>
  <c r="AS79" i="9"/>
  <c r="K27" i="9"/>
  <c r="S27" i="9"/>
  <c r="AA27" i="9"/>
  <c r="AI27" i="9"/>
  <c r="P92" i="94"/>
  <c r="N35" i="9"/>
  <c r="M28" i="9"/>
  <c r="V28" i="9"/>
  <c r="W168" i="94"/>
  <c r="AD35" i="9"/>
  <c r="R17" i="94"/>
  <c r="D29" i="9"/>
  <c r="O17" i="94" s="1"/>
  <c r="P170" i="94"/>
  <c r="V30" i="9"/>
  <c r="O170" i="94" s="1"/>
  <c r="AE30" i="9"/>
  <c r="O246" i="94" s="1"/>
  <c r="P248" i="94"/>
  <c r="AE32" i="9"/>
  <c r="O248" i="94" s="1"/>
  <c r="P250" i="94"/>
  <c r="AE34" i="9"/>
  <c r="O250" i="94" s="1"/>
  <c r="O35" i="9"/>
  <c r="AK35" i="9"/>
  <c r="P39" i="9"/>
  <c r="R99" i="94"/>
  <c r="T39" i="9"/>
  <c r="AC39" i="9"/>
  <c r="P252" i="94"/>
  <c r="AE37" i="9"/>
  <c r="O252" i="94" s="1"/>
  <c r="S39" i="9"/>
  <c r="M40" i="9"/>
  <c r="P102" i="94"/>
  <c r="S178" i="94"/>
  <c r="Z44" i="9"/>
  <c r="AI44" i="9"/>
  <c r="AM44" i="9"/>
  <c r="AR44" i="9"/>
  <c r="AV44" i="9"/>
  <c r="P180" i="94"/>
  <c r="V42" i="9"/>
  <c r="O180" i="94" s="1"/>
  <c r="AE42" i="9"/>
  <c r="O256" i="94" s="1"/>
  <c r="R44" i="9"/>
  <c r="P30" i="94"/>
  <c r="E49" i="9"/>
  <c r="D45" i="9"/>
  <c r="W106" i="94"/>
  <c r="U49" i="9"/>
  <c r="Z49" i="9"/>
  <c r="AD49" i="9"/>
  <c r="AR49" i="9"/>
  <c r="AV49" i="9"/>
  <c r="P108" i="94"/>
  <c r="M47" i="9"/>
  <c r="O108" i="94" s="1"/>
  <c r="V47" i="9"/>
  <c r="O184" i="94" s="1"/>
  <c r="G49" i="9"/>
  <c r="Q49" i="9"/>
  <c r="AM49" i="9"/>
  <c r="S34" i="94"/>
  <c r="H54" i="9"/>
  <c r="Q54" i="9"/>
  <c r="U54" i="9"/>
  <c r="AV54" i="9"/>
  <c r="P36" i="94"/>
  <c r="D52" i="9"/>
  <c r="O36" i="94" s="1"/>
  <c r="M52" i="9"/>
  <c r="O112" i="94" s="1"/>
  <c r="F54" i="9"/>
  <c r="AA54" i="9"/>
  <c r="AL54" i="9"/>
  <c r="R190" i="94"/>
  <c r="Y62" i="9"/>
  <c r="V55" i="9"/>
  <c r="V190" i="94"/>
  <c r="AC62" i="9"/>
  <c r="D57" i="9"/>
  <c r="O40" i="94" s="1"/>
  <c r="D59" i="9"/>
  <c r="O42" i="94" s="1"/>
  <c r="P42" i="94"/>
  <c r="AT70" i="9"/>
  <c r="M64" i="9"/>
  <c r="O122" i="94" s="1"/>
  <c r="R274" i="94"/>
  <c r="AH70" i="9"/>
  <c r="AS70" i="9"/>
  <c r="P276" i="94"/>
  <c r="AE66" i="9"/>
  <c r="O276" i="94" s="1"/>
  <c r="Q50" i="94"/>
  <c r="D68" i="9"/>
  <c r="O50" i="94" s="1"/>
  <c r="P51" i="94"/>
  <c r="D69" i="9"/>
  <c r="O51" i="94" s="1"/>
  <c r="J70" i="9"/>
  <c r="U70" i="9"/>
  <c r="AF70" i="9"/>
  <c r="Q128" i="94"/>
  <c r="M71" i="9"/>
  <c r="U204" i="94"/>
  <c r="AB75" i="9"/>
  <c r="P280" i="94"/>
  <c r="AF75" i="9"/>
  <c r="AS75" i="9"/>
  <c r="AW75" i="9"/>
  <c r="Q130" i="94"/>
  <c r="M73" i="9"/>
  <c r="O130" i="94" s="1"/>
  <c r="T75" i="9"/>
  <c r="G76" i="9"/>
  <c r="R76" i="9"/>
  <c r="AB76" i="9"/>
  <c r="AM76" i="9"/>
  <c r="E77" i="9"/>
  <c r="Z77" i="9"/>
  <c r="AK77" i="9"/>
  <c r="X78" i="9"/>
  <c r="AH78" i="9"/>
  <c r="K79" i="9"/>
  <c r="U79" i="9"/>
  <c r="AF79" i="9"/>
  <c r="Q56" i="94"/>
  <c r="D80" i="9"/>
  <c r="O56" i="94" s="1"/>
  <c r="V83" i="9"/>
  <c r="P210" i="94"/>
  <c r="O66" i="94"/>
  <c r="D102" i="9"/>
  <c r="AO112" i="9"/>
  <c r="AO116" i="9" s="1"/>
  <c r="D112" i="9"/>
  <c r="D116" i="9" s="1"/>
  <c r="Q9" i="94"/>
  <c r="Q81" i="94"/>
  <c r="V99" i="94"/>
  <c r="P123" i="94"/>
  <c r="Q207" i="94"/>
  <c r="D14" i="9"/>
  <c r="O6" i="94" s="1"/>
  <c r="D20" i="9"/>
  <c r="G78" i="9"/>
  <c r="K78" i="9"/>
  <c r="V14" i="94"/>
  <c r="O78" i="9"/>
  <c r="S78" i="9"/>
  <c r="U90" i="94"/>
  <c r="P166" i="94"/>
  <c r="W78" i="9"/>
  <c r="AA78" i="9"/>
  <c r="T166" i="94"/>
  <c r="AE25" i="9"/>
  <c r="AI78" i="9"/>
  <c r="S242" i="94"/>
  <c r="W242" i="94"/>
  <c r="AM78" i="9"/>
  <c r="AR78" i="9"/>
  <c r="AV78" i="9"/>
  <c r="F79" i="9"/>
  <c r="Q15" i="94"/>
  <c r="J79" i="9"/>
  <c r="P91" i="94"/>
  <c r="N79" i="9"/>
  <c r="T91" i="94"/>
  <c r="R79" i="9"/>
  <c r="S167" i="94"/>
  <c r="Z79" i="9"/>
  <c r="W167" i="94"/>
  <c r="AD79" i="9"/>
  <c r="V243" i="94"/>
  <c r="AL79" i="9"/>
  <c r="AQ79" i="9"/>
  <c r="AU79" i="9"/>
  <c r="I27" i="9"/>
  <c r="H35" i="9"/>
  <c r="S16" i="94"/>
  <c r="L35" i="9"/>
  <c r="P35" i="9"/>
  <c r="R92" i="94"/>
  <c r="T35" i="9"/>
  <c r="V92" i="94"/>
  <c r="X35" i="9"/>
  <c r="U168" i="94"/>
  <c r="AB35" i="9"/>
  <c r="P19" i="94"/>
  <c r="D31" i="9"/>
  <c r="O19" i="94" s="1"/>
  <c r="M31" i="9"/>
  <c r="O95" i="94" s="1"/>
  <c r="M34" i="9"/>
  <c r="O98" i="94" s="1"/>
  <c r="P98" i="94"/>
  <c r="V34" i="9"/>
  <c r="O174" i="94" s="1"/>
  <c r="AC35" i="9"/>
  <c r="AH35" i="9"/>
  <c r="M36" i="9"/>
  <c r="M38" i="9"/>
  <c r="O101" i="94" s="1"/>
  <c r="V38" i="9"/>
  <c r="O177" i="94" s="1"/>
  <c r="F39" i="9"/>
  <c r="Q39" i="9"/>
  <c r="AA39" i="9"/>
  <c r="AL39" i="9"/>
  <c r="D40" i="9"/>
  <c r="D41" i="9"/>
  <c r="O27" i="94" s="1"/>
  <c r="D43" i="9"/>
  <c r="O29" i="94" s="1"/>
  <c r="P29" i="94"/>
  <c r="E44" i="9"/>
  <c r="P44" i="9"/>
  <c r="U44" i="9"/>
  <c r="AK44" i="9"/>
  <c r="O49" i="9"/>
  <c r="Y49" i="9"/>
  <c r="AE50" i="9"/>
  <c r="P264" i="94"/>
  <c r="AE52" i="9"/>
  <c r="O264" i="94" s="1"/>
  <c r="S54" i="9"/>
  <c r="X54" i="9"/>
  <c r="AI54" i="9"/>
  <c r="P192" i="94"/>
  <c r="V57" i="9"/>
  <c r="O192" i="94" s="1"/>
  <c r="P271" i="94"/>
  <c r="AE60" i="9"/>
  <c r="O271" i="94" s="1"/>
  <c r="N62" i="9"/>
  <c r="S62" i="9"/>
  <c r="AD62" i="9"/>
  <c r="AI62" i="9"/>
  <c r="AR70" i="9"/>
  <c r="V65" i="9"/>
  <c r="O199" i="94" s="1"/>
  <c r="P199" i="94"/>
  <c r="D66" i="9"/>
  <c r="O48" i="94" s="1"/>
  <c r="F70" i="9"/>
  <c r="L70" i="9"/>
  <c r="Q70" i="9"/>
  <c r="AB70" i="9"/>
  <c r="AG70" i="9"/>
  <c r="AL70" i="9"/>
  <c r="D71" i="9"/>
  <c r="D73" i="9"/>
  <c r="O54" i="94" s="1"/>
  <c r="P54" i="94"/>
  <c r="E75" i="9"/>
  <c r="P75" i="9"/>
  <c r="U75" i="9"/>
  <c r="AK75" i="9"/>
  <c r="H76" i="9"/>
  <c r="X76" i="9"/>
  <c r="K77" i="9"/>
  <c r="AA77" i="9"/>
  <c r="T78" i="9"/>
  <c r="AJ78" i="9"/>
  <c r="G79" i="9"/>
  <c r="W79" i="9"/>
  <c r="AM79" i="9"/>
  <c r="D81" i="9"/>
  <c r="O57" i="94" s="1"/>
  <c r="M102" i="9"/>
  <c r="O142" i="94"/>
  <c r="AE112" i="9"/>
  <c r="AE116" i="9" s="1"/>
  <c r="P57" i="94"/>
  <c r="U178" i="94"/>
  <c r="R243" i="94"/>
  <c r="U258" i="94"/>
  <c r="O298" i="94"/>
  <c r="AO82" i="27"/>
  <c r="AO86" i="27" s="1"/>
  <c r="AO103" i="27" s="1"/>
  <c r="E76" i="9"/>
  <c r="P9" i="94"/>
  <c r="I76" i="9"/>
  <c r="Q76" i="9"/>
  <c r="S85" i="94"/>
  <c r="U76" i="9"/>
  <c r="W85" i="94"/>
  <c r="Y76" i="9"/>
  <c r="V161" i="94"/>
  <c r="AC76" i="9"/>
  <c r="Q237" i="94"/>
  <c r="AG76" i="9"/>
  <c r="U237" i="94"/>
  <c r="AK76" i="9"/>
  <c r="AT76" i="9"/>
  <c r="S10" i="94"/>
  <c r="H77" i="9"/>
  <c r="W10" i="94"/>
  <c r="L77" i="9"/>
  <c r="P77" i="9"/>
  <c r="T77" i="9"/>
  <c r="V86" i="94"/>
  <c r="X77" i="9"/>
  <c r="Q162" i="94"/>
  <c r="AB77" i="9"/>
  <c r="U162" i="94"/>
  <c r="P238" i="94"/>
  <c r="AF77" i="9"/>
  <c r="AJ77" i="9"/>
  <c r="T238" i="94"/>
  <c r="AS77" i="9"/>
  <c r="AW77" i="9"/>
  <c r="M30" i="9"/>
  <c r="O94" i="94" s="1"/>
  <c r="V33" i="9"/>
  <c r="O173" i="94" s="1"/>
  <c r="P173" i="94"/>
  <c r="I35" i="9"/>
  <c r="Y35" i="9"/>
  <c r="P176" i="94"/>
  <c r="V37" i="9"/>
  <c r="O176" i="94" s="1"/>
  <c r="R39" i="9"/>
  <c r="W39" i="9"/>
  <c r="AH39" i="9"/>
  <c r="AM39" i="9"/>
  <c r="M42" i="9"/>
  <c r="O104" i="94" s="1"/>
  <c r="P104" i="94"/>
  <c r="L44" i="9"/>
  <c r="Q44" i="9"/>
  <c r="AG44" i="9"/>
  <c r="AL44" i="9"/>
  <c r="D47" i="9"/>
  <c r="O32" i="94" s="1"/>
  <c r="K49" i="9"/>
  <c r="P49" i="9"/>
  <c r="AF49" i="9"/>
  <c r="J54" i="9"/>
  <c r="O54" i="9"/>
  <c r="T54" i="9"/>
  <c r="AJ54" i="9"/>
  <c r="AE56" i="9"/>
  <c r="O267" i="94" s="1"/>
  <c r="P267" i="94"/>
  <c r="J62" i="9"/>
  <c r="O62" i="9"/>
  <c r="Z62" i="9"/>
  <c r="AJ62" i="9"/>
  <c r="R45" i="94"/>
  <c r="G70" i="9"/>
  <c r="W70" i="9"/>
  <c r="AA70" i="9"/>
  <c r="T197" i="94"/>
  <c r="AE64" i="9"/>
  <c r="O274" i="94" s="1"/>
  <c r="P274" i="94"/>
  <c r="M68" i="9"/>
  <c r="O126" i="94" s="1"/>
  <c r="P126" i="94"/>
  <c r="H70" i="9"/>
  <c r="R70" i="9"/>
  <c r="X70" i="9"/>
  <c r="AC70" i="9"/>
  <c r="P129" i="94"/>
  <c r="M72" i="9"/>
  <c r="O129" i="94" s="1"/>
  <c r="AG75" i="9"/>
  <c r="T76" i="9"/>
  <c r="G77" i="9"/>
  <c r="W77" i="9"/>
  <c r="AM77" i="9"/>
  <c r="P78" i="9"/>
  <c r="AF78" i="9"/>
  <c r="AI79" i="9"/>
  <c r="P132" i="94"/>
  <c r="M80" i="9"/>
  <c r="O132" i="94" s="1"/>
  <c r="W16" i="94"/>
  <c r="Q168" i="94"/>
  <c r="AO35" i="27"/>
  <c r="AO17" i="27"/>
  <c r="D104" i="27"/>
  <c r="D106" i="27" s="1"/>
  <c r="D117" i="27" s="1"/>
  <c r="AA44" i="9"/>
  <c r="AH49" i="9"/>
  <c r="AL49" i="9"/>
  <c r="Y54" i="9"/>
  <c r="AC54" i="9"/>
  <c r="F75" i="9"/>
  <c r="J75" i="9"/>
  <c r="N75" i="9"/>
  <c r="R75" i="9"/>
  <c r="Z75" i="9"/>
  <c r="AV82" i="27"/>
  <c r="AV86" i="27" s="1"/>
  <c r="AE82" i="27"/>
  <c r="AE86" i="27" s="1"/>
  <c r="AE103" i="27" s="1"/>
  <c r="AE104" i="27" s="1"/>
  <c r="AE106" i="27" s="1"/>
  <c r="AE117" i="27" s="1"/>
  <c r="AQ82" i="27"/>
  <c r="AQ86" i="27" s="1"/>
  <c r="AR82" i="27"/>
  <c r="AR86" i="27" s="1"/>
  <c r="AO70" i="27"/>
  <c r="AO75" i="27"/>
  <c r="AO49" i="27"/>
  <c r="M82" i="27"/>
  <c r="M86" i="27" s="1"/>
  <c r="M103" i="27" s="1"/>
  <c r="M104" i="27" s="1"/>
  <c r="M106" i="27" s="1"/>
  <c r="M117" i="27" s="1"/>
  <c r="O230" i="94" l="1"/>
  <c r="AO9" i="9"/>
  <c r="P26" i="22"/>
  <c r="P38" i="22" s="1"/>
  <c r="T50" i="16"/>
  <c r="T51" i="16" s="1"/>
  <c r="R37" i="16"/>
  <c r="S37" i="16"/>
  <c r="S47" i="16"/>
  <c r="S48" i="16" s="1"/>
  <c r="S50" i="16" s="1"/>
  <c r="S51" i="16" s="1"/>
  <c r="R46" i="16"/>
  <c r="R47" i="16" s="1"/>
  <c r="R48" i="16" s="1"/>
  <c r="R50" i="16" s="1"/>
  <c r="R51" i="16" s="1"/>
  <c r="AO82" i="31"/>
  <c r="AO86" i="31" s="1"/>
  <c r="AO103" i="31" s="1"/>
  <c r="AO104" i="31" s="1"/>
  <c r="AO106" i="31" s="1"/>
  <c r="AO117" i="31" s="1"/>
  <c r="AO82" i="35"/>
  <c r="AO86" i="35" s="1"/>
  <c r="AO103" i="35" s="1"/>
  <c r="AO104" i="35" s="1"/>
  <c r="AO106" i="35" s="1"/>
  <c r="AO117" i="35" s="1"/>
  <c r="AO104" i="27"/>
  <c r="AO106" i="27" s="1"/>
  <c r="AO117" i="27" s="1"/>
  <c r="X38" i="23"/>
  <c r="X38" i="22" s="1"/>
  <c r="X26" i="22"/>
  <c r="W38" i="23"/>
  <c r="W38" i="22" s="1"/>
  <c r="W26" i="22"/>
  <c r="M50" i="22"/>
  <c r="M54" i="22" s="1"/>
  <c r="J50" i="22"/>
  <c r="J54" i="22" s="1"/>
  <c r="U45" i="22"/>
  <c r="U47" i="22"/>
  <c r="L45" i="22"/>
  <c r="E50" i="22"/>
  <c r="E54" i="22" s="1"/>
  <c r="D53" i="22"/>
  <c r="W47" i="22"/>
  <c r="W50" i="22" s="1"/>
  <c r="W54" i="22" s="1"/>
  <c r="G50" i="22"/>
  <c r="G54" i="22" s="1"/>
  <c r="S50" i="22"/>
  <c r="S54" i="22" s="1"/>
  <c r="O130" i="93"/>
  <c r="L53" i="22"/>
  <c r="O75" i="93"/>
  <c r="H43" i="22"/>
  <c r="D47" i="22"/>
  <c r="O14" i="93"/>
  <c r="O155" i="93"/>
  <c r="P44" i="22"/>
  <c r="D38" i="22"/>
  <c r="O160" i="93"/>
  <c r="P46" i="22"/>
  <c r="O106" i="93"/>
  <c r="L44" i="22"/>
  <c r="I50" i="22"/>
  <c r="I54" i="22" s="1"/>
  <c r="U46" i="23"/>
  <c r="U44" i="23"/>
  <c r="U43" i="23"/>
  <c r="O173" i="93"/>
  <c r="P43" i="22"/>
  <c r="O112" i="93"/>
  <c r="L47" i="22"/>
  <c r="O111" i="93"/>
  <c r="L46" i="22"/>
  <c r="O61" i="93"/>
  <c r="H45" i="22"/>
  <c r="O57" i="93"/>
  <c r="H44" i="22"/>
  <c r="O50" i="22"/>
  <c r="O54" i="22" s="1"/>
  <c r="F50" i="22"/>
  <c r="F54" i="22" s="1"/>
  <c r="W43" i="22"/>
  <c r="X44" i="22"/>
  <c r="X50" i="22" s="1"/>
  <c r="X54" i="22" s="1"/>
  <c r="O13" i="93"/>
  <c r="D46" i="22"/>
  <c r="O81" i="93"/>
  <c r="H53" i="22"/>
  <c r="O26" i="93"/>
  <c r="D43" i="22"/>
  <c r="O161" i="93"/>
  <c r="P47" i="22"/>
  <c r="O159" i="93"/>
  <c r="P45" i="22"/>
  <c r="O179" i="93"/>
  <c r="P53" i="22"/>
  <c r="N50" i="22"/>
  <c r="N54" i="22" s="1"/>
  <c r="O124" i="93"/>
  <c r="L43" i="22"/>
  <c r="O63" i="93"/>
  <c r="H47" i="22"/>
  <c r="O62" i="93"/>
  <c r="H46" i="22"/>
  <c r="O12" i="93"/>
  <c r="D45" i="22"/>
  <c r="O8" i="93"/>
  <c r="D44" i="22"/>
  <c r="R50" i="22"/>
  <c r="R54" i="22" s="1"/>
  <c r="Q50" i="22"/>
  <c r="Q54" i="22" s="1"/>
  <c r="K50" i="22"/>
  <c r="K54" i="22" s="1"/>
  <c r="H38" i="22"/>
  <c r="L38" i="22"/>
  <c r="AO82" i="33"/>
  <c r="AO86" i="33" s="1"/>
  <c r="AO103" i="33" s="1"/>
  <c r="AO104" i="33" s="1"/>
  <c r="AO106" i="33" s="1"/>
  <c r="AO117" i="33" s="1"/>
  <c r="AP70" i="9"/>
  <c r="AP39" i="9"/>
  <c r="AO82" i="32"/>
  <c r="AO86" i="32" s="1"/>
  <c r="AO103" i="32" s="1"/>
  <c r="AO104" i="32" s="1"/>
  <c r="AO106" i="32" s="1"/>
  <c r="AO117" i="32" s="1"/>
  <c r="D39" i="9"/>
  <c r="AP54" i="9"/>
  <c r="AP49" i="9"/>
  <c r="AO82" i="36"/>
  <c r="AO86" i="36" s="1"/>
  <c r="AO103" i="36" s="1"/>
  <c r="AO104" i="36" s="1"/>
  <c r="AO106" i="36" s="1"/>
  <c r="AO117" i="36" s="1"/>
  <c r="T82" i="9"/>
  <c r="T86" i="9" s="1"/>
  <c r="AO54" i="9"/>
  <c r="AP78" i="9"/>
  <c r="AO78" i="9"/>
  <c r="AP76" i="9"/>
  <c r="AP62" i="9"/>
  <c r="D85" i="9"/>
  <c r="AO82" i="30"/>
  <c r="AO86" i="30" s="1"/>
  <c r="AO103" i="30" s="1"/>
  <c r="AO104" i="30" s="1"/>
  <c r="AO106" i="30" s="1"/>
  <c r="AO117" i="30" s="1"/>
  <c r="D54" i="9"/>
  <c r="AO82" i="29"/>
  <c r="AO86" i="29" s="1"/>
  <c r="AO103" i="29" s="1"/>
  <c r="AO104" i="29" s="1"/>
  <c r="AO106" i="29" s="1"/>
  <c r="AO117" i="29" s="1"/>
  <c r="AO75" i="9"/>
  <c r="AP17" i="9"/>
  <c r="AE75" i="9"/>
  <c r="AO39" i="9"/>
  <c r="M85" i="9"/>
  <c r="AP44" i="9"/>
  <c r="AO44" i="9"/>
  <c r="AK82" i="9"/>
  <c r="AK86" i="9" s="1"/>
  <c r="AC82" i="9"/>
  <c r="AC86" i="9" s="1"/>
  <c r="AJ82" i="9"/>
  <c r="AJ86" i="9" s="1"/>
  <c r="S82" i="9"/>
  <c r="S86" i="9" s="1"/>
  <c r="AL82" i="9"/>
  <c r="AL86" i="9" s="1"/>
  <c r="AO79" i="9"/>
  <c r="AT82" i="9"/>
  <c r="AT86" i="9" s="1"/>
  <c r="AG82" i="9"/>
  <c r="AG86" i="9" s="1"/>
  <c r="Y82" i="9"/>
  <c r="Y86" i="9" s="1"/>
  <c r="Q82" i="9"/>
  <c r="Q86" i="9" s="1"/>
  <c r="AR82" i="9"/>
  <c r="AR86" i="9" s="1"/>
  <c r="AE85" i="9"/>
  <c r="AV82" i="9"/>
  <c r="AV86" i="9" s="1"/>
  <c r="AO62" i="9"/>
  <c r="AO82" i="28"/>
  <c r="AO86" i="28" s="1"/>
  <c r="AO103" i="28" s="1"/>
  <c r="AO104" i="28" s="1"/>
  <c r="AO106" i="28" s="1"/>
  <c r="AO117" i="28" s="1"/>
  <c r="AP77" i="9"/>
  <c r="M76" i="9"/>
  <c r="M27" i="9"/>
  <c r="O85" i="94"/>
  <c r="O91" i="94"/>
  <c r="M79" i="9"/>
  <c r="I82" i="9"/>
  <c r="I86" i="9" s="1"/>
  <c r="X82" i="9"/>
  <c r="X86" i="9" s="1"/>
  <c r="O52" i="94"/>
  <c r="D75" i="9"/>
  <c r="O262" i="94"/>
  <c r="AE54" i="9"/>
  <c r="AO49" i="9"/>
  <c r="O26" i="94"/>
  <c r="D44" i="9"/>
  <c r="AE78" i="9"/>
  <c r="O242" i="94"/>
  <c r="D76" i="9"/>
  <c r="D27" i="9"/>
  <c r="O9" i="94"/>
  <c r="G82" i="9"/>
  <c r="G86" i="9" s="1"/>
  <c r="O190" i="94"/>
  <c r="V62" i="9"/>
  <c r="AO17" i="9"/>
  <c r="O175" i="94"/>
  <c r="V39" i="9"/>
  <c r="O162" i="94"/>
  <c r="V77" i="9"/>
  <c r="AQ82" i="9"/>
  <c r="AQ86" i="9" s="1"/>
  <c r="O155" i="94"/>
  <c r="V17" i="9"/>
  <c r="L82" i="9"/>
  <c r="L86" i="9" s="1"/>
  <c r="O10" i="94"/>
  <c r="D77" i="9"/>
  <c r="AO35" i="9"/>
  <c r="AI82" i="9"/>
  <c r="AI86" i="9" s="1"/>
  <c r="O99" i="94"/>
  <c r="M39" i="9"/>
  <c r="R82" i="9"/>
  <c r="R86" i="9" s="1"/>
  <c r="M35" i="9"/>
  <c r="O92" i="94"/>
  <c r="O243" i="94"/>
  <c r="AE79" i="9"/>
  <c r="O14" i="94"/>
  <c r="D78" i="9"/>
  <c r="O161" i="94"/>
  <c r="V27" i="9"/>
  <c r="V76" i="9"/>
  <c r="W82" i="9"/>
  <c r="W86" i="9" s="1"/>
  <c r="D17" i="9"/>
  <c r="O3" i="94"/>
  <c r="O38" i="94"/>
  <c r="D62" i="9"/>
  <c r="O244" i="94"/>
  <c r="AE35" i="9"/>
  <c r="AA82" i="9"/>
  <c r="AA86" i="9" s="1"/>
  <c r="V75" i="9"/>
  <c r="O204" i="94"/>
  <c r="O45" i="94"/>
  <c r="D70" i="9"/>
  <c r="AU82" i="9"/>
  <c r="AU86" i="9" s="1"/>
  <c r="U82" i="9"/>
  <c r="U86" i="9" s="1"/>
  <c r="H82" i="9"/>
  <c r="H86" i="9" s="1"/>
  <c r="AM82" i="9"/>
  <c r="AM86" i="9" s="1"/>
  <c r="O128" i="94"/>
  <c r="M75" i="9"/>
  <c r="O30" i="94"/>
  <c r="D49" i="9"/>
  <c r="O102" i="94"/>
  <c r="M44" i="9"/>
  <c r="O90" i="94"/>
  <c r="M78" i="9"/>
  <c r="AD82" i="9"/>
  <c r="AD86" i="9" s="1"/>
  <c r="Z82" i="9"/>
  <c r="Z86" i="9" s="1"/>
  <c r="O22" i="94"/>
  <c r="D79" i="9"/>
  <c r="AS82" i="9"/>
  <c r="AS86" i="9" s="1"/>
  <c r="O121" i="94"/>
  <c r="M70" i="9"/>
  <c r="O251" i="94"/>
  <c r="AE39" i="9"/>
  <c r="AP35" i="9"/>
  <c r="AF82" i="9"/>
  <c r="AF86" i="9" s="1"/>
  <c r="O197" i="94"/>
  <c r="V70" i="9"/>
  <c r="M62" i="9"/>
  <c r="V49" i="9"/>
  <c r="O182" i="94"/>
  <c r="O238" i="94"/>
  <c r="AE77" i="9"/>
  <c r="J82" i="9"/>
  <c r="J86" i="9" s="1"/>
  <c r="O231" i="94"/>
  <c r="AE17" i="9"/>
  <c r="AP79" i="9"/>
  <c r="V78" i="9"/>
  <c r="P82" i="9"/>
  <c r="P86" i="9" s="1"/>
  <c r="O258" i="94"/>
  <c r="AE49" i="9"/>
  <c r="E82" i="9"/>
  <c r="E86" i="9" s="1"/>
  <c r="O210" i="94"/>
  <c r="V85" i="9"/>
  <c r="AB82" i="9"/>
  <c r="AB86" i="9" s="1"/>
  <c r="V44" i="9"/>
  <c r="O168" i="94"/>
  <c r="V35" i="9"/>
  <c r="N82" i="9"/>
  <c r="N86" i="9" s="1"/>
  <c r="O266" i="94"/>
  <c r="AE62" i="9"/>
  <c r="AH82" i="9"/>
  <c r="AH86" i="9" s="1"/>
  <c r="V54" i="9"/>
  <c r="O107" i="94"/>
  <c r="M49" i="9"/>
  <c r="AE27" i="9"/>
  <c r="M77" i="9"/>
  <c r="AP27" i="9"/>
  <c r="M17" i="9"/>
  <c r="K82" i="9"/>
  <c r="K86" i="9" s="1"/>
  <c r="AE44" i="9"/>
  <c r="O254" i="94"/>
  <c r="D35" i="9"/>
  <c r="O16" i="94"/>
  <c r="O167" i="94"/>
  <c r="V79" i="9"/>
  <c r="AE76" i="9"/>
  <c r="O82" i="9"/>
  <c r="O86" i="9" s="1"/>
  <c r="AW82" i="9"/>
  <c r="AW86" i="9" s="1"/>
  <c r="F82" i="9"/>
  <c r="F86" i="9" s="1"/>
  <c r="AE70" i="9"/>
  <c r="M54" i="9"/>
  <c r="O110" i="94"/>
  <c r="U26" i="22" l="1"/>
  <c r="U38" i="22" s="1"/>
  <c r="P50" i="22"/>
  <c r="P54" i="22" s="1"/>
  <c r="P70" i="22" s="1"/>
  <c r="P71" i="22" s="1"/>
  <c r="P73" i="22" s="1"/>
  <c r="P84" i="22" s="1"/>
  <c r="U46" i="22"/>
  <c r="V46" i="22"/>
  <c r="V43" i="22"/>
  <c r="V44" i="22"/>
  <c r="D50" i="22"/>
  <c r="D54" i="22" s="1"/>
  <c r="D70" i="22" s="1"/>
  <c r="D71" i="22" s="1"/>
  <c r="D73" i="22" s="1"/>
  <c r="D84" i="22" s="1"/>
  <c r="H50" i="22"/>
  <c r="H54" i="22" s="1"/>
  <c r="H70" i="22" s="1"/>
  <c r="H71" i="22" s="1"/>
  <c r="H73" i="22" s="1"/>
  <c r="H84" i="22" s="1"/>
  <c r="U50" i="23"/>
  <c r="U54" i="23" s="1"/>
  <c r="U70" i="23" s="1"/>
  <c r="U71" i="23" s="1"/>
  <c r="U73" i="23" s="1"/>
  <c r="U84" i="23" s="1"/>
  <c r="L50" i="22"/>
  <c r="L54" i="22" s="1"/>
  <c r="L70" i="22" s="1"/>
  <c r="L71" i="22" s="1"/>
  <c r="L73" i="22" s="1"/>
  <c r="L84" i="22" s="1"/>
  <c r="AO77" i="9"/>
  <c r="AP82" i="9"/>
  <c r="AP86" i="9" s="1"/>
  <c r="AO76" i="9"/>
  <c r="AO27" i="9"/>
  <c r="D82" i="9"/>
  <c r="D86" i="9" s="1"/>
  <c r="D103" i="9" s="1"/>
  <c r="D104" i="9" s="1"/>
  <c r="D106" i="9" s="1"/>
  <c r="D117" i="9" s="1"/>
  <c r="M82" i="9"/>
  <c r="M86" i="9" s="1"/>
  <c r="M103" i="9" s="1"/>
  <c r="M104" i="9" s="1"/>
  <c r="M106" i="9" s="1"/>
  <c r="M117" i="9" s="1"/>
  <c r="AE82" i="9"/>
  <c r="AE86" i="9" s="1"/>
  <c r="AE103" i="9" s="1"/>
  <c r="AE104" i="9" s="1"/>
  <c r="AE106" i="9" s="1"/>
  <c r="AE117" i="9" s="1"/>
  <c r="V82" i="9"/>
  <c r="V86" i="9" s="1"/>
  <c r="V103" i="9" s="1"/>
  <c r="V104" i="9" s="1"/>
  <c r="V106" i="9" s="1"/>
  <c r="V117" i="9" s="1"/>
  <c r="U43" i="22" l="1"/>
  <c r="U44" i="22"/>
  <c r="U50" i="22" s="1"/>
  <c r="U54" i="22" s="1"/>
  <c r="U70" i="22" s="1"/>
  <c r="U71" i="22" s="1"/>
  <c r="U73" i="22" s="1"/>
  <c r="U84" i="22" s="1"/>
  <c r="V50" i="22"/>
  <c r="V54" i="22" s="1"/>
  <c r="AO82" i="9"/>
  <c r="AO86" i="9" s="1"/>
  <c r="AO103" i="9" s="1"/>
  <c r="AO104" i="9" s="1"/>
  <c r="AO106" i="9" s="1"/>
  <c r="AO117" i="9" s="1"/>
</calcChain>
</file>

<file path=xl/sharedStrings.xml><?xml version="1.0" encoding="utf-8"?>
<sst xmlns="http://schemas.openxmlformats.org/spreadsheetml/2006/main" count="48872" uniqueCount="1111">
  <si>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</si>
  <si>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</si>
  <si>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</si>
  <si>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</si>
  <si>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</si>
  <si>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</si>
  <si>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</si>
  <si>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</si>
  <si>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</si>
  <si>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</si>
  <si>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</si>
  <si>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TANF</t>
  </si>
  <si>
    <t>REVENUES</t>
  </si>
  <si>
    <t>Capitation</t>
  </si>
  <si>
    <t>Other Revenue</t>
  </si>
  <si>
    <t>Total Revenue</t>
  </si>
  <si>
    <t>Reporting Period:</t>
  </si>
  <si>
    <t>Paid Through:</t>
  </si>
  <si>
    <t>Region:</t>
  </si>
  <si>
    <t>Transplant Kick Payments</t>
  </si>
  <si>
    <t>Dental FFS</t>
  </si>
  <si>
    <t>Dental Subcapitation</t>
  </si>
  <si>
    <t>Transportation FFS</t>
  </si>
  <si>
    <t>Transportation Subcapitation</t>
  </si>
  <si>
    <t>Prescription Drugs FFS</t>
  </si>
  <si>
    <t>Prescription Drugs Subcapitation</t>
  </si>
  <si>
    <t>Transplant Services</t>
  </si>
  <si>
    <t>Total Dental Services</t>
  </si>
  <si>
    <t>Interest Expense</t>
  </si>
  <si>
    <t>Income Tax Expense</t>
  </si>
  <si>
    <t>Salaries &amp; Benefits</t>
  </si>
  <si>
    <t>Compliance/Regulatory</t>
  </si>
  <si>
    <t>Pharmacy</t>
  </si>
  <si>
    <t>Total Prescription Drugs</t>
  </si>
  <si>
    <t>Other Expenses</t>
  </si>
  <si>
    <t>Grand Total Expenses</t>
  </si>
  <si>
    <t>TPL &amp; Fraud/Abuse Recoveries</t>
  </si>
  <si>
    <t>Primary Care FFS</t>
  </si>
  <si>
    <t>Specialty Care FFS</t>
  </si>
  <si>
    <t>1.6</t>
  </si>
  <si>
    <t>Total</t>
  </si>
  <si>
    <t>Mental Health &amp; Substance Abuse FFS</t>
  </si>
  <si>
    <t>Total Transportation Services</t>
  </si>
  <si>
    <t>13.7</t>
  </si>
  <si>
    <t>Reinsurance Premiums</t>
  </si>
  <si>
    <t>Settlements</t>
  </si>
  <si>
    <t>3.5</t>
  </si>
  <si>
    <t>3.6</t>
  </si>
  <si>
    <t>3.7</t>
  </si>
  <si>
    <t>3.4</t>
  </si>
  <si>
    <t>10.2</t>
  </si>
  <si>
    <t>10.3</t>
  </si>
  <si>
    <t>Total Other Expense</t>
  </si>
  <si>
    <t>SSI No Medicare</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</si>
  <si>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</si>
  <si>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</si>
  <si>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</si>
  <si>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</si>
  <si>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</si>
  <si>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</si>
  <si>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</si>
  <si>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</si>
  <si>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</si>
  <si>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</si>
  <si>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</si>
  <si>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</si>
  <si>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</si>
  <si>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</si>
  <si>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</si>
  <si>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</si>
  <si>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</si>
  <si>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</si>
  <si>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</si>
  <si>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</si>
  <si>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</si>
  <si>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</si>
  <si>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</si>
  <si>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</si>
  <si>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</si>
  <si>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</si>
  <si>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</si>
  <si>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</si>
  <si>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</si>
  <si>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</si>
  <si>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</si>
  <si>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</si>
  <si>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</si>
  <si>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</si>
  <si>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</si>
  <si>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</si>
  <si>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</si>
  <si>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</si>
  <si>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</si>
  <si>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</si>
  <si>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</si>
  <si>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</si>
  <si>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</si>
  <si>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</si>
  <si>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</si>
  <si>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</si>
  <si>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</si>
  <si>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</si>
  <si>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</si>
  <si>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</si>
  <si>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</si>
  <si>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Total Subcapitated Services</t>
  </si>
  <si>
    <t>Total Fee-For-Service</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</si>
  <si>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</si>
  <si>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</si>
  <si>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</si>
  <si>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</si>
  <si>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</si>
  <si>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</si>
  <si>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</si>
  <si>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</si>
  <si>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</si>
  <si>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</si>
  <si>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</si>
  <si>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</si>
  <si>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</si>
  <si>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</si>
  <si>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</si>
  <si>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</si>
  <si>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</si>
  <si>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</si>
  <si>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</si>
  <si>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</si>
  <si>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</si>
  <si>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</si>
  <si>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</si>
  <si>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</si>
  <si>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</si>
  <si>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</si>
  <si>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</si>
  <si>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</si>
  <si>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</si>
  <si>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</si>
  <si>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</si>
  <si>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</si>
  <si>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</si>
  <si>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</si>
  <si>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</si>
  <si>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</si>
  <si>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</si>
  <si>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</si>
  <si>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</si>
  <si>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</si>
  <si>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</si>
  <si>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Incentive Payments</t>
  </si>
  <si>
    <t>LTC Dual Eligible</t>
  </si>
  <si>
    <t>LTC Medicaid Only</t>
  </si>
  <si>
    <t>Vendor Name</t>
  </si>
  <si>
    <t>Service Type</t>
  </si>
  <si>
    <t>Vendor #4</t>
  </si>
  <si>
    <t>Vendor #5</t>
  </si>
  <si>
    <t>Affiliation</t>
  </si>
  <si>
    <t>Payment Methodology</t>
  </si>
  <si>
    <t>MM</t>
  </si>
  <si>
    <t>Amount</t>
  </si>
  <si>
    <t>Number of members enrolled in each month.  Year-to-Date is the sum of the member months over the individual months of the period.</t>
  </si>
  <si>
    <t>ACA § 1202 PCP Increase Payments</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</si>
  <si>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</si>
  <si>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</si>
  <si>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</si>
  <si>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</si>
  <si>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</si>
  <si>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</si>
  <si>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</si>
  <si>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</si>
  <si>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</si>
  <si>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Total Transplant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</si>
  <si>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</si>
  <si>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</si>
  <si>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</si>
  <si>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</si>
  <si>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</si>
  <si>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</si>
  <si>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</si>
  <si>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</si>
  <si>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</si>
  <si>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</si>
  <si>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</si>
  <si>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11.6</t>
  </si>
  <si>
    <t>11.7</t>
  </si>
  <si>
    <t>11.8</t>
  </si>
  <si>
    <t>11.9</t>
  </si>
  <si>
    <t>11.10</t>
  </si>
  <si>
    <t>11.11</t>
  </si>
  <si>
    <t>Total Services Paid Directly FFS</t>
  </si>
  <si>
    <t>Total Services Paid Directly -- IBNP</t>
  </si>
  <si>
    <t>Total Services Paid through Subcapitation</t>
  </si>
  <si>
    <t>Sum of line 11.7 plus line 11.10</t>
  </si>
  <si>
    <t>Financial incentive payments issued to providers not included on lines 11.1 through 11.5, including accruals for future payments</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</si>
  <si>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</si>
  <si>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</si>
  <si>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</si>
  <si>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</si>
  <si>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</si>
  <si>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</si>
  <si>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</si>
  <si>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</si>
  <si>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18.1</t>
  </si>
  <si>
    <t>18.2</t>
  </si>
  <si>
    <t>18.3</t>
  </si>
  <si>
    <t>18.4</t>
  </si>
  <si>
    <t>Other deductions</t>
  </si>
  <si>
    <t>18.5</t>
  </si>
  <si>
    <t>18.6</t>
  </si>
  <si>
    <t>18.7</t>
  </si>
  <si>
    <t>Capital Gains (Losses)</t>
  </si>
  <si>
    <t>Realized gain (loss) on sales or maturity plus Other realized adjustments</t>
  </si>
  <si>
    <t>18.8</t>
  </si>
  <si>
    <t>Capital Gains Tax</t>
  </si>
  <si>
    <t xml:space="preserve">Domestic federal, state, and local taxes based on capital gain on line 18.7. </t>
  </si>
  <si>
    <t>18.9</t>
  </si>
  <si>
    <t>Net Income (loss)</t>
  </si>
  <si>
    <t>Lines 17 plus 18.9</t>
  </si>
  <si>
    <t>Plan-related interest earned from cash, cash equivalents, and investments -- excludes capital gains (losses)</t>
  </si>
  <si>
    <t>Revenues</t>
  </si>
  <si>
    <t>Ending IBNP for Transplant Services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</si>
  <si>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</si>
  <si>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</si>
  <si>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</si>
  <si>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</si>
  <si>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</si>
  <si>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</si>
  <si>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</si>
  <si>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</si>
  <si>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</si>
  <si>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</si>
  <si>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</si>
  <si>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</si>
  <si>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</si>
  <si>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</si>
  <si>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Quarter YTD; one quarter lag behind Revenue &amp; Expense schedule</t>
  </si>
  <si>
    <t>August 15</t>
  </si>
  <si>
    <t>February 15</t>
  </si>
  <si>
    <t>November 15</t>
  </si>
  <si>
    <t>1.7</t>
  </si>
  <si>
    <t>Total of Defined Expenses incurred for improving Health Care Quality.</t>
  </si>
  <si>
    <t>Deductible Fraud and Abuse Detection/Recovery Expenses (MLR only)</t>
  </si>
  <si>
    <t>Less: Compliance/Regulatory</t>
  </si>
  <si>
    <t>Less: Lobbying/Political expenses</t>
  </si>
  <si>
    <t>9.0</t>
  </si>
  <si>
    <t>11.0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</si>
  <si>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</si>
  <si>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</si>
  <si>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</si>
  <si>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</si>
  <si>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</si>
  <si>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</si>
  <si>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</si>
  <si>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</si>
  <si>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</si>
  <si>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</si>
  <si>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</si>
  <si>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</si>
  <si>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</si>
  <si>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</si>
  <si>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</si>
  <si>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</si>
  <si>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</si>
  <si>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</si>
  <si>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</si>
  <si>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</si>
  <si>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Total Other Expenses</t>
  </si>
  <si>
    <t>LTC Subcapitated Services</t>
  </si>
  <si>
    <t>LTC Fee-For-Service</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</si>
  <si>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</si>
  <si>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</si>
  <si>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</si>
  <si>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</si>
  <si>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</si>
  <si>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</si>
  <si>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</si>
  <si>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</si>
  <si>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Financial incentive payments issued to providers not included on lines 2.1 through 3.4, including accruals for future payments.</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</si>
  <si>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</si>
  <si>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</si>
  <si>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</si>
  <si>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</si>
  <si>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</si>
  <si>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</si>
  <si>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</si>
  <si>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</si>
  <si>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</si>
  <si>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</si>
  <si>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</si>
  <si>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</si>
  <si>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</si>
  <si>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</si>
  <si>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</si>
  <si>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</si>
  <si>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CALENDAR YEAR TOTAL (TO DATE)</t>
  </si>
  <si>
    <t>Sum of lines 1.1 through 1.3 (Direct business, not increased for reinsurance assumed and not reduced by reinsurance ceded).</t>
  </si>
  <si>
    <t xml:space="preserve">Revenue Subject to MLR </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</si>
  <si>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</si>
  <si>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</si>
  <si>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</si>
  <si>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 xml:space="preserve">Preliminary Medical Loss Ratio: MLR </t>
  </si>
  <si>
    <t>7.0</t>
  </si>
  <si>
    <t>8.0</t>
  </si>
  <si>
    <t>Preliminary Achieved Savings Rebate</t>
  </si>
  <si>
    <t>Calculation of Pre-Tax Income and ASR</t>
  </si>
  <si>
    <t>Pre-tax Income subject to ASR</t>
  </si>
  <si>
    <t>5.0</t>
  </si>
  <si>
    <t>12.0</t>
  </si>
  <si>
    <t>14.0</t>
  </si>
  <si>
    <t>Improving Health Care Quality Expenses Incurred (MLR Only)</t>
  </si>
  <si>
    <t>6.0</t>
  </si>
  <si>
    <t>7.5</t>
  </si>
  <si>
    <t>7.6</t>
  </si>
  <si>
    <t>7.7</t>
  </si>
  <si>
    <t>10.0</t>
  </si>
  <si>
    <t>Benefit Expenses</t>
  </si>
  <si>
    <t>15.0</t>
  </si>
  <si>
    <t>Sum of lines 7.1 through 7.6.</t>
  </si>
  <si>
    <t>The lesser of line 7.7 or line 8.0.</t>
  </si>
  <si>
    <t>Line 11.1 / line 1.7.</t>
  </si>
  <si>
    <t>Lines 3.1 plus 3.2.</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</si>
  <si>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</si>
  <si>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</si>
  <si>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Total Benefit and Administrative Expense subject to ASR</t>
  </si>
  <si>
    <t>Florida-Specific Contributions (MLR Only)</t>
  </si>
  <si>
    <t>BENEFIT EXPENSES</t>
  </si>
  <si>
    <t>16.0</t>
  </si>
  <si>
    <t>17.0</t>
  </si>
  <si>
    <t>18.0</t>
  </si>
  <si>
    <t>19.0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</si>
  <si>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</si>
  <si>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</si>
  <si>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</si>
  <si>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</si>
  <si>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</si>
  <si>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</si>
  <si>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</si>
  <si>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</si>
  <si>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</si>
  <si>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</si>
  <si>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</si>
  <si>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</si>
  <si>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</si>
  <si>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</si>
  <si>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</si>
  <si>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</si>
  <si>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</si>
  <si>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</si>
  <si>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</si>
  <si>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</si>
  <si>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</si>
  <si>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</si>
  <si>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</si>
  <si>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</si>
  <si>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</si>
  <si>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</si>
  <si>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</si>
  <si>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</si>
  <si>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</si>
  <si>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r>
      <rPr>
        <u/>
        <sz val="11"/>
        <color theme="1"/>
        <rFont val="Calibri"/>
        <family val="2"/>
      </rPr>
      <t>Service Type</t>
    </r>
    <r>
      <rPr>
        <sz val="11"/>
        <color theme="1"/>
        <rFont val="Calibri"/>
        <family val="2"/>
        <scheme val="minor"/>
      </rPr>
      <t>:  List the type of service the related-party provides.  These can be fee-for-service medical payments, Subcapitation arrangements, administrative services, or other types of expenses.  Please note, Subcapitation agreements with related parties are also required to be reported on the Subcapitation Schedule.</t>
    </r>
  </si>
  <si>
    <r>
      <rPr>
        <u/>
        <sz val="11"/>
        <color theme="1"/>
        <rFont val="Calibri"/>
        <family val="2"/>
      </rPr>
      <t>Payment Methodology</t>
    </r>
    <r>
      <rPr>
        <sz val="11"/>
        <color theme="1"/>
        <rFont val="Calibri"/>
        <family val="2"/>
        <scheme val="minor"/>
      </rPr>
      <t xml:space="preserve">:  Describe the methodology used to compensate the related-party for the services provided.  When describing the methodology, include unit rates, capitation rates, etc., where applicable.             </t>
    </r>
  </si>
  <si>
    <t xml:space="preserve">Domestic federal, state, and local taxes based on capital gain on line 11.7. </t>
  </si>
  <si>
    <t>Lines 10.0 plus 11.9</t>
  </si>
  <si>
    <t xml:space="preserve">Total Benefit Expense before Reinsurance </t>
  </si>
  <si>
    <t xml:space="preserve">Total Benefit Expense after Reinsurance </t>
  </si>
  <si>
    <t>Contributions to a designated state trust fund for the purpose of supporting Medicaid and indigent care.</t>
  </si>
  <si>
    <t>Investment Income and Expenses</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</si>
  <si>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</si>
  <si>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</si>
  <si>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</si>
  <si>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</si>
  <si>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</si>
  <si>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</si>
  <si>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investment income on line 18.6.  (Exclude income taxes based on capital gain.)</t>
  </si>
  <si>
    <t>Sum of lines 4.1 through 4.6</t>
  </si>
  <si>
    <t>Domestic federal, state, and local taxes based on income from operations.  Excludes income tax expense reported on lines 11.6 and 11.8.</t>
  </si>
  <si>
    <t>Domestic federal, state, and local taxes based on income on line 11.5.  (Exclude income taxes based on capital gain.)</t>
  </si>
  <si>
    <r>
      <t xml:space="preserve">Using the federal guidance found at </t>
    </r>
    <r>
      <rPr>
        <sz val="9"/>
        <rFont val="Calibri"/>
        <family val="2"/>
      </rPr>
      <t>45 CFR 158.140</t>
    </r>
    <r>
      <rPr>
        <sz val="9"/>
        <color indexed="8"/>
        <rFont val="Calibri"/>
        <family val="2"/>
      </rPr>
      <t xml:space="preserve"> report the lesser of Fraud and Abuse Recoveries that reduced paid claims in line 2.1 above or Total Fraud and Abuse Detection/Recovery Expenses.</t>
    </r>
  </si>
  <si>
    <t>Pre-tax Income</t>
  </si>
  <si>
    <t>Line 1.7 minus 14</t>
  </si>
  <si>
    <t>Line 15 minus 16</t>
  </si>
  <si>
    <t xml:space="preserve">Refer to the Instructions tabs for the MMA and LTC Revenue and Expense Schedules and the ASR Exhibit for more detailed instructions listing the type of revenue or expense to be reported on each line of the reports.  </t>
  </si>
  <si>
    <t>Total Subcap Mental Health Services</t>
  </si>
  <si>
    <t>Sum of lines 4.1 through 4.5.</t>
  </si>
  <si>
    <r>
      <t xml:space="preserve">Using the guidance found at </t>
    </r>
    <r>
      <rPr>
        <sz val="9"/>
        <rFont val="Calibri"/>
        <family val="2"/>
      </rPr>
      <t>45 CFR, 158.150</t>
    </r>
    <r>
      <rPr>
        <sz val="9"/>
        <color indexed="8"/>
        <rFont val="Calibri"/>
        <family val="2"/>
      </rPr>
      <t xml:space="preserve">, include expenses meeting the definition of Improve Health Outcomes that are not health information technology expenses. </t>
    </r>
  </si>
  <si>
    <r>
      <t xml:space="preserve">Using the guidance found at </t>
    </r>
    <r>
      <rPr>
        <sz val="9"/>
        <rFont val="Calibri"/>
        <family val="2"/>
      </rPr>
      <t>45 CFR, 158.150</t>
    </r>
    <r>
      <rPr>
        <sz val="9"/>
        <color indexed="8"/>
        <rFont val="Calibri"/>
        <family val="2"/>
      </rPr>
      <t xml:space="preserve">, include expenses meeting the definition of Improving Activities to Prevent Hospital Readmissions that are not health information technology expenses. </t>
    </r>
  </si>
  <si>
    <t>Net Cost of Reinsurance</t>
  </si>
  <si>
    <t>Activities to Prevent Hospital Readmissions</t>
  </si>
  <si>
    <t>Improve Patient Safety and Reducing Medical Errors</t>
  </si>
  <si>
    <r>
      <t xml:space="preserve">Using the guidance found at </t>
    </r>
    <r>
      <rPr>
        <sz val="9"/>
        <rFont val="Calibri"/>
        <family val="2"/>
      </rPr>
      <t>45 CFR, 158.150</t>
    </r>
    <r>
      <rPr>
        <sz val="9"/>
        <color indexed="8"/>
        <rFont val="Calibri"/>
        <family val="2"/>
      </rPr>
      <t xml:space="preserve">, include expenses meeting the definition of Improve Patient Safety and Reduce Medical Errors that are not health information technology expenses. </t>
    </r>
  </si>
  <si>
    <t>Wellness and Health Promotion Activities</t>
  </si>
  <si>
    <r>
      <t xml:space="preserve">Using the guidance found at </t>
    </r>
    <r>
      <rPr>
        <sz val="9"/>
        <rFont val="Calibri"/>
        <family val="2"/>
      </rPr>
      <t>45 CFR 151.151</t>
    </r>
    <r>
      <rPr>
        <sz val="9"/>
        <color indexed="8"/>
        <rFont val="Calibri"/>
        <family val="2"/>
      </rPr>
      <t xml:space="preserve">, include expenses meeting the definition of HIT Expenses for Health Care Quality Improvements that are health information technology expenses. </t>
    </r>
  </si>
  <si>
    <t>Health Information Technology (HIT) expenses related to Health Improvement</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</si>
  <si>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</si>
  <si>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</si>
  <si>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</si>
  <si>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</si>
  <si>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</si>
  <si>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</si>
  <si>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Investment related expenses not reported on line 18.2.  Reported as a negative amount.</t>
  </si>
  <si>
    <t>Excludes federal income taxes.  Reported as a negative amount.</t>
  </si>
  <si>
    <t>Includes costs recognized on obligations having explicit interest rates, interest imputed on certain types of payables, and interest related to a capital lease.  Includes amounts resulting from periodic amortization of discount or premium and issue costs on debt.  Reported as a negative amount.</t>
  </si>
  <si>
    <t>Depreciation on real estate and other invested assets, other deductions from investment income (List on Notes page).  Reported as a negative amount.</t>
  </si>
  <si>
    <t>Sum of lines 18.0 through 18.4.</t>
  </si>
  <si>
    <t>(Lines 18.5 minus 18.6) plus (18.7 minus 18.8)</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</si>
  <si>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</si>
  <si>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</si>
  <si>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</si>
  <si>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Sum of Lines 11.0 through 11.4.</t>
  </si>
  <si>
    <t>(Lines 11.5 minus 11.6) plus (11.7 minus 11.8)</t>
  </si>
  <si>
    <t>Sum of Lines 1.1 through 1.4.</t>
  </si>
  <si>
    <t>Incentive payments received by the plan in addition to the capitation rate.  Reported as a negative.  [409.967(3), FL Statutes]</t>
  </si>
  <si>
    <r>
      <t>Expenses included in line 7.1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</si>
  <si>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Expenses included in line 7.1 above associated with lobbying and political contributions/expenses. Report as a negative amount.</t>
  </si>
  <si>
    <t xml:space="preserve">Expenses included in line 7.1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</si>
  <si>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Expenses included in lines 2.8 or 7.1 above that represent contributions to reserve accounts.  Reported as a negative amount.</t>
  </si>
  <si>
    <t>Expenses reported in line 7.1 that are not related to the fulfillment of the contract and not included in lines 7.2 through 7.5; including charitable contributions, legal fees, or claims interest expense.  Report as a negative amount.</t>
  </si>
  <si>
    <t>Grand Total Medical Benefit Expense Net of Reinsurance</t>
  </si>
  <si>
    <t>Department of Insurance Assessments</t>
  </si>
  <si>
    <t>Net Investment Income</t>
  </si>
  <si>
    <t>Total Gross Investment Income</t>
  </si>
  <si>
    <t>Investment Taxes, Licenses and Fees</t>
  </si>
  <si>
    <t>Investment Expenses</t>
  </si>
  <si>
    <t>Income Tax Expense on Net Investment Income</t>
  </si>
  <si>
    <t>Net Income from Investments and Capital Gains after Income Taxes</t>
  </si>
  <si>
    <t>State Premium tax</t>
  </si>
  <si>
    <t>State Premium Tax</t>
  </si>
  <si>
    <t>Subtotal Benefit Expense before Reinsurance</t>
  </si>
  <si>
    <t>Reinsurance Recoveries</t>
  </si>
  <si>
    <t>Grand Total Service Benefit Expense Net of Reinsurance</t>
  </si>
  <si>
    <t xml:space="preserve">Notes to ASR-Related Financial Reports </t>
  </si>
  <si>
    <t>(report as needed)</t>
  </si>
  <si>
    <t>Federal Taxes and Assessments, including ACA § 9010</t>
  </si>
  <si>
    <t>State Insurance, Premium and other Taxes</t>
  </si>
  <si>
    <t>Regulatory Authority Licenses and Fees</t>
  </si>
  <si>
    <t>Total Benefits Paid through FFS and Subcapitation During the Year</t>
  </si>
  <si>
    <t>Funds to Graduate Medical Education institutions</t>
  </si>
  <si>
    <t>Contributions for the Purpose of Supporting Medicaid and Indigent Care</t>
  </si>
  <si>
    <t xml:space="preserve">Total Florida-Specific Contributions </t>
  </si>
  <si>
    <t>Improve Health Outcomes</t>
  </si>
  <si>
    <t>Total Administrative Expenses from Revenue &amp; Expense Schedule</t>
  </si>
  <si>
    <t>Less: Cash-value of Executive Bonuses Above Base Salary</t>
  </si>
  <si>
    <t>Less: Reserve Account Contributions</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</si>
  <si>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</si>
  <si>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</si>
  <si>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</si>
  <si>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</si>
  <si>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</si>
  <si>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r>
      <t xml:space="preserve">Using the guidance found at </t>
    </r>
    <r>
      <rPr>
        <sz val="9"/>
        <rFont val="Calibri"/>
        <family val="2"/>
      </rPr>
      <t>45 CFR, 158.150</t>
    </r>
    <r>
      <rPr>
        <sz val="9"/>
        <color indexed="8"/>
        <rFont val="Calibri"/>
        <family val="2"/>
      </rPr>
      <t xml:space="preserve">, include expenses meeting the definition of Wellness and Health Promotion Activities that are not health information technology expenses. </t>
    </r>
  </si>
  <si>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</si>
  <si>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</si>
  <si>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</si>
  <si>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</si>
  <si>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</si>
  <si>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</si>
  <si>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</si>
  <si>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</si>
  <si>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</si>
  <si>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</si>
  <si>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</si>
  <si>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</si>
  <si>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</si>
  <si>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</si>
  <si>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</si>
  <si>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</si>
  <si>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</si>
  <si>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</si>
  <si>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</si>
  <si>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</si>
  <si>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</si>
  <si>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</si>
  <si>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</si>
  <si>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</si>
  <si>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</si>
  <si>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</si>
  <si>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</si>
  <si>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</si>
  <si>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</si>
  <si>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</si>
  <si>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</si>
  <si>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</si>
  <si>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</si>
  <si>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</si>
  <si>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</si>
  <si>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</si>
  <si>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</si>
  <si>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</si>
  <si>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</si>
  <si>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</si>
  <si>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</si>
  <si>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</si>
  <si>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</si>
  <si>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</si>
  <si>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</si>
  <si>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</si>
  <si>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</si>
  <si>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</si>
  <si>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</si>
  <si>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</si>
  <si>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</si>
  <si>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</si>
  <si>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</si>
  <si>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</si>
  <si>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</si>
  <si>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</si>
  <si>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</si>
  <si>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</si>
  <si>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</si>
  <si>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</si>
  <si>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</si>
  <si>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</si>
  <si>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</si>
  <si>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</si>
  <si>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</si>
  <si>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</si>
  <si>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</si>
  <si>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</si>
  <si>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</si>
  <si>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</si>
  <si>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</si>
  <si>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</si>
  <si>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</si>
  <si>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</si>
  <si>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7</t>
  </si>
  <si>
    <t>LONG TERM CARE -- REVENUE AND EXPENSE SCHEDULE - REGION 8</t>
  </si>
  <si>
    <t>LONG TERM CARE -- REVENUE AND EXPENSE SCHEDULE - REGION 9</t>
  </si>
  <si>
    <t>LONG TERM CARE -- REVENUE AND EXPENSE SCHEDULE - REGION 10</t>
  </si>
  <si>
    <t>LONG TERM CARE -- REVENUE AND EXPENSE SCHEDULE - REGION 11</t>
  </si>
  <si>
    <t>MMA</t>
  </si>
  <si>
    <t>CALENDER YEAR TOTAL (TO DATE)</t>
  </si>
  <si>
    <t>Plan-related revenue earned from other sources not listed in lines 1.1 through 1.4. -- does not include investment gains.  Report details of this income, including the type and amount, in the notes section of this report.</t>
  </si>
  <si>
    <t>Plan-related revenue earned from other sources not listed in lines 1.1 through 1.2 -- does not include investment gains.  Report details of this income, including type and amount, in the notes section of this report.</t>
  </si>
  <si>
    <t>Fee-For-Service</t>
  </si>
  <si>
    <t>Subcapitated Services</t>
  </si>
  <si>
    <t>Non-HCBS</t>
  </si>
  <si>
    <t>ID</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</si>
  <si>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</si>
  <si>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</si>
  <si>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</si>
  <si>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</si>
  <si>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</si>
  <si>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</si>
  <si>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</si>
  <si>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</si>
  <si>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</si>
  <si>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</si>
  <si>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</si>
  <si>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</si>
  <si>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</si>
  <si>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Adminstrative Expense</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</si>
  <si>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</si>
  <si>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</si>
  <si>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</si>
  <si>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</si>
  <si>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</si>
  <si>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</si>
  <si>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</si>
  <si>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</si>
  <si>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</si>
  <si>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</si>
  <si>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</si>
  <si>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</si>
  <si>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</si>
  <si>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</si>
  <si>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</si>
  <si>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</si>
  <si>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</si>
  <si>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Professional Settlements</t>
  </si>
  <si>
    <t>3.8</t>
  </si>
  <si>
    <t>Transplant Settlements</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</si>
  <si>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</si>
  <si>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</si>
  <si>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</si>
  <si>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</si>
  <si>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</si>
  <si>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</si>
  <si>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</si>
  <si>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</si>
  <si>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</si>
  <si>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</si>
  <si>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Hospital Services Settlements</t>
  </si>
  <si>
    <t>Transplant Services Settlements</t>
  </si>
  <si>
    <t>Mental Health Services Settlements</t>
  </si>
  <si>
    <t>Dental Services Settlements</t>
  </si>
  <si>
    <t>Transportation Services Settlements</t>
  </si>
  <si>
    <t>Prescription Drug Services Settlements</t>
  </si>
  <si>
    <t>Other Services Settlements</t>
  </si>
  <si>
    <t>Expanded Benefits Services Settlements</t>
  </si>
  <si>
    <t>Total Services Paid by Settlements</t>
  </si>
  <si>
    <t>LTC Services Settlements</t>
  </si>
  <si>
    <t>Total Services Paid by Settlemements</t>
  </si>
  <si>
    <t>Sum of lines 2.7, 3.7, 4.3, 5.4, 6.4, 7.4, 8.7, 9.7, 10.4.</t>
  </si>
  <si>
    <t>Sum of lines 3.1 through 3.4</t>
  </si>
  <si>
    <t>Financial payments and related LTC service expenses associated with provider, recipient, legal, and/or TPL settlements not included on lines 2.1 through 2.11.</t>
  </si>
  <si>
    <t>Financial payments and related expanded benefits expenses associated with provider, recipient, legal, and/or TPL settlements not included o lines 3.1 through 3.3.</t>
  </si>
  <si>
    <t>Financial payments and related other service expenses associated with provider, recipient, legal, and/or TPL settlements not included on lines 9.1 through 9.6.</t>
  </si>
  <si>
    <t>Financial payments and related expanded benefits expenses associated with provider, recipient, legal, and/or TPL settlements not included on lines 10.1 through 10.3.</t>
  </si>
  <si>
    <t>Sum of lines 10.1 through 10.4.</t>
  </si>
  <si>
    <t>Sum of lines 9.1 through 9.7.</t>
  </si>
  <si>
    <t>Financial payments and related prescription drug expenses associated with provider, recipient, legal, and/or TPL settlements not included on lines 8.1 through 8.6.</t>
  </si>
  <si>
    <t>Sum of lines 8.1 through 8.7.</t>
  </si>
  <si>
    <t>Financial payments and related transportation service expenses associated with provider, recipient, legal, and/or TPL settlements not included on lines 7.1 through 7.3.</t>
  </si>
  <si>
    <t>Sum of lines 7.1 through 7.4.</t>
  </si>
  <si>
    <t>Dental Service Settlements</t>
  </si>
  <si>
    <t>Transportation Service Settlements</t>
  </si>
  <si>
    <t>Mental Health Service Settlements</t>
  </si>
  <si>
    <t>Prescription Drug Service Settlements</t>
  </si>
  <si>
    <t>Transplant Service Settlements</t>
  </si>
  <si>
    <t>Professional Service Settlements</t>
  </si>
  <si>
    <t>Financial payments and related dental service expenses associated with provider, recipient, legal, and/or TPL settlements not included on lines 6.1 through 6.3.</t>
  </si>
  <si>
    <t>Sum of lines 6.1 through 6.4.</t>
  </si>
  <si>
    <t>Financial payments and related mental health service expenses associated with provider, recipient, legal, and/or TPL settlements not included on lines 5.1 through 5.3.</t>
  </si>
  <si>
    <t>Sum of lines 5.1 through 5.4.</t>
  </si>
  <si>
    <t>Financial payments and related transplant service expenses associated with provider, recipient, legal, and/or TPL settlements not included on lines 4.1 through 4.2.</t>
  </si>
  <si>
    <t>Sum of lines 4.1 through 4.3.</t>
  </si>
  <si>
    <t>Financial payments and related professional service expenses associated with provider, recipient, legal, and/or TPL settlements not included on lines 3.1 through 3.6.</t>
  </si>
  <si>
    <t>Sum of lines 3.1 through 3.7.</t>
  </si>
  <si>
    <t>Hospital Service Settlements</t>
  </si>
  <si>
    <t>Financial payments and related hospital service expenses associated with provider, recipient, legal, and/or TPL settlements not included on lines 2.1 through 2.6.</t>
  </si>
  <si>
    <t>Sum of lines 2.1 through 2.7.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</si>
  <si>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</si>
  <si>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</si>
  <si>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</si>
  <si>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</si>
  <si>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</si>
  <si>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</si>
  <si>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</si>
  <si>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</si>
  <si>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</si>
  <si>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Non-Operating Revenue</t>
  </si>
  <si>
    <t>Investment Income</t>
  </si>
  <si>
    <t>Investment Expense</t>
  </si>
  <si>
    <t>Kick Payments</t>
  </si>
  <si>
    <t>Kick Payments - Transplant</t>
  </si>
  <si>
    <t>Kick Payments - Hep C</t>
  </si>
  <si>
    <t>Kick Payments - PCP</t>
  </si>
  <si>
    <t>Other Revenue - 9010</t>
  </si>
  <si>
    <t>Long-Term Care</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</si>
  <si>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</si>
  <si>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</si>
  <si>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</si>
  <si>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</si>
  <si>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</si>
  <si>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</si>
  <si>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</si>
  <si>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</si>
  <si>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Sum of lines 2.1 through 2.4.</t>
  </si>
  <si>
    <t>Lines 2.5 plus 2.6.</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</si>
  <si>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</si>
  <si>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</si>
  <si>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</si>
  <si>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</si>
  <si>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</si>
  <si>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</si>
  <si>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</si>
  <si>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</si>
  <si>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</si>
  <si>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</si>
  <si>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</si>
  <si>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</si>
  <si>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</si>
  <si>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</si>
  <si>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</si>
  <si>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</si>
  <si>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</si>
  <si>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</si>
  <si>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</si>
  <si>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</si>
  <si>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</si>
  <si>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</si>
  <si>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</si>
  <si>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</si>
  <si>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</si>
  <si>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</si>
  <si>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</si>
  <si>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</si>
  <si>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</si>
  <si>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</si>
  <si>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</si>
  <si>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</si>
  <si>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</si>
  <si>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</si>
  <si>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</si>
  <si>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</si>
  <si>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</si>
  <si>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</si>
  <si>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</si>
  <si>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</si>
  <si>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</si>
  <si>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</si>
  <si>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</si>
  <si>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</si>
  <si>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</si>
  <si>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</si>
  <si>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</si>
  <si>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Med-P / SIXT</t>
  </si>
  <si>
    <t>Added Non-HCBS, HCBS, and MEDP/SIXT columns for reporting Expenses.</t>
  </si>
  <si>
    <t>Added Non-HCBS, HCBS, and MEDP/SIXT columns for reporting subcapitation expenses.</t>
  </si>
  <si>
    <t>102014</t>
  </si>
  <si>
    <t>Accruals for amounts due to the plan as a result of the annual nursing home rate reconciliation.  Amounts due to the State arising from nursing home rate reconciliations should be listed as a negative amount,  reducing revenue earned during the period.</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</si>
  <si>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</si>
  <si>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</si>
  <si>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</si>
  <si>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</si>
  <si>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</si>
  <si>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</si>
  <si>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</si>
  <si>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</si>
  <si>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</si>
  <si>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</si>
  <si>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</si>
  <si>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MMA Administrative Maximum (Percent of Premium)</t>
  </si>
  <si>
    <t>MMA Revenue Subject to ASR</t>
  </si>
  <si>
    <t>LTC Member Months</t>
  </si>
  <si>
    <t xml:space="preserve">Total LTC Administrative Maximum </t>
  </si>
  <si>
    <t>Total MMA Administrative Maximum</t>
  </si>
  <si>
    <t>LTC Administrative Expense Maximum</t>
  </si>
  <si>
    <t>LTC Administrative Maximum (PMPM)</t>
  </si>
  <si>
    <t>Dollar amount of administration expense as calculated by application of the actuarially-sound maximum administrative percentage(s) to the capitation received. The actuarially-sound maximum administrative percentage(s) will be provided each rate cycle with rate report materials.  This line is automatically populated from calculations performed on the ASR Admin Max tab.</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</si>
  <si>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</si>
  <si>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</si>
  <si>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</si>
  <si>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</si>
  <si>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</si>
  <si>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</si>
  <si>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</si>
  <si>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</si>
  <si>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</si>
  <si>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</si>
  <si>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</si>
  <si>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</si>
  <si>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</si>
  <si>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</si>
  <si>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</si>
  <si>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</si>
  <si>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</si>
  <si>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</si>
  <si>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</si>
  <si>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</si>
  <si>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</si>
  <si>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</si>
  <si>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</si>
  <si>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</si>
  <si>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</si>
  <si>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</si>
  <si>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</si>
  <si>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</si>
  <si>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</si>
  <si>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</si>
  <si>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</si>
  <si>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</si>
  <si>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</si>
  <si>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</si>
  <si>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Subcap Regional Schedules.</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</si>
  <si>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</si>
  <si>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</si>
  <si>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</si>
  <si>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</si>
  <si>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</si>
  <si>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</si>
  <si>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</si>
  <si>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</si>
  <si>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</si>
  <si>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</si>
  <si>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</si>
  <si>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</si>
  <si>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</si>
  <si>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</si>
  <si>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</si>
  <si>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</si>
  <si>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</si>
  <si>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</si>
  <si>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</si>
  <si>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</si>
  <si>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</si>
  <si>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</si>
  <si>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</si>
  <si>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</si>
  <si>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</si>
  <si>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</si>
  <si>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Summary of LTC data reported on the LTC Subcap Regional Schedules.</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</si>
  <si>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</si>
  <si>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</si>
  <si>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</si>
  <si>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</si>
  <si>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</si>
  <si>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</si>
  <si>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</si>
  <si>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</si>
  <si>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</si>
  <si>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</si>
  <si>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</si>
  <si>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</si>
  <si>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</si>
  <si>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</si>
  <si>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</si>
  <si>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</si>
  <si>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(Lines 2.7 plus 3.3 plus 4.6 + 5.0)/Line 1.5. Preliminary MLR prior to any adjustment due to credibility.</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</si>
  <si>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</si>
  <si>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</si>
  <si>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</si>
  <si>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</si>
  <si>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</si>
  <si>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</si>
  <si>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</si>
  <si>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</si>
  <si>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t>The sum of lines 2.7 and 9.0.</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</si>
  <si>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</si>
  <si>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</si>
  <si>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</si>
  <si>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</si>
  <si>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</si>
  <si>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</si>
  <si>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</si>
  <si>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</si>
  <si>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</si>
  <si>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</si>
  <si>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 Year-to-Date member months for the reporting period.</t>
  </si>
  <si>
    <t>Reporting Period</t>
  </si>
  <si>
    <t>Follows the same reporting schedules as the ASR Exhibit, as noted in the ASR Instructions (i.e. one quarter lag).</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</si>
  <si>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</si>
  <si>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</si>
  <si>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</si>
  <si>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</si>
  <si>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</si>
  <si>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</si>
  <si>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</si>
  <si>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</si>
  <si>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Line 2.1</t>
  </si>
  <si>
    <t>Follows the same Paid Through dates as the ASR Exhibit, as noted in the ASR Instructions (i.e. paid through the current period).</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</si>
  <si>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</si>
  <si>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</si>
  <si>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</si>
  <si>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</si>
  <si>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</si>
  <si>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</si>
  <si>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</si>
  <si>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</si>
  <si>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</si>
  <si>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</si>
  <si>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</si>
  <si>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</si>
  <si>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</si>
  <si>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</si>
  <si>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</si>
  <si>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</si>
  <si>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</si>
  <si>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</si>
  <si>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</si>
  <si>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</si>
  <si>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</si>
  <si>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</si>
  <si>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</si>
  <si>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</si>
  <si>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</si>
  <si>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</si>
  <si>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</si>
  <si>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</si>
  <si>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</si>
  <si>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</si>
  <si>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</si>
  <si>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</si>
  <si>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</si>
  <si>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</si>
  <si>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</si>
  <si>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</si>
  <si>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</si>
  <si>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</si>
  <si>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</si>
  <si>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</si>
  <si>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</si>
  <si>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</si>
  <si>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</si>
  <si>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</si>
  <si>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</si>
  <si>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</si>
  <si>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</si>
  <si>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CALENDAR YEAR TOTAL
(TO DATE)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</si>
  <si>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</si>
  <si>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</si>
  <si>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</si>
  <si>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</si>
  <si>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</si>
  <si>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</si>
  <si>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</si>
  <si>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</si>
  <si>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</si>
  <si>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</si>
  <si>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</si>
  <si>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</si>
  <si>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</si>
  <si>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</si>
  <si>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</si>
  <si>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</si>
  <si>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</si>
  <si>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</si>
  <si>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</si>
  <si>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</si>
  <si>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</si>
  <si>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</si>
  <si>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</si>
  <si>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</si>
  <si>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</si>
  <si>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</si>
  <si>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</si>
  <si>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</si>
  <si>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</si>
  <si>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</si>
  <si>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</si>
  <si>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</si>
  <si>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</si>
  <si>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</si>
  <si>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</si>
  <si>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</si>
  <si>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</si>
  <si>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LTC Services Settlements (excluding NF)</t>
  </si>
  <si>
    <t xml:space="preserve">Monthly premium payments earned on behalf of Medicaid recipients </t>
  </si>
  <si>
    <t>Payments earned by plans for transplant services</t>
  </si>
  <si>
    <t>Payments earned by plans for Hepatitis C services</t>
  </si>
  <si>
    <t>Payments earned by plans for the increase in payments to Primary Care Physicians under ACA § 1202 and accruals for amounts uncollected</t>
  </si>
  <si>
    <t>Accruals for payments earned by plans for the Health Insurance Providers Fee and associated tax gross-ups</t>
  </si>
  <si>
    <t>Expenses incurred for Inpatient facility charges billed on a UB-04 claim form, also known as the CMS-1450 form, including Statewide Inpatient Psychiatric Program services</t>
  </si>
  <si>
    <t>Expenses incurred for Outpatient facility charges for the Emergency Department billed on a UB-04 claim form, also known as the CMS-1450 form.</t>
  </si>
  <si>
    <t xml:space="preserve">Expenses incurred for Outpatient facility charges for other than the Emergency Department billed on a UB-04 claim form.  </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</si>
  <si>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</si>
  <si>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</si>
  <si>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</si>
  <si>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</si>
  <si>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Expenses incurred for Services covered by the global case rate payments.</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</si>
  <si>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</si>
  <si>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</si>
  <si>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</si>
  <si>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</si>
  <si>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</si>
  <si>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</si>
  <si>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</si>
  <si>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</si>
  <si>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</si>
  <si>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services that may be offered by the health plan in excess of the amount, duration, and scope of services listed in the Medicaid Health Plan Contract, Attachment II, Sections V &amp; VI.</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</si>
  <si>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</si>
  <si>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</si>
  <si>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</si>
  <si>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</si>
  <si>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</si>
  <si>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</si>
  <si>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</si>
  <si>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</si>
  <si>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</si>
  <si>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</si>
  <si>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</si>
  <si>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</si>
  <si>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</si>
  <si>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</si>
  <si>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</si>
  <si>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for services offered by the health plan as specified in the Medicaid Health Plan Contract, Attachment I, Table 3.</t>
  </si>
  <si>
    <t>Expenses incurred  by plans to authorized companies assuming risk.</t>
  </si>
  <si>
    <t>Clarified instructions to report revenue earned and expenses incurred during the period.</t>
  </si>
  <si>
    <t>ASR FINANCIAL REPORT - CHANGES LOG</t>
  </si>
  <si>
    <t>Enter the applicable administrative maximum percentage of premium based on plan enrollment.</t>
  </si>
  <si>
    <t>Enter the administrative maximum PMPM applicable to each population.</t>
  </si>
  <si>
    <t xml:space="preserve">Preliminary ASR without adjustment for credibility or quality incentive.
If Line 11.2 &lt;= 5.00%; then Line 11.3 = $0
If 5.00% &lt; Line 11.2 &lt;= 10.00%; then Line 11.3 = (Line 11.2 - 5.00%/2) multiplied by Line 1.7
If Line 11.2 &gt; 10.00%; then Line 11.3 = (Line 11.2 - 7.50%) multiplied by Line 1.7 </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</si>
  <si>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</si>
  <si>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</si>
  <si>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</si>
  <si>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</si>
  <si>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</si>
  <si>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</si>
  <si>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</si>
  <si>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</si>
  <si>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</si>
  <si>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</si>
  <si>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</si>
  <si>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</si>
  <si>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</si>
  <si>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</si>
  <si>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Financial payments and related Nursing Facility and Hospice service expenses associated with provider, recipient, legal, and/or TPL settlements not included on lines 2.3, 2.4, 2.6, 2.7, and 2.8.</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</si>
  <si>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</si>
  <si>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</si>
  <si>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</si>
  <si>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</si>
  <si>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</si>
  <si>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</si>
  <si>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</si>
  <si>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</si>
  <si>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</si>
  <si>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</si>
  <si>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Case Management FF (Non-Plan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</si>
  <si>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</si>
  <si>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</si>
  <si>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</si>
  <si>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</si>
  <si>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</si>
  <si>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Annual unaudited ASR Financial Reports are due to the Agency by May 1 following the end of the reporting calendar year, allowing for three months of runout.  The first Annual ASR Financial Report is due July 1, 2015 for the calendar year 2014 reporting period, with claims paid through March 31.  The following shall be submitted as part of the Annual unaudited ASR Financial Report (refer to the Report Guide for further information):</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</si>
  <si>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</si>
  <si>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</si>
  <si>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</si>
  <si>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</si>
  <si>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</si>
  <si>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</si>
  <si>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</si>
  <si>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</si>
  <si>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</si>
  <si>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</si>
  <si>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</si>
  <si>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</si>
  <si>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</si>
  <si>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Chapter 2 of the SMMC Report Guide.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</si>
  <si>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Exhibit shall lag one quarter and be prepared using restated financial data.  The Quarterly ASR Financial Report shall be submitted with the certification of the CEO or CFO attesting to its accuracy, as discussed in Chapter 2, General Reporting Requirements.</t>
    </r>
  </si>
  <si>
    <t>June 1</t>
  </si>
  <si>
    <t>Annual Revenue &amp; Expense Schedule and ASR Exhibit includes restated quarters 1-4, all paid through March.  For 2015 and beyond, ASR Exhibit incorporates change in IBNR Reserve.</t>
  </si>
  <si>
    <t>Q1 Revenue &amp; Expense Schedule includes only January - March (paid through March).  ASR Exhibit can be left blank.</t>
  </si>
  <si>
    <t>Q2 Revenue &amp; Expense Schedule includes restated January - March, first look at April - June (all paid through June).  ASR Exhibit uses restated January - March of the current calendar year.</t>
  </si>
  <si>
    <t>Q3 Revenue &amp; Expense Schedule includes restated January - March and April - June, first look at July - September (all paid through September).  ASR Exhibit uses restated January - June of the current calendar year.</t>
  </si>
  <si>
    <t>Q4 Revenue &amp; Expense Schedule includes restated quarters 1 - 3, first look at October - December (all paid through December).  ASR Exhibit uses restated January - September of the current calendar year.</t>
  </si>
  <si>
    <t>Revised the Annual ASR Reporting requirement to submission of an unaudited annual ASR report by May 1 and extended Q1 to June 1.</t>
  </si>
  <si>
    <t xml:space="preserve"> Revised instructions to no longer require the restated prior calendar year to be submitted on the Q1 ASR Exhibit.  Extended due date of Q1 report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</si>
  <si>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</si>
  <si>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</si>
  <si>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</si>
  <si>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</si>
  <si>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</si>
  <si>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</si>
  <si>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</si>
  <si>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</si>
  <si>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</si>
  <si>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</si>
  <si>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</si>
  <si>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ASR Financial Report, 052516</t>
  </si>
  <si>
    <t>052516</t>
  </si>
  <si>
    <t>Corrected formulas.</t>
  </si>
  <si>
    <t xml:space="preserve">MMA </t>
  </si>
  <si>
    <t>ASR Financial Report, 100116</t>
  </si>
  <si>
    <t>100116</t>
  </si>
  <si>
    <t>Line 1.7 minus line 10.0.  Refer to the SMMC contract for further information concerning the definition of "Pre-tax income."</t>
  </si>
  <si>
    <t>Note:  Please refer to the SMMC contract and/or Section 409.967(3), Florida Statues, for additional information/clarification on items specific to the calculation of the Achieved Savings Rebate.</t>
  </si>
  <si>
    <t>MANAGED MEDICAL ASSISTANCE -- ENHANCED PHYSICIAN COMPENSATION -- SUMMARY</t>
  </si>
  <si>
    <t/>
  </si>
  <si>
    <t>Program:  AP or IHP</t>
  </si>
  <si>
    <t>JANUARY - MARCH  (Q1)</t>
  </si>
  <si>
    <t>APRIL - JUNE  (Q2)</t>
  </si>
  <si>
    <t>JULY - SEPTEMBER  (Q3)</t>
  </si>
  <si>
    <t>OCTOBER - DECEMBER  (Q4)</t>
  </si>
  <si>
    <t>No. of Identified Providers</t>
  </si>
  <si>
    <t>No. of Qualified Providers</t>
  </si>
  <si>
    <t>% of Identified Providers Paid</t>
  </si>
  <si>
    <t>SSI No Medicaid</t>
  </si>
  <si>
    <t>Prior Calendar Years</t>
  </si>
  <si>
    <t>Pediatrician</t>
  </si>
  <si>
    <t>FFS</t>
  </si>
  <si>
    <t>Subcapitation</t>
  </si>
  <si>
    <t>Retroactive Payment</t>
  </si>
  <si>
    <t>Other</t>
  </si>
  <si>
    <t>OB/GYN</t>
  </si>
  <si>
    <t>Refer to the General Instructions tab for schedule-specific instructions</t>
  </si>
  <si>
    <t>MMA Enhanced Physician Compensation Schedule</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</si>
  <si>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</si>
  <si>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</si>
  <si>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</si>
  <si>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</si>
  <si>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</si>
  <si>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</si>
  <si>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</si>
  <si>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</si>
  <si>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</si>
  <si>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</si>
  <si>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</si>
  <si>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</si>
  <si>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</si>
  <si>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r>
      <t xml:space="preserve">Premium and related payments earned on behalf of Medicaid recipients. 
</t>
    </r>
    <r>
      <rPr>
        <b/>
        <sz val="9"/>
        <color indexed="8"/>
        <rFont val="Calibri"/>
        <family val="2"/>
      </rPr>
      <t>Corresponds to LTC Rev-Exp Line 1.4 and MMA Rev-Exp Line 1.7.</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</si>
  <si>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</si>
  <si>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</si>
  <si>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r>
      <t xml:space="preserve">Expenses incurred for financial payments and related service expenses associated with provider, recipient, legal, and/or TPL settlements not reported in lines 2.1 - 2.2. 
</t>
    </r>
    <r>
      <rPr>
        <b/>
        <sz val="9"/>
        <color indexed="8"/>
        <rFont val="Calibri"/>
        <family val="2"/>
      </rPr>
      <t>Corresponds to LTC Rev-Exp line 4.4 and MMA Rev-Exp line 11.4.</t>
    </r>
  </si>
  <si>
    <r>
      <t xml:space="preserve">Expenses incurred for financial incentive payments issued to providers not included on lines 2.1 through 2.3, including accruals for future payments. 
</t>
    </r>
    <r>
      <rPr>
        <b/>
        <sz val="9"/>
        <color indexed="8"/>
        <rFont val="Calibri"/>
        <family val="2"/>
      </rPr>
      <t>Corresponds to LTC Rev-Exp line 4.6 and MMA Rev-Exp line 11.6.</t>
    </r>
  </si>
  <si>
    <t>Add:  Income taxes deducted from Revenue for Federal MLR Reporting</t>
  </si>
  <si>
    <t>Report national health plan enrollment across all lines, as of the end of the reporting period.</t>
  </si>
  <si>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</si>
  <si>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</si>
  <si>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</si>
  <si>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Transplant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</si>
  <si>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</si>
  <si>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</si>
  <si>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</si>
  <si>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</si>
  <si>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</si>
  <si>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</si>
  <si>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</si>
  <si>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</si>
  <si>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</si>
  <si>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</si>
  <si>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</si>
  <si>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Direct salary, benefit, and payroll tax expenses.  Reported separately for direct health plan expenses and corporate allocations.</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</si>
  <si>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</si>
  <si>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</si>
  <si>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</si>
  <si>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</si>
  <si>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</si>
  <si>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</si>
  <si>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</si>
  <si>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Federal and State income taxes deducted from revenue in lines 1.2 and 1.3 to arrive at Revenue subject to MLR, if applicable.  Excludes funds provided for the "gross up" of HIPF payments.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</si>
  <si>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</si>
  <si>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</si>
  <si>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</si>
  <si>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</si>
  <si>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</si>
  <si>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</si>
  <si>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</si>
  <si>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</si>
  <si>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</si>
  <si>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</si>
  <si>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 xml:space="preserve">Federal taxes and assessments allocated to health insurance coverage.  Includes income taxes deductible from revenue for Federal MLR reporting, as well as funds provided for the "gross up" of HIPF payments, if applicable.  Reported as a negative amount.  </t>
  </si>
  <si>
    <t xml:space="preserve">State premium taxes or other assessments allocated to health insurance coverage.  Includes income taxes deductible from revenue for Federal MLR reporting, as well as funds provided for the "gross up" of HIPF payments, if applicable.  Reported as a negative amount.  </t>
  </si>
  <si>
    <t>Sum of lines 1.5 through 1.7.  Refer to Section 409.967(3), Florida Statutes, and the SMMC contract for additional guidance concerning adjustments to revenue for the ASR calculation.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</si>
</sst>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 numFmtId="168" formatCode="0.0%"/>
  </numFmts>
  <fonts count="49"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sz val="9"/>
      <name val="Calibri"/>
      <family val="2"/>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1"/>
      <color rgb="FF000000"/>
      <name val="Calibri"/>
      <family val="2"/>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s>
  <borders count="7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43" fontId="7" fillId="0" borderId="0" applyFont="0" applyFill="0" applyBorder="0" applyAlignment="0" applyProtection="0"/>
    <xf numFmtId="0" fontId="25" fillId="0" borderId="0" applyNumberFormat="0" applyFill="0" applyBorder="0" applyAlignment="0" applyProtection="0">
      <alignment vertical="top"/>
      <protection locked="0"/>
    </xf>
    <xf numFmtId="44" fontId="7" fillId="0" borderId="0" applyFont="0" applyFill="0" applyBorder="0" applyAlignment="0" applyProtection="0"/>
    <xf numFmtId="9" fontId="7" fillId="0" borderId="0" applyFont="0" applyFill="0" applyBorder="0" applyAlignment="0" applyProtection="0"/>
  </cellStyleXfs>
  <cellXfs count="1730">
    <xf numFmtId="0" fontId="0" fillId="0" borderId="0" xfId="0"/>
    <xf numFmtId="0" fontId="0" fillId="0" borderId="0" xfId="0" applyBorder="1"/>
    <xf numFmtId="0" fontId="3" fillId="0" borderId="0" xfId="0" applyFont="1"/>
    <xf numFmtId="49" fontId="0" fillId="0" borderId="0" xfId="0" quotePrefix="1" applyNumberForma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Fill="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1" xfId="0" applyFont="1" applyBorder="1" applyAlignment="1">
      <alignment horizontal="center"/>
    </xf>
    <xf numFmtId="0" fontId="0" fillId="0" borderId="0" xfId="0"/>
    <xf numFmtId="0" fontId="0" fillId="0" borderId="0" xfId="0" applyBorder="1"/>
    <xf numFmtId="0" fontId="0" fillId="0" borderId="3" xfId="0" applyBorder="1"/>
    <xf numFmtId="0" fontId="0" fillId="0" borderId="8" xfId="0" applyBorder="1"/>
    <xf numFmtId="0" fontId="0" fillId="0" borderId="0" xfId="0" applyFill="1" applyBorder="1"/>
    <xf numFmtId="0" fontId="0" fillId="0" borderId="10" xfId="0" applyBorder="1"/>
    <xf numFmtId="0" fontId="1" fillId="0" borderId="0" xfId="0" applyFont="1"/>
    <xf numFmtId="17" fontId="0" fillId="0" borderId="0" xfId="0" quotePrefix="1" applyNumberFormat="1"/>
    <xf numFmtId="0" fontId="0" fillId="0" borderId="0" xfId="0" applyAlignment="1">
      <alignment horizontal="left"/>
    </xf>
    <xf numFmtId="0" fontId="0" fillId="0" borderId="0" xfId="0" applyAlignment="1">
      <alignment wrapText="1"/>
    </xf>
    <xf numFmtId="0" fontId="0" fillId="0" borderId="23" xfId="0" applyBorder="1"/>
    <xf numFmtId="0" fontId="0" fillId="0" borderId="22" xfId="0" applyBorder="1"/>
    <xf numFmtId="0" fontId="6" fillId="0" borderId="1" xfId="0" applyFont="1" applyBorder="1" applyAlignment="1">
      <alignment horizontal="center"/>
    </xf>
    <xf numFmtId="0" fontId="5" fillId="0" borderId="11" xfId="0" applyFont="1" applyBorder="1" applyAlignment="1">
      <alignment horizontal="center"/>
    </xf>
    <xf numFmtId="0" fontId="5" fillId="0" borderId="1" xfId="0" applyFont="1" applyBorder="1" applyAlignment="1">
      <alignment horizontal="center"/>
    </xf>
    <xf numFmtId="0" fontId="5" fillId="0" borderId="20" xfId="0" applyFont="1" applyBorder="1" applyAlignment="1">
      <alignment horizontal="center"/>
    </xf>
    <xf numFmtId="0" fontId="5" fillId="0" borderId="10" xfId="0" applyFont="1" applyBorder="1" applyAlignment="1">
      <alignment horizontal="center"/>
    </xf>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horizontal="left" vertical="center" wrapText="1"/>
    </xf>
    <xf numFmtId="0" fontId="4" fillId="0" borderId="9" xfId="0" applyFont="1" applyFill="1" applyBorder="1" applyAlignment="1">
      <alignment wrapText="1"/>
    </xf>
    <xf numFmtId="0" fontId="4" fillId="0" borderId="7" xfId="0" applyFont="1" applyBorder="1" applyAlignment="1">
      <alignment vertical="center" wrapText="1"/>
    </xf>
    <xf numFmtId="0" fontId="4" fillId="0" borderId="11" xfId="0" applyFont="1" applyFill="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0" fontId="4" fillId="0" borderId="5" xfId="0" applyFont="1" applyFill="1" applyBorder="1" applyAlignment="1">
      <alignment vertical="center" wrapText="1"/>
    </xf>
    <xf numFmtId="0" fontId="4" fillId="0" borderId="9" xfId="0" applyFont="1" applyFill="1" applyBorder="1" applyAlignment="1">
      <alignment vertical="center" wrapText="1"/>
    </xf>
    <xf numFmtId="0" fontId="4" fillId="0" borderId="7" xfId="0" applyFont="1" applyFill="1" applyBorder="1" applyAlignment="1">
      <alignment vertical="center" wrapText="1"/>
    </xf>
    <xf numFmtId="0" fontId="4" fillId="0" borderId="5" xfId="0" applyFont="1" applyBorder="1" applyAlignment="1">
      <alignment vertical="center" wrapText="1"/>
    </xf>
    <xf numFmtId="49" fontId="3" fillId="0" borderId="1" xfId="0" applyNumberFormat="1" applyFont="1" applyFill="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Border="1" applyAlignment="1">
      <alignment horizontal="left" indent="1"/>
    </xf>
    <xf numFmtId="16" fontId="5" fillId="0" borderId="0" xfId="0" quotePrefix="1" applyNumberFormat="1" applyFont="1" applyBorder="1" applyAlignment="1">
      <alignment horizontal="left" indent="1"/>
    </xf>
    <xf numFmtId="0" fontId="4" fillId="0" borderId="2" xfId="0" applyFont="1" applyFill="1" applyBorder="1"/>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Fill="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49" fontId="4" fillId="0" borderId="6" xfId="0" applyNumberFormat="1" applyFont="1" applyFill="1" applyBorder="1" applyAlignment="1">
      <alignment horizontal="center" vertical="center"/>
    </xf>
    <xf numFmtId="0" fontId="4" fillId="0" borderId="0" xfId="0" applyFont="1" applyBorder="1" applyAlignment="1">
      <alignment vertical="center"/>
    </xf>
    <xf numFmtId="49" fontId="4" fillId="0" borderId="8" xfId="0" applyNumberFormat="1" applyFont="1" applyBorder="1" applyAlignment="1">
      <alignment horizontal="center" vertical="center"/>
    </xf>
    <xf numFmtId="0" fontId="10" fillId="0" borderId="23" xfId="0" applyFont="1" applyFill="1" applyBorder="1" applyAlignment="1">
      <alignment vertical="center" wrapText="1"/>
    </xf>
    <xf numFmtId="0" fontId="10" fillId="0" borderId="23"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4" fillId="0" borderId="2" xfId="0" applyFont="1" applyBorder="1" applyAlignment="1">
      <alignment vertical="center" wrapText="1"/>
    </xf>
    <xf numFmtId="0" fontId="10" fillId="0" borderId="21" xfId="0" applyFont="1" applyFill="1" applyBorder="1" applyAlignment="1">
      <alignment vertical="center" wrapText="1"/>
    </xf>
    <xf numFmtId="0" fontId="4" fillId="0" borderId="0" xfId="0" applyFont="1" applyBorder="1" applyAlignment="1">
      <alignment vertical="center" wrapText="1"/>
    </xf>
    <xf numFmtId="0" fontId="10" fillId="0" borderId="23" xfId="0" applyFont="1" applyFill="1" applyBorder="1" applyAlignment="1">
      <alignment horizontal="left" vertical="center"/>
    </xf>
    <xf numFmtId="0" fontId="4" fillId="0" borderId="3" xfId="0" applyFont="1" applyFill="1" applyBorder="1" applyAlignment="1">
      <alignment vertical="center"/>
    </xf>
    <xf numFmtId="0" fontId="4" fillId="0" borderId="6" xfId="0" applyNumberFormat="1" applyFont="1" applyBorder="1" applyAlignment="1">
      <alignment horizontal="center"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Fill="1" applyBorder="1"/>
    <xf numFmtId="0" fontId="10" fillId="0" borderId="21" xfId="0" applyFont="1" applyFill="1" applyBorder="1" applyAlignment="1">
      <alignment horizontal="center"/>
    </xf>
    <xf numFmtId="0" fontId="10" fillId="0" borderId="21" xfId="0" applyFont="1" applyFill="1" applyBorder="1" applyAlignment="1">
      <alignment horizontal="left" wrapText="1"/>
    </xf>
    <xf numFmtId="0" fontId="10" fillId="0" borderId="20" xfId="0" applyFont="1" applyFill="1" applyBorder="1" applyAlignment="1">
      <alignment horizontal="left" vertical="center" wrapText="1"/>
    </xf>
    <xf numFmtId="0" fontId="4" fillId="0" borderId="3" xfId="0" applyFont="1" applyFill="1" applyBorder="1" applyAlignment="1">
      <alignment vertical="center" wrapText="1"/>
    </xf>
    <xf numFmtId="0" fontId="10" fillId="0" borderId="22" xfId="0" applyFont="1" applyFill="1" applyBorder="1" applyAlignment="1">
      <alignment vertical="center" wrapText="1"/>
    </xf>
    <xf numFmtId="0" fontId="4" fillId="0" borderId="1" xfId="0" applyFont="1" applyFill="1" applyBorder="1" applyAlignment="1">
      <alignment vertical="center" wrapText="1"/>
    </xf>
    <xf numFmtId="0" fontId="4" fillId="0" borderId="2" xfId="0" applyFont="1" applyFill="1" applyBorder="1" applyAlignment="1">
      <alignment vertical="center" wrapText="1"/>
    </xf>
    <xf numFmtId="0" fontId="10" fillId="0" borderId="21" xfId="0" applyFont="1" applyFill="1" applyBorder="1" applyAlignment="1">
      <alignment horizontal="left" vertical="center" wrapText="1"/>
    </xf>
    <xf numFmtId="49" fontId="2" fillId="0" borderId="4" xfId="0" applyNumberFormat="1" applyFont="1" applyBorder="1"/>
    <xf numFmtId="0" fontId="4" fillId="0" borderId="21" xfId="0" applyFont="1" applyFill="1" applyBorder="1" applyAlignment="1">
      <alignment wrapText="1"/>
    </xf>
    <xf numFmtId="0" fontId="4" fillId="0" borderId="22" xfId="0" applyFont="1" applyFill="1" applyBorder="1" applyAlignment="1">
      <alignment wrapText="1"/>
    </xf>
    <xf numFmtId="0" fontId="4" fillId="0" borderId="20" xfId="0" applyFont="1" applyFill="1" applyBorder="1" applyAlignment="1">
      <alignment wrapText="1"/>
    </xf>
    <xf numFmtId="0" fontId="4" fillId="0" borderId="5" xfId="0" applyFont="1" applyFill="1" applyBorder="1" applyAlignment="1">
      <alignment wrapText="1"/>
    </xf>
    <xf numFmtId="49" fontId="3" fillId="0" borderId="3" xfId="0" applyNumberFormat="1" applyFont="1" applyFill="1" applyBorder="1" applyAlignment="1">
      <alignment horizontal="center"/>
    </xf>
    <xf numFmtId="49" fontId="3" fillId="0" borderId="2" xfId="0" applyNumberFormat="1" applyFont="1" applyFill="1" applyBorder="1" applyAlignment="1">
      <alignment horizontal="center"/>
    </xf>
    <xf numFmtId="49" fontId="3" fillId="0" borderId="0" xfId="0" applyNumberFormat="1" applyFont="1" applyFill="1" applyBorder="1" applyAlignment="1">
      <alignment horizontal="center"/>
    </xf>
    <xf numFmtId="0" fontId="4" fillId="0" borderId="23" xfId="0" applyFont="1" applyFill="1" applyBorder="1" applyAlignment="1">
      <alignment wrapText="1"/>
    </xf>
    <xf numFmtId="0" fontId="1" fillId="3" borderId="4" xfId="0" applyFont="1" applyFill="1" applyBorder="1"/>
    <xf numFmtId="0" fontId="0" fillId="3" borderId="2" xfId="0" applyFill="1" applyBorder="1"/>
    <xf numFmtId="0" fontId="0" fillId="3" borderId="5" xfId="0" applyFill="1" applyBorder="1"/>
    <xf numFmtId="0" fontId="0" fillId="3" borderId="6" xfId="0" applyFill="1" applyBorder="1"/>
    <xf numFmtId="0" fontId="0" fillId="3" borderId="0" xfId="0" applyFill="1" applyBorder="1"/>
    <xf numFmtId="0" fontId="0" fillId="3" borderId="7" xfId="0" applyFill="1" applyBorder="1"/>
    <xf numFmtId="0" fontId="5" fillId="3" borderId="6" xfId="0" applyFont="1" applyFill="1" applyBorder="1" applyAlignment="1">
      <alignment vertical="center"/>
    </xf>
    <xf numFmtId="0" fontId="0" fillId="3" borderId="6" xfId="0" applyFont="1" applyFill="1" applyBorder="1" applyAlignment="1">
      <alignment horizontal="left" vertical="center" indent="4"/>
    </xf>
    <xf numFmtId="0" fontId="0" fillId="3" borderId="6" xfId="0" applyFill="1" applyBorder="1" applyAlignment="1">
      <alignment horizontal="left" indent="4"/>
    </xf>
    <xf numFmtId="0" fontId="0" fillId="3" borderId="6" xfId="0" quotePrefix="1" applyFill="1" applyBorder="1" applyAlignment="1">
      <alignment horizontal="right"/>
    </xf>
    <xf numFmtId="0" fontId="0" fillId="3" borderId="6" xfId="0" applyFill="1" applyBorder="1" applyAlignment="1">
      <alignment horizontal="right" vertical="center" indent="5"/>
    </xf>
    <xf numFmtId="0" fontId="0" fillId="3" borderId="0" xfId="0" applyFill="1" applyBorder="1" applyAlignment="1">
      <alignment horizontal="left" vertical="center" wrapText="1"/>
    </xf>
    <xf numFmtId="0" fontId="0" fillId="3" borderId="7" xfId="0" applyFill="1" applyBorder="1" applyAlignment="1">
      <alignment horizontal="left" vertical="center" wrapText="1"/>
    </xf>
    <xf numFmtId="0" fontId="0" fillId="3" borderId="6" xfId="0" applyFill="1" applyBorder="1" applyAlignment="1">
      <alignment horizontal="right" vertical="center"/>
    </xf>
    <xf numFmtId="0" fontId="0" fillId="3" borderId="6" xfId="0" applyFill="1" applyBorder="1" applyAlignment="1">
      <alignment horizontal="right"/>
    </xf>
    <xf numFmtId="0" fontId="0" fillId="3" borderId="6" xfId="0" applyFill="1" applyBorder="1" applyAlignment="1">
      <alignment vertical="center"/>
    </xf>
    <xf numFmtId="0" fontId="0" fillId="3" borderId="0" xfId="0" quotePrefix="1" applyFill="1" applyBorder="1" applyAlignment="1">
      <alignment horizontal="center"/>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13" fillId="3" borderId="6" xfId="0" applyFont="1" applyFill="1" applyBorder="1" applyAlignment="1">
      <alignment horizontal="left" vertical="center" indent="15"/>
    </xf>
    <xf numFmtId="0" fontId="0" fillId="3" borderId="6" xfId="0" applyFill="1" applyBorder="1" applyAlignment="1">
      <alignment horizontal="left" vertical="center" indent="15"/>
    </xf>
    <xf numFmtId="0" fontId="0" fillId="3" borderId="6" xfId="0" applyFill="1" applyBorder="1" applyAlignment="1">
      <alignment horizontal="left" vertical="center"/>
    </xf>
    <xf numFmtId="0" fontId="0" fillId="3" borderId="6" xfId="0" applyFill="1" applyBorder="1" applyAlignment="1">
      <alignment horizontal="left" vertical="center" indent="10"/>
    </xf>
    <xf numFmtId="0" fontId="0" fillId="3" borderId="6" xfId="0" applyFill="1" applyBorder="1" applyAlignment="1">
      <alignment horizontal="left" vertical="center" indent="8"/>
    </xf>
    <xf numFmtId="0" fontId="0" fillId="3" borderId="0" xfId="0" applyFill="1" applyBorder="1" applyAlignment="1">
      <alignment horizontal="right"/>
    </xf>
    <xf numFmtId="0" fontId="0" fillId="3" borderId="6" xfId="0" applyFill="1" applyBorder="1" applyAlignment="1">
      <alignment horizontal="left" vertical="center" indent="5"/>
    </xf>
    <xf numFmtId="0" fontId="0" fillId="4" borderId="0" xfId="0" applyFill="1"/>
    <xf numFmtId="0" fontId="15" fillId="3" borderId="2" xfId="0" applyFont="1" applyFill="1" applyBorder="1"/>
    <xf numFmtId="49" fontId="4" fillId="0" borderId="8" xfId="0" applyNumberFormat="1" applyFont="1" applyFill="1" applyBorder="1" applyAlignment="1">
      <alignment horizontal="center" vertical="center"/>
    </xf>
    <xf numFmtId="49" fontId="2" fillId="0" borderId="4" xfId="0" applyNumberFormat="1" applyFont="1" applyFill="1" applyBorder="1"/>
    <xf numFmtId="49" fontId="4" fillId="0" borderId="10" xfId="0" applyNumberFormat="1" applyFont="1" applyFill="1" applyBorder="1" applyAlignment="1">
      <alignment horizontal="center" vertical="center"/>
    </xf>
    <xf numFmtId="49" fontId="4" fillId="0" borderId="6"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2" fillId="0" borderId="4" xfId="0" applyNumberFormat="1" applyFont="1" applyFill="1" applyBorder="1" applyAlignment="1">
      <alignment horizontal="left"/>
    </xf>
    <xf numFmtId="49" fontId="4" fillId="0" borderId="10" xfId="0" applyNumberFormat="1" applyFont="1" applyFill="1" applyBorder="1" applyAlignment="1">
      <alignment horizontal="center" vertical="center" wrapText="1"/>
    </xf>
    <xf numFmtId="0" fontId="4" fillId="0" borderId="11" xfId="0" applyFont="1" applyBorder="1"/>
    <xf numFmtId="0" fontId="3" fillId="0" borderId="10" xfId="0" applyFont="1" applyFill="1" applyBorder="1"/>
    <xf numFmtId="0" fontId="3" fillId="0" borderId="8" xfId="0" applyFont="1" applyFill="1" applyBorder="1"/>
    <xf numFmtId="0" fontId="0" fillId="0" borderId="10" xfId="0" applyFill="1" applyBorder="1"/>
    <xf numFmtId="0" fontId="0" fillId="3" borderId="0" xfId="0" applyFill="1" applyBorder="1" applyAlignment="1">
      <alignment horizontal="center"/>
    </xf>
    <xf numFmtId="0" fontId="17" fillId="0" borderId="0" xfId="0" applyFont="1"/>
    <xf numFmtId="0" fontId="18" fillId="0" borderId="0" xfId="0" applyFont="1" applyProtection="1"/>
    <xf numFmtId="0" fontId="21" fillId="5" borderId="3" xfId="0" applyFont="1" applyFill="1" applyBorder="1" applyAlignment="1" applyProtection="1">
      <alignment horizontal="center"/>
      <protection locked="0"/>
    </xf>
    <xf numFmtId="0" fontId="0" fillId="6" borderId="20" xfId="0" applyFill="1" applyBorder="1" applyProtection="1">
      <protection locked="0"/>
    </xf>
    <xf numFmtId="0" fontId="18" fillId="0" borderId="0" xfId="0" applyFont="1"/>
    <xf numFmtId="0" fontId="22" fillId="0" borderId="0" xfId="0" applyFont="1" applyAlignment="1" applyProtection="1">
      <alignment horizontal="center"/>
      <protection locked="0"/>
    </xf>
    <xf numFmtId="0" fontId="19" fillId="0" borderId="0" xfId="0" applyFont="1" applyAlignment="1" applyProtection="1">
      <alignment horizontal="center"/>
    </xf>
    <xf numFmtId="14" fontId="22" fillId="0" borderId="0" xfId="0" applyNumberFormat="1" applyFont="1" applyAlignment="1" applyProtection="1">
      <alignment horizontal="center"/>
    </xf>
    <xf numFmtId="14" fontId="22" fillId="0" borderId="0" xfId="0" applyNumberFormat="1" applyFont="1" applyAlignment="1" applyProtection="1">
      <alignment horizontal="center"/>
      <protection locked="0"/>
    </xf>
    <xf numFmtId="0" fontId="0" fillId="0" borderId="0" xfId="0" applyProtection="1"/>
    <xf numFmtId="0" fontId="24" fillId="0" borderId="0" xfId="0" applyFont="1" applyAlignment="1" applyProtection="1">
      <alignment horizontal="right"/>
    </xf>
    <xf numFmtId="0" fontId="0" fillId="5" borderId="32" xfId="0" applyFill="1" applyBorder="1" applyAlignment="1" applyProtection="1">
      <alignment horizontal="left"/>
      <protection locked="0"/>
    </xf>
    <xf numFmtId="0" fontId="23" fillId="0" borderId="0" xfId="0" applyFont="1"/>
    <xf numFmtId="0" fontId="19" fillId="0" borderId="0" xfId="0" applyFont="1" applyBorder="1" applyAlignment="1">
      <alignment horizontal="center"/>
    </xf>
    <xf numFmtId="0" fontId="24" fillId="0" borderId="0" xfId="0" quotePrefix="1" applyFont="1" applyAlignment="1" applyProtection="1">
      <alignment horizontal="right"/>
    </xf>
    <xf numFmtId="0" fontId="0" fillId="0" borderId="0" xfId="0" applyBorder="1" applyAlignment="1" applyProtection="1">
      <alignment horizontal="center"/>
      <protection locked="0"/>
    </xf>
    <xf numFmtId="0" fontId="24" fillId="5" borderId="20" xfId="0" applyFont="1" applyFill="1" applyBorder="1" applyAlignment="1" applyProtection="1">
      <alignment horizontal="center"/>
      <protection locked="0"/>
    </xf>
    <xf numFmtId="0" fontId="24" fillId="0" borderId="0" xfId="0" applyFont="1" applyAlignment="1" applyProtection="1">
      <alignment horizontal="center"/>
    </xf>
    <xf numFmtId="0" fontId="26" fillId="3" borderId="0" xfId="0" quotePrefix="1" applyFont="1" applyFill="1" applyAlignment="1" applyProtection="1">
      <alignment horizontal="right"/>
    </xf>
    <xf numFmtId="0" fontId="0" fillId="3" borderId="0" xfId="0" applyFill="1" applyBorder="1" applyAlignment="1" applyProtection="1">
      <protection locked="0"/>
    </xf>
    <xf numFmtId="0" fontId="0" fillId="3" borderId="0" xfId="0" applyFill="1"/>
    <xf numFmtId="0" fontId="19" fillId="0" borderId="0" xfId="0" applyFont="1" applyAlignment="1">
      <alignment horizontal="center"/>
    </xf>
    <xf numFmtId="0" fontId="0" fillId="0" borderId="0" xfId="0" quotePrefix="1"/>
    <xf numFmtId="0" fontId="27" fillId="0" borderId="0" xfId="0" applyFont="1"/>
    <xf numFmtId="0" fontId="22" fillId="0" borderId="0" xfId="0" applyFont="1"/>
    <xf numFmtId="0" fontId="28" fillId="0" borderId="0" xfId="0" applyFont="1"/>
    <xf numFmtId="0" fontId="29" fillId="0" borderId="0" xfId="0" applyFont="1"/>
    <xf numFmtId="0" fontId="19" fillId="0" borderId="0" xfId="0" applyFont="1"/>
    <xf numFmtId="0" fontId="30" fillId="0" borderId="0" xfId="0" applyFont="1"/>
    <xf numFmtId="49" fontId="4" fillId="0" borderId="0" xfId="0" applyNumberFormat="1" applyFont="1"/>
    <xf numFmtId="0" fontId="5" fillId="0" borderId="0" xfId="0" applyFont="1" applyAlignment="1">
      <alignment horizontal="left"/>
    </xf>
    <xf numFmtId="0" fontId="5" fillId="3" borderId="6" xfId="0" applyFont="1" applyFill="1" applyBorder="1"/>
    <xf numFmtId="49" fontId="2" fillId="0" borderId="0" xfId="0" applyNumberFormat="1" applyFont="1" applyBorder="1" applyAlignment="1">
      <alignment horizontal="center" vertical="center"/>
    </xf>
    <xf numFmtId="0" fontId="0" fillId="0" borderId="0" xfId="0"/>
    <xf numFmtId="0" fontId="0" fillId="0" borderId="6" xfId="0" applyBorder="1"/>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0" fontId="31" fillId="0" borderId="7" xfId="0" applyFont="1" applyBorder="1" applyAlignment="1">
      <alignment wrapText="1"/>
    </xf>
    <xf numFmtId="49" fontId="2" fillId="0" borderId="3" xfId="0" applyNumberFormat="1" applyFont="1" applyBorder="1" applyAlignment="1">
      <alignment horizontal="center" vertical="center"/>
    </xf>
    <xf numFmtId="0" fontId="31" fillId="0" borderId="9" xfId="0" applyFont="1" applyBorder="1" applyAlignment="1">
      <alignment wrapText="1"/>
    </xf>
    <xf numFmtId="0" fontId="31" fillId="0" borderId="7" xfId="0" applyFont="1" applyBorder="1" applyAlignment="1">
      <alignment vertical="center" wrapText="1"/>
    </xf>
    <xf numFmtId="0" fontId="31" fillId="0" borderId="9" xfId="0" applyFont="1" applyFill="1" applyBorder="1" applyAlignment="1">
      <alignment vertical="center" wrapText="1"/>
    </xf>
    <xf numFmtId="0" fontId="31" fillId="0" borderId="9" xfId="0" applyFont="1" applyBorder="1" applyAlignment="1">
      <alignment vertical="center" wrapText="1"/>
    </xf>
    <xf numFmtId="49" fontId="2" fillId="0" borderId="0" xfId="0" applyNumberFormat="1" applyFont="1" applyBorder="1" applyAlignment="1">
      <alignment horizontal="center"/>
    </xf>
    <xf numFmtId="49" fontId="2" fillId="0" borderId="3" xfId="0" applyNumberFormat="1" applyFont="1" applyFill="1" applyBorder="1" applyAlignment="1">
      <alignment horizontal="center" vertical="center"/>
    </xf>
    <xf numFmtId="0" fontId="31" fillId="0" borderId="9" xfId="0" applyFont="1" applyFill="1" applyBorder="1" applyAlignment="1">
      <alignment wrapText="1"/>
    </xf>
    <xf numFmtId="0" fontId="31" fillId="0" borderId="11" xfId="0" applyFont="1" applyFill="1" applyBorder="1" applyAlignment="1">
      <alignment wrapText="1"/>
    </xf>
    <xf numFmtId="0" fontId="5" fillId="0" borderId="0" xfId="0" applyFont="1"/>
    <xf numFmtId="0" fontId="32" fillId="0" borderId="0" xfId="0" applyFont="1"/>
    <xf numFmtId="0" fontId="5" fillId="0" borderId="10" xfId="0" applyFont="1" applyBorder="1"/>
    <xf numFmtId="0" fontId="32" fillId="0" borderId="0" xfId="0" applyFont="1" applyProtection="1">
      <protection locked="0"/>
    </xf>
    <xf numFmtId="0" fontId="32" fillId="0" borderId="37" xfId="0" applyFont="1" applyBorder="1" applyAlignment="1" applyProtection="1">
      <alignment horizontal="center"/>
      <protection locked="0"/>
    </xf>
    <xf numFmtId="0" fontId="35" fillId="0" borderId="35" xfId="0" applyFont="1" applyBorder="1" applyAlignment="1" applyProtection="1">
      <alignment horizontal="left"/>
      <protection locked="0"/>
    </xf>
    <xf numFmtId="0" fontId="36" fillId="0" borderId="0" xfId="0" applyFont="1"/>
    <xf numFmtId="0" fontId="0" fillId="0" borderId="0" xfId="0"/>
    <xf numFmtId="0" fontId="0" fillId="0" borderId="0" xfId="0" applyFill="1"/>
    <xf numFmtId="0" fontId="0" fillId="0" borderId="0" xfId="0" applyFont="1" applyBorder="1"/>
    <xf numFmtId="0" fontId="0" fillId="0" borderId="0" xfId="0" applyFont="1" applyBorder="1" applyAlignment="1">
      <alignment horizontal="left"/>
    </xf>
    <xf numFmtId="166" fontId="37" fillId="0" borderId="0" xfId="0" applyNumberFormat="1" applyFont="1" applyBorder="1" applyAlignment="1">
      <alignment horizontal="center" vertical="center"/>
    </xf>
    <xf numFmtId="164" fontId="38" fillId="0" borderId="7" xfId="0" applyNumberFormat="1" applyFont="1" applyBorder="1" applyAlignment="1">
      <alignment horizontal="left" vertical="center" wrapText="1"/>
    </xf>
    <xf numFmtId="0" fontId="33" fillId="0" borderId="0" xfId="0" applyFont="1" applyProtection="1">
      <protection locked="0"/>
    </xf>
    <xf numFmtId="0" fontId="33" fillId="0" borderId="0" xfId="0" applyFont="1"/>
    <xf numFmtId="0" fontId="0" fillId="0" borderId="0" xfId="0"/>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Border="1" applyAlignment="1">
      <alignment horizontal="left"/>
    </xf>
    <xf numFmtId="0" fontId="0" fillId="0" borderId="0" xfId="0" applyFont="1" applyBorder="1"/>
    <xf numFmtId="0" fontId="0" fillId="0" borderId="0" xfId="0" applyFont="1" applyBorder="1" applyAlignment="1">
      <alignment vertical="center"/>
    </xf>
    <xf numFmtId="49" fontId="3" fillId="0" borderId="0" xfId="0" applyNumberFormat="1" applyFont="1" applyBorder="1" applyAlignment="1">
      <alignment horizontal="left" vertical="center"/>
    </xf>
    <xf numFmtId="0" fontId="0" fillId="0" borderId="0" xfId="0" applyFont="1" applyFill="1" applyBorder="1" applyAlignment="1">
      <alignment vertical="center"/>
    </xf>
    <xf numFmtId="0" fontId="0" fillId="0" borderId="0" xfId="0" applyFont="1" applyBorder="1" applyAlignment="1">
      <alignment wrapText="1"/>
    </xf>
    <xf numFmtId="0" fontId="0" fillId="0" borderId="0" xfId="0" applyFont="1" applyBorder="1" applyAlignment="1">
      <alignment vertical="center" wrapText="1"/>
    </xf>
    <xf numFmtId="49" fontId="3" fillId="0" borderId="0" xfId="0" applyNumberFormat="1" applyFont="1" applyFill="1" applyBorder="1" applyAlignment="1">
      <alignment horizontal="left" vertical="center"/>
    </xf>
    <xf numFmtId="0" fontId="0" fillId="0" borderId="0" xfId="0" applyFont="1" applyFill="1" applyBorder="1" applyAlignment="1">
      <alignment wrapText="1"/>
    </xf>
    <xf numFmtId="49" fontId="3" fillId="0" borderId="0" xfId="0" applyNumberFormat="1" applyFont="1" applyBorder="1" applyAlignment="1">
      <alignment horizontal="left"/>
    </xf>
    <xf numFmtId="49" fontId="3" fillId="0" borderId="0" xfId="0" applyNumberFormat="1" applyFont="1" applyFill="1" applyBorder="1" applyAlignment="1">
      <alignment horizontal="left"/>
    </xf>
    <xf numFmtId="0" fontId="0" fillId="0" borderId="0" xfId="0" applyAlignment="1">
      <alignment horizontal="left"/>
    </xf>
    <xf numFmtId="14" fontId="0" fillId="0" borderId="0" xfId="0" applyNumberFormat="1" applyAlignment="1">
      <alignment horizontal="left"/>
    </xf>
    <xf numFmtId="0" fontId="0" fillId="0" borderId="0" xfId="0"/>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Border="1" applyAlignment="1">
      <alignment horizontal="left"/>
    </xf>
    <xf numFmtId="0" fontId="0" fillId="0" borderId="0" xfId="0" applyFont="1" applyBorder="1"/>
    <xf numFmtId="0" fontId="0" fillId="0" borderId="0" xfId="0" applyFont="1" applyBorder="1" applyAlignment="1">
      <alignment vertical="center"/>
    </xf>
    <xf numFmtId="49" fontId="3" fillId="0" borderId="0" xfId="0" applyNumberFormat="1" applyFont="1" applyBorder="1" applyAlignment="1">
      <alignment horizontal="left" vertical="center"/>
    </xf>
    <xf numFmtId="0" fontId="0" fillId="0" borderId="0" xfId="0" applyFont="1" applyFill="1" applyBorder="1" applyAlignment="1">
      <alignment vertical="center"/>
    </xf>
    <xf numFmtId="0" fontId="0" fillId="0" borderId="0" xfId="0" applyFont="1" applyBorder="1" applyAlignment="1">
      <alignment wrapText="1"/>
    </xf>
    <xf numFmtId="0" fontId="0" fillId="0" borderId="0" xfId="0" applyFont="1" applyBorder="1" applyAlignment="1">
      <alignment vertical="center" wrapText="1"/>
    </xf>
    <xf numFmtId="49" fontId="3" fillId="0" borderId="0" xfId="0" applyNumberFormat="1" applyFont="1" applyFill="1" applyBorder="1" applyAlignment="1">
      <alignment horizontal="left" vertical="center"/>
    </xf>
    <xf numFmtId="0" fontId="0" fillId="0" borderId="0" xfId="0" applyFont="1" applyFill="1" applyBorder="1" applyAlignment="1">
      <alignment wrapText="1"/>
    </xf>
    <xf numFmtId="49" fontId="3" fillId="0" borderId="0" xfId="0" applyNumberFormat="1" applyFont="1" applyBorder="1" applyAlignment="1">
      <alignment horizontal="left"/>
    </xf>
    <xf numFmtId="49" fontId="3" fillId="0" borderId="0" xfId="0" applyNumberFormat="1" applyFont="1" applyFill="1" applyBorder="1" applyAlignment="1">
      <alignment horizontal="left"/>
    </xf>
    <xf numFmtId="0" fontId="0" fillId="0" borderId="0" xfId="0" applyFill="1"/>
    <xf numFmtId="0" fontId="0" fillId="0" borderId="0" xfId="0" applyFont="1" applyBorder="1" applyAlignment="1">
      <alignment horizontal="left"/>
    </xf>
    <xf numFmtId="49" fontId="0" fillId="0" borderId="0" xfId="0" applyNumberFormat="1" applyFont="1" applyBorder="1" applyAlignment="1">
      <alignment horizontal="left" vertical="center"/>
    </xf>
    <xf numFmtId="49" fontId="0" fillId="0" borderId="0" xfId="0" applyNumberFormat="1" applyFont="1" applyFill="1" applyBorder="1" applyAlignment="1">
      <alignment horizontal="left" vertical="center"/>
    </xf>
    <xf numFmtId="49" fontId="0" fillId="0" borderId="0" xfId="0" applyNumberFormat="1" applyFont="1" applyFill="1" applyBorder="1" applyAlignment="1">
      <alignment horizontal="left"/>
    </xf>
    <xf numFmtId="49" fontId="0" fillId="0" borderId="0" xfId="0" applyNumberFormat="1" applyFont="1" applyBorder="1" applyAlignment="1">
      <alignment horizontal="left"/>
    </xf>
    <xf numFmtId="0" fontId="0" fillId="0" borderId="0" xfId="0" applyFont="1" applyFill="1" applyBorder="1" applyAlignment="1">
      <alignment vertical="center" wrapText="1"/>
    </xf>
    <xf numFmtId="0" fontId="0" fillId="0" borderId="0" xfId="0" applyFont="1" applyBorder="1" applyAlignment="1">
      <alignment horizontal="left" vertical="center" wrapText="1"/>
    </xf>
    <xf numFmtId="0" fontId="0" fillId="0" borderId="0" xfId="0" applyFont="1" applyFill="1" applyBorder="1" applyAlignment="1">
      <alignment horizontal="left" vertical="center" wrapText="1"/>
    </xf>
    <xf numFmtId="0" fontId="0" fillId="0" borderId="0" xfId="0" applyAlignment="1">
      <alignment horizontal="left"/>
    </xf>
    <xf numFmtId="14" fontId="0" fillId="0" borderId="0" xfId="0" applyNumberFormat="1" applyAlignment="1">
      <alignment horizontal="left"/>
    </xf>
    <xf numFmtId="41" fontId="5" fillId="0" borderId="3" xfId="1" applyNumberFormat="1" applyFont="1" applyBorder="1" applyAlignment="1">
      <alignment wrapText="1"/>
    </xf>
    <xf numFmtId="41" fontId="5" fillId="0" borderId="3" xfId="1" applyNumberFormat="1" applyFont="1" applyFill="1" applyBorder="1" applyAlignment="1">
      <alignment wrapText="1"/>
    </xf>
    <xf numFmtId="41" fontId="0" fillId="0" borderId="0" xfId="1" applyNumberFormat="1" applyFont="1"/>
    <xf numFmtId="41" fontId="5" fillId="0" borderId="3" xfId="0" applyNumberFormat="1" applyFont="1" applyBorder="1" applyAlignment="1">
      <alignment horizontal="center"/>
    </xf>
    <xf numFmtId="41" fontId="5" fillId="0" borderId="3" xfId="0" applyNumberFormat="1" applyFont="1" applyBorder="1" applyAlignment="1">
      <alignment horizontal="center" wrapText="1"/>
    </xf>
    <xf numFmtId="41" fontId="0" fillId="0" borderId="0" xfId="0" applyNumberFormat="1"/>
    <xf numFmtId="17" fontId="32" fillId="0" borderId="0" xfId="0" quotePrefix="1" applyNumberFormat="1" applyFont="1"/>
    <xf numFmtId="0" fontId="32" fillId="0" borderId="0" xfId="0" applyFont="1" applyBorder="1"/>
    <xf numFmtId="0" fontId="39" fillId="0" borderId="0" xfId="0" applyFont="1"/>
    <xf numFmtId="0" fontId="37" fillId="0" borderId="0" xfId="0" applyFont="1"/>
    <xf numFmtId="49" fontId="37" fillId="0" borderId="2" xfId="0" applyNumberFormat="1" applyFont="1" applyBorder="1" applyAlignment="1">
      <alignment horizontal="center" vertical="center"/>
    </xf>
    <xf numFmtId="0" fontId="38" fillId="0" borderId="5" xfId="0" applyFont="1" applyBorder="1" applyAlignment="1">
      <alignment wrapText="1"/>
    </xf>
    <xf numFmtId="49" fontId="37" fillId="0" borderId="0" xfId="0" applyNumberFormat="1" applyFont="1" applyBorder="1" applyAlignment="1">
      <alignment horizontal="center" vertical="center"/>
    </xf>
    <xf numFmtId="0" fontId="38" fillId="0" borderId="7" xfId="0" applyFont="1" applyBorder="1" applyAlignment="1">
      <alignment wrapText="1"/>
    </xf>
    <xf numFmtId="49" fontId="39" fillId="0" borderId="0" xfId="0" applyNumberFormat="1" applyFont="1" applyBorder="1" applyAlignment="1">
      <alignment horizontal="center" vertical="center"/>
    </xf>
    <xf numFmtId="49" fontId="39" fillId="0" borderId="3" xfId="0" applyNumberFormat="1" applyFont="1" applyBorder="1" applyAlignment="1">
      <alignment horizontal="center" vertical="center"/>
    </xf>
    <xf numFmtId="0" fontId="40" fillId="0" borderId="9" xfId="0" applyFont="1" applyBorder="1" applyAlignment="1">
      <alignment wrapText="1"/>
    </xf>
    <xf numFmtId="0" fontId="38" fillId="0" borderId="7" xfId="0" applyFont="1" applyBorder="1" applyAlignment="1">
      <alignment vertical="center" wrapText="1"/>
    </xf>
    <xf numFmtId="0" fontId="38" fillId="0" borderId="7" xfId="0" applyFont="1" applyBorder="1" applyAlignment="1">
      <alignment horizontal="left" vertical="center" wrapText="1"/>
    </xf>
    <xf numFmtId="0" fontId="38" fillId="0" borderId="7" xfId="0" applyFont="1" applyFill="1" applyBorder="1" applyAlignment="1">
      <alignment vertical="center" wrapText="1"/>
    </xf>
    <xf numFmtId="49" fontId="37" fillId="0" borderId="0" xfId="0" applyNumberFormat="1" applyFont="1" applyFill="1" applyBorder="1" applyAlignment="1">
      <alignment horizontal="center" vertical="center"/>
    </xf>
    <xf numFmtId="49" fontId="39" fillId="0" borderId="3" xfId="0" applyNumberFormat="1" applyFont="1" applyFill="1" applyBorder="1" applyAlignment="1">
      <alignment horizontal="center" vertical="center"/>
    </xf>
    <xf numFmtId="0" fontId="38" fillId="0" borderId="7" xfId="0" applyFont="1" applyFill="1" applyBorder="1" applyAlignment="1">
      <alignment wrapText="1"/>
    </xf>
    <xf numFmtId="49" fontId="37" fillId="0" borderId="0" xfId="0" applyNumberFormat="1" applyFont="1" applyBorder="1" applyAlignment="1">
      <alignment horizontal="center"/>
    </xf>
    <xf numFmtId="0" fontId="40" fillId="0" borderId="9" xfId="0" applyFont="1" applyFill="1" applyBorder="1" applyAlignment="1">
      <alignment wrapText="1"/>
    </xf>
    <xf numFmtId="49" fontId="37" fillId="0" borderId="2" xfId="0" applyNumberFormat="1" applyFont="1" applyFill="1" applyBorder="1" applyAlignment="1">
      <alignment horizontal="center" vertical="center"/>
    </xf>
    <xf numFmtId="0" fontId="38" fillId="0" borderId="5" xfId="0" applyFont="1" applyFill="1" applyBorder="1" applyAlignment="1">
      <alignment wrapText="1"/>
    </xf>
    <xf numFmtId="49" fontId="39" fillId="0" borderId="1" xfId="0" applyNumberFormat="1" applyFont="1" applyBorder="1" applyAlignment="1">
      <alignment horizontal="center"/>
    </xf>
    <xf numFmtId="0" fontId="40" fillId="0" borderId="11" xfId="0" applyFont="1" applyBorder="1" applyAlignment="1">
      <alignment wrapText="1"/>
    </xf>
    <xf numFmtId="0" fontId="37" fillId="0" borderId="6" xfId="0" applyFont="1" applyBorder="1"/>
    <xf numFmtId="49" fontId="37" fillId="0" borderId="2" xfId="0" applyNumberFormat="1" applyFont="1" applyFill="1" applyBorder="1" applyAlignment="1">
      <alignment horizontal="center"/>
    </xf>
    <xf numFmtId="49" fontId="37" fillId="0" borderId="0" xfId="0" applyNumberFormat="1" applyFont="1" applyFill="1" applyBorder="1" applyAlignment="1">
      <alignment horizontal="center"/>
    </xf>
    <xf numFmtId="49" fontId="37" fillId="0" borderId="3" xfId="0" applyNumberFormat="1" applyFont="1" applyFill="1" applyBorder="1" applyAlignment="1">
      <alignment horizontal="center"/>
    </xf>
    <xf numFmtId="0" fontId="38" fillId="0" borderId="9" xfId="0" applyFont="1" applyFill="1" applyBorder="1" applyAlignment="1">
      <alignment wrapText="1"/>
    </xf>
    <xf numFmtId="49" fontId="39" fillId="0" borderId="3" xfId="0" applyNumberFormat="1" applyFont="1" applyFill="1" applyBorder="1" applyAlignment="1">
      <alignment horizontal="center"/>
    </xf>
    <xf numFmtId="49" fontId="3" fillId="0" borderId="2" xfId="0" applyNumberFormat="1" applyFont="1" applyBorder="1" applyAlignment="1">
      <alignment horizontal="center"/>
    </xf>
    <xf numFmtId="0" fontId="38" fillId="0" borderId="9" xfId="0" applyFont="1" applyBorder="1" applyAlignment="1">
      <alignment wrapText="1"/>
    </xf>
    <xf numFmtId="49" fontId="37" fillId="0" borderId="1" xfId="0" applyNumberFormat="1" applyFont="1" applyFill="1" applyBorder="1" applyAlignment="1">
      <alignment horizontal="center" vertical="center"/>
    </xf>
    <xf numFmtId="0" fontId="38" fillId="0" borderId="11" xfId="0" applyFont="1" applyFill="1" applyBorder="1" applyAlignment="1">
      <alignment wrapText="1"/>
    </xf>
    <xf numFmtId="0" fontId="37" fillId="0" borderId="10" xfId="0" applyFont="1" applyBorder="1"/>
    <xf numFmtId="0" fontId="32" fillId="0" borderId="8" xfId="0" applyFont="1" applyBorder="1"/>
    <xf numFmtId="0" fontId="35" fillId="0" borderId="0" xfId="0" applyFont="1"/>
    <xf numFmtId="0" fontId="32" fillId="0" borderId="0" xfId="0" applyFont="1" applyAlignment="1">
      <alignment horizontal="left"/>
    </xf>
    <xf numFmtId="164" fontId="38" fillId="0" borderId="5" xfId="0" applyNumberFormat="1" applyFont="1" applyBorder="1" applyAlignment="1">
      <alignment vertical="center"/>
    </xf>
    <xf numFmtId="164" fontId="38" fillId="0" borderId="7" xfId="0" applyNumberFormat="1" applyFont="1" applyBorder="1" applyAlignment="1">
      <alignment vertical="center"/>
    </xf>
    <xf numFmtId="164" fontId="38" fillId="0" borderId="7" xfId="0" applyNumberFormat="1" applyFont="1" applyBorder="1" applyAlignment="1">
      <alignment wrapText="1"/>
    </xf>
    <xf numFmtId="164" fontId="40" fillId="0" borderId="9" xfId="0" applyNumberFormat="1" applyFont="1" applyBorder="1" applyAlignment="1">
      <alignment vertical="center"/>
    </xf>
    <xf numFmtId="164" fontId="38" fillId="0" borderId="7" xfId="0" applyNumberFormat="1" applyFont="1" applyBorder="1" applyAlignment="1">
      <alignment vertical="center" wrapText="1"/>
    </xf>
    <xf numFmtId="166" fontId="39" fillId="0" borderId="0" xfId="0" applyNumberFormat="1" applyFont="1" applyBorder="1" applyAlignment="1">
      <alignment horizontal="center"/>
    </xf>
    <xf numFmtId="166" fontId="37" fillId="0" borderId="0" xfId="0" applyNumberFormat="1" applyFont="1" applyFill="1" applyBorder="1" applyAlignment="1">
      <alignment horizontal="center" vertical="center"/>
    </xf>
    <xf numFmtId="166" fontId="37" fillId="0" borderId="3" xfId="0" applyNumberFormat="1" applyFont="1" applyFill="1" applyBorder="1" applyAlignment="1">
      <alignment horizontal="center" vertical="center"/>
    </xf>
    <xf numFmtId="166" fontId="37" fillId="0" borderId="2" xfId="0" applyNumberFormat="1" applyFont="1" applyBorder="1" applyAlignment="1">
      <alignment horizontal="center"/>
    </xf>
    <xf numFmtId="164" fontId="38" fillId="0" borderId="9" xfId="0" applyNumberFormat="1" applyFont="1" applyBorder="1" applyAlignment="1">
      <alignment wrapText="1"/>
    </xf>
    <xf numFmtId="0" fontId="38" fillId="0" borderId="5" xfId="0" applyFont="1" applyBorder="1" applyAlignment="1">
      <alignment vertical="center"/>
    </xf>
    <xf numFmtId="0" fontId="38" fillId="0" borderId="7" xfId="0" applyFont="1" applyBorder="1" applyAlignment="1">
      <alignment vertical="center"/>
    </xf>
    <xf numFmtId="0" fontId="33" fillId="0" borderId="0" xfId="0" applyFont="1" applyAlignment="1">
      <alignment horizontal="left"/>
    </xf>
    <xf numFmtId="0" fontId="32" fillId="0" borderId="35" xfId="0" applyFont="1" applyBorder="1" applyAlignment="1">
      <alignment horizontal="center"/>
    </xf>
    <xf numFmtId="0" fontId="35" fillId="0" borderId="3" xfId="0" applyFont="1" applyBorder="1" applyAlignment="1">
      <alignment horizontal="center"/>
    </xf>
    <xf numFmtId="0" fontId="32" fillId="0" borderId="9" xfId="0" applyFont="1" applyBorder="1" applyAlignment="1">
      <alignment horizontal="center"/>
    </xf>
    <xf numFmtId="0" fontId="32" fillId="0" borderId="3" xfId="0" applyFont="1" applyBorder="1" applyAlignment="1">
      <alignment horizontal="center"/>
    </xf>
    <xf numFmtId="0" fontId="32" fillId="0" borderId="36" xfId="0" applyFont="1" applyBorder="1" applyAlignment="1">
      <alignment horizontal="center"/>
    </xf>
    <xf numFmtId="0" fontId="32" fillId="0" borderId="17" xfId="0" applyFont="1" applyBorder="1" applyAlignment="1">
      <alignment horizontal="center"/>
    </xf>
    <xf numFmtId="0" fontId="35" fillId="0" borderId="10" xfId="0" applyFont="1" applyBorder="1" applyAlignment="1">
      <alignment horizontal="left"/>
    </xf>
    <xf numFmtId="0" fontId="35" fillId="0" borderId="1" xfId="0" applyFont="1" applyBorder="1" applyAlignment="1">
      <alignment horizontal="center"/>
    </xf>
    <xf numFmtId="0" fontId="32" fillId="0" borderId="1" xfId="0" applyFont="1" applyFill="1" applyBorder="1"/>
    <xf numFmtId="0" fontId="32" fillId="0" borderId="11" xfId="0" applyFont="1" applyFill="1" applyBorder="1"/>
    <xf numFmtId="0" fontId="32" fillId="0" borderId="10" xfId="0" applyFont="1" applyFill="1" applyBorder="1"/>
    <xf numFmtId="0" fontId="32" fillId="0" borderId="35" xfId="0" applyFont="1" applyFill="1" applyBorder="1"/>
    <xf numFmtId="0" fontId="32" fillId="0" borderId="19" xfId="0" applyFont="1" applyFill="1" applyBorder="1"/>
    <xf numFmtId="0" fontId="33" fillId="0" borderId="10" xfId="0" applyFont="1" applyBorder="1"/>
    <xf numFmtId="0" fontId="33" fillId="0" borderId="1" xfId="0" applyFont="1" applyBorder="1" applyAlignment="1">
      <alignment horizontal="center"/>
    </xf>
    <xf numFmtId="0" fontId="33" fillId="0" borderId="1" xfId="0" applyFont="1" applyBorder="1"/>
    <xf numFmtId="0" fontId="32" fillId="0" borderId="0" xfId="0" applyFont="1" applyFill="1"/>
    <xf numFmtId="0" fontId="35" fillId="0" borderId="0" xfId="0" applyFont="1" applyProtection="1">
      <protection locked="0"/>
    </xf>
    <xf numFmtId="49" fontId="32" fillId="0" borderId="0" xfId="0" applyNumberFormat="1" applyFont="1" applyProtection="1">
      <protection locked="0"/>
    </xf>
    <xf numFmtId="17" fontId="32" fillId="0" borderId="0" xfId="0" quotePrefix="1" applyNumberFormat="1" applyFont="1" applyProtection="1">
      <protection locked="0"/>
    </xf>
    <xf numFmtId="0" fontId="32" fillId="0" borderId="0" xfId="0" applyFont="1" applyBorder="1" applyProtection="1">
      <protection locked="0"/>
    </xf>
    <xf numFmtId="0" fontId="32" fillId="0" borderId="21" xfId="0" applyFont="1" applyBorder="1" applyAlignment="1" applyProtection="1">
      <alignment horizontal="center"/>
      <protection locked="0"/>
    </xf>
    <xf numFmtId="0" fontId="32" fillId="0" borderId="41" xfId="0" applyFont="1" applyBorder="1" applyAlignment="1" applyProtection="1">
      <alignment horizontal="center"/>
      <protection locked="0"/>
    </xf>
    <xf numFmtId="0" fontId="32" fillId="0" borderId="20" xfId="0" applyFont="1" applyBorder="1" applyProtection="1">
      <protection locked="0"/>
    </xf>
    <xf numFmtId="0" fontId="32" fillId="0" borderId="42" xfId="0" applyFont="1" applyBorder="1" applyProtection="1">
      <protection locked="0"/>
    </xf>
    <xf numFmtId="49" fontId="32" fillId="0" borderId="0" xfId="0" applyNumberFormat="1" applyFont="1"/>
    <xf numFmtId="41" fontId="32" fillId="0" borderId="38" xfId="0" applyNumberFormat="1" applyFont="1" applyBorder="1" applyProtection="1">
      <protection locked="0"/>
    </xf>
    <xf numFmtId="41" fontId="32" fillId="0" borderId="23" xfId="0" applyNumberFormat="1" applyFont="1" applyBorder="1" applyProtection="1">
      <protection locked="0"/>
    </xf>
    <xf numFmtId="41" fontId="32" fillId="0" borderId="43" xfId="0" applyNumberFormat="1" applyFont="1" applyBorder="1" applyProtection="1">
      <protection locked="0"/>
    </xf>
    <xf numFmtId="41" fontId="32" fillId="0" borderId="23" xfId="0" applyNumberFormat="1" applyFont="1" applyBorder="1" applyAlignment="1" applyProtection="1">
      <alignment wrapText="1"/>
      <protection locked="0"/>
    </xf>
    <xf numFmtId="41" fontId="32" fillId="0" borderId="43" xfId="0" applyNumberFormat="1" applyFont="1" applyBorder="1" applyAlignment="1" applyProtection="1">
      <alignment wrapText="1"/>
      <protection locked="0"/>
    </xf>
    <xf numFmtId="41" fontId="33" fillId="0" borderId="38" xfId="0" applyNumberFormat="1" applyFont="1" applyBorder="1" applyProtection="1">
      <protection locked="0"/>
    </xf>
    <xf numFmtId="41" fontId="33" fillId="0" borderId="36" xfId="0" applyNumberFormat="1" applyFont="1" applyBorder="1" applyProtection="1"/>
    <xf numFmtId="41" fontId="32" fillId="0" borderId="35" xfId="0" applyNumberFormat="1" applyFont="1" applyBorder="1" applyProtection="1">
      <protection locked="0"/>
    </xf>
    <xf numFmtId="41" fontId="32" fillId="0" borderId="20" xfId="0" applyNumberFormat="1" applyFont="1" applyBorder="1" applyProtection="1">
      <protection locked="0"/>
    </xf>
    <xf numFmtId="41" fontId="32" fillId="0" borderId="42" xfId="0" applyNumberFormat="1" applyFont="1" applyBorder="1" applyProtection="1">
      <protection locked="0"/>
    </xf>
    <xf numFmtId="41" fontId="33" fillId="0" borderId="35" xfId="0" applyNumberFormat="1" applyFont="1" applyBorder="1" applyProtection="1">
      <protection locked="0"/>
    </xf>
    <xf numFmtId="41" fontId="32" fillId="0" borderId="37" xfId="0" applyNumberFormat="1" applyFont="1" applyBorder="1" applyProtection="1">
      <protection locked="0"/>
    </xf>
    <xf numFmtId="41" fontId="32" fillId="0" borderId="21" xfId="0" applyNumberFormat="1" applyFont="1" applyBorder="1" applyProtection="1">
      <protection locked="0"/>
    </xf>
    <xf numFmtId="41" fontId="33"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Fill="1" applyBorder="1" applyAlignment="1">
      <alignment horizontal="center"/>
    </xf>
    <xf numFmtId="0" fontId="38" fillId="0" borderId="0" xfId="0" applyFont="1"/>
    <xf numFmtId="0" fontId="43" fillId="0" borderId="0" xfId="0" applyFont="1"/>
    <xf numFmtId="49" fontId="32" fillId="0" borderId="0" xfId="0" applyNumberFormat="1" applyFont="1" applyAlignment="1">
      <alignment horizontal="left" indent="1"/>
    </xf>
    <xf numFmtId="0" fontId="32" fillId="0" borderId="0" xfId="0" applyFont="1" applyAlignment="1">
      <alignment horizontal="left" indent="1"/>
    </xf>
    <xf numFmtId="16" fontId="32" fillId="0" borderId="0" xfId="0" quotePrefix="1" applyNumberFormat="1" applyFont="1" applyBorder="1" applyAlignment="1">
      <alignment horizontal="left" indent="1"/>
    </xf>
    <xf numFmtId="16" fontId="33" fillId="0" borderId="0" xfId="0" quotePrefix="1" applyNumberFormat="1" applyFont="1" applyBorder="1" applyAlignment="1">
      <alignment horizontal="left" indent="1"/>
    </xf>
    <xf numFmtId="49" fontId="38" fillId="0" borderId="0" xfId="0" applyNumberFormat="1" applyFont="1"/>
    <xf numFmtId="0" fontId="38" fillId="0" borderId="20" xfId="0" applyFont="1" applyBorder="1"/>
    <xf numFmtId="0" fontId="38" fillId="0" borderId="21" xfId="0" applyFont="1" applyBorder="1" applyAlignment="1">
      <alignment wrapText="1"/>
    </xf>
    <xf numFmtId="0" fontId="38" fillId="0" borderId="23" xfId="0" applyFont="1" applyBorder="1" applyAlignment="1">
      <alignment wrapText="1"/>
    </xf>
    <xf numFmtId="0" fontId="38" fillId="0" borderId="22" xfId="0" applyFont="1" applyBorder="1"/>
    <xf numFmtId="0" fontId="38" fillId="0" borderId="21" xfId="0" applyFont="1" applyBorder="1" applyAlignment="1">
      <alignment vertical="center" wrapText="1"/>
    </xf>
    <xf numFmtId="0" fontId="38" fillId="0" borderId="23" xfId="0" applyFont="1" applyBorder="1" applyAlignment="1">
      <alignment vertical="center" wrapText="1"/>
    </xf>
    <xf numFmtId="0" fontId="38" fillId="0" borderId="23" xfId="0" applyFont="1" applyBorder="1"/>
    <xf numFmtId="0" fontId="38" fillId="0" borderId="23" xfId="0" applyFont="1" applyFill="1" applyBorder="1"/>
    <xf numFmtId="0" fontId="38" fillId="0" borderId="21" xfId="0" applyFont="1" applyBorder="1"/>
    <xf numFmtId="0" fontId="38" fillId="0" borderId="22" xfId="0" applyFont="1" applyBorder="1" applyAlignment="1">
      <alignment wrapText="1"/>
    </xf>
    <xf numFmtId="0" fontId="38" fillId="0" borderId="7" xfId="0" applyFont="1" applyBorder="1"/>
    <xf numFmtId="0" fontId="38" fillId="0" borderId="20" xfId="0" applyFont="1" applyBorder="1" applyAlignment="1">
      <alignment wrapText="1"/>
    </xf>
    <xf numFmtId="0" fontId="44" fillId="0" borderId="0" xfId="0" applyFont="1"/>
    <xf numFmtId="0" fontId="38" fillId="0" borderId="22" xfId="0" applyFont="1" applyFill="1" applyBorder="1" applyAlignment="1">
      <alignment wrapText="1"/>
    </xf>
    <xf numFmtId="49" fontId="38" fillId="0" borderId="20" xfId="0" applyNumberFormat="1" applyFont="1" applyBorder="1"/>
    <xf numFmtId="0" fontId="38" fillId="0" borderId="21" xfId="0" applyFont="1" applyFill="1" applyBorder="1" applyAlignment="1">
      <alignment wrapText="1"/>
    </xf>
    <xf numFmtId="0" fontId="38" fillId="0" borderId="23" xfId="0" applyFont="1" applyFill="1" applyBorder="1" applyAlignment="1">
      <alignment wrapText="1"/>
    </xf>
    <xf numFmtId="0" fontId="38" fillId="0" borderId="20" xfId="0" applyFont="1" applyFill="1" applyBorder="1" applyAlignment="1">
      <alignment wrapText="1"/>
    </xf>
    <xf numFmtId="0" fontId="40" fillId="0" borderId="7" xfId="0" applyFont="1" applyBorder="1" applyAlignment="1">
      <alignment vertical="center"/>
    </xf>
    <xf numFmtId="49" fontId="39"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2" fillId="0" borderId="0" xfId="0" applyFont="1" applyAlignment="1" applyProtection="1">
      <alignment horizontal="right"/>
      <protection locked="0"/>
    </xf>
    <xf numFmtId="0" fontId="0" fillId="0" borderId="0" xfId="0" applyFill="1" applyProtection="1">
      <protection locked="0"/>
    </xf>
    <xf numFmtId="17" fontId="0" fillId="0" borderId="0" xfId="0" quotePrefix="1" applyNumberFormat="1" applyProtection="1">
      <protection locked="0"/>
    </xf>
    <xf numFmtId="0" fontId="0" fillId="0" borderId="0" xfId="0" applyBorder="1" applyProtection="1">
      <protection locked="0"/>
    </xf>
    <xf numFmtId="0" fontId="5" fillId="0" borderId="0" xfId="0" applyFont="1" applyProtection="1">
      <protection locked="0"/>
    </xf>
    <xf numFmtId="0" fontId="0" fillId="0" borderId="0" xfId="0" applyAlignment="1" applyProtection="1">
      <protection locked="0"/>
    </xf>
    <xf numFmtId="0" fontId="5" fillId="0" borderId="0" xfId="0" applyFont="1" applyAlignment="1" applyProtection="1">
      <protection locked="0"/>
    </xf>
    <xf numFmtId="0" fontId="1" fillId="0" borderId="4" xfId="0" applyFont="1" applyBorder="1" applyAlignment="1" applyProtection="1">
      <protection hidden="1"/>
    </xf>
    <xf numFmtId="0" fontId="1" fillId="0" borderId="2" xfId="0" applyFont="1" applyBorder="1" applyAlignment="1" applyProtection="1">
      <protection hidden="1"/>
    </xf>
    <xf numFmtId="0" fontId="1" fillId="0" borderId="5" xfId="0" applyFont="1" applyBorder="1" applyAlignment="1" applyProtection="1">
      <protection hidden="1"/>
    </xf>
    <xf numFmtId="0" fontId="1" fillId="0" borderId="8" xfId="0" applyFont="1" applyBorder="1" applyAlignment="1" applyProtection="1">
      <protection hidden="1"/>
    </xf>
    <xf numFmtId="0" fontId="1" fillId="0" borderId="3" xfId="0" applyFont="1" applyBorder="1" applyAlignment="1" applyProtection="1">
      <protection hidden="1"/>
    </xf>
    <xf numFmtId="0" fontId="1" fillId="0" borderId="9" xfId="0" applyFont="1" applyBorder="1" applyAlignment="1" applyProtection="1">
      <protection hidden="1"/>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wrapText="1"/>
      <protection hidden="1"/>
    </xf>
    <xf numFmtId="0" fontId="32" fillId="0" borderId="11" xfId="0" applyFont="1" applyBorder="1" applyAlignment="1" applyProtection="1">
      <alignment horizontal="center" wrapText="1"/>
      <protection hidden="1"/>
    </xf>
    <xf numFmtId="0" fontId="32" fillId="0" borderId="1" xfId="0" applyFont="1" applyBorder="1" applyAlignment="1" applyProtection="1">
      <alignment horizontal="center"/>
      <protection hidden="1"/>
    </xf>
    <xf numFmtId="0" fontId="32" fillId="0" borderId="19" xfId="0" applyFont="1" applyBorder="1" applyAlignment="1" applyProtection="1">
      <alignment horizontal="center" wrapText="1"/>
      <protection hidden="1"/>
    </xf>
    <xf numFmtId="0" fontId="1" fillId="0" borderId="10" xfId="0" applyFont="1" applyBorder="1" applyAlignment="1" applyProtection="1">
      <protection hidden="1"/>
    </xf>
    <xf numFmtId="0" fontId="32" fillId="0" borderId="13" xfId="0" applyFont="1" applyBorder="1" applyAlignment="1" applyProtection="1">
      <alignment horizontal="center" wrapText="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Border="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Border="1" applyAlignment="1" applyProtection="1">
      <alignment horizontal="center" vertical="center"/>
      <protection hidden="1"/>
    </xf>
    <xf numFmtId="0" fontId="31" fillId="0" borderId="7" xfId="0" applyFont="1" applyBorder="1" applyAlignment="1" applyProtection="1">
      <alignment wrapText="1"/>
      <protection hidden="1"/>
    </xf>
    <xf numFmtId="0" fontId="32" fillId="0" borderId="18" xfId="0" applyFont="1" applyBorder="1" applyAlignment="1" applyProtection="1">
      <alignment horizontal="center"/>
      <protection hidden="1"/>
    </xf>
    <xf numFmtId="0" fontId="32" fillId="0" borderId="0" xfId="0" applyFont="1" applyBorder="1" applyAlignment="1" applyProtection="1">
      <alignment horizontal="center"/>
      <protection hidden="1"/>
    </xf>
    <xf numFmtId="0" fontId="32" fillId="0" borderId="0" xfId="0" applyFont="1" applyBorder="1" applyAlignment="1" applyProtection="1">
      <alignment horizontal="center" wrapText="1"/>
      <protection hidden="1"/>
    </xf>
    <xf numFmtId="0" fontId="32" fillId="0" borderId="7" xfId="0" applyFont="1" applyBorder="1" applyAlignment="1" applyProtection="1">
      <alignment horizontal="center" wrapText="1"/>
      <protection hidden="1"/>
    </xf>
    <xf numFmtId="0" fontId="32" fillId="0" borderId="12" xfId="0" applyFont="1" applyBorder="1" applyAlignment="1" applyProtection="1">
      <alignment horizontal="center"/>
      <protection hidden="1"/>
    </xf>
    <xf numFmtId="49" fontId="37" fillId="0" borderId="0" xfId="0" applyNumberFormat="1" applyFont="1" applyBorder="1" applyAlignment="1" applyProtection="1">
      <alignment horizontal="center" vertical="center"/>
      <protection hidden="1"/>
    </xf>
    <xf numFmtId="0" fontId="38"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1"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8" fillId="0" borderId="7" xfId="0" applyFont="1" applyBorder="1" applyAlignment="1" applyProtection="1">
      <alignment vertical="center" wrapText="1"/>
      <protection hidden="1"/>
    </xf>
    <xf numFmtId="0" fontId="31" fillId="0" borderId="7" xfId="0" applyFont="1" applyBorder="1" applyAlignment="1" applyProtection="1">
      <alignment vertical="center" wrapText="1"/>
      <protection hidden="1"/>
    </xf>
    <xf numFmtId="0" fontId="4" fillId="0" borderId="5" xfId="0" applyFont="1" applyFill="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8" fillId="0" borderId="7" xfId="0" applyFont="1" applyBorder="1" applyAlignment="1" applyProtection="1">
      <alignment horizontal="left" vertical="center" wrapText="1"/>
      <protection hidden="1"/>
    </xf>
    <xf numFmtId="0" fontId="31" fillId="0" borderId="9" xfId="0" applyFont="1" applyFill="1" applyBorder="1" applyAlignment="1" applyProtection="1">
      <alignment vertical="center" wrapText="1"/>
      <protection hidden="1"/>
    </xf>
    <xf numFmtId="0" fontId="4" fillId="0" borderId="7" xfId="0" applyFont="1" applyFill="1" applyBorder="1" applyAlignment="1" applyProtection="1">
      <alignment vertical="center" wrapText="1"/>
      <protection hidden="1"/>
    </xf>
    <xf numFmtId="0" fontId="38" fillId="0" borderId="7" xfId="0" applyFont="1" applyFill="1" applyBorder="1" applyAlignment="1" applyProtection="1">
      <alignment vertical="center" wrapText="1"/>
      <protection hidden="1"/>
    </xf>
    <xf numFmtId="0" fontId="4" fillId="0" borderId="5" xfId="0" applyFont="1" applyBorder="1" applyAlignment="1" applyProtection="1">
      <alignment vertical="center" wrapText="1"/>
      <protection hidden="1"/>
    </xf>
    <xf numFmtId="49" fontId="3" fillId="0" borderId="0" xfId="0" applyNumberFormat="1" applyFont="1" applyFill="1" applyBorder="1" applyAlignment="1" applyProtection="1">
      <alignment horizontal="center" vertical="center"/>
      <protection hidden="1"/>
    </xf>
    <xf numFmtId="0" fontId="31" fillId="0" borderId="9" xfId="0" applyFont="1" applyBorder="1" applyAlignment="1" applyProtection="1">
      <alignment vertical="center" wrapText="1"/>
      <protection hidden="1"/>
    </xf>
    <xf numFmtId="49" fontId="2" fillId="0" borderId="0" xfId="0" applyNumberFormat="1" applyFont="1" applyBorder="1" applyAlignment="1" applyProtection="1">
      <alignment horizontal="center"/>
      <protection hidden="1"/>
    </xf>
    <xf numFmtId="49" fontId="3" fillId="0" borderId="2" xfId="0" applyNumberFormat="1" applyFont="1" applyBorder="1" applyAlignment="1" applyProtection="1">
      <alignment horizontal="center"/>
      <protection hidden="1"/>
    </xf>
    <xf numFmtId="49" fontId="37" fillId="0" borderId="0" xfId="0" applyNumberFormat="1" applyFont="1" applyFill="1" applyBorder="1" applyAlignment="1" applyProtection="1">
      <alignment horizontal="center" vertical="center"/>
      <protection hidden="1"/>
    </xf>
    <xf numFmtId="0" fontId="4" fillId="0" borderId="7" xfId="0" applyFont="1" applyFill="1" applyBorder="1" applyAlignment="1" applyProtection="1">
      <alignment wrapText="1"/>
      <protection hidden="1"/>
    </xf>
    <xf numFmtId="49" fontId="3" fillId="0" borderId="0" xfId="0" applyNumberFormat="1" applyFont="1" applyBorder="1" applyAlignment="1" applyProtection="1">
      <alignment horizontal="center"/>
      <protection hidden="1"/>
    </xf>
    <xf numFmtId="0" fontId="31" fillId="0" borderId="9" xfId="0" applyFont="1" applyFill="1" applyBorder="1" applyAlignment="1" applyProtection="1">
      <alignment wrapText="1"/>
      <protection hidden="1"/>
    </xf>
    <xf numFmtId="49" fontId="3" fillId="0" borderId="2" xfId="0" applyNumberFormat="1" applyFont="1" applyFill="1" applyBorder="1" applyAlignment="1" applyProtection="1">
      <alignment horizontal="center" vertical="center"/>
      <protection hidden="1"/>
    </xf>
    <xf numFmtId="0" fontId="4" fillId="0" borderId="5" xfId="0" applyFont="1" applyFill="1" applyBorder="1" applyAlignment="1" applyProtection="1">
      <alignment wrapText="1"/>
      <protection hidden="1"/>
    </xf>
    <xf numFmtId="49" fontId="2" fillId="0" borderId="3" xfId="0" applyNumberFormat="1" applyFont="1" applyFill="1" applyBorder="1" applyAlignment="1" applyProtection="1">
      <alignment horizontal="center" vertic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Fill="1" applyBorder="1" applyAlignment="1" applyProtection="1">
      <alignment horizontal="center" vertical="center"/>
      <protection hidden="1"/>
    </xf>
    <xf numFmtId="0" fontId="4" fillId="0" borderId="11" xfId="0" applyFont="1" applyFill="1" applyBorder="1" applyAlignment="1" applyProtection="1">
      <alignment wrapText="1"/>
      <protection hidden="1"/>
    </xf>
    <xf numFmtId="49" fontId="3" fillId="0" borderId="0" xfId="0" applyNumberFormat="1" applyFont="1" applyFill="1" applyBorder="1" applyAlignment="1" applyProtection="1">
      <alignment horizontal="center"/>
      <protection hidden="1"/>
    </xf>
    <xf numFmtId="49" fontId="3" fillId="0" borderId="3" xfId="0" applyNumberFormat="1" applyFont="1" applyFill="1" applyBorder="1" applyAlignment="1" applyProtection="1">
      <alignment horizontal="center"/>
      <protection hidden="1"/>
    </xf>
    <xf numFmtId="0" fontId="4" fillId="0" borderId="9" xfId="0" applyFont="1" applyFill="1" applyBorder="1" applyAlignment="1" applyProtection="1">
      <alignment wrapText="1"/>
      <protection hidden="1"/>
    </xf>
    <xf numFmtId="0" fontId="5" fillId="0" borderId="8" xfId="0" applyFont="1" applyBorder="1" applyProtection="1">
      <protection hidden="1"/>
    </xf>
    <xf numFmtId="49" fontId="2" fillId="0" borderId="3" xfId="0" applyNumberFormat="1" applyFont="1" applyFill="1" applyBorder="1" applyAlignment="1" applyProtection="1">
      <alignment horizontal="center"/>
      <protection hidden="1"/>
    </xf>
    <xf numFmtId="0" fontId="32" fillId="0" borderId="10" xfId="0" applyFont="1" applyBorder="1" applyAlignment="1" applyProtection="1">
      <alignment horizontal="center"/>
      <protection hidden="1"/>
    </xf>
    <xf numFmtId="0" fontId="32" fillId="0" borderId="18" xfId="0" applyFont="1" applyBorder="1" applyAlignment="1" applyProtection="1">
      <alignment horizontal="center"/>
      <protection hidden="1"/>
    </xf>
    <xf numFmtId="0" fontId="39" fillId="0" borderId="0" xfId="0" applyFont="1" applyProtection="1">
      <protection locked="0"/>
    </xf>
    <xf numFmtId="0" fontId="37" fillId="0" borderId="0" xfId="0" applyFont="1" applyProtection="1">
      <protection locked="0"/>
    </xf>
    <xf numFmtId="0" fontId="32" fillId="0" borderId="1" xfId="0" applyFont="1" applyBorder="1" applyAlignment="1" applyProtection="1">
      <alignment horizontal="center" wrapText="1"/>
      <protection locked="0"/>
    </xf>
    <xf numFmtId="0" fontId="32" fillId="0" borderId="11" xfId="0" applyFont="1" applyBorder="1" applyAlignment="1" applyProtection="1">
      <alignment horizontal="center" wrapText="1"/>
      <protection locked="0"/>
    </xf>
    <xf numFmtId="165" fontId="32" fillId="0" borderId="3" xfId="1" applyNumberFormat="1" applyFont="1" applyBorder="1" applyAlignment="1" applyProtection="1">
      <alignment horizontal="center" wrapText="1"/>
      <protection locked="0"/>
    </xf>
    <xf numFmtId="165" fontId="32" fillId="0" borderId="9" xfId="1" applyNumberFormat="1" applyFont="1" applyBorder="1" applyAlignment="1" applyProtection="1">
      <alignment horizontal="center" wrapText="1"/>
      <protection locked="0"/>
    </xf>
    <xf numFmtId="0" fontId="32" fillId="0" borderId="1" xfId="0" applyFont="1" applyBorder="1" applyAlignment="1" applyProtection="1">
      <alignment horizontal="center"/>
      <protection locked="0"/>
    </xf>
    <xf numFmtId="41" fontId="32" fillId="0" borderId="0" xfId="0" applyNumberFormat="1" applyFont="1" applyBorder="1" applyAlignment="1" applyProtection="1">
      <alignment horizontal="center"/>
      <protection locked="0"/>
    </xf>
    <xf numFmtId="41" fontId="32" fillId="0" borderId="7" xfId="0" applyNumberFormat="1" applyFont="1" applyBorder="1" applyAlignment="1" applyProtection="1">
      <alignment horizontal="center"/>
      <protection locked="0"/>
    </xf>
    <xf numFmtId="41" fontId="32" fillId="0" borderId="0" xfId="0" applyNumberFormat="1" applyFont="1" applyFill="1" applyBorder="1" applyAlignment="1" applyProtection="1">
      <alignment horizontal="center"/>
      <protection locked="0"/>
    </xf>
    <xf numFmtId="41" fontId="32" fillId="0" borderId="7" xfId="0" applyNumberFormat="1" applyFont="1" applyFill="1" applyBorder="1" applyAlignment="1" applyProtection="1">
      <alignment horizontal="center"/>
      <protection locked="0"/>
    </xf>
    <xf numFmtId="41" fontId="32" fillId="0" borderId="2" xfId="0" applyNumberFormat="1" applyFont="1" applyBorder="1" applyProtection="1">
      <protection locked="0"/>
    </xf>
    <xf numFmtId="41" fontId="32" fillId="0" borderId="5" xfId="0" applyNumberFormat="1" applyFont="1" applyBorder="1" applyProtection="1">
      <protection locked="0"/>
    </xf>
    <xf numFmtId="41" fontId="32" fillId="0" borderId="0" xfId="0" applyNumberFormat="1" applyFont="1" applyBorder="1" applyProtection="1">
      <protection locked="0"/>
    </xf>
    <xf numFmtId="41" fontId="32" fillId="0" borderId="7" xfId="0" applyNumberFormat="1" applyFont="1" applyBorder="1" applyProtection="1">
      <protection locked="0"/>
    </xf>
    <xf numFmtId="41" fontId="32" fillId="0" borderId="0" xfId="0" applyNumberFormat="1" applyFont="1" applyFill="1" applyBorder="1" applyProtection="1">
      <protection locked="0"/>
    </xf>
    <xf numFmtId="41" fontId="32" fillId="0" borderId="7" xfId="0" applyNumberFormat="1" applyFont="1" applyFill="1" applyBorder="1" applyProtection="1">
      <protection locked="0"/>
    </xf>
    <xf numFmtId="41" fontId="32" fillId="0" borderId="0" xfId="0" applyNumberFormat="1" applyFont="1" applyBorder="1" applyAlignment="1" applyProtection="1">
      <protection locked="0"/>
    </xf>
    <xf numFmtId="0" fontId="34" fillId="0" borderId="0" xfId="0" applyFont="1" applyProtection="1">
      <protection locked="0"/>
    </xf>
    <xf numFmtId="41" fontId="33" fillId="0" borderId="0" xfId="0" applyNumberFormat="1" applyFont="1" applyFill="1" applyBorder="1" applyAlignment="1" applyProtection="1">
      <protection locked="0"/>
    </xf>
    <xf numFmtId="41" fontId="33" fillId="0" borderId="7" xfId="0" applyNumberFormat="1" applyFont="1" applyFill="1" applyBorder="1" applyAlignment="1" applyProtection="1">
      <protection locked="0"/>
    </xf>
    <xf numFmtId="41" fontId="32" fillId="0" borderId="2" xfId="0" applyNumberFormat="1" applyFont="1" applyFill="1" applyBorder="1" applyProtection="1">
      <protection locked="0"/>
    </xf>
    <xf numFmtId="41" fontId="32" fillId="0" borderId="5" xfId="0" applyNumberFormat="1" applyFont="1" applyFill="1" applyBorder="1" applyProtection="1">
      <protection locked="0"/>
    </xf>
    <xf numFmtId="41" fontId="32" fillId="0" borderId="6" xfId="0" applyNumberFormat="1" applyFont="1" applyBorder="1" applyProtection="1">
      <protection locked="0"/>
    </xf>
    <xf numFmtId="41" fontId="32" fillId="0" borderId="6" xfId="0" applyNumberFormat="1" applyFont="1" applyFill="1" applyBorder="1" applyProtection="1">
      <protection locked="0"/>
    </xf>
    <xf numFmtId="41" fontId="32" fillId="0" borderId="2" xfId="0" applyNumberFormat="1" applyFont="1" applyBorder="1" applyAlignment="1" applyProtection="1">
      <protection locked="0"/>
    </xf>
    <xf numFmtId="41" fontId="32" fillId="0" borderId="5" xfId="0" applyNumberFormat="1" applyFont="1" applyBorder="1" applyAlignment="1" applyProtection="1">
      <protection locked="0"/>
    </xf>
    <xf numFmtId="41" fontId="32" fillId="0" borderId="7" xfId="0" applyNumberFormat="1" applyFont="1" applyBorder="1" applyAlignment="1" applyProtection="1">
      <protection locked="0"/>
    </xf>
    <xf numFmtId="41" fontId="32" fillId="2" borderId="2" xfId="0" applyNumberFormat="1" applyFont="1" applyFill="1" applyBorder="1" applyProtection="1">
      <protection locked="0"/>
    </xf>
    <xf numFmtId="41" fontId="32" fillId="2" borderId="5" xfId="0" applyNumberFormat="1" applyFont="1" applyFill="1" applyBorder="1" applyProtection="1">
      <protection locked="0"/>
    </xf>
    <xf numFmtId="41" fontId="32" fillId="2" borderId="15" xfId="0" applyNumberFormat="1" applyFont="1" applyFill="1" applyBorder="1" applyProtection="1">
      <protection locked="0"/>
    </xf>
    <xf numFmtId="41" fontId="32" fillId="2" borderId="0" xfId="0" applyNumberFormat="1" applyFont="1" applyFill="1" applyBorder="1" applyProtection="1">
      <protection locked="0"/>
    </xf>
    <xf numFmtId="41" fontId="32" fillId="2" borderId="7" xfId="0" applyNumberFormat="1" applyFont="1" applyFill="1" applyBorder="1" applyProtection="1">
      <protection locked="0"/>
    </xf>
    <xf numFmtId="41" fontId="32" fillId="2" borderId="13" xfId="0" applyNumberFormat="1" applyFont="1" applyFill="1" applyBorder="1" applyProtection="1">
      <protection locked="0"/>
    </xf>
    <xf numFmtId="41" fontId="33" fillId="2" borderId="3" xfId="0" applyNumberFormat="1" applyFont="1" applyFill="1" applyBorder="1" applyProtection="1">
      <protection locked="0"/>
    </xf>
    <xf numFmtId="41" fontId="33" fillId="2" borderId="9" xfId="0" applyNumberFormat="1" applyFont="1" applyFill="1" applyBorder="1" applyProtection="1">
      <protection locked="0"/>
    </xf>
    <xf numFmtId="41" fontId="33" fillId="2" borderId="0" xfId="0" applyNumberFormat="1" applyFont="1" applyFill="1" applyBorder="1" applyProtection="1">
      <protection locked="0"/>
    </xf>
    <xf numFmtId="41" fontId="33" fillId="2" borderId="2" xfId="0" applyNumberFormat="1" applyFont="1" applyFill="1" applyBorder="1" applyProtection="1">
      <protection locked="0"/>
    </xf>
    <xf numFmtId="41" fontId="33" fillId="2" borderId="5" xfId="0" applyNumberFormat="1" applyFont="1" applyFill="1" applyBorder="1" applyProtection="1">
      <protection locked="0"/>
    </xf>
    <xf numFmtId="41" fontId="32" fillId="0" borderId="8" xfId="0" applyNumberFormat="1" applyFont="1" applyFill="1" applyBorder="1" applyAlignment="1" applyProtection="1">
      <alignment wrapText="1"/>
      <protection locked="0"/>
    </xf>
    <xf numFmtId="41" fontId="32" fillId="2" borderId="3" xfId="0" applyNumberFormat="1" applyFont="1" applyFill="1" applyBorder="1" applyProtection="1">
      <protection locked="0"/>
    </xf>
    <xf numFmtId="41" fontId="32" fillId="2" borderId="9" xfId="0" applyNumberFormat="1" applyFont="1" applyFill="1" applyBorder="1" applyProtection="1">
      <protection locked="0"/>
    </xf>
    <xf numFmtId="41" fontId="32" fillId="0" borderId="8" xfId="0" applyNumberFormat="1" applyFont="1" applyFill="1" applyBorder="1" applyProtection="1">
      <protection locked="0"/>
    </xf>
    <xf numFmtId="41" fontId="32" fillId="2" borderId="17" xfId="0" applyNumberFormat="1" applyFont="1" applyFill="1" applyBorder="1" applyProtection="1">
      <protection locked="0"/>
    </xf>
    <xf numFmtId="41" fontId="33" fillId="2" borderId="1" xfId="0" applyNumberFormat="1" applyFont="1" applyFill="1" applyBorder="1" applyProtection="1">
      <protection locked="0"/>
    </xf>
    <xf numFmtId="41" fontId="33" fillId="2" borderId="11" xfId="0" applyNumberFormat="1" applyFont="1" applyFill="1" applyBorder="1" applyProtection="1">
      <protection locked="0"/>
    </xf>
    <xf numFmtId="0" fontId="35" fillId="0" borderId="4" xfId="0" applyFont="1" applyBorder="1" applyAlignment="1" applyProtection="1">
      <protection hidden="1"/>
    </xf>
    <xf numFmtId="0" fontId="35" fillId="0" borderId="2" xfId="0" applyFont="1" applyBorder="1" applyAlignment="1" applyProtection="1">
      <protection hidden="1"/>
    </xf>
    <xf numFmtId="0" fontId="35" fillId="0" borderId="5" xfId="0" applyFont="1" applyBorder="1" applyAlignment="1" applyProtection="1">
      <protection hidden="1"/>
    </xf>
    <xf numFmtId="0" fontId="35" fillId="0" borderId="8" xfId="0" applyFont="1" applyBorder="1" applyAlignment="1" applyProtection="1">
      <protection hidden="1"/>
    </xf>
    <xf numFmtId="0" fontId="35" fillId="0" borderId="3" xfId="0" applyFont="1" applyBorder="1" applyAlignment="1" applyProtection="1">
      <protection hidden="1"/>
    </xf>
    <xf numFmtId="0" fontId="35" fillId="0" borderId="9" xfId="0" applyFont="1" applyBorder="1" applyAlignment="1" applyProtection="1">
      <protection hidden="1"/>
    </xf>
    <xf numFmtId="0" fontId="35" fillId="0" borderId="10" xfId="0" applyFont="1" applyBorder="1" applyAlignment="1" applyProtection="1">
      <protection hidden="1"/>
    </xf>
    <xf numFmtId="0" fontId="39" fillId="0" borderId="10" xfId="0" applyFont="1" applyBorder="1" applyProtection="1">
      <protection hidden="1"/>
    </xf>
    <xf numFmtId="0" fontId="39" fillId="0" borderId="6" xfId="0" applyFont="1" applyBorder="1" applyProtection="1">
      <protection hidden="1"/>
    </xf>
    <xf numFmtId="0" fontId="37" fillId="0" borderId="6" xfId="0" applyFont="1" applyBorder="1" applyProtection="1">
      <protection hidden="1"/>
    </xf>
    <xf numFmtId="0" fontId="33" fillId="0" borderId="8" xfId="0" applyFont="1" applyBorder="1" applyProtection="1">
      <protection hidden="1"/>
    </xf>
    <xf numFmtId="0" fontId="0" fillId="0" borderId="12" xfId="0" applyBorder="1" applyProtection="1">
      <protection locked="0"/>
    </xf>
    <xf numFmtId="41" fontId="32" fillId="0" borderId="0" xfId="0" applyNumberFormat="1" applyFont="1" applyFill="1" applyBorder="1" applyAlignment="1" applyProtection="1">
      <protection locked="0"/>
    </xf>
    <xf numFmtId="41" fontId="32" fillId="0" borderId="7" xfId="0" applyNumberFormat="1" applyFont="1" applyFill="1" applyBorder="1" applyAlignment="1" applyProtection="1">
      <protection locked="0"/>
    </xf>
    <xf numFmtId="165" fontId="32" fillId="0" borderId="10" xfId="1" applyNumberFormat="1" applyFont="1" applyBorder="1" applyAlignment="1" applyProtection="1">
      <alignment horizontal="center"/>
    </xf>
    <xf numFmtId="41" fontId="32" fillId="0" borderId="6" xfId="0" applyNumberFormat="1" applyFont="1" applyBorder="1" applyAlignment="1" applyProtection="1">
      <alignment horizontal="center"/>
    </xf>
    <xf numFmtId="41" fontId="32" fillId="0" borderId="0" xfId="0" applyNumberFormat="1" applyFont="1" applyBorder="1" applyAlignment="1" applyProtection="1">
      <alignment horizontal="center"/>
    </xf>
    <xf numFmtId="41" fontId="33" fillId="0" borderId="0" xfId="0" applyNumberFormat="1" applyFont="1" applyBorder="1" applyAlignment="1" applyProtection="1">
      <alignment horizontal="center"/>
    </xf>
    <xf numFmtId="41" fontId="32" fillId="0" borderId="2" xfId="0" applyNumberFormat="1" applyFont="1" applyBorder="1" applyProtection="1"/>
    <xf numFmtId="41" fontId="32" fillId="0" borderId="0" xfId="0" applyNumberFormat="1" applyFont="1" applyBorder="1" applyProtection="1"/>
    <xf numFmtId="41" fontId="32" fillId="0" borderId="0" xfId="0" applyNumberFormat="1" applyFont="1" applyBorder="1" applyAlignment="1" applyProtection="1"/>
    <xf numFmtId="41" fontId="33" fillId="0" borderId="3" xfId="0" applyNumberFormat="1" applyFont="1" applyBorder="1" applyProtection="1"/>
    <xf numFmtId="41" fontId="32" fillId="0" borderId="4" xfId="0" applyNumberFormat="1" applyFont="1" applyBorder="1" applyProtection="1"/>
    <xf numFmtId="41" fontId="32" fillId="0" borderId="6" xfId="0" applyNumberFormat="1" applyFont="1" applyBorder="1" applyProtection="1"/>
    <xf numFmtId="41" fontId="33" fillId="0" borderId="8" xfId="0" applyNumberFormat="1" applyFont="1" applyBorder="1" applyProtection="1"/>
    <xf numFmtId="41" fontId="32" fillId="0" borderId="2" xfId="0" applyNumberFormat="1" applyFont="1" applyBorder="1" applyAlignment="1" applyProtection="1"/>
    <xf numFmtId="41" fontId="33" fillId="0" borderId="0" xfId="0" applyNumberFormat="1" applyFont="1" applyFill="1" applyBorder="1" applyAlignment="1" applyProtection="1"/>
    <xf numFmtId="41" fontId="33" fillId="0" borderId="3" xfId="0" applyNumberFormat="1" applyFont="1" applyFill="1" applyBorder="1" applyProtection="1"/>
    <xf numFmtId="41" fontId="33" fillId="0" borderId="0" xfId="0" applyNumberFormat="1" applyFont="1" applyBorder="1" applyAlignment="1" applyProtection="1"/>
    <xf numFmtId="41" fontId="32" fillId="0" borderId="3" xfId="0" applyNumberFormat="1" applyFont="1" applyBorder="1" applyProtection="1"/>
    <xf numFmtId="41" fontId="33" fillId="0" borderId="8" xfId="0" applyNumberFormat="1" applyFont="1" applyFill="1" applyBorder="1" applyProtection="1"/>
    <xf numFmtId="41" fontId="32" fillId="0" borderId="4" xfId="0" applyNumberFormat="1" applyFont="1" applyFill="1" applyBorder="1" applyProtection="1"/>
    <xf numFmtId="41" fontId="32" fillId="0" borderId="8" xfId="0" applyNumberFormat="1" applyFont="1" applyBorder="1" applyProtection="1"/>
    <xf numFmtId="41" fontId="32" fillId="0" borderId="0" xfId="0" applyNumberFormat="1" applyFont="1" applyFill="1" applyBorder="1" applyAlignment="1" applyProtection="1"/>
    <xf numFmtId="41" fontId="33" fillId="0" borderId="3" xfId="0" applyNumberFormat="1" applyFont="1" applyBorder="1" applyAlignment="1" applyProtection="1">
      <alignment horizontal="center"/>
    </xf>
    <xf numFmtId="41" fontId="33" fillId="0" borderId="9" xfId="0" applyNumberFormat="1" applyFont="1" applyBorder="1" applyAlignment="1" applyProtection="1">
      <alignment horizontal="center"/>
    </xf>
    <xf numFmtId="41" fontId="32" fillId="0" borderId="0" xfId="0" applyNumberFormat="1" applyFont="1" applyFill="1" applyBorder="1" applyProtection="1"/>
    <xf numFmtId="41" fontId="32" fillId="0" borderId="7" xfId="0" applyNumberFormat="1" applyFont="1" applyFill="1" applyBorder="1" applyProtection="1"/>
    <xf numFmtId="41" fontId="33" fillId="0" borderId="9" xfId="0" applyNumberFormat="1" applyFont="1" applyFill="1" applyBorder="1" applyProtection="1"/>
    <xf numFmtId="41" fontId="33" fillId="0" borderId="7" xfId="0" applyNumberFormat="1" applyFont="1" applyFill="1" applyBorder="1" applyAlignment="1" applyProtection="1"/>
    <xf numFmtId="41" fontId="32" fillId="0" borderId="5" xfId="0" applyNumberFormat="1" applyFont="1" applyBorder="1" applyProtection="1"/>
    <xf numFmtId="41" fontId="32" fillId="0" borderId="7" xfId="0" applyNumberFormat="1" applyFont="1" applyBorder="1" applyProtection="1"/>
    <xf numFmtId="41" fontId="32" fillId="0" borderId="3" xfId="0" applyNumberFormat="1" applyFont="1" applyBorder="1" applyAlignment="1" applyProtection="1">
      <alignment horizontal="center"/>
    </xf>
    <xf numFmtId="41" fontId="32" fillId="0" borderId="9" xfId="0" applyNumberFormat="1" applyFont="1" applyBorder="1" applyAlignment="1" applyProtection="1">
      <alignment horizontal="center"/>
    </xf>
    <xf numFmtId="165" fontId="32" fillId="0" borderId="1" xfId="1" applyNumberFormat="1" applyFont="1" applyBorder="1" applyAlignment="1" applyProtection="1">
      <alignment horizontal="center"/>
    </xf>
    <xf numFmtId="41" fontId="33" fillId="0" borderId="8" xfId="0" applyNumberFormat="1" applyFont="1" applyBorder="1" applyAlignment="1" applyProtection="1">
      <alignment horizontal="center"/>
    </xf>
    <xf numFmtId="41" fontId="32" fillId="0" borderId="6" xfId="0" applyNumberFormat="1" applyFont="1" applyFill="1" applyBorder="1" applyProtection="1"/>
    <xf numFmtId="41" fontId="32" fillId="0" borderId="2" xfId="0" applyNumberFormat="1" applyFont="1" applyFill="1" applyBorder="1" applyProtection="1"/>
    <xf numFmtId="41" fontId="32" fillId="0" borderId="12" xfId="0" applyNumberFormat="1" applyFont="1" applyBorder="1" applyAlignment="1" applyProtection="1">
      <alignment horizontal="center"/>
    </xf>
    <xf numFmtId="41" fontId="32" fillId="0" borderId="13" xfId="0" applyNumberFormat="1" applyFont="1" applyBorder="1" applyAlignment="1" applyProtection="1">
      <alignment horizontal="center"/>
    </xf>
    <xf numFmtId="41" fontId="32" fillId="0" borderId="0" xfId="0" applyNumberFormat="1" applyFont="1" applyFill="1" applyBorder="1" applyAlignment="1" applyProtection="1">
      <alignment horizontal="center"/>
    </xf>
    <xf numFmtId="41" fontId="32" fillId="0" borderId="13" xfId="0" applyNumberFormat="1" applyFont="1" applyFill="1" applyBorder="1" applyAlignment="1" applyProtection="1">
      <alignment horizontal="center"/>
    </xf>
    <xf numFmtId="41" fontId="33" fillId="0" borderId="16" xfId="0" applyNumberFormat="1" applyFont="1" applyBorder="1" applyAlignment="1" applyProtection="1">
      <alignment horizontal="center"/>
    </xf>
    <xf numFmtId="41" fontId="33" fillId="0" borderId="17" xfId="0" applyNumberFormat="1" applyFont="1" applyBorder="1" applyAlignment="1" applyProtection="1">
      <alignment horizontal="center"/>
    </xf>
    <xf numFmtId="41" fontId="32" fillId="0" borderId="14" xfId="0" applyNumberFormat="1" applyFont="1" applyBorder="1" applyProtection="1"/>
    <xf numFmtId="41" fontId="32" fillId="0" borderId="15" xfId="0" applyNumberFormat="1" applyFont="1" applyBorder="1" applyAlignment="1" applyProtection="1">
      <alignment horizontal="center"/>
    </xf>
    <xf numFmtId="41" fontId="32" fillId="0" borderId="12" xfId="0" applyNumberFormat="1" applyFont="1" applyBorder="1" applyProtection="1"/>
    <xf numFmtId="41" fontId="33" fillId="0" borderId="16" xfId="0" applyNumberFormat="1" applyFont="1" applyBorder="1" applyProtection="1"/>
    <xf numFmtId="41" fontId="32" fillId="0" borderId="15" xfId="0" applyNumberFormat="1" applyFont="1" applyBorder="1" applyProtection="1"/>
    <xf numFmtId="41" fontId="32" fillId="0" borderId="13" xfId="0" applyNumberFormat="1" applyFont="1" applyBorder="1" applyProtection="1"/>
    <xf numFmtId="41" fontId="33" fillId="0" borderId="17" xfId="0" applyNumberFormat="1" applyFont="1" applyFill="1" applyBorder="1" applyProtection="1"/>
    <xf numFmtId="41" fontId="32" fillId="0" borderId="14" xfId="0" applyNumberFormat="1" applyFont="1" applyBorder="1" applyAlignment="1" applyProtection="1"/>
    <xf numFmtId="41" fontId="32" fillId="0" borderId="15" xfId="0" applyNumberFormat="1" applyFont="1" applyBorder="1" applyAlignment="1" applyProtection="1"/>
    <xf numFmtId="41" fontId="32" fillId="0" borderId="12" xfId="0" applyNumberFormat="1" applyFont="1" applyBorder="1" applyAlignment="1" applyProtection="1"/>
    <xf numFmtId="41" fontId="32" fillId="0" borderId="13" xfId="0" applyNumberFormat="1" applyFont="1" applyFill="1" applyBorder="1" applyAlignment="1" applyProtection="1"/>
    <xf numFmtId="41" fontId="33" fillId="0" borderId="16" xfId="0" applyNumberFormat="1" applyFont="1" applyFill="1" applyBorder="1" applyAlignment="1" applyProtection="1"/>
    <xf numFmtId="41" fontId="33" fillId="0" borderId="3" xfId="0" applyNumberFormat="1" applyFont="1" applyFill="1" applyBorder="1" applyAlignment="1" applyProtection="1"/>
    <xf numFmtId="41" fontId="33" fillId="0" borderId="17" xfId="0" applyNumberFormat="1" applyFont="1" applyFill="1" applyBorder="1" applyAlignment="1" applyProtection="1"/>
    <xf numFmtId="41" fontId="32" fillId="0" borderId="13" xfId="0" applyNumberFormat="1" applyFont="1" applyFill="1" applyBorder="1" applyProtection="1"/>
    <xf numFmtId="41" fontId="33" fillId="0" borderId="16" xfId="0" applyNumberFormat="1" applyFont="1" applyFill="1" applyBorder="1" applyProtection="1"/>
    <xf numFmtId="41" fontId="32" fillId="2" borderId="2" xfId="0" applyNumberFormat="1" applyFont="1" applyFill="1" applyBorder="1" applyProtection="1"/>
    <xf numFmtId="41" fontId="32" fillId="2" borderId="15" xfId="0" applyNumberFormat="1" applyFont="1" applyFill="1" applyBorder="1" applyProtection="1"/>
    <xf numFmtId="41" fontId="32" fillId="2" borderId="0" xfId="0" applyNumberFormat="1" applyFont="1" applyFill="1" applyBorder="1" applyProtection="1"/>
    <xf numFmtId="41" fontId="32" fillId="2" borderId="13" xfId="0" applyNumberFormat="1" applyFont="1" applyFill="1" applyBorder="1" applyProtection="1"/>
    <xf numFmtId="41" fontId="33" fillId="0" borderId="13" xfId="0" applyNumberFormat="1" applyFont="1" applyFill="1" applyBorder="1" applyAlignment="1" applyProtection="1"/>
    <xf numFmtId="41" fontId="32" fillId="0" borderId="16" xfId="0" applyNumberFormat="1" applyFont="1" applyBorder="1" applyProtection="1"/>
    <xf numFmtId="41" fontId="32" fillId="0" borderId="3" xfId="0" applyNumberFormat="1" applyFont="1" applyBorder="1" applyAlignment="1" applyProtection="1"/>
    <xf numFmtId="41" fontId="32" fillId="0" borderId="17" xfId="0" applyNumberFormat="1" applyFont="1" applyBorder="1" applyAlignment="1" applyProtection="1"/>
    <xf numFmtId="41" fontId="32" fillId="0" borderId="12" xfId="0" applyNumberFormat="1" applyFont="1" applyFill="1" applyBorder="1" applyAlignment="1" applyProtection="1"/>
    <xf numFmtId="41" fontId="32" fillId="0" borderId="13" xfId="0" applyNumberFormat="1" applyFont="1" applyBorder="1" applyAlignment="1" applyProtection="1"/>
    <xf numFmtId="41" fontId="33" fillId="0" borderId="12" xfId="0" applyNumberFormat="1" applyFont="1" applyFill="1" applyBorder="1" applyAlignment="1" applyProtection="1"/>
    <xf numFmtId="41" fontId="33" fillId="0" borderId="13" xfId="0" applyNumberFormat="1" applyFont="1" applyBorder="1" applyAlignment="1" applyProtection="1"/>
    <xf numFmtId="41" fontId="32" fillId="0" borderId="12" xfId="0" applyNumberFormat="1" applyFont="1" applyFill="1" applyBorder="1" applyProtection="1"/>
    <xf numFmtId="49" fontId="37" fillId="0" borderId="2" xfId="0" applyNumberFormat="1" applyFont="1" applyBorder="1" applyAlignment="1" applyProtection="1">
      <alignment horizontal="center" vertical="center"/>
    </xf>
    <xf numFmtId="0" fontId="38" fillId="0" borderId="5" xfId="0" applyFont="1" applyBorder="1" applyAlignment="1" applyProtection="1">
      <alignment wrapText="1"/>
    </xf>
    <xf numFmtId="49" fontId="37" fillId="0" borderId="0" xfId="0" applyNumberFormat="1" applyFont="1" applyBorder="1" applyAlignment="1" applyProtection="1">
      <alignment horizontal="center" vertical="center"/>
    </xf>
    <xf numFmtId="0" fontId="38" fillId="0" borderId="7" xfId="0" applyFont="1" applyBorder="1" applyAlignment="1" applyProtection="1">
      <alignment wrapText="1"/>
    </xf>
    <xf numFmtId="49" fontId="39" fillId="0" borderId="0" xfId="0" applyNumberFormat="1" applyFont="1" applyBorder="1" applyAlignment="1" applyProtection="1">
      <alignment horizontal="center" vertical="center"/>
    </xf>
    <xf numFmtId="0" fontId="40" fillId="0" borderId="7" xfId="0" applyFont="1" applyBorder="1" applyAlignment="1" applyProtection="1">
      <alignment wrapText="1"/>
    </xf>
    <xf numFmtId="49" fontId="39" fillId="0" borderId="3" xfId="0" applyNumberFormat="1" applyFont="1" applyBorder="1" applyAlignment="1" applyProtection="1">
      <alignment horizontal="center" vertical="center"/>
    </xf>
    <xf numFmtId="0" fontId="40" fillId="0" borderId="9" xfId="0" applyFont="1" applyBorder="1" applyAlignment="1" applyProtection="1">
      <alignment wrapText="1"/>
    </xf>
    <xf numFmtId="0" fontId="38" fillId="0" borderId="7" xfId="0" applyFont="1" applyBorder="1" applyAlignment="1" applyProtection="1">
      <alignment vertical="center" wrapText="1"/>
    </xf>
    <xf numFmtId="0" fontId="40" fillId="0" borderId="7" xfId="0" applyFont="1" applyBorder="1" applyAlignment="1" applyProtection="1">
      <alignment vertical="center" wrapText="1"/>
    </xf>
    <xf numFmtId="0" fontId="38" fillId="0" borderId="5" xfId="0" applyFont="1" applyFill="1" applyBorder="1" applyAlignment="1" applyProtection="1">
      <alignment vertical="center" wrapText="1"/>
    </xf>
    <xf numFmtId="0" fontId="38" fillId="0" borderId="7" xfId="0" applyFont="1" applyBorder="1" applyAlignment="1" applyProtection="1">
      <alignment horizontal="left" vertical="center" wrapText="1"/>
    </xf>
    <xf numFmtId="0" fontId="40" fillId="0" borderId="9" xfId="0" applyFont="1" applyFill="1" applyBorder="1" applyAlignment="1" applyProtection="1">
      <alignment vertical="center" wrapText="1"/>
    </xf>
    <xf numFmtId="0" fontId="38" fillId="0" borderId="7" xfId="0" applyFont="1" applyFill="1" applyBorder="1" applyAlignment="1" applyProtection="1">
      <alignment vertical="center" wrapText="1"/>
    </xf>
    <xf numFmtId="0" fontId="38" fillId="0" borderId="5" xfId="0" applyFont="1" applyBorder="1" applyAlignment="1" applyProtection="1">
      <alignment vertical="center" wrapText="1"/>
    </xf>
    <xf numFmtId="0" fontId="40" fillId="0" borderId="9" xfId="0" applyFont="1" applyBorder="1" applyAlignment="1" applyProtection="1">
      <alignment vertical="center" wrapText="1"/>
    </xf>
    <xf numFmtId="49" fontId="39" fillId="0" borderId="0" xfId="0" applyNumberFormat="1" applyFont="1" applyBorder="1" applyAlignment="1" applyProtection="1">
      <alignment horizontal="center"/>
    </xf>
    <xf numFmtId="49" fontId="37" fillId="0" borderId="2" xfId="0" applyNumberFormat="1" applyFont="1" applyBorder="1" applyAlignment="1" applyProtection="1">
      <alignment horizontal="center"/>
    </xf>
    <xf numFmtId="49" fontId="37" fillId="0" borderId="0" xfId="0" applyNumberFormat="1" applyFont="1" applyFill="1" applyBorder="1" applyAlignment="1" applyProtection="1">
      <alignment horizontal="center" vertical="center"/>
    </xf>
    <xf numFmtId="49" fontId="37" fillId="0" borderId="3" xfId="0" applyNumberFormat="1" applyFont="1" applyFill="1" applyBorder="1" applyAlignment="1" applyProtection="1">
      <alignment horizontal="center" vertical="center"/>
    </xf>
    <xf numFmtId="0" fontId="38" fillId="0" borderId="9" xfId="0" applyFont="1" applyBorder="1" applyAlignment="1" applyProtection="1">
      <alignment wrapText="1"/>
    </xf>
    <xf numFmtId="0" fontId="38" fillId="0" borderId="7" xfId="0" applyFont="1" applyFill="1" applyBorder="1" applyAlignment="1" applyProtection="1">
      <alignment wrapText="1"/>
    </xf>
    <xf numFmtId="49" fontId="37" fillId="0" borderId="0" xfId="0" applyNumberFormat="1" applyFont="1" applyBorder="1" applyAlignment="1" applyProtection="1">
      <alignment horizontal="center"/>
    </xf>
    <xf numFmtId="0" fontId="40" fillId="0" borderId="9" xfId="0" applyFont="1" applyFill="1" applyBorder="1" applyAlignment="1" applyProtection="1">
      <alignment wrapText="1"/>
    </xf>
    <xf numFmtId="49" fontId="37" fillId="0" borderId="2" xfId="0" applyNumberFormat="1" applyFont="1" applyFill="1" applyBorder="1" applyAlignment="1" applyProtection="1">
      <alignment horizontal="center" vertical="center"/>
    </xf>
    <xf numFmtId="0" fontId="38" fillId="0" borderId="5" xfId="0" applyFont="1" applyFill="1" applyBorder="1" applyAlignment="1" applyProtection="1">
      <alignment wrapText="1"/>
    </xf>
    <xf numFmtId="49" fontId="37" fillId="0" borderId="1" xfId="0" applyNumberFormat="1" applyFont="1" applyBorder="1" applyAlignment="1" applyProtection="1">
      <alignment horizontal="center"/>
    </xf>
    <xf numFmtId="49" fontId="37" fillId="0" borderId="2" xfId="0" applyNumberFormat="1" applyFont="1" applyFill="1" applyBorder="1" applyAlignment="1" applyProtection="1">
      <alignment horizontal="center"/>
    </xf>
    <xf numFmtId="49" fontId="37" fillId="0" borderId="0" xfId="0" applyNumberFormat="1" applyFont="1" applyFill="1" applyBorder="1" applyAlignment="1" applyProtection="1">
      <alignment horizontal="center"/>
    </xf>
    <xf numFmtId="49" fontId="37" fillId="0" borderId="3" xfId="0" applyNumberFormat="1" applyFont="1" applyFill="1" applyBorder="1" applyAlignment="1" applyProtection="1">
      <alignment horizontal="center"/>
    </xf>
    <xf numFmtId="0" fontId="38" fillId="0" borderId="9" xfId="0" applyFont="1" applyFill="1" applyBorder="1" applyAlignment="1" applyProtection="1">
      <alignment wrapText="1"/>
    </xf>
    <xf numFmtId="165" fontId="32" fillId="0" borderId="1" xfId="1" applyNumberFormat="1" applyFont="1" applyBorder="1" applyAlignment="1" applyProtection="1">
      <alignment horizontal="center" wrapText="1"/>
    </xf>
    <xf numFmtId="165" fontId="32" fillId="0" borderId="3" xfId="1" applyNumberFormat="1" applyFont="1" applyBorder="1" applyAlignment="1" applyProtection="1">
      <alignment horizontal="center"/>
    </xf>
    <xf numFmtId="165" fontId="32" fillId="0" borderId="16" xfId="1" applyNumberFormat="1" applyFont="1" applyBorder="1" applyAlignment="1" applyProtection="1">
      <alignment horizontal="center"/>
    </xf>
    <xf numFmtId="0" fontId="32" fillId="0" borderId="10" xfId="0" applyFont="1" applyBorder="1" applyAlignment="1" applyProtection="1">
      <alignment horizontal="center"/>
    </xf>
    <xf numFmtId="0" fontId="32" fillId="0" borderId="1" xfId="0" applyFont="1" applyBorder="1" applyAlignment="1" applyProtection="1">
      <alignment horizontal="center" wrapText="1"/>
    </xf>
    <xf numFmtId="0" fontId="32" fillId="0" borderId="11" xfId="0" applyFont="1" applyBorder="1" applyAlignment="1" applyProtection="1">
      <alignment horizontal="center" wrapText="1"/>
    </xf>
    <xf numFmtId="0" fontId="32" fillId="0" borderId="1" xfId="0" applyFont="1" applyBorder="1" applyAlignment="1" applyProtection="1">
      <alignment horizontal="center"/>
    </xf>
    <xf numFmtId="0" fontId="32" fillId="0" borderId="18" xfId="0" applyFont="1" applyBorder="1" applyAlignment="1" applyProtection="1">
      <alignment horizontal="center"/>
    </xf>
    <xf numFmtId="0" fontId="32" fillId="0" borderId="13" xfId="0" applyFont="1" applyBorder="1" applyAlignment="1" applyProtection="1">
      <alignment horizontal="center" wrapText="1"/>
    </xf>
    <xf numFmtId="41" fontId="32" fillId="0" borderId="7" xfId="0" applyNumberFormat="1" applyFont="1" applyBorder="1" applyAlignment="1" applyProtection="1">
      <alignment horizontal="center"/>
    </xf>
    <xf numFmtId="41" fontId="32" fillId="0" borderId="14" xfId="0" applyNumberFormat="1" applyFont="1" applyBorder="1" applyAlignment="1" applyProtection="1">
      <alignment horizontal="center"/>
    </xf>
    <xf numFmtId="41" fontId="32" fillId="0" borderId="7" xfId="0" applyNumberFormat="1" applyFont="1" applyFill="1" applyBorder="1" applyAlignment="1" applyProtection="1">
      <alignment horizontal="center"/>
    </xf>
    <xf numFmtId="0" fontId="32" fillId="0" borderId="0" xfId="0" applyFont="1" applyBorder="1" applyAlignment="1" applyProtection="1">
      <alignment horizontal="center"/>
    </xf>
    <xf numFmtId="0" fontId="32" fillId="0" borderId="0" xfId="0" applyFont="1" applyBorder="1" applyAlignment="1" applyProtection="1">
      <alignment horizontal="center" wrapText="1"/>
    </xf>
    <xf numFmtId="0" fontId="32" fillId="0" borderId="7" xfId="0" applyFont="1" applyBorder="1" applyAlignment="1" applyProtection="1">
      <alignment horizontal="center" wrapText="1"/>
    </xf>
    <xf numFmtId="0" fontId="32" fillId="0" borderId="12" xfId="0" applyFont="1" applyBorder="1" applyAlignment="1" applyProtection="1">
      <alignment horizontal="center"/>
    </xf>
    <xf numFmtId="41" fontId="33" fillId="0" borderId="9" xfId="0" applyNumberFormat="1" applyFont="1" applyBorder="1" applyProtection="1"/>
    <xf numFmtId="41" fontId="33" fillId="0" borderId="17" xfId="0" applyNumberFormat="1" applyFont="1" applyBorder="1" applyProtection="1"/>
    <xf numFmtId="164" fontId="32" fillId="2" borderId="2" xfId="0" applyNumberFormat="1" applyFont="1" applyFill="1" applyBorder="1" applyProtection="1"/>
    <xf numFmtId="164" fontId="32" fillId="2" borderId="5" xfId="0" applyNumberFormat="1" applyFont="1" applyFill="1" applyBorder="1" applyProtection="1"/>
    <xf numFmtId="164" fontId="32" fillId="2" borderId="15" xfId="0" applyNumberFormat="1" applyFont="1" applyFill="1" applyBorder="1" applyProtection="1"/>
    <xf numFmtId="164" fontId="32" fillId="2" borderId="0" xfId="0" applyNumberFormat="1" applyFont="1" applyFill="1" applyBorder="1" applyProtection="1"/>
    <xf numFmtId="164" fontId="32" fillId="2" borderId="7" xfId="0" applyNumberFormat="1" applyFont="1" applyFill="1" applyBorder="1" applyProtection="1"/>
    <xf numFmtId="164" fontId="32" fillId="2" borderId="13" xfId="0" applyNumberFormat="1" applyFont="1" applyFill="1" applyBorder="1" applyProtection="1"/>
    <xf numFmtId="164" fontId="33" fillId="2" borderId="3" xfId="0" applyNumberFormat="1" applyFont="1" applyFill="1" applyBorder="1" applyProtection="1"/>
    <xf numFmtId="164" fontId="33" fillId="2" borderId="9" xfId="0" applyNumberFormat="1" applyFont="1" applyFill="1" applyBorder="1" applyProtection="1"/>
    <xf numFmtId="164" fontId="33" fillId="2" borderId="17" xfId="0" applyNumberFormat="1" applyFont="1" applyFill="1" applyBorder="1" applyProtection="1"/>
    <xf numFmtId="164" fontId="33" fillId="2" borderId="0" xfId="0" applyNumberFormat="1" applyFont="1" applyFill="1" applyBorder="1" applyProtection="1"/>
    <xf numFmtId="164" fontId="32" fillId="2" borderId="1" xfId="0" applyNumberFormat="1" applyFont="1" applyFill="1" applyBorder="1" applyProtection="1"/>
    <xf numFmtId="164" fontId="32" fillId="2" borderId="11" xfId="0" applyNumberFormat="1" applyFont="1" applyFill="1" applyBorder="1" applyProtection="1"/>
    <xf numFmtId="164" fontId="32" fillId="2" borderId="19" xfId="0" applyNumberFormat="1" applyFont="1" applyFill="1" applyBorder="1" applyProtection="1"/>
    <xf numFmtId="0" fontId="32" fillId="2" borderId="0" xfId="0" applyFont="1" applyFill="1" applyBorder="1" applyProtection="1"/>
    <xf numFmtId="0" fontId="32" fillId="2" borderId="7" xfId="0" applyFont="1" applyFill="1" applyBorder="1" applyProtection="1"/>
    <xf numFmtId="0" fontId="32" fillId="2" borderId="13" xfId="0" applyFont="1" applyFill="1" applyBorder="1" applyProtection="1"/>
    <xf numFmtId="0" fontId="32" fillId="2" borderId="3" xfId="0" applyFont="1" applyFill="1" applyBorder="1" applyProtection="1"/>
    <xf numFmtId="0" fontId="32" fillId="2" borderId="9" xfId="0" applyFont="1" applyFill="1" applyBorder="1" applyProtection="1"/>
    <xf numFmtId="0" fontId="32" fillId="2" borderId="17" xfId="0" applyFont="1" applyFill="1" applyBorder="1" applyProtection="1"/>
    <xf numFmtId="0" fontId="33" fillId="2" borderId="3" xfId="0" applyFont="1" applyFill="1" applyBorder="1" applyProtection="1"/>
    <xf numFmtId="0" fontId="33" fillId="2" borderId="9" xfId="0" applyFont="1" applyFill="1" applyBorder="1" applyProtection="1"/>
    <xf numFmtId="0" fontId="33" fillId="2" borderId="27" xfId="0" applyFont="1" applyFill="1" applyBorder="1" applyProtection="1"/>
    <xf numFmtId="0" fontId="33" fillId="2" borderId="28" xfId="0" applyFont="1" applyFill="1" applyBorder="1" applyProtection="1"/>
    <xf numFmtId="41" fontId="32" fillId="0" borderId="4" xfId="0" applyNumberFormat="1" applyFont="1" applyBorder="1" applyAlignment="1" applyProtection="1">
      <alignment horizontal="center"/>
    </xf>
    <xf numFmtId="41" fontId="32" fillId="0" borderId="6" xfId="0" applyNumberFormat="1" applyFont="1" applyFill="1" applyBorder="1" applyAlignment="1" applyProtection="1">
      <alignment horizontal="center"/>
    </xf>
    <xf numFmtId="41" fontId="33" fillId="2" borderId="3" xfId="0" applyNumberFormat="1" applyFont="1" applyFill="1" applyBorder="1" applyProtection="1"/>
    <xf numFmtId="41" fontId="33" fillId="2" borderId="17" xfId="0" applyNumberFormat="1" applyFont="1" applyFill="1" applyBorder="1" applyProtection="1"/>
    <xf numFmtId="41" fontId="33" fillId="2" borderId="0" xfId="0" applyNumberFormat="1" applyFont="1" applyFill="1" applyBorder="1" applyProtection="1"/>
    <xf numFmtId="41" fontId="33" fillId="2" borderId="2" xfId="0" applyNumberFormat="1" applyFont="1" applyFill="1" applyBorder="1" applyProtection="1"/>
    <xf numFmtId="41" fontId="33" fillId="2" borderId="15" xfId="0" applyNumberFormat="1" applyFont="1" applyFill="1" applyBorder="1" applyProtection="1"/>
    <xf numFmtId="41" fontId="32" fillId="2" borderId="3" xfId="0" applyNumberFormat="1" applyFont="1" applyFill="1" applyBorder="1" applyProtection="1"/>
    <xf numFmtId="41" fontId="32" fillId="2" borderId="17" xfId="0" applyNumberFormat="1" applyFont="1" applyFill="1" applyBorder="1" applyProtection="1"/>
    <xf numFmtId="41" fontId="33" fillId="2" borderId="1" xfId="0" applyNumberFormat="1" applyFont="1" applyFill="1" applyBorder="1" applyProtection="1"/>
    <xf numFmtId="41" fontId="33" fillId="2" borderId="19" xfId="0" applyNumberFormat="1" applyFont="1" applyFill="1" applyBorder="1" applyProtection="1"/>
    <xf numFmtId="41" fontId="33" fillId="2" borderId="27" xfId="0" applyNumberFormat="1" applyFont="1" applyFill="1" applyBorder="1" applyProtection="1"/>
    <xf numFmtId="41" fontId="33" fillId="2" borderId="28" xfId="0" applyNumberFormat="1" applyFont="1" applyFill="1" applyBorder="1" applyProtection="1"/>
    <xf numFmtId="49" fontId="39" fillId="0" borderId="3" xfId="0" applyNumberFormat="1" applyFont="1" applyFill="1" applyBorder="1" applyAlignment="1" applyProtection="1">
      <alignment horizontal="center" vertical="center"/>
    </xf>
    <xf numFmtId="49" fontId="39" fillId="0" borderId="3" xfId="0" applyNumberFormat="1" applyFont="1" applyFill="1" applyBorder="1" applyAlignment="1" applyProtection="1">
      <alignment horizontal="center"/>
    </xf>
    <xf numFmtId="41" fontId="33" fillId="0" borderId="3" xfId="0" applyNumberFormat="1" applyFont="1" applyBorder="1" applyAlignment="1" applyProtection="1"/>
    <xf numFmtId="41" fontId="33" fillId="0" borderId="17" xfId="0" applyNumberFormat="1" applyFont="1" applyBorder="1" applyAlignment="1" applyProtection="1"/>
    <xf numFmtId="41" fontId="33" fillId="0" borderId="4" xfId="0" applyNumberFormat="1" applyFont="1" applyFill="1" applyBorder="1" applyProtection="1"/>
    <xf numFmtId="41" fontId="33" fillId="0" borderId="14" xfId="0" applyNumberFormat="1" applyFont="1" applyFill="1" applyBorder="1" applyProtection="1"/>
    <xf numFmtId="41" fontId="32" fillId="2" borderId="1" xfId="0" applyNumberFormat="1" applyFont="1" applyFill="1" applyBorder="1" applyProtection="1"/>
    <xf numFmtId="0" fontId="4" fillId="0" borderId="7" xfId="0" applyFont="1" applyFill="1" applyBorder="1" applyAlignment="1" applyProtection="1">
      <alignment wrapText="1"/>
    </xf>
    <xf numFmtId="41" fontId="32" fillId="0" borderId="4" xfId="0" applyNumberFormat="1" applyFont="1" applyBorder="1" applyAlignment="1" applyProtection="1"/>
    <xf numFmtId="41" fontId="32" fillId="0" borderId="16" xfId="0" applyNumberFormat="1" applyFont="1" applyFill="1" applyBorder="1" applyProtection="1"/>
    <xf numFmtId="41" fontId="33" fillId="0" borderId="29" xfId="0" applyNumberFormat="1" applyFont="1" applyFill="1" applyBorder="1" applyProtection="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18" xfId="0" applyFont="1" applyBorder="1" applyAlignment="1" applyProtection="1">
      <alignment horizontal="center"/>
      <protection locked="0"/>
    </xf>
    <xf numFmtId="0" fontId="0" fillId="0" borderId="0" xfId="0" applyAlignment="1" applyProtection="1">
      <alignment wrapText="1"/>
      <protection locked="0"/>
    </xf>
    <xf numFmtId="0" fontId="1" fillId="0" borderId="8"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0" fillId="0" borderId="10" xfId="0" applyBorder="1" applyAlignment="1" applyProtection="1">
      <alignment horizontal="center" wrapText="1"/>
      <protection locked="0"/>
    </xf>
    <xf numFmtId="0" fontId="0" fillId="0" borderId="11" xfId="0" applyBorder="1" applyAlignment="1" applyProtection="1">
      <alignment horizontal="center" wrapText="1"/>
      <protection locked="0"/>
    </xf>
    <xf numFmtId="0" fontId="0" fillId="0" borderId="19" xfId="0" applyBorder="1" applyAlignment="1" applyProtection="1">
      <alignment horizontal="center" wrapText="1"/>
      <protection locked="0"/>
    </xf>
    <xf numFmtId="0" fontId="1" fillId="0" borderId="10" xfId="0" applyFont="1" applyBorder="1" applyAlignment="1" applyProtection="1">
      <alignment horizontal="left"/>
      <protection locked="0"/>
    </xf>
    <xf numFmtId="0" fontId="1" fillId="0" borderId="1"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5" fillId="0" borderId="18" xfId="0" applyFont="1" applyBorder="1" applyAlignment="1" applyProtection="1">
      <alignment horizontal="center"/>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0" fontId="5" fillId="0" borderId="10" xfId="0" applyFont="1" applyBorder="1" applyProtection="1">
      <protection locked="0"/>
    </xf>
    <xf numFmtId="0" fontId="5" fillId="0" borderId="1" xfId="0" applyFont="1" applyBorder="1" applyAlignment="1" applyProtection="1">
      <alignment horizontal="center"/>
      <protection locked="0"/>
    </xf>
    <xf numFmtId="0" fontId="5" fillId="0" borderId="1" xfId="0" applyFont="1" applyFill="1" applyBorder="1" applyProtection="1">
      <protection locked="0"/>
    </xf>
    <xf numFmtId="41" fontId="0" fillId="0" borderId="14" xfId="0" applyNumberFormat="1" applyFont="1" applyBorder="1" applyProtection="1"/>
    <xf numFmtId="41" fontId="0" fillId="0" borderId="12" xfId="0" applyNumberFormat="1" applyFont="1" applyBorder="1" applyProtection="1"/>
    <xf numFmtId="41" fontId="5" fillId="0" borderId="29" xfId="0" applyNumberFormat="1" applyFont="1" applyBorder="1" applyProtection="1"/>
    <xf numFmtId="41" fontId="5" fillId="0" borderId="31" xfId="0" applyNumberFormat="1" applyFont="1" applyBorder="1" applyProtection="1"/>
    <xf numFmtId="0" fontId="32" fillId="0" borderId="0" xfId="0" applyFont="1" applyAlignment="1" applyProtection="1">
      <alignment horizontal="left"/>
      <protection locked="0"/>
    </xf>
    <xf numFmtId="164" fontId="35" fillId="0" borderId="4" xfId="0" applyNumberFormat="1" applyFont="1" applyBorder="1" applyAlignment="1" applyProtection="1">
      <protection locked="0"/>
    </xf>
    <xf numFmtId="166" fontId="35" fillId="0" borderId="1" xfId="0" applyNumberFormat="1" applyFont="1" applyBorder="1" applyAlignment="1" applyProtection="1">
      <protection locked="0"/>
    </xf>
    <xf numFmtId="164" fontId="35" fillId="0" borderId="11" xfId="0" applyNumberFormat="1" applyFont="1" applyBorder="1" applyAlignment="1" applyProtection="1">
      <protection locked="0"/>
    </xf>
    <xf numFmtId="166" fontId="35" fillId="0" borderId="3" xfId="0" applyNumberFormat="1" applyFont="1" applyBorder="1" applyAlignment="1" applyProtection="1">
      <protection locked="0"/>
    </xf>
    <xf numFmtId="164" fontId="35" fillId="0" borderId="9" xfId="0" applyNumberFormat="1" applyFont="1" applyBorder="1" applyAlignment="1" applyProtection="1">
      <protection locked="0"/>
    </xf>
    <xf numFmtId="1" fontId="35" fillId="0" borderId="10" xfId="0" applyNumberFormat="1" applyFont="1" applyBorder="1" applyAlignment="1" applyProtection="1">
      <protection locked="0"/>
    </xf>
    <xf numFmtId="1" fontId="35" fillId="0" borderId="3" xfId="0" applyNumberFormat="1" applyFont="1" applyBorder="1" applyAlignment="1" applyProtection="1">
      <protection locked="0"/>
    </xf>
    <xf numFmtId="1" fontId="35" fillId="0" borderId="9" xfId="0" applyNumberFormat="1" applyFont="1" applyBorder="1" applyAlignment="1" applyProtection="1">
      <protection locked="0"/>
    </xf>
    <xf numFmtId="1" fontId="32" fillId="0" borderId="0" xfId="0" applyNumberFormat="1" applyFont="1" applyProtection="1">
      <protection locked="0"/>
    </xf>
    <xf numFmtId="164" fontId="37" fillId="0" borderId="10" xfId="0" applyNumberFormat="1" applyFont="1" applyBorder="1" applyProtection="1">
      <protection locked="0"/>
    </xf>
    <xf numFmtId="164" fontId="37" fillId="0" borderId="6" xfId="0" applyNumberFormat="1" applyFont="1" applyBorder="1" applyProtection="1">
      <protection locked="0"/>
    </xf>
    <xf numFmtId="164" fontId="33" fillId="0" borderId="10" xfId="0" applyNumberFormat="1" applyFont="1" applyBorder="1" applyProtection="1">
      <protection locked="0"/>
    </xf>
    <xf numFmtId="164" fontId="32" fillId="0" borderId="10" xfId="0" applyNumberFormat="1" applyFont="1" applyBorder="1" applyAlignment="1" applyProtection="1">
      <alignment horizontal="center" wrapText="1"/>
    </xf>
    <xf numFmtId="164" fontId="32" fillId="0" borderId="1" xfId="0" applyNumberFormat="1" applyFont="1" applyBorder="1" applyAlignment="1" applyProtection="1">
      <alignment horizontal="center" wrapText="1"/>
    </xf>
    <xf numFmtId="165" fontId="32" fillId="0" borderId="10" xfId="0" applyNumberFormat="1" applyFont="1" applyBorder="1" applyAlignment="1" applyProtection="1">
      <alignment horizontal="center"/>
    </xf>
    <xf numFmtId="165" fontId="32" fillId="0" borderId="1" xfId="0" applyNumberFormat="1" applyFont="1" applyBorder="1" applyAlignment="1" applyProtection="1">
      <alignment horizontal="center"/>
    </xf>
    <xf numFmtId="165" fontId="32" fillId="0" borderId="18" xfId="0" applyNumberFormat="1" applyFont="1" applyBorder="1" applyAlignment="1" applyProtection="1">
      <alignment horizontal="center"/>
    </xf>
    <xf numFmtId="165" fontId="32" fillId="0" borderId="19" xfId="0" applyNumberFormat="1" applyFont="1" applyBorder="1" applyAlignment="1" applyProtection="1">
      <alignment horizontal="center"/>
    </xf>
    <xf numFmtId="164" fontId="32" fillId="0" borderId="6" xfId="0" applyNumberFormat="1" applyFont="1" applyBorder="1" applyAlignment="1" applyProtection="1">
      <alignment horizontal="center"/>
    </xf>
    <xf numFmtId="164" fontId="32" fillId="0" borderId="0" xfId="0" applyNumberFormat="1" applyFont="1" applyBorder="1" applyAlignment="1" applyProtection="1">
      <alignment horizontal="center"/>
    </xf>
    <xf numFmtId="164" fontId="32" fillId="0" borderId="12" xfId="0" applyNumberFormat="1" applyFont="1" applyBorder="1" applyAlignment="1" applyProtection="1">
      <alignment horizontal="center"/>
    </xf>
    <xf numFmtId="164" fontId="32" fillId="0" borderId="1" xfId="0" applyNumberFormat="1" applyFont="1" applyBorder="1" applyProtection="1"/>
    <xf numFmtId="41" fontId="32" fillId="0" borderId="2" xfId="0" applyNumberFormat="1" applyFont="1" applyBorder="1" applyAlignment="1" applyProtection="1">
      <alignment horizontal="center"/>
    </xf>
    <xf numFmtId="41" fontId="32" fillId="0" borderId="12" xfId="0" applyNumberFormat="1" applyFont="1" applyFill="1" applyBorder="1" applyAlignment="1" applyProtection="1">
      <alignment horizontal="center"/>
    </xf>
    <xf numFmtId="41" fontId="33" fillId="0" borderId="3" xfId="0" applyNumberFormat="1" applyFont="1" applyFill="1" applyBorder="1" applyAlignment="1" applyProtection="1">
      <alignment horizontal="center"/>
    </xf>
    <xf numFmtId="41" fontId="33" fillId="0" borderId="9" xfId="0" applyNumberFormat="1" applyFont="1" applyFill="1" applyBorder="1" applyAlignment="1" applyProtection="1">
      <alignment horizontal="center"/>
    </xf>
    <xf numFmtId="41" fontId="32" fillId="0" borderId="5" xfId="0" applyNumberFormat="1" applyFont="1" applyBorder="1" applyAlignment="1" applyProtection="1">
      <alignment horizontal="center"/>
    </xf>
    <xf numFmtId="41" fontId="32" fillId="0" borderId="2" xfId="0" applyNumberFormat="1" applyFont="1" applyFill="1" applyBorder="1" applyAlignment="1" applyProtection="1">
      <alignment horizontal="center"/>
    </xf>
    <xf numFmtId="41" fontId="32" fillId="0" borderId="8" xfId="0" applyNumberFormat="1" applyFont="1" applyBorder="1" applyAlignment="1" applyProtection="1">
      <alignment horizontal="center"/>
    </xf>
    <xf numFmtId="41" fontId="32" fillId="0" borderId="16" xfId="0" applyNumberFormat="1" applyFont="1" applyBorder="1" applyAlignment="1" applyProtection="1">
      <alignment horizontal="center"/>
    </xf>
    <xf numFmtId="41" fontId="32" fillId="2" borderId="7" xfId="0" applyNumberFormat="1" applyFont="1" applyFill="1" applyBorder="1" applyProtection="1"/>
    <xf numFmtId="41" fontId="33" fillId="0" borderId="8" xfId="0" applyNumberFormat="1" applyFont="1" applyFill="1" applyBorder="1" applyAlignment="1" applyProtection="1">
      <alignment horizontal="center"/>
    </xf>
    <xf numFmtId="41" fontId="33" fillId="2" borderId="9" xfId="0" applyNumberFormat="1" applyFont="1" applyFill="1" applyBorder="1" applyProtection="1"/>
    <xf numFmtId="41" fontId="33" fillId="0" borderId="16" xfId="0" applyNumberFormat="1" applyFont="1" applyFill="1" applyBorder="1" applyAlignment="1" applyProtection="1">
      <alignment horizontal="center"/>
    </xf>
    <xf numFmtId="41" fontId="32" fillId="2" borderId="9" xfId="0" applyNumberFormat="1" applyFont="1" applyFill="1" applyBorder="1" applyProtection="1"/>
    <xf numFmtId="164" fontId="32" fillId="2" borderId="3" xfId="0" applyNumberFormat="1" applyFont="1" applyFill="1" applyBorder="1" applyProtection="1"/>
    <xf numFmtId="41" fontId="32" fillId="2" borderId="3" xfId="0" applyNumberFormat="1" applyFont="1" applyFill="1" applyBorder="1" applyAlignment="1" applyProtection="1">
      <alignment wrapText="1"/>
    </xf>
    <xf numFmtId="41" fontId="32" fillId="2" borderId="9" xfId="0" applyNumberFormat="1" applyFont="1" applyFill="1" applyBorder="1" applyAlignment="1" applyProtection="1">
      <alignment wrapText="1"/>
    </xf>
    <xf numFmtId="41" fontId="32" fillId="0" borderId="16" xfId="0" applyNumberFormat="1" applyFont="1" applyFill="1" applyBorder="1" applyAlignment="1" applyProtection="1">
      <alignment horizontal="center"/>
    </xf>
    <xf numFmtId="41" fontId="33" fillId="0" borderId="10" xfId="0" applyNumberFormat="1" applyFont="1" applyBorder="1" applyAlignment="1" applyProtection="1">
      <alignment horizontal="center"/>
    </xf>
    <xf numFmtId="41" fontId="33" fillId="2" borderId="11" xfId="0" applyNumberFormat="1" applyFont="1" applyFill="1" applyBorder="1" applyProtection="1"/>
    <xf numFmtId="41" fontId="33" fillId="0" borderId="29" xfId="0" applyNumberFormat="1" applyFont="1" applyBorder="1" applyAlignment="1" applyProtection="1">
      <alignment horizontal="center"/>
    </xf>
    <xf numFmtId="164" fontId="33" fillId="2" borderId="27" xfId="0" applyNumberFormat="1" applyFont="1" applyFill="1" applyBorder="1" applyProtection="1"/>
    <xf numFmtId="166" fontId="37" fillId="0" borderId="2" xfId="0" applyNumberFormat="1" applyFont="1" applyBorder="1" applyAlignment="1" applyProtection="1">
      <alignment horizontal="center" vertical="center"/>
    </xf>
    <xf numFmtId="164" fontId="38" fillId="0" borderId="5" xfId="0" applyNumberFormat="1" applyFont="1" applyBorder="1" applyAlignment="1" applyProtection="1">
      <alignment wrapText="1"/>
    </xf>
    <xf numFmtId="166" fontId="37" fillId="0" borderId="0" xfId="0" applyNumberFormat="1" applyFont="1" applyBorder="1" applyAlignment="1" applyProtection="1">
      <alignment horizontal="center" vertical="center"/>
    </xf>
    <xf numFmtId="164" fontId="38" fillId="0" borderId="7" xfId="0" applyNumberFormat="1" applyFont="1" applyFill="1" applyBorder="1" applyAlignment="1" applyProtection="1">
      <alignment wrapText="1"/>
    </xf>
    <xf numFmtId="164" fontId="38" fillId="0" borderId="7" xfId="0" applyNumberFormat="1" applyFont="1" applyBorder="1" applyAlignment="1" applyProtection="1">
      <alignment wrapText="1"/>
    </xf>
    <xf numFmtId="166" fontId="37" fillId="0" borderId="0" xfId="0" applyNumberFormat="1" applyFont="1" applyBorder="1" applyAlignment="1" applyProtection="1">
      <alignment horizontal="center"/>
    </xf>
    <xf numFmtId="166" fontId="39" fillId="0" borderId="3" xfId="0" applyNumberFormat="1" applyFont="1" applyBorder="1" applyAlignment="1" applyProtection="1">
      <alignment horizontal="center" vertical="center"/>
    </xf>
    <xf numFmtId="164" fontId="40" fillId="0" borderId="9" xfId="0" applyNumberFormat="1" applyFont="1" applyFill="1" applyBorder="1" applyAlignment="1" applyProtection="1">
      <alignment wrapText="1"/>
    </xf>
    <xf numFmtId="166" fontId="37" fillId="0" borderId="2" xfId="0" applyNumberFormat="1" applyFont="1" applyFill="1" applyBorder="1" applyAlignment="1" applyProtection="1">
      <alignment horizontal="center" vertical="center"/>
    </xf>
    <xf numFmtId="166" fontId="37" fillId="0" borderId="0" xfId="0" applyNumberFormat="1" applyFont="1" applyFill="1" applyBorder="1" applyAlignment="1" applyProtection="1">
      <alignment horizontal="center" vertical="center"/>
    </xf>
    <xf numFmtId="166" fontId="39" fillId="0" borderId="3" xfId="0" applyNumberFormat="1" applyFont="1" applyFill="1" applyBorder="1" applyAlignment="1" applyProtection="1">
      <alignment horizontal="center" vertical="center"/>
    </xf>
    <xf numFmtId="166" fontId="37" fillId="0" borderId="2" xfId="0" applyNumberFormat="1" applyFont="1" applyFill="1" applyBorder="1" applyAlignment="1" applyProtection="1">
      <alignment horizontal="center"/>
    </xf>
    <xf numFmtId="164" fontId="38" fillId="0" borderId="5" xfId="0" applyNumberFormat="1" applyFont="1" applyFill="1" applyBorder="1" applyAlignment="1" applyProtection="1">
      <alignment wrapText="1"/>
    </xf>
    <xf numFmtId="166" fontId="37" fillId="0" borderId="0" xfId="0" applyNumberFormat="1" applyFont="1" applyFill="1" applyBorder="1" applyAlignment="1" applyProtection="1">
      <alignment horizontal="center"/>
    </xf>
    <xf numFmtId="164" fontId="38" fillId="0" borderId="9" xfId="0" applyNumberFormat="1" applyFont="1" applyFill="1" applyBorder="1" applyAlignment="1" applyProtection="1">
      <alignment wrapText="1"/>
    </xf>
    <xf numFmtId="166" fontId="39" fillId="0" borderId="1" xfId="0" applyNumberFormat="1" applyFont="1" applyFill="1" applyBorder="1" applyAlignment="1" applyProtection="1">
      <alignment horizontal="center"/>
    </xf>
    <xf numFmtId="164" fontId="40" fillId="0" borderId="11" xfId="0" applyNumberFormat="1" applyFont="1" applyFill="1" applyBorder="1" applyAlignment="1" applyProtection="1">
      <alignment wrapText="1"/>
    </xf>
    <xf numFmtId="164" fontId="38" fillId="0" borderId="5" xfId="0" applyNumberFormat="1" applyFont="1" applyBorder="1" applyAlignment="1" applyProtection="1">
      <alignment vertical="center"/>
    </xf>
    <xf numFmtId="164" fontId="38" fillId="0" borderId="7" xfId="0" applyNumberFormat="1" applyFont="1" applyBorder="1" applyAlignment="1" applyProtection="1">
      <alignment vertical="center"/>
    </xf>
    <xf numFmtId="164" fontId="38" fillId="0" borderId="7" xfId="0" applyNumberFormat="1" applyFont="1" applyFill="1" applyBorder="1" applyAlignment="1" applyProtection="1">
      <alignment vertical="center"/>
    </xf>
    <xf numFmtId="164" fontId="38" fillId="0" borderId="7" xfId="0" applyNumberFormat="1" applyFont="1" applyFill="1" applyBorder="1" applyAlignment="1" applyProtection="1">
      <alignment horizontal="left" vertical="center"/>
    </xf>
    <xf numFmtId="2" fontId="37" fillId="0" borderId="0" xfId="0" applyNumberFormat="1" applyFont="1" applyBorder="1" applyAlignment="1" applyProtection="1">
      <alignment horizontal="center" vertical="center"/>
    </xf>
    <xf numFmtId="2" fontId="39" fillId="0" borderId="3" xfId="0" applyNumberFormat="1" applyFont="1" applyBorder="1" applyAlignment="1" applyProtection="1">
      <alignment horizontal="center" vertical="center"/>
    </xf>
    <xf numFmtId="164" fontId="40" fillId="0" borderId="9" xfId="0" applyNumberFormat="1" applyFont="1" applyBorder="1" applyAlignment="1" applyProtection="1">
      <alignment vertical="center"/>
    </xf>
    <xf numFmtId="164" fontId="38" fillId="0" borderId="7" xfId="0" applyNumberFormat="1" applyFont="1" applyBorder="1" applyAlignment="1" applyProtection="1">
      <alignment horizontal="left" vertical="center" wrapText="1"/>
    </xf>
    <xf numFmtId="164" fontId="38" fillId="0" borderId="7" xfId="0" applyNumberFormat="1" applyFont="1" applyBorder="1" applyAlignment="1" applyProtection="1">
      <alignment vertical="center" wrapText="1"/>
    </xf>
    <xf numFmtId="166" fontId="39" fillId="0" borderId="0" xfId="0" applyNumberFormat="1" applyFont="1" applyBorder="1" applyAlignment="1" applyProtection="1">
      <alignment horizontal="center"/>
    </xf>
    <xf numFmtId="166" fontId="37" fillId="0" borderId="2" xfId="0" applyNumberFormat="1" applyFont="1" applyBorder="1" applyAlignment="1" applyProtection="1">
      <alignment horizontal="center"/>
    </xf>
    <xf numFmtId="166" fontId="39" fillId="0" borderId="3" xfId="0" applyNumberFormat="1" applyFont="1" applyBorder="1" applyAlignment="1" applyProtection="1">
      <alignment horizontal="center"/>
    </xf>
    <xf numFmtId="164" fontId="40" fillId="0" borderId="9" xfId="0" applyNumberFormat="1" applyFont="1" applyBorder="1" applyAlignment="1" applyProtection="1">
      <alignment wrapText="1"/>
    </xf>
    <xf numFmtId="164" fontId="40" fillId="0" borderId="9" xfId="0" applyNumberFormat="1" applyFont="1" applyBorder="1" applyAlignment="1" applyProtection="1">
      <alignment horizontal="left" vertical="center"/>
    </xf>
    <xf numFmtId="164" fontId="39" fillId="0" borderId="0" xfId="0" applyNumberFormat="1" applyFont="1" applyProtection="1">
      <protection locked="0"/>
    </xf>
    <xf numFmtId="166" fontId="32" fillId="0" borderId="0" xfId="0" applyNumberFormat="1" applyFont="1" applyProtection="1">
      <protection locked="0"/>
    </xf>
    <xf numFmtId="164" fontId="32" fillId="0" borderId="0" xfId="0" applyNumberFormat="1" applyFont="1" applyProtection="1">
      <protection locked="0"/>
    </xf>
    <xf numFmtId="164" fontId="32" fillId="0" borderId="0" xfId="0" applyNumberFormat="1" applyFont="1" applyBorder="1" applyProtection="1">
      <protection locked="0"/>
    </xf>
    <xf numFmtId="164" fontId="37" fillId="0" borderId="0" xfId="0" applyNumberFormat="1" applyFont="1" applyProtection="1">
      <protection locked="0"/>
    </xf>
    <xf numFmtId="164" fontId="32" fillId="0" borderId="0" xfId="0" applyNumberFormat="1" applyFont="1" applyAlignment="1" applyProtection="1">
      <alignment horizontal="left"/>
      <protection locked="0"/>
    </xf>
    <xf numFmtId="164" fontId="32" fillId="0" borderId="0" xfId="0" quotePrefix="1" applyNumberFormat="1" applyFont="1" applyProtection="1">
      <protection locked="0"/>
    </xf>
    <xf numFmtId="164" fontId="32" fillId="0" borderId="10" xfId="0" applyNumberFormat="1" applyFont="1" applyBorder="1" applyAlignment="1" applyProtection="1">
      <alignment horizontal="center" wrapText="1"/>
      <protection locked="0"/>
    </xf>
    <xf numFmtId="164" fontId="32" fillId="0" borderId="1" xfId="0" applyNumberFormat="1" applyFont="1" applyBorder="1" applyAlignment="1" applyProtection="1">
      <alignment horizontal="center" wrapText="1"/>
      <protection locked="0"/>
    </xf>
    <xf numFmtId="164" fontId="32" fillId="0" borderId="18" xfId="0" applyNumberFormat="1" applyFont="1" applyBorder="1" applyAlignment="1" applyProtection="1">
      <alignment horizontal="center" wrapText="1"/>
      <protection locked="0"/>
    </xf>
    <xf numFmtId="164" fontId="32" fillId="0" borderId="6" xfId="0" applyNumberFormat="1" applyFont="1" applyBorder="1" applyAlignment="1" applyProtection="1">
      <alignment horizontal="center"/>
      <protection locked="0"/>
    </xf>
    <xf numFmtId="164" fontId="32" fillId="0" borderId="0" xfId="0" applyNumberFormat="1" applyFont="1" applyBorder="1" applyAlignment="1" applyProtection="1">
      <alignment horizontal="center"/>
      <protection locked="0"/>
    </xf>
    <xf numFmtId="164" fontId="32" fillId="0" borderId="7" xfId="0" applyNumberFormat="1" applyFont="1" applyBorder="1" applyAlignment="1" applyProtection="1">
      <alignment horizontal="center"/>
      <protection locked="0"/>
    </xf>
    <xf numFmtId="164" fontId="33" fillId="0" borderId="0" xfId="0" applyNumberFormat="1" applyFont="1" applyAlignment="1" applyProtection="1">
      <alignment horizontal="center"/>
      <protection locked="0"/>
    </xf>
    <xf numFmtId="164" fontId="38" fillId="0" borderId="7" xfId="0" applyNumberFormat="1" applyFont="1" applyBorder="1" applyAlignment="1" applyProtection="1">
      <alignment wrapText="1"/>
      <protection locked="0"/>
    </xf>
    <xf numFmtId="164" fontId="33" fillId="0" borderId="0" xfId="0" applyNumberFormat="1" applyFont="1" applyProtection="1">
      <protection locked="0"/>
    </xf>
    <xf numFmtId="41" fontId="32" fillId="2" borderId="3" xfId="0" applyNumberFormat="1" applyFont="1" applyFill="1" applyBorder="1" applyAlignment="1" applyProtection="1">
      <alignment wrapText="1"/>
      <protection locked="0"/>
    </xf>
    <xf numFmtId="41" fontId="32" fillId="2" borderId="9" xfId="0" applyNumberFormat="1" applyFont="1" applyFill="1" applyBorder="1" applyAlignment="1" applyProtection="1">
      <alignment wrapText="1"/>
      <protection locked="0"/>
    </xf>
    <xf numFmtId="41" fontId="32" fillId="0" borderId="3" xfId="0" applyNumberFormat="1" applyFont="1" applyFill="1" applyBorder="1" applyProtection="1">
      <protection locked="0"/>
    </xf>
    <xf numFmtId="41" fontId="32" fillId="0" borderId="4" xfId="0" applyNumberFormat="1" applyFont="1" applyBorder="1" applyProtection="1">
      <protection locked="0"/>
    </xf>
    <xf numFmtId="1" fontId="35" fillId="0" borderId="10" xfId="0" applyNumberFormat="1" applyFont="1" applyBorder="1" applyAlignment="1" applyProtection="1"/>
    <xf numFmtId="1" fontId="35" fillId="0" borderId="3" xfId="0" applyNumberFormat="1" applyFont="1" applyBorder="1" applyAlignment="1" applyProtection="1"/>
    <xf numFmtId="1" fontId="35" fillId="0" borderId="9" xfId="0" applyNumberFormat="1" applyFont="1" applyBorder="1" applyAlignment="1" applyProtection="1"/>
    <xf numFmtId="164" fontId="37" fillId="0" borderId="10" xfId="0" applyNumberFormat="1" applyFont="1" applyBorder="1" applyProtection="1"/>
    <xf numFmtId="164" fontId="37" fillId="0" borderId="6" xfId="0" applyNumberFormat="1" applyFont="1" applyBorder="1" applyProtection="1"/>
    <xf numFmtId="164" fontId="33" fillId="0" borderId="10" xfId="0" applyNumberFormat="1" applyFont="1" applyBorder="1" applyProtection="1"/>
    <xf numFmtId="0" fontId="40" fillId="0" borderId="11" xfId="0" applyFont="1" applyFill="1" applyBorder="1" applyAlignment="1" applyProtection="1">
      <alignment wrapText="1"/>
    </xf>
    <xf numFmtId="166" fontId="37" fillId="0" borderId="1" xfId="0" applyNumberFormat="1" applyFont="1" applyBorder="1" applyAlignment="1" applyProtection="1">
      <alignment horizontal="center"/>
    </xf>
    <xf numFmtId="41" fontId="32" fillId="0" borderId="1" xfId="0" applyNumberFormat="1" applyFont="1" applyBorder="1" applyAlignment="1" applyProtection="1">
      <alignment horizontal="center"/>
    </xf>
    <xf numFmtId="49" fontId="32" fillId="0" borderId="0" xfId="0" applyNumberFormat="1" applyFont="1" applyAlignment="1" applyProtection="1">
      <alignment horizontal="center"/>
      <protection locked="0"/>
    </xf>
    <xf numFmtId="0" fontId="33" fillId="0" borderId="12" xfId="0" applyFont="1" applyBorder="1" applyProtection="1">
      <protection locked="0"/>
    </xf>
    <xf numFmtId="0" fontId="32" fillId="0" borderId="37" xfId="0" applyFont="1" applyBorder="1" applyAlignment="1" applyProtection="1">
      <alignment horizontal="center"/>
    </xf>
    <xf numFmtId="0" fontId="35" fillId="0" borderId="35" xfId="0" applyFont="1" applyBorder="1" applyAlignment="1" applyProtection="1">
      <alignment horizontal="left"/>
    </xf>
    <xf numFmtId="41" fontId="32" fillId="0" borderId="38" xfId="0" applyNumberFormat="1" applyFont="1" applyBorder="1" applyProtection="1"/>
    <xf numFmtId="41" fontId="32" fillId="0" borderId="38" xfId="0" applyNumberFormat="1" applyFont="1" applyBorder="1" applyAlignment="1" applyProtection="1">
      <alignment wrapText="1"/>
    </xf>
    <xf numFmtId="41" fontId="32" fillId="0" borderId="36" xfId="0" applyNumberFormat="1" applyFont="1" applyBorder="1" applyProtection="1"/>
    <xf numFmtId="41" fontId="32" fillId="0" borderId="37" xfId="0" applyNumberFormat="1" applyFont="1" applyBorder="1" applyProtection="1"/>
    <xf numFmtId="41" fontId="33" fillId="0" borderId="38" xfId="0" applyNumberFormat="1" applyFont="1" applyBorder="1" applyProtection="1"/>
    <xf numFmtId="41" fontId="32" fillId="0" borderId="35" xfId="0" applyNumberFormat="1" applyFont="1" applyBorder="1" applyProtection="1"/>
    <xf numFmtId="10" fontId="33" fillId="0" borderId="35" xfId="4" applyNumberFormat="1" applyFont="1" applyBorder="1" applyProtection="1"/>
    <xf numFmtId="41" fontId="32" fillId="0" borderId="23" xfId="0" applyNumberFormat="1" applyFont="1" applyBorder="1" applyAlignment="1" applyProtection="1">
      <alignment wrapText="1"/>
    </xf>
    <xf numFmtId="41" fontId="32" fillId="0" borderId="43" xfId="0" applyNumberFormat="1" applyFont="1" applyBorder="1" applyAlignment="1" applyProtection="1">
      <alignment wrapText="1"/>
    </xf>
    <xf numFmtId="41" fontId="33" fillId="0" borderId="22" xfId="0" applyNumberFormat="1" applyFont="1" applyBorder="1" applyProtection="1"/>
    <xf numFmtId="41" fontId="33" fillId="0" borderId="44" xfId="0" applyNumberFormat="1" applyFont="1" applyBorder="1" applyProtection="1"/>
    <xf numFmtId="41" fontId="32" fillId="0" borderId="22" xfId="0" applyNumberFormat="1" applyFont="1" applyBorder="1" applyProtection="1"/>
    <xf numFmtId="41" fontId="32" fillId="0" borderId="44" xfId="0" applyNumberFormat="1" applyFont="1" applyBorder="1" applyProtection="1"/>
    <xf numFmtId="41" fontId="33" fillId="0" borderId="44" xfId="0" applyNumberFormat="1" applyFont="1" applyFill="1" applyBorder="1" applyProtection="1"/>
    <xf numFmtId="41" fontId="33" fillId="0" borderId="23" xfId="0" applyNumberFormat="1" applyFont="1" applyBorder="1" applyProtection="1"/>
    <xf numFmtId="41" fontId="32" fillId="0" borderId="23" xfId="0" applyNumberFormat="1" applyFont="1" applyBorder="1" applyProtection="1"/>
    <xf numFmtId="41" fontId="32" fillId="0" borderId="43" xfId="0" applyNumberFormat="1" applyFont="1" applyBorder="1" applyProtection="1"/>
    <xf numFmtId="41" fontId="32" fillId="0" borderId="20" xfId="0" applyNumberFormat="1" applyFont="1" applyBorder="1" applyProtection="1"/>
    <xf numFmtId="0" fontId="35" fillId="0" borderId="10" xfId="0" applyFont="1" applyBorder="1" applyAlignment="1" applyProtection="1">
      <alignment horizontal="left"/>
    </xf>
    <xf numFmtId="0" fontId="35" fillId="0" borderId="1" xfId="0" applyFont="1" applyBorder="1" applyAlignment="1" applyProtection="1">
      <alignment horizontal="left"/>
    </xf>
    <xf numFmtId="49" fontId="37" fillId="0" borderId="4" xfId="0" applyNumberFormat="1" applyFont="1" applyBorder="1" applyAlignment="1" applyProtection="1">
      <alignment horizontal="center" vertical="center"/>
    </xf>
    <xf numFmtId="0" fontId="38" fillId="0" borderId="2" xfId="0" applyFont="1" applyBorder="1" applyAlignment="1" applyProtection="1">
      <alignment vertical="center" wrapText="1"/>
    </xf>
    <xf numFmtId="49" fontId="37" fillId="0" borderId="6" xfId="0" applyNumberFormat="1" applyFont="1" applyBorder="1" applyAlignment="1" applyProtection="1">
      <alignment horizontal="center" vertical="center"/>
    </xf>
    <xf numFmtId="0" fontId="38" fillId="0" borderId="0" xfId="0" applyFont="1" applyBorder="1" applyAlignment="1" applyProtection="1">
      <alignment vertical="center" wrapText="1"/>
    </xf>
    <xf numFmtId="0" fontId="38" fillId="0" borderId="0" xfId="0" applyFont="1" applyFill="1" applyBorder="1" applyAlignment="1" applyProtection="1">
      <alignment vertical="center" wrapText="1"/>
    </xf>
    <xf numFmtId="49" fontId="39" fillId="0" borderId="6" xfId="0" applyNumberFormat="1" applyFont="1" applyBorder="1" applyAlignment="1" applyProtection="1">
      <alignment horizontal="center" vertical="center"/>
    </xf>
    <xf numFmtId="0" fontId="40" fillId="0" borderId="3" xfId="0" applyFont="1" applyFill="1" applyBorder="1" applyAlignment="1" applyProtection="1">
      <alignment vertical="center"/>
    </xf>
    <xf numFmtId="49" fontId="41" fillId="0" borderId="10" xfId="0" applyNumberFormat="1" applyFont="1" applyBorder="1" applyProtection="1"/>
    <xf numFmtId="0" fontId="42" fillId="0" borderId="1" xfId="0" applyFont="1" applyFill="1" applyBorder="1" applyProtection="1"/>
    <xf numFmtId="49" fontId="39" fillId="0" borderId="6" xfId="0" applyNumberFormat="1" applyFont="1" applyBorder="1" applyProtection="1"/>
    <xf numFmtId="0" fontId="32" fillId="0" borderId="0" xfId="0" applyFont="1" applyFill="1" applyBorder="1" applyProtection="1"/>
    <xf numFmtId="49" fontId="38" fillId="0" borderId="6" xfId="0" applyNumberFormat="1" applyFont="1" applyBorder="1" applyAlignment="1" applyProtection="1">
      <alignment horizontal="center"/>
    </xf>
    <xf numFmtId="0" fontId="38" fillId="0" borderId="0" xfId="0" applyFont="1" applyFill="1" applyBorder="1" applyAlignment="1" applyProtection="1">
      <alignment vertical="center"/>
    </xf>
    <xf numFmtId="0" fontId="38" fillId="0" borderId="0" xfId="0" applyFont="1" applyBorder="1" applyAlignment="1" applyProtection="1">
      <alignment vertical="center"/>
    </xf>
    <xf numFmtId="0" fontId="38" fillId="0" borderId="3" xfId="0" applyFont="1" applyFill="1" applyBorder="1" applyAlignment="1" applyProtection="1">
      <alignment vertical="center" wrapText="1"/>
    </xf>
    <xf numFmtId="0" fontId="38" fillId="0" borderId="6" xfId="0" applyNumberFormat="1" applyFont="1" applyBorder="1" applyAlignment="1" applyProtection="1">
      <alignment horizontal="center"/>
    </xf>
    <xf numFmtId="49" fontId="40" fillId="0" borderId="8" xfId="0" applyNumberFormat="1" applyFont="1" applyBorder="1" applyAlignment="1" applyProtection="1">
      <alignment horizontal="center"/>
    </xf>
    <xf numFmtId="49" fontId="39" fillId="0" borderId="4" xfId="0" applyNumberFormat="1" applyFont="1" applyBorder="1" applyProtection="1"/>
    <xf numFmtId="0" fontId="38" fillId="0" borderId="2" xfId="0" applyFont="1" applyFill="1" applyBorder="1" applyProtection="1"/>
    <xf numFmtId="0" fontId="40" fillId="0" borderId="3" xfId="0" applyFont="1" applyFill="1" applyBorder="1" applyAlignment="1" applyProtection="1">
      <alignment vertical="center" wrapText="1"/>
    </xf>
    <xf numFmtId="0" fontId="38" fillId="0" borderId="0" xfId="0" applyFont="1" applyFill="1" applyBorder="1" applyProtection="1"/>
    <xf numFmtId="49" fontId="38" fillId="0" borderId="6" xfId="0" applyNumberFormat="1" applyFont="1" applyFill="1" applyBorder="1" applyAlignment="1" applyProtection="1">
      <alignment horizontal="center" vertical="center"/>
    </xf>
    <xf numFmtId="49" fontId="40" fillId="0" borderId="8" xfId="0" applyNumberFormat="1" applyFont="1" applyFill="1" applyBorder="1" applyAlignment="1" applyProtection="1">
      <alignment horizontal="center" vertical="center"/>
    </xf>
    <xf numFmtId="49" fontId="38" fillId="0" borderId="10" xfId="0" applyNumberFormat="1" applyFont="1" applyBorder="1" applyAlignment="1" applyProtection="1">
      <alignment horizontal="center"/>
    </xf>
    <xf numFmtId="0" fontId="38" fillId="0" borderId="1" xfId="0" applyFont="1" applyFill="1" applyBorder="1" applyProtection="1"/>
    <xf numFmtId="49" fontId="40" fillId="0" borderId="10" xfId="0" applyNumberFormat="1" applyFont="1" applyBorder="1" applyAlignment="1" applyProtection="1">
      <alignment horizontal="center"/>
    </xf>
    <xf numFmtId="0" fontId="40" fillId="0" borderId="1" xfId="0" applyFont="1" applyFill="1" applyBorder="1" applyProtection="1"/>
    <xf numFmtId="49" fontId="39" fillId="0" borderId="6" xfId="0" applyNumberFormat="1" applyFont="1" applyBorder="1" applyAlignment="1" applyProtection="1">
      <alignment horizontal="left"/>
    </xf>
    <xf numFmtId="49" fontId="38" fillId="0" borderId="8" xfId="0" applyNumberFormat="1" applyFont="1" applyBorder="1" applyAlignment="1" applyProtection="1">
      <alignment horizontal="center"/>
    </xf>
    <xf numFmtId="0" fontId="38" fillId="0" borderId="3" xfId="0" applyFont="1" applyBorder="1" applyAlignment="1" applyProtection="1">
      <alignment wrapText="1"/>
    </xf>
    <xf numFmtId="0" fontId="40" fillId="0" borderId="1" xfId="0" applyFont="1" applyBorder="1" applyProtection="1"/>
    <xf numFmtId="49" fontId="39" fillId="0" borderId="4" xfId="0" applyNumberFormat="1" applyFont="1" applyBorder="1" applyAlignment="1" applyProtection="1">
      <alignment horizontal="left"/>
    </xf>
    <xf numFmtId="0" fontId="38" fillId="0" borderId="0" xfId="0" applyFont="1" applyBorder="1" applyProtection="1"/>
    <xf numFmtId="14" fontId="0" fillId="0" borderId="0" xfId="0" applyNumberFormat="1" applyFill="1" applyAlignment="1" applyProtection="1">
      <alignment horizontal="left"/>
      <protection locked="0"/>
    </xf>
    <xf numFmtId="14" fontId="0" fillId="0" borderId="0" xfId="0" quotePrefix="1" applyNumberFormat="1" applyFill="1" applyAlignment="1" applyProtection="1">
      <alignment horizontal="left"/>
      <protection locked="0"/>
    </xf>
    <xf numFmtId="14" fontId="32" fillId="0" borderId="0" xfId="0" applyNumberFormat="1" applyFont="1" applyAlignment="1" applyProtection="1">
      <alignment horizontal="left"/>
      <protection locked="0" hidden="1"/>
    </xf>
    <xf numFmtId="0" fontId="37" fillId="0" borderId="0" xfId="0" applyFont="1" applyProtection="1"/>
    <xf numFmtId="0" fontId="32" fillId="0" borderId="0" xfId="0" applyFont="1" applyProtection="1"/>
    <xf numFmtId="0" fontId="39" fillId="0" borderId="0" xfId="0" applyFont="1" applyProtection="1"/>
    <xf numFmtId="0" fontId="32" fillId="0" borderId="0" xfId="1" quotePrefix="1" applyNumberFormat="1" applyFont="1" applyAlignment="1" applyProtection="1">
      <alignment horizontal="left"/>
    </xf>
    <xf numFmtId="167" fontId="32" fillId="0" borderId="0" xfId="0" applyNumberFormat="1" applyFont="1" applyAlignment="1" applyProtection="1">
      <alignment horizontal="left"/>
    </xf>
    <xf numFmtId="14" fontId="32" fillId="0" borderId="0" xfId="0" applyNumberFormat="1" applyFont="1" applyAlignment="1" applyProtection="1">
      <alignment horizontal="left"/>
      <protection locked="0"/>
    </xf>
    <xf numFmtId="14" fontId="32" fillId="0" borderId="0" xfId="0" quotePrefix="1" applyNumberFormat="1" applyFont="1" applyAlignment="1" applyProtection="1">
      <alignment horizontal="left"/>
      <protection locked="0"/>
    </xf>
    <xf numFmtId="164" fontId="37" fillId="0" borderId="0" xfId="0" applyNumberFormat="1" applyFont="1" applyProtection="1"/>
    <xf numFmtId="166" fontId="32" fillId="0" borderId="0" xfId="0" applyNumberFormat="1" applyFont="1" applyProtection="1"/>
    <xf numFmtId="164" fontId="39" fillId="0" borderId="0" xfId="0" applyNumberFormat="1" applyFont="1" applyProtection="1"/>
    <xf numFmtId="164" fontId="32" fillId="0" borderId="0" xfId="0" quotePrefix="1" applyNumberFormat="1" applyFont="1" applyProtection="1"/>
    <xf numFmtId="14" fontId="32" fillId="0" borderId="0" xfId="0" applyNumberFormat="1" applyFont="1" applyAlignment="1" applyProtection="1">
      <alignment horizontal="left"/>
    </xf>
    <xf numFmtId="0" fontId="45" fillId="0" borderId="0" xfId="0" applyFont="1"/>
    <xf numFmtId="0" fontId="0" fillId="0" borderId="0" xfId="0" applyFont="1"/>
    <xf numFmtId="14" fontId="5" fillId="0" borderId="0" xfId="0" applyNumberFormat="1" applyFont="1"/>
    <xf numFmtId="0" fontId="2" fillId="0" borderId="11" xfId="0" applyFont="1" applyBorder="1"/>
    <xf numFmtId="41" fontId="32" fillId="2" borderId="2" xfId="0" applyNumberFormat="1" applyFont="1" applyFill="1" applyBorder="1" applyAlignment="1" applyProtection="1">
      <alignment horizontal="center"/>
    </xf>
    <xf numFmtId="41" fontId="32" fillId="2" borderId="0" xfId="0" applyNumberFormat="1" applyFont="1" applyFill="1" applyBorder="1" applyAlignment="1" applyProtection="1">
      <alignment horizontal="center"/>
    </xf>
    <xf numFmtId="41" fontId="32" fillId="2" borderId="7" xfId="0" applyNumberFormat="1" applyFont="1" applyFill="1" applyBorder="1" applyAlignment="1" applyProtection="1">
      <alignment horizontal="center"/>
    </xf>
    <xf numFmtId="41" fontId="33" fillId="2" borderId="3" xfId="0" applyNumberFormat="1" applyFont="1" applyFill="1" applyBorder="1" applyAlignment="1" applyProtection="1">
      <alignment horizontal="center"/>
    </xf>
    <xf numFmtId="41" fontId="33" fillId="2" borderId="7" xfId="0" applyNumberFormat="1" applyFont="1" applyFill="1" applyBorder="1" applyAlignment="1" applyProtection="1">
      <alignment horizontal="center"/>
    </xf>
    <xf numFmtId="41" fontId="33" fillId="2" borderId="0" xfId="0" applyNumberFormat="1" applyFont="1" applyFill="1" applyBorder="1" applyAlignment="1" applyProtection="1">
      <alignment horizontal="center"/>
    </xf>
    <xf numFmtId="41" fontId="32" fillId="2" borderId="15" xfId="0" applyNumberFormat="1" applyFont="1" applyFill="1" applyBorder="1" applyAlignment="1" applyProtection="1">
      <alignment horizontal="center"/>
    </xf>
    <xf numFmtId="41" fontId="32" fillId="2" borderId="13" xfId="0" applyNumberFormat="1" applyFont="1" applyFill="1" applyBorder="1" applyAlignment="1" applyProtection="1">
      <alignment horizontal="center"/>
    </xf>
    <xf numFmtId="41" fontId="32" fillId="0" borderId="4" xfId="0" applyNumberFormat="1" applyFont="1" applyBorder="1" applyAlignment="1" applyProtection="1">
      <alignment horizontal="center"/>
      <protection locked="0"/>
    </xf>
    <xf numFmtId="41" fontId="32" fillId="0" borderId="6" xfId="0" applyNumberFormat="1" applyFont="1" applyBorder="1" applyAlignment="1" applyProtection="1">
      <alignment horizontal="center"/>
      <protection locked="0"/>
    </xf>
    <xf numFmtId="41" fontId="32" fillId="2" borderId="5" xfId="0" applyNumberFormat="1" applyFont="1" applyFill="1" applyBorder="1" applyAlignment="1" applyProtection="1">
      <alignment horizontal="center"/>
    </xf>
    <xf numFmtId="164" fontId="32" fillId="0" borderId="1" xfId="0" applyNumberFormat="1" applyFont="1" applyBorder="1" applyAlignment="1" applyProtection="1">
      <alignment horizontal="center" wrapText="1"/>
    </xf>
    <xf numFmtId="164" fontId="32" fillId="0" borderId="10" xfId="0" applyNumberFormat="1" applyFont="1" applyBorder="1" applyAlignment="1" applyProtection="1">
      <alignment horizontal="center" wrapText="1"/>
      <protection locked="0"/>
    </xf>
    <xf numFmtId="164" fontId="32" fillId="0" borderId="1" xfId="0" applyNumberFormat="1" applyFont="1" applyBorder="1" applyAlignment="1" applyProtection="1">
      <alignment horizontal="center" wrapText="1"/>
      <protection locked="0"/>
    </xf>
    <xf numFmtId="164" fontId="32" fillId="0" borderId="11" xfId="0" applyNumberFormat="1" applyFont="1" applyBorder="1" applyAlignment="1" applyProtection="1">
      <alignment horizontal="center" wrapText="1"/>
      <protection locked="0"/>
    </xf>
    <xf numFmtId="0" fontId="32" fillId="0" borderId="1" xfId="0" applyFont="1" applyBorder="1" applyAlignment="1">
      <alignment horizontal="center"/>
    </xf>
    <xf numFmtId="0" fontId="32" fillId="0" borderId="10" xfId="0" applyFont="1" applyBorder="1" applyAlignment="1">
      <alignment horizontal="center"/>
    </xf>
    <xf numFmtId="0" fontId="32" fillId="0" borderId="11" xfId="0" applyFont="1" applyBorder="1" applyAlignment="1">
      <alignment horizontal="center"/>
    </xf>
    <xf numFmtId="41" fontId="33" fillId="0" borderId="1" xfId="0" applyNumberFormat="1" applyFont="1" applyBorder="1" applyAlignment="1" applyProtection="1">
      <alignment horizontal="center"/>
    </xf>
    <xf numFmtId="41" fontId="33" fillId="2" borderId="13" xfId="0" applyNumberFormat="1" applyFont="1" applyFill="1" applyBorder="1" applyAlignment="1" applyProtection="1">
      <alignment horizontal="center"/>
    </xf>
    <xf numFmtId="41" fontId="33" fillId="0" borderId="17" xfId="0" applyNumberFormat="1" applyFont="1" applyFill="1" applyBorder="1" applyAlignment="1" applyProtection="1">
      <alignment horizontal="center"/>
    </xf>
    <xf numFmtId="41" fontId="32" fillId="0" borderId="15" xfId="0" applyNumberFormat="1" applyFont="1" applyFill="1" applyBorder="1" applyAlignment="1" applyProtection="1">
      <alignment horizontal="center"/>
    </xf>
    <xf numFmtId="41" fontId="33" fillId="2" borderId="40" xfId="0" applyNumberFormat="1" applyFont="1" applyFill="1" applyBorder="1" applyProtection="1"/>
    <xf numFmtId="164" fontId="32" fillId="0" borderId="2" xfId="0" applyNumberFormat="1" applyFont="1" applyBorder="1" applyProtection="1">
      <protection locked="0"/>
    </xf>
    <xf numFmtId="164" fontId="32" fillId="0" borderId="13" xfId="0" applyNumberFormat="1" applyFont="1" applyBorder="1" applyAlignment="1" applyProtection="1">
      <alignment horizontal="center"/>
      <protection locked="0"/>
    </xf>
    <xf numFmtId="41" fontId="33" fillId="2" borderId="40" xfId="0" applyNumberFormat="1" applyFont="1" applyFill="1" applyBorder="1" applyProtection="1">
      <protection locked="0"/>
    </xf>
    <xf numFmtId="0" fontId="32" fillId="0" borderId="0" xfId="0" applyFont="1" applyFill="1" applyProtection="1">
      <protection locked="0"/>
    </xf>
    <xf numFmtId="17" fontId="32" fillId="0" borderId="0" xfId="0" quotePrefix="1" applyNumberFormat="1" applyFont="1" applyFill="1" applyProtection="1">
      <protection locked="0"/>
    </xf>
    <xf numFmtId="164" fontId="32" fillId="0" borderId="1" xfId="0" applyNumberFormat="1" applyFont="1" applyFill="1" applyBorder="1" applyAlignment="1" applyProtection="1">
      <alignment horizontal="center" wrapText="1"/>
    </xf>
    <xf numFmtId="164" fontId="32" fillId="0" borderId="0" xfId="0" applyNumberFormat="1" applyFont="1" applyFill="1" applyBorder="1" applyAlignment="1" applyProtection="1">
      <alignment horizontal="center"/>
    </xf>
    <xf numFmtId="164" fontId="32" fillId="0" borderId="11" xfId="0" applyNumberFormat="1" applyFont="1" applyFill="1" applyBorder="1" applyAlignment="1" applyProtection="1">
      <alignment horizontal="center" wrapText="1"/>
    </xf>
    <xf numFmtId="17" fontId="32" fillId="0" borderId="0" xfId="0" applyNumberFormat="1" applyFont="1" applyFill="1" applyProtection="1">
      <protection locked="0"/>
    </xf>
    <xf numFmtId="164" fontId="32" fillId="0" borderId="7" xfId="0" applyNumberFormat="1" applyFont="1" applyFill="1" applyBorder="1" applyAlignment="1" applyProtection="1">
      <alignment horizontal="center"/>
    </xf>
    <xf numFmtId="164" fontId="32" fillId="0" borderId="19" xfId="0" applyNumberFormat="1" applyFont="1" applyFill="1" applyBorder="1" applyAlignment="1" applyProtection="1">
      <alignment horizontal="center" wrapText="1"/>
    </xf>
    <xf numFmtId="164" fontId="32" fillId="0" borderId="13" xfId="0" applyNumberFormat="1" applyFont="1" applyFill="1" applyBorder="1" applyAlignment="1" applyProtection="1">
      <alignment horizontal="center"/>
    </xf>
    <xf numFmtId="0" fontId="33" fillId="0" borderId="0" xfId="0" applyFont="1" applyFill="1" applyProtection="1">
      <protection locked="0"/>
    </xf>
    <xf numFmtId="164" fontId="38" fillId="0" borderId="7" xfId="0" applyNumberFormat="1" applyFont="1" applyFill="1" applyBorder="1" applyAlignment="1" applyProtection="1">
      <alignment horizontal="left" vertical="center" wrapText="1"/>
    </xf>
    <xf numFmtId="41" fontId="33" fillId="0" borderId="39" xfId="0" applyNumberFormat="1" applyFont="1" applyBorder="1" applyProtection="1"/>
    <xf numFmtId="41" fontId="33" fillId="0" borderId="31" xfId="0" applyNumberFormat="1" applyFont="1" applyBorder="1" applyProtection="1"/>
    <xf numFmtId="41" fontId="33" fillId="0" borderId="47" xfId="0" applyNumberFormat="1" applyFont="1" applyBorder="1" applyProtection="1"/>
    <xf numFmtId="41" fontId="33" fillId="0" borderId="40" xfId="0" applyNumberFormat="1" applyFont="1" applyBorder="1" applyProtection="1"/>
    <xf numFmtId="41" fontId="33" fillId="0" borderId="3" xfId="1" applyNumberFormat="1" applyFont="1" applyBorder="1" applyAlignment="1" applyProtection="1">
      <alignment horizontal="center" wrapText="1"/>
      <protection locked="0"/>
    </xf>
    <xf numFmtId="0" fontId="35" fillId="0" borderId="2" xfId="0" applyFont="1" applyBorder="1" applyAlignment="1">
      <alignment horizontal="center"/>
    </xf>
    <xf numFmtId="0" fontId="35" fillId="0" borderId="3" xfId="0" applyFont="1" applyBorder="1" applyAlignment="1">
      <alignment horizontal="center"/>
    </xf>
    <xf numFmtId="0" fontId="39" fillId="0" borderId="1" xfId="0" applyFont="1" applyBorder="1" applyAlignment="1">
      <alignment horizontal="center"/>
    </xf>
    <xf numFmtId="0" fontId="32" fillId="0" borderId="10" xfId="0" applyFont="1" applyBorder="1" applyAlignment="1">
      <alignment horizontal="center"/>
    </xf>
    <xf numFmtId="0" fontId="32" fillId="0" borderId="11" xfId="0" applyFont="1" applyBorder="1" applyAlignment="1">
      <alignment horizontal="center"/>
    </xf>
    <xf numFmtId="0" fontId="32" fillId="0" borderId="1" xfId="0" applyFont="1" applyBorder="1" applyAlignment="1">
      <alignment horizontal="center"/>
    </xf>
    <xf numFmtId="0" fontId="38" fillId="0" borderId="0" xfId="0" applyFont="1" applyBorder="1" applyAlignment="1" applyProtection="1">
      <alignment wrapText="1"/>
    </xf>
    <xf numFmtId="0" fontId="0" fillId="0" borderId="19" xfId="0" applyBorder="1"/>
    <xf numFmtId="0" fontId="32" fillId="0" borderId="4" xfId="0" applyFont="1" applyBorder="1" applyAlignment="1" applyProtection="1">
      <alignment horizontal="center"/>
      <protection locked="0"/>
    </xf>
    <xf numFmtId="0" fontId="32" fillId="0" borderId="15" xfId="0" applyFont="1" applyBorder="1" applyAlignment="1" applyProtection="1">
      <alignment horizontal="center"/>
      <protection locked="0"/>
    </xf>
    <xf numFmtId="0" fontId="32" fillId="0" borderId="1" xfId="0" applyFont="1" applyFill="1" applyBorder="1" applyProtection="1"/>
    <xf numFmtId="0" fontId="0" fillId="0" borderId="1" xfId="0" applyBorder="1"/>
    <xf numFmtId="0" fontId="0" fillId="0" borderId="20" xfId="0" applyBorder="1"/>
    <xf numFmtId="0" fontId="0" fillId="0" borderId="4" xfId="0" applyBorder="1"/>
    <xf numFmtId="0" fontId="4" fillId="0" borderId="0" xfId="0" applyFont="1" applyBorder="1"/>
    <xf numFmtId="0" fontId="40" fillId="0" borderId="3" xfId="0" applyFont="1" applyBorder="1" applyAlignment="1" applyProtection="1">
      <alignment wrapText="1"/>
    </xf>
    <xf numFmtId="0" fontId="0" fillId="2" borderId="4" xfId="0" applyFill="1" applyBorder="1"/>
    <xf numFmtId="0" fontId="0" fillId="2" borderId="6" xfId="0" applyFill="1" applyBorder="1"/>
    <xf numFmtId="165" fontId="0" fillId="2" borderId="8" xfId="1" applyNumberFormat="1" applyFont="1" applyFill="1" applyBorder="1"/>
    <xf numFmtId="0" fontId="4" fillId="0" borderId="2" xfId="0" applyFont="1" applyBorder="1"/>
    <xf numFmtId="0" fontId="0" fillId="0" borderId="35" xfId="0" applyBorder="1"/>
    <xf numFmtId="0" fontId="0" fillId="2" borderId="15" xfId="0" applyFill="1" applyBorder="1"/>
    <xf numFmtId="0" fontId="0" fillId="2" borderId="13" xfId="0" applyFill="1" applyBorder="1"/>
    <xf numFmtId="165" fontId="0" fillId="0" borderId="38" xfId="1" applyNumberFormat="1" applyFont="1" applyBorder="1"/>
    <xf numFmtId="165" fontId="5" fillId="0" borderId="36" xfId="1" applyNumberFormat="1" applyFont="1" applyBorder="1"/>
    <xf numFmtId="165" fontId="0" fillId="2" borderId="17" xfId="1" applyNumberFormat="1" applyFont="1" applyFill="1" applyBorder="1"/>
    <xf numFmtId="0" fontId="0" fillId="2" borderId="37" xfId="0" applyFill="1" applyBorder="1"/>
    <xf numFmtId="0" fontId="0" fillId="2" borderId="38" xfId="0" applyFill="1" applyBorder="1"/>
    <xf numFmtId="0" fontId="5" fillId="2" borderId="48" xfId="0" applyFont="1" applyFill="1" applyBorder="1"/>
    <xf numFmtId="165" fontId="5" fillId="0" borderId="49" xfId="1" applyNumberFormat="1" applyFont="1" applyBorder="1"/>
    <xf numFmtId="165" fontId="5" fillId="0" borderId="28" xfId="1" applyNumberFormat="1" applyFont="1" applyBorder="1"/>
    <xf numFmtId="0" fontId="4" fillId="0" borderId="7" xfId="0" applyFont="1" applyBorder="1"/>
    <xf numFmtId="0" fontId="4" fillId="0" borderId="5" xfId="0" applyFont="1" applyBorder="1"/>
    <xf numFmtId="41" fontId="32" fillId="0" borderId="22" xfId="0" applyNumberFormat="1" applyFont="1" applyBorder="1" applyAlignment="1" applyProtection="1">
      <alignment wrapText="1"/>
    </xf>
    <xf numFmtId="41" fontId="32" fillId="0" borderId="44" xfId="0" applyNumberFormat="1" applyFont="1" applyBorder="1" applyAlignment="1" applyProtection="1">
      <alignment wrapText="1"/>
    </xf>
    <xf numFmtId="41" fontId="33" fillId="0" borderId="36" xfId="0" applyNumberFormat="1" applyFont="1" applyBorder="1" applyAlignment="1" applyProtection="1">
      <alignment wrapText="1"/>
    </xf>
    <xf numFmtId="10" fontId="33" fillId="0" borderId="11" xfId="4" applyNumberFormat="1" applyFont="1" applyBorder="1" applyProtection="1"/>
    <xf numFmtId="10" fontId="33" fillId="0" borderId="18" xfId="4" applyNumberFormat="1" applyFont="1" applyBorder="1" applyProtection="1"/>
    <xf numFmtId="10" fontId="33" fillId="0" borderId="20" xfId="4" applyNumberFormat="1" applyFont="1" applyBorder="1" applyProtection="1"/>
    <xf numFmtId="0" fontId="33" fillId="0" borderId="50" xfId="0" applyFont="1" applyBorder="1" applyProtection="1">
      <protection locked="0"/>
    </xf>
    <xf numFmtId="0" fontId="32" fillId="0" borderId="50" xfId="0" applyFont="1" applyBorder="1" applyProtection="1">
      <protection locked="0"/>
    </xf>
    <xf numFmtId="0" fontId="4" fillId="0" borderId="9" xfId="0" applyFont="1" applyBorder="1"/>
    <xf numFmtId="0" fontId="4" fillId="0" borderId="5" xfId="0" applyFont="1" applyFill="1" applyBorder="1"/>
    <xf numFmtId="0" fontId="4" fillId="0" borderId="7" xfId="0" applyFont="1" applyFill="1" applyBorder="1"/>
    <xf numFmtId="0" fontId="5" fillId="0" borderId="20" xfId="0" applyFont="1" applyBorder="1"/>
    <xf numFmtId="0" fontId="5" fillId="0" borderId="11" xfId="0" applyFont="1" applyBorder="1"/>
    <xf numFmtId="49" fontId="0" fillId="0" borderId="23" xfId="0" applyNumberFormat="1" applyFill="1" applyBorder="1" applyAlignment="1">
      <alignment horizontal="center"/>
    </xf>
    <xf numFmtId="49" fontId="0" fillId="0" borderId="21" xfId="0" applyNumberFormat="1" applyFill="1" applyBorder="1" applyAlignment="1">
      <alignment horizontal="center"/>
    </xf>
    <xf numFmtId="0" fontId="2" fillId="0" borderId="20" xfId="0" applyFont="1" applyBorder="1"/>
    <xf numFmtId="0" fontId="3" fillId="0" borderId="23" xfId="0" applyFont="1" applyFill="1" applyBorder="1"/>
    <xf numFmtId="0" fontId="3" fillId="0" borderId="21" xfId="0" applyFont="1" applyFill="1" applyBorder="1"/>
    <xf numFmtId="0" fontId="0" fillId="0" borderId="7" xfId="0" applyFill="1" applyBorder="1" applyAlignment="1">
      <alignment horizontal="center"/>
    </xf>
    <xf numFmtId="0" fontId="0" fillId="0" borderId="5" xfId="0" applyFill="1" applyBorder="1" applyAlignment="1">
      <alignment horizontal="center"/>
    </xf>
    <xf numFmtId="0" fontId="0" fillId="0" borderId="23" xfId="0" applyFill="1" applyBorder="1" applyAlignment="1">
      <alignment horizontal="center"/>
    </xf>
    <xf numFmtId="0" fontId="4" fillId="0" borderId="23" xfId="0" applyFont="1" applyFill="1" applyBorder="1"/>
    <xf numFmtId="0" fontId="0" fillId="0" borderId="51" xfId="0" applyBorder="1"/>
    <xf numFmtId="0" fontId="0" fillId="0" borderId="50" xfId="0" applyBorder="1"/>
    <xf numFmtId="0" fontId="0" fillId="0" borderId="12" xfId="0" applyBorder="1"/>
    <xf numFmtId="49" fontId="35" fillId="0" borderId="18" xfId="0" applyNumberFormat="1" applyFont="1" applyBorder="1" applyAlignment="1" applyProtection="1">
      <alignment horizontal="left"/>
    </xf>
    <xf numFmtId="49" fontId="38" fillId="0" borderId="14" xfId="0" applyNumberFormat="1" applyFont="1" applyBorder="1" applyAlignment="1" applyProtection="1">
      <alignment horizontal="center"/>
    </xf>
    <xf numFmtId="49" fontId="38" fillId="0" borderId="12" xfId="0" applyNumberFormat="1" applyFont="1" applyBorder="1" applyAlignment="1" applyProtection="1">
      <alignment horizontal="center"/>
    </xf>
    <xf numFmtId="0" fontId="4" fillId="0" borderId="12" xfId="0" applyFont="1" applyBorder="1" applyAlignment="1">
      <alignment horizontal="center"/>
    </xf>
    <xf numFmtId="49" fontId="40" fillId="0" borderId="16" xfId="0" applyNumberFormat="1" applyFont="1" applyBorder="1" applyAlignment="1" applyProtection="1">
      <alignment horizontal="center"/>
    </xf>
    <xf numFmtId="49" fontId="35" fillId="0" borderId="18" xfId="0" applyNumberFormat="1" applyFont="1" applyFill="1" applyBorder="1" applyAlignment="1" applyProtection="1">
      <alignment horizontal="left"/>
    </xf>
    <xf numFmtId="49" fontId="38" fillId="0" borderId="14" xfId="0" applyNumberFormat="1" applyFont="1" applyFill="1" applyBorder="1" applyAlignment="1" applyProtection="1">
      <alignment horizontal="center"/>
    </xf>
    <xf numFmtId="0" fontId="31" fillId="0" borderId="52" xfId="0" applyFont="1" applyBorder="1" applyAlignment="1">
      <alignment horizontal="center"/>
    </xf>
    <xf numFmtId="0" fontId="31" fillId="0" borderId="27" xfId="0" applyFont="1" applyBorder="1"/>
    <xf numFmtId="41" fontId="32" fillId="2" borderId="36" xfId="0" applyNumberFormat="1" applyFont="1" applyFill="1" applyBorder="1" applyAlignment="1" applyProtection="1">
      <alignment wrapText="1"/>
    </xf>
    <xf numFmtId="41" fontId="32" fillId="2" borderId="22" xfId="0" applyNumberFormat="1" applyFont="1" applyFill="1" applyBorder="1" applyAlignment="1" applyProtection="1">
      <alignment wrapText="1"/>
    </xf>
    <xf numFmtId="41" fontId="32" fillId="2" borderId="44" xfId="0" applyNumberFormat="1" applyFont="1" applyFill="1" applyBorder="1" applyAlignment="1" applyProtection="1">
      <alignment wrapText="1"/>
    </xf>
    <xf numFmtId="41" fontId="33" fillId="2" borderId="35" xfId="0" applyNumberFormat="1" applyFont="1" applyFill="1" applyBorder="1" applyProtection="1"/>
    <xf numFmtId="41" fontId="32" fillId="2" borderId="35" xfId="0" applyNumberFormat="1" applyFont="1" applyFill="1" applyBorder="1" applyProtection="1"/>
    <xf numFmtId="41" fontId="32" fillId="2" borderId="38" xfId="0" applyNumberFormat="1" applyFont="1" applyFill="1" applyBorder="1" applyProtection="1"/>
    <xf numFmtId="10" fontId="32" fillId="2" borderId="38" xfId="4" applyNumberFormat="1" applyFont="1" applyFill="1" applyBorder="1" applyProtection="1"/>
    <xf numFmtId="165" fontId="0" fillId="0" borderId="37" xfId="1" applyNumberFormat="1" applyFont="1" applyBorder="1" applyProtection="1">
      <protection locked="0"/>
    </xf>
    <xf numFmtId="165" fontId="0" fillId="0" borderId="4" xfId="1" applyNumberFormat="1" applyFont="1" applyBorder="1" applyProtection="1">
      <protection locked="0"/>
    </xf>
    <xf numFmtId="165" fontId="0" fillId="0" borderId="15" xfId="1" applyNumberFormat="1" applyFont="1" applyBorder="1" applyProtection="1">
      <protection locked="0"/>
    </xf>
    <xf numFmtId="41" fontId="5" fillId="2" borderId="30" xfId="1" applyNumberFormat="1" applyFont="1" applyFill="1" applyBorder="1" applyProtection="1"/>
    <xf numFmtId="167" fontId="32" fillId="0" borderId="0" xfId="0" applyNumberFormat="1" applyFont="1" applyAlignment="1" applyProtection="1">
      <alignment horizontal="left"/>
      <protection hidden="1"/>
    </xf>
    <xf numFmtId="14" fontId="32" fillId="0" borderId="0" xfId="0" applyNumberFormat="1" applyFont="1" applyAlignment="1" applyProtection="1">
      <alignment horizontal="left"/>
      <protection hidden="1"/>
    </xf>
    <xf numFmtId="41" fontId="33" fillId="2" borderId="47" xfId="0" applyNumberFormat="1" applyFont="1" applyFill="1" applyBorder="1" applyProtection="1"/>
    <xf numFmtId="41" fontId="33" fillId="2" borderId="30" xfId="0" applyNumberFormat="1" applyFont="1" applyFill="1" applyBorder="1" applyProtection="1"/>
    <xf numFmtId="0" fontId="45" fillId="0" borderId="0" xfId="0" applyFont="1" applyProtection="1">
      <protection locked="0"/>
    </xf>
    <xf numFmtId="10" fontId="0" fillId="0" borderId="38" xfId="4" applyNumberFormat="1" applyFont="1" applyBorder="1" applyProtection="1">
      <protection locked="0"/>
    </xf>
    <xf numFmtId="43" fontId="0" fillId="0" borderId="6" xfId="1" applyFont="1" applyBorder="1" applyProtection="1">
      <protection locked="0"/>
    </xf>
    <xf numFmtId="43" fontId="0" fillId="0" borderId="13" xfId="1" applyFont="1" applyBorder="1" applyProtection="1">
      <protection locked="0"/>
    </xf>
    <xf numFmtId="0" fontId="0" fillId="0" borderId="7" xfId="0" applyFont="1" applyFill="1" applyBorder="1" applyAlignment="1">
      <alignment horizontal="center"/>
    </xf>
    <xf numFmtId="49" fontId="0" fillId="0" borderId="23" xfId="0" applyNumberFormat="1" applyFont="1" applyFill="1" applyBorder="1" applyAlignment="1">
      <alignment horizontal="center"/>
    </xf>
    <xf numFmtId="0" fontId="0" fillId="0" borderId="23" xfId="0" applyFont="1" applyFill="1" applyBorder="1" applyAlignment="1">
      <alignment horizontal="center"/>
    </xf>
    <xf numFmtId="0" fontId="0" fillId="0" borderId="7" xfId="0" applyFont="1" applyBorder="1" applyAlignment="1">
      <alignment horizontal="center"/>
    </xf>
    <xf numFmtId="49" fontId="0" fillId="0" borderId="23" xfId="0" applyNumberFormat="1" applyFont="1" applyBorder="1" applyAlignment="1">
      <alignment horizontal="center"/>
    </xf>
    <xf numFmtId="0" fontId="2" fillId="0" borderId="23" xfId="0" applyFont="1" applyFill="1" applyBorder="1"/>
    <xf numFmtId="0" fontId="31" fillId="0" borderId="7" xfId="0" applyFont="1" applyFill="1" applyBorder="1" applyAlignment="1">
      <alignment wrapText="1"/>
    </xf>
    <xf numFmtId="0" fontId="0" fillId="0" borderId="10" xfId="0" applyBorder="1" applyAlignment="1" applyProtection="1">
      <alignment horizontal="center" wrapText="1"/>
      <protection locked="0"/>
    </xf>
    <xf numFmtId="0" fontId="0" fillId="0" borderId="11" xfId="0" applyBorder="1" applyAlignment="1" applyProtection="1">
      <alignment horizontal="center" wrapText="1"/>
      <protection locked="0"/>
    </xf>
    <xf numFmtId="0" fontId="0" fillId="0" borderId="19" xfId="0" applyBorder="1" applyAlignment="1" applyProtection="1">
      <alignment horizontal="center" wrapText="1"/>
      <protection locked="0"/>
    </xf>
    <xf numFmtId="0" fontId="0" fillId="0" borderId="0" xfId="0"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0" fontId="0" fillId="0" borderId="0" xfId="0" applyProtection="1">
      <protection locked="0"/>
    </xf>
    <xf numFmtId="0" fontId="0" fillId="0" borderId="0" xfId="0"/>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41" fontId="0" fillId="0" borderId="12" xfId="0" applyNumberFormat="1" applyFont="1" applyBorder="1" applyProtection="1"/>
    <xf numFmtId="49" fontId="0" fillId="0" borderId="0" xfId="0" quotePrefix="1" applyNumberFormat="1"/>
    <xf numFmtId="0" fontId="2" fillId="0" borderId="3" xfId="0" applyFont="1" applyBorder="1" applyProtection="1">
      <protection locked="0"/>
    </xf>
    <xf numFmtId="49" fontId="2" fillId="0" borderId="0" xfId="0" applyNumberFormat="1" applyFont="1" applyBorder="1" applyAlignment="1" applyProtection="1">
      <alignment horizontal="center" vertical="center"/>
      <protection locked="0"/>
    </xf>
    <xf numFmtId="41" fontId="5" fillId="0" borderId="16" xfId="0" applyNumberFormat="1" applyFont="1" applyBorder="1" applyProtection="1"/>
    <xf numFmtId="41" fontId="5" fillId="2" borderId="8" xfId="1" applyNumberFormat="1" applyFont="1" applyFill="1" applyBorder="1" applyProtection="1"/>
    <xf numFmtId="41" fontId="5" fillId="0" borderId="7" xfId="0" applyNumberFormat="1" applyFont="1" applyBorder="1" applyProtection="1"/>
    <xf numFmtId="0" fontId="2" fillId="0" borderId="0" xfId="0" applyFont="1" applyBorder="1" applyProtection="1">
      <protection locked="0"/>
    </xf>
    <xf numFmtId="49" fontId="2" fillId="0" borderId="3" xfId="0" applyNumberFormat="1" applyFont="1" applyBorder="1" applyAlignment="1" applyProtection="1">
      <alignment horizontal="center" vertical="center"/>
      <protection locked="0"/>
    </xf>
    <xf numFmtId="41" fontId="5" fillId="0" borderId="36" xfId="0" applyNumberFormat="1" applyFont="1" applyBorder="1" applyProtection="1"/>
    <xf numFmtId="41" fontId="5" fillId="0" borderId="9" xfId="0" applyNumberFormat="1" applyFont="1" applyBorder="1" applyProtection="1"/>
    <xf numFmtId="0" fontId="0" fillId="0" borderId="0" xfId="0" applyProtection="1">
      <protection locked="0"/>
    </xf>
    <xf numFmtId="41" fontId="5" fillId="2" borderId="0" xfId="0" applyNumberFormat="1" applyFont="1" applyFill="1" applyBorder="1" applyProtection="1"/>
    <xf numFmtId="41" fontId="5" fillId="2" borderId="8" xfId="0" applyNumberFormat="1" applyFont="1" applyFill="1" applyBorder="1" applyProtection="1"/>
    <xf numFmtId="41" fontId="0" fillId="2" borderId="14" xfId="0" applyNumberFormat="1" applyFill="1" applyBorder="1"/>
    <xf numFmtId="0" fontId="0" fillId="0" borderId="0" xfId="0"/>
    <xf numFmtId="41" fontId="7" fillId="0" borderId="4" xfId="1" applyNumberFormat="1" applyFont="1" applyBorder="1" applyProtection="1"/>
    <xf numFmtId="41" fontId="7" fillId="0" borderId="5" xfId="1" applyNumberFormat="1" applyFont="1" applyBorder="1" applyProtection="1"/>
    <xf numFmtId="41" fontId="7" fillId="0" borderId="6" xfId="1" applyNumberFormat="1" applyFont="1" applyBorder="1" applyProtection="1"/>
    <xf numFmtId="41" fontId="7" fillId="0" borderId="7" xfId="1" applyNumberFormat="1" applyFont="1" applyBorder="1" applyProtection="1"/>
    <xf numFmtId="49" fontId="0" fillId="0" borderId="0" xfId="0" quotePrefix="1" applyNumberFormat="1"/>
    <xf numFmtId="17" fontId="0" fillId="0" borderId="0" xfId="0" quotePrefix="1" applyNumberFormat="1"/>
    <xf numFmtId="0" fontId="0" fillId="0" borderId="0" xfId="0" applyAlignment="1">
      <alignment horizontal="left"/>
    </xf>
    <xf numFmtId="0" fontId="32" fillId="0" borderId="0" xfId="0" applyFont="1"/>
    <xf numFmtId="41" fontId="32" fillId="0" borderId="0" xfId="0" applyNumberFormat="1" applyFont="1" applyBorder="1" applyProtection="1"/>
    <xf numFmtId="41" fontId="32" fillId="0" borderId="6" xfId="0" applyNumberFormat="1" applyFont="1" applyBorder="1" applyProtection="1"/>
    <xf numFmtId="41" fontId="32" fillId="0" borderId="7" xfId="0" applyNumberFormat="1" applyFont="1" applyBorder="1" applyProtection="1"/>
    <xf numFmtId="41" fontId="32" fillId="0" borderId="13" xfId="0" applyNumberFormat="1" applyFont="1" applyBorder="1" applyProtection="1"/>
    <xf numFmtId="41" fontId="32" fillId="0" borderId="38" xfId="0" applyNumberFormat="1" applyFont="1" applyBorder="1" applyProtection="1"/>
    <xf numFmtId="41" fontId="32" fillId="0" borderId="37" xfId="0" applyNumberFormat="1" applyFont="1" applyBorder="1" applyProtection="1"/>
    <xf numFmtId="41" fontId="33" fillId="0" borderId="39" xfId="0" applyNumberFormat="1" applyFont="1" applyBorder="1" applyProtection="1"/>
    <xf numFmtId="41" fontId="33" fillId="0" borderId="31" xfId="0" applyNumberFormat="1" applyFont="1" applyBorder="1" applyProtection="1"/>
    <xf numFmtId="41" fontId="33" fillId="0" borderId="40" xfId="0" applyNumberFormat="1" applyFont="1" applyBorder="1" applyProtection="1"/>
    <xf numFmtId="41" fontId="33" fillId="2" borderId="47" xfId="0" applyNumberFormat="1" applyFont="1" applyFill="1" applyBorder="1" applyProtection="1"/>
    <xf numFmtId="49" fontId="37" fillId="0" borderId="0" xfId="0" applyNumberFormat="1" applyFont="1" applyBorder="1" applyAlignment="1">
      <alignment horizontal="center" vertical="center"/>
    </xf>
    <xf numFmtId="41" fontId="0" fillId="2" borderId="12" xfId="0" applyNumberFormat="1" applyFill="1" applyBorder="1"/>
    <xf numFmtId="0" fontId="0" fillId="0" borderId="19" xfId="0" applyFont="1" applyBorder="1" applyAlignment="1">
      <alignment horizontal="center"/>
    </xf>
    <xf numFmtId="43" fontId="0" fillId="0" borderId="13" xfId="1" applyFont="1" applyBorder="1"/>
    <xf numFmtId="43" fontId="0" fillId="0" borderId="28" xfId="0" applyNumberFormat="1" applyBorder="1"/>
    <xf numFmtId="43" fontId="0" fillId="0" borderId="0" xfId="1" applyFont="1" applyBorder="1"/>
    <xf numFmtId="43" fontId="0" fillId="0" borderId="15" xfId="1" applyFont="1" applyBorder="1"/>
    <xf numFmtId="0" fontId="32" fillId="0" borderId="0" xfId="0" applyFont="1" applyFill="1" applyBorder="1"/>
    <xf numFmtId="0" fontId="0" fillId="0" borderId="11" xfId="0" applyFont="1" applyBorder="1" applyAlignment="1">
      <alignment horizontal="center"/>
    </xf>
    <xf numFmtId="0" fontId="0" fillId="2" borderId="6" xfId="0" applyFont="1" applyFill="1" applyBorder="1"/>
    <xf numFmtId="0" fontId="0" fillId="0" borderId="10" xfId="0" applyFont="1" applyBorder="1" applyAlignment="1">
      <alignment horizontal="center"/>
    </xf>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0" fontId="0" fillId="0" borderId="3" xfId="0" applyFont="1" applyBorder="1" applyAlignment="1">
      <alignment horizontal="center"/>
    </xf>
    <xf numFmtId="41" fontId="32" fillId="2" borderId="4" xfId="0" applyNumberFormat="1" applyFont="1" applyFill="1" applyBorder="1"/>
    <xf numFmtId="41" fontId="32" fillId="2" borderId="6" xfId="0" applyNumberFormat="1" applyFont="1" applyFill="1" applyBorder="1"/>
    <xf numFmtId="0" fontId="5" fillId="0" borderId="29" xfId="0" applyFont="1" applyBorder="1"/>
    <xf numFmtId="0" fontId="2" fillId="0" borderId="47" xfId="0" applyFont="1" applyBorder="1" applyAlignment="1">
      <alignment horizontal="center"/>
    </xf>
    <xf numFmtId="41" fontId="5" fillId="0" borderId="47" xfId="0" applyNumberFormat="1" applyFont="1" applyBorder="1"/>
    <xf numFmtId="41" fontId="5" fillId="0" borderId="30" xfId="0" applyNumberFormat="1" applyFont="1" applyBorder="1"/>
    <xf numFmtId="41" fontId="32" fillId="2" borderId="12" xfId="0" applyNumberFormat="1" applyFont="1" applyFill="1" applyBorder="1"/>
    <xf numFmtId="41" fontId="32" fillId="0" borderId="12" xfId="0" applyNumberFormat="1" applyFont="1" applyBorder="1"/>
    <xf numFmtId="41" fontId="5" fillId="0" borderId="29" xfId="0" applyNumberFormat="1" applyFont="1" applyBorder="1"/>
    <xf numFmtId="0" fontId="0" fillId="0" borderId="17" xfId="0" applyBorder="1" applyAlignment="1">
      <alignment horizontal="center"/>
    </xf>
    <xf numFmtId="41" fontId="0" fillId="0" borderId="15" xfId="0" applyNumberFormat="1" applyBorder="1"/>
    <xf numFmtId="41" fontId="0" fillId="0" borderId="13" xfId="0" applyNumberFormat="1" applyBorder="1"/>
    <xf numFmtId="0" fontId="0" fillId="0" borderId="18" xfId="0" applyFont="1" applyBorder="1" applyAlignment="1">
      <alignment horizontal="center"/>
    </xf>
    <xf numFmtId="41" fontId="32" fillId="2" borderId="14" xfId="0" applyNumberFormat="1" applyFont="1" applyFill="1" applyBorder="1"/>
    <xf numFmtId="41" fontId="32" fillId="0" borderId="14" xfId="0" applyNumberFormat="1" applyFont="1" applyBorder="1"/>
    <xf numFmtId="41" fontId="5" fillId="0" borderId="40" xfId="0" applyNumberFormat="1" applyFont="1" applyBorder="1"/>
    <xf numFmtId="41" fontId="5" fillId="0" borderId="31" xfId="0" applyNumberFormat="1" applyFont="1" applyBorder="1"/>
    <xf numFmtId="0" fontId="1" fillId="0" borderId="57" xfId="0" applyFont="1" applyBorder="1" applyAlignment="1">
      <alignment horizontal="center"/>
    </xf>
    <xf numFmtId="0" fontId="1" fillId="0" borderId="50" xfId="0" applyFont="1" applyBorder="1" applyAlignment="1">
      <alignment horizontal="center"/>
    </xf>
    <xf numFmtId="0" fontId="6" fillId="0" borderId="18" xfId="0" applyFont="1" applyBorder="1" applyAlignment="1">
      <alignment horizontal="left"/>
    </xf>
    <xf numFmtId="0" fontId="5" fillId="0" borderId="30" xfId="0" applyFont="1" applyFill="1" applyBorder="1"/>
    <xf numFmtId="41" fontId="5" fillId="2" borderId="8" xfId="0" applyNumberFormat="1" applyFont="1" applyFill="1" applyBorder="1"/>
    <xf numFmtId="41" fontId="5" fillId="0" borderId="9" xfId="0" applyNumberFormat="1" applyFont="1" applyBorder="1"/>
    <xf numFmtId="41" fontId="5" fillId="2" borderId="16" xfId="0" applyNumberFormat="1" applyFont="1" applyFill="1" applyBorder="1"/>
    <xf numFmtId="43" fontId="5" fillId="0" borderId="17" xfId="0" applyNumberFormat="1" applyFont="1" applyBorder="1"/>
    <xf numFmtId="41" fontId="5" fillId="0" borderId="3" xfId="0" applyNumberFormat="1" applyFont="1" applyBorder="1"/>
    <xf numFmtId="43" fontId="5" fillId="2" borderId="16" xfId="0" applyNumberFormat="1" applyFont="1" applyFill="1" applyBorder="1"/>
    <xf numFmtId="0" fontId="1" fillId="0" borderId="59" xfId="0" applyFont="1" applyBorder="1" applyAlignment="1">
      <alignment horizontal="center"/>
    </xf>
    <xf numFmtId="0" fontId="5" fillId="2" borderId="8" xfId="0" applyFont="1" applyFill="1" applyBorder="1"/>
    <xf numFmtId="41" fontId="5" fillId="0" borderId="9" xfId="3" applyNumberFormat="1" applyFont="1" applyBorder="1"/>
    <xf numFmtId="41" fontId="5" fillId="0" borderId="17" xfId="0" applyNumberFormat="1" applyFont="1" applyBorder="1"/>
    <xf numFmtId="0" fontId="39" fillId="0" borderId="3" xfId="0" applyFont="1" applyBorder="1"/>
    <xf numFmtId="41" fontId="33" fillId="2" borderId="8" xfId="0" applyNumberFormat="1" applyFont="1" applyFill="1" applyBorder="1" applyProtection="1"/>
    <xf numFmtId="0" fontId="39" fillId="0" borderId="8" xfId="0" applyFont="1" applyBorder="1"/>
    <xf numFmtId="0" fontId="39" fillId="0" borderId="3" xfId="0" applyFont="1" applyBorder="1" applyAlignment="1">
      <alignment horizontal="center"/>
    </xf>
    <xf numFmtId="41" fontId="39" fillId="0" borderId="38" xfId="0" applyNumberFormat="1" applyFont="1" applyBorder="1" applyProtection="1"/>
    <xf numFmtId="41" fontId="39" fillId="2" borderId="0" xfId="0" applyNumberFormat="1" applyFont="1" applyFill="1" applyBorder="1" applyProtection="1"/>
    <xf numFmtId="41" fontId="39" fillId="0" borderId="7" xfId="0" applyNumberFormat="1" applyFont="1" applyBorder="1" applyProtection="1"/>
    <xf numFmtId="41" fontId="39" fillId="0" borderId="13" xfId="0" applyNumberFormat="1" applyFont="1" applyBorder="1" applyProtection="1"/>
    <xf numFmtId="41" fontId="39" fillId="0" borderId="0" xfId="0" applyNumberFormat="1" applyFont="1" applyBorder="1" applyProtection="1"/>
    <xf numFmtId="41" fontId="39" fillId="2" borderId="6" xfId="0" applyNumberFormat="1" applyFont="1" applyFill="1" applyBorder="1" applyProtection="1"/>
    <xf numFmtId="0" fontId="5" fillId="0" borderId="22" xfId="0" applyFont="1" applyFill="1" applyBorder="1" applyAlignment="1">
      <alignment horizontal="center"/>
    </xf>
    <xf numFmtId="41" fontId="7" fillId="0" borderId="5" xfId="1" applyNumberFormat="1" applyFont="1" applyBorder="1" applyProtection="1">
      <protection locked="0"/>
    </xf>
    <xf numFmtId="41" fontId="7" fillId="0" borderId="4" xfId="1" applyNumberFormat="1" applyFont="1" applyBorder="1" applyProtection="1">
      <protection locked="0"/>
    </xf>
    <xf numFmtId="41" fontId="7" fillId="0" borderId="6" xfId="1" applyNumberFormat="1" applyFont="1" applyBorder="1" applyProtection="1">
      <protection locked="0"/>
    </xf>
    <xf numFmtId="41" fontId="7" fillId="0" borderId="7" xfId="1" applyNumberFormat="1" applyFont="1" applyBorder="1" applyProtection="1">
      <protection locked="0"/>
    </xf>
    <xf numFmtId="0" fontId="3" fillId="0" borderId="5" xfId="0" applyFont="1" applyBorder="1" applyProtection="1">
      <protection locked="0"/>
    </xf>
    <xf numFmtId="0" fontId="0" fillId="0" borderId="2" xfId="0" applyFont="1" applyBorder="1" applyProtection="1">
      <protection locked="0"/>
    </xf>
    <xf numFmtId="0" fontId="0" fillId="0" borderId="21" xfId="0" applyFont="1" applyBorder="1" applyProtection="1">
      <protection locked="0"/>
    </xf>
    <xf numFmtId="0" fontId="0" fillId="0" borderId="4"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0" fontId="0" fillId="0" borderId="6" xfId="0" applyBorder="1" applyProtection="1">
      <protection locked="0"/>
    </xf>
    <xf numFmtId="0" fontId="2" fillId="0" borderId="9" xfId="0" applyFont="1" applyBorder="1" applyProtection="1">
      <protection locked="0"/>
    </xf>
    <xf numFmtId="0" fontId="5" fillId="0" borderId="3" xfId="0" applyFont="1" applyBorder="1" applyProtection="1">
      <protection locked="0"/>
    </xf>
    <xf numFmtId="0" fontId="5" fillId="0" borderId="22" xfId="0" applyFont="1" applyBorder="1" applyProtection="1">
      <protection locked="0"/>
    </xf>
    <xf numFmtId="0" fontId="5" fillId="0" borderId="8" xfId="0" applyFont="1" applyBorder="1" applyProtection="1">
      <protection locked="0"/>
    </xf>
    <xf numFmtId="0" fontId="0" fillId="0" borderId="23" xfId="0" applyFill="1" applyBorder="1" applyProtection="1">
      <protection locked="0"/>
    </xf>
    <xf numFmtId="0" fontId="0" fillId="0" borderId="6" xfId="0" applyFill="1" applyBorder="1" applyProtection="1">
      <protection locked="0"/>
    </xf>
    <xf numFmtId="0" fontId="2" fillId="0" borderId="9" xfId="0" applyFont="1" applyFill="1" applyBorder="1" applyProtection="1">
      <protection locked="0"/>
    </xf>
    <xf numFmtId="0" fontId="5" fillId="0" borderId="3" xfId="0" applyFont="1" applyFill="1" applyBorder="1" applyProtection="1">
      <protection locked="0"/>
    </xf>
    <xf numFmtId="0" fontId="5" fillId="0" borderId="22" xfId="0" applyFont="1" applyFill="1" applyBorder="1" applyProtection="1">
      <protection locked="0"/>
    </xf>
    <xf numFmtId="0" fontId="5" fillId="0" borderId="8" xfId="0" applyFont="1" applyFill="1" applyBorder="1" applyProtection="1">
      <protection locked="0"/>
    </xf>
    <xf numFmtId="0" fontId="2" fillId="0" borderId="31" xfId="0" applyFont="1" applyFill="1" applyBorder="1" applyProtection="1">
      <protection locked="0"/>
    </xf>
    <xf numFmtId="0" fontId="0" fillId="0" borderId="47" xfId="0" applyFill="1" applyBorder="1" applyProtection="1">
      <protection locked="0"/>
    </xf>
    <xf numFmtId="0" fontId="0" fillId="0" borderId="56" xfId="0" applyFill="1" applyBorder="1" applyProtection="1">
      <protection locked="0"/>
    </xf>
    <xf numFmtId="41" fontId="32" fillId="0" borderId="15" xfId="0" applyNumberFormat="1" applyFont="1" applyBorder="1" applyProtection="1">
      <protection locked="0"/>
    </xf>
    <xf numFmtId="41" fontId="32" fillId="0" borderId="13" xfId="0" applyNumberFormat="1" applyFont="1" applyBorder="1" applyProtection="1">
      <protection locked="0"/>
    </xf>
    <xf numFmtId="0" fontId="37" fillId="0" borderId="2" xfId="0" applyFont="1" applyBorder="1" applyProtection="1">
      <protection locked="0"/>
    </xf>
    <xf numFmtId="0" fontId="37" fillId="0" borderId="0" xfId="0" applyFont="1" applyBorder="1" applyProtection="1">
      <protection locked="0"/>
    </xf>
    <xf numFmtId="0" fontId="37" fillId="0" borderId="0" xfId="0" applyFont="1" applyFill="1" applyBorder="1" applyProtection="1">
      <protection locked="0"/>
    </xf>
    <xf numFmtId="0" fontId="39" fillId="0" borderId="3" xfId="0" applyFont="1" applyBorder="1" applyProtection="1">
      <protection locked="0"/>
    </xf>
    <xf numFmtId="41" fontId="32" fillId="0" borderId="13" xfId="0" applyNumberFormat="1" applyFont="1" applyFill="1" applyBorder="1" applyProtection="1">
      <protection locked="0"/>
    </xf>
    <xf numFmtId="0" fontId="0" fillId="0" borderId="21" xfId="0" applyBorder="1" applyProtection="1">
      <protection locked="0"/>
    </xf>
    <xf numFmtId="0" fontId="0" fillId="0" borderId="2" xfId="0" applyBorder="1" applyProtection="1">
      <protection locked="0"/>
    </xf>
    <xf numFmtId="0" fontId="0" fillId="0" borderId="23" xfId="0" applyFont="1" applyBorder="1" applyProtection="1">
      <protection locked="0"/>
    </xf>
    <xf numFmtId="0" fontId="0" fillId="0" borderId="0" xfId="0" applyFont="1" applyBorder="1" applyProtection="1">
      <protection locked="0"/>
    </xf>
    <xf numFmtId="0" fontId="0" fillId="0" borderId="23" xfId="0" applyFont="1" applyFill="1" applyBorder="1" applyProtection="1">
      <protection locked="0"/>
    </xf>
    <xf numFmtId="0" fontId="0" fillId="0" borderId="0" xfId="0" applyFont="1" applyFill="1" applyBorder="1" applyProtection="1">
      <protection locked="0"/>
    </xf>
    <xf numFmtId="0" fontId="5" fillId="0" borderId="56" xfId="0" applyFont="1" applyFill="1" applyBorder="1" applyProtection="1">
      <protection locked="0"/>
    </xf>
    <xf numFmtId="0" fontId="5" fillId="0" borderId="47" xfId="0" applyFont="1" applyFill="1" applyBorder="1" applyProtection="1">
      <protection locked="0"/>
    </xf>
    <xf numFmtId="41" fontId="0" fillId="0" borderId="5" xfId="0" applyNumberFormat="1" applyBorder="1" applyProtection="1">
      <protection locked="0"/>
    </xf>
    <xf numFmtId="41" fontId="0" fillId="0" borderId="7" xfId="0" applyNumberFormat="1" applyBorder="1" applyProtection="1">
      <protection locked="0"/>
    </xf>
    <xf numFmtId="0" fontId="0" fillId="0" borderId="6" xfId="0" applyFont="1" applyBorder="1" applyProtection="1">
      <protection locked="0"/>
    </xf>
    <xf numFmtId="0" fontId="32" fillId="0" borderId="18" xfId="0" applyFont="1" applyBorder="1" applyAlignment="1" applyProtection="1">
      <alignment horizontal="center"/>
    </xf>
    <xf numFmtId="41" fontId="32" fillId="2" borderId="41" xfId="0" applyNumberFormat="1" applyFont="1" applyFill="1" applyBorder="1" applyProtection="1"/>
    <xf numFmtId="41" fontId="32" fillId="2" borderId="43" xfId="0" applyNumberFormat="1" applyFont="1" applyFill="1" applyBorder="1" applyProtection="1"/>
    <xf numFmtId="41" fontId="33" fillId="2" borderId="44" xfId="0" applyNumberFormat="1" applyFont="1" applyFill="1" applyBorder="1" applyProtection="1"/>
    <xf numFmtId="41" fontId="33" fillId="2" borderId="43" xfId="0" applyNumberFormat="1" applyFont="1" applyFill="1" applyBorder="1" applyProtection="1"/>
    <xf numFmtId="41" fontId="32" fillId="2" borderId="42" xfId="0" applyNumberFormat="1" applyFont="1" applyFill="1" applyBorder="1" applyProtection="1"/>
    <xf numFmtId="41" fontId="33" fillId="2" borderId="42" xfId="0" applyNumberFormat="1" applyFont="1" applyFill="1" applyBorder="1" applyProtection="1"/>
    <xf numFmtId="41" fontId="33" fillId="2" borderId="20" xfId="0" applyNumberFormat="1" applyFont="1" applyFill="1" applyBorder="1" applyProtection="1"/>
    <xf numFmtId="41" fontId="32" fillId="2" borderId="20" xfId="0" applyNumberFormat="1" applyFont="1" applyFill="1" applyBorder="1" applyProtection="1"/>
    <xf numFmtId="41" fontId="32" fillId="2" borderId="37" xfId="0" applyNumberFormat="1" applyFont="1" applyFill="1" applyBorder="1" applyProtection="1"/>
    <xf numFmtId="41" fontId="32" fillId="2" borderId="21" xfId="0" applyNumberFormat="1" applyFont="1" applyFill="1" applyBorder="1" applyProtection="1"/>
    <xf numFmtId="41" fontId="32" fillId="2" borderId="23" xfId="0" applyNumberFormat="1" applyFont="1" applyFill="1" applyBorder="1" applyProtection="1"/>
    <xf numFmtId="165" fontId="32" fillId="0" borderId="2" xfId="1" applyNumberFormat="1" applyFont="1" applyBorder="1" applyAlignment="1" applyProtection="1">
      <alignment horizontal="center" wrapText="1"/>
    </xf>
    <xf numFmtId="165" fontId="32" fillId="0" borderId="0" xfId="1" applyNumberFormat="1" applyFont="1" applyBorder="1" applyAlignment="1" applyProtection="1">
      <alignment horizontal="center" wrapText="1"/>
    </xf>
    <xf numFmtId="165" fontId="32" fillId="0" borderId="5" xfId="1" applyNumberFormat="1" applyFont="1" applyBorder="1" applyAlignment="1" applyProtection="1">
      <alignment horizontal="center" wrapText="1"/>
    </xf>
    <xf numFmtId="165" fontId="32" fillId="0" borderId="7" xfId="1" applyNumberFormat="1" applyFont="1" applyBorder="1" applyAlignment="1" applyProtection="1">
      <alignment horizontal="center" wrapText="1"/>
    </xf>
    <xf numFmtId="165" fontId="32" fillId="0" borderId="6" xfId="1" applyNumberFormat="1" applyFont="1" applyBorder="1" applyAlignment="1" applyProtection="1">
      <alignment horizontal="center" wrapText="1"/>
    </xf>
    <xf numFmtId="165" fontId="32" fillId="0" borderId="15" xfId="1" applyNumberFormat="1" applyFont="1" applyBorder="1" applyAlignment="1" applyProtection="1">
      <alignment horizontal="center" wrapText="1"/>
    </xf>
    <xf numFmtId="165" fontId="32" fillId="0" borderId="13" xfId="1" applyNumberFormat="1" applyFont="1" applyBorder="1" applyAlignment="1" applyProtection="1">
      <alignment horizontal="center" wrapText="1"/>
    </xf>
    <xf numFmtId="165" fontId="32" fillId="0" borderId="19" xfId="1" applyNumberFormat="1" applyFont="1" applyBorder="1" applyAlignment="1" applyProtection="1">
      <alignment horizontal="center" wrapText="1"/>
    </xf>
    <xf numFmtId="165" fontId="32" fillId="0" borderId="14" xfId="1" applyNumberFormat="1" applyFont="1" applyBorder="1" applyAlignment="1" applyProtection="1">
      <alignment horizontal="center" wrapText="1"/>
    </xf>
    <xf numFmtId="165" fontId="32" fillId="0" borderId="12" xfId="1" applyNumberFormat="1" applyFont="1" applyBorder="1" applyAlignment="1" applyProtection="1">
      <alignment horizontal="center" wrapText="1"/>
    </xf>
    <xf numFmtId="41" fontId="33" fillId="0" borderId="52" xfId="0" applyNumberFormat="1" applyFont="1" applyBorder="1" applyProtection="1"/>
    <xf numFmtId="49" fontId="3" fillId="0" borderId="1" xfId="0" applyNumberFormat="1" applyFont="1" applyBorder="1" applyAlignment="1" applyProtection="1">
      <alignment horizontal="center"/>
      <protection hidden="1"/>
    </xf>
    <xf numFmtId="0" fontId="4" fillId="0" borderId="11" xfId="0" applyFont="1" applyBorder="1" applyAlignment="1" applyProtection="1">
      <alignment wrapText="1"/>
      <protection hidden="1"/>
    </xf>
    <xf numFmtId="0" fontId="0" fillId="0" borderId="0" xfId="0" applyFont="1" applyProtection="1">
      <protection locked="0"/>
    </xf>
    <xf numFmtId="49" fontId="2" fillId="0" borderId="0" xfId="0" applyNumberFormat="1" applyFont="1" applyFill="1" applyBorder="1" applyAlignment="1" applyProtection="1">
      <alignment horizontal="center" vertical="center"/>
      <protection hidden="1"/>
    </xf>
    <xf numFmtId="0" fontId="31" fillId="0" borderId="7" xfId="0" applyFont="1" applyFill="1" applyBorder="1" applyAlignment="1" applyProtection="1">
      <alignment wrapText="1"/>
      <protection hidden="1"/>
    </xf>
    <xf numFmtId="41" fontId="33" fillId="0" borderId="10" xfId="0" applyNumberFormat="1" applyFont="1" applyFill="1" applyBorder="1" applyProtection="1"/>
    <xf numFmtId="164" fontId="33" fillId="2" borderId="2" xfId="0" applyNumberFormat="1" applyFont="1" applyFill="1" applyBorder="1" applyProtection="1"/>
    <xf numFmtId="164" fontId="33" fillId="2" borderId="5" xfId="0" applyNumberFormat="1" applyFont="1" applyFill="1" applyBorder="1" applyProtection="1"/>
    <xf numFmtId="41" fontId="33" fillId="0" borderId="18" xfId="0" applyNumberFormat="1" applyFont="1" applyFill="1" applyBorder="1" applyProtection="1"/>
    <xf numFmtId="164" fontId="33" fillId="2" borderId="15" xfId="0" applyNumberFormat="1" applyFont="1" applyFill="1" applyBorder="1" applyProtection="1"/>
    <xf numFmtId="49" fontId="2" fillId="0" borderId="1" xfId="0" applyNumberFormat="1" applyFont="1" applyFill="1" applyBorder="1" applyAlignment="1" applyProtection="1">
      <alignment horizontal="center" vertical="center"/>
      <protection hidden="1"/>
    </xf>
    <xf numFmtId="0" fontId="31" fillId="0" borderId="11" xfId="0" applyFont="1" applyFill="1" applyBorder="1" applyAlignment="1" applyProtection="1">
      <alignment wrapText="1"/>
      <protection hidden="1"/>
    </xf>
    <xf numFmtId="41" fontId="33" fillId="0" borderId="1" xfId="0" applyNumberFormat="1" applyFont="1" applyFill="1" applyBorder="1" applyProtection="1"/>
    <xf numFmtId="164" fontId="33" fillId="2" borderId="1" xfId="0" applyNumberFormat="1" applyFont="1" applyFill="1" applyBorder="1" applyProtection="1"/>
    <xf numFmtId="164" fontId="33" fillId="2" borderId="11" xfId="0" applyNumberFormat="1" applyFont="1" applyFill="1" applyBorder="1" applyProtection="1"/>
    <xf numFmtId="164" fontId="33" fillId="2" borderId="19" xfId="0" applyNumberFormat="1" applyFont="1" applyFill="1" applyBorder="1" applyProtection="1"/>
    <xf numFmtId="0" fontId="37" fillId="0" borderId="10" xfId="0" applyFont="1" applyBorder="1" applyProtection="1">
      <protection hidden="1"/>
    </xf>
    <xf numFmtId="0" fontId="38" fillId="0" borderId="11" xfId="0" applyFont="1" applyBorder="1" applyAlignment="1" applyProtection="1">
      <alignment wrapText="1"/>
    </xf>
    <xf numFmtId="49" fontId="39" fillId="0" borderId="0" xfId="0" applyNumberFormat="1" applyFont="1" applyFill="1" applyBorder="1" applyAlignment="1" applyProtection="1">
      <alignment horizontal="center" vertical="center"/>
    </xf>
    <xf numFmtId="0" fontId="40" fillId="0" borderId="7" xfId="0" applyFont="1" applyFill="1" applyBorder="1" applyAlignment="1" applyProtection="1">
      <alignment wrapText="1"/>
    </xf>
    <xf numFmtId="49" fontId="39" fillId="0" borderId="1" xfId="0" applyNumberFormat="1" applyFont="1" applyFill="1" applyBorder="1" applyAlignment="1" applyProtection="1">
      <alignment horizontal="center" vertical="center"/>
    </xf>
    <xf numFmtId="41" fontId="33" fillId="2" borderId="15" xfId="0" applyNumberFormat="1" applyFont="1" applyFill="1" applyBorder="1" applyProtection="1">
      <protection locked="0"/>
    </xf>
    <xf numFmtId="165" fontId="32" fillId="0" borderId="10" xfId="0" applyNumberFormat="1" applyFont="1" applyBorder="1" applyAlignment="1" applyProtection="1">
      <alignment horizontal="right"/>
    </xf>
    <xf numFmtId="164" fontId="39" fillId="0" borderId="6" xfId="0" applyNumberFormat="1" applyFont="1" applyBorder="1" applyProtection="1">
      <protection locked="0"/>
    </xf>
    <xf numFmtId="166" fontId="39" fillId="0" borderId="0" xfId="0" applyNumberFormat="1" applyFont="1" applyFill="1" applyBorder="1" applyAlignment="1" applyProtection="1">
      <alignment horizontal="center" vertical="center"/>
    </xf>
    <xf numFmtId="164" fontId="40" fillId="0" borderId="7" xfId="0" applyNumberFormat="1" applyFont="1" applyFill="1" applyBorder="1" applyAlignment="1" applyProtection="1">
      <alignment wrapText="1"/>
    </xf>
    <xf numFmtId="41" fontId="33" fillId="0" borderId="4" xfId="0" applyNumberFormat="1" applyFont="1" applyFill="1" applyBorder="1" applyAlignment="1" applyProtection="1">
      <alignment horizontal="center"/>
    </xf>
    <xf numFmtId="41" fontId="33" fillId="2" borderId="5" xfId="0" applyNumberFormat="1" applyFont="1" applyFill="1" applyBorder="1" applyProtection="1"/>
    <xf numFmtId="41" fontId="33" fillId="0" borderId="2" xfId="0" applyNumberFormat="1" applyFont="1" applyFill="1" applyBorder="1" applyAlignment="1" applyProtection="1">
      <alignment horizontal="center"/>
    </xf>
    <xf numFmtId="41" fontId="33" fillId="0" borderId="14" xfId="0" applyNumberFormat="1" applyFont="1" applyFill="1" applyBorder="1" applyAlignment="1" applyProtection="1">
      <alignment horizontal="center"/>
    </xf>
    <xf numFmtId="164" fontId="39" fillId="0" borderId="10" xfId="0" applyNumberFormat="1" applyFont="1" applyBorder="1" applyProtection="1">
      <protection locked="0"/>
    </xf>
    <xf numFmtId="166" fontId="39" fillId="0" borderId="1" xfId="0" applyNumberFormat="1" applyFont="1" applyFill="1" applyBorder="1" applyAlignment="1" applyProtection="1">
      <alignment horizontal="center" vertical="center"/>
    </xf>
    <xf numFmtId="1" fontId="32" fillId="0" borderId="0" xfId="0" applyNumberFormat="1" applyFont="1" applyBorder="1" applyProtection="1">
      <protection locked="0"/>
    </xf>
    <xf numFmtId="164" fontId="38" fillId="0" borderId="11" xfId="0" applyNumberFormat="1" applyFont="1" applyBorder="1" applyAlignment="1" applyProtection="1">
      <alignment wrapText="1"/>
    </xf>
    <xf numFmtId="164" fontId="39" fillId="0" borderId="10" xfId="0" applyNumberFormat="1" applyFont="1" applyBorder="1" applyProtection="1"/>
    <xf numFmtId="41" fontId="33" fillId="2" borderId="13" xfId="0" applyNumberFormat="1" applyFont="1" applyFill="1" applyBorder="1" applyProtection="1">
      <protection locked="0"/>
    </xf>
    <xf numFmtId="164" fontId="39" fillId="0" borderId="6" xfId="0" applyNumberFormat="1" applyFont="1" applyBorder="1" applyProtection="1"/>
    <xf numFmtId="41" fontId="32" fillId="0" borderId="4" xfId="1" applyNumberFormat="1" applyFont="1" applyBorder="1" applyAlignment="1" applyProtection="1">
      <alignment horizontal="center"/>
    </xf>
    <xf numFmtId="41" fontId="32" fillId="0" borderId="6" xfId="1" applyNumberFormat="1" applyFont="1" applyBorder="1" applyAlignment="1" applyProtection="1">
      <alignment horizontal="center"/>
    </xf>
    <xf numFmtId="41" fontId="33" fillId="0" borderId="8" xfId="1" applyNumberFormat="1" applyFont="1" applyBorder="1" applyAlignment="1" applyProtection="1">
      <alignment horizontal="center"/>
    </xf>
    <xf numFmtId="41" fontId="32" fillId="0" borderId="6" xfId="1" applyNumberFormat="1" applyFont="1" applyFill="1" applyBorder="1" applyAlignment="1" applyProtection="1"/>
    <xf numFmtId="41" fontId="33" fillId="0" borderId="8" xfId="1" applyNumberFormat="1" applyFont="1" applyBorder="1" applyAlignment="1" applyProtection="1"/>
    <xf numFmtId="164" fontId="33" fillId="0" borderId="12" xfId="0" applyNumberFormat="1" applyFont="1" applyBorder="1" applyProtection="1">
      <protection locked="0"/>
    </xf>
    <xf numFmtId="41" fontId="33" fillId="0" borderId="18" xfId="0" applyNumberFormat="1" applyFont="1" applyBorder="1" applyProtection="1"/>
    <xf numFmtId="41" fontId="33" fillId="0" borderId="42" xfId="0" applyNumberFormat="1" applyFont="1" applyBorder="1" applyProtection="1"/>
    <xf numFmtId="41" fontId="33" fillId="0" borderId="10" xfId="0" applyNumberFormat="1" applyFont="1" applyBorder="1" applyProtection="1"/>
    <xf numFmtId="41" fontId="32" fillId="0" borderId="18" xfId="0" applyNumberFormat="1" applyFont="1" applyBorder="1" applyProtection="1"/>
    <xf numFmtId="41" fontId="32" fillId="0" borderId="42" xfId="0" applyNumberFormat="1" applyFont="1" applyBorder="1" applyProtection="1"/>
    <xf numFmtId="41" fontId="32" fillId="0" borderId="10" xfId="0" applyNumberFormat="1" applyFont="1" applyBorder="1" applyProtection="1"/>
    <xf numFmtId="41" fontId="32" fillId="0" borderId="21" xfId="0" applyNumberFormat="1" applyFont="1" applyFill="1" applyBorder="1" applyProtection="1"/>
    <xf numFmtId="41" fontId="32" fillId="0" borderId="41" xfId="0" applyNumberFormat="1" applyFont="1" applyFill="1" applyBorder="1" applyProtection="1"/>
    <xf numFmtId="0" fontId="33" fillId="0" borderId="0" xfId="0" applyFont="1" applyBorder="1" applyProtection="1">
      <protection locked="0"/>
    </xf>
    <xf numFmtId="2" fontId="37" fillId="0" borderId="2" xfId="0" applyNumberFormat="1" applyFont="1" applyBorder="1" applyAlignment="1" applyProtection="1">
      <alignment horizontal="center" vertical="center"/>
    </xf>
    <xf numFmtId="49" fontId="40" fillId="0" borderId="49" xfId="0" applyNumberFormat="1" applyFont="1" applyFill="1" applyBorder="1" applyAlignment="1" applyProtection="1">
      <alignment horizontal="center"/>
    </xf>
    <xf numFmtId="0" fontId="40" fillId="0" borderId="27" xfId="0" applyFont="1" applyFill="1" applyBorder="1" applyProtection="1"/>
    <xf numFmtId="10" fontId="32" fillId="0" borderId="38" xfId="4" applyNumberFormat="1" applyFont="1" applyFill="1" applyBorder="1" applyProtection="1">
      <protection locked="0"/>
    </xf>
    <xf numFmtId="41" fontId="32" fillId="0" borderId="45" xfId="0" applyNumberFormat="1" applyFont="1" applyFill="1" applyBorder="1" applyProtection="1">
      <protection locked="0"/>
    </xf>
    <xf numFmtId="41" fontId="32" fillId="0" borderId="43" xfId="0" applyNumberFormat="1" applyFont="1" applyFill="1" applyBorder="1" applyProtection="1">
      <protection locked="0"/>
    </xf>
    <xf numFmtId="10" fontId="32" fillId="2" borderId="48" xfId="4" applyNumberFormat="1" applyFont="1" applyFill="1" applyBorder="1" applyProtection="1"/>
    <xf numFmtId="41" fontId="32" fillId="2" borderId="45" xfId="0" applyNumberFormat="1" applyFont="1" applyFill="1" applyBorder="1" applyProtection="1"/>
    <xf numFmtId="41" fontId="32" fillId="2" borderId="46" xfId="0" applyNumberFormat="1" applyFont="1" applyFill="1" applyBorder="1" applyProtection="1"/>
    <xf numFmtId="41" fontId="32" fillId="2" borderId="60" xfId="0" applyNumberFormat="1" applyFont="1" applyFill="1" applyBorder="1" applyProtection="1"/>
    <xf numFmtId="164" fontId="38" fillId="0" borderId="7" xfId="0" applyNumberFormat="1" applyFont="1" applyFill="1" applyBorder="1" applyAlignment="1" applyProtection="1">
      <alignment horizontal="left"/>
    </xf>
    <xf numFmtId="41" fontId="32" fillId="0" borderId="6" xfId="1" applyNumberFormat="1" applyFont="1" applyFill="1" applyBorder="1" applyAlignment="1" applyProtection="1">
      <alignment horizontal="center"/>
    </xf>
    <xf numFmtId="164" fontId="32" fillId="0" borderId="0" xfId="0" applyNumberFormat="1" applyFont="1" applyFill="1" applyProtection="1">
      <protection locked="0"/>
    </xf>
    <xf numFmtId="164" fontId="40" fillId="0" borderId="9" xfId="0" applyNumberFormat="1" applyFont="1" applyFill="1" applyBorder="1" applyAlignment="1" applyProtection="1">
      <alignment vertical="center"/>
    </xf>
    <xf numFmtId="41" fontId="33" fillId="0" borderId="8" xfId="1" applyNumberFormat="1" applyFont="1" applyFill="1" applyBorder="1" applyAlignment="1" applyProtection="1">
      <alignment horizontal="center"/>
    </xf>
    <xf numFmtId="41" fontId="33" fillId="0" borderId="3" xfId="1" applyNumberFormat="1" applyFont="1" applyFill="1" applyBorder="1" applyAlignment="1" applyProtection="1">
      <alignment horizontal="center"/>
    </xf>
    <xf numFmtId="41" fontId="33" fillId="0" borderId="9" xfId="1" applyNumberFormat="1" applyFont="1" applyFill="1" applyBorder="1" applyAlignment="1" applyProtection="1">
      <alignment horizontal="center"/>
    </xf>
    <xf numFmtId="164" fontId="32" fillId="0" borderId="12" xfId="0" applyNumberFormat="1" applyFont="1" applyFill="1" applyBorder="1" applyProtection="1">
      <protection locked="0"/>
    </xf>
    <xf numFmtId="2" fontId="37" fillId="0" borderId="0" xfId="0" applyNumberFormat="1" applyFont="1" applyFill="1" applyBorder="1" applyAlignment="1" applyProtection="1">
      <alignment horizontal="center" vertical="center"/>
    </xf>
    <xf numFmtId="164" fontId="38" fillId="0" borderId="5" xfId="0" applyNumberFormat="1" applyFont="1" applyFill="1" applyBorder="1" applyAlignment="1" applyProtection="1">
      <alignment vertical="center"/>
    </xf>
    <xf numFmtId="41" fontId="32" fillId="0" borderId="4" xfId="0" applyNumberFormat="1" applyFont="1" applyFill="1" applyBorder="1" applyAlignment="1" applyProtection="1">
      <alignment horizontal="center"/>
    </xf>
    <xf numFmtId="41" fontId="32" fillId="0" borderId="14" xfId="0" applyNumberFormat="1" applyFont="1" applyFill="1" applyBorder="1" applyAlignment="1" applyProtection="1">
      <alignment horizontal="center"/>
    </xf>
    <xf numFmtId="41" fontId="32" fillId="0" borderId="6" xfId="1" applyNumberFormat="1" applyFont="1" applyFill="1" applyBorder="1" applyAlignment="1" applyProtection="1">
      <alignment horizontal="right"/>
    </xf>
    <xf numFmtId="41" fontId="32" fillId="0" borderId="0" xfId="1" applyNumberFormat="1" applyFont="1" applyFill="1" applyBorder="1" applyAlignment="1" applyProtection="1">
      <alignment horizontal="right"/>
    </xf>
    <xf numFmtId="41" fontId="32" fillId="0" borderId="7" xfId="1" applyNumberFormat="1" applyFont="1" applyFill="1" applyBorder="1" applyAlignment="1" applyProtection="1">
      <alignment horizontal="right"/>
    </xf>
    <xf numFmtId="41" fontId="32" fillId="0" borderId="12" xfId="1" applyNumberFormat="1" applyFont="1" applyFill="1" applyBorder="1" applyAlignment="1" applyProtection="1">
      <alignment horizontal="right"/>
    </xf>
    <xf numFmtId="2" fontId="39" fillId="0" borderId="0" xfId="0" applyNumberFormat="1" applyFont="1" applyFill="1" applyBorder="1" applyAlignment="1" applyProtection="1">
      <alignment horizontal="center" vertical="center"/>
    </xf>
    <xf numFmtId="41" fontId="33" fillId="0" borderId="6" xfId="0" applyNumberFormat="1" applyFont="1" applyFill="1" applyBorder="1" applyAlignment="1" applyProtection="1">
      <alignment horizontal="center"/>
    </xf>
    <xf numFmtId="0" fontId="38" fillId="0" borderId="0" xfId="0" applyFont="1" applyAlignment="1">
      <alignment wrapText="1"/>
    </xf>
    <xf numFmtId="0" fontId="38" fillId="0" borderId="8" xfId="0" applyFont="1" applyBorder="1"/>
    <xf numFmtId="0" fontId="32" fillId="0" borderId="6" xfId="0" applyFont="1" applyBorder="1"/>
    <xf numFmtId="41" fontId="33" fillId="0" borderId="16" xfId="1" applyNumberFormat="1" applyFont="1" applyFill="1" applyBorder="1" applyAlignment="1" applyProtection="1">
      <alignment horizontal="center"/>
    </xf>
    <xf numFmtId="165" fontId="32" fillId="0" borderId="2" xfId="1" applyNumberFormat="1" applyFont="1" applyFill="1" applyBorder="1" applyAlignment="1" applyProtection="1">
      <alignment horizontal="center" wrapText="1"/>
      <protection locked="0"/>
    </xf>
    <xf numFmtId="165" fontId="32" fillId="0" borderId="5" xfId="1" applyNumberFormat="1" applyFont="1" applyFill="1" applyBorder="1" applyAlignment="1" applyProtection="1">
      <alignment horizontal="center" wrapText="1"/>
      <protection locked="0"/>
    </xf>
    <xf numFmtId="165" fontId="32" fillId="0" borderId="0" xfId="1" applyNumberFormat="1" applyFont="1" applyFill="1" applyBorder="1" applyAlignment="1" applyProtection="1">
      <alignment horizontal="center" wrapText="1"/>
      <protection locked="0"/>
    </xf>
    <xf numFmtId="165" fontId="32" fillId="0" borderId="7" xfId="1" applyNumberFormat="1" applyFont="1" applyFill="1" applyBorder="1" applyAlignment="1" applyProtection="1">
      <alignment horizontal="center" wrapText="1"/>
      <protection locked="0"/>
    </xf>
    <xf numFmtId="41" fontId="32" fillId="0" borderId="10" xfId="0" applyNumberFormat="1" applyFont="1" applyBorder="1" applyAlignment="1" applyProtection="1">
      <alignment horizontal="center"/>
    </xf>
    <xf numFmtId="41" fontId="32" fillId="0" borderId="1" xfId="0" applyNumberFormat="1" applyFont="1" applyBorder="1" applyAlignment="1" applyProtection="1">
      <alignment horizontal="center"/>
      <protection locked="0"/>
    </xf>
    <xf numFmtId="41" fontId="32" fillId="0" borderId="11" xfId="0" applyNumberFormat="1" applyFont="1" applyBorder="1" applyAlignment="1" applyProtection="1">
      <alignment horizontal="center"/>
      <protection locked="0"/>
    </xf>
    <xf numFmtId="41" fontId="32" fillId="0" borderId="18" xfId="0" applyNumberFormat="1" applyFont="1" applyBorder="1" applyAlignment="1" applyProtection="1">
      <alignment horizontal="center"/>
    </xf>
    <xf numFmtId="41" fontId="32" fillId="0" borderId="19" xfId="0" applyNumberFormat="1" applyFont="1" applyBorder="1" applyAlignment="1" applyProtection="1">
      <alignment horizontal="center"/>
    </xf>
    <xf numFmtId="0" fontId="2" fillId="0" borderId="22" xfId="0" applyFont="1" applyFill="1" applyBorder="1"/>
    <xf numFmtId="0" fontId="5" fillId="0" borderId="9" xfId="0" applyFont="1" applyBorder="1" applyAlignment="1">
      <alignment horizontal="center"/>
    </xf>
    <xf numFmtId="49" fontId="5" fillId="0" borderId="22" xfId="0" applyNumberFormat="1" applyFont="1" applyBorder="1" applyAlignment="1">
      <alignment horizontal="center"/>
    </xf>
    <xf numFmtId="0" fontId="31" fillId="0" borderId="22" xfId="0" applyFont="1" applyFill="1" applyBorder="1" applyAlignment="1">
      <alignment wrapText="1"/>
    </xf>
    <xf numFmtId="0" fontId="32" fillId="0" borderId="10" xfId="0" applyFont="1" applyBorder="1" applyAlignment="1" applyProtection="1">
      <alignment horizontal="center"/>
    </xf>
    <xf numFmtId="0" fontId="32" fillId="0" borderId="18" xfId="0" applyFont="1" applyBorder="1" applyAlignment="1" applyProtection="1">
      <alignment horizontal="center"/>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protection locked="0"/>
    </xf>
    <xf numFmtId="0" fontId="32" fillId="0" borderId="61" xfId="0" applyFont="1" applyBorder="1" applyAlignment="1" applyProtection="1">
      <alignment horizontal="center"/>
      <protection hidden="1"/>
    </xf>
    <xf numFmtId="0" fontId="32" fillId="0" borderId="62" xfId="0" applyFont="1" applyBorder="1" applyAlignment="1" applyProtection="1">
      <alignment horizontal="center" wrapText="1"/>
      <protection hidden="1"/>
    </xf>
    <xf numFmtId="165" fontId="32" fillId="0" borderId="63" xfId="1" applyNumberFormat="1" applyFont="1" applyBorder="1" applyAlignment="1" applyProtection="1">
      <alignment horizontal="center" wrapText="1"/>
      <protection locked="0"/>
    </xf>
    <xf numFmtId="0" fontId="32" fillId="0" borderId="62" xfId="0" applyFont="1" applyBorder="1" applyAlignment="1" applyProtection="1">
      <alignment horizontal="center" wrapText="1"/>
      <protection locked="0"/>
    </xf>
    <xf numFmtId="41" fontId="32" fillId="0" borderId="64" xfId="0" applyNumberFormat="1" applyFont="1" applyBorder="1" applyAlignment="1" applyProtection="1">
      <alignment horizontal="center"/>
      <protection locked="0"/>
    </xf>
    <xf numFmtId="41" fontId="32" fillId="0" borderId="64" xfId="0" applyNumberFormat="1" applyFont="1" applyFill="1" applyBorder="1" applyAlignment="1" applyProtection="1">
      <alignment horizontal="center"/>
      <protection locked="0"/>
    </xf>
    <xf numFmtId="41" fontId="33" fillId="0" borderId="63" xfId="0" applyNumberFormat="1" applyFont="1" applyBorder="1" applyAlignment="1" applyProtection="1">
      <alignment horizontal="center"/>
    </xf>
    <xf numFmtId="0" fontId="32" fillId="0" borderId="62" xfId="0" applyFont="1" applyBorder="1" applyAlignment="1" applyProtection="1">
      <alignment horizontal="center"/>
      <protection locked="0"/>
    </xf>
    <xf numFmtId="41" fontId="32" fillId="0" borderId="65" xfId="0" applyNumberFormat="1" applyFont="1" applyBorder="1" applyProtection="1">
      <protection locked="0"/>
    </xf>
    <xf numFmtId="41" fontId="32" fillId="0" borderId="64" xfId="0" applyNumberFormat="1" applyFont="1" applyBorder="1" applyProtection="1">
      <protection locked="0"/>
    </xf>
    <xf numFmtId="41" fontId="32" fillId="0" borderId="64" xfId="0" applyNumberFormat="1" applyFont="1" applyFill="1" applyBorder="1" applyProtection="1">
      <protection locked="0"/>
    </xf>
    <xf numFmtId="41" fontId="32" fillId="0" borderId="64" xfId="0" applyNumberFormat="1" applyFont="1" applyFill="1" applyBorder="1" applyAlignment="1" applyProtection="1">
      <protection locked="0"/>
    </xf>
    <xf numFmtId="41" fontId="33" fillId="0" borderId="64" xfId="0" applyNumberFormat="1" applyFont="1" applyFill="1" applyBorder="1" applyAlignment="1" applyProtection="1">
      <protection locked="0"/>
    </xf>
    <xf numFmtId="41" fontId="33" fillId="0" borderId="63" xfId="0" applyNumberFormat="1" applyFont="1" applyFill="1" applyBorder="1" applyProtection="1"/>
    <xf numFmtId="41" fontId="32" fillId="0" borderId="65" xfId="0" applyNumberFormat="1" applyFont="1" applyBorder="1" applyAlignment="1" applyProtection="1">
      <protection locked="0"/>
    </xf>
    <xf numFmtId="41" fontId="32" fillId="0" borderId="64" xfId="0" applyNumberFormat="1" applyFont="1" applyBorder="1" applyAlignment="1" applyProtection="1">
      <protection locked="0"/>
    </xf>
    <xf numFmtId="41" fontId="33" fillId="0" borderId="64" xfId="0" applyNumberFormat="1" applyFont="1" applyFill="1" applyBorder="1" applyAlignment="1" applyProtection="1"/>
    <xf numFmtId="41" fontId="32" fillId="0" borderId="65" xfId="0" applyNumberFormat="1" applyFont="1" applyFill="1" applyBorder="1" applyProtection="1">
      <protection locked="0"/>
    </xf>
    <xf numFmtId="41" fontId="32" fillId="0" borderId="65" xfId="0" applyNumberFormat="1" applyFont="1" applyBorder="1" applyProtection="1"/>
    <xf numFmtId="41" fontId="32" fillId="0" borderId="64" xfId="0" applyNumberFormat="1" applyFont="1" applyBorder="1" applyProtection="1"/>
    <xf numFmtId="41" fontId="32" fillId="0" borderId="63" xfId="0" applyNumberFormat="1" applyFont="1" applyBorder="1" applyAlignment="1" applyProtection="1">
      <alignment horizontal="center"/>
    </xf>
    <xf numFmtId="41" fontId="32" fillId="0" borderId="64" xfId="0" applyNumberFormat="1" applyFont="1" applyFill="1" applyBorder="1" applyProtection="1"/>
    <xf numFmtId="41" fontId="33" fillId="0" borderId="65" xfId="0" applyNumberFormat="1" applyFont="1" applyFill="1" applyBorder="1" applyProtection="1"/>
    <xf numFmtId="41" fontId="33" fillId="0" borderId="62" xfId="0" applyNumberFormat="1" applyFont="1" applyFill="1" applyBorder="1" applyProtection="1"/>
    <xf numFmtId="41" fontId="32" fillId="0" borderId="63" xfId="0" applyNumberFormat="1" applyFont="1" applyBorder="1" applyProtection="1"/>
    <xf numFmtId="41" fontId="33" fillId="0" borderId="66" xfId="0" applyNumberFormat="1" applyFont="1" applyBorder="1" applyProtection="1"/>
    <xf numFmtId="165" fontId="32" fillId="0" borderId="62" xfId="1" applyNumberFormat="1" applyFont="1" applyBorder="1" applyAlignment="1" applyProtection="1">
      <alignment horizontal="center" wrapText="1"/>
    </xf>
    <xf numFmtId="0" fontId="32" fillId="0" borderId="62" xfId="0" applyFont="1" applyBorder="1" applyAlignment="1" applyProtection="1">
      <alignment horizontal="center" wrapText="1"/>
    </xf>
    <xf numFmtId="165" fontId="32" fillId="0" borderId="65" xfId="1" applyNumberFormat="1" applyFont="1" applyBorder="1" applyAlignment="1" applyProtection="1">
      <alignment horizontal="center" wrapText="1"/>
    </xf>
    <xf numFmtId="165" fontId="32" fillId="0" borderId="64" xfId="1" applyNumberFormat="1" applyFont="1" applyBorder="1" applyAlignment="1" applyProtection="1">
      <alignment horizontal="center" wrapText="1"/>
    </xf>
    <xf numFmtId="41" fontId="33" fillId="0" borderId="64" xfId="0" applyNumberFormat="1" applyFont="1" applyBorder="1" applyAlignment="1" applyProtection="1">
      <alignment horizontal="center"/>
    </xf>
    <xf numFmtId="0" fontId="32" fillId="0" borderId="62" xfId="0" applyFont="1" applyBorder="1" applyAlignment="1" applyProtection="1">
      <alignment horizontal="center"/>
    </xf>
    <xf numFmtId="41" fontId="33" fillId="0" borderId="63" xfId="0" applyNumberFormat="1" applyFont="1" applyBorder="1" applyProtection="1"/>
    <xf numFmtId="164" fontId="32" fillId="0" borderId="1"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164" fontId="32" fillId="0" borderId="10" xfId="0" applyNumberFormat="1" applyFont="1" applyBorder="1" applyAlignment="1" applyProtection="1">
      <alignment horizontal="center" wrapText="1"/>
      <protection locked="0"/>
    </xf>
    <xf numFmtId="164" fontId="32" fillId="0" borderId="1" xfId="0" applyNumberFormat="1" applyFont="1" applyBorder="1" applyAlignment="1" applyProtection="1">
      <alignment horizontal="center" wrapText="1"/>
      <protection locked="0"/>
    </xf>
    <xf numFmtId="164" fontId="32" fillId="0" borderId="11" xfId="0" applyNumberFormat="1" applyFont="1" applyBorder="1" applyAlignment="1" applyProtection="1">
      <alignment horizontal="center" wrapText="1"/>
      <protection locked="0"/>
    </xf>
    <xf numFmtId="164" fontId="32" fillId="0" borderId="19" xfId="0" applyNumberFormat="1" applyFont="1" applyBorder="1" applyAlignment="1" applyProtection="1">
      <alignment horizontal="center" wrapText="1"/>
      <protection locked="0"/>
    </xf>
    <xf numFmtId="0" fontId="32" fillId="0" borderId="15" xfId="0" applyFont="1" applyBorder="1" applyAlignment="1" applyProtection="1">
      <alignment horizontal="center" wrapText="1"/>
    </xf>
    <xf numFmtId="164" fontId="32" fillId="0" borderId="61" xfId="0" applyNumberFormat="1" applyFont="1" applyBorder="1" applyAlignment="1" applyProtection="1">
      <alignment horizontal="center" wrapText="1"/>
      <protection locked="0"/>
    </xf>
    <xf numFmtId="41" fontId="32" fillId="0" borderId="62" xfId="0" applyNumberFormat="1" applyFont="1" applyBorder="1" applyAlignment="1" applyProtection="1">
      <alignment horizontal="center"/>
      <protection locked="0"/>
    </xf>
    <xf numFmtId="164" fontId="32" fillId="0" borderId="64" xfId="0" applyNumberFormat="1" applyFont="1" applyBorder="1" applyAlignment="1" applyProtection="1">
      <alignment horizontal="center"/>
      <protection locked="0"/>
    </xf>
    <xf numFmtId="164" fontId="32" fillId="0" borderId="62" xfId="0" applyNumberFormat="1" applyFont="1" applyBorder="1" applyAlignment="1" applyProtection="1">
      <alignment horizontal="center" wrapText="1"/>
      <protection locked="0"/>
    </xf>
    <xf numFmtId="165" fontId="32" fillId="0" borderId="64" xfId="1" applyNumberFormat="1" applyFont="1" applyFill="1" applyBorder="1" applyAlignment="1" applyProtection="1">
      <alignment horizontal="center" wrapText="1"/>
      <protection locked="0"/>
    </xf>
    <xf numFmtId="41" fontId="33" fillId="0" borderId="63" xfId="1" applyNumberFormat="1" applyFont="1" applyFill="1" applyBorder="1" applyAlignment="1" applyProtection="1">
      <alignment horizontal="center"/>
    </xf>
    <xf numFmtId="41" fontId="32" fillId="0" borderId="65" xfId="0" applyNumberFormat="1" applyFont="1" applyFill="1" applyBorder="1" applyAlignment="1" applyProtection="1">
      <alignment horizontal="center"/>
    </xf>
    <xf numFmtId="41" fontId="32" fillId="0" borderId="64" xfId="0" applyNumberFormat="1" applyFont="1" applyFill="1" applyBorder="1" applyAlignment="1" applyProtection="1">
      <alignment horizontal="center"/>
    </xf>
    <xf numFmtId="41" fontId="32" fillId="0" borderId="64" xfId="1" applyNumberFormat="1" applyFont="1" applyFill="1" applyBorder="1" applyAlignment="1" applyProtection="1">
      <alignment horizontal="right"/>
    </xf>
    <xf numFmtId="41" fontId="33" fillId="0" borderId="63" xfId="0" applyNumberFormat="1" applyFont="1" applyFill="1" applyBorder="1" applyAlignment="1" applyProtection="1">
      <alignment horizontal="center"/>
    </xf>
    <xf numFmtId="41" fontId="32" fillId="0" borderId="63" xfId="0" applyNumberFormat="1" applyFont="1" applyFill="1" applyBorder="1" applyProtection="1">
      <protection locked="0"/>
    </xf>
    <xf numFmtId="41" fontId="33" fillId="0" borderId="17" xfId="1" applyNumberFormat="1" applyFont="1" applyFill="1" applyBorder="1" applyAlignment="1" applyProtection="1">
      <alignment horizontal="center"/>
    </xf>
    <xf numFmtId="41" fontId="32" fillId="0" borderId="13" xfId="1" applyNumberFormat="1" applyFont="1" applyFill="1" applyBorder="1" applyAlignment="1" applyProtection="1">
      <alignment horizontal="right"/>
    </xf>
    <xf numFmtId="41" fontId="33" fillId="0" borderId="65" xfId="0" applyNumberFormat="1" applyFont="1" applyFill="1" applyBorder="1" applyAlignment="1" applyProtection="1">
      <alignment horizontal="center"/>
    </xf>
    <xf numFmtId="41" fontId="32" fillId="0" borderId="64" xfId="0" applyNumberFormat="1" applyFont="1" applyBorder="1" applyAlignment="1" applyProtection="1">
      <alignment horizontal="center"/>
    </xf>
    <xf numFmtId="41" fontId="33" fillId="0" borderId="67" xfId="0" applyNumberFormat="1" applyFont="1" applyBorder="1" applyAlignment="1" applyProtection="1">
      <alignment horizontal="center"/>
    </xf>
    <xf numFmtId="164" fontId="35" fillId="0" borderId="68" xfId="0" applyNumberFormat="1" applyFont="1" applyBorder="1" applyAlignment="1" applyProtection="1">
      <protection locked="0"/>
    </xf>
    <xf numFmtId="164" fontId="32" fillId="0" borderId="1" xfId="0" applyNumberFormat="1" applyFont="1" applyBorder="1" applyAlignment="1" applyProtection="1">
      <alignment horizontal="center" wrapText="1"/>
    </xf>
    <xf numFmtId="41" fontId="32" fillId="0" borderId="65" xfId="0" applyNumberFormat="1" applyFont="1" applyFill="1" applyBorder="1" applyAlignment="1" applyProtection="1">
      <alignment horizontal="center"/>
      <protection locked="0"/>
    </xf>
    <xf numFmtId="41" fontId="32" fillId="0" borderId="65" xfId="0" applyNumberFormat="1" applyFont="1" applyBorder="1" applyAlignment="1" applyProtection="1">
      <alignment horizontal="center"/>
    </xf>
    <xf numFmtId="49" fontId="5" fillId="0" borderId="0" xfId="0" applyNumberFormat="1" applyFont="1" applyAlignment="1">
      <alignment horizontal="center"/>
    </xf>
    <xf numFmtId="0" fontId="32" fillId="0" borderId="35" xfId="0" applyFont="1" applyBorder="1" applyProtection="1">
      <protection locked="0"/>
    </xf>
    <xf numFmtId="41" fontId="32" fillId="0" borderId="13" xfId="0" applyNumberFormat="1" applyFont="1" applyBorder="1" applyAlignment="1" applyProtection="1">
      <alignment wrapText="1"/>
    </xf>
    <xf numFmtId="41" fontId="32" fillId="0" borderId="13" xfId="0" applyNumberFormat="1" applyFont="1" applyBorder="1" applyAlignment="1" applyProtection="1">
      <alignment wrapText="1"/>
      <protection locked="0"/>
    </xf>
    <xf numFmtId="0" fontId="32" fillId="0" borderId="5" xfId="0" applyFont="1" applyBorder="1" applyAlignment="1" applyProtection="1">
      <alignment horizontal="center"/>
      <protection locked="0"/>
    </xf>
    <xf numFmtId="0" fontId="32" fillId="0" borderId="11" xfId="0" applyFont="1" applyBorder="1" applyProtection="1">
      <protection locked="0"/>
    </xf>
    <xf numFmtId="41" fontId="32" fillId="0" borderId="11" xfId="0" applyNumberFormat="1" applyFont="1" applyBorder="1" applyProtection="1">
      <protection locked="0"/>
    </xf>
    <xf numFmtId="41" fontId="33" fillId="0" borderId="35" xfId="0" applyNumberFormat="1" applyFont="1" applyFill="1" applyBorder="1" applyProtection="1"/>
    <xf numFmtId="41" fontId="33" fillId="0" borderId="20" xfId="0" applyNumberFormat="1" applyFont="1" applyFill="1" applyBorder="1" applyProtection="1"/>
    <xf numFmtId="0" fontId="32" fillId="0" borderId="19" xfId="0" applyFont="1" applyBorder="1" applyProtection="1">
      <protection locked="0"/>
    </xf>
    <xf numFmtId="41" fontId="32" fillId="0" borderId="19" xfId="0" applyNumberFormat="1" applyFont="1" applyBorder="1" applyProtection="1">
      <protection locked="0"/>
    </xf>
    <xf numFmtId="41" fontId="33" fillId="2" borderId="13" xfId="0" applyNumberFormat="1" applyFont="1" applyFill="1" applyBorder="1" applyProtection="1"/>
    <xf numFmtId="41" fontId="32" fillId="2" borderId="19" xfId="0" applyNumberFormat="1" applyFont="1" applyFill="1" applyBorder="1" applyProtection="1"/>
    <xf numFmtId="41" fontId="32" fillId="2" borderId="17" xfId="0" applyNumberFormat="1" applyFont="1" applyFill="1" applyBorder="1" applyAlignment="1" applyProtection="1">
      <alignment wrapText="1"/>
    </xf>
    <xf numFmtId="41" fontId="32" fillId="2" borderId="48" xfId="0" applyNumberFormat="1" applyFont="1" applyFill="1" applyBorder="1" applyProtection="1"/>
    <xf numFmtId="41" fontId="32" fillId="2" borderId="28" xfId="0" applyNumberFormat="1" applyFont="1" applyFill="1" applyBorder="1" applyProtection="1"/>
    <xf numFmtId="10" fontId="32" fillId="0" borderId="0" xfId="4" applyNumberFormat="1" applyFont="1" applyBorder="1" applyProtection="1"/>
    <xf numFmtId="10" fontId="32" fillId="0" borderId="43" xfId="4" applyNumberFormat="1" applyFont="1" applyBorder="1" applyProtection="1"/>
    <xf numFmtId="10" fontId="32" fillId="0" borderId="38" xfId="4" applyNumberFormat="1" applyFont="1" applyBorder="1" applyProtection="1"/>
    <xf numFmtId="49" fontId="0" fillId="0" borderId="25" xfId="0" applyNumberFormat="1" applyBorder="1" applyAlignment="1" applyProtection="1">
      <alignment horizontal="center"/>
      <protection locked="0"/>
    </xf>
    <xf numFmtId="0" fontId="3" fillId="0" borderId="0" xfId="0" applyFont="1" applyBorder="1"/>
    <xf numFmtId="0" fontId="15" fillId="0" borderId="0" xfId="0" applyFont="1" applyProtection="1">
      <protection locked="0"/>
    </xf>
    <xf numFmtId="167" fontId="32" fillId="0" borderId="0" xfId="0" applyNumberFormat="1" applyFont="1" applyAlignment="1" applyProtection="1">
      <alignment horizontal="left"/>
      <protection locked="0"/>
    </xf>
    <xf numFmtId="0" fontId="46" fillId="0" borderId="0" xfId="0" applyFont="1" applyProtection="1">
      <protection locked="0"/>
    </xf>
    <xf numFmtId="0" fontId="1" fillId="0" borderId="55" xfId="0" applyFont="1" applyBorder="1" applyAlignment="1" applyProtection="1">
      <alignment horizontal="center"/>
      <protection locked="0"/>
    </xf>
    <xf numFmtId="0" fontId="1" fillId="0" borderId="69"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2" xfId="0" applyFont="1" applyBorder="1" applyAlignment="1" applyProtection="1">
      <alignment horizontal="center" wrapText="1"/>
      <protection locked="0"/>
    </xf>
    <xf numFmtId="0" fontId="0" fillId="0" borderId="18" xfId="0" applyFont="1" applyBorder="1" applyAlignment="1" applyProtection="1">
      <alignment horizontal="center" wrapText="1"/>
      <protection locked="0"/>
    </xf>
    <xf numFmtId="0" fontId="0" fillId="0" borderId="1" xfId="0" applyFont="1" applyBorder="1" applyAlignment="1" applyProtection="1">
      <alignment horizontal="center" wrapText="1"/>
      <protection locked="0"/>
    </xf>
    <xf numFmtId="0" fontId="32" fillId="0" borderId="19" xfId="0" applyFont="1" applyBorder="1" applyAlignment="1" applyProtection="1">
      <alignment horizontal="center" wrapText="1"/>
      <protection locked="0"/>
    </xf>
    <xf numFmtId="0" fontId="43" fillId="0" borderId="16" xfId="0" applyFont="1" applyBorder="1" applyAlignment="1" applyProtection="1">
      <protection locked="0"/>
    </xf>
    <xf numFmtId="0" fontId="5" fillId="2" borderId="10" xfId="0" applyFont="1" applyFill="1" applyBorder="1" applyAlignment="1" applyProtection="1">
      <alignment horizontal="center" wrapText="1"/>
    </xf>
    <xf numFmtId="0" fontId="5" fillId="2" borderId="42" xfId="0" applyFont="1" applyFill="1" applyBorder="1" applyAlignment="1" applyProtection="1">
      <alignment horizontal="center" wrapText="1"/>
    </xf>
    <xf numFmtId="165" fontId="0" fillId="0" borderId="12" xfId="1" applyNumberFormat="1" applyFont="1" applyFill="1" applyBorder="1" applyProtection="1"/>
    <xf numFmtId="165" fontId="0" fillId="0" borderId="1" xfId="1" applyNumberFormat="1" applyFont="1" applyBorder="1" applyAlignment="1" applyProtection="1">
      <alignment horizontal="center" wrapText="1"/>
      <protection locked="0"/>
    </xf>
    <xf numFmtId="165" fontId="32" fillId="0" borderId="1" xfId="1" applyNumberFormat="1" applyFont="1" applyBorder="1" applyAlignment="1" applyProtection="1">
      <alignment horizontal="center" wrapText="1"/>
      <protection locked="0"/>
    </xf>
    <xf numFmtId="165" fontId="32" fillId="0" borderId="19" xfId="1" applyNumberFormat="1" applyFont="1" applyBorder="1" applyAlignment="1" applyProtection="1">
      <alignment horizontal="center" wrapText="1"/>
      <protection locked="0"/>
    </xf>
    <xf numFmtId="165" fontId="0" fillId="0" borderId="18" xfId="1" applyNumberFormat="1" applyFont="1" applyBorder="1" applyAlignment="1" applyProtection="1">
      <alignment horizontal="center" wrapText="1"/>
    </xf>
    <xf numFmtId="165" fontId="0" fillId="0" borderId="1" xfId="1" applyNumberFormat="1" applyFont="1" applyBorder="1" applyAlignment="1" applyProtection="1">
      <alignment horizontal="center" wrapText="1"/>
    </xf>
    <xf numFmtId="165" fontId="0" fillId="0" borderId="19" xfId="1" applyNumberFormat="1" applyFont="1" applyBorder="1" applyAlignment="1" applyProtection="1">
      <alignment horizontal="center" wrapText="1"/>
    </xf>
    <xf numFmtId="0" fontId="5" fillId="0" borderId="10" xfId="0" applyFont="1" applyFill="1" applyBorder="1" applyAlignment="1" applyProtection="1">
      <alignment horizontal="center" wrapText="1"/>
      <protection locked="0"/>
    </xf>
    <xf numFmtId="0" fontId="5" fillId="0" borderId="42" xfId="0" applyFont="1" applyFill="1" applyBorder="1" applyAlignment="1" applyProtection="1">
      <alignment wrapText="1"/>
    </xf>
    <xf numFmtId="0" fontId="0" fillId="0" borderId="18"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32" fillId="0" borderId="1" xfId="0" applyFont="1" applyFill="1" applyBorder="1" applyAlignment="1" applyProtection="1">
      <alignment horizontal="center" wrapText="1"/>
      <protection locked="0"/>
    </xf>
    <xf numFmtId="0" fontId="32" fillId="0" borderId="19" xfId="0" applyFont="1" applyFill="1" applyBorder="1" applyAlignment="1" applyProtection="1">
      <alignment horizontal="center" wrapText="1"/>
      <protection locked="0"/>
    </xf>
    <xf numFmtId="0" fontId="0" fillId="0" borderId="1" xfId="0" applyFont="1" applyFill="1" applyBorder="1" applyAlignment="1" applyProtection="1">
      <alignment horizontal="center" wrapText="1"/>
    </xf>
    <xf numFmtId="0" fontId="32" fillId="0" borderId="1" xfId="0" applyFont="1" applyFill="1" applyBorder="1" applyAlignment="1" applyProtection="1">
      <alignment horizontal="center" wrapText="1"/>
    </xf>
    <xf numFmtId="0" fontId="32" fillId="0" borderId="19" xfId="0" applyFont="1" applyFill="1" applyBorder="1" applyAlignment="1" applyProtection="1">
      <alignment horizontal="center" wrapText="1"/>
    </xf>
    <xf numFmtId="165" fontId="0" fillId="0" borderId="6" xfId="1" applyNumberFormat="1" applyFont="1" applyBorder="1" applyAlignment="1" applyProtection="1">
      <alignment horizontal="center"/>
      <protection locked="0"/>
    </xf>
    <xf numFmtId="168" fontId="0" fillId="0" borderId="43" xfId="4" applyNumberFormat="1" applyFont="1" applyBorder="1" applyAlignment="1" applyProtection="1"/>
    <xf numFmtId="41" fontId="0" fillId="0" borderId="12" xfId="0" applyNumberFormat="1" applyFont="1" applyFill="1" applyBorder="1" applyProtection="1"/>
    <xf numFmtId="165" fontId="0" fillId="0" borderId="14" xfId="1" applyNumberFormat="1" applyFont="1" applyBorder="1" applyAlignment="1" applyProtection="1">
      <alignment horizontal="center" wrapText="1"/>
    </xf>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60" xfId="0" applyFont="1" applyBorder="1" applyProtection="1">
      <protection locked="0"/>
    </xf>
    <xf numFmtId="165" fontId="5" fillId="0" borderId="49" xfId="1" applyNumberFormat="1" applyFont="1" applyBorder="1" applyAlignment="1" applyProtection="1">
      <alignment horizontal="center"/>
    </xf>
    <xf numFmtId="168" fontId="5" fillId="0" borderId="43" xfId="4" applyNumberFormat="1" applyFont="1" applyBorder="1" applyAlignment="1" applyProtection="1"/>
    <xf numFmtId="41" fontId="5" fillId="0" borderId="52" xfId="0" applyNumberFormat="1" applyFont="1" applyFill="1" applyBorder="1" applyProtection="1"/>
    <xf numFmtId="41" fontId="5" fillId="0" borderId="27" xfId="0" applyNumberFormat="1" applyFont="1" applyFill="1" applyBorder="1" applyProtection="1"/>
    <xf numFmtId="41" fontId="5" fillId="0" borderId="28" xfId="0" applyNumberFormat="1" applyFont="1" applyFill="1" applyBorder="1" applyProtection="1"/>
    <xf numFmtId="41" fontId="5" fillId="0" borderId="66" xfId="0" applyNumberFormat="1" applyFont="1" applyFill="1" applyBorder="1" applyProtection="1"/>
    <xf numFmtId="41" fontId="33" fillId="0" borderId="12" xfId="0" applyNumberFormat="1" applyFont="1" applyFill="1" applyBorder="1" applyProtection="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168" fontId="0" fillId="0" borderId="70" xfId="4" applyNumberFormat="1" applyFont="1" applyBorder="1" applyAlignment="1" applyProtection="1"/>
    <xf numFmtId="165" fontId="0" fillId="0" borderId="51" xfId="1" applyNumberFormat="1" applyFont="1" applyBorder="1" applyAlignment="1" applyProtection="1">
      <alignment horizontal="center" wrapText="1"/>
    </xf>
    <xf numFmtId="168" fontId="5" fillId="0" borderId="46" xfId="4" applyNumberFormat="1" applyFont="1" applyBorder="1" applyAlignment="1" applyProtection="1"/>
    <xf numFmtId="0" fontId="0" fillId="0" borderId="71" xfId="0" applyBorder="1" applyProtection="1">
      <protection locked="0"/>
    </xf>
    <xf numFmtId="166" fontId="5" fillId="0" borderId="72" xfId="0" applyNumberFormat="1" applyFont="1" applyBorder="1" applyAlignment="1" applyProtection="1">
      <alignment horizontal="center"/>
      <protection locked="0"/>
    </xf>
    <xf numFmtId="0" fontId="2" fillId="0" borderId="73" xfId="0" applyFont="1" applyFill="1" applyBorder="1" applyProtection="1">
      <protection locked="0"/>
    </xf>
    <xf numFmtId="165" fontId="5" fillId="0" borderId="72" xfId="1" applyNumberFormat="1" applyFont="1" applyBorder="1" applyAlignment="1" applyProtection="1">
      <alignment horizontal="center"/>
    </xf>
    <xf numFmtId="165" fontId="5" fillId="0" borderId="74" xfId="1" applyNumberFormat="1" applyFont="1" applyBorder="1" applyAlignment="1" applyProtection="1">
      <alignment horizontal="center"/>
    </xf>
    <xf numFmtId="168" fontId="5" fillId="0" borderId="75" xfId="4" applyNumberFormat="1" applyFont="1" applyBorder="1" applyAlignment="1" applyProtection="1"/>
    <xf numFmtId="41" fontId="5" fillId="0" borderId="71" xfId="0" applyNumberFormat="1" applyFont="1" applyBorder="1" applyProtection="1"/>
    <xf numFmtId="41" fontId="5" fillId="0" borderId="72" xfId="0" applyNumberFormat="1" applyFont="1" applyBorder="1" applyProtection="1"/>
    <xf numFmtId="41" fontId="5" fillId="0" borderId="76" xfId="0" applyNumberFormat="1" applyFont="1" applyBorder="1" applyProtection="1"/>
    <xf numFmtId="0" fontId="47" fillId="0" borderId="0" xfId="0" applyFont="1" applyProtection="1">
      <protection locked="0"/>
    </xf>
    <xf numFmtId="0" fontId="0" fillId="3" borderId="0" xfId="0" applyFill="1" applyAlignment="1">
      <alignment wrapText="1"/>
    </xf>
    <xf numFmtId="0" fontId="0" fillId="3" borderId="0" xfId="0" applyFill="1" applyBorder="1" applyAlignment="1">
      <alignment horizontal="left" vertical="center" indent="5"/>
    </xf>
    <xf numFmtId="49" fontId="0" fillId="3" borderId="0" xfId="0" applyNumberFormat="1" applyFill="1" applyAlignment="1">
      <alignment horizontal="right"/>
    </xf>
    <xf numFmtId="0" fontId="32" fillId="0" borderId="10" xfId="0" applyFont="1" applyBorder="1" applyAlignment="1" applyProtection="1">
      <alignment horizontal="center"/>
    </xf>
    <xf numFmtId="0" fontId="32" fillId="0" borderId="10" xfId="0" applyFont="1" applyBorder="1" applyAlignment="1" applyProtection="1">
      <alignment horizontal="center"/>
      <protection hidden="1"/>
    </xf>
    <xf numFmtId="49" fontId="0" fillId="0" borderId="0" xfId="0" applyNumberFormat="1" applyFont="1" applyAlignment="1">
      <alignment horizontal="center"/>
    </xf>
    <xf numFmtId="0" fontId="0" fillId="3" borderId="7" xfId="0" applyFill="1" applyBorder="1" applyAlignment="1">
      <alignment wrapText="1"/>
    </xf>
    <xf numFmtId="0" fontId="0" fillId="3" borderId="3" xfId="0" applyFill="1" applyBorder="1"/>
    <xf numFmtId="0" fontId="0" fillId="3" borderId="9" xfId="0" applyFill="1" applyBorder="1"/>
    <xf numFmtId="0" fontId="5" fillId="0" borderId="23" xfId="0" applyFont="1" applyFill="1" applyBorder="1" applyAlignment="1">
      <alignment horizontal="center"/>
    </xf>
    <xf numFmtId="0" fontId="5" fillId="0" borderId="7" xfId="0" applyFont="1" applyFill="1" applyBorder="1" applyAlignment="1">
      <alignment horizontal="center"/>
    </xf>
    <xf numFmtId="0" fontId="5" fillId="0" borderId="23" xfId="0" applyFont="1" applyBorder="1" applyAlignment="1">
      <alignment horizontal="center"/>
    </xf>
    <xf numFmtId="49" fontId="5" fillId="0" borderId="23" xfId="0" applyNumberFormat="1" applyFont="1" applyBorder="1" applyAlignment="1">
      <alignment horizontal="center"/>
    </xf>
    <xf numFmtId="0" fontId="31" fillId="0" borderId="23" xfId="0" applyFont="1" applyFill="1" applyBorder="1" applyAlignment="1">
      <alignment wrapText="1"/>
    </xf>
    <xf numFmtId="0" fontId="5" fillId="0" borderId="9" xfId="0" applyFont="1" applyFill="1" applyBorder="1" applyAlignment="1">
      <alignment horizontal="center"/>
    </xf>
    <xf numFmtId="49" fontId="5" fillId="0" borderId="22" xfId="0" applyNumberFormat="1" applyFont="1" applyFill="1" applyBorder="1" applyAlignment="1">
      <alignment horizontal="center"/>
    </xf>
    <xf numFmtId="41" fontId="32" fillId="0" borderId="20" xfId="0" applyNumberFormat="1" applyFont="1" applyFill="1" applyBorder="1" applyProtection="1">
      <protection locked="0"/>
    </xf>
    <xf numFmtId="0" fontId="0" fillId="3" borderId="6" xfId="0" applyFont="1" applyFill="1" applyBorder="1" applyAlignment="1">
      <alignment horizontal="left" vertical="center" wrapText="1" indent="1"/>
    </xf>
    <xf numFmtId="0" fontId="0" fillId="3" borderId="0" xfId="0" applyFont="1" applyFill="1" applyBorder="1" applyAlignment="1">
      <alignment horizontal="left" vertical="center" wrapText="1" indent="1"/>
    </xf>
    <xf numFmtId="0" fontId="0" fillId="3" borderId="7" xfId="0" applyFont="1" applyFill="1" applyBorder="1" applyAlignment="1">
      <alignment horizontal="left" vertical="center" wrapText="1" indent="1"/>
    </xf>
    <xf numFmtId="0" fontId="0" fillId="3" borderId="0" xfId="0" applyFill="1" applyBorder="1" applyAlignment="1">
      <alignment horizontal="left" vertical="center" wrapText="1"/>
    </xf>
    <xf numFmtId="0" fontId="0" fillId="3" borderId="7" xfId="0" applyFill="1" applyBorder="1" applyAlignment="1">
      <alignment horizontal="left" vertical="center" wrapText="1"/>
    </xf>
    <xf numFmtId="0" fontId="0" fillId="3" borderId="6" xfId="0" applyFill="1" applyBorder="1" applyAlignment="1">
      <alignment horizontal="left" vertical="center" wrapText="1"/>
    </xf>
    <xf numFmtId="0" fontId="0" fillId="3" borderId="0" xfId="0" applyFont="1" applyFill="1" applyBorder="1" applyAlignment="1">
      <alignment horizontal="left" vertical="center" wrapText="1"/>
    </xf>
    <xf numFmtId="0" fontId="0" fillId="3" borderId="7" xfId="0" applyFont="1" applyFill="1" applyBorder="1" applyAlignment="1">
      <alignment horizontal="left" vertical="center" wrapText="1"/>
    </xf>
    <xf numFmtId="0" fontId="0" fillId="3" borderId="0" xfId="0" applyFill="1" applyBorder="1" applyAlignment="1">
      <alignment wrapText="1"/>
    </xf>
    <xf numFmtId="0" fontId="0" fillId="3" borderId="7" xfId="0" applyFill="1" applyBorder="1" applyAlignment="1">
      <alignment wrapText="1"/>
    </xf>
    <xf numFmtId="0" fontId="0" fillId="3" borderId="0" xfId="0" applyFill="1" applyBorder="1" applyAlignment="1">
      <alignment horizontal="left" vertical="center"/>
    </xf>
    <xf numFmtId="0" fontId="0" fillId="3" borderId="7" xfId="0" applyFill="1" applyBorder="1" applyAlignment="1">
      <alignment horizontal="left" vertical="center"/>
    </xf>
    <xf numFmtId="0" fontId="0" fillId="3" borderId="0" xfId="0" applyFont="1" applyFill="1" applyBorder="1" applyAlignment="1">
      <alignment horizontal="left" vertical="center"/>
    </xf>
    <xf numFmtId="0" fontId="0" fillId="3" borderId="7" xfId="0" applyFont="1" applyFill="1" applyBorder="1" applyAlignment="1">
      <alignment horizontal="left" vertical="center"/>
    </xf>
    <xf numFmtId="14" fontId="24"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4" fillId="0" borderId="0" xfId="0" applyFont="1" applyAlignment="1" applyProtection="1">
      <alignment horizontal="center"/>
    </xf>
    <xf numFmtId="0" fontId="0" fillId="5" borderId="33" xfId="0" applyFill="1" applyBorder="1" applyAlignment="1" applyProtection="1">
      <protection locked="0"/>
    </xf>
    <xf numFmtId="0" fontId="19" fillId="0" borderId="0" xfId="0" applyFont="1" applyAlignment="1" applyProtection="1">
      <alignment horizontal="center"/>
    </xf>
    <xf numFmtId="14" fontId="22"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5" fillId="5" borderId="32" xfId="2" applyFont="1" applyFill="1" applyBorder="1" applyAlignment="1" applyProtection="1">
      <alignment horizontal="left"/>
      <protection locked="0"/>
    </xf>
    <xf numFmtId="0" fontId="25" fillId="5" borderId="32" xfId="2" applyFill="1" applyBorder="1" applyAlignment="1" applyProtection="1">
      <alignment horizontal="left"/>
      <protection locked="0"/>
    </xf>
    <xf numFmtId="0" fontId="19" fillId="0" borderId="0" xfId="0" applyFont="1" applyAlignment="1">
      <alignment horizontal="center"/>
    </xf>
    <xf numFmtId="0" fontId="22" fillId="5" borderId="3" xfId="0" applyFont="1" applyFill="1" applyBorder="1" applyAlignment="1" applyProtection="1">
      <alignment horizontal="center"/>
      <protection locked="0"/>
    </xf>
    <xf numFmtId="0" fontId="19" fillId="0" borderId="0" xfId="0" applyFont="1" applyBorder="1" applyAlignment="1">
      <alignment horizontal="center"/>
    </xf>
    <xf numFmtId="0" fontId="0" fillId="5" borderId="32" xfId="0" applyFill="1" applyBorder="1" applyAlignment="1" applyProtection="1">
      <protection locked="0"/>
    </xf>
    <xf numFmtId="0" fontId="20" fillId="0" borderId="0" xfId="0" applyFont="1" applyAlignment="1" applyProtection="1">
      <alignment horizontal="right"/>
    </xf>
    <xf numFmtId="0" fontId="22" fillId="5" borderId="3" xfId="0" applyFont="1" applyFill="1" applyBorder="1" applyAlignment="1" applyProtection="1">
      <alignment horizontal="center" wrapText="1"/>
      <protection locked="0"/>
    </xf>
    <xf numFmtId="0" fontId="23" fillId="0" borderId="0" xfId="0" applyFont="1" applyAlignment="1" applyProtection="1">
      <alignment horizontal="left"/>
      <protection locked="0"/>
    </xf>
    <xf numFmtId="0" fontId="0" fillId="0" borderId="4" xfId="0" applyFill="1" applyBorder="1" applyAlignment="1">
      <alignment horizontal="center" vertical="center" textRotation="90" wrapText="1"/>
    </xf>
    <xf numFmtId="0" fontId="0" fillId="0" borderId="6" xfId="0" applyFill="1" applyBorder="1" applyAlignment="1">
      <alignment horizontal="center" vertical="center" textRotation="90" wrapText="1"/>
    </xf>
    <xf numFmtId="0" fontId="0" fillId="0" borderId="8" xfId="0" applyFill="1" applyBorder="1" applyAlignment="1">
      <alignment horizontal="center" vertical="center" textRotation="90"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4" fillId="0" borderId="21" xfId="0" applyFont="1" applyBorder="1" applyAlignment="1">
      <alignment horizontal="center"/>
    </xf>
    <xf numFmtId="0" fontId="4" fillId="0" borderId="22" xfId="0" applyFont="1" applyBorder="1" applyAlignment="1">
      <alignment horizontal="center"/>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0" fillId="0" borderId="4" xfId="0" applyFill="1" applyBorder="1" applyAlignment="1" applyProtection="1">
      <alignment horizontal="center" vertical="center" textRotation="90" wrapText="1"/>
      <protection hidden="1"/>
    </xf>
    <xf numFmtId="0" fontId="0" fillId="0" borderId="6" xfId="0" applyFill="1" applyBorder="1" applyAlignment="1" applyProtection="1">
      <alignment horizontal="center" vertical="center" textRotation="90" wrapText="1"/>
      <protection hidden="1"/>
    </xf>
    <xf numFmtId="0" fontId="0" fillId="0" borderId="8" xfId="0" applyFill="1" applyBorder="1" applyAlignment="1" applyProtection="1">
      <alignment horizontal="center" vertical="center" textRotation="90" wrapText="1"/>
      <protection hidden="1"/>
    </xf>
    <xf numFmtId="17" fontId="32" fillId="0" borderId="10" xfId="0" applyNumberFormat="1" applyFont="1" applyBorder="1" applyAlignment="1" applyProtection="1">
      <alignment horizontal="center"/>
    </xf>
    <xf numFmtId="17" fontId="32" fillId="0" borderId="1" xfId="0" applyNumberFormat="1" applyFont="1" applyBorder="1" applyAlignment="1" applyProtection="1">
      <alignment horizontal="center"/>
    </xf>
    <xf numFmtId="17" fontId="32" fillId="0" borderId="11" xfId="0" applyNumberFormat="1" applyFont="1" applyBorder="1" applyAlignment="1" applyProtection="1">
      <alignment horizontal="center"/>
    </xf>
    <xf numFmtId="0" fontId="32" fillId="0" borderId="10" xfId="0" applyFont="1" applyBorder="1" applyAlignment="1" applyProtection="1">
      <alignment horizontal="center"/>
    </xf>
    <xf numFmtId="0" fontId="32" fillId="0" borderId="1" xfId="0" applyFont="1" applyBorder="1" applyAlignment="1" applyProtection="1">
      <alignment horizontal="center"/>
    </xf>
    <xf numFmtId="0" fontId="32" fillId="0" borderId="18" xfId="0" applyFont="1" applyBorder="1" applyAlignment="1" applyProtection="1">
      <alignment horizontal="center"/>
    </xf>
    <xf numFmtId="0" fontId="32" fillId="0" borderId="19" xfId="0" applyFont="1" applyBorder="1" applyAlignment="1" applyProtection="1">
      <alignment horizontal="center"/>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3" fillId="0" borderId="4" xfId="0" applyFont="1" applyBorder="1" applyAlignment="1" applyProtection="1">
      <alignment horizontal="center" vertical="center" textRotation="90" wrapText="1"/>
      <protection hidden="1"/>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2" fillId="0" borderId="24" xfId="0" applyFont="1" applyBorder="1" applyAlignment="1" applyProtection="1">
      <alignment horizontal="center"/>
      <protection hidden="1"/>
    </xf>
    <xf numFmtId="0" fontId="32" fillId="0" borderId="25" xfId="0" applyFont="1" applyBorder="1" applyAlignment="1" applyProtection="1">
      <alignment horizontal="center"/>
      <protection hidden="1"/>
    </xf>
    <xf numFmtId="0" fontId="32"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17" fontId="32" fillId="0" borderId="10" xfId="0" applyNumberFormat="1" applyFont="1" applyBorder="1" applyAlignment="1" applyProtection="1">
      <alignment horizontal="center"/>
      <protection hidden="1"/>
    </xf>
    <xf numFmtId="17" fontId="32" fillId="0" borderId="1" xfId="0" applyNumberFormat="1" applyFont="1" applyBorder="1" applyAlignment="1" applyProtection="1">
      <alignment horizontal="center"/>
      <protection hidden="1"/>
    </xf>
    <xf numFmtId="17" fontId="32" fillId="0" borderId="11" xfId="0" applyNumberFormat="1" applyFont="1" applyBorder="1" applyAlignment="1" applyProtection="1">
      <alignment horizontal="center"/>
      <protection hidden="1"/>
    </xf>
    <xf numFmtId="0" fontId="32" fillId="0" borderId="4" xfId="0" applyFont="1" applyFill="1" applyBorder="1" applyAlignment="1" applyProtection="1">
      <alignment horizontal="center" vertical="center" textRotation="90" wrapText="1"/>
      <protection hidden="1"/>
    </xf>
    <xf numFmtId="0" fontId="32" fillId="0" borderId="6" xfId="0" applyFont="1" applyFill="1" applyBorder="1" applyAlignment="1" applyProtection="1">
      <alignment horizontal="center" vertical="center" textRotation="90" wrapText="1"/>
      <protection hidden="1"/>
    </xf>
    <xf numFmtId="0" fontId="32" fillId="0" borderId="8" xfId="0" applyFont="1" applyFill="1" applyBorder="1" applyAlignment="1" applyProtection="1">
      <alignment horizontal="center" vertical="center" textRotation="90" wrapText="1"/>
      <protection hidden="1"/>
    </xf>
    <xf numFmtId="17" fontId="32" fillId="0" borderId="10" xfId="0" applyNumberFormat="1" applyFont="1" applyBorder="1" applyAlignment="1" applyProtection="1">
      <alignment horizontal="center"/>
      <protection locked="0"/>
    </xf>
    <xf numFmtId="17" fontId="32" fillId="0" borderId="1" xfId="0" applyNumberFormat="1" applyFont="1" applyBorder="1" applyAlignment="1" applyProtection="1">
      <alignment horizontal="center"/>
      <protection locked="0"/>
    </xf>
    <xf numFmtId="17" fontId="32" fillId="0" borderId="11" xfId="0" applyNumberFormat="1" applyFont="1" applyBorder="1" applyAlignment="1" applyProtection="1">
      <alignment horizontal="center"/>
      <protection locked="0"/>
    </xf>
    <xf numFmtId="0" fontId="32" fillId="0" borderId="10" xfId="0" applyFont="1" applyBorder="1" applyAlignment="1" applyProtection="1">
      <alignment horizontal="center"/>
      <protection locked="0"/>
    </xf>
    <xf numFmtId="0" fontId="32" fillId="0" borderId="1" xfId="0" applyFont="1" applyBorder="1" applyAlignment="1" applyProtection="1">
      <alignment horizontal="center"/>
      <protection locked="0"/>
    </xf>
    <xf numFmtId="0" fontId="32" fillId="0" borderId="18" xfId="0" applyFont="1" applyBorder="1" applyAlignment="1" applyProtection="1">
      <alignment horizontal="center"/>
      <protection locked="0"/>
    </xf>
    <xf numFmtId="0" fontId="32" fillId="0" borderId="19" xfId="0" applyFont="1" applyBorder="1" applyAlignment="1" applyProtection="1">
      <alignment horizontal="center"/>
      <protection locked="0"/>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protection hidden="1"/>
    </xf>
    <xf numFmtId="0" fontId="37" fillId="0" borderId="6" xfId="0" applyFont="1" applyBorder="1" applyAlignment="1" applyProtection="1">
      <alignment horizontal="center" vertical="center" textRotation="90"/>
      <protection hidden="1"/>
    </xf>
    <xf numFmtId="0" fontId="37" fillId="0" borderId="8" xfId="0" applyFont="1" applyBorder="1" applyAlignment="1" applyProtection="1">
      <alignment horizontal="center" vertical="center" textRotation="90"/>
      <protection hidden="1"/>
    </xf>
    <xf numFmtId="0" fontId="35" fillId="0" borderId="4" xfId="0" applyFont="1" applyBorder="1" applyAlignment="1" applyProtection="1">
      <alignment horizontal="left"/>
      <protection hidden="1"/>
    </xf>
    <xf numFmtId="0" fontId="35" fillId="0" borderId="2" xfId="0" applyFont="1" applyBorder="1" applyAlignment="1" applyProtection="1">
      <alignment horizontal="left"/>
      <protection hidden="1"/>
    </xf>
    <xf numFmtId="0" fontId="35" fillId="0" borderId="5" xfId="0" applyFont="1" applyBorder="1" applyAlignment="1" applyProtection="1">
      <alignment horizontal="left"/>
      <protection hidden="1"/>
    </xf>
    <xf numFmtId="0" fontId="35" fillId="0" borderId="8" xfId="0" applyFont="1" applyBorder="1" applyAlignment="1" applyProtection="1">
      <alignment horizontal="left"/>
      <protection hidden="1"/>
    </xf>
    <xf numFmtId="0" fontId="35" fillId="0" borderId="3" xfId="0" applyFont="1" applyBorder="1" applyAlignment="1" applyProtection="1">
      <alignment horizontal="left"/>
      <protection hidden="1"/>
    </xf>
    <xf numFmtId="0" fontId="35" fillId="0" borderId="9" xfId="0" applyFont="1" applyBorder="1" applyAlignment="1" applyProtection="1">
      <alignment horizontal="left"/>
      <protection hidden="1"/>
    </xf>
    <xf numFmtId="0" fontId="38" fillId="0" borderId="4" xfId="0" applyFont="1" applyBorder="1" applyAlignment="1" applyProtection="1">
      <alignment horizontal="center" vertical="center" textRotation="90" wrapText="1"/>
      <protection hidden="1"/>
    </xf>
    <xf numFmtId="0" fontId="38" fillId="0" borderId="6" xfId="0" applyFont="1" applyBorder="1" applyAlignment="1" applyProtection="1">
      <alignment horizontal="center" vertical="center" textRotation="90" wrapText="1"/>
      <protection hidden="1"/>
    </xf>
    <xf numFmtId="0" fontId="38" fillId="0" borderId="8" xfId="0" applyFont="1" applyBorder="1" applyAlignment="1" applyProtection="1">
      <alignment horizontal="center" vertical="center" textRotation="90" wrapText="1"/>
      <protection hidden="1"/>
    </xf>
    <xf numFmtId="0" fontId="32" fillId="0" borderId="6" xfId="0" applyFont="1" applyBorder="1" applyAlignment="1" applyProtection="1">
      <alignment horizontal="center" vertical="center" textRotation="90" wrapText="1"/>
      <protection hidden="1"/>
    </xf>
    <xf numFmtId="0" fontId="32" fillId="0" borderId="8" xfId="0" applyFont="1" applyBorder="1" applyAlignment="1" applyProtection="1">
      <alignment horizontal="center" vertical="center" textRotation="90" wrapText="1"/>
      <protection hidden="1"/>
    </xf>
    <xf numFmtId="0" fontId="35" fillId="0" borderId="4" xfId="0" applyFont="1" applyBorder="1" applyAlignment="1" applyProtection="1">
      <alignment horizontal="left" wrapText="1"/>
      <protection hidden="1"/>
    </xf>
    <xf numFmtId="0" fontId="35" fillId="0" borderId="2" xfId="0" applyFont="1" applyBorder="1" applyAlignment="1" applyProtection="1">
      <alignment horizontal="left" wrapText="1"/>
      <protection hidden="1"/>
    </xf>
    <xf numFmtId="0" fontId="35" fillId="0" borderId="5" xfId="0" applyFont="1" applyBorder="1" applyAlignment="1" applyProtection="1">
      <alignment horizontal="left" wrapText="1"/>
      <protection hidden="1"/>
    </xf>
    <xf numFmtId="0" fontId="35" fillId="0" borderId="8" xfId="0" applyFont="1" applyBorder="1" applyAlignment="1" applyProtection="1">
      <alignment horizontal="left" wrapText="1"/>
      <protection hidden="1"/>
    </xf>
    <xf numFmtId="0" fontId="35" fillId="0" borderId="3" xfId="0" applyFont="1" applyBorder="1" applyAlignment="1" applyProtection="1">
      <alignment horizontal="left" wrapText="1"/>
      <protection hidden="1"/>
    </xf>
    <xf numFmtId="0" fontId="35" fillId="0" borderId="9" xfId="0" applyFont="1" applyBorder="1" applyAlignment="1" applyProtection="1">
      <alignment horizontal="left" wrapText="1"/>
      <protection hidden="1"/>
    </xf>
    <xf numFmtId="0" fontId="0" fillId="0" borderId="10" xfId="0" applyBorder="1" applyAlignment="1" applyProtection="1">
      <alignment horizontal="center" wrapText="1"/>
      <protection locked="0"/>
    </xf>
    <xf numFmtId="0" fontId="0" fillId="0" borderId="11" xfId="0" applyBorder="1" applyAlignment="1" applyProtection="1">
      <alignment horizontal="center" wrapText="1"/>
      <protection locked="0"/>
    </xf>
    <xf numFmtId="0" fontId="3" fillId="0" borderId="4" xfId="0" applyFont="1" applyBorder="1" applyAlignment="1" applyProtection="1">
      <alignment horizontal="center" vertical="center" textRotation="90"/>
      <protection locked="0"/>
    </xf>
    <xf numFmtId="0" fontId="3" fillId="0" borderId="6" xfId="0" applyFont="1" applyBorder="1" applyAlignment="1" applyProtection="1">
      <alignment horizontal="center" vertical="center" textRotation="90"/>
      <protection locked="0"/>
    </xf>
    <xf numFmtId="0" fontId="3" fillId="0" borderId="8" xfId="0" applyFont="1" applyBorder="1" applyAlignment="1" applyProtection="1">
      <alignment horizontal="center" vertical="center" textRotation="90"/>
      <protection locked="0"/>
    </xf>
    <xf numFmtId="0" fontId="3" fillId="0" borderId="6" xfId="0" applyFont="1" applyBorder="1" applyAlignment="1" applyProtection="1">
      <alignment horizontal="center" vertical="center" textRotation="90" wrapText="1"/>
      <protection locked="0"/>
    </xf>
    <xf numFmtId="0" fontId="3" fillId="0" borderId="8" xfId="0" applyFont="1" applyBorder="1" applyAlignment="1" applyProtection="1">
      <alignment horizontal="center" vertical="center" textRotation="90" wrapText="1"/>
      <protection locked="0"/>
    </xf>
    <xf numFmtId="0" fontId="0" fillId="0" borderId="19" xfId="0" applyBorder="1" applyAlignment="1" applyProtection="1">
      <alignment horizontal="center" wrapText="1"/>
      <protection locked="0"/>
    </xf>
    <xf numFmtId="0" fontId="3" fillId="0" borderId="4" xfId="0" applyFont="1" applyBorder="1" applyAlignment="1" applyProtection="1">
      <alignment horizontal="center" vertical="center" textRotation="90" wrapText="1"/>
      <protection locked="0"/>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4" xfId="0" applyFont="1" applyBorder="1" applyAlignment="1" applyProtection="1">
      <alignment horizontal="center"/>
      <protection locked="0"/>
    </xf>
    <xf numFmtId="0" fontId="1" fillId="0" borderId="2" xfId="0" applyFont="1" applyBorder="1" applyAlignment="1" applyProtection="1">
      <alignment horizontal="center"/>
      <protection locked="0"/>
    </xf>
    <xf numFmtId="0" fontId="1" fillId="0" borderId="8"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0" fillId="0" borderId="51" xfId="0" applyBorder="1" applyAlignment="1">
      <alignment horizontal="center" wrapText="1"/>
    </xf>
    <xf numFmtId="0" fontId="0" fillId="0" borderId="53" xfId="0" applyBorder="1" applyAlignment="1">
      <alignment horizontal="center" wrapText="1"/>
    </xf>
    <xf numFmtId="49" fontId="0" fillId="0" borderId="55" xfId="0" applyNumberFormat="1" applyBorder="1" applyAlignment="1">
      <alignment horizontal="center" wrapText="1"/>
    </xf>
    <xf numFmtId="49" fontId="0" fillId="0" borderId="54" xfId="0" applyNumberFormat="1" applyBorder="1" applyAlignment="1">
      <alignment horizontal="center" wrapText="1"/>
    </xf>
    <xf numFmtId="49" fontId="0" fillId="0" borderId="55" xfId="0" applyNumberFormat="1" applyBorder="1" applyAlignment="1">
      <alignment horizontal="center"/>
    </xf>
    <xf numFmtId="49" fontId="0" fillId="0" borderId="54" xfId="0" applyNumberFormat="1" applyBorder="1" applyAlignment="1">
      <alignment horizontal="center"/>
    </xf>
    <xf numFmtId="49" fontId="0" fillId="0" borderId="25" xfId="0" applyNumberFormat="1" applyBorder="1" applyAlignment="1">
      <alignment horizontal="center"/>
    </xf>
    <xf numFmtId="0" fontId="3" fillId="0" borderId="14" xfId="0" applyFont="1" applyBorder="1" applyAlignment="1">
      <alignment horizontal="center" vertical="center" textRotation="90" wrapText="1"/>
    </xf>
    <xf numFmtId="0" fontId="3" fillId="0" borderId="12" xfId="0" applyFont="1" applyBorder="1" applyAlignment="1">
      <alignment horizontal="center" vertical="center" textRotation="90" wrapText="1"/>
    </xf>
    <xf numFmtId="0" fontId="3" fillId="0" borderId="16" xfId="0" applyFont="1" applyBorder="1" applyAlignment="1">
      <alignment horizontal="center" vertical="center" textRotation="90" wrapText="1"/>
    </xf>
    <xf numFmtId="0" fontId="1" fillId="0" borderId="51" xfId="0" applyFont="1" applyBorder="1" applyAlignment="1">
      <alignment horizontal="center"/>
    </xf>
    <xf numFmtId="0" fontId="1" fillId="0" borderId="50" xfId="0" applyFont="1" applyBorder="1" applyAlignment="1">
      <alignment horizontal="center"/>
    </xf>
    <xf numFmtId="0" fontId="1" fillId="0" borderId="58" xfId="0" applyFont="1" applyBorder="1" applyAlignment="1">
      <alignment horizontal="center"/>
    </xf>
    <xf numFmtId="0" fontId="6" fillId="0" borderId="18" xfId="0" applyFont="1" applyFill="1" applyBorder="1" applyAlignment="1" applyProtection="1">
      <alignment horizontal="left" wrapText="1"/>
      <protection locked="0"/>
    </xf>
    <xf numFmtId="0" fontId="6" fillId="0" borderId="1" xfId="0" applyFont="1" applyFill="1" applyBorder="1" applyAlignment="1" applyProtection="1">
      <alignment horizontal="left" wrapText="1"/>
      <protection locked="0"/>
    </xf>
    <xf numFmtId="0" fontId="6" fillId="0" borderId="11" xfId="0" applyFont="1" applyFill="1" applyBorder="1" applyAlignment="1" applyProtection="1">
      <alignment horizontal="left" wrapText="1"/>
      <protection locked="0"/>
    </xf>
    <xf numFmtId="0" fontId="3" fillId="0" borderId="12" xfId="0" applyFont="1" applyBorder="1" applyAlignment="1" applyProtection="1">
      <alignment horizontal="center" vertical="center" textRotation="90" wrapText="1"/>
      <protection locked="0"/>
    </xf>
    <xf numFmtId="0" fontId="3" fillId="0" borderId="52" xfId="0" applyFont="1" applyBorder="1" applyAlignment="1" applyProtection="1">
      <alignment horizontal="center" vertical="center" textRotation="90"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4" xfId="0" applyFont="1" applyBorder="1" applyAlignment="1" applyProtection="1">
      <alignment horizontal="center"/>
      <protection locked="0"/>
    </xf>
    <xf numFmtId="0" fontId="32" fillId="0" borderId="4" xfId="0" applyFont="1" applyFill="1" applyBorder="1" applyAlignment="1">
      <alignment horizontal="center" vertical="center" textRotation="90" wrapText="1"/>
    </xf>
    <xf numFmtId="0" fontId="32" fillId="0" borderId="6" xfId="0" applyFont="1" applyFill="1" applyBorder="1" applyAlignment="1">
      <alignment horizontal="center" vertical="center" textRotation="90" wrapText="1"/>
    </xf>
    <xf numFmtId="0" fontId="32" fillId="0" borderId="8" xfId="0" applyFont="1" applyFill="1" applyBorder="1" applyAlignment="1">
      <alignment horizontal="center" vertical="center" textRotation="90" wrapText="1"/>
    </xf>
    <xf numFmtId="0" fontId="35" fillId="0" borderId="10" xfId="0" applyFont="1" applyBorder="1" applyAlignment="1">
      <alignment horizontal="left"/>
    </xf>
    <xf numFmtId="0" fontId="35" fillId="0" borderId="1" xfId="0" applyFont="1" applyBorder="1" applyAlignment="1">
      <alignment horizontal="left"/>
    </xf>
    <xf numFmtId="0" fontId="35" fillId="0" borderId="11" xfId="0" applyFont="1" applyBorder="1" applyAlignment="1">
      <alignment horizontal="left"/>
    </xf>
    <xf numFmtId="0" fontId="37" fillId="0" borderId="4" xfId="0" applyFont="1" applyBorder="1" applyAlignment="1">
      <alignment horizontal="center" vertical="center" textRotation="90" wrapText="1"/>
    </xf>
    <xf numFmtId="0" fontId="37" fillId="0" borderId="6" xfId="0" applyFont="1" applyBorder="1" applyAlignment="1">
      <alignment horizontal="center" vertical="center" textRotation="90" wrapText="1"/>
    </xf>
    <xf numFmtId="0" fontId="37" fillId="0" borderId="8" xfId="0" applyFont="1" applyBorder="1" applyAlignment="1">
      <alignment horizontal="center" vertical="center" textRotation="90" wrapText="1"/>
    </xf>
    <xf numFmtId="0" fontId="32" fillId="0" borderId="6" xfId="0" applyFont="1" applyBorder="1" applyAlignment="1">
      <alignment horizontal="center" vertical="center" textRotation="90" wrapText="1"/>
    </xf>
    <xf numFmtId="0" fontId="32" fillId="0" borderId="8" xfId="0" applyFont="1" applyBorder="1" applyAlignment="1">
      <alignment horizontal="center" vertical="center" textRotation="90" wrapText="1"/>
    </xf>
    <xf numFmtId="0" fontId="35" fillId="0" borderId="10" xfId="0" applyFont="1" applyBorder="1" applyAlignment="1">
      <alignment horizontal="left" wrapText="1"/>
    </xf>
    <xf numFmtId="0" fontId="35" fillId="0" borderId="1" xfId="0" applyFont="1" applyBorder="1" applyAlignment="1">
      <alignment horizontal="left" wrapText="1"/>
    </xf>
    <xf numFmtId="0" fontId="35" fillId="0" borderId="11" xfId="0" applyFont="1" applyBorder="1" applyAlignment="1">
      <alignment horizontal="left" wrapText="1"/>
    </xf>
    <xf numFmtId="164" fontId="37" fillId="0" borderId="4" xfId="0" applyNumberFormat="1" applyFont="1" applyFill="1" applyBorder="1" applyAlignment="1" applyProtection="1">
      <alignment horizontal="center" vertical="center" textRotation="90" wrapText="1"/>
    </xf>
    <xf numFmtId="164" fontId="37" fillId="0" borderId="6" xfId="0" applyNumberFormat="1" applyFont="1" applyFill="1" applyBorder="1" applyAlignment="1" applyProtection="1">
      <alignment horizontal="center" vertical="center" textRotation="90" wrapText="1"/>
    </xf>
    <xf numFmtId="164" fontId="37" fillId="0" borderId="8" xfId="0" applyNumberFormat="1" applyFont="1" applyFill="1" applyBorder="1" applyAlignment="1" applyProtection="1">
      <alignment horizontal="center" vertical="center" textRotation="90" wrapText="1"/>
    </xf>
    <xf numFmtId="164" fontId="37" fillId="0" borderId="4" xfId="0" applyNumberFormat="1" applyFont="1" applyBorder="1" applyAlignment="1" applyProtection="1">
      <alignment horizontal="center" vertical="center" textRotation="90"/>
    </xf>
    <xf numFmtId="164" fontId="37" fillId="0" borderId="6" xfId="0" applyNumberFormat="1" applyFont="1" applyBorder="1" applyAlignment="1" applyProtection="1">
      <alignment horizontal="center" vertical="center" textRotation="90"/>
    </xf>
    <xf numFmtId="164" fontId="37" fillId="0" borderId="8" xfId="0" applyNumberFormat="1" applyFont="1" applyBorder="1" applyAlignment="1" applyProtection="1">
      <alignment horizontal="center" vertical="center" textRotation="90"/>
    </xf>
    <xf numFmtId="0" fontId="38" fillId="0" borderId="21" xfId="0" applyFont="1" applyBorder="1" applyAlignment="1">
      <alignment horizontal="center"/>
    </xf>
    <xf numFmtId="0" fontId="38" fillId="0" borderId="22" xfId="0" applyFont="1" applyBorder="1" applyAlignment="1">
      <alignment horizontal="center"/>
    </xf>
    <xf numFmtId="0" fontId="35" fillId="0" borderId="4" xfId="0" applyFont="1" applyBorder="1" applyAlignment="1">
      <alignment horizontal="left"/>
    </xf>
    <xf numFmtId="0" fontId="35" fillId="0" borderId="2" xfId="0" applyFont="1" applyBorder="1" applyAlignment="1">
      <alignment horizontal="left"/>
    </xf>
    <xf numFmtId="0" fontId="35" fillId="0" borderId="5" xfId="0" applyFont="1" applyBorder="1" applyAlignment="1">
      <alignment horizontal="left"/>
    </xf>
    <xf numFmtId="0" fontId="35" fillId="0" borderId="8" xfId="0" applyFont="1" applyBorder="1" applyAlignment="1">
      <alignment horizontal="left"/>
    </xf>
    <xf numFmtId="0" fontId="35" fillId="0" borderId="3" xfId="0" applyFont="1" applyBorder="1" applyAlignment="1">
      <alignment horizontal="left"/>
    </xf>
    <xf numFmtId="0" fontId="35" fillId="0" borderId="9" xfId="0" applyFont="1" applyBorder="1" applyAlignment="1">
      <alignment horizontal="left"/>
    </xf>
    <xf numFmtId="0" fontId="37" fillId="0" borderId="4" xfId="0" applyFont="1" applyBorder="1" applyAlignment="1">
      <alignment horizontal="center" vertical="center" textRotation="90"/>
    </xf>
    <xf numFmtId="0" fontId="37" fillId="0" borderId="6" xfId="0" applyFont="1" applyBorder="1" applyAlignment="1">
      <alignment horizontal="center" vertical="center" textRotation="90"/>
    </xf>
    <xf numFmtId="164" fontId="32" fillId="0" borderId="4" xfId="0" applyNumberFormat="1" applyFont="1" applyFill="1" applyBorder="1" applyAlignment="1" applyProtection="1">
      <alignment horizontal="center" vertical="center" textRotation="90" wrapText="1"/>
      <protection locked="0"/>
    </xf>
    <xf numFmtId="164" fontId="32" fillId="0" borderId="6" xfId="0" applyNumberFormat="1" applyFont="1" applyFill="1" applyBorder="1" applyAlignment="1" applyProtection="1">
      <alignment horizontal="center" vertical="center" textRotation="90" wrapText="1"/>
      <protection locked="0"/>
    </xf>
    <xf numFmtId="164" fontId="32" fillId="0" borderId="8" xfId="0" applyNumberFormat="1" applyFont="1" applyFill="1" applyBorder="1" applyAlignment="1" applyProtection="1">
      <alignment horizontal="center" vertical="center" textRotation="90" wrapText="1"/>
      <protection locked="0"/>
    </xf>
    <xf numFmtId="164" fontId="37" fillId="0" borderId="6" xfId="0" applyNumberFormat="1" applyFont="1" applyBorder="1" applyAlignment="1" applyProtection="1">
      <alignment horizontal="center" vertical="center" textRotation="90" wrapText="1"/>
      <protection locked="0"/>
    </xf>
    <xf numFmtId="164" fontId="37" fillId="0" borderId="8" xfId="0" applyNumberFormat="1" applyFont="1" applyBorder="1" applyAlignment="1" applyProtection="1">
      <alignment horizontal="center" vertical="center" textRotation="90" wrapText="1"/>
      <protection locked="0"/>
    </xf>
    <xf numFmtId="164" fontId="37" fillId="0" borderId="4" xfId="0" applyNumberFormat="1" applyFont="1" applyBorder="1" applyAlignment="1" applyProtection="1">
      <alignment horizontal="center" vertical="center" textRotation="90" wrapText="1"/>
      <protection locked="0"/>
    </xf>
    <xf numFmtId="164" fontId="35" fillId="0" borderId="8" xfId="0" applyNumberFormat="1" applyFont="1" applyBorder="1" applyAlignment="1" applyProtection="1">
      <alignment horizontal="left"/>
      <protection locked="0"/>
    </xf>
    <xf numFmtId="164" fontId="35" fillId="0" borderId="3" xfId="0" applyNumberFormat="1" applyFont="1" applyBorder="1" applyAlignment="1" applyProtection="1">
      <alignment horizontal="left"/>
      <protection locked="0"/>
    </xf>
    <xf numFmtId="164" fontId="35" fillId="0" borderId="9" xfId="0" applyNumberFormat="1" applyFont="1" applyBorder="1" applyAlignment="1" applyProtection="1">
      <alignment horizontal="left"/>
      <protection locked="0"/>
    </xf>
    <xf numFmtId="164" fontId="37" fillId="0" borderId="4" xfId="0" applyNumberFormat="1" applyFont="1" applyBorder="1" applyAlignment="1" applyProtection="1">
      <alignment horizontal="center" vertical="center" textRotation="90"/>
      <protection locked="0"/>
    </xf>
    <xf numFmtId="164" fontId="37" fillId="0" borderId="6" xfId="0" applyNumberFormat="1" applyFont="1" applyBorder="1" applyAlignment="1" applyProtection="1">
      <alignment horizontal="center" vertical="center" textRotation="90"/>
      <protection locked="0"/>
    </xf>
    <xf numFmtId="164" fontId="37" fillId="0" borderId="8" xfId="0" applyNumberFormat="1" applyFont="1" applyBorder="1" applyAlignment="1" applyProtection="1">
      <alignment horizontal="center" vertical="center" textRotation="90"/>
      <protection locked="0"/>
    </xf>
    <xf numFmtId="164" fontId="32" fillId="0" borderId="6" xfId="0" applyNumberFormat="1" applyFont="1" applyBorder="1" applyAlignment="1" applyProtection="1">
      <alignment horizontal="center" vertical="center" textRotation="90" wrapText="1"/>
      <protection locked="0"/>
    </xf>
    <xf numFmtId="164" fontId="32" fillId="0" borderId="8" xfId="0" applyNumberFormat="1" applyFont="1" applyBorder="1" applyAlignment="1" applyProtection="1">
      <alignment horizontal="center" vertical="center" textRotation="90" wrapText="1"/>
      <protection locked="0"/>
    </xf>
    <xf numFmtId="164" fontId="35" fillId="0" borderId="6" xfId="0" applyNumberFormat="1" applyFont="1" applyBorder="1" applyAlignment="1" applyProtection="1">
      <alignment horizontal="left"/>
      <protection locked="0"/>
    </xf>
    <xf numFmtId="164" fontId="35" fillId="0" borderId="0" xfId="0" applyNumberFormat="1" applyFont="1" applyBorder="1" applyAlignment="1" applyProtection="1">
      <alignment horizontal="left"/>
      <protection locked="0"/>
    </xf>
    <xf numFmtId="164" fontId="35" fillId="0" borderId="7" xfId="0" applyNumberFormat="1" applyFont="1" applyBorder="1" applyAlignment="1" applyProtection="1">
      <alignment horizontal="left"/>
      <protection locked="0"/>
    </xf>
    <xf numFmtId="164" fontId="35" fillId="0" borderId="4" xfId="0" applyNumberFormat="1" applyFont="1" applyBorder="1" applyAlignment="1" applyProtection="1">
      <alignment horizontal="left" wrapText="1"/>
      <protection locked="0"/>
    </xf>
    <xf numFmtId="164" fontId="35" fillId="0" borderId="2" xfId="0" applyNumberFormat="1" applyFont="1" applyBorder="1" applyAlignment="1" applyProtection="1">
      <alignment horizontal="left" wrapText="1"/>
      <protection locked="0"/>
    </xf>
    <xf numFmtId="164" fontId="35" fillId="0" borderId="5" xfId="0" applyNumberFormat="1" applyFont="1" applyBorder="1" applyAlignment="1" applyProtection="1">
      <alignment horizontal="left" wrapText="1"/>
      <protection locked="0"/>
    </xf>
    <xf numFmtId="164" fontId="35" fillId="0" borderId="8" xfId="0" applyNumberFormat="1" applyFont="1" applyBorder="1" applyAlignment="1" applyProtection="1">
      <alignment horizontal="left" wrapText="1"/>
      <protection locked="0"/>
    </xf>
    <xf numFmtId="164" fontId="35" fillId="0" borderId="3" xfId="0" applyNumberFormat="1" applyFont="1" applyBorder="1" applyAlignment="1" applyProtection="1">
      <alignment horizontal="left" wrapText="1"/>
      <protection locked="0"/>
    </xf>
    <xf numFmtId="164" fontId="35" fillId="0" borderId="9" xfId="0" applyNumberFormat="1" applyFont="1" applyBorder="1" applyAlignment="1" applyProtection="1">
      <alignment horizontal="left" wrapText="1"/>
      <protection locked="0"/>
    </xf>
    <xf numFmtId="164" fontId="32" fillId="0" borderId="10" xfId="0" applyNumberFormat="1" applyFont="1" applyBorder="1" applyAlignment="1" applyProtection="1">
      <alignment horizontal="center" wrapText="1"/>
    </xf>
    <xf numFmtId="164" fontId="32" fillId="0" borderId="1" xfId="0" applyNumberFormat="1" applyFont="1" applyBorder="1" applyAlignment="1" applyProtection="1">
      <alignment horizontal="center" wrapText="1"/>
    </xf>
    <xf numFmtId="164" fontId="32" fillId="0" borderId="11" xfId="0" applyNumberFormat="1" applyFont="1" applyBorder="1" applyAlignment="1" applyProtection="1">
      <alignment horizontal="center" wrapText="1"/>
    </xf>
    <xf numFmtId="164" fontId="32" fillId="0" borderId="24" xfId="0" applyNumberFormat="1" applyFont="1" applyBorder="1" applyAlignment="1" applyProtection="1">
      <alignment horizontal="center" wrapText="1"/>
    </xf>
    <xf numFmtId="164" fontId="32" fillId="0" borderId="25" xfId="0" applyNumberFormat="1" applyFont="1" applyBorder="1" applyAlignment="1" applyProtection="1">
      <alignment horizontal="center" wrapText="1"/>
    </xf>
    <xf numFmtId="164" fontId="32" fillId="0" borderId="26"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164" fontId="32" fillId="0" borderId="19" xfId="0" applyNumberFormat="1" applyFont="1" applyBorder="1" applyAlignment="1" applyProtection="1">
      <alignment horizontal="center" wrapText="1"/>
    </xf>
    <xf numFmtId="164" fontId="37" fillId="0" borderId="4" xfId="0" applyNumberFormat="1" applyFont="1" applyBorder="1" applyAlignment="1" applyProtection="1">
      <alignment horizontal="center" vertical="center" textRotation="90" wrapText="1"/>
    </xf>
    <xf numFmtId="164" fontId="32" fillId="0" borderId="6" xfId="0" applyNumberFormat="1" applyFont="1" applyBorder="1" applyAlignment="1" applyProtection="1">
      <alignment horizontal="center" vertical="center" textRotation="90" wrapText="1"/>
    </xf>
    <xf numFmtId="164" fontId="32" fillId="0" borderId="8" xfId="0" applyNumberFormat="1" applyFont="1" applyBorder="1" applyAlignment="1" applyProtection="1">
      <alignment horizontal="center" vertical="center" textRotation="90" wrapText="1"/>
    </xf>
    <xf numFmtId="164" fontId="35" fillId="0" borderId="8" xfId="0" applyNumberFormat="1" applyFont="1" applyBorder="1" applyAlignment="1" applyProtection="1">
      <alignment horizontal="left"/>
    </xf>
    <xf numFmtId="164" fontId="35" fillId="0" borderId="3" xfId="0" applyNumberFormat="1" applyFont="1" applyBorder="1" applyAlignment="1" applyProtection="1">
      <alignment horizontal="left"/>
    </xf>
    <xf numFmtId="164" fontId="35" fillId="0" borderId="9" xfId="0" applyNumberFormat="1" applyFont="1" applyBorder="1" applyAlignment="1" applyProtection="1">
      <alignment horizontal="left"/>
    </xf>
    <xf numFmtId="164" fontId="35" fillId="0" borderId="6" xfId="0" applyNumberFormat="1" applyFont="1" applyBorder="1" applyAlignment="1" applyProtection="1">
      <alignment horizontal="left"/>
    </xf>
    <xf numFmtId="164" fontId="35" fillId="0" borderId="0" xfId="0" applyNumberFormat="1" applyFont="1" applyBorder="1" applyAlignment="1" applyProtection="1">
      <alignment horizontal="left"/>
    </xf>
    <xf numFmtId="164" fontId="35" fillId="0" borderId="7" xfId="0" applyNumberFormat="1" applyFont="1" applyBorder="1" applyAlignment="1" applyProtection="1">
      <alignment horizontal="left"/>
    </xf>
    <xf numFmtId="164" fontId="37" fillId="0" borderId="6" xfId="0" applyNumberFormat="1" applyFont="1" applyBorder="1" applyAlignment="1" applyProtection="1">
      <alignment horizontal="center" vertical="center" textRotation="90" wrapText="1"/>
    </xf>
    <xf numFmtId="164" fontId="37" fillId="0" borderId="8" xfId="0" applyNumberFormat="1" applyFont="1" applyBorder="1" applyAlignment="1" applyProtection="1">
      <alignment horizontal="center" vertical="center" textRotation="90" wrapText="1"/>
    </xf>
    <xf numFmtId="164" fontId="32" fillId="0" borderId="24" xfId="0" applyNumberFormat="1" applyFont="1" applyBorder="1" applyAlignment="1" applyProtection="1">
      <alignment horizontal="center" wrapText="1"/>
      <protection locked="0"/>
    </xf>
    <xf numFmtId="164" fontId="32" fillId="0" borderId="25" xfId="0" applyNumberFormat="1" applyFont="1" applyBorder="1" applyAlignment="1" applyProtection="1">
      <alignment horizontal="center" wrapText="1"/>
      <protection locked="0"/>
    </xf>
    <xf numFmtId="164" fontId="32" fillId="0" borderId="26" xfId="0" applyNumberFormat="1" applyFont="1" applyBorder="1" applyAlignment="1" applyProtection="1">
      <alignment horizontal="center" wrapText="1"/>
      <protection locked="0"/>
    </xf>
    <xf numFmtId="164" fontId="32" fillId="0" borderId="10" xfId="0" applyNumberFormat="1" applyFont="1" applyBorder="1" applyAlignment="1" applyProtection="1">
      <alignment horizontal="center" wrapText="1"/>
      <protection locked="0"/>
    </xf>
    <xf numFmtId="164" fontId="32" fillId="0" borderId="1" xfId="0" applyNumberFormat="1" applyFont="1" applyBorder="1" applyAlignment="1" applyProtection="1">
      <alignment horizontal="center" wrapText="1"/>
      <protection locked="0"/>
    </xf>
    <xf numFmtId="164" fontId="32" fillId="0" borderId="11" xfId="0" applyNumberFormat="1" applyFont="1" applyBorder="1" applyAlignment="1" applyProtection="1">
      <alignment horizontal="center" wrapText="1"/>
      <protection locked="0"/>
    </xf>
    <xf numFmtId="164" fontId="32" fillId="0" borderId="4" xfId="0" applyNumberFormat="1" applyFont="1" applyFill="1" applyBorder="1" applyAlignment="1" applyProtection="1">
      <alignment horizontal="center" vertical="center" textRotation="90" wrapText="1"/>
    </xf>
    <xf numFmtId="164" fontId="32" fillId="0" borderId="6" xfId="0" applyNumberFormat="1" applyFont="1" applyFill="1" applyBorder="1" applyAlignment="1" applyProtection="1">
      <alignment horizontal="center" vertical="center" textRotation="90" wrapText="1"/>
    </xf>
    <xf numFmtId="164" fontId="32" fillId="0" borderId="8" xfId="0" applyNumberFormat="1" applyFont="1" applyFill="1" applyBorder="1" applyAlignment="1" applyProtection="1">
      <alignment horizontal="center" vertical="center" textRotation="90" wrapText="1"/>
    </xf>
    <xf numFmtId="164" fontId="35" fillId="0" borderId="4" xfId="0" applyNumberFormat="1" applyFont="1" applyBorder="1" applyAlignment="1" applyProtection="1">
      <alignment horizontal="left" wrapText="1"/>
    </xf>
    <xf numFmtId="164" fontId="35" fillId="0" borderId="2" xfId="0" applyNumberFormat="1" applyFont="1" applyBorder="1" applyAlignment="1" applyProtection="1">
      <alignment horizontal="left" wrapText="1"/>
    </xf>
    <xf numFmtId="164" fontId="35" fillId="0" borderId="5" xfId="0" applyNumberFormat="1" applyFont="1" applyBorder="1" applyAlignment="1" applyProtection="1">
      <alignment horizontal="left" wrapText="1"/>
    </xf>
    <xf numFmtId="164" fontId="35" fillId="0" borderId="8" xfId="0" applyNumberFormat="1" applyFont="1" applyBorder="1" applyAlignment="1" applyProtection="1">
      <alignment horizontal="left" wrapText="1"/>
    </xf>
    <xf numFmtId="164" fontId="35" fillId="0" borderId="3" xfId="0" applyNumberFormat="1" applyFont="1" applyBorder="1" applyAlignment="1" applyProtection="1">
      <alignment horizontal="left" wrapText="1"/>
    </xf>
    <xf numFmtId="164" fontId="35" fillId="0" borderId="9" xfId="0" applyNumberFormat="1" applyFont="1" applyBorder="1" applyAlignment="1" applyProtection="1">
      <alignment horizontal="left" wrapText="1"/>
    </xf>
    <xf numFmtId="0" fontId="32" fillId="0" borderId="10" xfId="0" applyFont="1" applyBorder="1" applyAlignment="1">
      <alignment horizontal="center"/>
    </xf>
    <xf numFmtId="0" fontId="32" fillId="0" borderId="19" xfId="0" applyFont="1" applyBorder="1" applyAlignment="1">
      <alignment horizontal="center"/>
    </xf>
    <xf numFmtId="0" fontId="32" fillId="0" borderId="24" xfId="0" applyFont="1" applyBorder="1" applyAlignment="1">
      <alignment horizontal="center" wrapText="1"/>
    </xf>
    <xf numFmtId="0" fontId="32" fillId="0" borderId="25" xfId="0" applyFont="1" applyBorder="1" applyAlignment="1">
      <alignment horizontal="center" wrapText="1"/>
    </xf>
    <xf numFmtId="0" fontId="32" fillId="0" borderId="26" xfId="0" applyFont="1" applyBorder="1" applyAlignment="1">
      <alignment horizontal="center" wrapText="1"/>
    </xf>
    <xf numFmtId="49" fontId="32" fillId="0" borderId="24" xfId="0" applyNumberFormat="1" applyFont="1" applyBorder="1" applyAlignment="1">
      <alignment horizontal="center" wrapText="1"/>
    </xf>
    <xf numFmtId="49" fontId="32" fillId="0" borderId="25" xfId="0" applyNumberFormat="1" applyFont="1" applyBorder="1" applyAlignment="1">
      <alignment horizontal="center" wrapText="1"/>
    </xf>
    <xf numFmtId="49" fontId="32" fillId="0" borderId="26" xfId="0" applyNumberFormat="1" applyFont="1" applyBorder="1" applyAlignment="1">
      <alignment horizontal="center" wrapText="1"/>
    </xf>
    <xf numFmtId="0" fontId="32" fillId="0" borderId="1" xfId="0" applyFont="1" applyBorder="1" applyAlignment="1">
      <alignment horizontal="center"/>
    </xf>
    <xf numFmtId="0" fontId="32" fillId="0" borderId="11" xfId="0" applyFont="1" applyBorder="1" applyAlignment="1">
      <alignment horizontal="center"/>
    </xf>
    <xf numFmtId="0" fontId="37" fillId="0" borderId="8" xfId="0" applyFont="1" applyBorder="1" applyAlignment="1">
      <alignment horizontal="center" vertical="center" textRotation="90"/>
    </xf>
    <xf numFmtId="0" fontId="35" fillId="0" borderId="4" xfId="0" applyFont="1" applyBorder="1" applyAlignment="1">
      <alignment horizontal="center"/>
    </xf>
    <xf numFmtId="0" fontId="35" fillId="0" borderId="2" xfId="0" applyFont="1" applyBorder="1" applyAlignment="1">
      <alignment horizontal="center"/>
    </xf>
    <xf numFmtId="0" fontId="35" fillId="0" borderId="8" xfId="0" applyFont="1" applyBorder="1" applyAlignment="1">
      <alignment horizontal="center"/>
    </xf>
    <xf numFmtId="0" fontId="35" fillId="0" borderId="3" xfId="0" applyFont="1" applyBorder="1" applyAlignment="1">
      <alignment horizont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4" xfId="0" applyFont="1" applyBorder="1" applyAlignment="1">
      <alignment horizontal="center"/>
    </xf>
    <xf numFmtId="49" fontId="5" fillId="0" borderId="55" xfId="0" applyNumberFormat="1" applyFont="1" applyBorder="1" applyAlignment="1">
      <alignment horizontal="center" wrapText="1"/>
    </xf>
    <xf numFmtId="49" fontId="5" fillId="0" borderId="54" xfId="0" applyNumberFormat="1" applyFont="1" applyBorder="1" applyAlignment="1">
      <alignment horizontal="center" wrapText="1"/>
    </xf>
    <xf numFmtId="49" fontId="5" fillId="0" borderId="25" xfId="0" applyNumberFormat="1" applyFont="1" applyBorder="1" applyAlignment="1">
      <alignment horizontal="center" wrapText="1"/>
    </xf>
    <xf numFmtId="0" fontId="5" fillId="0" borderId="24" xfId="0" applyFont="1" applyBorder="1" applyAlignment="1">
      <alignment horizontal="center" wrapText="1"/>
    </xf>
    <xf numFmtId="0" fontId="5" fillId="0" borderId="26" xfId="0" applyFont="1" applyBorder="1" applyAlignment="1">
      <alignment horizontal="center" wrapText="1"/>
    </xf>
    <xf numFmtId="0" fontId="5" fillId="0" borderId="55" xfId="0" applyFont="1" applyBorder="1" applyAlignment="1">
      <alignment horizontal="center"/>
    </xf>
    <xf numFmtId="0" fontId="5" fillId="0" borderId="54" xfId="0" applyFont="1" applyBorder="1" applyAlignment="1">
      <alignment horizontal="center"/>
    </xf>
    <xf numFmtId="49" fontId="4" fillId="0" borderId="2" xfId="0" applyNumberFormat="1" applyFont="1" applyFill="1" applyBorder="1" applyAlignment="1">
      <alignment horizontal="left" vertical="center" wrapText="1"/>
    </xf>
    <xf numFmtId="0" fontId="32" fillId="0" borderId="24" xfId="0" applyFont="1" applyBorder="1" applyAlignment="1" applyProtection="1">
      <alignment horizontal="center"/>
      <protection locked="0"/>
    </xf>
    <xf numFmtId="0" fontId="32" fillId="0" borderId="25" xfId="0" applyFont="1" applyBorder="1" applyAlignment="1" applyProtection="1">
      <alignment horizontal="center"/>
      <protection locked="0"/>
    </xf>
    <xf numFmtId="0" fontId="32" fillId="0" borderId="26" xfId="0" applyFont="1" applyBorder="1" applyAlignment="1" applyProtection="1">
      <alignment horizontal="center"/>
      <protection locked="0"/>
    </xf>
  </cellXfs>
  <cellStyles count="5">
    <cellStyle name="Comma" xfId="1" builtinId="3"/>
    <cellStyle name="Currency" xfId="3" builtinId="4"/>
    <cellStyle name="Hyperlink" xfId="2" builtinId="8"/>
    <cellStyle name="Normal" xfId="0" builtinId="0"/>
    <cellStyle name="Percent" xfId="4" builtinId="5"/>
  </cellStyles>
  <dxfs count="14">
    <dxf>
      <numFmt numFmtId="169" formatCode=";;;"/>
    </dxf>
    <dxf>
      <numFmt numFmtId="169" formatCode=";;;"/>
    </dxf>
    <dxf>
      <numFmt numFmtId="169" formatCode=";;;"/>
    </dxf>
    <dxf>
      <numFmt numFmtId="169" formatCode=";;;"/>
    </dxf>
    <dxf>
      <numFmt numFmtId="169" formatCode=";;;"/>
    </dxf>
    <dxf>
      <numFmt numFmtId="169" formatCode=";;;"/>
    </dxf>
    <dxf>
      <numFmt numFmtId="169" formatCode=";;;"/>
    </dxf>
    <dxf>
      <numFmt numFmtId="169" formatCode=";;;"/>
    </dxf>
    <dxf>
      <numFmt numFmtId="169" formatCode=";;;"/>
    </dxf>
    <dxf>
      <numFmt numFmtId="169" formatCode=";;;"/>
    </dxf>
    <dxf>
      <numFmt numFmtId="169" formatCode=";;;"/>
    </dxf>
    <dxf>
      <numFmt numFmtId="169" formatCode=";;;"/>
    </dxf>
    <dxf>
      <numFmt numFmtId="169" formatCode=";;;"/>
    </dxf>
    <dxf>
      <numFmt numFmtId="169" formatCode=";;;"/>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CheckBox"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15240</xdr:colOff>
          <xdr:row>13</xdr:row>
          <xdr:rowOff>38100</xdr:rowOff>
        </xdr:from>
        <xdr:to>
          <xdr:col>11</xdr:col>
          <xdr:colOff>548640</xdr:colOff>
          <xdr:row>15</xdr:row>
          <xdr:rowOff>137160</xdr:rowOff>
        </xdr:to>
        <xdr:sp macro="" textlink="">
          <xdr:nvSpPr>
            <xdr:cNvPr id="2051" name="Button 3" hidden="1">
              <a:extLst>
                <a:ext uri="{63B3BB69-23CF-44E3-9099-C40C66FF867C}">
                  <a14:compatExt spid="_x0000_s205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SFCCN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10</xdr:row>
          <xdr:rowOff>30480</xdr:rowOff>
        </xdr:from>
        <xdr:to>
          <xdr:col>2</xdr:col>
          <xdr:colOff>571500</xdr:colOff>
          <xdr:row>12</xdr:row>
          <xdr:rowOff>160020</xdr:rowOff>
        </xdr:to>
        <xdr:sp macro="" textlink="">
          <xdr:nvSpPr>
            <xdr:cNvPr id="2053" name="Button 5" hidden="1">
              <a:extLst>
                <a:ext uri="{63B3BB69-23CF-44E3-9099-C40C66FF867C}">
                  <a14:compatExt spid="_x0000_s205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American Eldercare,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6</xdr:row>
          <xdr:rowOff>22860</xdr:rowOff>
        </xdr:from>
        <xdr:to>
          <xdr:col>2</xdr:col>
          <xdr:colOff>518160</xdr:colOff>
          <xdr:row>8</xdr:row>
          <xdr:rowOff>144780</xdr:rowOff>
        </xdr:to>
        <xdr:sp macro="" textlink="">
          <xdr:nvSpPr>
            <xdr:cNvPr id="2054" name="Button 6" hidden="1">
              <a:extLst>
                <a:ext uri="{63B3BB69-23CF-44E3-9099-C40C66FF867C}">
                  <a14:compatExt spid="_x0000_s205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22860</xdr:rowOff>
        </xdr:from>
        <xdr:to>
          <xdr:col>2</xdr:col>
          <xdr:colOff>579120</xdr:colOff>
          <xdr:row>15</xdr:row>
          <xdr:rowOff>144780</xdr:rowOff>
        </xdr:to>
        <xdr:sp macro="" textlink="">
          <xdr:nvSpPr>
            <xdr:cNvPr id="2055" name="Button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Amerigroup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0</xdr:rowOff>
        </xdr:from>
        <xdr:to>
          <xdr:col>2</xdr:col>
          <xdr:colOff>594360</xdr:colOff>
          <xdr:row>18</xdr:row>
          <xdr:rowOff>160020</xdr:rowOff>
        </xdr:to>
        <xdr:sp macro="" textlink="">
          <xdr:nvSpPr>
            <xdr:cNvPr id="2056" name="Button 8" hidden="1">
              <a:extLst>
                <a:ext uri="{63B3BB69-23CF-44E3-9099-C40C66FF867C}">
                  <a14:compatExt spid="_x0000_s205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Better Health,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19</xdr:row>
          <xdr:rowOff>30480</xdr:rowOff>
        </xdr:from>
        <xdr:to>
          <xdr:col>2</xdr:col>
          <xdr:colOff>594360</xdr:colOff>
          <xdr:row>21</xdr:row>
          <xdr:rowOff>175260</xdr:rowOff>
        </xdr:to>
        <xdr:sp macro="" textlink="">
          <xdr:nvSpPr>
            <xdr:cNvPr id="2057" name="Button 9" hidden="1">
              <a:extLst>
                <a:ext uri="{63B3BB69-23CF-44E3-9099-C40C66FF867C}">
                  <a14:compatExt spid="_x0000_s205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10</xdr:row>
          <xdr:rowOff>22860</xdr:rowOff>
        </xdr:from>
        <xdr:to>
          <xdr:col>5</xdr:col>
          <xdr:colOff>594360</xdr:colOff>
          <xdr:row>12</xdr:row>
          <xdr:rowOff>175260</xdr:rowOff>
        </xdr:to>
        <xdr:sp macro="" textlink="">
          <xdr:nvSpPr>
            <xdr:cNvPr id="2058" name="Button 10" hidden="1">
              <a:extLst>
                <a:ext uri="{63B3BB69-23CF-44E3-9099-C40C66FF867C}">
                  <a14:compatExt spid="_x0000_s205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13</xdr:row>
          <xdr:rowOff>30480</xdr:rowOff>
        </xdr:from>
        <xdr:to>
          <xdr:col>5</xdr:col>
          <xdr:colOff>601980</xdr:colOff>
          <xdr:row>15</xdr:row>
          <xdr:rowOff>160020</xdr:rowOff>
        </xdr:to>
        <xdr:sp macro="" textlink="">
          <xdr:nvSpPr>
            <xdr:cNvPr id="2059" name="Button 11" hidden="1">
              <a:extLst>
                <a:ext uri="{63B3BB69-23CF-44E3-9099-C40C66FF867C}">
                  <a14:compatExt spid="_x0000_s205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Coventry Health 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19</xdr:row>
          <xdr:rowOff>60960</xdr:rowOff>
        </xdr:from>
        <xdr:to>
          <xdr:col>5</xdr:col>
          <xdr:colOff>579120</xdr:colOff>
          <xdr:row>21</xdr:row>
          <xdr:rowOff>152400</xdr:rowOff>
        </xdr:to>
        <xdr:sp macro="" textlink="">
          <xdr:nvSpPr>
            <xdr:cNvPr id="2060" name="Button 12" hidden="1">
              <a:extLst>
                <a:ext uri="{63B3BB69-23CF-44E3-9099-C40C66FF867C}">
                  <a14:compatExt spid="_x0000_s206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xdr:row>
          <xdr:rowOff>30480</xdr:rowOff>
        </xdr:from>
        <xdr:to>
          <xdr:col>9</xdr:col>
          <xdr:colOff>0</xdr:colOff>
          <xdr:row>12</xdr:row>
          <xdr:rowOff>137160</xdr:rowOff>
        </xdr:to>
        <xdr:sp macro="" textlink="">
          <xdr:nvSpPr>
            <xdr:cNvPr id="2062" name="Button 14" hidden="1">
              <a:extLst>
                <a:ext uri="{63B3BB69-23CF-44E3-9099-C40C66FF867C}">
                  <a14:compatExt spid="_x0000_s206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Magellan 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13</xdr:row>
          <xdr:rowOff>15240</xdr:rowOff>
        </xdr:from>
        <xdr:to>
          <xdr:col>9</xdr:col>
          <xdr:colOff>0</xdr:colOff>
          <xdr:row>15</xdr:row>
          <xdr:rowOff>160020</xdr:rowOff>
        </xdr:to>
        <xdr:sp macro="" textlink="">
          <xdr:nvSpPr>
            <xdr:cNvPr id="2063" name="Button 15" hidden="1">
              <a:extLst>
                <a:ext uri="{63B3BB69-23CF-44E3-9099-C40C66FF867C}">
                  <a14:compatExt spid="_x0000_s206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Molina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16</xdr:row>
          <xdr:rowOff>30480</xdr:rowOff>
        </xdr:from>
        <xdr:to>
          <xdr:col>8</xdr:col>
          <xdr:colOff>586740</xdr:colOff>
          <xdr:row>18</xdr:row>
          <xdr:rowOff>144780</xdr:rowOff>
        </xdr:to>
        <xdr:sp macro="" textlink="">
          <xdr:nvSpPr>
            <xdr:cNvPr id="2064" name="Button 16" hidden="1">
              <a:extLst>
                <a:ext uri="{63B3BB69-23CF-44E3-9099-C40C66FF867C}">
                  <a14:compatExt spid="_x0000_s206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Positive Healthcare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xdr:row>
          <xdr:rowOff>22860</xdr:rowOff>
        </xdr:from>
        <xdr:to>
          <xdr:col>5</xdr:col>
          <xdr:colOff>594360</xdr:colOff>
          <xdr:row>19</xdr:row>
          <xdr:rowOff>0</xdr:rowOff>
        </xdr:to>
        <xdr:sp macro="" textlink="">
          <xdr:nvSpPr>
            <xdr:cNvPr id="2066" name="Button 18" hidden="1">
              <a:extLst>
                <a:ext uri="{63B3BB69-23CF-44E3-9099-C40C66FF867C}">
                  <a14:compatExt spid="_x0000_s206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Freedom Health,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19</xdr:row>
          <xdr:rowOff>15240</xdr:rowOff>
        </xdr:from>
        <xdr:to>
          <xdr:col>8</xdr:col>
          <xdr:colOff>594360</xdr:colOff>
          <xdr:row>21</xdr:row>
          <xdr:rowOff>144780</xdr:rowOff>
        </xdr:to>
        <xdr:sp macro="" textlink="">
          <xdr:nvSpPr>
            <xdr:cNvPr id="2068" name="Button 20" hidden="1">
              <a:extLst>
                <a:ext uri="{63B3BB69-23CF-44E3-9099-C40C66FF867C}">
                  <a14:compatExt spid="_x0000_s206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Prestige Health Choice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10</xdr:row>
          <xdr:rowOff>30480</xdr:rowOff>
        </xdr:from>
        <xdr:to>
          <xdr:col>11</xdr:col>
          <xdr:colOff>541020</xdr:colOff>
          <xdr:row>12</xdr:row>
          <xdr:rowOff>129540</xdr:rowOff>
        </xdr:to>
        <xdr:sp macro="" textlink="">
          <xdr:nvSpPr>
            <xdr:cNvPr id="2069" name="Button 21" hidden="1">
              <a:extLst>
                <a:ext uri="{63B3BB69-23CF-44E3-9099-C40C66FF867C}">
                  <a14:compatExt spid="_x0000_s206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Simply Healthcare Plans,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16</xdr:row>
          <xdr:rowOff>22860</xdr:rowOff>
        </xdr:from>
        <xdr:to>
          <xdr:col>11</xdr:col>
          <xdr:colOff>563880</xdr:colOff>
          <xdr:row>18</xdr:row>
          <xdr:rowOff>114300</xdr:rowOff>
        </xdr:to>
        <xdr:sp macro="" textlink="">
          <xdr:nvSpPr>
            <xdr:cNvPr id="2070" name="Button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19</xdr:row>
          <xdr:rowOff>30480</xdr:rowOff>
        </xdr:from>
        <xdr:to>
          <xdr:col>11</xdr:col>
          <xdr:colOff>563880</xdr:colOff>
          <xdr:row>21</xdr:row>
          <xdr:rowOff>144780</xdr:rowOff>
        </xdr:to>
        <xdr:sp macro="" textlink="">
          <xdr:nvSpPr>
            <xdr:cNvPr id="2071" name="Button 23" hidden="1">
              <a:extLst>
                <a:ext uri="{63B3BB69-23CF-44E3-9099-C40C66FF867C}">
                  <a14:compatExt spid="_x0000_s207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160020</xdr:colOff>
          <xdr:row>10</xdr:row>
          <xdr:rowOff>30480</xdr:rowOff>
        </xdr:from>
        <xdr:to>
          <xdr:col>14</xdr:col>
          <xdr:colOff>525780</xdr:colOff>
          <xdr:row>12</xdr:row>
          <xdr:rowOff>167640</xdr:rowOff>
        </xdr:to>
        <xdr:sp macro="" textlink="">
          <xdr:nvSpPr>
            <xdr:cNvPr id="2072" name="Button 24" hidden="1">
              <a:extLst>
                <a:ext uri="{63B3BB69-23CF-44E3-9099-C40C66FF867C}">
                  <a14:compatExt spid="_x0000_s207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United Healthcare of Florida, Inc.</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213360</xdr:rowOff>
        </xdr:from>
        <xdr:to>
          <xdr:col>0</xdr:col>
          <xdr:colOff>251460</xdr:colOff>
          <xdr:row>2</xdr:row>
          <xdr:rowOff>60960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2</xdr:row>
          <xdr:rowOff>22860</xdr:rowOff>
        </xdr:from>
        <xdr:to>
          <xdr:col>0</xdr:col>
          <xdr:colOff>251460</xdr:colOff>
          <xdr:row>3</xdr:row>
          <xdr:rowOff>22860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4</xdr:row>
          <xdr:rowOff>0</xdr:rowOff>
        </xdr:from>
        <xdr:to>
          <xdr:col>1</xdr:col>
          <xdr:colOff>22860</xdr:colOff>
          <xdr:row>5</xdr:row>
          <xdr:rowOff>22860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5</xdr:row>
          <xdr:rowOff>22860</xdr:rowOff>
        </xdr:from>
        <xdr:to>
          <xdr:col>1</xdr:col>
          <xdr:colOff>76200</xdr:colOff>
          <xdr:row>6</xdr:row>
          <xdr:rowOff>68580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2.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25"/>
  <sheetViews>
    <sheetView showGridLines="0" tabSelected="1" workbookViewId="0"/>
  </sheetViews>
  <sheetFormatPr defaultRowHeight="14.4" x14ac:dyDescent="0.3"/>
  <cols>
    <col min="4" max="4" width="2.6640625" customWidth="1"/>
    <col min="7" max="7" width="2.6640625" customWidth="1"/>
    <col min="10" max="10" width="2.6640625" customWidth="1"/>
    <col min="13" max="13" width="2.6640625" customWidth="1"/>
  </cols>
  <sheetData>
    <row r="1" spans="1:17" ht="18" x14ac:dyDescent="0.35">
      <c r="A1" s="21" t="s">
        <v>804</v>
      </c>
    </row>
    <row r="3" spans="1:17" x14ac:dyDescent="0.3">
      <c r="A3" t="s">
        <v>1018</v>
      </c>
    </row>
    <row r="4" spans="1:17" x14ac:dyDescent="0.3">
      <c r="A4" t="s">
        <v>1019</v>
      </c>
    </row>
    <row r="7" spans="1:17" x14ac:dyDescent="0.3">
      <c r="A7" s="126"/>
      <c r="B7" s="126"/>
      <c r="C7" s="126"/>
      <c r="D7" s="126"/>
      <c r="E7" s="126"/>
      <c r="F7" s="126"/>
      <c r="G7" s="126"/>
      <c r="H7" s="126"/>
      <c r="I7" s="126"/>
      <c r="J7" s="126"/>
      <c r="K7" s="126"/>
      <c r="L7" s="126"/>
      <c r="M7" s="126"/>
      <c r="N7" s="126"/>
      <c r="O7" s="126"/>
      <c r="P7" s="126"/>
      <c r="Q7" s="126"/>
    </row>
    <row r="8" spans="1:17" x14ac:dyDescent="0.3">
      <c r="A8" s="126"/>
      <c r="B8" s="126"/>
      <c r="C8" s="126"/>
      <c r="D8" s="126"/>
      <c r="E8" s="126"/>
      <c r="F8" s="126"/>
      <c r="G8" s="126"/>
      <c r="H8" s="126"/>
      <c r="I8" s="126"/>
      <c r="J8" s="126"/>
      <c r="K8" s="126"/>
      <c r="L8" s="126"/>
      <c r="M8" s="126"/>
      <c r="N8" s="126"/>
      <c r="O8" s="126"/>
      <c r="P8" s="126"/>
      <c r="Q8" s="126"/>
    </row>
    <row r="9" spans="1:17" x14ac:dyDescent="0.3">
      <c r="A9" s="126"/>
      <c r="B9" s="126"/>
      <c r="C9" s="126"/>
      <c r="D9" s="126"/>
      <c r="E9" s="126"/>
      <c r="F9" s="126"/>
      <c r="G9" s="126"/>
      <c r="H9" s="126"/>
      <c r="I9" s="126"/>
      <c r="J9" s="126"/>
      <c r="K9" s="126"/>
      <c r="L9" s="126"/>
      <c r="M9" s="126"/>
      <c r="N9" s="126"/>
      <c r="O9" s="126"/>
      <c r="P9" s="126"/>
      <c r="Q9" s="126"/>
    </row>
    <row r="10" spans="1:17" x14ac:dyDescent="0.3">
      <c r="A10" s="126"/>
      <c r="B10" s="126"/>
      <c r="C10" s="126"/>
      <c r="D10" s="126"/>
      <c r="E10" s="126"/>
      <c r="F10" s="126"/>
      <c r="G10" s="126"/>
      <c r="H10" s="126"/>
      <c r="I10" s="126"/>
      <c r="J10" s="126"/>
      <c r="K10" s="126"/>
      <c r="L10" s="126"/>
      <c r="M10" s="126"/>
      <c r="N10" s="126"/>
      <c r="O10" s="126"/>
      <c r="P10" s="126"/>
      <c r="Q10" s="126"/>
    </row>
    <row r="11" spans="1:17" x14ac:dyDescent="0.3">
      <c r="A11" s="126"/>
      <c r="B11" s="126"/>
      <c r="C11" s="126"/>
      <c r="D11" s="126"/>
      <c r="E11" s="126"/>
      <c r="F11" s="126"/>
      <c r="G11" s="126"/>
      <c r="H11" s="126"/>
      <c r="I11" s="126"/>
      <c r="J11" s="126"/>
      <c r="K11" s="126"/>
      <c r="L11" s="126"/>
      <c r="M11" s="126"/>
      <c r="N11" s="126"/>
      <c r="O11" s="126"/>
      <c r="P11" s="126"/>
      <c r="Q11" s="126"/>
    </row>
    <row r="12" spans="1:17" x14ac:dyDescent="0.3">
      <c r="A12" s="126"/>
      <c r="B12" s="126"/>
      <c r="C12" s="126"/>
      <c r="D12" s="126"/>
      <c r="E12" s="126"/>
      <c r="F12" s="126"/>
      <c r="G12" s="126"/>
      <c r="H12" s="126"/>
      <c r="I12" s="126"/>
      <c r="J12" s="126"/>
      <c r="K12" s="126"/>
      <c r="L12" s="126"/>
      <c r="M12" s="126"/>
      <c r="N12" s="126"/>
      <c r="O12" s="126"/>
      <c r="P12" s="126"/>
      <c r="Q12" s="126"/>
    </row>
    <row r="13" spans="1:17" x14ac:dyDescent="0.3">
      <c r="A13" s="126"/>
      <c r="B13" s="126"/>
      <c r="C13" s="126"/>
      <c r="D13" s="126"/>
      <c r="E13" s="126"/>
      <c r="F13" s="126"/>
      <c r="G13" s="126"/>
      <c r="H13" s="126"/>
      <c r="I13" s="126"/>
      <c r="J13" s="126"/>
      <c r="K13" s="126"/>
      <c r="L13" s="126"/>
      <c r="M13" s="126"/>
      <c r="N13" s="126"/>
      <c r="O13" s="126"/>
      <c r="P13" s="126"/>
      <c r="Q13" s="126"/>
    </row>
    <row r="14" spans="1:17" x14ac:dyDescent="0.3">
      <c r="A14" s="126"/>
      <c r="B14" s="126"/>
      <c r="C14" s="126"/>
      <c r="D14" s="126"/>
      <c r="E14" s="126"/>
      <c r="F14" s="126"/>
      <c r="G14" s="126"/>
      <c r="H14" s="126"/>
      <c r="I14" s="126"/>
      <c r="J14" s="126"/>
      <c r="K14" s="126"/>
      <c r="L14" s="126"/>
      <c r="M14" s="126"/>
      <c r="N14" s="126"/>
      <c r="O14" s="126"/>
      <c r="P14" s="126"/>
      <c r="Q14" s="126"/>
    </row>
    <row r="15" spans="1:17" x14ac:dyDescent="0.3">
      <c r="A15" s="126"/>
      <c r="B15" s="126"/>
      <c r="C15" s="126"/>
      <c r="D15" s="126"/>
      <c r="E15" s="126"/>
      <c r="F15" s="126"/>
      <c r="G15" s="126"/>
      <c r="H15" s="126"/>
      <c r="I15" s="126"/>
      <c r="J15" s="126"/>
      <c r="K15" s="126"/>
      <c r="L15" s="126"/>
      <c r="M15" s="126"/>
      <c r="N15" s="126"/>
      <c r="O15" s="126"/>
      <c r="P15" s="126"/>
      <c r="Q15" s="126"/>
    </row>
    <row r="16" spans="1:17" x14ac:dyDescent="0.3">
      <c r="A16" s="126"/>
      <c r="B16" s="126"/>
      <c r="C16" s="126"/>
      <c r="D16" s="126"/>
      <c r="E16" s="126"/>
      <c r="F16" s="126"/>
      <c r="G16" s="126"/>
      <c r="H16" s="126"/>
      <c r="I16" s="126"/>
      <c r="J16" s="126"/>
      <c r="K16" s="126"/>
      <c r="L16" s="126"/>
      <c r="M16" s="126"/>
      <c r="N16" s="126"/>
      <c r="O16" s="126"/>
      <c r="P16" s="126"/>
      <c r="Q16" s="126"/>
    </row>
    <row r="17" spans="1:17" x14ac:dyDescent="0.3">
      <c r="A17" s="126"/>
      <c r="B17" s="126"/>
      <c r="C17" s="126"/>
      <c r="D17" s="126"/>
      <c r="E17" s="126"/>
      <c r="F17" s="126"/>
      <c r="G17" s="126"/>
      <c r="H17" s="126"/>
      <c r="I17" s="126"/>
      <c r="J17" s="126"/>
      <c r="K17" s="126"/>
      <c r="L17" s="126"/>
      <c r="M17" s="126"/>
      <c r="N17" s="126"/>
      <c r="O17" s="126"/>
      <c r="P17" s="126"/>
      <c r="Q17" s="126"/>
    </row>
    <row r="18" spans="1:17" x14ac:dyDescent="0.3">
      <c r="A18" s="126"/>
      <c r="B18" s="126"/>
      <c r="C18" s="126"/>
      <c r="D18" s="126"/>
      <c r="E18" s="126"/>
      <c r="F18" s="126"/>
      <c r="G18" s="126"/>
      <c r="H18" s="126"/>
      <c r="I18" s="126"/>
      <c r="J18" s="126"/>
      <c r="K18" s="126"/>
      <c r="L18" s="126"/>
      <c r="M18" s="126"/>
      <c r="N18" s="126"/>
      <c r="O18" s="126"/>
      <c r="P18" s="126"/>
      <c r="Q18" s="126"/>
    </row>
    <row r="19" spans="1:17" x14ac:dyDescent="0.3">
      <c r="A19" s="126"/>
      <c r="B19" s="126"/>
      <c r="C19" s="126"/>
      <c r="D19" s="126"/>
      <c r="E19" s="126"/>
      <c r="F19" s="126"/>
      <c r="G19" s="126"/>
      <c r="H19" s="126"/>
      <c r="I19" s="126"/>
      <c r="J19" s="126"/>
      <c r="K19" s="126"/>
      <c r="L19" s="126"/>
      <c r="M19" s="126"/>
      <c r="N19" s="126"/>
      <c r="O19" s="126"/>
      <c r="P19" s="126"/>
      <c r="Q19" s="126"/>
    </row>
    <row r="20" spans="1:17" x14ac:dyDescent="0.3">
      <c r="A20" s="126"/>
      <c r="B20" s="126"/>
      <c r="C20" s="126"/>
      <c r="D20" s="126"/>
      <c r="E20" s="126"/>
      <c r="F20" s="126"/>
      <c r="G20" s="126"/>
      <c r="H20" s="126"/>
      <c r="I20" s="126"/>
      <c r="J20" s="126"/>
      <c r="K20" s="126"/>
      <c r="L20" s="126"/>
      <c r="M20" s="126"/>
      <c r="N20" s="126"/>
      <c r="O20" s="126"/>
      <c r="P20" s="126"/>
      <c r="Q20" s="126"/>
    </row>
    <row r="21" spans="1:17" x14ac:dyDescent="0.3">
      <c r="A21" s="126"/>
      <c r="B21" s="126"/>
      <c r="C21" s="126"/>
      <c r="D21" s="126"/>
      <c r="E21" s="126"/>
      <c r="F21" s="126"/>
      <c r="G21" s="126"/>
      <c r="H21" s="126"/>
      <c r="I21" s="126"/>
      <c r="J21" s="126"/>
      <c r="K21" s="126"/>
      <c r="L21" s="126"/>
      <c r="M21" s="126"/>
      <c r="N21" s="126"/>
      <c r="O21" s="126"/>
      <c r="P21" s="126"/>
      <c r="Q21" s="126"/>
    </row>
    <row r="22" spans="1:17" x14ac:dyDescent="0.3">
      <c r="A22" s="126"/>
      <c r="B22" s="126"/>
      <c r="C22" s="126"/>
      <c r="D22" s="126"/>
      <c r="E22" s="126"/>
      <c r="F22" s="126"/>
      <c r="G22" s="126"/>
      <c r="H22" s="126"/>
      <c r="I22" s="126"/>
      <c r="J22" s="126"/>
      <c r="K22" s="126"/>
      <c r="L22" s="126"/>
      <c r="M22" s="126"/>
      <c r="N22" s="126"/>
      <c r="O22" s="126"/>
      <c r="P22" s="126"/>
      <c r="Q22" s="126"/>
    </row>
    <row r="23" spans="1:17" x14ac:dyDescent="0.3">
      <c r="A23" s="126"/>
      <c r="B23" s="126"/>
      <c r="C23" s="126"/>
      <c r="D23" s="126"/>
      <c r="E23" s="126"/>
      <c r="F23" s="126"/>
      <c r="G23" s="126"/>
      <c r="H23" s="126"/>
      <c r="I23" s="126"/>
      <c r="J23" s="126"/>
      <c r="K23" s="126"/>
      <c r="L23" s="126"/>
      <c r="M23" s="126"/>
      <c r="N23" s="126"/>
      <c r="O23" s="126"/>
      <c r="P23" s="126"/>
      <c r="Q23" s="126"/>
    </row>
    <row r="24" spans="1:17" x14ac:dyDescent="0.3">
      <c r="A24" s="126"/>
      <c r="B24" s="126"/>
      <c r="C24" s="126"/>
      <c r="D24" s="126"/>
      <c r="E24" s="126"/>
      <c r="F24" s="126"/>
      <c r="G24" s="126"/>
      <c r="H24" s="126"/>
      <c r="I24" s="126"/>
      <c r="J24" s="126"/>
      <c r="K24" s="126"/>
      <c r="L24" s="126"/>
      <c r="M24" s="126"/>
      <c r="N24" s="126"/>
      <c r="O24" s="126"/>
      <c r="P24" s="126"/>
      <c r="Q24" s="126"/>
    </row>
    <row r="25" spans="1:17" x14ac:dyDescent="0.3">
      <c r="A25" s="234"/>
    </row>
  </sheetData>
  <sheetProtection algorithmName="SHA-512" hashValue="yDyNOFZ4U83/ARX41LXbwVozoXIJkWgkxBQqDyO6aF6NaO/HnloHU5tN92iIWR0Um6RBhV6+MGv9ZiIaFEvvwA==" saltValue="r6FaRkkk/x6Z9pmcYC5Kiw==" spinCount="100000" sheet="1" objects="1" scenarios="1"/>
  <pageMargins left="0.25" right="0.25" top="0.75"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SFCCN">
                <anchor moveWithCells="1">
                  <from>
                    <xdr:col>10</xdr:col>
                    <xdr:colOff>15240</xdr:colOff>
                    <xdr:row>13</xdr:row>
                    <xdr:rowOff>38100</xdr:rowOff>
                  </from>
                  <to>
                    <xdr:col>11</xdr:col>
                    <xdr:colOff>548640</xdr:colOff>
                    <xdr:row>15</xdr:row>
                    <xdr:rowOff>137160</xdr:rowOff>
                  </to>
                </anchor>
              </controlPr>
            </control>
          </mc:Choice>
        </mc:AlternateContent>
        <mc:AlternateContent xmlns:mc="http://schemas.openxmlformats.org/markup-compatibility/2006">
          <mc:Choice Requires="x14">
            <control shapeId="2053" r:id="rId5" name="Button 5">
              <controlPr defaultSize="0" print="0" autoFill="0" autoPict="0" macro="[0]!AEC">
                <anchor moveWithCells="1">
                  <from>
                    <xdr:col>1</xdr:col>
                    <xdr:colOff>22860</xdr:colOff>
                    <xdr:row>10</xdr:row>
                    <xdr:rowOff>30480</xdr:rowOff>
                  </from>
                  <to>
                    <xdr:col>2</xdr:col>
                    <xdr:colOff>571500</xdr:colOff>
                    <xdr:row>12</xdr:row>
                    <xdr:rowOff>160020</xdr:rowOff>
                  </to>
                </anchor>
              </controlPr>
            </control>
          </mc:Choice>
        </mc:AlternateContent>
        <mc:AlternateContent xmlns:mc="http://schemas.openxmlformats.org/markup-compatibility/2006">
          <mc:Choice Requires="x14">
            <control shapeId="2054" r:id="rId6" name="Button 6">
              <controlPr defaultSize="0" print="0" autoFill="0" autoPict="0" macro="[0]!Hide2">
                <anchor moveWithCells="1">
                  <from>
                    <xdr:col>1</xdr:col>
                    <xdr:colOff>30480</xdr:colOff>
                    <xdr:row>6</xdr:row>
                    <xdr:rowOff>22860</xdr:rowOff>
                  </from>
                  <to>
                    <xdr:col>2</xdr:col>
                    <xdr:colOff>518160</xdr:colOff>
                    <xdr:row>8</xdr:row>
                    <xdr:rowOff>144780</xdr:rowOff>
                  </to>
                </anchor>
              </controlPr>
            </control>
          </mc:Choice>
        </mc:AlternateContent>
        <mc:AlternateContent xmlns:mc="http://schemas.openxmlformats.org/markup-compatibility/2006">
          <mc:Choice Requires="x14">
            <control shapeId="2055" r:id="rId7" name="Button 7">
              <controlPr defaultSize="0" print="0" autoFill="0" autoPict="0" macro="[0]!Amerigroup">
                <anchor moveWithCells="1">
                  <from>
                    <xdr:col>1</xdr:col>
                    <xdr:colOff>38100</xdr:colOff>
                    <xdr:row>13</xdr:row>
                    <xdr:rowOff>22860</xdr:rowOff>
                  </from>
                  <to>
                    <xdr:col>2</xdr:col>
                    <xdr:colOff>579120</xdr:colOff>
                    <xdr:row>15</xdr:row>
                    <xdr:rowOff>144780</xdr:rowOff>
                  </to>
                </anchor>
              </controlPr>
            </control>
          </mc:Choice>
        </mc:AlternateContent>
        <mc:AlternateContent xmlns:mc="http://schemas.openxmlformats.org/markup-compatibility/2006">
          <mc:Choice Requires="x14">
            <control shapeId="2056" r:id="rId8" name="Button 8">
              <controlPr defaultSize="0" print="0" autoFill="0" autoPict="0" macro="[0]!Better_Health">
                <anchor moveWithCells="1">
                  <from>
                    <xdr:col>1</xdr:col>
                    <xdr:colOff>38100</xdr:colOff>
                    <xdr:row>16</xdr:row>
                    <xdr:rowOff>0</xdr:rowOff>
                  </from>
                  <to>
                    <xdr:col>2</xdr:col>
                    <xdr:colOff>594360</xdr:colOff>
                    <xdr:row>18</xdr:row>
                    <xdr:rowOff>160020</xdr:rowOff>
                  </to>
                </anchor>
              </controlPr>
            </control>
          </mc:Choice>
        </mc:AlternateContent>
        <mc:AlternateContent xmlns:mc="http://schemas.openxmlformats.org/markup-compatibility/2006">
          <mc:Choice Requires="x14">
            <control shapeId="2057" r:id="rId9" name="Button 9">
              <controlPr defaultSize="0" print="0" autoFill="0" autoPict="0" macro="[0]!CHA">
                <anchor moveWithCells="1">
                  <from>
                    <xdr:col>1</xdr:col>
                    <xdr:colOff>22860</xdr:colOff>
                    <xdr:row>19</xdr:row>
                    <xdr:rowOff>30480</xdr:rowOff>
                  </from>
                  <to>
                    <xdr:col>2</xdr:col>
                    <xdr:colOff>594360</xdr:colOff>
                    <xdr:row>21</xdr:row>
                    <xdr:rowOff>175260</xdr:rowOff>
                  </to>
                </anchor>
              </controlPr>
            </control>
          </mc:Choice>
        </mc:AlternateContent>
        <mc:AlternateContent xmlns:mc="http://schemas.openxmlformats.org/markup-compatibility/2006">
          <mc:Choice Requires="x14">
            <control shapeId="2058" r:id="rId10" name="Button 10">
              <controlPr defaultSize="0" print="0" autoFill="0" autoPict="0" macro="[0]!CMSN">
                <anchor moveWithCells="1">
                  <from>
                    <xdr:col>4</xdr:col>
                    <xdr:colOff>22860</xdr:colOff>
                    <xdr:row>10</xdr:row>
                    <xdr:rowOff>22860</xdr:rowOff>
                  </from>
                  <to>
                    <xdr:col>5</xdr:col>
                    <xdr:colOff>594360</xdr:colOff>
                    <xdr:row>12</xdr:row>
                    <xdr:rowOff>175260</xdr:rowOff>
                  </to>
                </anchor>
              </controlPr>
            </control>
          </mc:Choice>
        </mc:AlternateContent>
        <mc:AlternateContent xmlns:mc="http://schemas.openxmlformats.org/markup-compatibility/2006">
          <mc:Choice Requires="x14">
            <control shapeId="2059" r:id="rId11" name="Button 11">
              <controlPr defaultSize="0" print="0" autoFill="0" autoPict="0" macro="[0]!Coventry">
                <anchor moveWithCells="1">
                  <from>
                    <xdr:col>4</xdr:col>
                    <xdr:colOff>22860</xdr:colOff>
                    <xdr:row>13</xdr:row>
                    <xdr:rowOff>30480</xdr:rowOff>
                  </from>
                  <to>
                    <xdr:col>5</xdr:col>
                    <xdr:colOff>601980</xdr:colOff>
                    <xdr:row>15</xdr:row>
                    <xdr:rowOff>160020</xdr:rowOff>
                  </to>
                </anchor>
              </controlPr>
            </control>
          </mc:Choice>
        </mc:AlternateContent>
        <mc:AlternateContent xmlns:mc="http://schemas.openxmlformats.org/markup-compatibility/2006">
          <mc:Choice Requires="x14">
            <control shapeId="2060" r:id="rId12" name="Button 12">
              <controlPr defaultSize="0" print="0" autoFill="0" autoPict="0" macro="[0]!Humana">
                <anchor moveWithCells="1">
                  <from>
                    <xdr:col>4</xdr:col>
                    <xdr:colOff>30480</xdr:colOff>
                    <xdr:row>19</xdr:row>
                    <xdr:rowOff>60960</xdr:rowOff>
                  </from>
                  <to>
                    <xdr:col>5</xdr:col>
                    <xdr:colOff>579120</xdr:colOff>
                    <xdr:row>21</xdr:row>
                    <xdr:rowOff>152400</xdr:rowOff>
                  </to>
                </anchor>
              </controlPr>
            </control>
          </mc:Choice>
        </mc:AlternateContent>
        <mc:AlternateContent xmlns:mc="http://schemas.openxmlformats.org/markup-compatibility/2006">
          <mc:Choice Requires="x14">
            <control shapeId="2062" r:id="rId13" name="Button 14">
              <controlPr defaultSize="0" print="0" autoFill="0" autoPict="0" macro="[0]!MCC">
                <anchor moveWithCells="1">
                  <from>
                    <xdr:col>7</xdr:col>
                    <xdr:colOff>22860</xdr:colOff>
                    <xdr:row>10</xdr:row>
                    <xdr:rowOff>30480</xdr:rowOff>
                  </from>
                  <to>
                    <xdr:col>9</xdr:col>
                    <xdr:colOff>0</xdr:colOff>
                    <xdr:row>12</xdr:row>
                    <xdr:rowOff>137160</xdr:rowOff>
                  </to>
                </anchor>
              </controlPr>
            </control>
          </mc:Choice>
        </mc:AlternateContent>
        <mc:AlternateContent xmlns:mc="http://schemas.openxmlformats.org/markup-compatibility/2006">
          <mc:Choice Requires="x14">
            <control shapeId="2063" r:id="rId14" name="Button 15">
              <controlPr defaultSize="0" print="0" autoFill="0" autoPict="0" macro="[0]!Molina">
                <anchor moveWithCells="1">
                  <from>
                    <xdr:col>7</xdr:col>
                    <xdr:colOff>15240</xdr:colOff>
                    <xdr:row>13</xdr:row>
                    <xdr:rowOff>15240</xdr:rowOff>
                  </from>
                  <to>
                    <xdr:col>9</xdr:col>
                    <xdr:colOff>0</xdr:colOff>
                    <xdr:row>15</xdr:row>
                    <xdr:rowOff>160020</xdr:rowOff>
                  </to>
                </anchor>
              </controlPr>
            </control>
          </mc:Choice>
        </mc:AlternateContent>
        <mc:AlternateContent xmlns:mc="http://schemas.openxmlformats.org/markup-compatibility/2006">
          <mc:Choice Requires="x14">
            <control shapeId="2064" r:id="rId15" name="Button 16">
              <controlPr defaultSize="0" print="0" autoFill="0" autoPict="0" macro="[0]!Positive">
                <anchor moveWithCells="1">
                  <from>
                    <xdr:col>7</xdr:col>
                    <xdr:colOff>15240</xdr:colOff>
                    <xdr:row>16</xdr:row>
                    <xdr:rowOff>30480</xdr:rowOff>
                  </from>
                  <to>
                    <xdr:col>8</xdr:col>
                    <xdr:colOff>586740</xdr:colOff>
                    <xdr:row>18</xdr:row>
                    <xdr:rowOff>144780</xdr:rowOff>
                  </to>
                </anchor>
              </controlPr>
            </control>
          </mc:Choice>
        </mc:AlternateContent>
        <mc:AlternateContent xmlns:mc="http://schemas.openxmlformats.org/markup-compatibility/2006">
          <mc:Choice Requires="x14">
            <control shapeId="2066" r:id="rId16" name="Button 18">
              <controlPr defaultSize="0" print="0" autoFill="0" autoPict="0" macro="[0]!Freedom">
                <anchor moveWithCells="1">
                  <from>
                    <xdr:col>4</xdr:col>
                    <xdr:colOff>38100</xdr:colOff>
                    <xdr:row>16</xdr:row>
                    <xdr:rowOff>22860</xdr:rowOff>
                  </from>
                  <to>
                    <xdr:col>5</xdr:col>
                    <xdr:colOff>594360</xdr:colOff>
                    <xdr:row>19</xdr:row>
                    <xdr:rowOff>0</xdr:rowOff>
                  </to>
                </anchor>
              </controlPr>
            </control>
          </mc:Choice>
        </mc:AlternateContent>
        <mc:AlternateContent xmlns:mc="http://schemas.openxmlformats.org/markup-compatibility/2006">
          <mc:Choice Requires="x14">
            <control shapeId="2068" r:id="rId17" name="Button 20">
              <controlPr defaultSize="0" print="0" autoFill="0" autoPict="0" macro="[0]!Prestige">
                <anchor moveWithCells="1">
                  <from>
                    <xdr:col>7</xdr:col>
                    <xdr:colOff>30480</xdr:colOff>
                    <xdr:row>19</xdr:row>
                    <xdr:rowOff>15240</xdr:rowOff>
                  </from>
                  <to>
                    <xdr:col>8</xdr:col>
                    <xdr:colOff>594360</xdr:colOff>
                    <xdr:row>21</xdr:row>
                    <xdr:rowOff>144780</xdr:rowOff>
                  </to>
                </anchor>
              </controlPr>
            </control>
          </mc:Choice>
        </mc:AlternateContent>
        <mc:AlternateContent xmlns:mc="http://schemas.openxmlformats.org/markup-compatibility/2006">
          <mc:Choice Requires="x14">
            <control shapeId="2069" r:id="rId18" name="Button 21">
              <controlPr defaultSize="0" print="0" autoFill="0" autoPict="0" macro="[0]!Simply">
                <anchor moveWithCells="1">
                  <from>
                    <xdr:col>10</xdr:col>
                    <xdr:colOff>7620</xdr:colOff>
                    <xdr:row>10</xdr:row>
                    <xdr:rowOff>30480</xdr:rowOff>
                  </from>
                  <to>
                    <xdr:col>11</xdr:col>
                    <xdr:colOff>541020</xdr:colOff>
                    <xdr:row>12</xdr:row>
                    <xdr:rowOff>129540</xdr:rowOff>
                  </to>
                </anchor>
              </controlPr>
            </control>
          </mc:Choice>
        </mc:AlternateContent>
        <mc:AlternateContent xmlns:mc="http://schemas.openxmlformats.org/markup-compatibility/2006">
          <mc:Choice Requires="x14">
            <control shapeId="2070" r:id="rId19" name="Button 22">
              <controlPr defaultSize="0" print="0" autoFill="0" autoPict="0" macro="[0]!Staywell">
                <anchor moveWithCells="1">
                  <from>
                    <xdr:col>10</xdr:col>
                    <xdr:colOff>22860</xdr:colOff>
                    <xdr:row>16</xdr:row>
                    <xdr:rowOff>22860</xdr:rowOff>
                  </from>
                  <to>
                    <xdr:col>11</xdr:col>
                    <xdr:colOff>563880</xdr:colOff>
                    <xdr:row>18</xdr:row>
                    <xdr:rowOff>114300</xdr:rowOff>
                  </to>
                </anchor>
              </controlPr>
            </control>
          </mc:Choice>
        </mc:AlternateContent>
        <mc:AlternateContent xmlns:mc="http://schemas.openxmlformats.org/markup-compatibility/2006">
          <mc:Choice Requires="x14">
            <control shapeId="2071" r:id="rId20" name="Button 23">
              <controlPr defaultSize="0" print="0" autoFill="0" autoPict="0" macro="[0]!Sunshine">
                <anchor moveWithCells="1">
                  <from>
                    <xdr:col>10</xdr:col>
                    <xdr:colOff>7620</xdr:colOff>
                    <xdr:row>19</xdr:row>
                    <xdr:rowOff>30480</xdr:rowOff>
                  </from>
                  <to>
                    <xdr:col>11</xdr:col>
                    <xdr:colOff>563880</xdr:colOff>
                    <xdr:row>21</xdr:row>
                    <xdr:rowOff>144780</xdr:rowOff>
                  </to>
                </anchor>
              </controlPr>
            </control>
          </mc:Choice>
        </mc:AlternateContent>
        <mc:AlternateContent xmlns:mc="http://schemas.openxmlformats.org/markup-compatibility/2006">
          <mc:Choice Requires="x14">
            <control shapeId="2072" r:id="rId21" name="Button 24">
              <controlPr defaultSize="0" print="0" autoFill="0" autoPict="0" macro="[0]!United">
                <anchor moveWithCells="1">
                  <from>
                    <xdr:col>12</xdr:col>
                    <xdr:colOff>160020</xdr:colOff>
                    <xdr:row>10</xdr:row>
                    <xdr:rowOff>30480</xdr:rowOff>
                  </from>
                  <to>
                    <xdr:col>14</xdr:col>
                    <xdr:colOff>525780</xdr:colOff>
                    <xdr:row>12</xdr:row>
                    <xdr:rowOff>167640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pageSetUpPr fitToPage="1"/>
  </sheetPr>
  <dimension ref="A1:AX117"/>
  <sheetViews>
    <sheetView zoomScaleNormal="100" workbookViewId="0">
      <pane xSplit="3" topLeftCell="D1" activePane="topRight" state="frozen"/>
      <selection pane="topRight"/>
    </sheetView>
  </sheetViews>
  <sheetFormatPr defaultColWidth="8.88671875" defaultRowHeight="14.4" x14ac:dyDescent="0.3"/>
  <cols>
    <col min="1" max="1" width="12.6640625" style="442" customWidth="1"/>
    <col min="2" max="2" width="8.88671875" style="190" customWidth="1"/>
    <col min="3" max="3" width="35.44140625" style="190" customWidth="1"/>
    <col min="4" max="49" width="13.33203125" style="190" customWidth="1"/>
    <col min="50" max="16384" width="8.88671875" style="1030"/>
  </cols>
  <sheetData>
    <row r="1" spans="1:50" x14ac:dyDescent="0.3">
      <c r="A1" s="441" t="s">
        <v>501</v>
      </c>
    </row>
    <row r="3" spans="1:50" x14ac:dyDescent="0.3">
      <c r="A3" s="856" t="s">
        <v>477</v>
      </c>
      <c r="B3" s="857"/>
      <c r="C3" s="860">
        <f>'MMA Rev-Exp Summary'!C3</f>
        <v>0</v>
      </c>
      <c r="U3" s="373"/>
      <c r="V3" s="373"/>
    </row>
    <row r="4" spans="1:50" x14ac:dyDescent="0.3">
      <c r="A4" s="856" t="s">
        <v>16</v>
      </c>
      <c r="B4" s="857"/>
      <c r="C4" s="867" t="str">
        <f>IF('MMA Rev-Exp Summary'!C4=0,"",'MMA Rev-Exp Summary'!C4)</f>
        <v/>
      </c>
    </row>
    <row r="5" spans="1:50" x14ac:dyDescent="0.3">
      <c r="A5" s="856" t="s">
        <v>17</v>
      </c>
      <c r="B5" s="857"/>
      <c r="C5" s="867" t="str">
        <f>IF('MMA Rev-Exp Summary'!C5=0,"",'MMA Rev-Exp Summary'!C5)</f>
        <v/>
      </c>
      <c r="E5" s="320"/>
      <c r="F5" s="320"/>
      <c r="G5" s="320"/>
      <c r="H5" s="320"/>
      <c r="AO5" s="321"/>
      <c r="AP5" s="321"/>
      <c r="AQ5" s="321"/>
      <c r="AR5" s="321"/>
      <c r="AS5" s="321"/>
      <c r="AT5" s="321"/>
      <c r="AU5" s="321"/>
      <c r="AV5" s="321"/>
      <c r="AW5" s="321"/>
    </row>
    <row r="6" spans="1:50" ht="15" thickBot="1" x14ac:dyDescent="0.35">
      <c r="A6" s="858" t="s">
        <v>488</v>
      </c>
      <c r="B6" s="857"/>
      <c r="C6" s="859"/>
      <c r="E6" s="320"/>
      <c r="F6" s="320"/>
      <c r="G6" s="320"/>
      <c r="H6" s="320"/>
      <c r="AN6" s="321"/>
      <c r="AO6" s="321"/>
      <c r="AP6" s="321"/>
      <c r="AQ6" s="321"/>
      <c r="AR6" s="321"/>
      <c r="AS6" s="321"/>
      <c r="AT6" s="321"/>
      <c r="AU6" s="321"/>
      <c r="AV6" s="321"/>
      <c r="AW6" s="321"/>
    </row>
    <row r="7" spans="1:50" ht="14.4" customHeight="1" x14ac:dyDescent="0.35">
      <c r="A7" s="487"/>
      <c r="B7" s="488"/>
      <c r="C7" s="489"/>
      <c r="D7" s="1541" t="s">
        <v>288</v>
      </c>
      <c r="E7" s="1542"/>
      <c r="F7" s="1542"/>
      <c r="G7" s="1542"/>
      <c r="H7" s="1542"/>
      <c r="I7" s="1542"/>
      <c r="J7" s="1542"/>
      <c r="K7" s="1542"/>
      <c r="L7" s="1543"/>
      <c r="M7" s="1541" t="s">
        <v>289</v>
      </c>
      <c r="N7" s="1542"/>
      <c r="O7" s="1542"/>
      <c r="P7" s="1542"/>
      <c r="Q7" s="1542"/>
      <c r="R7" s="1542"/>
      <c r="S7" s="1542"/>
      <c r="T7" s="1542"/>
      <c r="U7" s="1543"/>
      <c r="V7" s="1541" t="s">
        <v>290</v>
      </c>
      <c r="W7" s="1542"/>
      <c r="X7" s="1542"/>
      <c r="Y7" s="1542"/>
      <c r="Z7" s="1542"/>
      <c r="AA7" s="1542"/>
      <c r="AB7" s="1542"/>
      <c r="AC7" s="1542"/>
      <c r="AD7" s="1543"/>
      <c r="AE7" s="1530" t="s">
        <v>291</v>
      </c>
      <c r="AF7" s="1531"/>
      <c r="AG7" s="1531"/>
      <c r="AH7" s="1531"/>
      <c r="AI7" s="1531"/>
      <c r="AJ7" s="1531"/>
      <c r="AK7" s="1531"/>
      <c r="AL7" s="1531"/>
      <c r="AM7" s="1531"/>
      <c r="AN7" s="1278"/>
      <c r="AO7" s="1535" t="s">
        <v>1021</v>
      </c>
      <c r="AP7" s="1536"/>
      <c r="AQ7" s="1536"/>
      <c r="AR7" s="1536"/>
      <c r="AS7" s="1536"/>
      <c r="AT7" s="1536"/>
      <c r="AU7" s="1536"/>
      <c r="AV7" s="1536"/>
      <c r="AW7" s="1537"/>
    </row>
    <row r="8" spans="1:50" ht="45" customHeight="1" x14ac:dyDescent="0.35">
      <c r="A8" s="490"/>
      <c r="B8" s="491"/>
      <c r="C8" s="492"/>
      <c r="D8" s="1276" t="s">
        <v>40</v>
      </c>
      <c r="E8" s="387" t="s">
        <v>11</v>
      </c>
      <c r="F8" s="387" t="s">
        <v>53</v>
      </c>
      <c r="G8" s="387" t="s">
        <v>54</v>
      </c>
      <c r="H8" s="387" t="s">
        <v>55</v>
      </c>
      <c r="I8" s="387" t="s">
        <v>57</v>
      </c>
      <c r="J8" s="387" t="s">
        <v>56</v>
      </c>
      <c r="K8" s="387" t="s">
        <v>149</v>
      </c>
      <c r="L8" s="388" t="s">
        <v>150</v>
      </c>
      <c r="M8" s="1276" t="s">
        <v>40</v>
      </c>
      <c r="N8" s="387" t="s">
        <v>11</v>
      </c>
      <c r="O8" s="387" t="s">
        <v>53</v>
      </c>
      <c r="P8" s="387" t="s">
        <v>54</v>
      </c>
      <c r="Q8" s="387" t="s">
        <v>55</v>
      </c>
      <c r="R8" s="387" t="s">
        <v>57</v>
      </c>
      <c r="S8" s="387" t="s">
        <v>56</v>
      </c>
      <c r="T8" s="387" t="s">
        <v>149</v>
      </c>
      <c r="U8" s="388" t="s">
        <v>150</v>
      </c>
      <c r="V8" s="1276" t="s">
        <v>40</v>
      </c>
      <c r="W8" s="387" t="s">
        <v>11</v>
      </c>
      <c r="X8" s="387" t="s">
        <v>53</v>
      </c>
      <c r="Y8" s="387" t="s">
        <v>54</v>
      </c>
      <c r="Z8" s="387" t="s">
        <v>55</v>
      </c>
      <c r="AA8" s="387" t="s">
        <v>57</v>
      </c>
      <c r="AB8" s="387" t="s">
        <v>56</v>
      </c>
      <c r="AC8" s="387" t="s">
        <v>149</v>
      </c>
      <c r="AD8" s="388" t="s">
        <v>150</v>
      </c>
      <c r="AE8" s="1276" t="s">
        <v>40</v>
      </c>
      <c r="AF8" s="387" t="s">
        <v>11</v>
      </c>
      <c r="AG8" s="387" t="s">
        <v>53</v>
      </c>
      <c r="AH8" s="387" t="s">
        <v>54</v>
      </c>
      <c r="AI8" s="387" t="s">
        <v>55</v>
      </c>
      <c r="AJ8" s="387" t="s">
        <v>57</v>
      </c>
      <c r="AK8" s="387" t="s">
        <v>56</v>
      </c>
      <c r="AL8" s="387" t="s">
        <v>149</v>
      </c>
      <c r="AM8" s="387" t="s">
        <v>150</v>
      </c>
      <c r="AN8" s="1279" t="s">
        <v>1022</v>
      </c>
      <c r="AO8" s="440" t="s">
        <v>40</v>
      </c>
      <c r="AP8" s="387" t="s">
        <v>11</v>
      </c>
      <c r="AQ8" s="387" t="s">
        <v>53</v>
      </c>
      <c r="AR8" s="387" t="s">
        <v>54</v>
      </c>
      <c r="AS8" s="387" t="s">
        <v>55</v>
      </c>
      <c r="AT8" s="387" t="s">
        <v>57</v>
      </c>
      <c r="AU8" s="387" t="s">
        <v>56</v>
      </c>
      <c r="AV8" s="387" t="s">
        <v>149</v>
      </c>
      <c r="AW8" s="390" t="s">
        <v>150</v>
      </c>
      <c r="AX8" s="376"/>
    </row>
    <row r="9" spans="1:50" ht="18" customHeight="1" x14ac:dyDescent="0.35">
      <c r="A9" s="493" t="s">
        <v>58</v>
      </c>
      <c r="B9" s="491"/>
      <c r="C9" s="492"/>
      <c r="D9" s="602">
        <f>SUM(E9:L9)</f>
        <v>0</v>
      </c>
      <c r="E9" s="445"/>
      <c r="F9" s="445"/>
      <c r="G9" s="445"/>
      <c r="H9" s="445"/>
      <c r="I9" s="445"/>
      <c r="J9" s="445"/>
      <c r="K9" s="445"/>
      <c r="L9" s="446"/>
      <c r="M9" s="602">
        <f>SUM(N9:U9)</f>
        <v>0</v>
      </c>
      <c r="N9" s="445"/>
      <c r="O9" s="445"/>
      <c r="P9" s="445"/>
      <c r="Q9" s="445"/>
      <c r="R9" s="445"/>
      <c r="S9" s="445"/>
      <c r="T9" s="445"/>
      <c r="U9" s="446"/>
      <c r="V9" s="602">
        <f>SUM(W9:AD9)</f>
        <v>0</v>
      </c>
      <c r="W9" s="445"/>
      <c r="X9" s="445"/>
      <c r="Y9" s="445"/>
      <c r="Z9" s="445"/>
      <c r="AA9" s="445"/>
      <c r="AB9" s="445"/>
      <c r="AC9" s="445"/>
      <c r="AD9" s="446"/>
      <c r="AE9" s="602">
        <f>SUM(AF9:AM9)</f>
        <v>0</v>
      </c>
      <c r="AF9" s="445"/>
      <c r="AG9" s="445"/>
      <c r="AH9" s="445"/>
      <c r="AI9" s="445"/>
      <c r="AJ9" s="445"/>
      <c r="AK9" s="445"/>
      <c r="AL9" s="445"/>
      <c r="AM9" s="445"/>
      <c r="AN9" s="1280"/>
      <c r="AO9" s="603">
        <f>AE9+V9+M9+D9+AN9</f>
        <v>0</v>
      </c>
      <c r="AP9" s="531">
        <f t="shared" ref="AP9:AW9" si="0">AF9+W9+N9+E9</f>
        <v>0</v>
      </c>
      <c r="AQ9" s="531">
        <f t="shared" si="0"/>
        <v>0</v>
      </c>
      <c r="AR9" s="531">
        <f t="shared" si="0"/>
        <v>0</v>
      </c>
      <c r="AS9" s="531">
        <f t="shared" si="0"/>
        <v>0</v>
      </c>
      <c r="AT9" s="531">
        <f t="shared" si="0"/>
        <v>0</v>
      </c>
      <c r="AU9" s="602">
        <f t="shared" si="0"/>
        <v>0</v>
      </c>
      <c r="AV9" s="531">
        <f t="shared" si="0"/>
        <v>0</v>
      </c>
      <c r="AW9" s="531">
        <f t="shared" si="0"/>
        <v>0</v>
      </c>
      <c r="AX9" s="498"/>
    </row>
    <row r="10" spans="1:50" ht="18" customHeight="1" x14ac:dyDescent="0.35">
      <c r="A10" s="1563" t="s">
        <v>12</v>
      </c>
      <c r="B10" s="1564"/>
      <c r="C10" s="1565"/>
      <c r="D10" s="1274"/>
      <c r="E10" s="443"/>
      <c r="F10" s="443"/>
      <c r="G10" s="443"/>
      <c r="H10" s="443"/>
      <c r="I10" s="443"/>
      <c r="J10" s="443"/>
      <c r="K10" s="443"/>
      <c r="L10" s="444"/>
      <c r="M10" s="1277"/>
      <c r="N10" s="443"/>
      <c r="O10" s="443"/>
      <c r="P10" s="443"/>
      <c r="Q10" s="443"/>
      <c r="R10" s="443"/>
      <c r="S10" s="443"/>
      <c r="T10" s="443"/>
      <c r="U10" s="444"/>
      <c r="V10" s="1277"/>
      <c r="W10" s="443"/>
      <c r="X10" s="443"/>
      <c r="Y10" s="443"/>
      <c r="Z10" s="443"/>
      <c r="AA10" s="443"/>
      <c r="AB10" s="443"/>
      <c r="AC10" s="443"/>
      <c r="AD10" s="444"/>
      <c r="AE10" s="1277"/>
      <c r="AF10" s="443"/>
      <c r="AG10" s="443"/>
      <c r="AH10" s="443"/>
      <c r="AI10" s="443"/>
      <c r="AJ10" s="443"/>
      <c r="AK10" s="443"/>
      <c r="AL10" s="443"/>
      <c r="AM10" s="443"/>
      <c r="AN10" s="1281"/>
      <c r="AO10" s="1275"/>
      <c r="AP10" s="605"/>
      <c r="AQ10" s="605"/>
      <c r="AR10" s="605"/>
      <c r="AS10" s="605"/>
      <c r="AT10" s="605"/>
      <c r="AU10" s="605"/>
      <c r="AV10" s="605"/>
      <c r="AW10" s="609"/>
      <c r="AX10" s="376"/>
    </row>
    <row r="11" spans="1:50" ht="14.4" customHeight="1" x14ac:dyDescent="0.3">
      <c r="A11" s="1557" t="s">
        <v>218</v>
      </c>
      <c r="B11" s="570">
        <v>1.1000000000000001</v>
      </c>
      <c r="C11" s="571" t="s">
        <v>13</v>
      </c>
      <c r="D11" s="502">
        <f t="shared" ref="D11:D16" si="1">SUM(E11:L11)</f>
        <v>0</v>
      </c>
      <c r="E11" s="448"/>
      <c r="F11" s="448"/>
      <c r="G11" s="448"/>
      <c r="H11" s="448"/>
      <c r="I11" s="448"/>
      <c r="J11" s="448"/>
      <c r="K11" s="448"/>
      <c r="L11" s="449"/>
      <c r="M11" s="502">
        <f t="shared" ref="M11:M16" si="2">SUM(N11:U11)</f>
        <v>0</v>
      </c>
      <c r="N11" s="448"/>
      <c r="O11" s="448"/>
      <c r="P11" s="448"/>
      <c r="Q11" s="448"/>
      <c r="R11" s="448"/>
      <c r="S11" s="448"/>
      <c r="T11" s="448"/>
      <c r="U11" s="449"/>
      <c r="V11" s="502">
        <f t="shared" ref="V11:V16" si="3">SUM(W11:AD11)</f>
        <v>0</v>
      </c>
      <c r="W11" s="448"/>
      <c r="X11" s="448"/>
      <c r="Y11" s="448"/>
      <c r="Z11" s="448"/>
      <c r="AA11" s="448"/>
      <c r="AB11" s="448"/>
      <c r="AC11" s="448"/>
      <c r="AD11" s="449"/>
      <c r="AE11" s="502">
        <f t="shared" ref="AE11:AE16" si="4">SUM(AF11:AM11)</f>
        <v>0</v>
      </c>
      <c r="AF11" s="448"/>
      <c r="AG11" s="448"/>
      <c r="AH11" s="448"/>
      <c r="AI11" s="448"/>
      <c r="AJ11" s="448"/>
      <c r="AK11" s="448"/>
      <c r="AL11" s="448"/>
      <c r="AM11" s="448"/>
      <c r="AN11" s="1282"/>
      <c r="AO11" s="611">
        <f t="shared" ref="AO11:AO16" si="5">SUM(AP11:AW11)+AN11</f>
        <v>0</v>
      </c>
      <c r="AP11" s="503">
        <f t="shared" ref="AP11:AW16" si="6">E11+N11+W11+AF11</f>
        <v>0</v>
      </c>
      <c r="AQ11" s="503">
        <f t="shared" si="6"/>
        <v>0</v>
      </c>
      <c r="AR11" s="503">
        <f t="shared" si="6"/>
        <v>0</v>
      </c>
      <c r="AS11" s="503">
        <f t="shared" si="6"/>
        <v>0</v>
      </c>
      <c r="AT11" s="503">
        <f t="shared" si="6"/>
        <v>0</v>
      </c>
      <c r="AU11" s="503">
        <f t="shared" si="6"/>
        <v>0</v>
      </c>
      <c r="AV11" s="503">
        <f t="shared" si="6"/>
        <v>0</v>
      </c>
      <c r="AW11" s="542">
        <f t="shared" si="6"/>
        <v>0</v>
      </c>
    </row>
    <row r="12" spans="1:50" x14ac:dyDescent="0.3">
      <c r="A12" s="1558"/>
      <c r="B12" s="572">
        <v>1.2</v>
      </c>
      <c r="C12" s="573" t="s">
        <v>19</v>
      </c>
      <c r="D12" s="502">
        <f t="shared" si="1"/>
        <v>0</v>
      </c>
      <c r="E12" s="450"/>
      <c r="F12" s="450"/>
      <c r="G12" s="450"/>
      <c r="H12" s="450"/>
      <c r="I12" s="450"/>
      <c r="J12" s="450"/>
      <c r="K12" s="450"/>
      <c r="L12" s="451"/>
      <c r="M12" s="502">
        <f t="shared" si="2"/>
        <v>0</v>
      </c>
      <c r="N12" s="450"/>
      <c r="O12" s="450"/>
      <c r="P12" s="450"/>
      <c r="Q12" s="450"/>
      <c r="R12" s="450"/>
      <c r="S12" s="450"/>
      <c r="T12" s="450"/>
      <c r="U12" s="451"/>
      <c r="V12" s="502">
        <f t="shared" si="3"/>
        <v>0</v>
      </c>
      <c r="W12" s="450"/>
      <c r="X12" s="450"/>
      <c r="Y12" s="450"/>
      <c r="Z12" s="450"/>
      <c r="AA12" s="450"/>
      <c r="AB12" s="450"/>
      <c r="AC12" s="450"/>
      <c r="AD12" s="451"/>
      <c r="AE12" s="502">
        <f t="shared" si="4"/>
        <v>0</v>
      </c>
      <c r="AF12" s="450"/>
      <c r="AG12" s="450"/>
      <c r="AH12" s="450"/>
      <c r="AI12" s="450"/>
      <c r="AJ12" s="450"/>
      <c r="AK12" s="450"/>
      <c r="AL12" s="450"/>
      <c r="AM12" s="450"/>
      <c r="AN12" s="1283"/>
      <c r="AO12" s="535">
        <f t="shared" si="5"/>
        <v>0</v>
      </c>
      <c r="AP12" s="503">
        <f t="shared" si="6"/>
        <v>0</v>
      </c>
      <c r="AQ12" s="537">
        <f t="shared" si="6"/>
        <v>0</v>
      </c>
      <c r="AR12" s="537">
        <f t="shared" si="6"/>
        <v>0</v>
      </c>
      <c r="AS12" s="537">
        <f t="shared" si="6"/>
        <v>0</v>
      </c>
      <c r="AT12" s="537">
        <f t="shared" si="6"/>
        <v>0</v>
      </c>
      <c r="AU12" s="537">
        <f t="shared" si="6"/>
        <v>0</v>
      </c>
      <c r="AV12" s="537">
        <f t="shared" si="6"/>
        <v>0</v>
      </c>
      <c r="AW12" s="538">
        <f t="shared" si="6"/>
        <v>0</v>
      </c>
    </row>
    <row r="13" spans="1:50" x14ac:dyDescent="0.3">
      <c r="A13" s="1558"/>
      <c r="B13" s="572" t="s">
        <v>70</v>
      </c>
      <c r="C13" s="573" t="s">
        <v>449</v>
      </c>
      <c r="D13" s="503">
        <f t="shared" si="1"/>
        <v>0</v>
      </c>
      <c r="E13" s="450"/>
      <c r="F13" s="450"/>
      <c r="G13" s="450"/>
      <c r="H13" s="450"/>
      <c r="I13" s="450"/>
      <c r="J13" s="450"/>
      <c r="K13" s="450"/>
      <c r="L13" s="451"/>
      <c r="M13" s="503">
        <f t="shared" si="2"/>
        <v>0</v>
      </c>
      <c r="N13" s="450"/>
      <c r="O13" s="450"/>
      <c r="P13" s="450"/>
      <c r="Q13" s="450"/>
      <c r="R13" s="450"/>
      <c r="S13" s="450"/>
      <c r="T13" s="450"/>
      <c r="U13" s="451"/>
      <c r="V13" s="503">
        <f t="shared" si="3"/>
        <v>0</v>
      </c>
      <c r="W13" s="450"/>
      <c r="X13" s="450"/>
      <c r="Y13" s="450"/>
      <c r="Z13" s="450"/>
      <c r="AA13" s="450"/>
      <c r="AB13" s="450"/>
      <c r="AC13" s="450"/>
      <c r="AD13" s="451"/>
      <c r="AE13" s="503">
        <f t="shared" si="4"/>
        <v>0</v>
      </c>
      <c r="AF13" s="450"/>
      <c r="AG13" s="450"/>
      <c r="AH13" s="450"/>
      <c r="AI13" s="450"/>
      <c r="AJ13" s="450"/>
      <c r="AK13" s="450"/>
      <c r="AL13" s="450"/>
      <c r="AM13" s="450"/>
      <c r="AN13" s="1283"/>
      <c r="AO13" s="535">
        <f t="shared" si="5"/>
        <v>0</v>
      </c>
      <c r="AP13" s="503">
        <f t="shared" si="6"/>
        <v>0</v>
      </c>
      <c r="AQ13" s="537">
        <f t="shared" si="6"/>
        <v>0</v>
      </c>
      <c r="AR13" s="537">
        <f t="shared" si="6"/>
        <v>0</v>
      </c>
      <c r="AS13" s="537">
        <f t="shared" si="6"/>
        <v>0</v>
      </c>
      <c r="AT13" s="537">
        <f t="shared" si="6"/>
        <v>0</v>
      </c>
      <c r="AU13" s="537">
        <f t="shared" si="6"/>
        <v>0</v>
      </c>
      <c r="AV13" s="537">
        <f t="shared" si="6"/>
        <v>0</v>
      </c>
      <c r="AW13" s="538">
        <f t="shared" si="6"/>
        <v>0</v>
      </c>
    </row>
    <row r="14" spans="1:50" x14ac:dyDescent="0.3">
      <c r="A14" s="1558"/>
      <c r="B14" s="572" t="s">
        <v>71</v>
      </c>
      <c r="C14" s="573" t="s">
        <v>160</v>
      </c>
      <c r="D14" s="503">
        <f t="shared" si="1"/>
        <v>0</v>
      </c>
      <c r="E14" s="450"/>
      <c r="F14" s="450"/>
      <c r="G14" s="450"/>
      <c r="H14" s="450"/>
      <c r="I14" s="450"/>
      <c r="J14" s="450"/>
      <c r="K14" s="450"/>
      <c r="L14" s="451"/>
      <c r="M14" s="503">
        <f t="shared" si="2"/>
        <v>0</v>
      </c>
      <c r="N14" s="450"/>
      <c r="O14" s="450"/>
      <c r="P14" s="450"/>
      <c r="Q14" s="450"/>
      <c r="R14" s="450"/>
      <c r="S14" s="450"/>
      <c r="T14" s="450"/>
      <c r="U14" s="451"/>
      <c r="V14" s="503">
        <f t="shared" si="3"/>
        <v>0</v>
      </c>
      <c r="W14" s="450"/>
      <c r="X14" s="450"/>
      <c r="Y14" s="450"/>
      <c r="Z14" s="450"/>
      <c r="AA14" s="450"/>
      <c r="AB14" s="450"/>
      <c r="AC14" s="450"/>
      <c r="AD14" s="451"/>
      <c r="AE14" s="503">
        <f t="shared" si="4"/>
        <v>0</v>
      </c>
      <c r="AF14" s="450"/>
      <c r="AG14" s="450"/>
      <c r="AH14" s="450"/>
      <c r="AI14" s="450"/>
      <c r="AJ14" s="450"/>
      <c r="AK14" s="450"/>
      <c r="AL14" s="450"/>
      <c r="AM14" s="450"/>
      <c r="AN14" s="1283"/>
      <c r="AO14" s="535">
        <f t="shared" si="5"/>
        <v>0</v>
      </c>
      <c r="AP14" s="503">
        <f t="shared" si="6"/>
        <v>0</v>
      </c>
      <c r="AQ14" s="537">
        <f t="shared" si="6"/>
        <v>0</v>
      </c>
      <c r="AR14" s="537">
        <f t="shared" si="6"/>
        <v>0</v>
      </c>
      <c r="AS14" s="537">
        <f t="shared" si="6"/>
        <v>0</v>
      </c>
      <c r="AT14" s="537">
        <f t="shared" si="6"/>
        <v>0</v>
      </c>
      <c r="AU14" s="537">
        <f t="shared" si="6"/>
        <v>0</v>
      </c>
      <c r="AV14" s="537">
        <f t="shared" si="6"/>
        <v>0</v>
      </c>
      <c r="AW14" s="538">
        <f t="shared" si="6"/>
        <v>0</v>
      </c>
    </row>
    <row r="15" spans="1:50" x14ac:dyDescent="0.3">
      <c r="A15" s="1558"/>
      <c r="B15" s="572" t="s">
        <v>104</v>
      </c>
      <c r="C15" s="573" t="s">
        <v>161</v>
      </c>
      <c r="D15" s="502">
        <f t="shared" si="1"/>
        <v>0</v>
      </c>
      <c r="E15" s="450"/>
      <c r="F15" s="450"/>
      <c r="G15" s="450"/>
      <c r="H15" s="450"/>
      <c r="I15" s="450"/>
      <c r="J15" s="450"/>
      <c r="K15" s="450"/>
      <c r="L15" s="451"/>
      <c r="M15" s="502">
        <f t="shared" si="2"/>
        <v>0</v>
      </c>
      <c r="N15" s="450"/>
      <c r="O15" s="450"/>
      <c r="P15" s="450"/>
      <c r="Q15" s="450"/>
      <c r="R15" s="450"/>
      <c r="S15" s="450"/>
      <c r="T15" s="450"/>
      <c r="U15" s="451"/>
      <c r="V15" s="502">
        <f t="shared" si="3"/>
        <v>0</v>
      </c>
      <c r="W15" s="450"/>
      <c r="X15" s="450"/>
      <c r="Y15" s="450"/>
      <c r="Z15" s="450"/>
      <c r="AA15" s="450"/>
      <c r="AB15" s="450"/>
      <c r="AC15" s="450"/>
      <c r="AD15" s="451"/>
      <c r="AE15" s="502">
        <f t="shared" si="4"/>
        <v>0</v>
      </c>
      <c r="AF15" s="450"/>
      <c r="AG15" s="450"/>
      <c r="AH15" s="450"/>
      <c r="AI15" s="450"/>
      <c r="AJ15" s="450"/>
      <c r="AK15" s="450"/>
      <c r="AL15" s="450"/>
      <c r="AM15" s="450"/>
      <c r="AN15" s="1283"/>
      <c r="AO15" s="535">
        <f t="shared" si="5"/>
        <v>0</v>
      </c>
      <c r="AP15" s="503">
        <f t="shared" si="6"/>
        <v>0</v>
      </c>
      <c r="AQ15" s="537">
        <f t="shared" si="6"/>
        <v>0</v>
      </c>
      <c r="AR15" s="537">
        <f t="shared" si="6"/>
        <v>0</v>
      </c>
      <c r="AS15" s="537">
        <f t="shared" si="6"/>
        <v>0</v>
      </c>
      <c r="AT15" s="537">
        <f t="shared" si="6"/>
        <v>0</v>
      </c>
      <c r="AU15" s="537">
        <f t="shared" si="6"/>
        <v>0</v>
      </c>
      <c r="AV15" s="537">
        <f t="shared" si="6"/>
        <v>0</v>
      </c>
      <c r="AW15" s="538">
        <f t="shared" si="6"/>
        <v>0</v>
      </c>
    </row>
    <row r="16" spans="1:50" x14ac:dyDescent="0.3">
      <c r="A16" s="1558"/>
      <c r="B16" s="572" t="s">
        <v>39</v>
      </c>
      <c r="C16" s="573" t="s">
        <v>14</v>
      </c>
      <c r="D16" s="502">
        <f t="shared" si="1"/>
        <v>0</v>
      </c>
      <c r="E16" s="450"/>
      <c r="F16" s="450"/>
      <c r="G16" s="450"/>
      <c r="H16" s="450"/>
      <c r="I16" s="450"/>
      <c r="J16" s="450"/>
      <c r="K16" s="450"/>
      <c r="L16" s="451"/>
      <c r="M16" s="502">
        <f t="shared" si="2"/>
        <v>0</v>
      </c>
      <c r="N16" s="450"/>
      <c r="O16" s="450"/>
      <c r="P16" s="450"/>
      <c r="Q16" s="450"/>
      <c r="R16" s="450"/>
      <c r="S16" s="450"/>
      <c r="T16" s="450"/>
      <c r="U16" s="451"/>
      <c r="V16" s="502">
        <f t="shared" si="3"/>
        <v>0</v>
      </c>
      <c r="W16" s="450"/>
      <c r="X16" s="450"/>
      <c r="Y16" s="450"/>
      <c r="Z16" s="450"/>
      <c r="AA16" s="450"/>
      <c r="AB16" s="450"/>
      <c r="AC16" s="450"/>
      <c r="AD16" s="451"/>
      <c r="AE16" s="502">
        <f t="shared" si="4"/>
        <v>0</v>
      </c>
      <c r="AF16" s="450"/>
      <c r="AG16" s="450"/>
      <c r="AH16" s="450"/>
      <c r="AI16" s="450"/>
      <c r="AJ16" s="450"/>
      <c r="AK16" s="450"/>
      <c r="AL16" s="450"/>
      <c r="AM16" s="450"/>
      <c r="AN16" s="1283"/>
      <c r="AO16" s="535">
        <f t="shared" si="5"/>
        <v>0</v>
      </c>
      <c r="AP16" s="503">
        <f t="shared" si="6"/>
        <v>0</v>
      </c>
      <c r="AQ16" s="537">
        <f t="shared" si="6"/>
        <v>0</v>
      </c>
      <c r="AR16" s="537">
        <f t="shared" si="6"/>
        <v>0</v>
      </c>
      <c r="AS16" s="537">
        <f t="shared" si="6"/>
        <v>0</v>
      </c>
      <c r="AT16" s="537">
        <f t="shared" si="6"/>
        <v>0</v>
      </c>
      <c r="AU16" s="537">
        <f t="shared" si="6"/>
        <v>0</v>
      </c>
      <c r="AV16" s="537">
        <f t="shared" si="6"/>
        <v>0</v>
      </c>
      <c r="AW16" s="538">
        <f t="shared" si="6"/>
        <v>0</v>
      </c>
    </row>
    <row r="17" spans="1:49" s="377" customFormat="1" x14ac:dyDescent="0.3">
      <c r="A17" s="1558"/>
      <c r="B17" s="574" t="s">
        <v>238</v>
      </c>
      <c r="C17" s="575" t="s">
        <v>15</v>
      </c>
      <c r="D17" s="504">
        <f>SUM(D11:D16)</f>
        <v>0</v>
      </c>
      <c r="E17" s="504">
        <f>SUM(E11:E16)</f>
        <v>0</v>
      </c>
      <c r="F17" s="504">
        <f t="shared" ref="F17:L17" si="7">SUM(F11:F16)</f>
        <v>0</v>
      </c>
      <c r="G17" s="504">
        <f t="shared" si="7"/>
        <v>0</v>
      </c>
      <c r="H17" s="504">
        <f t="shared" si="7"/>
        <v>0</v>
      </c>
      <c r="I17" s="504">
        <f t="shared" si="7"/>
        <v>0</v>
      </c>
      <c r="J17" s="504">
        <f t="shared" si="7"/>
        <v>0</v>
      </c>
      <c r="K17" s="504">
        <f t="shared" si="7"/>
        <v>0</v>
      </c>
      <c r="L17" s="504">
        <f t="shared" si="7"/>
        <v>0</v>
      </c>
      <c r="M17" s="532">
        <f>SUM(M11:M16)</f>
        <v>0</v>
      </c>
      <c r="N17" s="504">
        <f>SUM(N11:N16)</f>
        <v>0</v>
      </c>
      <c r="O17" s="504">
        <f t="shared" ref="O17:U17" si="8">SUM(O11:O16)</f>
        <v>0</v>
      </c>
      <c r="P17" s="504">
        <f t="shared" si="8"/>
        <v>0</v>
      </c>
      <c r="Q17" s="504">
        <f t="shared" si="8"/>
        <v>0</v>
      </c>
      <c r="R17" s="504">
        <f t="shared" si="8"/>
        <v>0</v>
      </c>
      <c r="S17" s="504">
        <f t="shared" si="8"/>
        <v>0</v>
      </c>
      <c r="T17" s="504">
        <f t="shared" si="8"/>
        <v>0</v>
      </c>
      <c r="U17" s="504">
        <f t="shared" si="8"/>
        <v>0</v>
      </c>
      <c r="V17" s="532">
        <f>SUM(V11:V16)</f>
        <v>0</v>
      </c>
      <c r="W17" s="504">
        <f>SUM(W11:W16)</f>
        <v>0</v>
      </c>
      <c r="X17" s="504">
        <f t="shared" ref="X17:AD17" si="9">SUM(X11:X16)</f>
        <v>0</v>
      </c>
      <c r="Y17" s="504">
        <f t="shared" si="9"/>
        <v>0</v>
      </c>
      <c r="Z17" s="504">
        <f t="shared" si="9"/>
        <v>0</v>
      </c>
      <c r="AA17" s="504">
        <f t="shared" si="9"/>
        <v>0</v>
      </c>
      <c r="AB17" s="504">
        <f t="shared" si="9"/>
        <v>0</v>
      </c>
      <c r="AC17" s="504">
        <f t="shared" si="9"/>
        <v>0</v>
      </c>
      <c r="AD17" s="504">
        <f t="shared" si="9"/>
        <v>0</v>
      </c>
      <c r="AE17" s="532">
        <f>SUM(AE11:AE16)</f>
        <v>0</v>
      </c>
      <c r="AF17" s="504">
        <f>SUM(AF11:AF16)</f>
        <v>0</v>
      </c>
      <c r="AG17" s="504">
        <f t="shared" ref="AG17:AN17" si="10">SUM(AG11:AG16)</f>
        <v>0</v>
      </c>
      <c r="AH17" s="504">
        <f t="shared" si="10"/>
        <v>0</v>
      </c>
      <c r="AI17" s="504">
        <f t="shared" si="10"/>
        <v>0</v>
      </c>
      <c r="AJ17" s="504">
        <f t="shared" si="10"/>
        <v>0</v>
      </c>
      <c r="AK17" s="504">
        <f t="shared" si="10"/>
        <v>0</v>
      </c>
      <c r="AL17" s="504">
        <f t="shared" si="10"/>
        <v>0</v>
      </c>
      <c r="AM17" s="521">
        <f t="shared" si="10"/>
        <v>0</v>
      </c>
      <c r="AN17" s="1284">
        <f t="shared" si="10"/>
        <v>0</v>
      </c>
      <c r="AO17" s="539">
        <f>SUM(AO11:AO16)</f>
        <v>0</v>
      </c>
      <c r="AP17" s="504">
        <f>SUM(AP11:AP16)</f>
        <v>0</v>
      </c>
      <c r="AQ17" s="504">
        <f t="shared" ref="AQ17:AW17" si="11">SUM(AQ11:AQ16)</f>
        <v>0</v>
      </c>
      <c r="AR17" s="504">
        <f t="shared" si="11"/>
        <v>0</v>
      </c>
      <c r="AS17" s="504">
        <f t="shared" si="11"/>
        <v>0</v>
      </c>
      <c r="AT17" s="504">
        <f t="shared" si="11"/>
        <v>0</v>
      </c>
      <c r="AU17" s="504">
        <f t="shared" si="11"/>
        <v>0</v>
      </c>
      <c r="AV17" s="504">
        <f t="shared" si="11"/>
        <v>0</v>
      </c>
      <c r="AW17" s="540">
        <f t="shared" si="11"/>
        <v>0</v>
      </c>
    </row>
    <row r="18" spans="1:49" ht="14.4" customHeight="1" x14ac:dyDescent="0.3">
      <c r="A18" s="1560" t="s">
        <v>324</v>
      </c>
      <c r="B18" s="1561"/>
      <c r="C18" s="1562"/>
      <c r="D18" s="1547" t="s">
        <v>288</v>
      </c>
      <c r="E18" s="1548"/>
      <c r="F18" s="1548"/>
      <c r="G18" s="1548"/>
      <c r="H18" s="1548"/>
      <c r="I18" s="1548"/>
      <c r="J18" s="1548"/>
      <c r="K18" s="1548"/>
      <c r="L18" s="1549"/>
      <c r="M18" s="1547" t="s">
        <v>289</v>
      </c>
      <c r="N18" s="1548"/>
      <c r="O18" s="1548"/>
      <c r="P18" s="1548"/>
      <c r="Q18" s="1548"/>
      <c r="R18" s="1548"/>
      <c r="S18" s="1548"/>
      <c r="T18" s="1548"/>
      <c r="U18" s="1549"/>
      <c r="V18" s="1547" t="s">
        <v>290</v>
      </c>
      <c r="W18" s="1548"/>
      <c r="X18" s="1548"/>
      <c r="Y18" s="1548"/>
      <c r="Z18" s="1548"/>
      <c r="AA18" s="1548"/>
      <c r="AB18" s="1548"/>
      <c r="AC18" s="1548"/>
      <c r="AD18" s="1549"/>
      <c r="AE18" s="1550" t="s">
        <v>291</v>
      </c>
      <c r="AF18" s="1551"/>
      <c r="AG18" s="1551"/>
      <c r="AH18" s="1551"/>
      <c r="AI18" s="1551"/>
      <c r="AJ18" s="1551"/>
      <c r="AK18" s="1551"/>
      <c r="AL18" s="1551"/>
      <c r="AM18" s="1551"/>
      <c r="AN18" s="1285"/>
      <c r="AO18" s="1552" t="s">
        <v>1021</v>
      </c>
      <c r="AP18" s="1551"/>
      <c r="AQ18" s="1551"/>
      <c r="AR18" s="1551"/>
      <c r="AS18" s="1551"/>
      <c r="AT18" s="1551"/>
      <c r="AU18" s="1551"/>
      <c r="AV18" s="1551"/>
      <c r="AW18" s="1553"/>
    </row>
    <row r="19" spans="1:49" ht="45" customHeight="1" x14ac:dyDescent="0.3">
      <c r="A19" s="1563"/>
      <c r="B19" s="1564"/>
      <c r="C19" s="1565"/>
      <c r="D19" s="400" t="s">
        <v>40</v>
      </c>
      <c r="E19" s="401" t="s">
        <v>11</v>
      </c>
      <c r="F19" s="401" t="s">
        <v>53</v>
      </c>
      <c r="G19" s="401" t="s">
        <v>54</v>
      </c>
      <c r="H19" s="401" t="s">
        <v>55</v>
      </c>
      <c r="I19" s="401" t="s">
        <v>57</v>
      </c>
      <c r="J19" s="401" t="s">
        <v>56</v>
      </c>
      <c r="K19" s="387" t="s">
        <v>149</v>
      </c>
      <c r="L19" s="402" t="s">
        <v>150</v>
      </c>
      <c r="M19" s="400" t="s">
        <v>40</v>
      </c>
      <c r="N19" s="401" t="s">
        <v>11</v>
      </c>
      <c r="O19" s="401" t="s">
        <v>53</v>
      </c>
      <c r="P19" s="401" t="s">
        <v>54</v>
      </c>
      <c r="Q19" s="401" t="s">
        <v>55</v>
      </c>
      <c r="R19" s="401" t="s">
        <v>57</v>
      </c>
      <c r="S19" s="401" t="s">
        <v>56</v>
      </c>
      <c r="T19" s="387" t="s">
        <v>149</v>
      </c>
      <c r="U19" s="402" t="s">
        <v>150</v>
      </c>
      <c r="V19" s="400" t="s">
        <v>40</v>
      </c>
      <c r="W19" s="401" t="s">
        <v>11</v>
      </c>
      <c r="X19" s="401" t="s">
        <v>53</v>
      </c>
      <c r="Y19" s="401" t="s">
        <v>54</v>
      </c>
      <c r="Z19" s="401" t="s">
        <v>55</v>
      </c>
      <c r="AA19" s="401" t="s">
        <v>57</v>
      </c>
      <c r="AB19" s="401" t="s">
        <v>56</v>
      </c>
      <c r="AC19" s="387" t="s">
        <v>149</v>
      </c>
      <c r="AD19" s="402" t="s">
        <v>150</v>
      </c>
      <c r="AE19" s="400" t="s">
        <v>40</v>
      </c>
      <c r="AF19" s="401" t="s">
        <v>11</v>
      </c>
      <c r="AG19" s="401" t="s">
        <v>53</v>
      </c>
      <c r="AH19" s="401" t="s">
        <v>54</v>
      </c>
      <c r="AI19" s="401" t="s">
        <v>55</v>
      </c>
      <c r="AJ19" s="401" t="s">
        <v>57</v>
      </c>
      <c r="AK19" s="401" t="s">
        <v>56</v>
      </c>
      <c r="AL19" s="387" t="s">
        <v>149</v>
      </c>
      <c r="AM19" s="387" t="s">
        <v>150</v>
      </c>
      <c r="AN19" s="1279" t="s">
        <v>1022</v>
      </c>
      <c r="AO19" s="403" t="s">
        <v>40</v>
      </c>
      <c r="AP19" s="387" t="s">
        <v>11</v>
      </c>
      <c r="AQ19" s="387" t="s">
        <v>53</v>
      </c>
      <c r="AR19" s="387" t="s">
        <v>54</v>
      </c>
      <c r="AS19" s="387" t="s">
        <v>55</v>
      </c>
      <c r="AT19" s="387" t="s">
        <v>57</v>
      </c>
      <c r="AU19" s="387" t="s">
        <v>56</v>
      </c>
      <c r="AV19" s="387" t="s">
        <v>149</v>
      </c>
      <c r="AW19" s="392" t="s">
        <v>150</v>
      </c>
    </row>
    <row r="20" spans="1:49" ht="14.4" customHeight="1" x14ac:dyDescent="0.3">
      <c r="A20" s="1557" t="s">
        <v>0</v>
      </c>
      <c r="B20" s="570">
        <v>2.1</v>
      </c>
      <c r="C20" s="571" t="s">
        <v>162</v>
      </c>
      <c r="D20" s="505">
        <f t="shared" ref="D20:D26" si="12">SUM(E20:L20)</f>
        <v>0</v>
      </c>
      <c r="E20" s="452"/>
      <c r="F20" s="452"/>
      <c r="G20" s="452"/>
      <c r="H20" s="452"/>
      <c r="I20" s="452"/>
      <c r="J20" s="452"/>
      <c r="K20" s="452"/>
      <c r="L20" s="453"/>
      <c r="M20" s="505">
        <f t="shared" ref="M20:M26" si="13">SUM(N20:U20)</f>
        <v>0</v>
      </c>
      <c r="N20" s="452"/>
      <c r="O20" s="452"/>
      <c r="P20" s="452"/>
      <c r="Q20" s="452"/>
      <c r="R20" s="452"/>
      <c r="S20" s="452"/>
      <c r="T20" s="452"/>
      <c r="U20" s="453"/>
      <c r="V20" s="505">
        <f t="shared" ref="V20:V26" si="14">SUM(W20:AD20)</f>
        <v>0</v>
      </c>
      <c r="W20" s="452"/>
      <c r="X20" s="452"/>
      <c r="Y20" s="452"/>
      <c r="Z20" s="452"/>
      <c r="AA20" s="452"/>
      <c r="AB20" s="452"/>
      <c r="AC20" s="452"/>
      <c r="AD20" s="453"/>
      <c r="AE20" s="505">
        <f t="shared" ref="AE20:AE26" si="15">SUM(AF20:AM20)</f>
        <v>0</v>
      </c>
      <c r="AF20" s="452"/>
      <c r="AG20" s="452"/>
      <c r="AH20" s="452"/>
      <c r="AI20" s="452"/>
      <c r="AJ20" s="452"/>
      <c r="AK20" s="452"/>
      <c r="AL20" s="452"/>
      <c r="AM20" s="452"/>
      <c r="AN20" s="1286"/>
      <c r="AO20" s="541">
        <f>SUM(AP20:AW20)+AN20</f>
        <v>0</v>
      </c>
      <c r="AP20" s="503">
        <f t="shared" ref="AP20:AW26" si="16">E20+N20+W20+AF20</f>
        <v>0</v>
      </c>
      <c r="AQ20" s="503">
        <f t="shared" si="16"/>
        <v>0</v>
      </c>
      <c r="AR20" s="503">
        <f t="shared" si="16"/>
        <v>0</v>
      </c>
      <c r="AS20" s="503">
        <f t="shared" si="16"/>
        <v>0</v>
      </c>
      <c r="AT20" s="503">
        <f t="shared" si="16"/>
        <v>0</v>
      </c>
      <c r="AU20" s="503">
        <f t="shared" si="16"/>
        <v>0</v>
      </c>
      <c r="AV20" s="503">
        <f t="shared" si="16"/>
        <v>0</v>
      </c>
      <c r="AW20" s="542">
        <f t="shared" si="16"/>
        <v>0</v>
      </c>
    </row>
    <row r="21" spans="1:49" x14ac:dyDescent="0.3">
      <c r="A21" s="1558"/>
      <c r="B21" s="572">
        <v>2.2000000000000002</v>
      </c>
      <c r="C21" s="573" t="s">
        <v>163</v>
      </c>
      <c r="D21" s="1043">
        <f t="shared" si="12"/>
        <v>0</v>
      </c>
      <c r="E21" s="454"/>
      <c r="F21" s="454"/>
      <c r="G21" s="454"/>
      <c r="H21" s="454"/>
      <c r="I21" s="454"/>
      <c r="J21" s="454"/>
      <c r="K21" s="454"/>
      <c r="L21" s="455"/>
      <c r="M21" s="1043">
        <f t="shared" si="13"/>
        <v>0</v>
      </c>
      <c r="N21" s="454"/>
      <c r="O21" s="454"/>
      <c r="P21" s="454"/>
      <c r="Q21" s="454"/>
      <c r="R21" s="454"/>
      <c r="S21" s="454"/>
      <c r="T21" s="454"/>
      <c r="U21" s="455"/>
      <c r="V21" s="1043">
        <f t="shared" si="14"/>
        <v>0</v>
      </c>
      <c r="W21" s="454"/>
      <c r="X21" s="454"/>
      <c r="Y21" s="454"/>
      <c r="Z21" s="454"/>
      <c r="AA21" s="454"/>
      <c r="AB21" s="454"/>
      <c r="AC21" s="454"/>
      <c r="AD21" s="455"/>
      <c r="AE21" s="1043">
        <f t="shared" si="15"/>
        <v>0</v>
      </c>
      <c r="AF21" s="454"/>
      <c r="AG21" s="454"/>
      <c r="AH21" s="454"/>
      <c r="AI21" s="454"/>
      <c r="AJ21" s="454"/>
      <c r="AK21" s="454"/>
      <c r="AL21" s="454"/>
      <c r="AM21" s="454"/>
      <c r="AN21" s="1287"/>
      <c r="AO21" s="543">
        <f t="shared" ref="AO21:AO26" si="17">SUM(AP21:AW21)+AN21</f>
        <v>0</v>
      </c>
      <c r="AP21" s="503">
        <f t="shared" si="16"/>
        <v>0</v>
      </c>
      <c r="AQ21" s="537">
        <f t="shared" si="16"/>
        <v>0</v>
      </c>
      <c r="AR21" s="537">
        <f t="shared" si="16"/>
        <v>0</v>
      </c>
      <c r="AS21" s="537">
        <f t="shared" si="16"/>
        <v>0</v>
      </c>
      <c r="AT21" s="537">
        <f t="shared" si="16"/>
        <v>0</v>
      </c>
      <c r="AU21" s="537">
        <f t="shared" si="16"/>
        <v>0</v>
      </c>
      <c r="AV21" s="537">
        <f t="shared" si="16"/>
        <v>0</v>
      </c>
      <c r="AW21" s="538">
        <f t="shared" si="16"/>
        <v>0</v>
      </c>
    </row>
    <row r="22" spans="1:49" x14ac:dyDescent="0.3">
      <c r="A22" s="1558"/>
      <c r="B22" s="572">
        <v>2.2999999999999998</v>
      </c>
      <c r="C22" s="573" t="s">
        <v>164</v>
      </c>
      <c r="D22" s="1043">
        <f t="shared" si="12"/>
        <v>0</v>
      </c>
      <c r="E22" s="454"/>
      <c r="F22" s="454"/>
      <c r="G22" s="454"/>
      <c r="H22" s="454"/>
      <c r="I22" s="454"/>
      <c r="J22" s="454"/>
      <c r="K22" s="454"/>
      <c r="L22" s="455"/>
      <c r="M22" s="1043">
        <f t="shared" si="13"/>
        <v>0</v>
      </c>
      <c r="N22" s="454"/>
      <c r="O22" s="454"/>
      <c r="P22" s="454"/>
      <c r="Q22" s="454"/>
      <c r="R22" s="454"/>
      <c r="S22" s="454"/>
      <c r="T22" s="454"/>
      <c r="U22" s="455"/>
      <c r="V22" s="1043">
        <f t="shared" si="14"/>
        <v>0</v>
      </c>
      <c r="W22" s="454"/>
      <c r="X22" s="454"/>
      <c r="Y22" s="454"/>
      <c r="Z22" s="454"/>
      <c r="AA22" s="454"/>
      <c r="AB22" s="454"/>
      <c r="AC22" s="454"/>
      <c r="AD22" s="455"/>
      <c r="AE22" s="1043">
        <f t="shared" si="15"/>
        <v>0</v>
      </c>
      <c r="AF22" s="454"/>
      <c r="AG22" s="454"/>
      <c r="AH22" s="454"/>
      <c r="AI22" s="454"/>
      <c r="AJ22" s="454"/>
      <c r="AK22" s="454"/>
      <c r="AL22" s="454"/>
      <c r="AM22" s="454"/>
      <c r="AN22" s="1287"/>
      <c r="AO22" s="543">
        <f t="shared" si="17"/>
        <v>0</v>
      </c>
      <c r="AP22" s="503">
        <f t="shared" si="16"/>
        <v>0</v>
      </c>
      <c r="AQ22" s="537">
        <f t="shared" si="16"/>
        <v>0</v>
      </c>
      <c r="AR22" s="537">
        <f t="shared" si="16"/>
        <v>0</v>
      </c>
      <c r="AS22" s="537">
        <f t="shared" si="16"/>
        <v>0</v>
      </c>
      <c r="AT22" s="537">
        <f t="shared" si="16"/>
        <v>0</v>
      </c>
      <c r="AU22" s="537">
        <f t="shared" si="16"/>
        <v>0</v>
      </c>
      <c r="AV22" s="537">
        <f t="shared" si="16"/>
        <v>0</v>
      </c>
      <c r="AW22" s="538">
        <f t="shared" si="16"/>
        <v>0</v>
      </c>
    </row>
    <row r="23" spans="1:49" x14ac:dyDescent="0.3">
      <c r="A23" s="1558"/>
      <c r="B23" s="572">
        <v>2.4</v>
      </c>
      <c r="C23" s="573" t="s">
        <v>165</v>
      </c>
      <c r="D23" s="1043">
        <f t="shared" si="12"/>
        <v>0</v>
      </c>
      <c r="E23" s="454"/>
      <c r="F23" s="454"/>
      <c r="G23" s="454"/>
      <c r="H23" s="454"/>
      <c r="I23" s="454"/>
      <c r="J23" s="454"/>
      <c r="K23" s="454"/>
      <c r="L23" s="455"/>
      <c r="M23" s="1043">
        <f t="shared" si="13"/>
        <v>0</v>
      </c>
      <c r="N23" s="454"/>
      <c r="O23" s="454"/>
      <c r="P23" s="454"/>
      <c r="Q23" s="454"/>
      <c r="R23" s="454"/>
      <c r="S23" s="454"/>
      <c r="T23" s="454"/>
      <c r="U23" s="455"/>
      <c r="V23" s="1043">
        <f t="shared" si="14"/>
        <v>0</v>
      </c>
      <c r="W23" s="454"/>
      <c r="X23" s="454"/>
      <c r="Y23" s="454"/>
      <c r="Z23" s="454"/>
      <c r="AA23" s="454"/>
      <c r="AB23" s="454"/>
      <c r="AC23" s="454"/>
      <c r="AD23" s="455"/>
      <c r="AE23" s="1043">
        <f t="shared" si="15"/>
        <v>0</v>
      </c>
      <c r="AF23" s="454"/>
      <c r="AG23" s="454"/>
      <c r="AH23" s="454"/>
      <c r="AI23" s="454"/>
      <c r="AJ23" s="454"/>
      <c r="AK23" s="454"/>
      <c r="AL23" s="454"/>
      <c r="AM23" s="454"/>
      <c r="AN23" s="1287"/>
      <c r="AO23" s="543">
        <f t="shared" si="17"/>
        <v>0</v>
      </c>
      <c r="AP23" s="503">
        <f t="shared" si="16"/>
        <v>0</v>
      </c>
      <c r="AQ23" s="537">
        <f t="shared" si="16"/>
        <v>0</v>
      </c>
      <c r="AR23" s="537">
        <f t="shared" si="16"/>
        <v>0</v>
      </c>
      <c r="AS23" s="537">
        <f t="shared" si="16"/>
        <v>0</v>
      </c>
      <c r="AT23" s="537">
        <f t="shared" si="16"/>
        <v>0</v>
      </c>
      <c r="AU23" s="537">
        <f t="shared" si="16"/>
        <v>0</v>
      </c>
      <c r="AV23" s="537">
        <f t="shared" si="16"/>
        <v>0</v>
      </c>
      <c r="AW23" s="538">
        <f t="shared" si="16"/>
        <v>0</v>
      </c>
    </row>
    <row r="24" spans="1:49" x14ac:dyDescent="0.3">
      <c r="A24" s="1558"/>
      <c r="B24" s="572">
        <v>2.5</v>
      </c>
      <c r="C24" s="573" t="s">
        <v>166</v>
      </c>
      <c r="D24" s="1043">
        <f t="shared" si="12"/>
        <v>0</v>
      </c>
      <c r="E24" s="456"/>
      <c r="F24" s="456"/>
      <c r="G24" s="456"/>
      <c r="H24" s="456"/>
      <c r="I24" s="456"/>
      <c r="J24" s="456"/>
      <c r="K24" s="456"/>
      <c r="L24" s="457"/>
      <c r="M24" s="1043">
        <f t="shared" si="13"/>
        <v>0</v>
      </c>
      <c r="N24" s="456"/>
      <c r="O24" s="456"/>
      <c r="P24" s="456"/>
      <c r="Q24" s="456"/>
      <c r="R24" s="456"/>
      <c r="S24" s="456"/>
      <c r="T24" s="456"/>
      <c r="U24" s="457"/>
      <c r="V24" s="1043">
        <f t="shared" si="14"/>
        <v>0</v>
      </c>
      <c r="W24" s="456"/>
      <c r="X24" s="456"/>
      <c r="Y24" s="456"/>
      <c r="Z24" s="456"/>
      <c r="AA24" s="456"/>
      <c r="AB24" s="456"/>
      <c r="AC24" s="456"/>
      <c r="AD24" s="457"/>
      <c r="AE24" s="1043">
        <f t="shared" si="15"/>
        <v>0</v>
      </c>
      <c r="AF24" s="456"/>
      <c r="AG24" s="456"/>
      <c r="AH24" s="456"/>
      <c r="AI24" s="456"/>
      <c r="AJ24" s="456"/>
      <c r="AK24" s="456"/>
      <c r="AL24" s="456"/>
      <c r="AM24" s="456"/>
      <c r="AN24" s="1288"/>
      <c r="AO24" s="543">
        <f t="shared" si="17"/>
        <v>0</v>
      </c>
      <c r="AP24" s="503">
        <f t="shared" si="16"/>
        <v>0</v>
      </c>
      <c r="AQ24" s="537">
        <f t="shared" si="16"/>
        <v>0</v>
      </c>
      <c r="AR24" s="537">
        <f t="shared" si="16"/>
        <v>0</v>
      </c>
      <c r="AS24" s="537">
        <f t="shared" si="16"/>
        <v>0</v>
      </c>
      <c r="AT24" s="537">
        <f t="shared" si="16"/>
        <v>0</v>
      </c>
      <c r="AU24" s="537">
        <f t="shared" si="16"/>
        <v>0</v>
      </c>
      <c r="AV24" s="537">
        <f t="shared" si="16"/>
        <v>0</v>
      </c>
      <c r="AW24" s="538">
        <f t="shared" si="16"/>
        <v>0</v>
      </c>
    </row>
    <row r="25" spans="1:49" s="459" customFormat="1" x14ac:dyDescent="0.3">
      <c r="A25" s="1558"/>
      <c r="B25" s="572" t="s">
        <v>108</v>
      </c>
      <c r="C25" s="573" t="s">
        <v>7</v>
      </c>
      <c r="D25" s="507">
        <f t="shared" si="12"/>
        <v>0</v>
      </c>
      <c r="E25" s="499"/>
      <c r="F25" s="499"/>
      <c r="G25" s="499"/>
      <c r="H25" s="499"/>
      <c r="I25" s="499"/>
      <c r="J25" s="499"/>
      <c r="K25" s="499"/>
      <c r="L25" s="500"/>
      <c r="M25" s="1043">
        <f t="shared" si="13"/>
        <v>0</v>
      </c>
      <c r="N25" s="499"/>
      <c r="O25" s="499"/>
      <c r="P25" s="499"/>
      <c r="Q25" s="499"/>
      <c r="R25" s="499"/>
      <c r="S25" s="499"/>
      <c r="T25" s="499"/>
      <c r="U25" s="500"/>
      <c r="V25" s="1043">
        <f t="shared" si="14"/>
        <v>0</v>
      </c>
      <c r="W25" s="499"/>
      <c r="X25" s="499"/>
      <c r="Y25" s="499"/>
      <c r="Z25" s="499"/>
      <c r="AA25" s="499"/>
      <c r="AB25" s="499"/>
      <c r="AC25" s="499"/>
      <c r="AD25" s="500"/>
      <c r="AE25" s="1043">
        <f t="shared" si="15"/>
        <v>0</v>
      </c>
      <c r="AF25" s="499"/>
      <c r="AG25" s="499"/>
      <c r="AH25" s="499"/>
      <c r="AI25" s="499"/>
      <c r="AJ25" s="499"/>
      <c r="AK25" s="499"/>
      <c r="AL25" s="499"/>
      <c r="AM25" s="499"/>
      <c r="AN25" s="1289"/>
      <c r="AO25" s="543">
        <f t="shared" si="17"/>
        <v>0</v>
      </c>
      <c r="AP25" s="503">
        <f t="shared" si="16"/>
        <v>0</v>
      </c>
      <c r="AQ25" s="537">
        <f t="shared" si="16"/>
        <v>0</v>
      </c>
      <c r="AR25" s="537">
        <f t="shared" si="16"/>
        <v>0</v>
      </c>
      <c r="AS25" s="537">
        <f t="shared" si="16"/>
        <v>0</v>
      </c>
      <c r="AT25" s="537">
        <f t="shared" si="16"/>
        <v>0</v>
      </c>
      <c r="AU25" s="537">
        <f t="shared" si="16"/>
        <v>0</v>
      </c>
      <c r="AV25" s="537">
        <f t="shared" si="16"/>
        <v>0</v>
      </c>
      <c r="AW25" s="538">
        <f t="shared" si="16"/>
        <v>0</v>
      </c>
    </row>
    <row r="26" spans="1:49" s="459" customFormat="1" x14ac:dyDescent="0.3">
      <c r="A26" s="1558"/>
      <c r="B26" s="572" t="s">
        <v>167</v>
      </c>
      <c r="C26" s="573" t="s">
        <v>579</v>
      </c>
      <c r="D26" s="1043">
        <f t="shared" si="12"/>
        <v>0</v>
      </c>
      <c r="E26" s="460"/>
      <c r="F26" s="460"/>
      <c r="G26" s="460"/>
      <c r="H26" s="460"/>
      <c r="I26" s="460"/>
      <c r="J26" s="460"/>
      <c r="K26" s="460"/>
      <c r="L26" s="461"/>
      <c r="M26" s="1043">
        <f t="shared" si="13"/>
        <v>0</v>
      </c>
      <c r="N26" s="460"/>
      <c r="O26" s="460"/>
      <c r="P26" s="460"/>
      <c r="Q26" s="460"/>
      <c r="R26" s="460"/>
      <c r="S26" s="460"/>
      <c r="T26" s="460"/>
      <c r="U26" s="461"/>
      <c r="V26" s="1043">
        <f t="shared" si="14"/>
        <v>0</v>
      </c>
      <c r="W26" s="460"/>
      <c r="X26" s="460"/>
      <c r="Y26" s="460"/>
      <c r="Z26" s="460"/>
      <c r="AA26" s="460"/>
      <c r="AB26" s="460"/>
      <c r="AC26" s="460"/>
      <c r="AD26" s="461"/>
      <c r="AE26" s="1043">
        <f t="shared" si="15"/>
        <v>0</v>
      </c>
      <c r="AF26" s="460"/>
      <c r="AG26" s="460"/>
      <c r="AH26" s="460"/>
      <c r="AI26" s="460"/>
      <c r="AJ26" s="460"/>
      <c r="AK26" s="460"/>
      <c r="AL26" s="460"/>
      <c r="AM26" s="460"/>
      <c r="AN26" s="1290"/>
      <c r="AO26" s="543">
        <f t="shared" si="17"/>
        <v>0</v>
      </c>
      <c r="AP26" s="503">
        <f t="shared" si="16"/>
        <v>0</v>
      </c>
      <c r="AQ26" s="537">
        <f t="shared" si="16"/>
        <v>0</v>
      </c>
      <c r="AR26" s="537">
        <f t="shared" si="16"/>
        <v>0</v>
      </c>
      <c r="AS26" s="537">
        <f t="shared" si="16"/>
        <v>0</v>
      </c>
      <c r="AT26" s="537">
        <f t="shared" si="16"/>
        <v>0</v>
      </c>
      <c r="AU26" s="537">
        <f t="shared" si="16"/>
        <v>0</v>
      </c>
      <c r="AV26" s="537">
        <f t="shared" si="16"/>
        <v>0</v>
      </c>
      <c r="AW26" s="538">
        <f t="shared" si="16"/>
        <v>0</v>
      </c>
    </row>
    <row r="27" spans="1:49" s="377" customFormat="1" x14ac:dyDescent="0.3">
      <c r="A27" s="1559"/>
      <c r="B27" s="576" t="s">
        <v>261</v>
      </c>
      <c r="C27" s="577" t="s">
        <v>1</v>
      </c>
      <c r="D27" s="508">
        <f>SUM(D20:D26)</f>
        <v>0</v>
      </c>
      <c r="E27" s="521">
        <f t="shared" ref="E27:AW27" si="18">SUM(E20:E26)</f>
        <v>0</v>
      </c>
      <c r="F27" s="521">
        <f t="shared" si="18"/>
        <v>0</v>
      </c>
      <c r="G27" s="521">
        <f t="shared" si="18"/>
        <v>0</v>
      </c>
      <c r="H27" s="521">
        <f t="shared" si="18"/>
        <v>0</v>
      </c>
      <c r="I27" s="521">
        <f t="shared" si="18"/>
        <v>0</v>
      </c>
      <c r="J27" s="521">
        <f t="shared" si="18"/>
        <v>0</v>
      </c>
      <c r="K27" s="521">
        <f t="shared" si="18"/>
        <v>0</v>
      </c>
      <c r="L27" s="522">
        <f t="shared" si="18"/>
        <v>0</v>
      </c>
      <c r="M27" s="508">
        <f t="shared" si="18"/>
        <v>0</v>
      </c>
      <c r="N27" s="521">
        <f t="shared" si="18"/>
        <v>0</v>
      </c>
      <c r="O27" s="521">
        <f t="shared" si="18"/>
        <v>0</v>
      </c>
      <c r="P27" s="521">
        <f t="shared" si="18"/>
        <v>0</v>
      </c>
      <c r="Q27" s="521">
        <f t="shared" si="18"/>
        <v>0</v>
      </c>
      <c r="R27" s="521">
        <f t="shared" si="18"/>
        <v>0</v>
      </c>
      <c r="S27" s="521">
        <f t="shared" si="18"/>
        <v>0</v>
      </c>
      <c r="T27" s="521">
        <f t="shared" si="18"/>
        <v>0</v>
      </c>
      <c r="U27" s="522">
        <f t="shared" si="18"/>
        <v>0</v>
      </c>
      <c r="V27" s="508">
        <f t="shared" si="18"/>
        <v>0</v>
      </c>
      <c r="W27" s="521">
        <f t="shared" si="18"/>
        <v>0</v>
      </c>
      <c r="X27" s="521">
        <f t="shared" si="18"/>
        <v>0</v>
      </c>
      <c r="Y27" s="521">
        <f t="shared" si="18"/>
        <v>0</v>
      </c>
      <c r="Z27" s="521">
        <f t="shared" si="18"/>
        <v>0</v>
      </c>
      <c r="AA27" s="521">
        <f t="shared" si="18"/>
        <v>0</v>
      </c>
      <c r="AB27" s="521">
        <f t="shared" si="18"/>
        <v>0</v>
      </c>
      <c r="AC27" s="521">
        <f t="shared" si="18"/>
        <v>0</v>
      </c>
      <c r="AD27" s="522">
        <f t="shared" si="18"/>
        <v>0</v>
      </c>
      <c r="AE27" s="508">
        <f t="shared" si="18"/>
        <v>0</v>
      </c>
      <c r="AF27" s="521">
        <f t="shared" si="18"/>
        <v>0</v>
      </c>
      <c r="AG27" s="521">
        <f t="shared" si="18"/>
        <v>0</v>
      </c>
      <c r="AH27" s="521">
        <f t="shared" si="18"/>
        <v>0</v>
      </c>
      <c r="AI27" s="521">
        <f t="shared" si="18"/>
        <v>0</v>
      </c>
      <c r="AJ27" s="521">
        <f t="shared" si="18"/>
        <v>0</v>
      </c>
      <c r="AK27" s="521">
        <f t="shared" si="18"/>
        <v>0</v>
      </c>
      <c r="AL27" s="521">
        <f t="shared" si="18"/>
        <v>0</v>
      </c>
      <c r="AM27" s="521">
        <f t="shared" si="18"/>
        <v>0</v>
      </c>
      <c r="AN27" s="1284">
        <f t="shared" si="18"/>
        <v>0</v>
      </c>
      <c r="AO27" s="544">
        <f t="shared" si="18"/>
        <v>0</v>
      </c>
      <c r="AP27" s="521">
        <f t="shared" si="18"/>
        <v>0</v>
      </c>
      <c r="AQ27" s="521">
        <f t="shared" si="18"/>
        <v>0</v>
      </c>
      <c r="AR27" s="521">
        <f t="shared" si="18"/>
        <v>0</v>
      </c>
      <c r="AS27" s="521">
        <f t="shared" si="18"/>
        <v>0</v>
      </c>
      <c r="AT27" s="521">
        <f t="shared" si="18"/>
        <v>0</v>
      </c>
      <c r="AU27" s="521">
        <f t="shared" si="18"/>
        <v>0</v>
      </c>
      <c r="AV27" s="521">
        <f t="shared" si="18"/>
        <v>0</v>
      </c>
      <c r="AW27" s="540">
        <f t="shared" si="18"/>
        <v>0</v>
      </c>
    </row>
    <row r="28" spans="1:49" ht="14.4" customHeight="1" x14ac:dyDescent="0.3">
      <c r="A28" s="1557" t="s">
        <v>60</v>
      </c>
      <c r="B28" s="570">
        <v>3.1</v>
      </c>
      <c r="C28" s="578" t="s">
        <v>37</v>
      </c>
      <c r="D28" s="505">
        <f t="shared" ref="D28:D34" si="19">SUM(E28:L28)</f>
        <v>0</v>
      </c>
      <c r="E28" s="452"/>
      <c r="F28" s="452"/>
      <c r="G28" s="452"/>
      <c r="H28" s="452"/>
      <c r="I28" s="452"/>
      <c r="J28" s="452"/>
      <c r="K28" s="452"/>
      <c r="L28" s="453"/>
      <c r="M28" s="505">
        <f t="shared" ref="M28:M34" si="20">SUM(N28:U28)</f>
        <v>0</v>
      </c>
      <c r="N28" s="452"/>
      <c r="O28" s="452"/>
      <c r="P28" s="452"/>
      <c r="Q28" s="452"/>
      <c r="R28" s="452"/>
      <c r="S28" s="452"/>
      <c r="T28" s="452"/>
      <c r="U28" s="453"/>
      <c r="V28" s="505">
        <f t="shared" ref="V28:V34" si="21">SUM(W28:AD28)</f>
        <v>0</v>
      </c>
      <c r="W28" s="452"/>
      <c r="X28" s="452"/>
      <c r="Y28" s="452"/>
      <c r="Z28" s="452"/>
      <c r="AA28" s="452"/>
      <c r="AB28" s="452"/>
      <c r="AC28" s="452"/>
      <c r="AD28" s="453"/>
      <c r="AE28" s="505">
        <f t="shared" ref="AE28:AE34" si="22">SUM(AF28:AM28)</f>
        <v>0</v>
      </c>
      <c r="AF28" s="452"/>
      <c r="AG28" s="452"/>
      <c r="AH28" s="452"/>
      <c r="AI28" s="452"/>
      <c r="AJ28" s="452"/>
      <c r="AK28" s="452"/>
      <c r="AL28" s="452"/>
      <c r="AM28" s="452"/>
      <c r="AN28" s="1286"/>
      <c r="AO28" s="541">
        <f>SUM(AP28:AW28)+AN28</f>
        <v>0</v>
      </c>
      <c r="AP28" s="503">
        <f t="shared" ref="AP28:AW34" si="23">E28+N28+W28+AF28</f>
        <v>0</v>
      </c>
      <c r="AQ28" s="503">
        <f t="shared" si="23"/>
        <v>0</v>
      </c>
      <c r="AR28" s="503">
        <f t="shared" si="23"/>
        <v>0</v>
      </c>
      <c r="AS28" s="503">
        <f t="shared" si="23"/>
        <v>0</v>
      </c>
      <c r="AT28" s="503">
        <f t="shared" si="23"/>
        <v>0</v>
      </c>
      <c r="AU28" s="503">
        <f t="shared" si="23"/>
        <v>0</v>
      </c>
      <c r="AV28" s="503">
        <f t="shared" si="23"/>
        <v>0</v>
      </c>
      <c r="AW28" s="542">
        <f t="shared" si="23"/>
        <v>0</v>
      </c>
    </row>
    <row r="29" spans="1:49" x14ac:dyDescent="0.3">
      <c r="A29" s="1558"/>
      <c r="B29" s="572">
        <v>3.2</v>
      </c>
      <c r="C29" s="578" t="s">
        <v>38</v>
      </c>
      <c r="D29" s="1043">
        <f t="shared" si="19"/>
        <v>0</v>
      </c>
      <c r="E29" s="454"/>
      <c r="F29" s="454"/>
      <c r="G29" s="454"/>
      <c r="H29" s="454"/>
      <c r="I29" s="454"/>
      <c r="J29" s="454"/>
      <c r="K29" s="454"/>
      <c r="L29" s="455"/>
      <c r="M29" s="1043">
        <f t="shared" si="20"/>
        <v>0</v>
      </c>
      <c r="N29" s="454"/>
      <c r="O29" s="454"/>
      <c r="P29" s="454"/>
      <c r="Q29" s="454"/>
      <c r="R29" s="454"/>
      <c r="S29" s="454"/>
      <c r="T29" s="454"/>
      <c r="U29" s="455"/>
      <c r="V29" s="1043">
        <f t="shared" si="21"/>
        <v>0</v>
      </c>
      <c r="W29" s="454"/>
      <c r="X29" s="454"/>
      <c r="Y29" s="454"/>
      <c r="Z29" s="454"/>
      <c r="AA29" s="454"/>
      <c r="AB29" s="454"/>
      <c r="AC29" s="454"/>
      <c r="AD29" s="455"/>
      <c r="AE29" s="1043">
        <f t="shared" si="22"/>
        <v>0</v>
      </c>
      <c r="AF29" s="454"/>
      <c r="AG29" s="454"/>
      <c r="AH29" s="454"/>
      <c r="AI29" s="454"/>
      <c r="AJ29" s="454"/>
      <c r="AK29" s="454"/>
      <c r="AL29" s="454"/>
      <c r="AM29" s="454"/>
      <c r="AN29" s="1287"/>
      <c r="AO29" s="543">
        <f t="shared" ref="AO29:AO34" si="24">SUM(AP29:AW29)+AN29</f>
        <v>0</v>
      </c>
      <c r="AP29" s="503">
        <f t="shared" si="23"/>
        <v>0</v>
      </c>
      <c r="AQ29" s="537">
        <f t="shared" si="23"/>
        <v>0</v>
      </c>
      <c r="AR29" s="537">
        <f t="shared" si="23"/>
        <v>0</v>
      </c>
      <c r="AS29" s="537">
        <f t="shared" si="23"/>
        <v>0</v>
      </c>
      <c r="AT29" s="537">
        <f t="shared" si="23"/>
        <v>0</v>
      </c>
      <c r="AU29" s="537">
        <f t="shared" si="23"/>
        <v>0</v>
      </c>
      <c r="AV29" s="537">
        <f t="shared" si="23"/>
        <v>0</v>
      </c>
      <c r="AW29" s="538">
        <f t="shared" si="23"/>
        <v>0</v>
      </c>
    </row>
    <row r="30" spans="1:49" x14ac:dyDescent="0.3">
      <c r="A30" s="1558"/>
      <c r="B30" s="572">
        <v>3.3</v>
      </c>
      <c r="C30" s="578" t="s">
        <v>61</v>
      </c>
      <c r="D30" s="1043">
        <f t="shared" si="19"/>
        <v>0</v>
      </c>
      <c r="E30" s="454"/>
      <c r="F30" s="454"/>
      <c r="G30" s="454"/>
      <c r="H30" s="454"/>
      <c r="I30" s="454"/>
      <c r="J30" s="454"/>
      <c r="K30" s="454"/>
      <c r="L30" s="455"/>
      <c r="M30" s="1043">
        <f t="shared" si="20"/>
        <v>0</v>
      </c>
      <c r="N30" s="454"/>
      <c r="O30" s="454"/>
      <c r="P30" s="454"/>
      <c r="Q30" s="454"/>
      <c r="R30" s="454"/>
      <c r="S30" s="454"/>
      <c r="T30" s="454"/>
      <c r="U30" s="455"/>
      <c r="V30" s="1043">
        <f t="shared" si="21"/>
        <v>0</v>
      </c>
      <c r="W30" s="454"/>
      <c r="X30" s="454"/>
      <c r="Y30" s="454"/>
      <c r="Z30" s="454"/>
      <c r="AA30" s="454"/>
      <c r="AB30" s="454"/>
      <c r="AC30" s="454"/>
      <c r="AD30" s="455"/>
      <c r="AE30" s="1043">
        <f t="shared" si="22"/>
        <v>0</v>
      </c>
      <c r="AF30" s="454"/>
      <c r="AG30" s="454"/>
      <c r="AH30" s="454"/>
      <c r="AI30" s="454"/>
      <c r="AJ30" s="454"/>
      <c r="AK30" s="454"/>
      <c r="AL30" s="454"/>
      <c r="AM30" s="454"/>
      <c r="AN30" s="1287"/>
      <c r="AO30" s="543">
        <f t="shared" si="24"/>
        <v>0</v>
      </c>
      <c r="AP30" s="503">
        <f t="shared" si="23"/>
        <v>0</v>
      </c>
      <c r="AQ30" s="537">
        <f t="shared" si="23"/>
        <v>0</v>
      </c>
      <c r="AR30" s="537">
        <f t="shared" si="23"/>
        <v>0</v>
      </c>
      <c r="AS30" s="537">
        <f t="shared" si="23"/>
        <v>0</v>
      </c>
      <c r="AT30" s="537">
        <f t="shared" si="23"/>
        <v>0</v>
      </c>
      <c r="AU30" s="537">
        <f t="shared" si="23"/>
        <v>0</v>
      </c>
      <c r="AV30" s="537">
        <f t="shared" si="23"/>
        <v>0</v>
      </c>
      <c r="AW30" s="538">
        <f t="shared" si="23"/>
        <v>0</v>
      </c>
    </row>
    <row r="31" spans="1:49" x14ac:dyDescent="0.3">
      <c r="A31" s="1558"/>
      <c r="B31" s="572" t="s">
        <v>49</v>
      </c>
      <c r="C31" s="578" t="s">
        <v>168</v>
      </c>
      <c r="D31" s="1043">
        <f t="shared" si="19"/>
        <v>0</v>
      </c>
      <c r="E31" s="454"/>
      <c r="F31" s="454"/>
      <c r="G31" s="454"/>
      <c r="H31" s="454"/>
      <c r="I31" s="454"/>
      <c r="J31" s="454"/>
      <c r="K31" s="454"/>
      <c r="L31" s="455"/>
      <c r="M31" s="1043">
        <f t="shared" si="20"/>
        <v>0</v>
      </c>
      <c r="N31" s="454"/>
      <c r="O31" s="454"/>
      <c r="P31" s="454"/>
      <c r="Q31" s="454"/>
      <c r="R31" s="454"/>
      <c r="S31" s="454"/>
      <c r="T31" s="454"/>
      <c r="U31" s="455"/>
      <c r="V31" s="1043">
        <f t="shared" si="21"/>
        <v>0</v>
      </c>
      <c r="W31" s="454"/>
      <c r="X31" s="454"/>
      <c r="Y31" s="454"/>
      <c r="Z31" s="454"/>
      <c r="AA31" s="454"/>
      <c r="AB31" s="454"/>
      <c r="AC31" s="454"/>
      <c r="AD31" s="455"/>
      <c r="AE31" s="1043">
        <f t="shared" si="22"/>
        <v>0</v>
      </c>
      <c r="AF31" s="454"/>
      <c r="AG31" s="454"/>
      <c r="AH31" s="454"/>
      <c r="AI31" s="454"/>
      <c r="AJ31" s="454"/>
      <c r="AK31" s="454"/>
      <c r="AL31" s="454"/>
      <c r="AM31" s="454"/>
      <c r="AN31" s="1287"/>
      <c r="AO31" s="543">
        <f t="shared" si="24"/>
        <v>0</v>
      </c>
      <c r="AP31" s="503">
        <f t="shared" si="23"/>
        <v>0</v>
      </c>
      <c r="AQ31" s="537">
        <f t="shared" si="23"/>
        <v>0</v>
      </c>
      <c r="AR31" s="537">
        <f t="shared" si="23"/>
        <v>0</v>
      </c>
      <c r="AS31" s="537">
        <f t="shared" si="23"/>
        <v>0</v>
      </c>
      <c r="AT31" s="537">
        <f t="shared" si="23"/>
        <v>0</v>
      </c>
      <c r="AU31" s="537">
        <f t="shared" si="23"/>
        <v>0</v>
      </c>
      <c r="AV31" s="537">
        <f t="shared" si="23"/>
        <v>0</v>
      </c>
      <c r="AW31" s="538">
        <f t="shared" si="23"/>
        <v>0</v>
      </c>
    </row>
    <row r="32" spans="1:49" s="459" customFormat="1" x14ac:dyDescent="0.3">
      <c r="A32" s="1558"/>
      <c r="B32" s="572" t="s">
        <v>46</v>
      </c>
      <c r="C32" s="578" t="s">
        <v>59</v>
      </c>
      <c r="D32" s="1043">
        <f t="shared" si="19"/>
        <v>0</v>
      </c>
      <c r="E32" s="456"/>
      <c r="F32" s="456"/>
      <c r="G32" s="456"/>
      <c r="H32" s="456"/>
      <c r="I32" s="456"/>
      <c r="J32" s="456"/>
      <c r="K32" s="456"/>
      <c r="L32" s="457"/>
      <c r="M32" s="1043">
        <f t="shared" si="20"/>
        <v>0</v>
      </c>
      <c r="N32" s="499"/>
      <c r="O32" s="499"/>
      <c r="P32" s="499"/>
      <c r="Q32" s="499"/>
      <c r="R32" s="499"/>
      <c r="S32" s="499"/>
      <c r="T32" s="499"/>
      <c r="U32" s="500"/>
      <c r="V32" s="1043">
        <f t="shared" si="21"/>
        <v>0</v>
      </c>
      <c r="W32" s="499"/>
      <c r="X32" s="499"/>
      <c r="Y32" s="499"/>
      <c r="Z32" s="499"/>
      <c r="AA32" s="499"/>
      <c r="AB32" s="499"/>
      <c r="AC32" s="499"/>
      <c r="AD32" s="500"/>
      <c r="AE32" s="1043">
        <f t="shared" si="22"/>
        <v>0</v>
      </c>
      <c r="AF32" s="499"/>
      <c r="AG32" s="499"/>
      <c r="AH32" s="499"/>
      <c r="AI32" s="499"/>
      <c r="AJ32" s="499"/>
      <c r="AK32" s="499"/>
      <c r="AL32" s="499"/>
      <c r="AM32" s="499"/>
      <c r="AN32" s="1289"/>
      <c r="AO32" s="543">
        <f t="shared" si="24"/>
        <v>0</v>
      </c>
      <c r="AP32" s="503">
        <f t="shared" si="23"/>
        <v>0</v>
      </c>
      <c r="AQ32" s="537">
        <f t="shared" si="23"/>
        <v>0</v>
      </c>
      <c r="AR32" s="537">
        <f t="shared" si="23"/>
        <v>0</v>
      </c>
      <c r="AS32" s="537">
        <f t="shared" si="23"/>
        <v>0</v>
      </c>
      <c r="AT32" s="537">
        <f t="shared" si="23"/>
        <v>0</v>
      </c>
      <c r="AU32" s="537">
        <f t="shared" si="23"/>
        <v>0</v>
      </c>
      <c r="AV32" s="537">
        <f t="shared" si="23"/>
        <v>0</v>
      </c>
      <c r="AW32" s="538">
        <f t="shared" si="23"/>
        <v>0</v>
      </c>
    </row>
    <row r="33" spans="1:49" x14ac:dyDescent="0.3">
      <c r="A33" s="1558"/>
      <c r="B33" s="572" t="s">
        <v>47</v>
      </c>
      <c r="C33" s="578" t="s">
        <v>169</v>
      </c>
      <c r="D33" s="1043">
        <f t="shared" si="19"/>
        <v>0</v>
      </c>
      <c r="E33" s="456"/>
      <c r="F33" s="456"/>
      <c r="G33" s="456"/>
      <c r="H33" s="456"/>
      <c r="I33" s="456"/>
      <c r="J33" s="456"/>
      <c r="K33" s="456"/>
      <c r="L33" s="457"/>
      <c r="M33" s="1043">
        <f t="shared" si="20"/>
        <v>0</v>
      </c>
      <c r="N33" s="456"/>
      <c r="O33" s="456"/>
      <c r="P33" s="456"/>
      <c r="Q33" s="456"/>
      <c r="R33" s="456"/>
      <c r="S33" s="456"/>
      <c r="T33" s="456"/>
      <c r="U33" s="457"/>
      <c r="V33" s="1043">
        <f t="shared" si="21"/>
        <v>0</v>
      </c>
      <c r="W33" s="456"/>
      <c r="X33" s="456"/>
      <c r="Y33" s="456"/>
      <c r="Z33" s="456"/>
      <c r="AA33" s="456"/>
      <c r="AB33" s="456"/>
      <c r="AC33" s="456"/>
      <c r="AD33" s="457"/>
      <c r="AE33" s="1043">
        <f t="shared" si="22"/>
        <v>0</v>
      </c>
      <c r="AF33" s="456"/>
      <c r="AG33" s="456"/>
      <c r="AH33" s="456"/>
      <c r="AI33" s="456"/>
      <c r="AJ33" s="456"/>
      <c r="AK33" s="456"/>
      <c r="AL33" s="456"/>
      <c r="AM33" s="456"/>
      <c r="AN33" s="1288"/>
      <c r="AO33" s="543">
        <f t="shared" si="24"/>
        <v>0</v>
      </c>
      <c r="AP33" s="503">
        <f t="shared" si="23"/>
        <v>0</v>
      </c>
      <c r="AQ33" s="537">
        <f t="shared" si="23"/>
        <v>0</v>
      </c>
      <c r="AR33" s="537">
        <f t="shared" si="23"/>
        <v>0</v>
      </c>
      <c r="AS33" s="537">
        <f t="shared" si="23"/>
        <v>0</v>
      </c>
      <c r="AT33" s="537">
        <f t="shared" si="23"/>
        <v>0</v>
      </c>
      <c r="AU33" s="537">
        <f t="shared" si="23"/>
        <v>0</v>
      </c>
      <c r="AV33" s="537">
        <f t="shared" si="23"/>
        <v>0</v>
      </c>
      <c r="AW33" s="538">
        <f t="shared" si="23"/>
        <v>0</v>
      </c>
    </row>
    <row r="34" spans="1:49" x14ac:dyDescent="0.3">
      <c r="A34" s="1558"/>
      <c r="B34" s="572" t="s">
        <v>48</v>
      </c>
      <c r="C34" s="578" t="s">
        <v>578</v>
      </c>
      <c r="D34" s="1043">
        <f t="shared" si="19"/>
        <v>0</v>
      </c>
      <c r="E34" s="460"/>
      <c r="F34" s="460"/>
      <c r="G34" s="460"/>
      <c r="H34" s="460"/>
      <c r="I34" s="460"/>
      <c r="J34" s="460"/>
      <c r="K34" s="460"/>
      <c r="L34" s="461"/>
      <c r="M34" s="1043">
        <f t="shared" si="20"/>
        <v>0</v>
      </c>
      <c r="N34" s="460"/>
      <c r="O34" s="460"/>
      <c r="P34" s="460"/>
      <c r="Q34" s="460"/>
      <c r="R34" s="460"/>
      <c r="S34" s="460"/>
      <c r="T34" s="460"/>
      <c r="U34" s="461"/>
      <c r="V34" s="1043">
        <f t="shared" si="21"/>
        <v>0</v>
      </c>
      <c r="W34" s="460"/>
      <c r="X34" s="460"/>
      <c r="Y34" s="460"/>
      <c r="Z34" s="460"/>
      <c r="AA34" s="460"/>
      <c r="AB34" s="460"/>
      <c r="AC34" s="460"/>
      <c r="AD34" s="461"/>
      <c r="AE34" s="1043">
        <f t="shared" si="22"/>
        <v>0</v>
      </c>
      <c r="AF34" s="460"/>
      <c r="AG34" s="460"/>
      <c r="AH34" s="460"/>
      <c r="AI34" s="460"/>
      <c r="AJ34" s="460"/>
      <c r="AK34" s="460"/>
      <c r="AL34" s="460"/>
      <c r="AM34" s="460"/>
      <c r="AN34" s="1290"/>
      <c r="AO34" s="543">
        <f t="shared" si="24"/>
        <v>0</v>
      </c>
      <c r="AP34" s="503">
        <f t="shared" si="23"/>
        <v>0</v>
      </c>
      <c r="AQ34" s="537">
        <f t="shared" si="23"/>
        <v>0</v>
      </c>
      <c r="AR34" s="537">
        <f t="shared" si="23"/>
        <v>0</v>
      </c>
      <c r="AS34" s="537">
        <f t="shared" si="23"/>
        <v>0</v>
      </c>
      <c r="AT34" s="537">
        <f t="shared" si="23"/>
        <v>0</v>
      </c>
      <c r="AU34" s="537">
        <f t="shared" si="23"/>
        <v>0</v>
      </c>
      <c r="AV34" s="537">
        <f t="shared" si="23"/>
        <v>0</v>
      </c>
      <c r="AW34" s="538">
        <f t="shared" si="23"/>
        <v>0</v>
      </c>
    </row>
    <row r="35" spans="1:49" s="377" customFormat="1" x14ac:dyDescent="0.3">
      <c r="A35" s="1558"/>
      <c r="B35" s="574" t="s">
        <v>567</v>
      </c>
      <c r="C35" s="579" t="s">
        <v>2</v>
      </c>
      <c r="D35" s="508">
        <f>SUM(D28:D34)</f>
        <v>0</v>
      </c>
      <c r="E35" s="521">
        <f t="shared" ref="E35:AW35" si="25">SUM(E28:E34)</f>
        <v>0</v>
      </c>
      <c r="F35" s="521">
        <f t="shared" si="25"/>
        <v>0</v>
      </c>
      <c r="G35" s="521">
        <f t="shared" si="25"/>
        <v>0</v>
      </c>
      <c r="H35" s="521">
        <f t="shared" si="25"/>
        <v>0</v>
      </c>
      <c r="I35" s="521">
        <f t="shared" si="25"/>
        <v>0</v>
      </c>
      <c r="J35" s="521">
        <f t="shared" si="25"/>
        <v>0</v>
      </c>
      <c r="K35" s="521">
        <f t="shared" si="25"/>
        <v>0</v>
      </c>
      <c r="L35" s="522">
        <f t="shared" si="25"/>
        <v>0</v>
      </c>
      <c r="M35" s="508">
        <f t="shared" si="25"/>
        <v>0</v>
      </c>
      <c r="N35" s="521">
        <f t="shared" si="25"/>
        <v>0</v>
      </c>
      <c r="O35" s="521">
        <f t="shared" si="25"/>
        <v>0</v>
      </c>
      <c r="P35" s="521">
        <f t="shared" si="25"/>
        <v>0</v>
      </c>
      <c r="Q35" s="521">
        <f t="shared" si="25"/>
        <v>0</v>
      </c>
      <c r="R35" s="521">
        <f t="shared" si="25"/>
        <v>0</v>
      </c>
      <c r="S35" s="521">
        <f t="shared" si="25"/>
        <v>0</v>
      </c>
      <c r="T35" s="521">
        <f t="shared" si="25"/>
        <v>0</v>
      </c>
      <c r="U35" s="522">
        <f t="shared" si="25"/>
        <v>0</v>
      </c>
      <c r="V35" s="508">
        <f t="shared" si="25"/>
        <v>0</v>
      </c>
      <c r="W35" s="521">
        <f t="shared" si="25"/>
        <v>0</v>
      </c>
      <c r="X35" s="521">
        <f t="shared" si="25"/>
        <v>0</v>
      </c>
      <c r="Y35" s="521">
        <f t="shared" si="25"/>
        <v>0</v>
      </c>
      <c r="Z35" s="521">
        <f t="shared" si="25"/>
        <v>0</v>
      </c>
      <c r="AA35" s="521">
        <f t="shared" si="25"/>
        <v>0</v>
      </c>
      <c r="AB35" s="521">
        <f t="shared" si="25"/>
        <v>0</v>
      </c>
      <c r="AC35" s="521">
        <f t="shared" si="25"/>
        <v>0</v>
      </c>
      <c r="AD35" s="522">
        <f t="shared" si="25"/>
        <v>0</v>
      </c>
      <c r="AE35" s="508">
        <f t="shared" si="25"/>
        <v>0</v>
      </c>
      <c r="AF35" s="521">
        <f t="shared" si="25"/>
        <v>0</v>
      </c>
      <c r="AG35" s="521">
        <f t="shared" si="25"/>
        <v>0</v>
      </c>
      <c r="AH35" s="521">
        <f t="shared" si="25"/>
        <v>0</v>
      </c>
      <c r="AI35" s="521">
        <f t="shared" si="25"/>
        <v>0</v>
      </c>
      <c r="AJ35" s="521">
        <f t="shared" si="25"/>
        <v>0</v>
      </c>
      <c r="AK35" s="521">
        <f t="shared" si="25"/>
        <v>0</v>
      </c>
      <c r="AL35" s="521">
        <f t="shared" si="25"/>
        <v>0</v>
      </c>
      <c r="AM35" s="521">
        <f t="shared" si="25"/>
        <v>0</v>
      </c>
      <c r="AN35" s="1284">
        <f t="shared" si="25"/>
        <v>0</v>
      </c>
      <c r="AO35" s="544">
        <f t="shared" si="25"/>
        <v>0</v>
      </c>
      <c r="AP35" s="521">
        <f t="shared" si="25"/>
        <v>0</v>
      </c>
      <c r="AQ35" s="521">
        <f t="shared" si="25"/>
        <v>0</v>
      </c>
      <c r="AR35" s="521">
        <f t="shared" si="25"/>
        <v>0</v>
      </c>
      <c r="AS35" s="521">
        <f t="shared" si="25"/>
        <v>0</v>
      </c>
      <c r="AT35" s="521">
        <f t="shared" si="25"/>
        <v>0</v>
      </c>
      <c r="AU35" s="521">
        <f t="shared" si="25"/>
        <v>0</v>
      </c>
      <c r="AV35" s="521">
        <f t="shared" si="25"/>
        <v>0</v>
      </c>
      <c r="AW35" s="540">
        <f t="shared" si="25"/>
        <v>0</v>
      </c>
    </row>
    <row r="36" spans="1:49" ht="16.5" customHeight="1" x14ac:dyDescent="0.3">
      <c r="A36" s="1554" t="s">
        <v>26</v>
      </c>
      <c r="B36" s="570">
        <v>4.0999999999999996</v>
      </c>
      <c r="C36" s="580" t="s">
        <v>26</v>
      </c>
      <c r="D36" s="509">
        <f>SUM(E36:L36)</f>
        <v>0</v>
      </c>
      <c r="E36" s="462"/>
      <c r="F36" s="462"/>
      <c r="G36" s="462"/>
      <c r="H36" s="462"/>
      <c r="I36" s="462"/>
      <c r="J36" s="462"/>
      <c r="K36" s="462"/>
      <c r="L36" s="463"/>
      <c r="M36" s="518">
        <f>SUM(N36:U36)</f>
        <v>0</v>
      </c>
      <c r="N36" s="462"/>
      <c r="O36" s="462"/>
      <c r="P36" s="462"/>
      <c r="Q36" s="462"/>
      <c r="R36" s="462"/>
      <c r="S36" s="462"/>
      <c r="T36" s="462"/>
      <c r="U36" s="463"/>
      <c r="V36" s="518">
        <f>SUM(W36:AD36)</f>
        <v>0</v>
      </c>
      <c r="W36" s="462"/>
      <c r="X36" s="462"/>
      <c r="Y36" s="462"/>
      <c r="Z36" s="462"/>
      <c r="AA36" s="462"/>
      <c r="AB36" s="462"/>
      <c r="AC36" s="462"/>
      <c r="AD36" s="463"/>
      <c r="AE36" s="534">
        <f>SUM(AF36:AM36)</f>
        <v>0</v>
      </c>
      <c r="AF36" s="462"/>
      <c r="AG36" s="462"/>
      <c r="AH36" s="462"/>
      <c r="AI36" s="462"/>
      <c r="AJ36" s="452"/>
      <c r="AK36" s="452"/>
      <c r="AL36" s="452"/>
      <c r="AM36" s="452"/>
      <c r="AN36" s="1286"/>
      <c r="AO36" s="541">
        <f>SUM(AP36:AW36)+AN36</f>
        <v>0</v>
      </c>
      <c r="AP36" s="534">
        <f t="shared" ref="AP36:AW38" si="26">E36+N36+W36+AF36</f>
        <v>0</v>
      </c>
      <c r="AQ36" s="534">
        <f t="shared" si="26"/>
        <v>0</v>
      </c>
      <c r="AR36" s="534">
        <f t="shared" si="26"/>
        <v>0</v>
      </c>
      <c r="AS36" s="534">
        <f t="shared" si="26"/>
        <v>0</v>
      </c>
      <c r="AT36" s="505">
        <f t="shared" si="26"/>
        <v>0</v>
      </c>
      <c r="AU36" s="505">
        <f t="shared" si="26"/>
        <v>0</v>
      </c>
      <c r="AV36" s="505">
        <f t="shared" si="26"/>
        <v>0</v>
      </c>
      <c r="AW36" s="545">
        <f t="shared" si="26"/>
        <v>0</v>
      </c>
    </row>
    <row r="37" spans="1:49" ht="16.5" customHeight="1" x14ac:dyDescent="0.3">
      <c r="A37" s="1555"/>
      <c r="B37" s="572" t="s">
        <v>82</v>
      </c>
      <c r="C37" s="581" t="s">
        <v>219</v>
      </c>
      <c r="D37" s="1044">
        <f>SUM(E37:L37)</f>
        <v>0</v>
      </c>
      <c r="E37" s="456"/>
      <c r="F37" s="456"/>
      <c r="G37" s="456"/>
      <c r="H37" s="456"/>
      <c r="I37" s="456"/>
      <c r="J37" s="456"/>
      <c r="K37" s="456"/>
      <c r="L37" s="457"/>
      <c r="M37" s="533">
        <f>SUM(N37:U37)</f>
        <v>0</v>
      </c>
      <c r="N37" s="456"/>
      <c r="O37" s="456"/>
      <c r="P37" s="456"/>
      <c r="Q37" s="456"/>
      <c r="R37" s="456"/>
      <c r="S37" s="456"/>
      <c r="T37" s="456"/>
      <c r="U37" s="457"/>
      <c r="V37" s="533">
        <f>SUM(W37:AD37)</f>
        <v>0</v>
      </c>
      <c r="W37" s="456"/>
      <c r="X37" s="456"/>
      <c r="Y37" s="456"/>
      <c r="Z37" s="456"/>
      <c r="AA37" s="456"/>
      <c r="AB37" s="456"/>
      <c r="AC37" s="456"/>
      <c r="AD37" s="457"/>
      <c r="AE37" s="523">
        <f>SUM(AF37:AM37)</f>
        <v>0</v>
      </c>
      <c r="AF37" s="456"/>
      <c r="AG37" s="456"/>
      <c r="AH37" s="456"/>
      <c r="AI37" s="456"/>
      <c r="AJ37" s="454"/>
      <c r="AK37" s="454"/>
      <c r="AL37" s="454"/>
      <c r="AM37" s="454"/>
      <c r="AN37" s="1287"/>
      <c r="AO37" s="543">
        <f>SUM(AP37:AW37)+AN37</f>
        <v>0</v>
      </c>
      <c r="AP37" s="523">
        <f t="shared" si="26"/>
        <v>0</v>
      </c>
      <c r="AQ37" s="523">
        <f t="shared" si="26"/>
        <v>0</v>
      </c>
      <c r="AR37" s="523">
        <f t="shared" si="26"/>
        <v>0</v>
      </c>
      <c r="AS37" s="523">
        <f t="shared" si="26"/>
        <v>0</v>
      </c>
      <c r="AT37" s="1043">
        <f t="shared" si="26"/>
        <v>0</v>
      </c>
      <c r="AU37" s="1043">
        <f t="shared" si="26"/>
        <v>0</v>
      </c>
      <c r="AV37" s="1043">
        <f t="shared" si="26"/>
        <v>0</v>
      </c>
      <c r="AW37" s="1046">
        <f t="shared" si="26"/>
        <v>0</v>
      </c>
    </row>
    <row r="38" spans="1:49" ht="16.5" customHeight="1" x14ac:dyDescent="0.3">
      <c r="A38" s="1555"/>
      <c r="B38" s="572" t="s">
        <v>83</v>
      </c>
      <c r="C38" s="581" t="s">
        <v>580</v>
      </c>
      <c r="D38" s="1043">
        <f>SUM(E38:L38)</f>
        <v>0</v>
      </c>
      <c r="E38" s="460"/>
      <c r="F38" s="460"/>
      <c r="G38" s="460"/>
      <c r="H38" s="460"/>
      <c r="I38" s="460"/>
      <c r="J38" s="460"/>
      <c r="K38" s="460"/>
      <c r="L38" s="461"/>
      <c r="M38" s="1043">
        <f>SUM(N38:U38)</f>
        <v>0</v>
      </c>
      <c r="N38" s="460"/>
      <c r="O38" s="460"/>
      <c r="P38" s="460"/>
      <c r="Q38" s="460"/>
      <c r="R38" s="460"/>
      <c r="S38" s="460"/>
      <c r="T38" s="460"/>
      <c r="U38" s="461"/>
      <c r="V38" s="1043">
        <f>SUM(W38:AD38)</f>
        <v>0</v>
      </c>
      <c r="W38" s="460"/>
      <c r="X38" s="460"/>
      <c r="Y38" s="460"/>
      <c r="Z38" s="460"/>
      <c r="AA38" s="460"/>
      <c r="AB38" s="460"/>
      <c r="AC38" s="460"/>
      <c r="AD38" s="461"/>
      <c r="AE38" s="1043">
        <f>SUM(AF38:AM38)</f>
        <v>0</v>
      </c>
      <c r="AF38" s="460"/>
      <c r="AG38" s="460"/>
      <c r="AH38" s="460"/>
      <c r="AI38" s="460"/>
      <c r="AJ38" s="460"/>
      <c r="AK38" s="460"/>
      <c r="AL38" s="460"/>
      <c r="AM38" s="460"/>
      <c r="AN38" s="1290"/>
      <c r="AO38" s="543">
        <f>SUM(AP38:AW38)+AN38</f>
        <v>0</v>
      </c>
      <c r="AP38" s="523">
        <f t="shared" si="26"/>
        <v>0</v>
      </c>
      <c r="AQ38" s="523">
        <f t="shared" si="26"/>
        <v>0</v>
      </c>
      <c r="AR38" s="523">
        <f t="shared" si="26"/>
        <v>0</v>
      </c>
      <c r="AS38" s="523">
        <f t="shared" si="26"/>
        <v>0</v>
      </c>
      <c r="AT38" s="1043">
        <f t="shared" si="26"/>
        <v>0</v>
      </c>
      <c r="AU38" s="1043">
        <f t="shared" si="26"/>
        <v>0</v>
      </c>
      <c r="AV38" s="1043">
        <f t="shared" si="26"/>
        <v>0</v>
      </c>
      <c r="AW38" s="1046">
        <f t="shared" si="26"/>
        <v>0</v>
      </c>
    </row>
    <row r="39" spans="1:49" s="377" customFormat="1" ht="16.5" customHeight="1" x14ac:dyDescent="0.3">
      <c r="A39" s="1556"/>
      <c r="B39" s="576" t="s">
        <v>84</v>
      </c>
      <c r="C39" s="582" t="s">
        <v>170</v>
      </c>
      <c r="D39" s="511">
        <f>SUM(D36:D38)</f>
        <v>0</v>
      </c>
      <c r="E39" s="514">
        <f t="shared" ref="E39:AW39" si="27">SUM(E36:E38)</f>
        <v>0</v>
      </c>
      <c r="F39" s="514">
        <f t="shared" si="27"/>
        <v>0</v>
      </c>
      <c r="G39" s="514">
        <f t="shared" si="27"/>
        <v>0</v>
      </c>
      <c r="H39" s="514">
        <f t="shared" si="27"/>
        <v>0</v>
      </c>
      <c r="I39" s="514">
        <f t="shared" si="27"/>
        <v>0</v>
      </c>
      <c r="J39" s="514">
        <f t="shared" si="27"/>
        <v>0</v>
      </c>
      <c r="K39" s="514">
        <f t="shared" si="27"/>
        <v>0</v>
      </c>
      <c r="L39" s="525">
        <f t="shared" si="27"/>
        <v>0</v>
      </c>
      <c r="M39" s="511">
        <f t="shared" si="27"/>
        <v>0</v>
      </c>
      <c r="N39" s="514">
        <f t="shared" si="27"/>
        <v>0</v>
      </c>
      <c r="O39" s="514">
        <f t="shared" si="27"/>
        <v>0</v>
      </c>
      <c r="P39" s="514">
        <f t="shared" si="27"/>
        <v>0</v>
      </c>
      <c r="Q39" s="514">
        <f>SUM(Q36:Q38)</f>
        <v>0</v>
      </c>
      <c r="R39" s="514">
        <f t="shared" si="27"/>
        <v>0</v>
      </c>
      <c r="S39" s="514">
        <f t="shared" si="27"/>
        <v>0</v>
      </c>
      <c r="T39" s="514">
        <f t="shared" si="27"/>
        <v>0</v>
      </c>
      <c r="U39" s="525">
        <f t="shared" si="27"/>
        <v>0</v>
      </c>
      <c r="V39" s="511">
        <f t="shared" si="27"/>
        <v>0</v>
      </c>
      <c r="W39" s="514">
        <f t="shared" si="27"/>
        <v>0</v>
      </c>
      <c r="X39" s="514">
        <f t="shared" si="27"/>
        <v>0</v>
      </c>
      <c r="Y39" s="514">
        <f t="shared" si="27"/>
        <v>0</v>
      </c>
      <c r="Z39" s="514">
        <f t="shared" si="27"/>
        <v>0</v>
      </c>
      <c r="AA39" s="514">
        <f t="shared" si="27"/>
        <v>0</v>
      </c>
      <c r="AB39" s="514">
        <f>SUM(AB36:AB38)</f>
        <v>0</v>
      </c>
      <c r="AC39" s="514">
        <f t="shared" si="27"/>
        <v>0</v>
      </c>
      <c r="AD39" s="525">
        <f t="shared" si="27"/>
        <v>0</v>
      </c>
      <c r="AE39" s="511">
        <f t="shared" si="27"/>
        <v>0</v>
      </c>
      <c r="AF39" s="514">
        <f t="shared" si="27"/>
        <v>0</v>
      </c>
      <c r="AG39" s="514">
        <f t="shared" si="27"/>
        <v>0</v>
      </c>
      <c r="AH39" s="514">
        <f t="shared" si="27"/>
        <v>0</v>
      </c>
      <c r="AI39" s="514">
        <f t="shared" si="27"/>
        <v>0</v>
      </c>
      <c r="AJ39" s="514">
        <f t="shared" si="27"/>
        <v>0</v>
      </c>
      <c r="AK39" s="514">
        <f t="shared" si="27"/>
        <v>0</v>
      </c>
      <c r="AL39" s="514">
        <f t="shared" si="27"/>
        <v>0</v>
      </c>
      <c r="AM39" s="514">
        <f t="shared" si="27"/>
        <v>0</v>
      </c>
      <c r="AN39" s="1291">
        <f t="shared" si="27"/>
        <v>0</v>
      </c>
      <c r="AO39" s="544">
        <f t="shared" si="27"/>
        <v>0</v>
      </c>
      <c r="AP39" s="514">
        <f>SUM(AP36:AP38)</f>
        <v>0</v>
      </c>
      <c r="AQ39" s="514">
        <f t="shared" si="27"/>
        <v>0</v>
      </c>
      <c r="AR39" s="514">
        <f t="shared" si="27"/>
        <v>0</v>
      </c>
      <c r="AS39" s="514">
        <f t="shared" si="27"/>
        <v>0</v>
      </c>
      <c r="AT39" s="514">
        <f t="shared" si="27"/>
        <v>0</v>
      </c>
      <c r="AU39" s="514">
        <f t="shared" si="27"/>
        <v>0</v>
      </c>
      <c r="AV39" s="514">
        <f t="shared" si="27"/>
        <v>0</v>
      </c>
      <c r="AW39" s="547">
        <f t="shared" si="27"/>
        <v>0</v>
      </c>
    </row>
    <row r="40" spans="1:49" ht="14.4" customHeight="1" x14ac:dyDescent="0.3">
      <c r="A40" s="1554" t="s">
        <v>366</v>
      </c>
      <c r="B40" s="570">
        <v>5.0999999999999996</v>
      </c>
      <c r="C40" s="580" t="s">
        <v>41</v>
      </c>
      <c r="D40" s="512">
        <f>SUM(E40:L40)</f>
        <v>0</v>
      </c>
      <c r="E40" s="466"/>
      <c r="F40" s="466"/>
      <c r="G40" s="466"/>
      <c r="H40" s="466"/>
      <c r="I40" s="466"/>
      <c r="J40" s="466"/>
      <c r="K40" s="466"/>
      <c r="L40" s="467"/>
      <c r="M40" s="512">
        <f>SUM(N40:U40)</f>
        <v>0</v>
      </c>
      <c r="N40" s="466"/>
      <c r="O40" s="466"/>
      <c r="P40" s="466"/>
      <c r="Q40" s="466"/>
      <c r="R40" s="466"/>
      <c r="S40" s="466"/>
      <c r="T40" s="466"/>
      <c r="U40" s="467"/>
      <c r="V40" s="512">
        <f>SUM(W40:AD40)</f>
        <v>0</v>
      </c>
      <c r="W40" s="466"/>
      <c r="X40" s="466"/>
      <c r="Y40" s="466"/>
      <c r="Z40" s="466"/>
      <c r="AA40" s="466"/>
      <c r="AB40" s="466"/>
      <c r="AC40" s="466"/>
      <c r="AD40" s="467"/>
      <c r="AE40" s="512">
        <f>SUM(AF40:AM40)</f>
        <v>0</v>
      </c>
      <c r="AF40" s="466"/>
      <c r="AG40" s="466"/>
      <c r="AH40" s="466"/>
      <c r="AI40" s="466"/>
      <c r="AJ40" s="466"/>
      <c r="AK40" s="466"/>
      <c r="AL40" s="466"/>
      <c r="AM40" s="466"/>
      <c r="AN40" s="1292"/>
      <c r="AO40" s="548">
        <f>SUM(AP40:AW40)+AN40</f>
        <v>0</v>
      </c>
      <c r="AP40" s="507">
        <f t="shared" ref="AP40:AW43" si="28">E40+N40+W40+AF40</f>
        <v>0</v>
      </c>
      <c r="AQ40" s="507">
        <f t="shared" si="28"/>
        <v>0</v>
      </c>
      <c r="AR40" s="507">
        <f t="shared" si="28"/>
        <v>0</v>
      </c>
      <c r="AS40" s="507">
        <f t="shared" si="28"/>
        <v>0</v>
      </c>
      <c r="AT40" s="507">
        <f t="shared" si="28"/>
        <v>0</v>
      </c>
      <c r="AU40" s="507">
        <f t="shared" si="28"/>
        <v>0</v>
      </c>
      <c r="AV40" s="507">
        <f t="shared" si="28"/>
        <v>0</v>
      </c>
      <c r="AW40" s="549">
        <f t="shared" si="28"/>
        <v>0</v>
      </c>
    </row>
    <row r="41" spans="1:49" s="459" customFormat="1" x14ac:dyDescent="0.3">
      <c r="A41" s="1555"/>
      <c r="B41" s="572">
        <v>5.2</v>
      </c>
      <c r="C41" s="583" t="s">
        <v>367</v>
      </c>
      <c r="D41" s="507">
        <f>SUM(E41:L41)</f>
        <v>0</v>
      </c>
      <c r="E41" s="458"/>
      <c r="F41" s="458"/>
      <c r="G41" s="458"/>
      <c r="H41" s="458"/>
      <c r="I41" s="458"/>
      <c r="J41" s="458"/>
      <c r="K41" s="458"/>
      <c r="L41" s="468"/>
      <c r="M41" s="507">
        <f>SUM(N41:U41)</f>
        <v>0</v>
      </c>
      <c r="N41" s="499"/>
      <c r="O41" s="499"/>
      <c r="P41" s="499"/>
      <c r="Q41" s="499"/>
      <c r="R41" s="499"/>
      <c r="S41" s="499"/>
      <c r="T41" s="499"/>
      <c r="U41" s="500"/>
      <c r="V41" s="507">
        <f>SUM(W41:AD41)</f>
        <v>0</v>
      </c>
      <c r="W41" s="499"/>
      <c r="X41" s="499"/>
      <c r="Y41" s="499"/>
      <c r="Z41" s="499"/>
      <c r="AA41" s="499"/>
      <c r="AB41" s="499"/>
      <c r="AC41" s="499"/>
      <c r="AD41" s="500"/>
      <c r="AE41" s="507">
        <f>SUM(AF41:AM41)</f>
        <v>0</v>
      </c>
      <c r="AF41" s="499"/>
      <c r="AG41" s="499"/>
      <c r="AH41" s="499"/>
      <c r="AI41" s="499"/>
      <c r="AJ41" s="499"/>
      <c r="AK41" s="499"/>
      <c r="AL41" s="499"/>
      <c r="AM41" s="499"/>
      <c r="AN41" s="1289"/>
      <c r="AO41" s="550">
        <f>SUM(AP41:AW41)+AN41</f>
        <v>0</v>
      </c>
      <c r="AP41" s="507">
        <f t="shared" si="28"/>
        <v>0</v>
      </c>
      <c r="AQ41" s="520">
        <f t="shared" si="28"/>
        <v>0</v>
      </c>
      <c r="AR41" s="520">
        <f t="shared" si="28"/>
        <v>0</v>
      </c>
      <c r="AS41" s="520">
        <f t="shared" si="28"/>
        <v>0</v>
      </c>
      <c r="AT41" s="520">
        <f t="shared" si="28"/>
        <v>0</v>
      </c>
      <c r="AU41" s="520">
        <f t="shared" si="28"/>
        <v>0</v>
      </c>
      <c r="AV41" s="520">
        <f t="shared" si="28"/>
        <v>0</v>
      </c>
      <c r="AW41" s="551">
        <f t="shared" si="28"/>
        <v>0</v>
      </c>
    </row>
    <row r="42" spans="1:49" ht="24" x14ac:dyDescent="0.3">
      <c r="A42" s="1555"/>
      <c r="B42" s="572">
        <v>5.3</v>
      </c>
      <c r="C42" s="583" t="s">
        <v>368</v>
      </c>
      <c r="D42" s="507">
        <f>SUM(E42:L42)</f>
        <v>0</v>
      </c>
      <c r="E42" s="458"/>
      <c r="F42" s="458"/>
      <c r="G42" s="458"/>
      <c r="H42" s="458"/>
      <c r="I42" s="458"/>
      <c r="J42" s="458"/>
      <c r="K42" s="458"/>
      <c r="L42" s="468"/>
      <c r="M42" s="507">
        <f>SUM(N42:U42)</f>
        <v>0</v>
      </c>
      <c r="N42" s="458"/>
      <c r="O42" s="458"/>
      <c r="P42" s="458"/>
      <c r="Q42" s="458"/>
      <c r="R42" s="458"/>
      <c r="S42" s="458"/>
      <c r="T42" s="458"/>
      <c r="U42" s="468"/>
      <c r="V42" s="507">
        <f>SUM(W42:AD42)</f>
        <v>0</v>
      </c>
      <c r="W42" s="458"/>
      <c r="X42" s="458"/>
      <c r="Y42" s="458"/>
      <c r="Z42" s="458"/>
      <c r="AA42" s="458"/>
      <c r="AB42" s="458"/>
      <c r="AC42" s="458"/>
      <c r="AD42" s="468"/>
      <c r="AE42" s="507">
        <f>SUM(AF42:AM42)</f>
        <v>0</v>
      </c>
      <c r="AF42" s="458"/>
      <c r="AG42" s="458"/>
      <c r="AH42" s="458"/>
      <c r="AI42" s="458"/>
      <c r="AJ42" s="458"/>
      <c r="AK42" s="458"/>
      <c r="AL42" s="458"/>
      <c r="AM42" s="458"/>
      <c r="AN42" s="1293"/>
      <c r="AO42" s="550">
        <f>SUM(AP42:AW42)+AN42</f>
        <v>0</v>
      </c>
      <c r="AP42" s="507">
        <f t="shared" si="28"/>
        <v>0</v>
      </c>
      <c r="AQ42" s="520">
        <f t="shared" si="28"/>
        <v>0</v>
      </c>
      <c r="AR42" s="520">
        <f t="shared" si="28"/>
        <v>0</v>
      </c>
      <c r="AS42" s="520">
        <f t="shared" si="28"/>
        <v>0</v>
      </c>
      <c r="AT42" s="520">
        <f t="shared" si="28"/>
        <v>0</v>
      </c>
      <c r="AU42" s="520">
        <f t="shared" si="28"/>
        <v>0</v>
      </c>
      <c r="AV42" s="520">
        <f t="shared" si="28"/>
        <v>0</v>
      </c>
      <c r="AW42" s="551">
        <f t="shared" si="28"/>
        <v>0</v>
      </c>
    </row>
    <row r="43" spans="1:49" x14ac:dyDescent="0.3">
      <c r="A43" s="1555"/>
      <c r="B43" s="572" t="s">
        <v>89</v>
      </c>
      <c r="C43" s="583" t="s">
        <v>581</v>
      </c>
      <c r="D43" s="1043">
        <f>SUM(E43:L43)</f>
        <v>0</v>
      </c>
      <c r="E43" s="460"/>
      <c r="F43" s="460"/>
      <c r="G43" s="460"/>
      <c r="H43" s="460"/>
      <c r="I43" s="460"/>
      <c r="J43" s="460"/>
      <c r="K43" s="460"/>
      <c r="L43" s="461"/>
      <c r="M43" s="1043">
        <f>SUM(N43:U43)</f>
        <v>0</v>
      </c>
      <c r="N43" s="460"/>
      <c r="O43" s="460"/>
      <c r="P43" s="460"/>
      <c r="Q43" s="460"/>
      <c r="R43" s="460"/>
      <c r="S43" s="460"/>
      <c r="T43" s="460"/>
      <c r="U43" s="461"/>
      <c r="V43" s="1043">
        <f>SUM(W43:AD43)</f>
        <v>0</v>
      </c>
      <c r="W43" s="460"/>
      <c r="X43" s="460"/>
      <c r="Y43" s="460"/>
      <c r="Z43" s="460"/>
      <c r="AA43" s="460"/>
      <c r="AB43" s="460"/>
      <c r="AC43" s="460"/>
      <c r="AD43" s="461"/>
      <c r="AE43" s="1043">
        <f>SUM(AF43:AM43)</f>
        <v>0</v>
      </c>
      <c r="AF43" s="460"/>
      <c r="AG43" s="460"/>
      <c r="AH43" s="460"/>
      <c r="AI43" s="460"/>
      <c r="AJ43" s="460"/>
      <c r="AK43" s="460"/>
      <c r="AL43" s="460"/>
      <c r="AM43" s="460"/>
      <c r="AN43" s="1290"/>
      <c r="AO43" s="550">
        <f>SUM(AP43:AW43)+AN43</f>
        <v>0</v>
      </c>
      <c r="AP43" s="503">
        <f t="shared" si="28"/>
        <v>0</v>
      </c>
      <c r="AQ43" s="537">
        <f t="shared" si="28"/>
        <v>0</v>
      </c>
      <c r="AR43" s="537">
        <f t="shared" si="28"/>
        <v>0</v>
      </c>
      <c r="AS43" s="537">
        <f t="shared" si="28"/>
        <v>0</v>
      </c>
      <c r="AT43" s="537">
        <f t="shared" si="28"/>
        <v>0</v>
      </c>
      <c r="AU43" s="537">
        <f t="shared" si="28"/>
        <v>0</v>
      </c>
      <c r="AV43" s="537">
        <f t="shared" si="28"/>
        <v>0</v>
      </c>
      <c r="AW43" s="538">
        <f t="shared" si="28"/>
        <v>0</v>
      </c>
    </row>
    <row r="44" spans="1:49" s="377" customFormat="1" x14ac:dyDescent="0.3">
      <c r="A44" s="1556"/>
      <c r="B44" s="574" t="s">
        <v>256</v>
      </c>
      <c r="C44" s="582" t="s">
        <v>369</v>
      </c>
      <c r="D44" s="513">
        <f>SUM(D40:D43)</f>
        <v>0</v>
      </c>
      <c r="E44" s="513">
        <f t="shared" ref="E44:AW44" si="29">SUM(E40:E43)</f>
        <v>0</v>
      </c>
      <c r="F44" s="513">
        <f t="shared" si="29"/>
        <v>0</v>
      </c>
      <c r="G44" s="513">
        <f>SUM(G40:G43)</f>
        <v>0</v>
      </c>
      <c r="H44" s="513">
        <f t="shared" si="29"/>
        <v>0</v>
      </c>
      <c r="I44" s="513">
        <f t="shared" si="29"/>
        <v>0</v>
      </c>
      <c r="J44" s="513">
        <f t="shared" si="29"/>
        <v>0</v>
      </c>
      <c r="K44" s="513">
        <f t="shared" si="29"/>
        <v>0</v>
      </c>
      <c r="L44" s="526">
        <f t="shared" si="29"/>
        <v>0</v>
      </c>
      <c r="M44" s="513">
        <f t="shared" si="29"/>
        <v>0</v>
      </c>
      <c r="N44" s="513">
        <f t="shared" si="29"/>
        <v>0</v>
      </c>
      <c r="O44" s="513">
        <f t="shared" si="29"/>
        <v>0</v>
      </c>
      <c r="P44" s="513">
        <f t="shared" si="29"/>
        <v>0</v>
      </c>
      <c r="Q44" s="513">
        <f t="shared" si="29"/>
        <v>0</v>
      </c>
      <c r="R44" s="513">
        <f t="shared" si="29"/>
        <v>0</v>
      </c>
      <c r="S44" s="513">
        <f t="shared" si="29"/>
        <v>0</v>
      </c>
      <c r="T44" s="513">
        <f t="shared" si="29"/>
        <v>0</v>
      </c>
      <c r="U44" s="526">
        <f t="shared" si="29"/>
        <v>0</v>
      </c>
      <c r="V44" s="513">
        <f t="shared" si="29"/>
        <v>0</v>
      </c>
      <c r="W44" s="513">
        <f t="shared" si="29"/>
        <v>0</v>
      </c>
      <c r="X44" s="513">
        <f t="shared" si="29"/>
        <v>0</v>
      </c>
      <c r="Y44" s="513">
        <f t="shared" si="29"/>
        <v>0</v>
      </c>
      <c r="Z44" s="513">
        <f t="shared" si="29"/>
        <v>0</v>
      </c>
      <c r="AA44" s="513">
        <f t="shared" si="29"/>
        <v>0</v>
      </c>
      <c r="AB44" s="513">
        <f t="shared" si="29"/>
        <v>0</v>
      </c>
      <c r="AC44" s="513">
        <f t="shared" si="29"/>
        <v>0</v>
      </c>
      <c r="AD44" s="526">
        <f t="shared" si="29"/>
        <v>0</v>
      </c>
      <c r="AE44" s="513">
        <f t="shared" si="29"/>
        <v>0</v>
      </c>
      <c r="AF44" s="513">
        <f t="shared" si="29"/>
        <v>0</v>
      </c>
      <c r="AG44" s="513">
        <f t="shared" si="29"/>
        <v>0</v>
      </c>
      <c r="AH44" s="513">
        <f t="shared" si="29"/>
        <v>0</v>
      </c>
      <c r="AI44" s="513">
        <f t="shared" si="29"/>
        <v>0</v>
      </c>
      <c r="AJ44" s="513">
        <f t="shared" si="29"/>
        <v>0</v>
      </c>
      <c r="AK44" s="513">
        <f t="shared" si="29"/>
        <v>0</v>
      </c>
      <c r="AL44" s="513">
        <f t="shared" si="29"/>
        <v>0</v>
      </c>
      <c r="AM44" s="513">
        <f t="shared" si="29"/>
        <v>0</v>
      </c>
      <c r="AN44" s="1294">
        <f t="shared" si="29"/>
        <v>0</v>
      </c>
      <c r="AO44" s="552">
        <f t="shared" si="29"/>
        <v>0</v>
      </c>
      <c r="AP44" s="553">
        <f t="shared" si="29"/>
        <v>0</v>
      </c>
      <c r="AQ44" s="553">
        <f t="shared" si="29"/>
        <v>0</v>
      </c>
      <c r="AR44" s="553">
        <f t="shared" si="29"/>
        <v>0</v>
      </c>
      <c r="AS44" s="553">
        <f t="shared" si="29"/>
        <v>0</v>
      </c>
      <c r="AT44" s="553">
        <f t="shared" si="29"/>
        <v>0</v>
      </c>
      <c r="AU44" s="553">
        <f t="shared" si="29"/>
        <v>0</v>
      </c>
      <c r="AV44" s="553">
        <f t="shared" si="29"/>
        <v>0</v>
      </c>
      <c r="AW44" s="554">
        <f t="shared" si="29"/>
        <v>0</v>
      </c>
    </row>
    <row r="45" spans="1:49" ht="14.4" customHeight="1" x14ac:dyDescent="0.3">
      <c r="A45" s="1557" t="s">
        <v>4</v>
      </c>
      <c r="B45" s="570">
        <v>6.1</v>
      </c>
      <c r="C45" s="580" t="s">
        <v>20</v>
      </c>
      <c r="D45" s="512">
        <f>SUM(E45:L45)</f>
        <v>0</v>
      </c>
      <c r="E45" s="466"/>
      <c r="F45" s="466"/>
      <c r="G45" s="466"/>
      <c r="H45" s="466"/>
      <c r="I45" s="466"/>
      <c r="J45" s="466"/>
      <c r="K45" s="466"/>
      <c r="L45" s="467"/>
      <c r="M45" s="512">
        <f>SUM(N45:U45)</f>
        <v>0</v>
      </c>
      <c r="N45" s="466"/>
      <c r="O45" s="466"/>
      <c r="P45" s="466"/>
      <c r="Q45" s="466"/>
      <c r="R45" s="466"/>
      <c r="S45" s="466"/>
      <c r="T45" s="466"/>
      <c r="U45" s="467"/>
      <c r="V45" s="512">
        <f>SUM(W45:AD45)</f>
        <v>0</v>
      </c>
      <c r="W45" s="466"/>
      <c r="X45" s="466"/>
      <c r="Y45" s="466"/>
      <c r="Z45" s="466"/>
      <c r="AA45" s="466"/>
      <c r="AB45" s="466"/>
      <c r="AC45" s="466"/>
      <c r="AD45" s="467"/>
      <c r="AE45" s="512">
        <f>SUM(AF45:AM45)</f>
        <v>0</v>
      </c>
      <c r="AF45" s="466"/>
      <c r="AG45" s="466"/>
      <c r="AH45" s="466"/>
      <c r="AI45" s="466"/>
      <c r="AJ45" s="466"/>
      <c r="AK45" s="466"/>
      <c r="AL45" s="466"/>
      <c r="AM45" s="466"/>
      <c r="AN45" s="1292"/>
      <c r="AO45" s="550">
        <f>SUM(AP45:AW45)+AN45</f>
        <v>0</v>
      </c>
      <c r="AP45" s="507">
        <f t="shared" ref="AP45:AW48" si="30">E45+N45+W45+AF45</f>
        <v>0</v>
      </c>
      <c r="AQ45" s="507">
        <f t="shared" si="30"/>
        <v>0</v>
      </c>
      <c r="AR45" s="507">
        <f t="shared" si="30"/>
        <v>0</v>
      </c>
      <c r="AS45" s="507">
        <f t="shared" si="30"/>
        <v>0</v>
      </c>
      <c r="AT45" s="507">
        <f t="shared" si="30"/>
        <v>0</v>
      </c>
      <c r="AU45" s="507">
        <f t="shared" si="30"/>
        <v>0</v>
      </c>
      <c r="AV45" s="507">
        <f t="shared" si="30"/>
        <v>0</v>
      </c>
      <c r="AW45" s="566">
        <f t="shared" si="30"/>
        <v>0</v>
      </c>
    </row>
    <row r="46" spans="1:49" s="459" customFormat="1" x14ac:dyDescent="0.3">
      <c r="A46" s="1558"/>
      <c r="B46" s="572">
        <v>6.2</v>
      </c>
      <c r="C46" s="583" t="s">
        <v>21</v>
      </c>
      <c r="D46" s="507">
        <f>SUM(E46:L46)</f>
        <v>0</v>
      </c>
      <c r="E46" s="458"/>
      <c r="F46" s="458"/>
      <c r="G46" s="458"/>
      <c r="H46" s="458"/>
      <c r="I46" s="458"/>
      <c r="J46" s="458"/>
      <c r="K46" s="458"/>
      <c r="L46" s="468"/>
      <c r="M46" s="507">
        <f>SUM(N46:U46)</f>
        <v>0</v>
      </c>
      <c r="N46" s="499"/>
      <c r="O46" s="499"/>
      <c r="P46" s="499"/>
      <c r="Q46" s="499"/>
      <c r="R46" s="499"/>
      <c r="S46" s="499"/>
      <c r="T46" s="499"/>
      <c r="U46" s="500"/>
      <c r="V46" s="507">
        <f>SUM(W46:AD46)</f>
        <v>0</v>
      </c>
      <c r="W46" s="499"/>
      <c r="X46" s="499"/>
      <c r="Y46" s="499"/>
      <c r="Z46" s="499"/>
      <c r="AA46" s="499"/>
      <c r="AB46" s="499"/>
      <c r="AC46" s="499"/>
      <c r="AD46" s="500"/>
      <c r="AE46" s="507">
        <f>SUM(AF46:AM46)</f>
        <v>0</v>
      </c>
      <c r="AF46" s="499"/>
      <c r="AG46" s="499"/>
      <c r="AH46" s="499"/>
      <c r="AI46" s="499"/>
      <c r="AJ46" s="499"/>
      <c r="AK46" s="499"/>
      <c r="AL46" s="499"/>
      <c r="AM46" s="499"/>
      <c r="AN46" s="1289"/>
      <c r="AO46" s="550">
        <f>SUM(AP46:AW46)+AN46</f>
        <v>0</v>
      </c>
      <c r="AP46" s="507">
        <f t="shared" si="30"/>
        <v>0</v>
      </c>
      <c r="AQ46" s="520">
        <f t="shared" si="30"/>
        <v>0</v>
      </c>
      <c r="AR46" s="520">
        <f t="shared" si="30"/>
        <v>0</v>
      </c>
      <c r="AS46" s="520">
        <f t="shared" si="30"/>
        <v>0</v>
      </c>
      <c r="AT46" s="520">
        <f t="shared" si="30"/>
        <v>0</v>
      </c>
      <c r="AU46" s="520">
        <f t="shared" si="30"/>
        <v>0</v>
      </c>
      <c r="AV46" s="520">
        <f t="shared" si="30"/>
        <v>0</v>
      </c>
      <c r="AW46" s="551">
        <f t="shared" si="30"/>
        <v>0</v>
      </c>
    </row>
    <row r="47" spans="1:49" x14ac:dyDescent="0.3">
      <c r="A47" s="1558"/>
      <c r="B47" s="572">
        <v>6.3</v>
      </c>
      <c r="C47" s="583" t="s">
        <v>220</v>
      </c>
      <c r="D47" s="507">
        <f>SUM(E47:L47)</f>
        <v>0</v>
      </c>
      <c r="E47" s="458"/>
      <c r="F47" s="458"/>
      <c r="G47" s="458"/>
      <c r="H47" s="458"/>
      <c r="I47" s="458"/>
      <c r="J47" s="458"/>
      <c r="K47" s="458"/>
      <c r="L47" s="468"/>
      <c r="M47" s="507">
        <f>SUM(N47:U47)</f>
        <v>0</v>
      </c>
      <c r="N47" s="458"/>
      <c r="O47" s="458"/>
      <c r="P47" s="458"/>
      <c r="Q47" s="458"/>
      <c r="R47" s="458"/>
      <c r="S47" s="458"/>
      <c r="T47" s="458"/>
      <c r="U47" s="468"/>
      <c r="V47" s="507">
        <f>SUM(W47:AD47)</f>
        <v>0</v>
      </c>
      <c r="W47" s="458"/>
      <c r="X47" s="458"/>
      <c r="Y47" s="458"/>
      <c r="Z47" s="458"/>
      <c r="AA47" s="458"/>
      <c r="AB47" s="458"/>
      <c r="AC47" s="458"/>
      <c r="AD47" s="468"/>
      <c r="AE47" s="507">
        <f>SUM(AF47:AM47)</f>
        <v>0</v>
      </c>
      <c r="AF47" s="458"/>
      <c r="AG47" s="458"/>
      <c r="AH47" s="458"/>
      <c r="AI47" s="458"/>
      <c r="AJ47" s="458"/>
      <c r="AK47" s="458"/>
      <c r="AL47" s="458"/>
      <c r="AM47" s="458"/>
      <c r="AN47" s="1293"/>
      <c r="AO47" s="550">
        <f>SUM(AP47:AW47)+AN47</f>
        <v>0</v>
      </c>
      <c r="AP47" s="507">
        <f t="shared" si="30"/>
        <v>0</v>
      </c>
      <c r="AQ47" s="520">
        <f t="shared" si="30"/>
        <v>0</v>
      </c>
      <c r="AR47" s="520">
        <f t="shared" si="30"/>
        <v>0</v>
      </c>
      <c r="AS47" s="520">
        <f t="shared" si="30"/>
        <v>0</v>
      </c>
      <c r="AT47" s="520">
        <f t="shared" si="30"/>
        <v>0</v>
      </c>
      <c r="AU47" s="520">
        <f t="shared" si="30"/>
        <v>0</v>
      </c>
      <c r="AV47" s="520">
        <f t="shared" si="30"/>
        <v>0</v>
      </c>
      <c r="AW47" s="551">
        <f t="shared" si="30"/>
        <v>0</v>
      </c>
    </row>
    <row r="48" spans="1:49" x14ac:dyDescent="0.3">
      <c r="A48" s="1558"/>
      <c r="B48" s="572" t="s">
        <v>94</v>
      </c>
      <c r="C48" s="583" t="s">
        <v>582</v>
      </c>
      <c r="D48" s="1043">
        <f>SUM(E48:L48)</f>
        <v>0</v>
      </c>
      <c r="E48" s="460"/>
      <c r="F48" s="460"/>
      <c r="G48" s="460"/>
      <c r="H48" s="460"/>
      <c r="I48" s="460"/>
      <c r="J48" s="460"/>
      <c r="K48" s="460"/>
      <c r="L48" s="461"/>
      <c r="M48" s="1043">
        <f>SUM(N48:U48)</f>
        <v>0</v>
      </c>
      <c r="N48" s="460"/>
      <c r="O48" s="460"/>
      <c r="P48" s="460"/>
      <c r="Q48" s="460"/>
      <c r="R48" s="460"/>
      <c r="S48" s="460"/>
      <c r="T48" s="460"/>
      <c r="U48" s="461"/>
      <c r="V48" s="1043">
        <f>SUM(W48:AD48)</f>
        <v>0</v>
      </c>
      <c r="W48" s="460"/>
      <c r="X48" s="460"/>
      <c r="Y48" s="460"/>
      <c r="Z48" s="460"/>
      <c r="AA48" s="460"/>
      <c r="AB48" s="460"/>
      <c r="AC48" s="460"/>
      <c r="AD48" s="461"/>
      <c r="AE48" s="1043">
        <f>SUM(AF48:AM48)</f>
        <v>0</v>
      </c>
      <c r="AF48" s="460"/>
      <c r="AG48" s="460"/>
      <c r="AH48" s="460"/>
      <c r="AI48" s="460"/>
      <c r="AJ48" s="460"/>
      <c r="AK48" s="460"/>
      <c r="AL48" s="460"/>
      <c r="AM48" s="460"/>
      <c r="AN48" s="1290"/>
      <c r="AO48" s="550">
        <f>SUM(AP48:AW48)+AN48</f>
        <v>0</v>
      </c>
      <c r="AP48" s="503">
        <f t="shared" si="30"/>
        <v>0</v>
      </c>
      <c r="AQ48" s="537">
        <f t="shared" si="30"/>
        <v>0</v>
      </c>
      <c r="AR48" s="537">
        <f t="shared" si="30"/>
        <v>0</v>
      </c>
      <c r="AS48" s="537">
        <f t="shared" si="30"/>
        <v>0</v>
      </c>
      <c r="AT48" s="537">
        <f t="shared" si="30"/>
        <v>0</v>
      </c>
      <c r="AU48" s="537">
        <f t="shared" si="30"/>
        <v>0</v>
      </c>
      <c r="AV48" s="537">
        <f t="shared" si="30"/>
        <v>0</v>
      </c>
      <c r="AW48" s="538">
        <f t="shared" si="30"/>
        <v>0</v>
      </c>
    </row>
    <row r="49" spans="1:49" s="377" customFormat="1" x14ac:dyDescent="0.3">
      <c r="A49" s="1559"/>
      <c r="B49" s="576" t="s">
        <v>253</v>
      </c>
      <c r="C49" s="582" t="s">
        <v>27</v>
      </c>
      <c r="D49" s="513">
        <f>SUM(D45:D48)</f>
        <v>0</v>
      </c>
      <c r="E49" s="513">
        <f t="shared" ref="E49:AW49" si="31">SUM(E45:E48)</f>
        <v>0</v>
      </c>
      <c r="F49" s="513">
        <f t="shared" si="31"/>
        <v>0</v>
      </c>
      <c r="G49" s="513">
        <f t="shared" si="31"/>
        <v>0</v>
      </c>
      <c r="H49" s="513">
        <f t="shared" si="31"/>
        <v>0</v>
      </c>
      <c r="I49" s="513">
        <f t="shared" si="31"/>
        <v>0</v>
      </c>
      <c r="J49" s="513">
        <f t="shared" si="31"/>
        <v>0</v>
      </c>
      <c r="K49" s="513">
        <f t="shared" si="31"/>
        <v>0</v>
      </c>
      <c r="L49" s="526">
        <f t="shared" si="31"/>
        <v>0</v>
      </c>
      <c r="M49" s="513">
        <f t="shared" si="31"/>
        <v>0</v>
      </c>
      <c r="N49" s="513">
        <f t="shared" si="31"/>
        <v>0</v>
      </c>
      <c r="O49" s="513">
        <f t="shared" si="31"/>
        <v>0</v>
      </c>
      <c r="P49" s="513">
        <f t="shared" si="31"/>
        <v>0</v>
      </c>
      <c r="Q49" s="513">
        <f t="shared" si="31"/>
        <v>0</v>
      </c>
      <c r="R49" s="513">
        <f t="shared" si="31"/>
        <v>0</v>
      </c>
      <c r="S49" s="513">
        <f t="shared" si="31"/>
        <v>0</v>
      </c>
      <c r="T49" s="513">
        <f t="shared" si="31"/>
        <v>0</v>
      </c>
      <c r="U49" s="526">
        <f t="shared" si="31"/>
        <v>0</v>
      </c>
      <c r="V49" s="513">
        <f t="shared" si="31"/>
        <v>0</v>
      </c>
      <c r="W49" s="513">
        <f t="shared" si="31"/>
        <v>0</v>
      </c>
      <c r="X49" s="513">
        <f t="shared" si="31"/>
        <v>0</v>
      </c>
      <c r="Y49" s="513">
        <f t="shared" si="31"/>
        <v>0</v>
      </c>
      <c r="Z49" s="513">
        <f t="shared" si="31"/>
        <v>0</v>
      </c>
      <c r="AA49" s="513">
        <f t="shared" si="31"/>
        <v>0</v>
      </c>
      <c r="AB49" s="513">
        <f t="shared" si="31"/>
        <v>0</v>
      </c>
      <c r="AC49" s="513">
        <f t="shared" si="31"/>
        <v>0</v>
      </c>
      <c r="AD49" s="526">
        <f t="shared" si="31"/>
        <v>0</v>
      </c>
      <c r="AE49" s="513">
        <f t="shared" si="31"/>
        <v>0</v>
      </c>
      <c r="AF49" s="513">
        <f t="shared" si="31"/>
        <v>0</v>
      </c>
      <c r="AG49" s="513">
        <f t="shared" si="31"/>
        <v>0</v>
      </c>
      <c r="AH49" s="513">
        <f t="shared" si="31"/>
        <v>0</v>
      </c>
      <c r="AI49" s="513">
        <f t="shared" si="31"/>
        <v>0</v>
      </c>
      <c r="AJ49" s="513">
        <f t="shared" si="31"/>
        <v>0</v>
      </c>
      <c r="AK49" s="513">
        <f t="shared" si="31"/>
        <v>0</v>
      </c>
      <c r="AL49" s="513">
        <f t="shared" si="31"/>
        <v>0</v>
      </c>
      <c r="AM49" s="513">
        <f t="shared" si="31"/>
        <v>0</v>
      </c>
      <c r="AN49" s="1294">
        <f t="shared" si="31"/>
        <v>0</v>
      </c>
      <c r="AO49" s="552">
        <f t="shared" si="31"/>
        <v>0</v>
      </c>
      <c r="AP49" s="553">
        <f t="shared" si="31"/>
        <v>0</v>
      </c>
      <c r="AQ49" s="553">
        <f t="shared" si="31"/>
        <v>0</v>
      </c>
      <c r="AR49" s="553">
        <f t="shared" si="31"/>
        <v>0</v>
      </c>
      <c r="AS49" s="553">
        <f t="shared" si="31"/>
        <v>0</v>
      </c>
      <c r="AT49" s="553">
        <f t="shared" si="31"/>
        <v>0</v>
      </c>
      <c r="AU49" s="553">
        <f t="shared" si="31"/>
        <v>0</v>
      </c>
      <c r="AV49" s="553">
        <f t="shared" si="31"/>
        <v>0</v>
      </c>
      <c r="AW49" s="554">
        <f t="shared" si="31"/>
        <v>0</v>
      </c>
    </row>
    <row r="50" spans="1:49" ht="16.5" customHeight="1" x14ac:dyDescent="0.3">
      <c r="A50" s="1566" t="s">
        <v>172</v>
      </c>
      <c r="B50" s="570">
        <v>7.1</v>
      </c>
      <c r="C50" s="580" t="s">
        <v>22</v>
      </c>
      <c r="D50" s="512">
        <f>SUM(E50:L50)</f>
        <v>0</v>
      </c>
      <c r="E50" s="466"/>
      <c r="F50" s="466"/>
      <c r="G50" s="466"/>
      <c r="H50" s="466"/>
      <c r="I50" s="466"/>
      <c r="J50" s="466"/>
      <c r="K50" s="466"/>
      <c r="L50" s="467"/>
      <c r="M50" s="512">
        <f>SUM(N50:U50)</f>
        <v>0</v>
      </c>
      <c r="N50" s="466"/>
      <c r="O50" s="466"/>
      <c r="P50" s="466"/>
      <c r="Q50" s="466"/>
      <c r="R50" s="466"/>
      <c r="S50" s="466"/>
      <c r="T50" s="466"/>
      <c r="U50" s="467"/>
      <c r="V50" s="512">
        <f>SUM(W50:AD50)</f>
        <v>0</v>
      </c>
      <c r="W50" s="466"/>
      <c r="X50" s="466"/>
      <c r="Y50" s="466"/>
      <c r="Z50" s="466"/>
      <c r="AA50" s="466"/>
      <c r="AB50" s="466"/>
      <c r="AC50" s="466"/>
      <c r="AD50" s="467"/>
      <c r="AE50" s="512">
        <f>SUM(AF50:AM50)</f>
        <v>0</v>
      </c>
      <c r="AF50" s="466"/>
      <c r="AG50" s="466"/>
      <c r="AH50" s="466"/>
      <c r="AI50" s="466"/>
      <c r="AJ50" s="466"/>
      <c r="AK50" s="466"/>
      <c r="AL50" s="466"/>
      <c r="AM50" s="466"/>
      <c r="AN50" s="1292"/>
      <c r="AO50" s="548">
        <f>SUM(AP50:AW50)+AN50</f>
        <v>0</v>
      </c>
      <c r="AP50" s="507">
        <f t="shared" ref="AP50:AW53" si="32">E50+N50+W50+AF50</f>
        <v>0</v>
      </c>
      <c r="AQ50" s="507">
        <f t="shared" si="32"/>
        <v>0</v>
      </c>
      <c r="AR50" s="507">
        <f t="shared" si="32"/>
        <v>0</v>
      </c>
      <c r="AS50" s="507">
        <f t="shared" si="32"/>
        <v>0</v>
      </c>
      <c r="AT50" s="507">
        <f t="shared" si="32"/>
        <v>0</v>
      </c>
      <c r="AU50" s="507">
        <f t="shared" si="32"/>
        <v>0</v>
      </c>
      <c r="AV50" s="507">
        <f t="shared" si="32"/>
        <v>0</v>
      </c>
      <c r="AW50" s="549">
        <f t="shared" si="32"/>
        <v>0</v>
      </c>
    </row>
    <row r="51" spans="1:49" s="459" customFormat="1" ht="16.5" customHeight="1" x14ac:dyDescent="0.3">
      <c r="A51" s="1567"/>
      <c r="B51" s="572">
        <v>7.2</v>
      </c>
      <c r="C51" s="583" t="s">
        <v>23</v>
      </c>
      <c r="D51" s="507">
        <f>SUM(E51:L51)</f>
        <v>0</v>
      </c>
      <c r="E51" s="458"/>
      <c r="F51" s="458"/>
      <c r="G51" s="458"/>
      <c r="H51" s="458"/>
      <c r="I51" s="458"/>
      <c r="J51" s="458"/>
      <c r="K51" s="458"/>
      <c r="L51" s="468"/>
      <c r="M51" s="507">
        <f>SUM(N51:U51)</f>
        <v>0</v>
      </c>
      <c r="N51" s="499"/>
      <c r="O51" s="499"/>
      <c r="P51" s="499"/>
      <c r="Q51" s="499"/>
      <c r="R51" s="499"/>
      <c r="S51" s="499"/>
      <c r="T51" s="499"/>
      <c r="U51" s="500"/>
      <c r="V51" s="507">
        <f>SUM(W51:AD51)</f>
        <v>0</v>
      </c>
      <c r="W51" s="499"/>
      <c r="X51" s="499"/>
      <c r="Y51" s="499"/>
      <c r="Z51" s="499"/>
      <c r="AA51" s="499"/>
      <c r="AB51" s="499"/>
      <c r="AC51" s="499"/>
      <c r="AD51" s="500"/>
      <c r="AE51" s="507">
        <f>SUM(AF51:AM51)</f>
        <v>0</v>
      </c>
      <c r="AF51" s="499"/>
      <c r="AG51" s="499"/>
      <c r="AH51" s="499"/>
      <c r="AI51" s="499"/>
      <c r="AJ51" s="499"/>
      <c r="AK51" s="499"/>
      <c r="AL51" s="499"/>
      <c r="AM51" s="499"/>
      <c r="AN51" s="1289"/>
      <c r="AO51" s="550">
        <f>SUM(AP51:AW51)+AN51</f>
        <v>0</v>
      </c>
      <c r="AP51" s="507">
        <f t="shared" si="32"/>
        <v>0</v>
      </c>
      <c r="AQ51" s="520">
        <f t="shared" si="32"/>
        <v>0</v>
      </c>
      <c r="AR51" s="520">
        <f t="shared" si="32"/>
        <v>0</v>
      </c>
      <c r="AS51" s="520">
        <f t="shared" si="32"/>
        <v>0</v>
      </c>
      <c r="AT51" s="520">
        <f t="shared" si="32"/>
        <v>0</v>
      </c>
      <c r="AU51" s="520">
        <f t="shared" si="32"/>
        <v>0</v>
      </c>
      <c r="AV51" s="520">
        <f t="shared" si="32"/>
        <v>0</v>
      </c>
      <c r="AW51" s="551">
        <f t="shared" si="32"/>
        <v>0</v>
      </c>
    </row>
    <row r="52" spans="1:49" ht="16.5" customHeight="1" x14ac:dyDescent="0.3">
      <c r="A52" s="1567"/>
      <c r="B52" s="572">
        <v>7.3</v>
      </c>
      <c r="C52" s="583" t="s">
        <v>171</v>
      </c>
      <c r="D52" s="507">
        <f>SUM(E52:L52)</f>
        <v>0</v>
      </c>
      <c r="E52" s="458"/>
      <c r="F52" s="458"/>
      <c r="G52" s="458"/>
      <c r="H52" s="458"/>
      <c r="I52" s="458"/>
      <c r="J52" s="458"/>
      <c r="K52" s="458"/>
      <c r="L52" s="468"/>
      <c r="M52" s="507">
        <f>SUM(N52:U52)</f>
        <v>0</v>
      </c>
      <c r="N52" s="458"/>
      <c r="O52" s="458"/>
      <c r="P52" s="458"/>
      <c r="Q52" s="458"/>
      <c r="R52" s="458"/>
      <c r="S52" s="458"/>
      <c r="T52" s="458"/>
      <c r="U52" s="468"/>
      <c r="V52" s="507">
        <f>SUM(W52:AD52)</f>
        <v>0</v>
      </c>
      <c r="W52" s="458"/>
      <c r="X52" s="458"/>
      <c r="Y52" s="458"/>
      <c r="Z52" s="458"/>
      <c r="AA52" s="458"/>
      <c r="AB52" s="458"/>
      <c r="AC52" s="458"/>
      <c r="AD52" s="468"/>
      <c r="AE52" s="507">
        <f>SUM(AF52:AM52)</f>
        <v>0</v>
      </c>
      <c r="AF52" s="458"/>
      <c r="AG52" s="458"/>
      <c r="AH52" s="458"/>
      <c r="AI52" s="458"/>
      <c r="AJ52" s="458"/>
      <c r="AK52" s="458"/>
      <c r="AL52" s="458"/>
      <c r="AM52" s="458"/>
      <c r="AN52" s="1293"/>
      <c r="AO52" s="550">
        <f>SUM(AP52:AW52)+AN52</f>
        <v>0</v>
      </c>
      <c r="AP52" s="507">
        <f t="shared" si="32"/>
        <v>0</v>
      </c>
      <c r="AQ52" s="520">
        <f t="shared" si="32"/>
        <v>0</v>
      </c>
      <c r="AR52" s="520">
        <f t="shared" si="32"/>
        <v>0</v>
      </c>
      <c r="AS52" s="520">
        <f t="shared" si="32"/>
        <v>0</v>
      </c>
      <c r="AT52" s="520">
        <f t="shared" si="32"/>
        <v>0</v>
      </c>
      <c r="AU52" s="520">
        <f t="shared" si="32"/>
        <v>0</v>
      </c>
      <c r="AV52" s="520">
        <f t="shared" si="32"/>
        <v>0</v>
      </c>
      <c r="AW52" s="551">
        <f t="shared" si="32"/>
        <v>0</v>
      </c>
    </row>
    <row r="53" spans="1:49" ht="16.5" customHeight="1" x14ac:dyDescent="0.3">
      <c r="A53" s="1567"/>
      <c r="B53" s="572" t="s">
        <v>98</v>
      </c>
      <c r="C53" s="583" t="s">
        <v>583</v>
      </c>
      <c r="D53" s="507">
        <f>SUM(E53:L53)</f>
        <v>0</v>
      </c>
      <c r="E53" s="458"/>
      <c r="F53" s="458"/>
      <c r="G53" s="458"/>
      <c r="H53" s="458"/>
      <c r="I53" s="458"/>
      <c r="J53" s="458"/>
      <c r="K53" s="458"/>
      <c r="L53" s="468"/>
      <c r="M53" s="507">
        <f>SUM(N53:U53)</f>
        <v>0</v>
      </c>
      <c r="N53" s="458"/>
      <c r="O53" s="458"/>
      <c r="P53" s="458"/>
      <c r="Q53" s="458"/>
      <c r="R53" s="458"/>
      <c r="S53" s="458"/>
      <c r="T53" s="458"/>
      <c r="U53" s="468"/>
      <c r="V53" s="507">
        <f>SUM(W53:AD53)</f>
        <v>0</v>
      </c>
      <c r="W53" s="458"/>
      <c r="X53" s="458"/>
      <c r="Y53" s="458"/>
      <c r="Z53" s="458"/>
      <c r="AA53" s="458"/>
      <c r="AB53" s="458"/>
      <c r="AC53" s="458"/>
      <c r="AD53" s="468"/>
      <c r="AE53" s="507">
        <f>SUM(AF53:AM53)</f>
        <v>0</v>
      </c>
      <c r="AF53" s="458"/>
      <c r="AG53" s="458"/>
      <c r="AH53" s="458"/>
      <c r="AI53" s="458"/>
      <c r="AJ53" s="458"/>
      <c r="AK53" s="458"/>
      <c r="AL53" s="458"/>
      <c r="AM53" s="458"/>
      <c r="AN53" s="1293"/>
      <c r="AO53" s="550">
        <f>SUM(AP53:AW53)+AN53</f>
        <v>0</v>
      </c>
      <c r="AP53" s="507">
        <f t="shared" si="32"/>
        <v>0</v>
      </c>
      <c r="AQ53" s="520">
        <f t="shared" si="32"/>
        <v>0</v>
      </c>
      <c r="AR53" s="520">
        <f t="shared" si="32"/>
        <v>0</v>
      </c>
      <c r="AS53" s="520">
        <f t="shared" si="32"/>
        <v>0</v>
      </c>
      <c r="AT53" s="520">
        <f t="shared" si="32"/>
        <v>0</v>
      </c>
      <c r="AU53" s="520">
        <f t="shared" si="32"/>
        <v>0</v>
      </c>
      <c r="AV53" s="520">
        <f t="shared" si="32"/>
        <v>0</v>
      </c>
      <c r="AW53" s="551">
        <f t="shared" si="32"/>
        <v>0</v>
      </c>
    </row>
    <row r="54" spans="1:49" s="377" customFormat="1" ht="16.5" customHeight="1" x14ac:dyDescent="0.3">
      <c r="A54" s="1568"/>
      <c r="B54" s="576" t="s">
        <v>310</v>
      </c>
      <c r="C54" s="582" t="s">
        <v>42</v>
      </c>
      <c r="D54" s="513">
        <f>SUM(D50:D53)</f>
        <v>0</v>
      </c>
      <c r="E54" s="513">
        <f t="shared" ref="E54:AW54" si="33">SUM(E50:E53)</f>
        <v>0</v>
      </c>
      <c r="F54" s="513">
        <f t="shared" si="33"/>
        <v>0</v>
      </c>
      <c r="G54" s="513">
        <f t="shared" si="33"/>
        <v>0</v>
      </c>
      <c r="H54" s="513">
        <f t="shared" si="33"/>
        <v>0</v>
      </c>
      <c r="I54" s="513">
        <f t="shared" si="33"/>
        <v>0</v>
      </c>
      <c r="J54" s="513">
        <f t="shared" si="33"/>
        <v>0</v>
      </c>
      <c r="K54" s="513">
        <f t="shared" si="33"/>
        <v>0</v>
      </c>
      <c r="L54" s="526">
        <f t="shared" si="33"/>
        <v>0</v>
      </c>
      <c r="M54" s="513">
        <f t="shared" si="33"/>
        <v>0</v>
      </c>
      <c r="N54" s="513">
        <f t="shared" si="33"/>
        <v>0</v>
      </c>
      <c r="O54" s="513">
        <f t="shared" si="33"/>
        <v>0</v>
      </c>
      <c r="P54" s="513">
        <f t="shared" si="33"/>
        <v>0</v>
      </c>
      <c r="Q54" s="513">
        <f t="shared" si="33"/>
        <v>0</v>
      </c>
      <c r="R54" s="513">
        <f t="shared" si="33"/>
        <v>0</v>
      </c>
      <c r="S54" s="513">
        <f t="shared" si="33"/>
        <v>0</v>
      </c>
      <c r="T54" s="513">
        <f>SUM(T50:T53)</f>
        <v>0</v>
      </c>
      <c r="U54" s="526">
        <f t="shared" si="33"/>
        <v>0</v>
      </c>
      <c r="V54" s="513">
        <f t="shared" si="33"/>
        <v>0</v>
      </c>
      <c r="W54" s="513">
        <f t="shared" si="33"/>
        <v>0</v>
      </c>
      <c r="X54" s="513">
        <f t="shared" si="33"/>
        <v>0</v>
      </c>
      <c r="Y54" s="513">
        <f t="shared" si="33"/>
        <v>0</v>
      </c>
      <c r="Z54" s="513">
        <f t="shared" si="33"/>
        <v>0</v>
      </c>
      <c r="AA54" s="513">
        <f t="shared" si="33"/>
        <v>0</v>
      </c>
      <c r="AB54" s="513">
        <f t="shared" si="33"/>
        <v>0</v>
      </c>
      <c r="AC54" s="513">
        <f t="shared" si="33"/>
        <v>0</v>
      </c>
      <c r="AD54" s="526">
        <f t="shared" si="33"/>
        <v>0</v>
      </c>
      <c r="AE54" s="513">
        <f t="shared" si="33"/>
        <v>0</v>
      </c>
      <c r="AF54" s="513">
        <f t="shared" si="33"/>
        <v>0</v>
      </c>
      <c r="AG54" s="513">
        <f t="shared" si="33"/>
        <v>0</v>
      </c>
      <c r="AH54" s="513">
        <f t="shared" si="33"/>
        <v>0</v>
      </c>
      <c r="AI54" s="513">
        <f t="shared" si="33"/>
        <v>0</v>
      </c>
      <c r="AJ54" s="513">
        <f t="shared" si="33"/>
        <v>0</v>
      </c>
      <c r="AK54" s="513">
        <f t="shared" si="33"/>
        <v>0</v>
      </c>
      <c r="AL54" s="513">
        <f t="shared" si="33"/>
        <v>0</v>
      </c>
      <c r="AM54" s="513">
        <f t="shared" si="33"/>
        <v>0</v>
      </c>
      <c r="AN54" s="1294">
        <f t="shared" si="33"/>
        <v>0</v>
      </c>
      <c r="AO54" s="552">
        <f t="shared" si="33"/>
        <v>0</v>
      </c>
      <c r="AP54" s="553">
        <f t="shared" si="33"/>
        <v>0</v>
      </c>
      <c r="AQ54" s="553">
        <f t="shared" si="33"/>
        <v>0</v>
      </c>
      <c r="AR54" s="553">
        <f t="shared" si="33"/>
        <v>0</v>
      </c>
      <c r="AS54" s="553">
        <f t="shared" si="33"/>
        <v>0</v>
      </c>
      <c r="AT54" s="553">
        <f t="shared" si="33"/>
        <v>0</v>
      </c>
      <c r="AU54" s="553">
        <f t="shared" si="33"/>
        <v>0</v>
      </c>
      <c r="AV54" s="553">
        <f t="shared" si="33"/>
        <v>0</v>
      </c>
      <c r="AW54" s="554">
        <f t="shared" si="33"/>
        <v>0</v>
      </c>
    </row>
    <row r="55" spans="1:49" ht="14.4" customHeight="1" x14ac:dyDescent="0.3">
      <c r="A55" s="1557" t="s">
        <v>32</v>
      </c>
      <c r="B55" s="570">
        <v>8.1</v>
      </c>
      <c r="C55" s="584" t="s">
        <v>24</v>
      </c>
      <c r="D55" s="512">
        <f t="shared" ref="D55:D61" si="34">SUM(E55:L55)</f>
        <v>0</v>
      </c>
      <c r="E55" s="462"/>
      <c r="F55" s="462"/>
      <c r="G55" s="462"/>
      <c r="H55" s="462"/>
      <c r="I55" s="462"/>
      <c r="J55" s="462"/>
      <c r="K55" s="462"/>
      <c r="L55" s="463"/>
      <c r="M55" s="663">
        <f t="shared" ref="M55:M61" si="35">SUM(N55:U55)</f>
        <v>0</v>
      </c>
      <c r="N55" s="462"/>
      <c r="O55" s="462"/>
      <c r="P55" s="462"/>
      <c r="Q55" s="462"/>
      <c r="R55" s="462"/>
      <c r="S55" s="462"/>
      <c r="T55" s="462"/>
      <c r="U55" s="463"/>
      <c r="V55" s="512">
        <f t="shared" ref="V55:V61" si="36">SUM(W55:AD55)</f>
        <v>0</v>
      </c>
      <c r="W55" s="462"/>
      <c r="X55" s="462"/>
      <c r="Y55" s="462"/>
      <c r="Z55" s="462"/>
      <c r="AA55" s="462"/>
      <c r="AB55" s="462"/>
      <c r="AC55" s="462"/>
      <c r="AD55" s="463"/>
      <c r="AE55" s="512">
        <f t="shared" ref="AE55:AE61" si="37">SUM(AF55:AM55)</f>
        <v>0</v>
      </c>
      <c r="AF55" s="462"/>
      <c r="AG55" s="462"/>
      <c r="AH55" s="462"/>
      <c r="AI55" s="462"/>
      <c r="AJ55" s="462"/>
      <c r="AK55" s="462"/>
      <c r="AL55" s="462"/>
      <c r="AM55" s="462"/>
      <c r="AN55" s="1295"/>
      <c r="AO55" s="548">
        <f>SUM(AP55:AW55)+AN55</f>
        <v>0</v>
      </c>
      <c r="AP55" s="512">
        <f t="shared" ref="AP55:AW61" si="38">E55+N55+W55+AF55</f>
        <v>0</v>
      </c>
      <c r="AQ55" s="512">
        <f t="shared" si="38"/>
        <v>0</v>
      </c>
      <c r="AR55" s="512">
        <f t="shared" si="38"/>
        <v>0</v>
      </c>
      <c r="AS55" s="512">
        <f t="shared" si="38"/>
        <v>0</v>
      </c>
      <c r="AT55" s="512">
        <f t="shared" si="38"/>
        <v>0</v>
      </c>
      <c r="AU55" s="512">
        <f t="shared" si="38"/>
        <v>0</v>
      </c>
      <c r="AV55" s="512">
        <f t="shared" si="38"/>
        <v>0</v>
      </c>
      <c r="AW55" s="549">
        <f t="shared" si="38"/>
        <v>0</v>
      </c>
    </row>
    <row r="56" spans="1:49" ht="14.4" customHeight="1" x14ac:dyDescent="0.3">
      <c r="A56" s="1558"/>
      <c r="B56" s="572" t="s">
        <v>124</v>
      </c>
      <c r="C56" s="578" t="s">
        <v>557</v>
      </c>
      <c r="D56" s="507">
        <f t="shared" si="34"/>
        <v>0</v>
      </c>
      <c r="E56" s="456"/>
      <c r="F56" s="456"/>
      <c r="G56" s="456"/>
      <c r="H56" s="456"/>
      <c r="I56" s="456"/>
      <c r="J56" s="456"/>
      <c r="K56" s="456"/>
      <c r="L56" s="457"/>
      <c r="M56" s="507">
        <f t="shared" si="35"/>
        <v>0</v>
      </c>
      <c r="N56" s="456"/>
      <c r="O56" s="456"/>
      <c r="P56" s="456"/>
      <c r="Q56" s="456"/>
      <c r="R56" s="456"/>
      <c r="S56" s="456"/>
      <c r="T56" s="456"/>
      <c r="U56" s="457"/>
      <c r="V56" s="507">
        <f t="shared" si="36"/>
        <v>0</v>
      </c>
      <c r="W56" s="456"/>
      <c r="X56" s="456"/>
      <c r="Y56" s="456"/>
      <c r="Z56" s="456"/>
      <c r="AA56" s="456"/>
      <c r="AB56" s="456"/>
      <c r="AC56" s="456"/>
      <c r="AD56" s="457"/>
      <c r="AE56" s="507">
        <f t="shared" si="37"/>
        <v>0</v>
      </c>
      <c r="AF56" s="456"/>
      <c r="AG56" s="456"/>
      <c r="AH56" s="456"/>
      <c r="AI56" s="456"/>
      <c r="AJ56" s="456"/>
      <c r="AK56" s="456"/>
      <c r="AL56" s="456"/>
      <c r="AM56" s="456"/>
      <c r="AN56" s="1288"/>
      <c r="AO56" s="550">
        <f t="shared" ref="AO56:AO61" si="39">SUM(AP56:AW56)+AN56</f>
        <v>0</v>
      </c>
      <c r="AP56" s="523">
        <f t="shared" si="38"/>
        <v>0</v>
      </c>
      <c r="AQ56" s="523">
        <f t="shared" si="38"/>
        <v>0</v>
      </c>
      <c r="AR56" s="523">
        <f t="shared" si="38"/>
        <v>0</v>
      </c>
      <c r="AS56" s="523">
        <f t="shared" si="38"/>
        <v>0</v>
      </c>
      <c r="AT56" s="523">
        <f t="shared" si="38"/>
        <v>0</v>
      </c>
      <c r="AU56" s="523">
        <f t="shared" si="38"/>
        <v>0</v>
      </c>
      <c r="AV56" s="523">
        <f t="shared" si="38"/>
        <v>0</v>
      </c>
      <c r="AW56" s="555">
        <f t="shared" si="38"/>
        <v>0</v>
      </c>
    </row>
    <row r="57" spans="1:49" ht="14.4" customHeight="1" x14ac:dyDescent="0.3">
      <c r="A57" s="1558"/>
      <c r="B57" s="572" t="s">
        <v>126</v>
      </c>
      <c r="C57" s="578" t="s">
        <v>173</v>
      </c>
      <c r="D57" s="507">
        <f t="shared" si="34"/>
        <v>0</v>
      </c>
      <c r="E57" s="456"/>
      <c r="F57" s="456"/>
      <c r="G57" s="456"/>
      <c r="H57" s="456"/>
      <c r="I57" s="456"/>
      <c r="J57" s="456"/>
      <c r="K57" s="456"/>
      <c r="L57" s="457"/>
      <c r="M57" s="507">
        <f t="shared" si="35"/>
        <v>0</v>
      </c>
      <c r="N57" s="456"/>
      <c r="O57" s="456"/>
      <c r="P57" s="456"/>
      <c r="Q57" s="456"/>
      <c r="R57" s="456"/>
      <c r="S57" s="456"/>
      <c r="T57" s="456"/>
      <c r="U57" s="457"/>
      <c r="V57" s="507">
        <f t="shared" si="36"/>
        <v>0</v>
      </c>
      <c r="W57" s="456"/>
      <c r="X57" s="456"/>
      <c r="Y57" s="456"/>
      <c r="Z57" s="456"/>
      <c r="AA57" s="456"/>
      <c r="AB57" s="456"/>
      <c r="AC57" s="456"/>
      <c r="AD57" s="457"/>
      <c r="AE57" s="507">
        <f t="shared" si="37"/>
        <v>0</v>
      </c>
      <c r="AF57" s="456"/>
      <c r="AG57" s="456"/>
      <c r="AH57" s="456"/>
      <c r="AI57" s="456"/>
      <c r="AJ57" s="456"/>
      <c r="AK57" s="456"/>
      <c r="AL57" s="456"/>
      <c r="AM57" s="456"/>
      <c r="AN57" s="1288"/>
      <c r="AO57" s="550">
        <f t="shared" si="39"/>
        <v>0</v>
      </c>
      <c r="AP57" s="523">
        <f t="shared" si="38"/>
        <v>0</v>
      </c>
      <c r="AQ57" s="523">
        <f t="shared" si="38"/>
        <v>0</v>
      </c>
      <c r="AR57" s="523">
        <f t="shared" si="38"/>
        <v>0</v>
      </c>
      <c r="AS57" s="523">
        <f t="shared" si="38"/>
        <v>0</v>
      </c>
      <c r="AT57" s="523">
        <f t="shared" si="38"/>
        <v>0</v>
      </c>
      <c r="AU57" s="523">
        <f t="shared" si="38"/>
        <v>0</v>
      </c>
      <c r="AV57" s="523">
        <f t="shared" si="38"/>
        <v>0</v>
      </c>
      <c r="AW57" s="555">
        <f t="shared" si="38"/>
        <v>0</v>
      </c>
    </row>
    <row r="58" spans="1:49" x14ac:dyDescent="0.3">
      <c r="A58" s="1558"/>
      <c r="B58" s="572" t="s">
        <v>127</v>
      </c>
      <c r="C58" s="578" t="s">
        <v>125</v>
      </c>
      <c r="D58" s="507">
        <f t="shared" si="34"/>
        <v>0</v>
      </c>
      <c r="E58" s="456"/>
      <c r="F58" s="456"/>
      <c r="G58" s="456"/>
      <c r="H58" s="456"/>
      <c r="I58" s="456"/>
      <c r="J58" s="456"/>
      <c r="K58" s="456"/>
      <c r="L58" s="457"/>
      <c r="M58" s="507">
        <f t="shared" si="35"/>
        <v>0</v>
      </c>
      <c r="N58" s="456"/>
      <c r="O58" s="456"/>
      <c r="P58" s="456"/>
      <c r="Q58" s="456"/>
      <c r="R58" s="456"/>
      <c r="S58" s="456"/>
      <c r="T58" s="456"/>
      <c r="U58" s="457"/>
      <c r="V58" s="507">
        <f t="shared" si="36"/>
        <v>0</v>
      </c>
      <c r="W58" s="456"/>
      <c r="X58" s="456"/>
      <c r="Y58" s="456"/>
      <c r="Z58" s="456"/>
      <c r="AA58" s="456"/>
      <c r="AB58" s="456"/>
      <c r="AC58" s="456"/>
      <c r="AD58" s="457"/>
      <c r="AE58" s="507">
        <f t="shared" si="37"/>
        <v>0</v>
      </c>
      <c r="AF58" s="456"/>
      <c r="AG58" s="456"/>
      <c r="AH58" s="456"/>
      <c r="AI58" s="456"/>
      <c r="AJ58" s="456"/>
      <c r="AK58" s="456"/>
      <c r="AL58" s="456"/>
      <c r="AM58" s="456"/>
      <c r="AN58" s="1288"/>
      <c r="AO58" s="550">
        <f t="shared" si="39"/>
        <v>0</v>
      </c>
      <c r="AP58" s="523">
        <f t="shared" si="38"/>
        <v>0</v>
      </c>
      <c r="AQ58" s="523">
        <f t="shared" si="38"/>
        <v>0</v>
      </c>
      <c r="AR58" s="523">
        <f t="shared" si="38"/>
        <v>0</v>
      </c>
      <c r="AS58" s="523">
        <f t="shared" si="38"/>
        <v>0</v>
      </c>
      <c r="AT58" s="523">
        <f t="shared" si="38"/>
        <v>0</v>
      </c>
      <c r="AU58" s="523">
        <f t="shared" si="38"/>
        <v>0</v>
      </c>
      <c r="AV58" s="523">
        <f t="shared" si="38"/>
        <v>0</v>
      </c>
      <c r="AW58" s="555">
        <f t="shared" si="38"/>
        <v>0</v>
      </c>
    </row>
    <row r="59" spans="1:49" x14ac:dyDescent="0.3">
      <c r="A59" s="1558"/>
      <c r="B59" s="572" t="s">
        <v>128</v>
      </c>
      <c r="C59" s="583" t="s">
        <v>174</v>
      </c>
      <c r="D59" s="507">
        <f t="shared" si="34"/>
        <v>0</v>
      </c>
      <c r="E59" s="456"/>
      <c r="F59" s="456"/>
      <c r="G59" s="456"/>
      <c r="H59" s="456"/>
      <c r="I59" s="456"/>
      <c r="J59" s="456"/>
      <c r="K59" s="456"/>
      <c r="L59" s="457"/>
      <c r="M59" s="507">
        <f t="shared" si="35"/>
        <v>0</v>
      </c>
      <c r="N59" s="456"/>
      <c r="O59" s="456"/>
      <c r="P59" s="456"/>
      <c r="Q59" s="456"/>
      <c r="R59" s="456"/>
      <c r="S59" s="456"/>
      <c r="T59" s="456"/>
      <c r="U59" s="457"/>
      <c r="V59" s="507">
        <f t="shared" si="36"/>
        <v>0</v>
      </c>
      <c r="W59" s="456"/>
      <c r="X59" s="456"/>
      <c r="Y59" s="456"/>
      <c r="Z59" s="456"/>
      <c r="AA59" s="456"/>
      <c r="AB59" s="456"/>
      <c r="AC59" s="456"/>
      <c r="AD59" s="457"/>
      <c r="AE59" s="507">
        <f t="shared" si="37"/>
        <v>0</v>
      </c>
      <c r="AF59" s="456"/>
      <c r="AG59" s="456"/>
      <c r="AH59" s="456"/>
      <c r="AI59" s="456"/>
      <c r="AJ59" s="456"/>
      <c r="AK59" s="456"/>
      <c r="AL59" s="456"/>
      <c r="AM59" s="456"/>
      <c r="AN59" s="1288"/>
      <c r="AO59" s="550">
        <f t="shared" si="39"/>
        <v>0</v>
      </c>
      <c r="AP59" s="523">
        <f t="shared" si="38"/>
        <v>0</v>
      </c>
      <c r="AQ59" s="523">
        <f t="shared" si="38"/>
        <v>0</v>
      </c>
      <c r="AR59" s="523">
        <f t="shared" si="38"/>
        <v>0</v>
      </c>
      <c r="AS59" s="523">
        <f t="shared" si="38"/>
        <v>0</v>
      </c>
      <c r="AT59" s="523">
        <f t="shared" si="38"/>
        <v>0</v>
      </c>
      <c r="AU59" s="523">
        <f t="shared" si="38"/>
        <v>0</v>
      </c>
      <c r="AV59" s="523">
        <f t="shared" si="38"/>
        <v>0</v>
      </c>
      <c r="AW59" s="555">
        <f t="shared" si="38"/>
        <v>0</v>
      </c>
    </row>
    <row r="60" spans="1:49" s="459" customFormat="1" x14ac:dyDescent="0.3">
      <c r="A60" s="1558"/>
      <c r="B60" s="572" t="s">
        <v>175</v>
      </c>
      <c r="C60" s="583" t="s">
        <v>25</v>
      </c>
      <c r="D60" s="507">
        <f t="shared" si="34"/>
        <v>0</v>
      </c>
      <c r="E60" s="456"/>
      <c r="F60" s="456"/>
      <c r="G60" s="456"/>
      <c r="H60" s="456"/>
      <c r="I60" s="456"/>
      <c r="J60" s="456"/>
      <c r="K60" s="456"/>
      <c r="L60" s="457"/>
      <c r="M60" s="507">
        <f t="shared" si="35"/>
        <v>0</v>
      </c>
      <c r="N60" s="499"/>
      <c r="O60" s="499"/>
      <c r="P60" s="499"/>
      <c r="Q60" s="499"/>
      <c r="R60" s="499"/>
      <c r="S60" s="499"/>
      <c r="T60" s="499"/>
      <c r="U60" s="500"/>
      <c r="V60" s="507">
        <f t="shared" si="36"/>
        <v>0</v>
      </c>
      <c r="W60" s="499"/>
      <c r="X60" s="499"/>
      <c r="Y60" s="499"/>
      <c r="Z60" s="499"/>
      <c r="AA60" s="499"/>
      <c r="AB60" s="499"/>
      <c r="AC60" s="499"/>
      <c r="AD60" s="500"/>
      <c r="AE60" s="507">
        <f t="shared" si="37"/>
        <v>0</v>
      </c>
      <c r="AF60" s="499"/>
      <c r="AG60" s="499"/>
      <c r="AH60" s="499"/>
      <c r="AI60" s="499"/>
      <c r="AJ60" s="499"/>
      <c r="AK60" s="499"/>
      <c r="AL60" s="499"/>
      <c r="AM60" s="499"/>
      <c r="AN60" s="1289"/>
      <c r="AO60" s="550">
        <f t="shared" si="39"/>
        <v>0</v>
      </c>
      <c r="AP60" s="523">
        <f t="shared" si="38"/>
        <v>0</v>
      </c>
      <c r="AQ60" s="523">
        <f t="shared" si="38"/>
        <v>0</v>
      </c>
      <c r="AR60" s="523">
        <f t="shared" si="38"/>
        <v>0</v>
      </c>
      <c r="AS60" s="523">
        <f t="shared" si="38"/>
        <v>0</v>
      </c>
      <c r="AT60" s="523">
        <f t="shared" si="38"/>
        <v>0</v>
      </c>
      <c r="AU60" s="523">
        <f t="shared" si="38"/>
        <v>0</v>
      </c>
      <c r="AV60" s="523">
        <f t="shared" si="38"/>
        <v>0</v>
      </c>
      <c r="AW60" s="555">
        <f t="shared" si="38"/>
        <v>0</v>
      </c>
    </row>
    <row r="61" spans="1:49" s="459" customFormat="1" x14ac:dyDescent="0.3">
      <c r="A61" s="1558"/>
      <c r="B61" s="572" t="s">
        <v>556</v>
      </c>
      <c r="C61" s="583" t="s">
        <v>584</v>
      </c>
      <c r="D61" s="507">
        <f t="shared" si="34"/>
        <v>0</v>
      </c>
      <c r="E61" s="456"/>
      <c r="F61" s="456"/>
      <c r="G61" s="456"/>
      <c r="H61" s="456"/>
      <c r="I61" s="456"/>
      <c r="J61" s="456"/>
      <c r="K61" s="456"/>
      <c r="L61" s="457"/>
      <c r="M61" s="507">
        <f t="shared" si="35"/>
        <v>0</v>
      </c>
      <c r="N61" s="456"/>
      <c r="O61" s="456"/>
      <c r="P61" s="456"/>
      <c r="Q61" s="456"/>
      <c r="R61" s="456"/>
      <c r="S61" s="456"/>
      <c r="T61" s="456"/>
      <c r="U61" s="457"/>
      <c r="V61" s="507">
        <f t="shared" si="36"/>
        <v>0</v>
      </c>
      <c r="W61" s="456"/>
      <c r="X61" s="456"/>
      <c r="Y61" s="456"/>
      <c r="Z61" s="456"/>
      <c r="AA61" s="456"/>
      <c r="AB61" s="456"/>
      <c r="AC61" s="456"/>
      <c r="AD61" s="457"/>
      <c r="AE61" s="507">
        <f t="shared" si="37"/>
        <v>0</v>
      </c>
      <c r="AF61" s="456"/>
      <c r="AG61" s="456"/>
      <c r="AH61" s="456"/>
      <c r="AI61" s="456"/>
      <c r="AJ61" s="456"/>
      <c r="AK61" s="456"/>
      <c r="AL61" s="456"/>
      <c r="AM61" s="456"/>
      <c r="AN61" s="1288"/>
      <c r="AO61" s="550">
        <f t="shared" si="39"/>
        <v>0</v>
      </c>
      <c r="AP61" s="523">
        <f t="shared" si="38"/>
        <v>0</v>
      </c>
      <c r="AQ61" s="523">
        <f t="shared" si="38"/>
        <v>0</v>
      </c>
      <c r="AR61" s="523">
        <f t="shared" si="38"/>
        <v>0</v>
      </c>
      <c r="AS61" s="523">
        <f t="shared" si="38"/>
        <v>0</v>
      </c>
      <c r="AT61" s="523">
        <f t="shared" si="38"/>
        <v>0</v>
      </c>
      <c r="AU61" s="523">
        <f t="shared" si="38"/>
        <v>0</v>
      </c>
      <c r="AV61" s="523">
        <f t="shared" si="38"/>
        <v>0</v>
      </c>
      <c r="AW61" s="555">
        <f t="shared" si="38"/>
        <v>0</v>
      </c>
    </row>
    <row r="62" spans="1:49" s="377" customFormat="1" x14ac:dyDescent="0.3">
      <c r="A62" s="1559"/>
      <c r="B62" s="574" t="s">
        <v>573</v>
      </c>
      <c r="C62" s="582" t="s">
        <v>33</v>
      </c>
      <c r="D62" s="514">
        <f>SUM(D55:D61)</f>
        <v>0</v>
      </c>
      <c r="E62" s="514">
        <f t="shared" ref="E62:AW62" si="40">SUM(E55:E61)</f>
        <v>0</v>
      </c>
      <c r="F62" s="514">
        <f t="shared" si="40"/>
        <v>0</v>
      </c>
      <c r="G62" s="514">
        <f t="shared" si="40"/>
        <v>0</v>
      </c>
      <c r="H62" s="514">
        <f t="shared" si="40"/>
        <v>0</v>
      </c>
      <c r="I62" s="514">
        <f t="shared" si="40"/>
        <v>0</v>
      </c>
      <c r="J62" s="514">
        <f t="shared" si="40"/>
        <v>0</v>
      </c>
      <c r="K62" s="514">
        <f t="shared" si="40"/>
        <v>0</v>
      </c>
      <c r="L62" s="525">
        <f t="shared" si="40"/>
        <v>0</v>
      </c>
      <c r="M62" s="514">
        <f t="shared" si="40"/>
        <v>0</v>
      </c>
      <c r="N62" s="514">
        <f t="shared" si="40"/>
        <v>0</v>
      </c>
      <c r="O62" s="514">
        <f t="shared" si="40"/>
        <v>0</v>
      </c>
      <c r="P62" s="514">
        <f t="shared" si="40"/>
        <v>0</v>
      </c>
      <c r="Q62" s="514">
        <f t="shared" si="40"/>
        <v>0</v>
      </c>
      <c r="R62" s="514">
        <f t="shared" si="40"/>
        <v>0</v>
      </c>
      <c r="S62" s="514">
        <f t="shared" si="40"/>
        <v>0</v>
      </c>
      <c r="T62" s="514">
        <f t="shared" si="40"/>
        <v>0</v>
      </c>
      <c r="U62" s="525">
        <f t="shared" si="40"/>
        <v>0</v>
      </c>
      <c r="V62" s="514">
        <f t="shared" si="40"/>
        <v>0</v>
      </c>
      <c r="W62" s="514">
        <f t="shared" si="40"/>
        <v>0</v>
      </c>
      <c r="X62" s="514">
        <f t="shared" si="40"/>
        <v>0</v>
      </c>
      <c r="Y62" s="514">
        <f t="shared" si="40"/>
        <v>0</v>
      </c>
      <c r="Z62" s="514">
        <f t="shared" si="40"/>
        <v>0</v>
      </c>
      <c r="AA62" s="514">
        <f t="shared" si="40"/>
        <v>0</v>
      </c>
      <c r="AB62" s="514">
        <f t="shared" si="40"/>
        <v>0</v>
      </c>
      <c r="AC62" s="514">
        <f t="shared" si="40"/>
        <v>0</v>
      </c>
      <c r="AD62" s="525">
        <f t="shared" si="40"/>
        <v>0</v>
      </c>
      <c r="AE62" s="514">
        <f t="shared" si="40"/>
        <v>0</v>
      </c>
      <c r="AF62" s="514">
        <f t="shared" si="40"/>
        <v>0</v>
      </c>
      <c r="AG62" s="514">
        <f t="shared" si="40"/>
        <v>0</v>
      </c>
      <c r="AH62" s="514">
        <f t="shared" si="40"/>
        <v>0</v>
      </c>
      <c r="AI62" s="514">
        <f t="shared" si="40"/>
        <v>0</v>
      </c>
      <c r="AJ62" s="514">
        <f t="shared" si="40"/>
        <v>0</v>
      </c>
      <c r="AK62" s="514">
        <f t="shared" si="40"/>
        <v>0</v>
      </c>
      <c r="AL62" s="514">
        <f t="shared" si="40"/>
        <v>0</v>
      </c>
      <c r="AM62" s="514">
        <f t="shared" si="40"/>
        <v>0</v>
      </c>
      <c r="AN62" s="1291">
        <f t="shared" si="40"/>
        <v>0</v>
      </c>
      <c r="AO62" s="556">
        <f t="shared" si="40"/>
        <v>0</v>
      </c>
      <c r="AP62" s="514">
        <f t="shared" si="40"/>
        <v>0</v>
      </c>
      <c r="AQ62" s="514">
        <f t="shared" si="40"/>
        <v>0</v>
      </c>
      <c r="AR62" s="514">
        <f t="shared" si="40"/>
        <v>0</v>
      </c>
      <c r="AS62" s="514">
        <f t="shared" si="40"/>
        <v>0</v>
      </c>
      <c r="AT62" s="514">
        <f t="shared" si="40"/>
        <v>0</v>
      </c>
      <c r="AU62" s="514">
        <f t="shared" si="40"/>
        <v>0</v>
      </c>
      <c r="AV62" s="514">
        <f t="shared" si="40"/>
        <v>0</v>
      </c>
      <c r="AW62" s="547">
        <f t="shared" si="40"/>
        <v>0</v>
      </c>
    </row>
    <row r="63" spans="1:49" ht="24.75" customHeight="1" x14ac:dyDescent="0.3">
      <c r="A63" s="1557" t="s">
        <v>3</v>
      </c>
      <c r="B63" s="570">
        <v>9.1</v>
      </c>
      <c r="C63" s="578" t="s">
        <v>221</v>
      </c>
      <c r="D63" s="505">
        <f>SUM(E63:J63)</f>
        <v>0</v>
      </c>
      <c r="E63" s="462"/>
      <c r="F63" s="462"/>
      <c r="G63" s="462"/>
      <c r="H63" s="462"/>
      <c r="I63" s="462"/>
      <c r="J63" s="462"/>
      <c r="K63" s="469"/>
      <c r="L63" s="470"/>
      <c r="M63" s="505">
        <f>SUM(N63:S63)</f>
        <v>0</v>
      </c>
      <c r="N63" s="462"/>
      <c r="O63" s="462"/>
      <c r="P63" s="462"/>
      <c r="Q63" s="462"/>
      <c r="R63" s="462"/>
      <c r="S63" s="462"/>
      <c r="T63" s="469"/>
      <c r="U63" s="470"/>
      <c r="V63" s="505">
        <f>SUM(W63:AB63)</f>
        <v>0</v>
      </c>
      <c r="W63" s="462"/>
      <c r="X63" s="462"/>
      <c r="Y63" s="462"/>
      <c r="Z63" s="462"/>
      <c r="AA63" s="462"/>
      <c r="AB63" s="462"/>
      <c r="AC63" s="469"/>
      <c r="AD63" s="470"/>
      <c r="AE63" s="505">
        <f>SUM(AF63:AK63)</f>
        <v>0</v>
      </c>
      <c r="AF63" s="462"/>
      <c r="AG63" s="462"/>
      <c r="AH63" s="462"/>
      <c r="AI63" s="462"/>
      <c r="AJ63" s="462"/>
      <c r="AK63" s="462"/>
      <c r="AL63" s="469"/>
      <c r="AM63" s="469"/>
      <c r="AN63" s="1295"/>
      <c r="AO63" s="541">
        <f>SUM(AP63:AU63)+AN63</f>
        <v>0</v>
      </c>
      <c r="AP63" s="507">
        <f t="shared" ref="AP63:AW69" si="41">E63+N63+W63+AF63</f>
        <v>0</v>
      </c>
      <c r="AQ63" s="507">
        <f t="shared" si="41"/>
        <v>0</v>
      </c>
      <c r="AR63" s="507">
        <f t="shared" si="41"/>
        <v>0</v>
      </c>
      <c r="AS63" s="507">
        <f t="shared" si="41"/>
        <v>0</v>
      </c>
      <c r="AT63" s="507">
        <f t="shared" si="41"/>
        <v>0</v>
      </c>
      <c r="AU63" s="507">
        <f t="shared" si="41"/>
        <v>0</v>
      </c>
      <c r="AV63" s="557"/>
      <c r="AW63" s="558"/>
    </row>
    <row r="64" spans="1:49" x14ac:dyDescent="0.3">
      <c r="A64" s="1558"/>
      <c r="B64" s="572" t="s">
        <v>118</v>
      </c>
      <c r="C64" s="578" t="s">
        <v>222</v>
      </c>
      <c r="D64" s="1043">
        <f>SUM(E64:J64)</f>
        <v>0</v>
      </c>
      <c r="E64" s="456"/>
      <c r="F64" s="456"/>
      <c r="G64" s="456"/>
      <c r="H64" s="456"/>
      <c r="I64" s="456"/>
      <c r="J64" s="456"/>
      <c r="K64" s="472"/>
      <c r="L64" s="473"/>
      <c r="M64" s="1043">
        <f>SUM(N64:S64)</f>
        <v>0</v>
      </c>
      <c r="N64" s="456"/>
      <c r="O64" s="456"/>
      <c r="P64" s="456"/>
      <c r="Q64" s="456"/>
      <c r="R64" s="456"/>
      <c r="S64" s="456"/>
      <c r="T64" s="472"/>
      <c r="U64" s="473"/>
      <c r="V64" s="1043">
        <f>SUM(W64:AB64)</f>
        <v>0</v>
      </c>
      <c r="W64" s="456"/>
      <c r="X64" s="456"/>
      <c r="Y64" s="456"/>
      <c r="Z64" s="456"/>
      <c r="AA64" s="456"/>
      <c r="AB64" s="456"/>
      <c r="AC64" s="472"/>
      <c r="AD64" s="473"/>
      <c r="AE64" s="1043">
        <f>SUM(AF64:AK64)</f>
        <v>0</v>
      </c>
      <c r="AF64" s="456"/>
      <c r="AG64" s="456"/>
      <c r="AH64" s="456"/>
      <c r="AI64" s="456"/>
      <c r="AJ64" s="456"/>
      <c r="AK64" s="456"/>
      <c r="AL64" s="472"/>
      <c r="AM64" s="472"/>
      <c r="AN64" s="1288"/>
      <c r="AO64" s="543">
        <f t="shared" ref="AO64:AO65" si="42">SUM(AP64:AU64)+AN64</f>
        <v>0</v>
      </c>
      <c r="AP64" s="523">
        <f t="shared" si="41"/>
        <v>0</v>
      </c>
      <c r="AQ64" s="523">
        <f t="shared" si="41"/>
        <v>0</v>
      </c>
      <c r="AR64" s="523">
        <f t="shared" si="41"/>
        <v>0</v>
      </c>
      <c r="AS64" s="523">
        <f t="shared" si="41"/>
        <v>0</v>
      </c>
      <c r="AT64" s="523">
        <f t="shared" si="41"/>
        <v>0</v>
      </c>
      <c r="AU64" s="523">
        <f t="shared" si="41"/>
        <v>0</v>
      </c>
      <c r="AV64" s="559"/>
      <c r="AW64" s="560"/>
    </row>
    <row r="65" spans="1:49" x14ac:dyDescent="0.3">
      <c r="A65" s="1558"/>
      <c r="B65" s="572" t="s">
        <v>119</v>
      </c>
      <c r="C65" s="578" t="s">
        <v>223</v>
      </c>
      <c r="D65" s="1043">
        <f>SUM(E65:J65)</f>
        <v>0</v>
      </c>
      <c r="E65" s="456"/>
      <c r="F65" s="456"/>
      <c r="G65" s="456"/>
      <c r="H65" s="456"/>
      <c r="I65" s="456"/>
      <c r="J65" s="456"/>
      <c r="K65" s="472"/>
      <c r="L65" s="473"/>
      <c r="M65" s="1043">
        <f>SUM(N65:S65)</f>
        <v>0</v>
      </c>
      <c r="N65" s="456"/>
      <c r="O65" s="456"/>
      <c r="P65" s="456"/>
      <c r="Q65" s="456"/>
      <c r="R65" s="456"/>
      <c r="S65" s="456"/>
      <c r="T65" s="472"/>
      <c r="U65" s="473"/>
      <c r="V65" s="1043">
        <f>SUM(W65:AB65)</f>
        <v>0</v>
      </c>
      <c r="W65" s="456"/>
      <c r="X65" s="456"/>
      <c r="Y65" s="456"/>
      <c r="Z65" s="456"/>
      <c r="AA65" s="456"/>
      <c r="AB65" s="456"/>
      <c r="AC65" s="472"/>
      <c r="AD65" s="473"/>
      <c r="AE65" s="1043">
        <f>SUM(AF65:AK65)</f>
        <v>0</v>
      </c>
      <c r="AF65" s="456"/>
      <c r="AG65" s="456"/>
      <c r="AH65" s="456"/>
      <c r="AI65" s="456"/>
      <c r="AJ65" s="456"/>
      <c r="AK65" s="456"/>
      <c r="AL65" s="472"/>
      <c r="AM65" s="472"/>
      <c r="AN65" s="1288"/>
      <c r="AO65" s="543">
        <f t="shared" si="42"/>
        <v>0</v>
      </c>
      <c r="AP65" s="523">
        <f t="shared" si="41"/>
        <v>0</v>
      </c>
      <c r="AQ65" s="523">
        <f t="shared" si="41"/>
        <v>0</v>
      </c>
      <c r="AR65" s="523">
        <f t="shared" si="41"/>
        <v>0</v>
      </c>
      <c r="AS65" s="523">
        <f t="shared" si="41"/>
        <v>0</v>
      </c>
      <c r="AT65" s="523">
        <f t="shared" si="41"/>
        <v>0</v>
      </c>
      <c r="AU65" s="523">
        <f t="shared" si="41"/>
        <v>0</v>
      </c>
      <c r="AV65" s="559"/>
      <c r="AW65" s="560"/>
    </row>
    <row r="66" spans="1:49" x14ac:dyDescent="0.3">
      <c r="A66" s="1558"/>
      <c r="B66" s="572" t="s">
        <v>120</v>
      </c>
      <c r="C66" s="578" t="s">
        <v>176</v>
      </c>
      <c r="D66" s="1043">
        <f>SUM(E66:L66)</f>
        <v>0</v>
      </c>
      <c r="E66" s="456"/>
      <c r="F66" s="456"/>
      <c r="G66" s="456"/>
      <c r="H66" s="456"/>
      <c r="I66" s="456"/>
      <c r="J66" s="456"/>
      <c r="K66" s="456"/>
      <c r="L66" s="457"/>
      <c r="M66" s="1043">
        <f>SUM(N66:U66)</f>
        <v>0</v>
      </c>
      <c r="N66" s="456"/>
      <c r="O66" s="456"/>
      <c r="P66" s="456"/>
      <c r="Q66" s="456"/>
      <c r="R66" s="456"/>
      <c r="S66" s="456"/>
      <c r="T66" s="456"/>
      <c r="U66" s="457"/>
      <c r="V66" s="1043">
        <f>SUM(W66:AD66)</f>
        <v>0</v>
      </c>
      <c r="W66" s="456"/>
      <c r="X66" s="456"/>
      <c r="Y66" s="456"/>
      <c r="Z66" s="456"/>
      <c r="AA66" s="456"/>
      <c r="AB66" s="456"/>
      <c r="AC66" s="456"/>
      <c r="AD66" s="457"/>
      <c r="AE66" s="1043">
        <f>SUM(AF66:AM66)</f>
        <v>0</v>
      </c>
      <c r="AF66" s="456"/>
      <c r="AG66" s="456"/>
      <c r="AH66" s="456"/>
      <c r="AI66" s="456"/>
      <c r="AJ66" s="456"/>
      <c r="AK66" s="456"/>
      <c r="AL66" s="456"/>
      <c r="AM66" s="456"/>
      <c r="AN66" s="1288"/>
      <c r="AO66" s="543">
        <f>SUM(AP66:AW66)+AN66</f>
        <v>0</v>
      </c>
      <c r="AP66" s="523">
        <f t="shared" si="41"/>
        <v>0</v>
      </c>
      <c r="AQ66" s="523">
        <f t="shared" si="41"/>
        <v>0</v>
      </c>
      <c r="AR66" s="523">
        <f t="shared" si="41"/>
        <v>0</v>
      </c>
      <c r="AS66" s="523">
        <f t="shared" si="41"/>
        <v>0</v>
      </c>
      <c r="AT66" s="523">
        <f t="shared" si="41"/>
        <v>0</v>
      </c>
      <c r="AU66" s="523">
        <f t="shared" si="41"/>
        <v>0</v>
      </c>
      <c r="AV66" s="523">
        <f t="shared" si="41"/>
        <v>0</v>
      </c>
      <c r="AW66" s="555">
        <f t="shared" si="41"/>
        <v>0</v>
      </c>
    </row>
    <row r="67" spans="1:49" s="459" customFormat="1" x14ac:dyDescent="0.3">
      <c r="A67" s="1558"/>
      <c r="B67" s="572" t="s">
        <v>121</v>
      </c>
      <c r="C67" s="578" t="s">
        <v>146</v>
      </c>
      <c r="D67" s="1043">
        <f>SUM(E67:L67)</f>
        <v>0</v>
      </c>
      <c r="E67" s="456"/>
      <c r="F67" s="456"/>
      <c r="G67" s="456"/>
      <c r="H67" s="456"/>
      <c r="I67" s="456"/>
      <c r="J67" s="456"/>
      <c r="K67" s="456"/>
      <c r="L67" s="457"/>
      <c r="M67" s="1043">
        <f>SUM(N67:U67)</f>
        <v>0</v>
      </c>
      <c r="N67" s="499"/>
      <c r="O67" s="499"/>
      <c r="P67" s="499"/>
      <c r="Q67" s="499"/>
      <c r="R67" s="499"/>
      <c r="S67" s="499"/>
      <c r="T67" s="499"/>
      <c r="U67" s="500"/>
      <c r="V67" s="1043">
        <f>SUM(W67:AD67)</f>
        <v>0</v>
      </c>
      <c r="W67" s="499"/>
      <c r="X67" s="499"/>
      <c r="Y67" s="499"/>
      <c r="Z67" s="499"/>
      <c r="AA67" s="499"/>
      <c r="AB67" s="499"/>
      <c r="AC67" s="499"/>
      <c r="AD67" s="500"/>
      <c r="AE67" s="1043">
        <f>SUM(AF67:AM67)</f>
        <v>0</v>
      </c>
      <c r="AF67" s="499"/>
      <c r="AG67" s="499"/>
      <c r="AH67" s="499"/>
      <c r="AI67" s="499"/>
      <c r="AJ67" s="499"/>
      <c r="AK67" s="499"/>
      <c r="AL67" s="499"/>
      <c r="AM67" s="499"/>
      <c r="AN67" s="1289"/>
      <c r="AO67" s="543">
        <f>SUM(AP67:AW67)+AN67</f>
        <v>0</v>
      </c>
      <c r="AP67" s="523">
        <f t="shared" si="41"/>
        <v>0</v>
      </c>
      <c r="AQ67" s="523">
        <f t="shared" si="41"/>
        <v>0</v>
      </c>
      <c r="AR67" s="523">
        <f t="shared" si="41"/>
        <v>0</v>
      </c>
      <c r="AS67" s="523">
        <f t="shared" si="41"/>
        <v>0</v>
      </c>
      <c r="AT67" s="523">
        <f t="shared" si="41"/>
        <v>0</v>
      </c>
      <c r="AU67" s="523">
        <f t="shared" si="41"/>
        <v>0</v>
      </c>
      <c r="AV67" s="523">
        <f t="shared" si="41"/>
        <v>0</v>
      </c>
      <c r="AW67" s="555">
        <f t="shared" si="41"/>
        <v>0</v>
      </c>
    </row>
    <row r="68" spans="1:49" x14ac:dyDescent="0.3">
      <c r="A68" s="1558"/>
      <c r="B68" s="572" t="s">
        <v>122</v>
      </c>
      <c r="C68" s="578" t="s">
        <v>178</v>
      </c>
      <c r="D68" s="1043">
        <f>SUM(E68:L68)</f>
        <v>0</v>
      </c>
      <c r="E68" s="456"/>
      <c r="F68" s="456"/>
      <c r="G68" s="456"/>
      <c r="H68" s="456"/>
      <c r="I68" s="456"/>
      <c r="J68" s="456"/>
      <c r="K68" s="456"/>
      <c r="L68" s="457"/>
      <c r="M68" s="1043">
        <f>SUM(N68:U68)</f>
        <v>0</v>
      </c>
      <c r="N68" s="456"/>
      <c r="O68" s="456"/>
      <c r="P68" s="456"/>
      <c r="Q68" s="456"/>
      <c r="R68" s="456"/>
      <c r="S68" s="456"/>
      <c r="T68" s="456"/>
      <c r="U68" s="457"/>
      <c r="V68" s="1043">
        <f>SUM(W68:AD68)</f>
        <v>0</v>
      </c>
      <c r="W68" s="456"/>
      <c r="X68" s="456"/>
      <c r="Y68" s="456"/>
      <c r="Z68" s="456"/>
      <c r="AA68" s="456"/>
      <c r="AB68" s="456"/>
      <c r="AC68" s="456"/>
      <c r="AD68" s="457"/>
      <c r="AE68" s="1043">
        <f>SUM(AF68:AM68)</f>
        <v>0</v>
      </c>
      <c r="AF68" s="456"/>
      <c r="AG68" s="456"/>
      <c r="AH68" s="456"/>
      <c r="AI68" s="456"/>
      <c r="AJ68" s="456"/>
      <c r="AK68" s="456"/>
      <c r="AL68" s="456"/>
      <c r="AM68" s="456"/>
      <c r="AN68" s="1288"/>
      <c r="AO68" s="543">
        <f>SUM(AP68:AW68)+AN68</f>
        <v>0</v>
      </c>
      <c r="AP68" s="523">
        <f t="shared" si="41"/>
        <v>0</v>
      </c>
      <c r="AQ68" s="523">
        <f t="shared" si="41"/>
        <v>0</v>
      </c>
      <c r="AR68" s="523">
        <f t="shared" si="41"/>
        <v>0</v>
      </c>
      <c r="AS68" s="523">
        <f t="shared" si="41"/>
        <v>0</v>
      </c>
      <c r="AT68" s="523">
        <f t="shared" si="41"/>
        <v>0</v>
      </c>
      <c r="AU68" s="523">
        <f t="shared" si="41"/>
        <v>0</v>
      </c>
      <c r="AV68" s="523">
        <f t="shared" si="41"/>
        <v>0</v>
      </c>
      <c r="AW68" s="555">
        <f t="shared" si="41"/>
        <v>0</v>
      </c>
    </row>
    <row r="69" spans="1:49" x14ac:dyDescent="0.3">
      <c r="A69" s="1558"/>
      <c r="B69" s="572" t="s">
        <v>123</v>
      </c>
      <c r="C69" s="578" t="s">
        <v>585</v>
      </c>
      <c r="D69" s="1043">
        <f>SUM(E69:L69)</f>
        <v>0</v>
      </c>
      <c r="E69" s="456"/>
      <c r="F69" s="456"/>
      <c r="G69" s="456"/>
      <c r="H69" s="456"/>
      <c r="I69" s="456"/>
      <c r="J69" s="456"/>
      <c r="K69" s="456"/>
      <c r="L69" s="457"/>
      <c r="M69" s="1043">
        <f>SUM(N69:U69)</f>
        <v>0</v>
      </c>
      <c r="N69" s="456"/>
      <c r="O69" s="456"/>
      <c r="P69" s="456"/>
      <c r="Q69" s="456"/>
      <c r="R69" s="456"/>
      <c r="S69" s="456"/>
      <c r="T69" s="456"/>
      <c r="U69" s="457"/>
      <c r="V69" s="1043">
        <f>SUM(W69:AD69)</f>
        <v>0</v>
      </c>
      <c r="W69" s="456"/>
      <c r="X69" s="456"/>
      <c r="Y69" s="456"/>
      <c r="Z69" s="456"/>
      <c r="AA69" s="456"/>
      <c r="AB69" s="456"/>
      <c r="AC69" s="456"/>
      <c r="AD69" s="457"/>
      <c r="AE69" s="1043">
        <f>SUM(AF69:AM69)</f>
        <v>0</v>
      </c>
      <c r="AF69" s="456"/>
      <c r="AG69" s="456"/>
      <c r="AH69" s="456"/>
      <c r="AI69" s="456"/>
      <c r="AJ69" s="456"/>
      <c r="AK69" s="456"/>
      <c r="AL69" s="456"/>
      <c r="AM69" s="456"/>
      <c r="AN69" s="1288"/>
      <c r="AO69" s="543">
        <f>SUM(AP69:AW69)+AN69</f>
        <v>0</v>
      </c>
      <c r="AP69" s="523">
        <f t="shared" si="41"/>
        <v>0</v>
      </c>
      <c r="AQ69" s="523">
        <f t="shared" si="41"/>
        <v>0</v>
      </c>
      <c r="AR69" s="523">
        <f t="shared" si="41"/>
        <v>0</v>
      </c>
      <c r="AS69" s="523">
        <f t="shared" si="41"/>
        <v>0</v>
      </c>
      <c r="AT69" s="523">
        <f t="shared" si="41"/>
        <v>0</v>
      </c>
      <c r="AU69" s="523">
        <f t="shared" si="41"/>
        <v>0</v>
      </c>
      <c r="AV69" s="523">
        <f t="shared" si="41"/>
        <v>0</v>
      </c>
      <c r="AW69" s="555">
        <f t="shared" si="41"/>
        <v>0</v>
      </c>
    </row>
    <row r="70" spans="1:49" s="377" customFormat="1" x14ac:dyDescent="0.3">
      <c r="A70" s="1559"/>
      <c r="B70" s="576" t="s">
        <v>575</v>
      </c>
      <c r="C70" s="585" t="s">
        <v>5</v>
      </c>
      <c r="D70" s="508">
        <f>SUM(D63:D69)</f>
        <v>0</v>
      </c>
      <c r="E70" s="508">
        <f t="shared" ref="E70:AS70" si="43">SUM(E63:E69)</f>
        <v>0</v>
      </c>
      <c r="F70" s="508">
        <f t="shared" si="43"/>
        <v>0</v>
      </c>
      <c r="G70" s="508">
        <f t="shared" si="43"/>
        <v>0</v>
      </c>
      <c r="H70" s="508">
        <f t="shared" si="43"/>
        <v>0</v>
      </c>
      <c r="I70" s="508">
        <f t="shared" si="43"/>
        <v>0</v>
      </c>
      <c r="J70" s="508">
        <f t="shared" si="43"/>
        <v>0</v>
      </c>
      <c r="K70" s="514">
        <f>SUM(K66:K69)</f>
        <v>0</v>
      </c>
      <c r="L70" s="514">
        <f>SUM(L66:L69)</f>
        <v>0</v>
      </c>
      <c r="M70" s="511">
        <f t="shared" si="43"/>
        <v>0</v>
      </c>
      <c r="N70" s="508">
        <f t="shared" si="43"/>
        <v>0</v>
      </c>
      <c r="O70" s="508">
        <f t="shared" si="43"/>
        <v>0</v>
      </c>
      <c r="P70" s="508">
        <f t="shared" si="43"/>
        <v>0</v>
      </c>
      <c r="Q70" s="508">
        <f t="shared" si="43"/>
        <v>0</v>
      </c>
      <c r="R70" s="508">
        <f t="shared" si="43"/>
        <v>0</v>
      </c>
      <c r="S70" s="508">
        <f t="shared" si="43"/>
        <v>0</v>
      </c>
      <c r="T70" s="514">
        <f>SUM(T66:T69)</f>
        <v>0</v>
      </c>
      <c r="U70" s="514">
        <f>SUM(U66:U69)</f>
        <v>0</v>
      </c>
      <c r="V70" s="511">
        <f t="shared" si="43"/>
        <v>0</v>
      </c>
      <c r="W70" s="508">
        <f t="shared" si="43"/>
        <v>0</v>
      </c>
      <c r="X70" s="508">
        <f t="shared" si="43"/>
        <v>0</v>
      </c>
      <c r="Y70" s="508">
        <f t="shared" si="43"/>
        <v>0</v>
      </c>
      <c r="Z70" s="508">
        <f t="shared" si="43"/>
        <v>0</v>
      </c>
      <c r="AA70" s="508">
        <f t="shared" si="43"/>
        <v>0</v>
      </c>
      <c r="AB70" s="508">
        <f t="shared" si="43"/>
        <v>0</v>
      </c>
      <c r="AC70" s="514">
        <f>SUM(AC66:AC69)</f>
        <v>0</v>
      </c>
      <c r="AD70" s="514">
        <f>SUM(AD66:AD69)</f>
        <v>0</v>
      </c>
      <c r="AE70" s="511">
        <f t="shared" si="43"/>
        <v>0</v>
      </c>
      <c r="AF70" s="508">
        <f t="shared" si="43"/>
        <v>0</v>
      </c>
      <c r="AG70" s="508">
        <f t="shared" si="43"/>
        <v>0</v>
      </c>
      <c r="AH70" s="508">
        <f t="shared" si="43"/>
        <v>0</v>
      </c>
      <c r="AI70" s="508">
        <f t="shared" si="43"/>
        <v>0</v>
      </c>
      <c r="AJ70" s="508">
        <f t="shared" si="43"/>
        <v>0</v>
      </c>
      <c r="AK70" s="508">
        <f t="shared" si="43"/>
        <v>0</v>
      </c>
      <c r="AL70" s="514">
        <f>SUM(AL66:AL69)</f>
        <v>0</v>
      </c>
      <c r="AM70" s="514">
        <f>SUM(AM66:AM69)</f>
        <v>0</v>
      </c>
      <c r="AN70" s="1291">
        <f>SUM(AN63:AN69)</f>
        <v>0</v>
      </c>
      <c r="AO70" s="544">
        <f t="shared" si="43"/>
        <v>0</v>
      </c>
      <c r="AP70" s="508">
        <f t="shared" si="43"/>
        <v>0</v>
      </c>
      <c r="AQ70" s="508">
        <f t="shared" si="43"/>
        <v>0</v>
      </c>
      <c r="AR70" s="508">
        <f t="shared" si="43"/>
        <v>0</v>
      </c>
      <c r="AS70" s="508">
        <f t="shared" si="43"/>
        <v>0</v>
      </c>
      <c r="AT70" s="508">
        <f>SUM(AT63:AT69)</f>
        <v>0</v>
      </c>
      <c r="AU70" s="508">
        <f>SUM(AU63:AU69)</f>
        <v>0</v>
      </c>
      <c r="AV70" s="514">
        <f>SUM(AV66:AV69)</f>
        <v>0</v>
      </c>
      <c r="AW70" s="547">
        <f>SUM(AW66:AW69)</f>
        <v>0</v>
      </c>
    </row>
    <row r="71" spans="1:49" ht="14.4" customHeight="1" x14ac:dyDescent="0.3">
      <c r="A71" s="1555" t="s">
        <v>6</v>
      </c>
      <c r="B71" s="572" t="s">
        <v>129</v>
      </c>
      <c r="C71" s="578" t="s">
        <v>224</v>
      </c>
      <c r="D71" s="512">
        <f>SUM(E71:L71)</f>
        <v>0</v>
      </c>
      <c r="E71" s="466"/>
      <c r="F71" s="466"/>
      <c r="G71" s="466"/>
      <c r="H71" s="466"/>
      <c r="I71" s="466"/>
      <c r="J71" s="466"/>
      <c r="K71" s="466"/>
      <c r="L71" s="467"/>
      <c r="M71" s="512">
        <f>SUM(N71:U71)</f>
        <v>0</v>
      </c>
      <c r="N71" s="466"/>
      <c r="O71" s="466"/>
      <c r="P71" s="466"/>
      <c r="Q71" s="466"/>
      <c r="R71" s="466"/>
      <c r="S71" s="466"/>
      <c r="T71" s="466"/>
      <c r="U71" s="467"/>
      <c r="V71" s="512">
        <f>SUM(W71:AD71)</f>
        <v>0</v>
      </c>
      <c r="W71" s="466"/>
      <c r="X71" s="466"/>
      <c r="Y71" s="466"/>
      <c r="Z71" s="466"/>
      <c r="AA71" s="466"/>
      <c r="AB71" s="466"/>
      <c r="AC71" s="466"/>
      <c r="AD71" s="467"/>
      <c r="AE71" s="512">
        <f>SUM(AF71:AM71)</f>
        <v>0</v>
      </c>
      <c r="AF71" s="466"/>
      <c r="AG71" s="466"/>
      <c r="AH71" s="466"/>
      <c r="AI71" s="466"/>
      <c r="AJ71" s="466"/>
      <c r="AK71" s="466"/>
      <c r="AL71" s="466"/>
      <c r="AM71" s="466"/>
      <c r="AN71" s="1292"/>
      <c r="AO71" s="548">
        <f>SUM(AP71:AW71)+AN71</f>
        <v>0</v>
      </c>
      <c r="AP71" s="507">
        <f t="shared" ref="AP71:AW74" si="44">E71+N71+W71+AF71</f>
        <v>0</v>
      </c>
      <c r="AQ71" s="507">
        <f t="shared" si="44"/>
        <v>0</v>
      </c>
      <c r="AR71" s="507">
        <f t="shared" si="44"/>
        <v>0</v>
      </c>
      <c r="AS71" s="507">
        <f t="shared" si="44"/>
        <v>0</v>
      </c>
      <c r="AT71" s="507">
        <f t="shared" si="44"/>
        <v>0</v>
      </c>
      <c r="AU71" s="507">
        <f t="shared" si="44"/>
        <v>0</v>
      </c>
      <c r="AV71" s="507">
        <f t="shared" si="44"/>
        <v>0</v>
      </c>
      <c r="AW71" s="549">
        <f t="shared" si="44"/>
        <v>0</v>
      </c>
    </row>
    <row r="72" spans="1:49" s="459" customFormat="1" x14ac:dyDescent="0.3">
      <c r="A72" s="1555"/>
      <c r="B72" s="572" t="s">
        <v>50</v>
      </c>
      <c r="C72" s="578" t="s">
        <v>179</v>
      </c>
      <c r="D72" s="507">
        <f>SUM(E72:L72)</f>
        <v>0</v>
      </c>
      <c r="E72" s="458"/>
      <c r="F72" s="458"/>
      <c r="G72" s="458"/>
      <c r="H72" s="458"/>
      <c r="I72" s="458"/>
      <c r="J72" s="458"/>
      <c r="K72" s="458"/>
      <c r="L72" s="468"/>
      <c r="M72" s="507">
        <f>SUM(N72:U72)</f>
        <v>0</v>
      </c>
      <c r="N72" s="499"/>
      <c r="O72" s="499"/>
      <c r="P72" s="499"/>
      <c r="Q72" s="499"/>
      <c r="R72" s="499"/>
      <c r="S72" s="499"/>
      <c r="T72" s="499"/>
      <c r="U72" s="500"/>
      <c r="V72" s="507">
        <f>SUM(W72:AD72)</f>
        <v>0</v>
      </c>
      <c r="W72" s="499"/>
      <c r="X72" s="499"/>
      <c r="Y72" s="499"/>
      <c r="Z72" s="499"/>
      <c r="AA72" s="499"/>
      <c r="AB72" s="499"/>
      <c r="AC72" s="499"/>
      <c r="AD72" s="500"/>
      <c r="AE72" s="507">
        <f>SUM(AF72:AM72)</f>
        <v>0</v>
      </c>
      <c r="AF72" s="499"/>
      <c r="AG72" s="499"/>
      <c r="AH72" s="499"/>
      <c r="AI72" s="499"/>
      <c r="AJ72" s="499"/>
      <c r="AK72" s="499"/>
      <c r="AL72" s="499"/>
      <c r="AM72" s="499"/>
      <c r="AN72" s="1289"/>
      <c r="AO72" s="550">
        <f>SUM(AP72:AW72)+AN72</f>
        <v>0</v>
      </c>
      <c r="AP72" s="507">
        <f t="shared" si="44"/>
        <v>0</v>
      </c>
      <c r="AQ72" s="520">
        <f t="shared" si="44"/>
        <v>0</v>
      </c>
      <c r="AR72" s="520">
        <f t="shared" si="44"/>
        <v>0</v>
      </c>
      <c r="AS72" s="520">
        <f t="shared" si="44"/>
        <v>0</v>
      </c>
      <c r="AT72" s="520">
        <f t="shared" si="44"/>
        <v>0</v>
      </c>
      <c r="AU72" s="520">
        <f t="shared" si="44"/>
        <v>0</v>
      </c>
      <c r="AV72" s="520">
        <f t="shared" si="44"/>
        <v>0</v>
      </c>
      <c r="AW72" s="551">
        <f t="shared" si="44"/>
        <v>0</v>
      </c>
    </row>
    <row r="73" spans="1:49" x14ac:dyDescent="0.3">
      <c r="A73" s="1555"/>
      <c r="B73" s="572" t="s">
        <v>51</v>
      </c>
      <c r="C73" s="578" t="s">
        <v>180</v>
      </c>
      <c r="D73" s="507">
        <f>SUM(E73:L73)</f>
        <v>0</v>
      </c>
      <c r="E73" s="458"/>
      <c r="F73" s="458"/>
      <c r="G73" s="458"/>
      <c r="H73" s="458"/>
      <c r="I73" s="458"/>
      <c r="J73" s="458"/>
      <c r="K73" s="458"/>
      <c r="L73" s="468"/>
      <c r="M73" s="507">
        <f>SUM(N73:U73)</f>
        <v>0</v>
      </c>
      <c r="N73" s="458"/>
      <c r="O73" s="458"/>
      <c r="P73" s="458"/>
      <c r="Q73" s="458"/>
      <c r="R73" s="458"/>
      <c r="S73" s="458"/>
      <c r="T73" s="458"/>
      <c r="U73" s="468"/>
      <c r="V73" s="507">
        <f>SUM(W73:AD73)</f>
        <v>0</v>
      </c>
      <c r="W73" s="458"/>
      <c r="X73" s="458"/>
      <c r="Y73" s="458"/>
      <c r="Z73" s="458"/>
      <c r="AA73" s="458"/>
      <c r="AB73" s="458"/>
      <c r="AC73" s="458"/>
      <c r="AD73" s="468"/>
      <c r="AE73" s="507">
        <f>SUM(AF73:AM73)</f>
        <v>0</v>
      </c>
      <c r="AF73" s="458"/>
      <c r="AG73" s="458"/>
      <c r="AH73" s="458"/>
      <c r="AI73" s="458"/>
      <c r="AJ73" s="458"/>
      <c r="AK73" s="458"/>
      <c r="AL73" s="458"/>
      <c r="AM73" s="458"/>
      <c r="AN73" s="1293"/>
      <c r="AO73" s="550">
        <f>SUM(AP73:AW73)+AN73</f>
        <v>0</v>
      </c>
      <c r="AP73" s="507">
        <f t="shared" si="44"/>
        <v>0</v>
      </c>
      <c r="AQ73" s="520">
        <f t="shared" si="44"/>
        <v>0</v>
      </c>
      <c r="AR73" s="520">
        <f t="shared" si="44"/>
        <v>0</v>
      </c>
      <c r="AS73" s="520">
        <f t="shared" si="44"/>
        <v>0</v>
      </c>
      <c r="AT73" s="520">
        <f t="shared" si="44"/>
        <v>0</v>
      </c>
      <c r="AU73" s="520">
        <f t="shared" si="44"/>
        <v>0</v>
      </c>
      <c r="AV73" s="520">
        <f t="shared" si="44"/>
        <v>0</v>
      </c>
      <c r="AW73" s="551">
        <f t="shared" si="44"/>
        <v>0</v>
      </c>
    </row>
    <row r="74" spans="1:49" x14ac:dyDescent="0.3">
      <c r="A74" s="1555"/>
      <c r="B74" s="572" t="s">
        <v>181</v>
      </c>
      <c r="C74" s="578" t="s">
        <v>577</v>
      </c>
      <c r="D74" s="507">
        <f>SUM(E74:L74)</f>
        <v>0</v>
      </c>
      <c r="E74" s="458"/>
      <c r="F74" s="458"/>
      <c r="G74" s="458"/>
      <c r="H74" s="458"/>
      <c r="I74" s="458"/>
      <c r="J74" s="458"/>
      <c r="K74" s="458"/>
      <c r="L74" s="468"/>
      <c r="M74" s="507">
        <f>SUM(N74:U74)</f>
        <v>0</v>
      </c>
      <c r="N74" s="458"/>
      <c r="O74" s="458"/>
      <c r="P74" s="458"/>
      <c r="Q74" s="458"/>
      <c r="R74" s="458"/>
      <c r="S74" s="458"/>
      <c r="T74" s="458"/>
      <c r="U74" s="468"/>
      <c r="V74" s="507">
        <f>SUM(W74:AD74)</f>
        <v>0</v>
      </c>
      <c r="W74" s="458"/>
      <c r="X74" s="458"/>
      <c r="Y74" s="458"/>
      <c r="Z74" s="458"/>
      <c r="AA74" s="458"/>
      <c r="AB74" s="458"/>
      <c r="AC74" s="458"/>
      <c r="AD74" s="468"/>
      <c r="AE74" s="507">
        <f>SUM(AF74:AM74)</f>
        <v>0</v>
      </c>
      <c r="AF74" s="458"/>
      <c r="AG74" s="458"/>
      <c r="AH74" s="458"/>
      <c r="AI74" s="458"/>
      <c r="AJ74" s="458"/>
      <c r="AK74" s="458"/>
      <c r="AL74" s="458"/>
      <c r="AM74" s="458"/>
      <c r="AN74" s="1293"/>
      <c r="AO74" s="550">
        <f>SUM(AP74:AW74)+AN74</f>
        <v>0</v>
      </c>
      <c r="AP74" s="507">
        <f t="shared" si="44"/>
        <v>0</v>
      </c>
      <c r="AQ74" s="520">
        <f t="shared" si="44"/>
        <v>0</v>
      </c>
      <c r="AR74" s="520">
        <f t="shared" si="44"/>
        <v>0</v>
      </c>
      <c r="AS74" s="520">
        <f t="shared" si="44"/>
        <v>0</v>
      </c>
      <c r="AT74" s="520">
        <f t="shared" si="44"/>
        <v>0</v>
      </c>
      <c r="AU74" s="520">
        <f t="shared" si="44"/>
        <v>0</v>
      </c>
      <c r="AV74" s="520">
        <f t="shared" si="44"/>
        <v>0</v>
      </c>
      <c r="AW74" s="551">
        <f t="shared" si="44"/>
        <v>0</v>
      </c>
    </row>
    <row r="75" spans="1:49" s="377" customFormat="1" x14ac:dyDescent="0.3">
      <c r="A75" s="1556"/>
      <c r="B75" s="586" t="s">
        <v>576</v>
      </c>
      <c r="C75" s="585" t="s">
        <v>8</v>
      </c>
      <c r="D75" s="513">
        <f>SUM(D71:D74)</f>
        <v>0</v>
      </c>
      <c r="E75" s="513">
        <f t="shared" ref="E75:AW75" si="45">SUM(E71:E74)</f>
        <v>0</v>
      </c>
      <c r="F75" s="513">
        <f t="shared" si="45"/>
        <v>0</v>
      </c>
      <c r="G75" s="513">
        <f t="shared" si="45"/>
        <v>0</v>
      </c>
      <c r="H75" s="513">
        <f t="shared" si="45"/>
        <v>0</v>
      </c>
      <c r="I75" s="513">
        <f t="shared" si="45"/>
        <v>0</v>
      </c>
      <c r="J75" s="513">
        <f t="shared" si="45"/>
        <v>0</v>
      </c>
      <c r="K75" s="513">
        <f t="shared" si="45"/>
        <v>0</v>
      </c>
      <c r="L75" s="526">
        <f t="shared" si="45"/>
        <v>0</v>
      </c>
      <c r="M75" s="513">
        <f t="shared" si="45"/>
        <v>0</v>
      </c>
      <c r="N75" s="513">
        <f t="shared" si="45"/>
        <v>0</v>
      </c>
      <c r="O75" s="513">
        <f t="shared" si="45"/>
        <v>0</v>
      </c>
      <c r="P75" s="513">
        <f t="shared" si="45"/>
        <v>0</v>
      </c>
      <c r="Q75" s="513">
        <f t="shared" si="45"/>
        <v>0</v>
      </c>
      <c r="R75" s="513">
        <f t="shared" si="45"/>
        <v>0</v>
      </c>
      <c r="S75" s="513">
        <f t="shared" si="45"/>
        <v>0</v>
      </c>
      <c r="T75" s="513">
        <f>SUM(T71:T74)</f>
        <v>0</v>
      </c>
      <c r="U75" s="526">
        <f t="shared" si="45"/>
        <v>0</v>
      </c>
      <c r="V75" s="513">
        <f t="shared" si="45"/>
        <v>0</v>
      </c>
      <c r="W75" s="513">
        <f t="shared" si="45"/>
        <v>0</v>
      </c>
      <c r="X75" s="513">
        <f t="shared" si="45"/>
        <v>0</v>
      </c>
      <c r="Y75" s="513">
        <f t="shared" si="45"/>
        <v>0</v>
      </c>
      <c r="Z75" s="513">
        <f t="shared" si="45"/>
        <v>0</v>
      </c>
      <c r="AA75" s="513">
        <f t="shared" si="45"/>
        <v>0</v>
      </c>
      <c r="AB75" s="513">
        <f t="shared" si="45"/>
        <v>0</v>
      </c>
      <c r="AC75" s="513">
        <f t="shared" si="45"/>
        <v>0</v>
      </c>
      <c r="AD75" s="526">
        <f t="shared" si="45"/>
        <v>0</v>
      </c>
      <c r="AE75" s="513">
        <f t="shared" si="45"/>
        <v>0</v>
      </c>
      <c r="AF75" s="513">
        <f t="shared" si="45"/>
        <v>0</v>
      </c>
      <c r="AG75" s="513">
        <f t="shared" si="45"/>
        <v>0</v>
      </c>
      <c r="AH75" s="513">
        <f t="shared" si="45"/>
        <v>0</v>
      </c>
      <c r="AI75" s="513">
        <f t="shared" si="45"/>
        <v>0</v>
      </c>
      <c r="AJ75" s="513">
        <f t="shared" si="45"/>
        <v>0</v>
      </c>
      <c r="AK75" s="513">
        <f t="shared" si="45"/>
        <v>0</v>
      </c>
      <c r="AL75" s="513">
        <f t="shared" si="45"/>
        <v>0</v>
      </c>
      <c r="AM75" s="513">
        <f t="shared" si="45"/>
        <v>0</v>
      </c>
      <c r="AN75" s="1294">
        <f t="shared" si="45"/>
        <v>0</v>
      </c>
      <c r="AO75" s="552">
        <f t="shared" si="45"/>
        <v>0</v>
      </c>
      <c r="AP75" s="553">
        <f t="shared" si="45"/>
        <v>0</v>
      </c>
      <c r="AQ75" s="553">
        <f t="shared" si="45"/>
        <v>0</v>
      </c>
      <c r="AR75" s="553">
        <f t="shared" si="45"/>
        <v>0</v>
      </c>
      <c r="AS75" s="553">
        <f t="shared" si="45"/>
        <v>0</v>
      </c>
      <c r="AT75" s="553">
        <f t="shared" si="45"/>
        <v>0</v>
      </c>
      <c r="AU75" s="553">
        <f t="shared" si="45"/>
        <v>0</v>
      </c>
      <c r="AV75" s="553">
        <f t="shared" si="45"/>
        <v>0</v>
      </c>
      <c r="AW75" s="554">
        <f t="shared" si="45"/>
        <v>0</v>
      </c>
    </row>
    <row r="76" spans="1:49" s="377" customFormat="1" ht="14.4" customHeight="1" x14ac:dyDescent="0.3">
      <c r="A76" s="1554" t="s">
        <v>275</v>
      </c>
      <c r="B76" s="587" t="s">
        <v>130</v>
      </c>
      <c r="C76" s="571" t="s">
        <v>188</v>
      </c>
      <c r="D76" s="505">
        <f>D20+SUM(D22:D23)+SUM(D28:D31)+D36+D40+D45+D50+SUM(D55:D56)+SUM(D58:D59)+SUM(D63:D66)+D71</f>
        <v>0</v>
      </c>
      <c r="E76" s="505">
        <f t="shared" ref="E76:AW76" si="46">E20+SUM(E22:E23)+SUM(E28:E31)+E36+E40+E45+E50+SUM(E55:E56)+SUM(E58:E59)+SUM(E63:E66)+E71</f>
        <v>0</v>
      </c>
      <c r="F76" s="505">
        <f t="shared" si="46"/>
        <v>0</v>
      </c>
      <c r="G76" s="505">
        <f t="shared" si="46"/>
        <v>0</v>
      </c>
      <c r="H76" s="505">
        <f t="shared" si="46"/>
        <v>0</v>
      </c>
      <c r="I76" s="505">
        <f t="shared" si="46"/>
        <v>0</v>
      </c>
      <c r="J76" s="505">
        <f t="shared" si="46"/>
        <v>0</v>
      </c>
      <c r="K76" s="505">
        <f t="shared" si="46"/>
        <v>0</v>
      </c>
      <c r="L76" s="527">
        <f t="shared" si="46"/>
        <v>0</v>
      </c>
      <c r="M76" s="505">
        <f t="shared" si="46"/>
        <v>0</v>
      </c>
      <c r="N76" s="505">
        <f t="shared" si="46"/>
        <v>0</v>
      </c>
      <c r="O76" s="505">
        <f t="shared" si="46"/>
        <v>0</v>
      </c>
      <c r="P76" s="505">
        <f t="shared" si="46"/>
        <v>0</v>
      </c>
      <c r="Q76" s="505">
        <f t="shared" si="46"/>
        <v>0</v>
      </c>
      <c r="R76" s="505">
        <f t="shared" si="46"/>
        <v>0</v>
      </c>
      <c r="S76" s="505">
        <f t="shared" si="46"/>
        <v>0</v>
      </c>
      <c r="T76" s="505">
        <f t="shared" si="46"/>
        <v>0</v>
      </c>
      <c r="U76" s="527">
        <f t="shared" si="46"/>
        <v>0</v>
      </c>
      <c r="V76" s="505">
        <f t="shared" si="46"/>
        <v>0</v>
      </c>
      <c r="W76" s="505">
        <f t="shared" si="46"/>
        <v>0</v>
      </c>
      <c r="X76" s="505">
        <f t="shared" si="46"/>
        <v>0</v>
      </c>
      <c r="Y76" s="505">
        <f t="shared" si="46"/>
        <v>0</v>
      </c>
      <c r="Z76" s="505">
        <f t="shared" si="46"/>
        <v>0</v>
      </c>
      <c r="AA76" s="505">
        <f t="shared" si="46"/>
        <v>0</v>
      </c>
      <c r="AB76" s="505">
        <f t="shared" si="46"/>
        <v>0</v>
      </c>
      <c r="AC76" s="505">
        <f t="shared" si="46"/>
        <v>0</v>
      </c>
      <c r="AD76" s="527">
        <f t="shared" si="46"/>
        <v>0</v>
      </c>
      <c r="AE76" s="505">
        <f t="shared" si="46"/>
        <v>0</v>
      </c>
      <c r="AF76" s="505">
        <f t="shared" si="46"/>
        <v>0</v>
      </c>
      <c r="AG76" s="505">
        <f t="shared" si="46"/>
        <v>0</v>
      </c>
      <c r="AH76" s="505">
        <f t="shared" si="46"/>
        <v>0</v>
      </c>
      <c r="AI76" s="505">
        <f t="shared" si="46"/>
        <v>0</v>
      </c>
      <c r="AJ76" s="505">
        <f t="shared" si="46"/>
        <v>0</v>
      </c>
      <c r="AK76" s="505">
        <f t="shared" si="46"/>
        <v>0</v>
      </c>
      <c r="AL76" s="505">
        <f t="shared" si="46"/>
        <v>0</v>
      </c>
      <c r="AM76" s="505">
        <f t="shared" si="46"/>
        <v>0</v>
      </c>
      <c r="AN76" s="1296">
        <f>AN20+SUM(AN22:AN23)+SUM(AN28:AN31)+AN36+AN40+AN45+AN50+SUM(AN55:AN56)+SUM(AN58:AN59)+SUM(AN63:AN66)+AN71</f>
        <v>0</v>
      </c>
      <c r="AO76" s="541">
        <f>AO20+SUM(AO22:AO23)+SUM(AO28:AO31)+AO36+AO40+AO45+AO50+SUM(AO55:AO56)+SUM(AO58:AO59)+SUM(AO63:AO66)+AO71</f>
        <v>0</v>
      </c>
      <c r="AP76" s="505">
        <f t="shared" si="46"/>
        <v>0</v>
      </c>
      <c r="AQ76" s="505">
        <f t="shared" si="46"/>
        <v>0</v>
      </c>
      <c r="AR76" s="505">
        <f t="shared" si="46"/>
        <v>0</v>
      </c>
      <c r="AS76" s="505">
        <f t="shared" si="46"/>
        <v>0</v>
      </c>
      <c r="AT76" s="505">
        <f t="shared" si="46"/>
        <v>0</v>
      </c>
      <c r="AU76" s="505">
        <f t="shared" si="46"/>
        <v>0</v>
      </c>
      <c r="AV76" s="505">
        <f t="shared" si="46"/>
        <v>0</v>
      </c>
      <c r="AW76" s="545">
        <f t="shared" si="46"/>
        <v>0</v>
      </c>
    </row>
    <row r="77" spans="1:49" s="377" customFormat="1" x14ac:dyDescent="0.3">
      <c r="A77" s="1569"/>
      <c r="B77" s="588" t="s">
        <v>62</v>
      </c>
      <c r="C77" s="573" t="s">
        <v>189</v>
      </c>
      <c r="D77" s="1043">
        <f>D21+D24+D33+D37+D42+D47+D52+D57+D68+D73</f>
        <v>0</v>
      </c>
      <c r="E77" s="1043">
        <f t="shared" ref="E77:AW77" si="47">E21+E24+E33+E37+E42+E47+E52+E57+E68+E73</f>
        <v>0</v>
      </c>
      <c r="F77" s="1043">
        <f t="shared" si="47"/>
        <v>0</v>
      </c>
      <c r="G77" s="1043">
        <f t="shared" si="47"/>
        <v>0</v>
      </c>
      <c r="H77" s="1043">
        <f t="shared" si="47"/>
        <v>0</v>
      </c>
      <c r="I77" s="1043">
        <f t="shared" si="47"/>
        <v>0</v>
      </c>
      <c r="J77" s="1043">
        <f t="shared" si="47"/>
        <v>0</v>
      </c>
      <c r="K77" s="1043">
        <f t="shared" si="47"/>
        <v>0</v>
      </c>
      <c r="L77" s="1045">
        <f t="shared" si="47"/>
        <v>0</v>
      </c>
      <c r="M77" s="1043">
        <f t="shared" si="47"/>
        <v>0</v>
      </c>
      <c r="N77" s="1043">
        <f t="shared" si="47"/>
        <v>0</v>
      </c>
      <c r="O77" s="1043">
        <f t="shared" si="47"/>
        <v>0</v>
      </c>
      <c r="P77" s="1043">
        <f t="shared" si="47"/>
        <v>0</v>
      </c>
      <c r="Q77" s="1043">
        <f t="shared" si="47"/>
        <v>0</v>
      </c>
      <c r="R77" s="1043">
        <f t="shared" si="47"/>
        <v>0</v>
      </c>
      <c r="S77" s="1043">
        <f t="shared" si="47"/>
        <v>0</v>
      </c>
      <c r="T77" s="1043">
        <f t="shared" si="47"/>
        <v>0</v>
      </c>
      <c r="U77" s="1045">
        <f t="shared" si="47"/>
        <v>0</v>
      </c>
      <c r="V77" s="1043">
        <f t="shared" si="47"/>
        <v>0</v>
      </c>
      <c r="W77" s="1043">
        <f t="shared" si="47"/>
        <v>0</v>
      </c>
      <c r="X77" s="1043">
        <f t="shared" si="47"/>
        <v>0</v>
      </c>
      <c r="Y77" s="1043">
        <f t="shared" si="47"/>
        <v>0</v>
      </c>
      <c r="Z77" s="1043">
        <f t="shared" si="47"/>
        <v>0</v>
      </c>
      <c r="AA77" s="1043">
        <f t="shared" si="47"/>
        <v>0</v>
      </c>
      <c r="AB77" s="1043">
        <f t="shared" si="47"/>
        <v>0</v>
      </c>
      <c r="AC77" s="1043">
        <f t="shared" si="47"/>
        <v>0</v>
      </c>
      <c r="AD77" s="1045">
        <f t="shared" si="47"/>
        <v>0</v>
      </c>
      <c r="AE77" s="1043">
        <f t="shared" si="47"/>
        <v>0</v>
      </c>
      <c r="AF77" s="1043">
        <f t="shared" si="47"/>
        <v>0</v>
      </c>
      <c r="AG77" s="1043">
        <f t="shared" si="47"/>
        <v>0</v>
      </c>
      <c r="AH77" s="1043">
        <f t="shared" si="47"/>
        <v>0</v>
      </c>
      <c r="AI77" s="1043">
        <f t="shared" si="47"/>
        <v>0</v>
      </c>
      <c r="AJ77" s="1043">
        <f t="shared" si="47"/>
        <v>0</v>
      </c>
      <c r="AK77" s="1043">
        <f t="shared" si="47"/>
        <v>0</v>
      </c>
      <c r="AL77" s="1043">
        <f t="shared" si="47"/>
        <v>0</v>
      </c>
      <c r="AM77" s="1043">
        <f t="shared" si="47"/>
        <v>0</v>
      </c>
      <c r="AN77" s="1297">
        <f>AN21+AN24+AN33+AN37+AN42+AN47+AN52+AN57+AN68+AN73</f>
        <v>0</v>
      </c>
      <c r="AO77" s="543">
        <f t="shared" si="47"/>
        <v>0</v>
      </c>
      <c r="AP77" s="1043">
        <f t="shared" si="47"/>
        <v>0</v>
      </c>
      <c r="AQ77" s="1043">
        <f t="shared" si="47"/>
        <v>0</v>
      </c>
      <c r="AR77" s="1043">
        <f t="shared" si="47"/>
        <v>0</v>
      </c>
      <c r="AS77" s="1043">
        <f t="shared" si="47"/>
        <v>0</v>
      </c>
      <c r="AT77" s="1043">
        <f t="shared" si="47"/>
        <v>0</v>
      </c>
      <c r="AU77" s="1043">
        <f t="shared" si="47"/>
        <v>0</v>
      </c>
      <c r="AV77" s="1043">
        <f t="shared" si="47"/>
        <v>0</v>
      </c>
      <c r="AW77" s="1046">
        <f t="shared" si="47"/>
        <v>0</v>
      </c>
    </row>
    <row r="78" spans="1:49" s="377" customFormat="1" x14ac:dyDescent="0.3">
      <c r="A78" s="1569"/>
      <c r="B78" s="588" t="s">
        <v>63</v>
      </c>
      <c r="C78" s="573" t="s">
        <v>190</v>
      </c>
      <c r="D78" s="1043">
        <f>D25+D32+D41+D46+D51+D60+D67+D72</f>
        <v>0</v>
      </c>
      <c r="E78" s="1043">
        <f t="shared" ref="E78:AW78" si="48">E25+E32+E41+E46+E51+E60+E67+E72</f>
        <v>0</v>
      </c>
      <c r="F78" s="1043">
        <f t="shared" si="48"/>
        <v>0</v>
      </c>
      <c r="G78" s="1043">
        <f t="shared" si="48"/>
        <v>0</v>
      </c>
      <c r="H78" s="1043">
        <f t="shared" si="48"/>
        <v>0</v>
      </c>
      <c r="I78" s="1043">
        <f t="shared" si="48"/>
        <v>0</v>
      </c>
      <c r="J78" s="1043">
        <f t="shared" si="48"/>
        <v>0</v>
      </c>
      <c r="K78" s="1043">
        <f t="shared" si="48"/>
        <v>0</v>
      </c>
      <c r="L78" s="1045">
        <f t="shared" si="48"/>
        <v>0</v>
      </c>
      <c r="M78" s="1043">
        <f t="shared" si="48"/>
        <v>0</v>
      </c>
      <c r="N78" s="1043">
        <f t="shared" si="48"/>
        <v>0</v>
      </c>
      <c r="O78" s="1043">
        <f t="shared" si="48"/>
        <v>0</v>
      </c>
      <c r="P78" s="1043">
        <f t="shared" si="48"/>
        <v>0</v>
      </c>
      <c r="Q78" s="1043">
        <f t="shared" si="48"/>
        <v>0</v>
      </c>
      <c r="R78" s="1043">
        <f t="shared" si="48"/>
        <v>0</v>
      </c>
      <c r="S78" s="1043">
        <f t="shared" si="48"/>
        <v>0</v>
      </c>
      <c r="T78" s="1043">
        <f t="shared" si="48"/>
        <v>0</v>
      </c>
      <c r="U78" s="1045">
        <f t="shared" si="48"/>
        <v>0</v>
      </c>
      <c r="V78" s="1043">
        <f t="shared" si="48"/>
        <v>0</v>
      </c>
      <c r="W78" s="1043">
        <f t="shared" si="48"/>
        <v>0</v>
      </c>
      <c r="X78" s="1043">
        <f t="shared" si="48"/>
        <v>0</v>
      </c>
      <c r="Y78" s="1043">
        <f t="shared" si="48"/>
        <v>0</v>
      </c>
      <c r="Z78" s="1043">
        <f t="shared" si="48"/>
        <v>0</v>
      </c>
      <c r="AA78" s="1043">
        <f t="shared" si="48"/>
        <v>0</v>
      </c>
      <c r="AB78" s="1043">
        <f t="shared" si="48"/>
        <v>0</v>
      </c>
      <c r="AC78" s="1043">
        <f t="shared" si="48"/>
        <v>0</v>
      </c>
      <c r="AD78" s="1045">
        <f t="shared" si="48"/>
        <v>0</v>
      </c>
      <c r="AE78" s="1043">
        <f t="shared" si="48"/>
        <v>0</v>
      </c>
      <c r="AF78" s="1043">
        <f t="shared" si="48"/>
        <v>0</v>
      </c>
      <c r="AG78" s="1043">
        <f t="shared" si="48"/>
        <v>0</v>
      </c>
      <c r="AH78" s="1043">
        <f t="shared" si="48"/>
        <v>0</v>
      </c>
      <c r="AI78" s="1043">
        <f t="shared" si="48"/>
        <v>0</v>
      </c>
      <c r="AJ78" s="1043">
        <f t="shared" si="48"/>
        <v>0</v>
      </c>
      <c r="AK78" s="1043">
        <f t="shared" si="48"/>
        <v>0</v>
      </c>
      <c r="AL78" s="1043">
        <f t="shared" si="48"/>
        <v>0</v>
      </c>
      <c r="AM78" s="1043">
        <f t="shared" si="48"/>
        <v>0</v>
      </c>
      <c r="AN78" s="1297">
        <f>AN25+AN32+AN41+AN46+AN51+AN60+AN67+AN72</f>
        <v>0</v>
      </c>
      <c r="AO78" s="543">
        <f t="shared" si="48"/>
        <v>0</v>
      </c>
      <c r="AP78" s="1043">
        <f t="shared" si="48"/>
        <v>0</v>
      </c>
      <c r="AQ78" s="1043">
        <f t="shared" si="48"/>
        <v>0</v>
      </c>
      <c r="AR78" s="1043">
        <f t="shared" si="48"/>
        <v>0</v>
      </c>
      <c r="AS78" s="1043">
        <f t="shared" si="48"/>
        <v>0</v>
      </c>
      <c r="AT78" s="1043">
        <f t="shared" si="48"/>
        <v>0</v>
      </c>
      <c r="AU78" s="1043">
        <f t="shared" si="48"/>
        <v>0</v>
      </c>
      <c r="AV78" s="1043">
        <f t="shared" si="48"/>
        <v>0</v>
      </c>
      <c r="AW78" s="1046">
        <f t="shared" si="48"/>
        <v>0</v>
      </c>
    </row>
    <row r="79" spans="1:49" s="377" customFormat="1" x14ac:dyDescent="0.3">
      <c r="A79" s="1569"/>
      <c r="B79" s="588" t="s">
        <v>131</v>
      </c>
      <c r="C79" s="573" t="s">
        <v>587</v>
      </c>
      <c r="D79" s="1043">
        <f>D26+D34+D38+D43+D48+D53+D61+D69+D74</f>
        <v>0</v>
      </c>
      <c r="E79" s="1043">
        <f t="shared" ref="E79:AW79" si="49">E26+E34+E38+E43+E48+E53+E61+E69+E74</f>
        <v>0</v>
      </c>
      <c r="F79" s="1043">
        <f t="shared" si="49"/>
        <v>0</v>
      </c>
      <c r="G79" s="1043">
        <f t="shared" si="49"/>
        <v>0</v>
      </c>
      <c r="H79" s="1043">
        <f t="shared" si="49"/>
        <v>0</v>
      </c>
      <c r="I79" s="1043">
        <f t="shared" si="49"/>
        <v>0</v>
      </c>
      <c r="J79" s="1043">
        <f t="shared" si="49"/>
        <v>0</v>
      </c>
      <c r="K79" s="1043">
        <f t="shared" si="49"/>
        <v>0</v>
      </c>
      <c r="L79" s="1045">
        <f t="shared" si="49"/>
        <v>0</v>
      </c>
      <c r="M79" s="1043">
        <f t="shared" si="49"/>
        <v>0</v>
      </c>
      <c r="N79" s="1043">
        <f t="shared" si="49"/>
        <v>0</v>
      </c>
      <c r="O79" s="1043">
        <f t="shared" si="49"/>
        <v>0</v>
      </c>
      <c r="P79" s="1043">
        <f t="shared" si="49"/>
        <v>0</v>
      </c>
      <c r="Q79" s="1043">
        <f t="shared" si="49"/>
        <v>0</v>
      </c>
      <c r="R79" s="1043">
        <f t="shared" si="49"/>
        <v>0</v>
      </c>
      <c r="S79" s="1043">
        <f t="shared" si="49"/>
        <v>0</v>
      </c>
      <c r="T79" s="1043">
        <f t="shared" si="49"/>
        <v>0</v>
      </c>
      <c r="U79" s="1045">
        <f t="shared" si="49"/>
        <v>0</v>
      </c>
      <c r="V79" s="1043">
        <f t="shared" si="49"/>
        <v>0</v>
      </c>
      <c r="W79" s="1043">
        <f t="shared" si="49"/>
        <v>0</v>
      </c>
      <c r="X79" s="1043">
        <f t="shared" si="49"/>
        <v>0</v>
      </c>
      <c r="Y79" s="1043">
        <f t="shared" si="49"/>
        <v>0</v>
      </c>
      <c r="Z79" s="1043">
        <f t="shared" si="49"/>
        <v>0</v>
      </c>
      <c r="AA79" s="1043">
        <f t="shared" si="49"/>
        <v>0</v>
      </c>
      <c r="AB79" s="1043">
        <f t="shared" si="49"/>
        <v>0</v>
      </c>
      <c r="AC79" s="1043">
        <f t="shared" si="49"/>
        <v>0</v>
      </c>
      <c r="AD79" s="1045">
        <f t="shared" si="49"/>
        <v>0</v>
      </c>
      <c r="AE79" s="1043">
        <f t="shared" si="49"/>
        <v>0</v>
      </c>
      <c r="AF79" s="1043">
        <f t="shared" si="49"/>
        <v>0</v>
      </c>
      <c r="AG79" s="1043">
        <f t="shared" si="49"/>
        <v>0</v>
      </c>
      <c r="AH79" s="1043">
        <f t="shared" si="49"/>
        <v>0</v>
      </c>
      <c r="AI79" s="1043">
        <f t="shared" si="49"/>
        <v>0</v>
      </c>
      <c r="AJ79" s="1043">
        <f t="shared" si="49"/>
        <v>0</v>
      </c>
      <c r="AK79" s="1043">
        <f t="shared" si="49"/>
        <v>0</v>
      </c>
      <c r="AL79" s="1043">
        <f t="shared" si="49"/>
        <v>0</v>
      </c>
      <c r="AM79" s="1043">
        <f t="shared" si="49"/>
        <v>0</v>
      </c>
      <c r="AN79" s="1297">
        <f>AN26+AN34+AN38+AN43+AN48+AN53+AN61+AN69+AN74</f>
        <v>0</v>
      </c>
      <c r="AO79" s="543">
        <f t="shared" si="49"/>
        <v>0</v>
      </c>
      <c r="AP79" s="1043">
        <f t="shared" si="49"/>
        <v>0</v>
      </c>
      <c r="AQ79" s="1043">
        <f t="shared" si="49"/>
        <v>0</v>
      </c>
      <c r="AR79" s="1043">
        <f t="shared" si="49"/>
        <v>0</v>
      </c>
      <c r="AS79" s="1043">
        <f t="shared" si="49"/>
        <v>0</v>
      </c>
      <c r="AT79" s="1043">
        <f t="shared" si="49"/>
        <v>0</v>
      </c>
      <c r="AU79" s="1043">
        <f t="shared" si="49"/>
        <v>0</v>
      </c>
      <c r="AV79" s="1043">
        <f t="shared" si="49"/>
        <v>0</v>
      </c>
      <c r="AW79" s="1046">
        <f t="shared" si="49"/>
        <v>0</v>
      </c>
    </row>
    <row r="80" spans="1:49" x14ac:dyDescent="0.3">
      <c r="A80" s="1569"/>
      <c r="B80" s="588" t="s">
        <v>132</v>
      </c>
      <c r="C80" s="573" t="s">
        <v>36</v>
      </c>
      <c r="D80" s="1043">
        <f>SUM(E80:L80)</f>
        <v>0</v>
      </c>
      <c r="E80" s="454"/>
      <c r="F80" s="454"/>
      <c r="G80" s="454"/>
      <c r="H80" s="454"/>
      <c r="I80" s="454"/>
      <c r="J80" s="454"/>
      <c r="K80" s="454"/>
      <c r="L80" s="455"/>
      <c r="M80" s="1043">
        <f>SUM(N80:U80)</f>
        <v>0</v>
      </c>
      <c r="N80" s="454"/>
      <c r="O80" s="454"/>
      <c r="P80" s="454"/>
      <c r="Q80" s="454"/>
      <c r="R80" s="454"/>
      <c r="S80" s="454"/>
      <c r="T80" s="454"/>
      <c r="U80" s="455"/>
      <c r="V80" s="1043">
        <f>SUM(W80:AD80)</f>
        <v>0</v>
      </c>
      <c r="W80" s="454"/>
      <c r="X80" s="454"/>
      <c r="Y80" s="454"/>
      <c r="Z80" s="454"/>
      <c r="AA80" s="454"/>
      <c r="AB80" s="454"/>
      <c r="AC80" s="454"/>
      <c r="AD80" s="455"/>
      <c r="AE80" s="1043">
        <f>SUM(AF80:AM80)</f>
        <v>0</v>
      </c>
      <c r="AF80" s="454"/>
      <c r="AG80" s="454"/>
      <c r="AH80" s="454"/>
      <c r="AI80" s="454"/>
      <c r="AJ80" s="454"/>
      <c r="AK80" s="454"/>
      <c r="AL80" s="454"/>
      <c r="AM80" s="454"/>
      <c r="AN80" s="1287"/>
      <c r="AO80" s="543">
        <f>SUM(AP80:AW80)+AN80</f>
        <v>0</v>
      </c>
      <c r="AP80" s="507">
        <f t="shared" ref="AP80:AW81" si="50">E80+N80+W80+AF80</f>
        <v>0</v>
      </c>
      <c r="AQ80" s="520">
        <f t="shared" si="50"/>
        <v>0</v>
      </c>
      <c r="AR80" s="520">
        <f t="shared" si="50"/>
        <v>0</v>
      </c>
      <c r="AS80" s="520">
        <f t="shared" si="50"/>
        <v>0</v>
      </c>
      <c r="AT80" s="520">
        <f t="shared" si="50"/>
        <v>0</v>
      </c>
      <c r="AU80" s="520">
        <f t="shared" si="50"/>
        <v>0</v>
      </c>
      <c r="AV80" s="520">
        <f t="shared" si="50"/>
        <v>0</v>
      </c>
      <c r="AW80" s="551">
        <f t="shared" si="50"/>
        <v>0</v>
      </c>
    </row>
    <row r="81" spans="1:50" x14ac:dyDescent="0.3">
      <c r="A81" s="1569"/>
      <c r="B81" s="588" t="s">
        <v>182</v>
      </c>
      <c r="C81" s="573" t="s">
        <v>148</v>
      </c>
      <c r="D81" s="1043">
        <f>SUM(E81:L81)</f>
        <v>0</v>
      </c>
      <c r="E81" s="456"/>
      <c r="F81" s="456"/>
      <c r="G81" s="456"/>
      <c r="H81" s="456"/>
      <c r="I81" s="456"/>
      <c r="J81" s="456"/>
      <c r="K81" s="456"/>
      <c r="L81" s="457"/>
      <c r="M81" s="1043">
        <f>SUM(N81:U81)</f>
        <v>0</v>
      </c>
      <c r="N81" s="456"/>
      <c r="O81" s="456"/>
      <c r="P81" s="456"/>
      <c r="Q81" s="456"/>
      <c r="R81" s="456"/>
      <c r="S81" s="456"/>
      <c r="T81" s="456"/>
      <c r="U81" s="457"/>
      <c r="V81" s="1043">
        <f>SUM(W81:AD81)</f>
        <v>0</v>
      </c>
      <c r="W81" s="456"/>
      <c r="X81" s="456"/>
      <c r="Y81" s="456"/>
      <c r="Z81" s="456"/>
      <c r="AA81" s="456"/>
      <c r="AB81" s="456"/>
      <c r="AC81" s="456"/>
      <c r="AD81" s="457"/>
      <c r="AE81" s="1043">
        <f>SUM(AF81:AM81)</f>
        <v>0</v>
      </c>
      <c r="AF81" s="456"/>
      <c r="AG81" s="456"/>
      <c r="AH81" s="456"/>
      <c r="AI81" s="456"/>
      <c r="AJ81" s="456"/>
      <c r="AK81" s="456"/>
      <c r="AL81" s="456"/>
      <c r="AM81" s="456"/>
      <c r="AN81" s="1288"/>
      <c r="AO81" s="543">
        <f>SUM(AP81:AW81)+AN81</f>
        <v>0</v>
      </c>
      <c r="AP81" s="507">
        <f t="shared" si="50"/>
        <v>0</v>
      </c>
      <c r="AQ81" s="520">
        <f t="shared" si="50"/>
        <v>0</v>
      </c>
      <c r="AR81" s="520">
        <f t="shared" si="50"/>
        <v>0</v>
      </c>
      <c r="AS81" s="520">
        <f t="shared" si="50"/>
        <v>0</v>
      </c>
      <c r="AT81" s="520">
        <f t="shared" si="50"/>
        <v>0</v>
      </c>
      <c r="AU81" s="520">
        <f t="shared" si="50"/>
        <v>0</v>
      </c>
      <c r="AV81" s="520">
        <f t="shared" si="50"/>
        <v>0</v>
      </c>
      <c r="AW81" s="551">
        <f t="shared" si="50"/>
        <v>0</v>
      </c>
    </row>
    <row r="82" spans="1:50" s="377" customFormat="1" x14ac:dyDescent="0.3">
      <c r="A82" s="1569"/>
      <c r="B82" s="589" t="s">
        <v>183</v>
      </c>
      <c r="C82" s="590" t="s">
        <v>426</v>
      </c>
      <c r="D82" s="516">
        <f>SUM(D76:D81)</f>
        <v>0</v>
      </c>
      <c r="E82" s="529">
        <f t="shared" ref="E82:AW82" si="51">SUM(E76:E81)</f>
        <v>0</v>
      </c>
      <c r="F82" s="529">
        <f t="shared" si="51"/>
        <v>0</v>
      </c>
      <c r="G82" s="529">
        <f t="shared" si="51"/>
        <v>0</v>
      </c>
      <c r="H82" s="529">
        <f t="shared" si="51"/>
        <v>0</v>
      </c>
      <c r="I82" s="529">
        <f t="shared" si="51"/>
        <v>0</v>
      </c>
      <c r="J82" s="529">
        <f t="shared" si="51"/>
        <v>0</v>
      </c>
      <c r="K82" s="529">
        <f t="shared" si="51"/>
        <v>0</v>
      </c>
      <c r="L82" s="530">
        <f t="shared" si="51"/>
        <v>0</v>
      </c>
      <c r="M82" s="516">
        <f t="shared" si="51"/>
        <v>0</v>
      </c>
      <c r="N82" s="529">
        <f t="shared" si="51"/>
        <v>0</v>
      </c>
      <c r="O82" s="529">
        <f t="shared" si="51"/>
        <v>0</v>
      </c>
      <c r="P82" s="529">
        <f t="shared" si="51"/>
        <v>0</v>
      </c>
      <c r="Q82" s="529">
        <f t="shared" si="51"/>
        <v>0</v>
      </c>
      <c r="R82" s="529">
        <f t="shared" si="51"/>
        <v>0</v>
      </c>
      <c r="S82" s="529">
        <f t="shared" si="51"/>
        <v>0</v>
      </c>
      <c r="T82" s="529">
        <f t="shared" si="51"/>
        <v>0</v>
      </c>
      <c r="U82" s="530">
        <f t="shared" si="51"/>
        <v>0</v>
      </c>
      <c r="V82" s="516">
        <f t="shared" si="51"/>
        <v>0</v>
      </c>
      <c r="W82" s="529">
        <f t="shared" si="51"/>
        <v>0</v>
      </c>
      <c r="X82" s="529">
        <f t="shared" si="51"/>
        <v>0</v>
      </c>
      <c r="Y82" s="529">
        <f t="shared" si="51"/>
        <v>0</v>
      </c>
      <c r="Z82" s="529">
        <f t="shared" si="51"/>
        <v>0</v>
      </c>
      <c r="AA82" s="529">
        <f t="shared" si="51"/>
        <v>0</v>
      </c>
      <c r="AB82" s="529">
        <f t="shared" si="51"/>
        <v>0</v>
      </c>
      <c r="AC82" s="529">
        <f t="shared" si="51"/>
        <v>0</v>
      </c>
      <c r="AD82" s="530">
        <f t="shared" si="51"/>
        <v>0</v>
      </c>
      <c r="AE82" s="516">
        <f t="shared" si="51"/>
        <v>0</v>
      </c>
      <c r="AF82" s="529">
        <f t="shared" si="51"/>
        <v>0</v>
      </c>
      <c r="AG82" s="529">
        <f t="shared" si="51"/>
        <v>0</v>
      </c>
      <c r="AH82" s="529">
        <f t="shared" si="51"/>
        <v>0</v>
      </c>
      <c r="AI82" s="529">
        <f t="shared" si="51"/>
        <v>0</v>
      </c>
      <c r="AJ82" s="529">
        <f t="shared" si="51"/>
        <v>0</v>
      </c>
      <c r="AK82" s="529">
        <f t="shared" si="51"/>
        <v>0</v>
      </c>
      <c r="AL82" s="529">
        <f t="shared" si="51"/>
        <v>0</v>
      </c>
      <c r="AM82" s="529">
        <f t="shared" si="51"/>
        <v>0</v>
      </c>
      <c r="AN82" s="1298">
        <f t="shared" si="51"/>
        <v>0</v>
      </c>
      <c r="AO82" s="562">
        <f t="shared" si="51"/>
        <v>0</v>
      </c>
      <c r="AP82" s="563">
        <f t="shared" si="51"/>
        <v>0</v>
      </c>
      <c r="AQ82" s="563">
        <f t="shared" si="51"/>
        <v>0</v>
      </c>
      <c r="AR82" s="563">
        <f t="shared" si="51"/>
        <v>0</v>
      </c>
      <c r="AS82" s="563">
        <f t="shared" si="51"/>
        <v>0</v>
      </c>
      <c r="AT82" s="563">
        <f t="shared" si="51"/>
        <v>0</v>
      </c>
      <c r="AU82" s="563">
        <f t="shared" si="51"/>
        <v>0</v>
      </c>
      <c r="AV82" s="563">
        <f t="shared" si="51"/>
        <v>0</v>
      </c>
      <c r="AW82" s="564">
        <f t="shared" si="51"/>
        <v>0</v>
      </c>
    </row>
    <row r="83" spans="1:50" x14ac:dyDescent="0.3">
      <c r="A83" s="1569"/>
      <c r="B83" s="588" t="s">
        <v>184</v>
      </c>
      <c r="C83" s="573" t="s">
        <v>44</v>
      </c>
      <c r="D83" s="505">
        <f>SUM(E83:L83)</f>
        <v>0</v>
      </c>
      <c r="E83" s="452"/>
      <c r="F83" s="452"/>
      <c r="G83" s="452"/>
      <c r="H83" s="452"/>
      <c r="I83" s="452"/>
      <c r="J83" s="452"/>
      <c r="K83" s="452"/>
      <c r="L83" s="453"/>
      <c r="M83" s="505">
        <f>SUM(N83:U83)</f>
        <v>0</v>
      </c>
      <c r="N83" s="452"/>
      <c r="O83" s="452"/>
      <c r="P83" s="452"/>
      <c r="Q83" s="452"/>
      <c r="R83" s="452"/>
      <c r="S83" s="452"/>
      <c r="T83" s="452"/>
      <c r="U83" s="453"/>
      <c r="V83" s="505">
        <f>SUM(W83:AD83)</f>
        <v>0</v>
      </c>
      <c r="W83" s="452"/>
      <c r="X83" s="452"/>
      <c r="Y83" s="452"/>
      <c r="Z83" s="452"/>
      <c r="AA83" s="452"/>
      <c r="AB83" s="452"/>
      <c r="AC83" s="452"/>
      <c r="AD83" s="453"/>
      <c r="AE83" s="505">
        <f>SUM(AF83:AM83)</f>
        <v>0</v>
      </c>
      <c r="AF83" s="452"/>
      <c r="AG83" s="452"/>
      <c r="AH83" s="452"/>
      <c r="AI83" s="452"/>
      <c r="AJ83" s="452"/>
      <c r="AK83" s="452"/>
      <c r="AL83" s="452"/>
      <c r="AM83" s="452"/>
      <c r="AN83" s="1286"/>
      <c r="AO83" s="548">
        <f>SUM(AP83:AW83)+AN83</f>
        <v>0</v>
      </c>
      <c r="AP83" s="507">
        <f t="shared" ref="AP83:AW84" si="52">E83+N83+W83+AF83</f>
        <v>0</v>
      </c>
      <c r="AQ83" s="507">
        <f t="shared" si="52"/>
        <v>0</v>
      </c>
      <c r="AR83" s="507">
        <f t="shared" si="52"/>
        <v>0</v>
      </c>
      <c r="AS83" s="507">
        <f t="shared" si="52"/>
        <v>0</v>
      </c>
      <c r="AT83" s="507">
        <f t="shared" si="52"/>
        <v>0</v>
      </c>
      <c r="AU83" s="507">
        <f t="shared" si="52"/>
        <v>0</v>
      </c>
      <c r="AV83" s="507">
        <f t="shared" si="52"/>
        <v>0</v>
      </c>
      <c r="AW83" s="549">
        <f t="shared" si="52"/>
        <v>0</v>
      </c>
    </row>
    <row r="84" spans="1:50" x14ac:dyDescent="0.3">
      <c r="A84" s="1569"/>
      <c r="B84" s="588" t="s">
        <v>185</v>
      </c>
      <c r="C84" s="573" t="s">
        <v>427</v>
      </c>
      <c r="D84" s="1043">
        <f>SUM(E84:L84)</f>
        <v>0</v>
      </c>
      <c r="E84" s="454"/>
      <c r="F84" s="454"/>
      <c r="G84" s="454"/>
      <c r="H84" s="454"/>
      <c r="I84" s="454"/>
      <c r="J84" s="454"/>
      <c r="K84" s="454"/>
      <c r="L84" s="455"/>
      <c r="M84" s="1043">
        <f>SUM(N84:U84)</f>
        <v>0</v>
      </c>
      <c r="N84" s="454"/>
      <c r="O84" s="454"/>
      <c r="P84" s="454"/>
      <c r="Q84" s="454"/>
      <c r="R84" s="454"/>
      <c r="S84" s="454"/>
      <c r="T84" s="454"/>
      <c r="U84" s="455"/>
      <c r="V84" s="1043">
        <f>SUM(W84:AD84)</f>
        <v>0</v>
      </c>
      <c r="W84" s="454"/>
      <c r="X84" s="454"/>
      <c r="Y84" s="454"/>
      <c r="Z84" s="454"/>
      <c r="AA84" s="454"/>
      <c r="AB84" s="454"/>
      <c r="AC84" s="454"/>
      <c r="AD84" s="455"/>
      <c r="AE84" s="1043">
        <f>SUM(AF84:AM84)</f>
        <v>0</v>
      </c>
      <c r="AF84" s="454"/>
      <c r="AG84" s="454"/>
      <c r="AH84" s="454"/>
      <c r="AI84" s="454"/>
      <c r="AJ84" s="454"/>
      <c r="AK84" s="454"/>
      <c r="AL84" s="454"/>
      <c r="AM84" s="454"/>
      <c r="AN84" s="1287"/>
      <c r="AO84" s="550">
        <f>SUM(AP84:AW84)+AN84</f>
        <v>0</v>
      </c>
      <c r="AP84" s="507">
        <f t="shared" si="52"/>
        <v>0</v>
      </c>
      <c r="AQ84" s="520">
        <f t="shared" si="52"/>
        <v>0</v>
      </c>
      <c r="AR84" s="520">
        <f t="shared" si="52"/>
        <v>0</v>
      </c>
      <c r="AS84" s="520">
        <f t="shared" si="52"/>
        <v>0</v>
      </c>
      <c r="AT84" s="520">
        <f t="shared" si="52"/>
        <v>0</v>
      </c>
      <c r="AU84" s="520">
        <f t="shared" si="52"/>
        <v>0</v>
      </c>
      <c r="AV84" s="520">
        <f t="shared" si="52"/>
        <v>0</v>
      </c>
      <c r="AW84" s="551">
        <f t="shared" si="52"/>
        <v>0</v>
      </c>
    </row>
    <row r="85" spans="1:50" s="377" customFormat="1" x14ac:dyDescent="0.3">
      <c r="A85" s="1569"/>
      <c r="B85" s="588" t="s">
        <v>186</v>
      </c>
      <c r="C85" s="573" t="s">
        <v>297</v>
      </c>
      <c r="D85" s="1043">
        <f>SUM(D83:D84)</f>
        <v>0</v>
      </c>
      <c r="E85" s="523">
        <f t="shared" ref="E85:L85" si="53">SUM(E83:E84)</f>
        <v>0</v>
      </c>
      <c r="F85" s="523">
        <f t="shared" si="53"/>
        <v>0</v>
      </c>
      <c r="G85" s="523">
        <f t="shared" si="53"/>
        <v>0</v>
      </c>
      <c r="H85" s="523">
        <f t="shared" si="53"/>
        <v>0</v>
      </c>
      <c r="I85" s="523">
        <f t="shared" si="53"/>
        <v>0</v>
      </c>
      <c r="J85" s="523">
        <f t="shared" si="53"/>
        <v>0</v>
      </c>
      <c r="K85" s="523">
        <f t="shared" si="53"/>
        <v>0</v>
      </c>
      <c r="L85" s="524">
        <f t="shared" si="53"/>
        <v>0</v>
      </c>
      <c r="M85" s="1043">
        <f>SUM(M83:M84)</f>
        <v>0</v>
      </c>
      <c r="N85" s="523">
        <f t="shared" ref="N85:U85" si="54">SUM(N83:N84)</f>
        <v>0</v>
      </c>
      <c r="O85" s="523">
        <f t="shared" si="54"/>
        <v>0</v>
      </c>
      <c r="P85" s="523">
        <f t="shared" si="54"/>
        <v>0</v>
      </c>
      <c r="Q85" s="523">
        <f t="shared" si="54"/>
        <v>0</v>
      </c>
      <c r="R85" s="523">
        <f t="shared" si="54"/>
        <v>0</v>
      </c>
      <c r="S85" s="523">
        <f t="shared" si="54"/>
        <v>0</v>
      </c>
      <c r="T85" s="523">
        <f t="shared" si="54"/>
        <v>0</v>
      </c>
      <c r="U85" s="524">
        <f t="shared" si="54"/>
        <v>0</v>
      </c>
      <c r="V85" s="1043">
        <f>SUM(V83:V84)</f>
        <v>0</v>
      </c>
      <c r="W85" s="523">
        <f t="shared" ref="W85:AD85" si="55">SUM(W83:W84)</f>
        <v>0</v>
      </c>
      <c r="X85" s="523">
        <f t="shared" si="55"/>
        <v>0</v>
      </c>
      <c r="Y85" s="523">
        <f t="shared" si="55"/>
        <v>0</v>
      </c>
      <c r="Z85" s="523">
        <f t="shared" si="55"/>
        <v>0</v>
      </c>
      <c r="AA85" s="523">
        <f t="shared" si="55"/>
        <v>0</v>
      </c>
      <c r="AB85" s="523">
        <f t="shared" si="55"/>
        <v>0</v>
      </c>
      <c r="AC85" s="523">
        <f t="shared" si="55"/>
        <v>0</v>
      </c>
      <c r="AD85" s="524">
        <f t="shared" si="55"/>
        <v>0</v>
      </c>
      <c r="AE85" s="1043">
        <f>SUM(AE83:AE84)</f>
        <v>0</v>
      </c>
      <c r="AF85" s="523">
        <f>SUM(AF83:AF84)</f>
        <v>0</v>
      </c>
      <c r="AG85" s="523">
        <f t="shared" ref="AG85:AN85" si="56">SUM(AG83:AG84)</f>
        <v>0</v>
      </c>
      <c r="AH85" s="523">
        <f t="shared" si="56"/>
        <v>0</v>
      </c>
      <c r="AI85" s="523">
        <f t="shared" si="56"/>
        <v>0</v>
      </c>
      <c r="AJ85" s="523">
        <f t="shared" si="56"/>
        <v>0</v>
      </c>
      <c r="AK85" s="523">
        <f t="shared" si="56"/>
        <v>0</v>
      </c>
      <c r="AL85" s="523">
        <f t="shared" si="56"/>
        <v>0</v>
      </c>
      <c r="AM85" s="523">
        <f t="shared" si="56"/>
        <v>0</v>
      </c>
      <c r="AN85" s="1299">
        <f t="shared" si="56"/>
        <v>0</v>
      </c>
      <c r="AO85" s="565">
        <f>SUM(AO83:AO84)</f>
        <v>0</v>
      </c>
      <c r="AP85" s="520">
        <f>SUM(AP83:AP84)</f>
        <v>0</v>
      </c>
      <c r="AQ85" s="520">
        <f>SUM(AQ83:AQ84)</f>
        <v>0</v>
      </c>
      <c r="AR85" s="520">
        <f t="shared" ref="AR85:AW85" si="57">SUM(AR83:AR84)</f>
        <v>0</v>
      </c>
      <c r="AS85" s="520">
        <f t="shared" si="57"/>
        <v>0</v>
      </c>
      <c r="AT85" s="507">
        <f t="shared" si="57"/>
        <v>0</v>
      </c>
      <c r="AU85" s="507">
        <f t="shared" si="57"/>
        <v>0</v>
      </c>
      <c r="AV85" s="507">
        <f t="shared" si="57"/>
        <v>0</v>
      </c>
      <c r="AW85" s="566">
        <f t="shared" si="57"/>
        <v>0</v>
      </c>
    </row>
    <row r="86" spans="1:50" s="377" customFormat="1" ht="24.6" x14ac:dyDescent="0.3">
      <c r="A86" s="1570"/>
      <c r="B86" s="576" t="s">
        <v>187</v>
      </c>
      <c r="C86" s="577" t="s">
        <v>416</v>
      </c>
      <c r="D86" s="508">
        <f>D82+D85</f>
        <v>0</v>
      </c>
      <c r="E86" s="514">
        <f t="shared" ref="E86:L86" si="58">E82+E85</f>
        <v>0</v>
      </c>
      <c r="F86" s="514">
        <f t="shared" si="58"/>
        <v>0</v>
      </c>
      <c r="G86" s="514">
        <f t="shared" si="58"/>
        <v>0</v>
      </c>
      <c r="H86" s="514">
        <f t="shared" si="58"/>
        <v>0</v>
      </c>
      <c r="I86" s="514">
        <f t="shared" si="58"/>
        <v>0</v>
      </c>
      <c r="J86" s="514">
        <f t="shared" si="58"/>
        <v>0</v>
      </c>
      <c r="K86" s="514">
        <f t="shared" si="58"/>
        <v>0</v>
      </c>
      <c r="L86" s="525">
        <f t="shared" si="58"/>
        <v>0</v>
      </c>
      <c r="M86" s="508">
        <f>M82+M85</f>
        <v>0</v>
      </c>
      <c r="N86" s="514">
        <f t="shared" ref="N86:U86" si="59">N82+N85</f>
        <v>0</v>
      </c>
      <c r="O86" s="514">
        <f t="shared" si="59"/>
        <v>0</v>
      </c>
      <c r="P86" s="514">
        <f t="shared" si="59"/>
        <v>0</v>
      </c>
      <c r="Q86" s="514">
        <f t="shared" si="59"/>
        <v>0</v>
      </c>
      <c r="R86" s="514">
        <f t="shared" si="59"/>
        <v>0</v>
      </c>
      <c r="S86" s="514">
        <f t="shared" si="59"/>
        <v>0</v>
      </c>
      <c r="T86" s="514">
        <f t="shared" si="59"/>
        <v>0</v>
      </c>
      <c r="U86" s="525">
        <f t="shared" si="59"/>
        <v>0</v>
      </c>
      <c r="V86" s="508">
        <f>V82+V85</f>
        <v>0</v>
      </c>
      <c r="W86" s="514">
        <f t="shared" ref="W86:AD86" si="60">W82+W85</f>
        <v>0</v>
      </c>
      <c r="X86" s="514">
        <f t="shared" si="60"/>
        <v>0</v>
      </c>
      <c r="Y86" s="514">
        <f t="shared" si="60"/>
        <v>0</v>
      </c>
      <c r="Z86" s="514">
        <f t="shared" si="60"/>
        <v>0</v>
      </c>
      <c r="AA86" s="514">
        <f t="shared" si="60"/>
        <v>0</v>
      </c>
      <c r="AB86" s="514">
        <f t="shared" si="60"/>
        <v>0</v>
      </c>
      <c r="AC86" s="514">
        <f t="shared" si="60"/>
        <v>0</v>
      </c>
      <c r="AD86" s="525">
        <f t="shared" si="60"/>
        <v>0</v>
      </c>
      <c r="AE86" s="508">
        <f>AE82+AE85</f>
        <v>0</v>
      </c>
      <c r="AF86" s="514">
        <f>AF82+AF85</f>
        <v>0</v>
      </c>
      <c r="AG86" s="514">
        <f t="shared" ref="AG86:AN86" si="61">AG82+AG85</f>
        <v>0</v>
      </c>
      <c r="AH86" s="514">
        <f t="shared" si="61"/>
        <v>0</v>
      </c>
      <c r="AI86" s="514">
        <f t="shared" si="61"/>
        <v>0</v>
      </c>
      <c r="AJ86" s="514">
        <f t="shared" si="61"/>
        <v>0</v>
      </c>
      <c r="AK86" s="514">
        <f t="shared" si="61"/>
        <v>0</v>
      </c>
      <c r="AL86" s="514">
        <f t="shared" si="61"/>
        <v>0</v>
      </c>
      <c r="AM86" s="514">
        <f t="shared" si="61"/>
        <v>0</v>
      </c>
      <c r="AN86" s="1291">
        <f t="shared" si="61"/>
        <v>0</v>
      </c>
      <c r="AO86" s="567">
        <f>AO82+AO85</f>
        <v>0</v>
      </c>
      <c r="AP86" s="513">
        <f>AP82+AP85</f>
        <v>0</v>
      </c>
      <c r="AQ86" s="513">
        <f t="shared" ref="AQ86:AW86" si="62">AQ82+AQ85</f>
        <v>0</v>
      </c>
      <c r="AR86" s="513">
        <f t="shared" si="62"/>
        <v>0</v>
      </c>
      <c r="AS86" s="513">
        <f t="shared" si="62"/>
        <v>0</v>
      </c>
      <c r="AT86" s="515">
        <f t="shared" si="62"/>
        <v>0</v>
      </c>
      <c r="AU86" s="515">
        <f t="shared" si="62"/>
        <v>0</v>
      </c>
      <c r="AV86" s="515">
        <f t="shared" si="62"/>
        <v>0</v>
      </c>
      <c r="AW86" s="568">
        <f t="shared" si="62"/>
        <v>0</v>
      </c>
    </row>
    <row r="87" spans="1:50" x14ac:dyDescent="0.3">
      <c r="A87" s="1571" t="s">
        <v>193</v>
      </c>
      <c r="B87" s="1572"/>
      <c r="C87" s="1573"/>
      <c r="D87" s="1547" t="s">
        <v>288</v>
      </c>
      <c r="E87" s="1548"/>
      <c r="F87" s="1548"/>
      <c r="G87" s="1548"/>
      <c r="H87" s="1548"/>
      <c r="I87" s="1548"/>
      <c r="J87" s="1548"/>
      <c r="K87" s="1548"/>
      <c r="L87" s="1549"/>
      <c r="M87" s="1547" t="s">
        <v>289</v>
      </c>
      <c r="N87" s="1548"/>
      <c r="O87" s="1548"/>
      <c r="P87" s="1548"/>
      <c r="Q87" s="1548"/>
      <c r="R87" s="1548"/>
      <c r="S87" s="1548"/>
      <c r="T87" s="1548"/>
      <c r="U87" s="1549"/>
      <c r="V87" s="1547" t="s">
        <v>290</v>
      </c>
      <c r="W87" s="1548"/>
      <c r="X87" s="1548"/>
      <c r="Y87" s="1548"/>
      <c r="Z87" s="1548"/>
      <c r="AA87" s="1548"/>
      <c r="AB87" s="1548"/>
      <c r="AC87" s="1548"/>
      <c r="AD87" s="1549"/>
      <c r="AE87" s="1550" t="s">
        <v>291</v>
      </c>
      <c r="AF87" s="1551"/>
      <c r="AG87" s="1551"/>
      <c r="AH87" s="1551"/>
      <c r="AI87" s="1551"/>
      <c r="AJ87" s="1551"/>
      <c r="AK87" s="1551"/>
      <c r="AL87" s="1551"/>
      <c r="AM87" s="1551"/>
      <c r="AN87" s="1285"/>
      <c r="AO87" s="1552" t="s">
        <v>1021</v>
      </c>
      <c r="AP87" s="1551"/>
      <c r="AQ87" s="1551"/>
      <c r="AR87" s="1551"/>
      <c r="AS87" s="1551"/>
      <c r="AT87" s="1551"/>
      <c r="AU87" s="1551"/>
      <c r="AV87" s="1551"/>
      <c r="AW87" s="1553"/>
    </row>
    <row r="88" spans="1:50" ht="45" customHeight="1" x14ac:dyDescent="0.3">
      <c r="A88" s="1574"/>
      <c r="B88" s="1575"/>
      <c r="C88" s="1576"/>
      <c r="D88" s="1427" t="s">
        <v>40</v>
      </c>
      <c r="E88" s="387" t="s">
        <v>1061</v>
      </c>
      <c r="F88" s="387" t="s">
        <v>1062</v>
      </c>
      <c r="G88" s="387"/>
      <c r="H88" s="387"/>
      <c r="I88" s="387"/>
      <c r="J88" s="387"/>
      <c r="K88" s="387"/>
      <c r="L88" s="388"/>
      <c r="M88" s="1427" t="s">
        <v>40</v>
      </c>
      <c r="N88" s="387" t="s">
        <v>1061</v>
      </c>
      <c r="O88" s="387" t="s">
        <v>1062</v>
      </c>
      <c r="P88" s="387"/>
      <c r="Q88" s="387"/>
      <c r="R88" s="387"/>
      <c r="S88" s="387"/>
      <c r="T88" s="387"/>
      <c r="U88" s="388"/>
      <c r="V88" s="1427" t="s">
        <v>40</v>
      </c>
      <c r="W88" s="387" t="s">
        <v>1061</v>
      </c>
      <c r="X88" s="387" t="s">
        <v>1062</v>
      </c>
      <c r="Y88" s="387"/>
      <c r="Z88" s="387"/>
      <c r="AA88" s="387"/>
      <c r="AB88" s="387"/>
      <c r="AC88" s="387"/>
      <c r="AD88" s="388"/>
      <c r="AE88" s="1427" t="s">
        <v>40</v>
      </c>
      <c r="AF88" s="387" t="s">
        <v>1061</v>
      </c>
      <c r="AG88" s="387" t="s">
        <v>1062</v>
      </c>
      <c r="AH88" s="387"/>
      <c r="AI88" s="387"/>
      <c r="AJ88" s="387"/>
      <c r="AK88" s="387"/>
      <c r="AL88" s="387"/>
      <c r="AM88" s="388"/>
      <c r="AN88" s="1279" t="s">
        <v>1022</v>
      </c>
      <c r="AO88" s="1427" t="s">
        <v>40</v>
      </c>
      <c r="AP88" s="387" t="s">
        <v>1061</v>
      </c>
      <c r="AQ88" s="387" t="s">
        <v>1062</v>
      </c>
      <c r="AR88" s="387"/>
      <c r="AS88" s="387"/>
      <c r="AT88" s="387"/>
      <c r="AU88" s="387"/>
      <c r="AV88" s="387"/>
      <c r="AW88" s="387"/>
      <c r="AX88" s="498"/>
    </row>
    <row r="89" spans="1:50" ht="14.4" customHeight="1" x14ac:dyDescent="0.3">
      <c r="A89" s="1554" t="s">
        <v>9</v>
      </c>
      <c r="B89" s="570" t="s">
        <v>133</v>
      </c>
      <c r="C89" s="571" t="s">
        <v>30</v>
      </c>
      <c r="D89" s="523">
        <f>E89+F89</f>
        <v>0</v>
      </c>
      <c r="E89" s="456"/>
      <c r="F89" s="456"/>
      <c r="G89" s="472"/>
      <c r="H89" s="472"/>
      <c r="I89" s="472"/>
      <c r="J89" s="472"/>
      <c r="K89" s="472"/>
      <c r="L89" s="473"/>
      <c r="M89" s="523">
        <f>N89+O89</f>
        <v>0</v>
      </c>
      <c r="N89" s="456"/>
      <c r="O89" s="456"/>
      <c r="P89" s="472"/>
      <c r="Q89" s="472"/>
      <c r="R89" s="472"/>
      <c r="S89" s="472"/>
      <c r="T89" s="472"/>
      <c r="U89" s="473"/>
      <c r="V89" s="523">
        <f>W89+X89</f>
        <v>0</v>
      </c>
      <c r="W89" s="456"/>
      <c r="X89" s="456"/>
      <c r="Y89" s="472"/>
      <c r="Z89" s="472"/>
      <c r="AA89" s="472"/>
      <c r="AB89" s="472"/>
      <c r="AC89" s="472"/>
      <c r="AD89" s="473"/>
      <c r="AE89" s="523">
        <f>AF89+AG89</f>
        <v>0</v>
      </c>
      <c r="AF89" s="456"/>
      <c r="AG89" s="456"/>
      <c r="AH89" s="472"/>
      <c r="AI89" s="472"/>
      <c r="AJ89" s="472"/>
      <c r="AK89" s="472"/>
      <c r="AL89" s="472"/>
      <c r="AM89" s="473"/>
      <c r="AN89" s="1288"/>
      <c r="AO89" s="569">
        <f>AP89+AQ89+AN89</f>
        <v>0</v>
      </c>
      <c r="AP89" s="523">
        <f>E89+N89+W89+AF89</f>
        <v>0</v>
      </c>
      <c r="AQ89" s="523">
        <f>F89+O89+X89+AG89</f>
        <v>0</v>
      </c>
      <c r="AR89" s="559"/>
      <c r="AS89" s="559"/>
      <c r="AT89" s="559"/>
      <c r="AU89" s="559"/>
      <c r="AV89" s="559"/>
      <c r="AW89" s="560"/>
    </row>
    <row r="90" spans="1:50" x14ac:dyDescent="0.3">
      <c r="A90" s="1555"/>
      <c r="B90" s="572" t="s">
        <v>134</v>
      </c>
      <c r="C90" s="591" t="s">
        <v>109</v>
      </c>
      <c r="D90" s="523">
        <f t="shared" ref="D90:D94" si="63">E90+F90</f>
        <v>0</v>
      </c>
      <c r="E90" s="456"/>
      <c r="F90" s="456"/>
      <c r="G90" s="472"/>
      <c r="H90" s="472"/>
      <c r="I90" s="472"/>
      <c r="J90" s="472"/>
      <c r="K90" s="472"/>
      <c r="L90" s="473"/>
      <c r="M90" s="523">
        <f t="shared" ref="M90:M94" si="64">N90+O90</f>
        <v>0</v>
      </c>
      <c r="N90" s="456"/>
      <c r="O90" s="456"/>
      <c r="P90" s="472"/>
      <c r="Q90" s="472"/>
      <c r="R90" s="472"/>
      <c r="S90" s="472"/>
      <c r="T90" s="472"/>
      <c r="U90" s="473"/>
      <c r="V90" s="523">
        <f t="shared" ref="V90:V94" si="65">W90+X90</f>
        <v>0</v>
      </c>
      <c r="W90" s="456"/>
      <c r="X90" s="456"/>
      <c r="Y90" s="472"/>
      <c r="Z90" s="472"/>
      <c r="AA90" s="472"/>
      <c r="AB90" s="472"/>
      <c r="AC90" s="472"/>
      <c r="AD90" s="473"/>
      <c r="AE90" s="523">
        <f t="shared" ref="AE90:AE94" si="66">AF90+AG90</f>
        <v>0</v>
      </c>
      <c r="AF90" s="456"/>
      <c r="AG90" s="456"/>
      <c r="AH90" s="472"/>
      <c r="AI90" s="472"/>
      <c r="AJ90" s="472"/>
      <c r="AK90" s="472"/>
      <c r="AL90" s="472"/>
      <c r="AM90" s="473"/>
      <c r="AN90" s="1288"/>
      <c r="AO90" s="569">
        <f t="shared" ref="AO90:AO95" si="67">AP90+AQ90+AN90</f>
        <v>0</v>
      </c>
      <c r="AP90" s="523">
        <f t="shared" ref="AP90:AQ94" si="68">E90+N90+W90+AF90</f>
        <v>0</v>
      </c>
      <c r="AQ90" s="523">
        <f t="shared" si="68"/>
        <v>0</v>
      </c>
      <c r="AR90" s="559"/>
      <c r="AS90" s="559"/>
      <c r="AT90" s="559"/>
      <c r="AU90" s="559"/>
      <c r="AV90" s="559"/>
      <c r="AW90" s="560"/>
    </row>
    <row r="91" spans="1:50" x14ac:dyDescent="0.3">
      <c r="A91" s="1555"/>
      <c r="B91" s="572" t="s">
        <v>135</v>
      </c>
      <c r="C91" s="573" t="s">
        <v>110</v>
      </c>
      <c r="D91" s="523">
        <f t="shared" si="63"/>
        <v>0</v>
      </c>
      <c r="E91" s="456"/>
      <c r="F91" s="456"/>
      <c r="G91" s="472"/>
      <c r="H91" s="472"/>
      <c r="I91" s="472"/>
      <c r="J91" s="472"/>
      <c r="K91" s="472"/>
      <c r="L91" s="473"/>
      <c r="M91" s="523">
        <f t="shared" si="64"/>
        <v>0</v>
      </c>
      <c r="N91" s="456"/>
      <c r="O91" s="456"/>
      <c r="P91" s="472"/>
      <c r="Q91" s="472"/>
      <c r="R91" s="472"/>
      <c r="S91" s="472"/>
      <c r="T91" s="472"/>
      <c r="U91" s="473"/>
      <c r="V91" s="523">
        <f t="shared" si="65"/>
        <v>0</v>
      </c>
      <c r="W91" s="456"/>
      <c r="X91" s="456"/>
      <c r="Y91" s="472"/>
      <c r="Z91" s="472"/>
      <c r="AA91" s="472"/>
      <c r="AB91" s="472"/>
      <c r="AC91" s="472"/>
      <c r="AD91" s="473"/>
      <c r="AE91" s="523">
        <f t="shared" si="66"/>
        <v>0</v>
      </c>
      <c r="AF91" s="456"/>
      <c r="AG91" s="456"/>
      <c r="AH91" s="472"/>
      <c r="AI91" s="472"/>
      <c r="AJ91" s="472"/>
      <c r="AK91" s="472"/>
      <c r="AL91" s="472"/>
      <c r="AM91" s="473"/>
      <c r="AN91" s="1288"/>
      <c r="AO91" s="569">
        <f t="shared" si="67"/>
        <v>0</v>
      </c>
      <c r="AP91" s="523">
        <f t="shared" si="68"/>
        <v>0</v>
      </c>
      <c r="AQ91" s="523">
        <f t="shared" si="68"/>
        <v>0</v>
      </c>
      <c r="AR91" s="559"/>
      <c r="AS91" s="559"/>
      <c r="AT91" s="559"/>
      <c r="AU91" s="559"/>
      <c r="AV91" s="559"/>
      <c r="AW91" s="560"/>
    </row>
    <row r="92" spans="1:50" x14ac:dyDescent="0.3">
      <c r="A92" s="1555"/>
      <c r="B92" s="592" t="s">
        <v>136</v>
      </c>
      <c r="C92" s="573" t="s">
        <v>111</v>
      </c>
      <c r="D92" s="523">
        <f t="shared" si="63"/>
        <v>0</v>
      </c>
      <c r="E92" s="456"/>
      <c r="F92" s="456"/>
      <c r="G92" s="472"/>
      <c r="H92" s="472"/>
      <c r="I92" s="472"/>
      <c r="J92" s="472"/>
      <c r="K92" s="472"/>
      <c r="L92" s="473"/>
      <c r="M92" s="523">
        <f t="shared" si="64"/>
        <v>0</v>
      </c>
      <c r="N92" s="456"/>
      <c r="O92" s="456"/>
      <c r="P92" s="472"/>
      <c r="Q92" s="472"/>
      <c r="R92" s="472"/>
      <c r="S92" s="472"/>
      <c r="T92" s="472"/>
      <c r="U92" s="473"/>
      <c r="V92" s="523">
        <f t="shared" si="65"/>
        <v>0</v>
      </c>
      <c r="W92" s="456"/>
      <c r="X92" s="456"/>
      <c r="Y92" s="472"/>
      <c r="Z92" s="472"/>
      <c r="AA92" s="472"/>
      <c r="AB92" s="472"/>
      <c r="AC92" s="472"/>
      <c r="AD92" s="473"/>
      <c r="AE92" s="523">
        <f t="shared" si="66"/>
        <v>0</v>
      </c>
      <c r="AF92" s="456"/>
      <c r="AG92" s="456"/>
      <c r="AH92" s="472"/>
      <c r="AI92" s="472"/>
      <c r="AJ92" s="472"/>
      <c r="AK92" s="472"/>
      <c r="AL92" s="472"/>
      <c r="AM92" s="473"/>
      <c r="AN92" s="1288"/>
      <c r="AO92" s="569">
        <f t="shared" si="67"/>
        <v>0</v>
      </c>
      <c r="AP92" s="523">
        <f t="shared" si="68"/>
        <v>0</v>
      </c>
      <c r="AQ92" s="523">
        <f t="shared" si="68"/>
        <v>0</v>
      </c>
      <c r="AR92" s="559"/>
      <c r="AS92" s="559"/>
      <c r="AT92" s="559"/>
      <c r="AU92" s="559"/>
      <c r="AV92" s="559"/>
      <c r="AW92" s="560"/>
    </row>
    <row r="93" spans="1:50" x14ac:dyDescent="0.3">
      <c r="A93" s="1555"/>
      <c r="B93" s="592" t="s">
        <v>137</v>
      </c>
      <c r="C93" s="573" t="s">
        <v>112</v>
      </c>
      <c r="D93" s="523">
        <f t="shared" si="63"/>
        <v>0</v>
      </c>
      <c r="E93" s="456"/>
      <c r="F93" s="456"/>
      <c r="G93" s="472"/>
      <c r="H93" s="472"/>
      <c r="I93" s="472"/>
      <c r="J93" s="472"/>
      <c r="K93" s="472"/>
      <c r="L93" s="473"/>
      <c r="M93" s="523">
        <f t="shared" si="64"/>
        <v>0</v>
      </c>
      <c r="N93" s="456"/>
      <c r="O93" s="456"/>
      <c r="P93" s="472"/>
      <c r="Q93" s="472"/>
      <c r="R93" s="472"/>
      <c r="S93" s="472"/>
      <c r="T93" s="472"/>
      <c r="U93" s="473"/>
      <c r="V93" s="523">
        <f t="shared" si="65"/>
        <v>0</v>
      </c>
      <c r="W93" s="456"/>
      <c r="X93" s="456"/>
      <c r="Y93" s="472"/>
      <c r="Z93" s="472"/>
      <c r="AA93" s="472"/>
      <c r="AB93" s="472"/>
      <c r="AC93" s="472"/>
      <c r="AD93" s="473"/>
      <c r="AE93" s="523">
        <f t="shared" si="66"/>
        <v>0</v>
      </c>
      <c r="AF93" s="456"/>
      <c r="AG93" s="456"/>
      <c r="AH93" s="472"/>
      <c r="AI93" s="472"/>
      <c r="AJ93" s="472"/>
      <c r="AK93" s="472"/>
      <c r="AL93" s="472"/>
      <c r="AM93" s="473"/>
      <c r="AN93" s="1288"/>
      <c r="AO93" s="569">
        <f t="shared" si="67"/>
        <v>0</v>
      </c>
      <c r="AP93" s="523">
        <f t="shared" si="68"/>
        <v>0</v>
      </c>
      <c r="AQ93" s="523">
        <f t="shared" si="68"/>
        <v>0</v>
      </c>
      <c r="AR93" s="559"/>
      <c r="AS93" s="559"/>
      <c r="AT93" s="559"/>
      <c r="AU93" s="559"/>
      <c r="AV93" s="559"/>
      <c r="AW93" s="560"/>
    </row>
    <row r="94" spans="1:50" x14ac:dyDescent="0.3">
      <c r="A94" s="1555"/>
      <c r="B94" s="572" t="s">
        <v>138</v>
      </c>
      <c r="C94" s="591" t="s">
        <v>31</v>
      </c>
      <c r="D94" s="523">
        <f t="shared" si="63"/>
        <v>0</v>
      </c>
      <c r="E94" s="456"/>
      <c r="F94" s="456"/>
      <c r="G94" s="472"/>
      <c r="H94" s="472"/>
      <c r="I94" s="472"/>
      <c r="J94" s="472"/>
      <c r="K94" s="472"/>
      <c r="L94" s="473"/>
      <c r="M94" s="523">
        <f t="shared" si="64"/>
        <v>0</v>
      </c>
      <c r="N94" s="456"/>
      <c r="O94" s="456"/>
      <c r="P94" s="472"/>
      <c r="Q94" s="472"/>
      <c r="R94" s="472"/>
      <c r="S94" s="472"/>
      <c r="T94" s="472"/>
      <c r="U94" s="473"/>
      <c r="V94" s="523">
        <f t="shared" si="65"/>
        <v>0</v>
      </c>
      <c r="W94" s="456"/>
      <c r="X94" s="456"/>
      <c r="Y94" s="472"/>
      <c r="Z94" s="472"/>
      <c r="AA94" s="472"/>
      <c r="AB94" s="472"/>
      <c r="AC94" s="472"/>
      <c r="AD94" s="473"/>
      <c r="AE94" s="523">
        <f t="shared" si="66"/>
        <v>0</v>
      </c>
      <c r="AF94" s="456"/>
      <c r="AG94" s="456"/>
      <c r="AH94" s="472"/>
      <c r="AI94" s="472"/>
      <c r="AJ94" s="472"/>
      <c r="AK94" s="472"/>
      <c r="AL94" s="472"/>
      <c r="AM94" s="473"/>
      <c r="AN94" s="1288"/>
      <c r="AO94" s="569">
        <f t="shared" si="67"/>
        <v>0</v>
      </c>
      <c r="AP94" s="523">
        <f t="shared" si="68"/>
        <v>0</v>
      </c>
      <c r="AQ94" s="523">
        <f t="shared" si="68"/>
        <v>0</v>
      </c>
      <c r="AR94" s="559"/>
      <c r="AS94" s="559"/>
      <c r="AT94" s="559"/>
      <c r="AU94" s="559"/>
      <c r="AV94" s="559"/>
      <c r="AW94" s="560"/>
    </row>
    <row r="95" spans="1:50" s="377" customFormat="1" ht="14.4" customHeight="1" x14ac:dyDescent="0.3">
      <c r="A95" s="1556"/>
      <c r="B95" s="576" t="s">
        <v>139</v>
      </c>
      <c r="C95" s="593" t="s">
        <v>117</v>
      </c>
      <c r="D95" s="514">
        <f>E95+F95</f>
        <v>0</v>
      </c>
      <c r="E95" s="514">
        <f t="shared" ref="E95:F95" si="69">SUM(E89:E94)</f>
        <v>0</v>
      </c>
      <c r="F95" s="514">
        <f t="shared" si="69"/>
        <v>0</v>
      </c>
      <c r="G95" s="475"/>
      <c r="H95" s="475"/>
      <c r="I95" s="475"/>
      <c r="J95" s="475"/>
      <c r="K95" s="475"/>
      <c r="L95" s="476"/>
      <c r="M95" s="514">
        <f>N95+O95</f>
        <v>0</v>
      </c>
      <c r="N95" s="514">
        <f t="shared" ref="N95:O95" si="70">SUM(N89:N94)</f>
        <v>0</v>
      </c>
      <c r="O95" s="514">
        <f t="shared" si="70"/>
        <v>0</v>
      </c>
      <c r="P95" s="475"/>
      <c r="Q95" s="475"/>
      <c r="R95" s="475"/>
      <c r="S95" s="475"/>
      <c r="T95" s="475"/>
      <c r="U95" s="476"/>
      <c r="V95" s="514">
        <f>W95+X95</f>
        <v>0</v>
      </c>
      <c r="W95" s="514">
        <f t="shared" ref="W95:X95" si="71">SUM(W89:W94)</f>
        <v>0</v>
      </c>
      <c r="X95" s="514">
        <f t="shared" si="71"/>
        <v>0</v>
      </c>
      <c r="Y95" s="475"/>
      <c r="Z95" s="475"/>
      <c r="AA95" s="475"/>
      <c r="AB95" s="475"/>
      <c r="AC95" s="475"/>
      <c r="AD95" s="476"/>
      <c r="AE95" s="514">
        <f>AF95+AG95</f>
        <v>0</v>
      </c>
      <c r="AF95" s="514">
        <f t="shared" ref="AF95:AG95" si="72">SUM(AF89:AF94)</f>
        <v>0</v>
      </c>
      <c r="AG95" s="514">
        <f t="shared" si="72"/>
        <v>0</v>
      </c>
      <c r="AH95" s="475"/>
      <c r="AI95" s="475"/>
      <c r="AJ95" s="475"/>
      <c r="AK95" s="475"/>
      <c r="AL95" s="475"/>
      <c r="AM95" s="476"/>
      <c r="AN95" s="1291">
        <f>SUM(AN89:AN94)</f>
        <v>0</v>
      </c>
      <c r="AO95" s="556">
        <f t="shared" si="67"/>
        <v>0</v>
      </c>
      <c r="AP95" s="514">
        <f>SUM(AP89:AP94)</f>
        <v>0</v>
      </c>
      <c r="AQ95" s="514">
        <f>SUM(AQ89:AQ94)</f>
        <v>0</v>
      </c>
      <c r="AR95" s="644"/>
      <c r="AS95" s="644"/>
      <c r="AT95" s="644"/>
      <c r="AU95" s="644"/>
      <c r="AV95" s="644"/>
      <c r="AW95" s="645"/>
    </row>
    <row r="96" spans="1:50" ht="14.4" customHeight="1" x14ac:dyDescent="0.3">
      <c r="A96" s="1554" t="s">
        <v>194</v>
      </c>
      <c r="B96" s="594" t="s">
        <v>140</v>
      </c>
      <c r="C96" s="595" t="s">
        <v>424</v>
      </c>
      <c r="D96" s="456"/>
      <c r="E96" s="472"/>
      <c r="F96" s="472"/>
      <c r="G96" s="472"/>
      <c r="H96" s="472"/>
      <c r="I96" s="472"/>
      <c r="J96" s="472"/>
      <c r="K96" s="472"/>
      <c r="L96" s="473"/>
      <c r="M96" s="465"/>
      <c r="N96" s="472"/>
      <c r="O96" s="472"/>
      <c r="P96" s="472"/>
      <c r="Q96" s="472"/>
      <c r="R96" s="472"/>
      <c r="S96" s="472"/>
      <c r="T96" s="472"/>
      <c r="U96" s="473"/>
      <c r="V96" s="465"/>
      <c r="W96" s="472"/>
      <c r="X96" s="472"/>
      <c r="Y96" s="472"/>
      <c r="Z96" s="472"/>
      <c r="AA96" s="472"/>
      <c r="AB96" s="472"/>
      <c r="AC96" s="472"/>
      <c r="AD96" s="473"/>
      <c r="AE96" s="456"/>
      <c r="AF96" s="472"/>
      <c r="AG96" s="472"/>
      <c r="AH96" s="472"/>
      <c r="AI96" s="472"/>
      <c r="AJ96" s="472"/>
      <c r="AK96" s="472"/>
      <c r="AL96" s="472"/>
      <c r="AM96" s="472"/>
      <c r="AN96" s="1288"/>
      <c r="AO96" s="569">
        <f t="shared" ref="AO96:AO101" si="73">D96+M96+V96+AE96+AN96</f>
        <v>0</v>
      </c>
      <c r="AP96" s="557"/>
      <c r="AQ96" s="557"/>
      <c r="AR96" s="557"/>
      <c r="AS96" s="557"/>
      <c r="AT96" s="557"/>
      <c r="AU96" s="557"/>
      <c r="AV96" s="557"/>
      <c r="AW96" s="558"/>
    </row>
    <row r="97" spans="1:49" x14ac:dyDescent="0.3">
      <c r="A97" s="1555"/>
      <c r="B97" s="588" t="s">
        <v>141</v>
      </c>
      <c r="C97" s="591" t="s">
        <v>417</v>
      </c>
      <c r="D97" s="456"/>
      <c r="E97" s="472"/>
      <c r="F97" s="472"/>
      <c r="G97" s="472"/>
      <c r="H97" s="472"/>
      <c r="I97" s="472"/>
      <c r="J97" s="472"/>
      <c r="K97" s="472"/>
      <c r="L97" s="473"/>
      <c r="M97" s="465"/>
      <c r="N97" s="472"/>
      <c r="O97" s="472"/>
      <c r="P97" s="472"/>
      <c r="Q97" s="472"/>
      <c r="R97" s="472"/>
      <c r="S97" s="472"/>
      <c r="T97" s="472"/>
      <c r="U97" s="473"/>
      <c r="V97" s="465"/>
      <c r="W97" s="472"/>
      <c r="X97" s="472"/>
      <c r="Y97" s="472"/>
      <c r="Z97" s="472"/>
      <c r="AA97" s="472"/>
      <c r="AB97" s="472"/>
      <c r="AC97" s="472"/>
      <c r="AD97" s="473"/>
      <c r="AE97" s="456"/>
      <c r="AF97" s="472"/>
      <c r="AG97" s="472"/>
      <c r="AH97" s="472"/>
      <c r="AI97" s="472"/>
      <c r="AJ97" s="472"/>
      <c r="AK97" s="472"/>
      <c r="AL97" s="472"/>
      <c r="AM97" s="472"/>
      <c r="AN97" s="1288"/>
      <c r="AO97" s="569">
        <f t="shared" si="73"/>
        <v>0</v>
      </c>
      <c r="AP97" s="559"/>
      <c r="AQ97" s="559"/>
      <c r="AR97" s="559"/>
      <c r="AS97" s="559"/>
      <c r="AT97" s="559"/>
      <c r="AU97" s="559"/>
      <c r="AV97" s="559"/>
      <c r="AW97" s="560"/>
    </row>
    <row r="98" spans="1:49" x14ac:dyDescent="0.3">
      <c r="A98" s="1555"/>
      <c r="B98" s="588" t="s">
        <v>142</v>
      </c>
      <c r="C98" s="591" t="s">
        <v>197</v>
      </c>
      <c r="D98" s="456"/>
      <c r="E98" s="472"/>
      <c r="F98" s="472"/>
      <c r="G98" s="472"/>
      <c r="H98" s="472"/>
      <c r="I98" s="472"/>
      <c r="J98" s="472"/>
      <c r="K98" s="472"/>
      <c r="L98" s="473"/>
      <c r="M98" s="465"/>
      <c r="N98" s="472"/>
      <c r="O98" s="472"/>
      <c r="P98" s="472"/>
      <c r="Q98" s="472"/>
      <c r="R98" s="472"/>
      <c r="S98" s="472"/>
      <c r="T98" s="472"/>
      <c r="U98" s="473"/>
      <c r="V98" s="465"/>
      <c r="W98" s="472"/>
      <c r="X98" s="472"/>
      <c r="Y98" s="472"/>
      <c r="Z98" s="472"/>
      <c r="AA98" s="472"/>
      <c r="AB98" s="472"/>
      <c r="AC98" s="472"/>
      <c r="AD98" s="473"/>
      <c r="AE98" s="456"/>
      <c r="AF98" s="472"/>
      <c r="AG98" s="472"/>
      <c r="AH98" s="472"/>
      <c r="AI98" s="472"/>
      <c r="AJ98" s="472"/>
      <c r="AK98" s="472"/>
      <c r="AL98" s="472"/>
      <c r="AM98" s="472"/>
      <c r="AN98" s="1288"/>
      <c r="AO98" s="569">
        <f t="shared" si="73"/>
        <v>0</v>
      </c>
      <c r="AP98" s="559"/>
      <c r="AQ98" s="559"/>
      <c r="AR98" s="559"/>
      <c r="AS98" s="559"/>
      <c r="AT98" s="559"/>
      <c r="AU98" s="559"/>
      <c r="AV98" s="559"/>
      <c r="AW98" s="560"/>
    </row>
    <row r="99" spans="1:49" x14ac:dyDescent="0.3">
      <c r="A99" s="1555"/>
      <c r="B99" s="588" t="s">
        <v>143</v>
      </c>
      <c r="C99" s="591" t="s">
        <v>638</v>
      </c>
      <c r="D99" s="456"/>
      <c r="E99" s="472"/>
      <c r="F99" s="472"/>
      <c r="G99" s="472"/>
      <c r="H99" s="472"/>
      <c r="I99" s="472"/>
      <c r="J99" s="472"/>
      <c r="K99" s="472"/>
      <c r="L99" s="473"/>
      <c r="M99" s="465"/>
      <c r="N99" s="472"/>
      <c r="O99" s="472"/>
      <c r="P99" s="472"/>
      <c r="Q99" s="472"/>
      <c r="R99" s="472"/>
      <c r="S99" s="472"/>
      <c r="T99" s="472"/>
      <c r="U99" s="473"/>
      <c r="V99" s="465"/>
      <c r="W99" s="472"/>
      <c r="X99" s="472"/>
      <c r="Y99" s="472"/>
      <c r="Z99" s="472"/>
      <c r="AA99" s="472"/>
      <c r="AB99" s="472"/>
      <c r="AC99" s="472"/>
      <c r="AD99" s="473"/>
      <c r="AE99" s="456"/>
      <c r="AF99" s="472"/>
      <c r="AG99" s="472"/>
      <c r="AH99" s="472"/>
      <c r="AI99" s="472"/>
      <c r="AJ99" s="472"/>
      <c r="AK99" s="472"/>
      <c r="AL99" s="472"/>
      <c r="AM99" s="472"/>
      <c r="AN99" s="1288"/>
      <c r="AO99" s="569">
        <f t="shared" si="73"/>
        <v>0</v>
      </c>
      <c r="AP99" s="559"/>
      <c r="AQ99" s="559"/>
      <c r="AR99" s="559"/>
      <c r="AS99" s="559"/>
      <c r="AT99" s="559"/>
      <c r="AU99" s="559"/>
      <c r="AV99" s="559"/>
      <c r="AW99" s="560"/>
    </row>
    <row r="100" spans="1:49" x14ac:dyDescent="0.3">
      <c r="A100" s="1555"/>
      <c r="B100" s="588" t="s">
        <v>144</v>
      </c>
      <c r="C100" s="591" t="s">
        <v>639</v>
      </c>
      <c r="D100" s="456"/>
      <c r="E100" s="472"/>
      <c r="F100" s="472"/>
      <c r="G100" s="472"/>
      <c r="H100" s="472"/>
      <c r="I100" s="472"/>
      <c r="J100" s="472"/>
      <c r="K100" s="472"/>
      <c r="L100" s="473"/>
      <c r="M100" s="465"/>
      <c r="N100" s="472"/>
      <c r="O100" s="472"/>
      <c r="P100" s="472"/>
      <c r="Q100" s="472"/>
      <c r="R100" s="472"/>
      <c r="S100" s="472"/>
      <c r="T100" s="472"/>
      <c r="U100" s="473"/>
      <c r="V100" s="465"/>
      <c r="W100" s="472"/>
      <c r="X100" s="472"/>
      <c r="Y100" s="472"/>
      <c r="Z100" s="472"/>
      <c r="AA100" s="472"/>
      <c r="AB100" s="472"/>
      <c r="AC100" s="472"/>
      <c r="AD100" s="473"/>
      <c r="AE100" s="456"/>
      <c r="AF100" s="472"/>
      <c r="AG100" s="472"/>
      <c r="AH100" s="472"/>
      <c r="AI100" s="472"/>
      <c r="AJ100" s="472"/>
      <c r="AK100" s="472"/>
      <c r="AL100" s="472"/>
      <c r="AM100" s="472"/>
      <c r="AN100" s="1288"/>
      <c r="AO100" s="569">
        <f t="shared" si="73"/>
        <v>0</v>
      </c>
      <c r="AP100" s="559"/>
      <c r="AQ100" s="559"/>
      <c r="AR100" s="559"/>
      <c r="AS100" s="559"/>
      <c r="AT100" s="559"/>
      <c r="AU100" s="559"/>
      <c r="AV100" s="559"/>
      <c r="AW100" s="560"/>
    </row>
    <row r="101" spans="1:49" x14ac:dyDescent="0.3">
      <c r="A101" s="1555"/>
      <c r="B101" s="588" t="s">
        <v>145</v>
      </c>
      <c r="C101" s="591" t="s">
        <v>640</v>
      </c>
      <c r="D101" s="456"/>
      <c r="E101" s="472"/>
      <c r="F101" s="472"/>
      <c r="G101" s="472"/>
      <c r="H101" s="472"/>
      <c r="I101" s="472"/>
      <c r="J101" s="472"/>
      <c r="K101" s="472"/>
      <c r="L101" s="473"/>
      <c r="M101" s="465"/>
      <c r="N101" s="472"/>
      <c r="O101" s="472"/>
      <c r="P101" s="472"/>
      <c r="Q101" s="472"/>
      <c r="R101" s="472"/>
      <c r="S101" s="472"/>
      <c r="T101" s="472"/>
      <c r="U101" s="473"/>
      <c r="V101" s="465"/>
      <c r="W101" s="472"/>
      <c r="X101" s="472"/>
      <c r="Y101" s="472"/>
      <c r="Z101" s="472"/>
      <c r="AA101" s="472"/>
      <c r="AB101" s="472"/>
      <c r="AC101" s="472"/>
      <c r="AD101" s="473"/>
      <c r="AE101" s="456"/>
      <c r="AF101" s="472"/>
      <c r="AG101" s="472"/>
      <c r="AH101" s="472"/>
      <c r="AI101" s="472"/>
      <c r="AJ101" s="472"/>
      <c r="AK101" s="472"/>
      <c r="AL101" s="472"/>
      <c r="AM101" s="472"/>
      <c r="AN101" s="1288"/>
      <c r="AO101" s="569">
        <f t="shared" si="73"/>
        <v>0</v>
      </c>
      <c r="AP101" s="559"/>
      <c r="AQ101" s="559"/>
      <c r="AR101" s="559"/>
      <c r="AS101" s="559"/>
      <c r="AT101" s="559"/>
      <c r="AU101" s="559"/>
      <c r="AV101" s="559"/>
      <c r="AW101" s="560"/>
    </row>
    <row r="102" spans="1:49" s="377" customFormat="1" x14ac:dyDescent="0.3">
      <c r="A102" s="1556"/>
      <c r="B102" s="655" t="s">
        <v>43</v>
      </c>
      <c r="C102" s="593" t="s">
        <v>198</v>
      </c>
      <c r="D102" s="517">
        <f>SUM(D96:D101)</f>
        <v>0</v>
      </c>
      <c r="E102" s="475"/>
      <c r="F102" s="475"/>
      <c r="G102" s="475"/>
      <c r="H102" s="475"/>
      <c r="I102" s="475"/>
      <c r="J102" s="475"/>
      <c r="K102" s="475"/>
      <c r="L102" s="476"/>
      <c r="M102" s="517">
        <f>SUM(M96:M101)</f>
        <v>0</v>
      </c>
      <c r="N102" s="475"/>
      <c r="O102" s="475"/>
      <c r="P102" s="475"/>
      <c r="Q102" s="475"/>
      <c r="R102" s="475"/>
      <c r="S102" s="475"/>
      <c r="T102" s="475"/>
      <c r="U102" s="476"/>
      <c r="V102" s="517">
        <f>SUM(V96:V101)</f>
        <v>0</v>
      </c>
      <c r="W102" s="475"/>
      <c r="X102" s="475"/>
      <c r="Y102" s="475"/>
      <c r="Z102" s="475"/>
      <c r="AA102" s="475"/>
      <c r="AB102" s="475"/>
      <c r="AC102" s="475"/>
      <c r="AD102" s="476"/>
      <c r="AE102" s="517">
        <f>SUM(AE96:AE101)</f>
        <v>0</v>
      </c>
      <c r="AF102" s="475"/>
      <c r="AG102" s="475"/>
      <c r="AH102" s="475"/>
      <c r="AI102" s="475"/>
      <c r="AJ102" s="475"/>
      <c r="AK102" s="475"/>
      <c r="AL102" s="475"/>
      <c r="AM102" s="475"/>
      <c r="AN102" s="1291">
        <f>SUM(AN96:AN101)</f>
        <v>0</v>
      </c>
      <c r="AO102" s="556">
        <f>SUM(AO96:AO101)</f>
        <v>0</v>
      </c>
      <c r="AP102" s="644"/>
      <c r="AQ102" s="644"/>
      <c r="AR102" s="644"/>
      <c r="AS102" s="644"/>
      <c r="AT102" s="644"/>
      <c r="AU102" s="644"/>
      <c r="AV102" s="644"/>
      <c r="AW102" s="645"/>
    </row>
    <row r="103" spans="1:49" s="1179" customFormat="1" x14ac:dyDescent="0.3">
      <c r="A103" s="1193"/>
      <c r="B103" s="596" t="s">
        <v>307</v>
      </c>
      <c r="C103" s="1194" t="s">
        <v>35</v>
      </c>
      <c r="D103" s="523">
        <f>D86+D95+D102</f>
        <v>0</v>
      </c>
      <c r="E103" s="472"/>
      <c r="F103" s="472"/>
      <c r="G103" s="472"/>
      <c r="H103" s="472"/>
      <c r="I103" s="472"/>
      <c r="J103" s="472"/>
      <c r="K103" s="472"/>
      <c r="L103" s="473"/>
      <c r="M103" s="523">
        <f>M86+M95+M102</f>
        <v>0</v>
      </c>
      <c r="N103" s="472"/>
      <c r="O103" s="472"/>
      <c r="P103" s="472"/>
      <c r="Q103" s="472"/>
      <c r="R103" s="472"/>
      <c r="S103" s="472"/>
      <c r="T103" s="472"/>
      <c r="U103" s="473"/>
      <c r="V103" s="523">
        <f>V86+V95+V102</f>
        <v>0</v>
      </c>
      <c r="W103" s="472"/>
      <c r="X103" s="472"/>
      <c r="Y103" s="472"/>
      <c r="Z103" s="472"/>
      <c r="AA103" s="472"/>
      <c r="AB103" s="472"/>
      <c r="AC103" s="472"/>
      <c r="AD103" s="473"/>
      <c r="AE103" s="523">
        <f>AE86+AE95+AE102</f>
        <v>0</v>
      </c>
      <c r="AF103" s="472"/>
      <c r="AG103" s="472"/>
      <c r="AH103" s="472"/>
      <c r="AI103" s="472"/>
      <c r="AJ103" s="472"/>
      <c r="AK103" s="472"/>
      <c r="AL103" s="472"/>
      <c r="AM103" s="472"/>
      <c r="AN103" s="1299">
        <f>AN86+AN95+AN102</f>
        <v>0</v>
      </c>
      <c r="AO103" s="569">
        <f>AO86+AO95+AO102</f>
        <v>0</v>
      </c>
      <c r="AP103" s="559"/>
      <c r="AQ103" s="559"/>
      <c r="AR103" s="559"/>
      <c r="AS103" s="559"/>
      <c r="AT103" s="559"/>
      <c r="AU103" s="559"/>
      <c r="AV103" s="559"/>
      <c r="AW103" s="560"/>
    </row>
    <row r="104" spans="1:49" s="377" customFormat="1" ht="24.6" x14ac:dyDescent="0.3">
      <c r="A104" s="495"/>
      <c r="B104" s="1195" t="s">
        <v>315</v>
      </c>
      <c r="C104" s="1196" t="s">
        <v>199</v>
      </c>
      <c r="D104" s="659">
        <f>D17-D103</f>
        <v>0</v>
      </c>
      <c r="E104" s="478"/>
      <c r="F104" s="478"/>
      <c r="G104" s="478"/>
      <c r="H104" s="478"/>
      <c r="I104" s="478"/>
      <c r="J104" s="478"/>
      <c r="K104" s="478"/>
      <c r="L104" s="479"/>
      <c r="M104" s="659">
        <f>M17-M103</f>
        <v>0</v>
      </c>
      <c r="N104" s="478"/>
      <c r="O104" s="478"/>
      <c r="P104" s="478"/>
      <c r="Q104" s="478"/>
      <c r="R104" s="478"/>
      <c r="S104" s="478"/>
      <c r="T104" s="478"/>
      <c r="U104" s="479"/>
      <c r="V104" s="659">
        <f>V17-V103</f>
        <v>0</v>
      </c>
      <c r="W104" s="478"/>
      <c r="X104" s="478"/>
      <c r="Y104" s="478"/>
      <c r="Z104" s="478"/>
      <c r="AA104" s="478"/>
      <c r="AB104" s="478"/>
      <c r="AC104" s="478"/>
      <c r="AD104" s="479"/>
      <c r="AE104" s="659">
        <f>AE17-AE103</f>
        <v>0</v>
      </c>
      <c r="AF104" s="478"/>
      <c r="AG104" s="478"/>
      <c r="AH104" s="478"/>
      <c r="AI104" s="478"/>
      <c r="AJ104" s="478"/>
      <c r="AK104" s="478"/>
      <c r="AL104" s="478"/>
      <c r="AM104" s="478"/>
      <c r="AN104" s="1300">
        <f>AN17-AN103</f>
        <v>0</v>
      </c>
      <c r="AO104" s="660">
        <f>AO17-AO103</f>
        <v>0</v>
      </c>
      <c r="AP104" s="647"/>
      <c r="AQ104" s="647"/>
      <c r="AR104" s="647"/>
      <c r="AS104" s="647"/>
      <c r="AT104" s="647"/>
      <c r="AU104" s="647"/>
      <c r="AV104" s="647"/>
      <c r="AW104" s="648"/>
    </row>
    <row r="105" spans="1:49" x14ac:dyDescent="0.3">
      <c r="A105" s="496"/>
      <c r="B105" s="588" t="s">
        <v>325</v>
      </c>
      <c r="C105" s="591" t="s">
        <v>29</v>
      </c>
      <c r="D105" s="480"/>
      <c r="E105" s="481"/>
      <c r="F105" s="481"/>
      <c r="G105" s="481"/>
      <c r="H105" s="481"/>
      <c r="I105" s="481"/>
      <c r="J105" s="481"/>
      <c r="K105" s="481"/>
      <c r="L105" s="482"/>
      <c r="M105" s="483"/>
      <c r="N105" s="481"/>
      <c r="O105" s="481"/>
      <c r="P105" s="481"/>
      <c r="Q105" s="481"/>
      <c r="R105" s="481"/>
      <c r="S105" s="481"/>
      <c r="T105" s="481"/>
      <c r="U105" s="482"/>
      <c r="V105" s="483"/>
      <c r="W105" s="481"/>
      <c r="X105" s="481"/>
      <c r="Y105" s="481"/>
      <c r="Z105" s="481"/>
      <c r="AA105" s="481"/>
      <c r="AB105" s="481"/>
      <c r="AC105" s="481"/>
      <c r="AD105" s="481"/>
      <c r="AE105" s="483"/>
      <c r="AF105" s="481"/>
      <c r="AG105" s="481"/>
      <c r="AH105" s="481"/>
      <c r="AI105" s="481"/>
      <c r="AJ105" s="481"/>
      <c r="AK105" s="481"/>
      <c r="AL105" s="481"/>
      <c r="AM105" s="481"/>
      <c r="AN105" s="1288"/>
      <c r="AO105" s="569">
        <f>D105+M105+V105+AE105+AN105</f>
        <v>0</v>
      </c>
      <c r="AP105" s="649"/>
      <c r="AQ105" s="649"/>
      <c r="AR105" s="649"/>
      <c r="AS105" s="649"/>
      <c r="AT105" s="649"/>
      <c r="AU105" s="649"/>
      <c r="AV105" s="649"/>
      <c r="AW105" s="650"/>
    </row>
    <row r="106" spans="1:49" s="377" customFormat="1" x14ac:dyDescent="0.3">
      <c r="A106" s="494"/>
      <c r="B106" s="1197" t="s">
        <v>326</v>
      </c>
      <c r="C106" s="793" t="s">
        <v>200</v>
      </c>
      <c r="D106" s="1189">
        <f>D104-D105</f>
        <v>0</v>
      </c>
      <c r="E106" s="485"/>
      <c r="F106" s="485"/>
      <c r="G106" s="485"/>
      <c r="H106" s="485"/>
      <c r="I106" s="485"/>
      <c r="J106" s="485"/>
      <c r="K106" s="485"/>
      <c r="L106" s="486"/>
      <c r="M106" s="1189">
        <f>M104-M105</f>
        <v>0</v>
      </c>
      <c r="N106" s="485"/>
      <c r="O106" s="485"/>
      <c r="P106" s="485"/>
      <c r="Q106" s="485"/>
      <c r="R106" s="485"/>
      <c r="S106" s="485"/>
      <c r="T106" s="485"/>
      <c r="U106" s="486"/>
      <c r="V106" s="1189">
        <f>V104-V105</f>
        <v>0</v>
      </c>
      <c r="W106" s="485"/>
      <c r="X106" s="485"/>
      <c r="Y106" s="485"/>
      <c r="Z106" s="485"/>
      <c r="AA106" s="485"/>
      <c r="AB106" s="485"/>
      <c r="AC106" s="485"/>
      <c r="AD106" s="485"/>
      <c r="AE106" s="1182">
        <f>AE104-AE105</f>
        <v>0</v>
      </c>
      <c r="AF106" s="485"/>
      <c r="AG106" s="485"/>
      <c r="AH106" s="485"/>
      <c r="AI106" s="485"/>
      <c r="AJ106" s="485"/>
      <c r="AK106" s="485"/>
      <c r="AL106" s="485"/>
      <c r="AM106" s="485"/>
      <c r="AN106" s="1301">
        <f>AN104-AN105</f>
        <v>0</v>
      </c>
      <c r="AO106" s="1185">
        <f>AO104-AO105</f>
        <v>0</v>
      </c>
      <c r="AP106" s="651"/>
      <c r="AQ106" s="651"/>
      <c r="AR106" s="651"/>
      <c r="AS106" s="651"/>
      <c r="AT106" s="651"/>
      <c r="AU106" s="651"/>
      <c r="AV106" s="651"/>
      <c r="AW106" s="652"/>
    </row>
    <row r="107" spans="1:49" x14ac:dyDescent="0.3">
      <c r="A107" s="1544" t="s">
        <v>365</v>
      </c>
      <c r="B107" s="597" t="s">
        <v>327</v>
      </c>
      <c r="C107" s="595" t="s">
        <v>419</v>
      </c>
      <c r="D107" s="464"/>
      <c r="E107" s="472"/>
      <c r="F107" s="472"/>
      <c r="G107" s="472"/>
      <c r="H107" s="472"/>
      <c r="I107" s="472"/>
      <c r="J107" s="472"/>
      <c r="K107" s="472"/>
      <c r="L107" s="473"/>
      <c r="M107" s="464"/>
      <c r="N107" s="472"/>
      <c r="O107" s="472"/>
      <c r="P107" s="472"/>
      <c r="Q107" s="472"/>
      <c r="R107" s="472"/>
      <c r="S107" s="472"/>
      <c r="T107" s="472"/>
      <c r="U107" s="473"/>
      <c r="V107" s="464"/>
      <c r="W107" s="472"/>
      <c r="X107" s="472"/>
      <c r="Y107" s="472"/>
      <c r="Z107" s="472"/>
      <c r="AA107" s="472"/>
      <c r="AB107" s="472"/>
      <c r="AC107" s="472"/>
      <c r="AD107" s="473"/>
      <c r="AE107" s="464"/>
      <c r="AF107" s="472"/>
      <c r="AG107" s="472"/>
      <c r="AH107" s="472"/>
      <c r="AI107" s="472"/>
      <c r="AJ107" s="472"/>
      <c r="AK107" s="472"/>
      <c r="AL107" s="472"/>
      <c r="AM107" s="472"/>
      <c r="AN107" s="1288"/>
      <c r="AO107" s="569">
        <f>D107+M107+V107+AE107+AN107</f>
        <v>0</v>
      </c>
      <c r="AP107" s="559"/>
      <c r="AQ107" s="559"/>
      <c r="AR107" s="559"/>
      <c r="AS107" s="559"/>
      <c r="AT107" s="559"/>
      <c r="AU107" s="559"/>
      <c r="AV107" s="559"/>
      <c r="AW107" s="560"/>
    </row>
    <row r="108" spans="1:49" x14ac:dyDescent="0.3">
      <c r="A108" s="1545"/>
      <c r="B108" s="598" t="s">
        <v>201</v>
      </c>
      <c r="C108" s="591" t="s">
        <v>421</v>
      </c>
      <c r="D108" s="464"/>
      <c r="E108" s="472"/>
      <c r="F108" s="472"/>
      <c r="G108" s="472"/>
      <c r="H108" s="472"/>
      <c r="I108" s="472"/>
      <c r="J108" s="472"/>
      <c r="K108" s="472"/>
      <c r="L108" s="473"/>
      <c r="M108" s="464"/>
      <c r="N108" s="472"/>
      <c r="O108" s="472"/>
      <c r="P108" s="472"/>
      <c r="Q108" s="472"/>
      <c r="R108" s="472"/>
      <c r="S108" s="472"/>
      <c r="T108" s="472"/>
      <c r="U108" s="473"/>
      <c r="V108" s="464"/>
      <c r="W108" s="472"/>
      <c r="X108" s="472"/>
      <c r="Y108" s="472"/>
      <c r="Z108" s="472"/>
      <c r="AA108" s="472"/>
      <c r="AB108" s="472"/>
      <c r="AC108" s="472"/>
      <c r="AD108" s="473"/>
      <c r="AE108" s="464"/>
      <c r="AF108" s="472"/>
      <c r="AG108" s="472"/>
      <c r="AH108" s="472"/>
      <c r="AI108" s="472"/>
      <c r="AJ108" s="472"/>
      <c r="AK108" s="472"/>
      <c r="AL108" s="472"/>
      <c r="AM108" s="472"/>
      <c r="AN108" s="1288"/>
      <c r="AO108" s="569">
        <f>D108+M108+V108+AE108+AN108</f>
        <v>0</v>
      </c>
      <c r="AP108" s="559"/>
      <c r="AQ108" s="559"/>
      <c r="AR108" s="559"/>
      <c r="AS108" s="559"/>
      <c r="AT108" s="559"/>
      <c r="AU108" s="559"/>
      <c r="AV108" s="559"/>
      <c r="AW108" s="560"/>
    </row>
    <row r="109" spans="1:49" x14ac:dyDescent="0.3">
      <c r="A109" s="1545"/>
      <c r="B109" s="598" t="s">
        <v>202</v>
      </c>
      <c r="C109" s="591" t="s">
        <v>420</v>
      </c>
      <c r="D109" s="464"/>
      <c r="E109" s="472"/>
      <c r="F109" s="472"/>
      <c r="G109" s="472"/>
      <c r="H109" s="472"/>
      <c r="I109" s="472"/>
      <c r="J109" s="472"/>
      <c r="K109" s="472"/>
      <c r="L109" s="473"/>
      <c r="M109" s="464"/>
      <c r="N109" s="472"/>
      <c r="O109" s="472"/>
      <c r="P109" s="472"/>
      <c r="Q109" s="472"/>
      <c r="R109" s="472"/>
      <c r="S109" s="472"/>
      <c r="T109" s="472"/>
      <c r="U109" s="473"/>
      <c r="V109" s="464"/>
      <c r="W109" s="472"/>
      <c r="X109" s="472"/>
      <c r="Y109" s="472"/>
      <c r="Z109" s="472"/>
      <c r="AA109" s="472"/>
      <c r="AB109" s="472"/>
      <c r="AC109" s="472"/>
      <c r="AD109" s="473"/>
      <c r="AE109" s="464"/>
      <c r="AF109" s="472"/>
      <c r="AG109" s="472"/>
      <c r="AH109" s="472"/>
      <c r="AI109" s="472"/>
      <c r="AJ109" s="472"/>
      <c r="AK109" s="472"/>
      <c r="AL109" s="472"/>
      <c r="AM109" s="472"/>
      <c r="AN109" s="1288"/>
      <c r="AO109" s="569">
        <f>D109+M109+V109+AE109+AN109</f>
        <v>0</v>
      </c>
      <c r="AP109" s="559"/>
      <c r="AQ109" s="559"/>
      <c r="AR109" s="559"/>
      <c r="AS109" s="559"/>
      <c r="AT109" s="559"/>
      <c r="AU109" s="559"/>
      <c r="AV109" s="559"/>
      <c r="AW109" s="560"/>
    </row>
    <row r="110" spans="1:49" x14ac:dyDescent="0.3">
      <c r="A110" s="1545"/>
      <c r="B110" s="598" t="s">
        <v>203</v>
      </c>
      <c r="C110" s="591" t="s">
        <v>28</v>
      </c>
      <c r="D110" s="464"/>
      <c r="E110" s="472"/>
      <c r="F110" s="472"/>
      <c r="G110" s="472"/>
      <c r="H110" s="472"/>
      <c r="I110" s="472"/>
      <c r="J110" s="472"/>
      <c r="K110" s="472"/>
      <c r="L110" s="473"/>
      <c r="M110" s="464"/>
      <c r="N110" s="472"/>
      <c r="O110" s="472"/>
      <c r="P110" s="472"/>
      <c r="Q110" s="472"/>
      <c r="R110" s="472"/>
      <c r="S110" s="472"/>
      <c r="T110" s="472"/>
      <c r="U110" s="473"/>
      <c r="V110" s="464"/>
      <c r="W110" s="472"/>
      <c r="X110" s="472"/>
      <c r="Y110" s="472"/>
      <c r="Z110" s="472"/>
      <c r="AA110" s="472"/>
      <c r="AB110" s="472"/>
      <c r="AC110" s="472"/>
      <c r="AD110" s="473"/>
      <c r="AE110" s="464"/>
      <c r="AF110" s="472"/>
      <c r="AG110" s="472"/>
      <c r="AH110" s="472"/>
      <c r="AI110" s="472"/>
      <c r="AJ110" s="472"/>
      <c r="AK110" s="472"/>
      <c r="AL110" s="472"/>
      <c r="AM110" s="472"/>
      <c r="AN110" s="1288"/>
      <c r="AO110" s="569">
        <f>D110+M110+V110+AE110+AN110</f>
        <v>0</v>
      </c>
      <c r="AP110" s="559"/>
      <c r="AQ110" s="559"/>
      <c r="AR110" s="559"/>
      <c r="AS110" s="559"/>
      <c r="AT110" s="559"/>
      <c r="AU110" s="559"/>
      <c r="AV110" s="559"/>
      <c r="AW110" s="560"/>
    </row>
    <row r="111" spans="1:49" x14ac:dyDescent="0.3">
      <c r="A111" s="1545"/>
      <c r="B111" s="598" t="s">
        <v>204</v>
      </c>
      <c r="C111" s="591" t="s">
        <v>205</v>
      </c>
      <c r="D111" s="464"/>
      <c r="E111" s="472"/>
      <c r="F111" s="472"/>
      <c r="G111" s="472"/>
      <c r="H111" s="472"/>
      <c r="I111" s="472"/>
      <c r="J111" s="472"/>
      <c r="K111" s="472"/>
      <c r="L111" s="473"/>
      <c r="M111" s="464"/>
      <c r="N111" s="472"/>
      <c r="O111" s="472"/>
      <c r="P111" s="472"/>
      <c r="Q111" s="472"/>
      <c r="R111" s="472"/>
      <c r="S111" s="472"/>
      <c r="T111" s="472"/>
      <c r="U111" s="473"/>
      <c r="V111" s="464"/>
      <c r="W111" s="472"/>
      <c r="X111" s="472"/>
      <c r="Y111" s="472"/>
      <c r="Z111" s="472"/>
      <c r="AA111" s="472"/>
      <c r="AB111" s="472"/>
      <c r="AC111" s="472"/>
      <c r="AD111" s="473"/>
      <c r="AE111" s="464"/>
      <c r="AF111" s="472"/>
      <c r="AG111" s="472"/>
      <c r="AH111" s="472"/>
      <c r="AI111" s="472"/>
      <c r="AJ111" s="472"/>
      <c r="AK111" s="472"/>
      <c r="AL111" s="472"/>
      <c r="AM111" s="472"/>
      <c r="AN111" s="1288"/>
      <c r="AO111" s="569">
        <f>D111+M111+V111+AE111+AN111</f>
        <v>0</v>
      </c>
      <c r="AP111" s="559"/>
      <c r="AQ111" s="559"/>
      <c r="AR111" s="559"/>
      <c r="AS111" s="559"/>
      <c r="AT111" s="559"/>
      <c r="AU111" s="559"/>
      <c r="AV111" s="559"/>
      <c r="AW111" s="560"/>
    </row>
    <row r="112" spans="1:49" s="377" customFormat="1" x14ac:dyDescent="0.3">
      <c r="A112" s="1545"/>
      <c r="B112" s="598" t="s">
        <v>206</v>
      </c>
      <c r="C112" s="591" t="s">
        <v>418</v>
      </c>
      <c r="D112" s="1044">
        <f>SUM(D107:D111)</f>
        <v>0</v>
      </c>
      <c r="E112" s="472"/>
      <c r="F112" s="472"/>
      <c r="G112" s="472"/>
      <c r="H112" s="472"/>
      <c r="I112" s="472"/>
      <c r="J112" s="472"/>
      <c r="K112" s="472"/>
      <c r="L112" s="473"/>
      <c r="M112" s="1044">
        <f>SUM(M107:M111)</f>
        <v>0</v>
      </c>
      <c r="N112" s="472"/>
      <c r="O112" s="472"/>
      <c r="P112" s="472"/>
      <c r="Q112" s="472"/>
      <c r="R112" s="472"/>
      <c r="S112" s="472"/>
      <c r="T112" s="472"/>
      <c r="U112" s="473"/>
      <c r="V112" s="1044">
        <f>SUM(V107:V111)</f>
        <v>0</v>
      </c>
      <c r="W112" s="472"/>
      <c r="X112" s="472"/>
      <c r="Y112" s="472"/>
      <c r="Z112" s="472"/>
      <c r="AA112" s="472"/>
      <c r="AB112" s="472"/>
      <c r="AC112" s="472"/>
      <c r="AD112" s="473"/>
      <c r="AE112" s="1044">
        <f>SUM(AE107:AE111)</f>
        <v>0</v>
      </c>
      <c r="AF112" s="472"/>
      <c r="AG112" s="472"/>
      <c r="AH112" s="472"/>
      <c r="AI112" s="472"/>
      <c r="AJ112" s="472"/>
      <c r="AK112" s="472"/>
      <c r="AL112" s="472"/>
      <c r="AM112" s="472"/>
      <c r="AN112" s="1297">
        <f>SUM(AN107:AN111)</f>
        <v>0</v>
      </c>
      <c r="AO112" s="569">
        <f>SUM(AO107:AO111)</f>
        <v>0</v>
      </c>
      <c r="AP112" s="559"/>
      <c r="AQ112" s="559"/>
      <c r="AR112" s="559"/>
      <c r="AS112" s="559"/>
      <c r="AT112" s="559"/>
      <c r="AU112" s="559"/>
      <c r="AV112" s="559"/>
      <c r="AW112" s="560"/>
    </row>
    <row r="113" spans="1:49" x14ac:dyDescent="0.3">
      <c r="A113" s="1545"/>
      <c r="B113" s="598" t="s">
        <v>207</v>
      </c>
      <c r="C113" s="591" t="s">
        <v>422</v>
      </c>
      <c r="D113" s="464"/>
      <c r="E113" s="472"/>
      <c r="F113" s="472"/>
      <c r="G113" s="472"/>
      <c r="H113" s="472"/>
      <c r="I113" s="472"/>
      <c r="J113" s="472"/>
      <c r="K113" s="472"/>
      <c r="L113" s="473"/>
      <c r="M113" s="464"/>
      <c r="N113" s="472"/>
      <c r="O113" s="472"/>
      <c r="P113" s="472"/>
      <c r="Q113" s="472"/>
      <c r="R113" s="472"/>
      <c r="S113" s="472"/>
      <c r="T113" s="472"/>
      <c r="U113" s="473"/>
      <c r="V113" s="464"/>
      <c r="W113" s="472"/>
      <c r="X113" s="472"/>
      <c r="Y113" s="472"/>
      <c r="Z113" s="472"/>
      <c r="AA113" s="472"/>
      <c r="AB113" s="472"/>
      <c r="AC113" s="472"/>
      <c r="AD113" s="473"/>
      <c r="AE113" s="464"/>
      <c r="AF113" s="472"/>
      <c r="AG113" s="472"/>
      <c r="AH113" s="472"/>
      <c r="AI113" s="472"/>
      <c r="AJ113" s="472"/>
      <c r="AK113" s="472"/>
      <c r="AL113" s="472"/>
      <c r="AM113" s="472"/>
      <c r="AN113" s="1288"/>
      <c r="AO113" s="569">
        <f>D113+M113+V113+AE113+AN113</f>
        <v>0</v>
      </c>
      <c r="AP113" s="559"/>
      <c r="AQ113" s="559"/>
      <c r="AR113" s="559"/>
      <c r="AS113" s="559"/>
      <c r="AT113" s="559"/>
      <c r="AU113" s="559"/>
      <c r="AV113" s="559"/>
      <c r="AW113" s="560"/>
    </row>
    <row r="114" spans="1:49" x14ac:dyDescent="0.3">
      <c r="A114" s="1545"/>
      <c r="B114" s="598" t="s">
        <v>208</v>
      </c>
      <c r="C114" s="591" t="s">
        <v>209</v>
      </c>
      <c r="D114" s="464"/>
      <c r="E114" s="472"/>
      <c r="F114" s="472"/>
      <c r="G114" s="472"/>
      <c r="H114" s="472"/>
      <c r="I114" s="472"/>
      <c r="J114" s="472"/>
      <c r="K114" s="472"/>
      <c r="L114" s="473"/>
      <c r="M114" s="464"/>
      <c r="N114" s="472"/>
      <c r="O114" s="472"/>
      <c r="P114" s="472"/>
      <c r="Q114" s="472"/>
      <c r="R114" s="472"/>
      <c r="S114" s="472"/>
      <c r="T114" s="472"/>
      <c r="U114" s="473"/>
      <c r="V114" s="464"/>
      <c r="W114" s="472"/>
      <c r="X114" s="472"/>
      <c r="Y114" s="472"/>
      <c r="Z114" s="472"/>
      <c r="AA114" s="472"/>
      <c r="AB114" s="472"/>
      <c r="AC114" s="472"/>
      <c r="AD114" s="473"/>
      <c r="AE114" s="464"/>
      <c r="AF114" s="472"/>
      <c r="AG114" s="472"/>
      <c r="AH114" s="472"/>
      <c r="AI114" s="472"/>
      <c r="AJ114" s="472"/>
      <c r="AK114" s="472"/>
      <c r="AL114" s="472"/>
      <c r="AM114" s="472"/>
      <c r="AN114" s="1288"/>
      <c r="AO114" s="569">
        <f>D114+M114+V114+AE114+AN114</f>
        <v>0</v>
      </c>
      <c r="AP114" s="559"/>
      <c r="AQ114" s="559"/>
      <c r="AR114" s="559"/>
      <c r="AS114" s="559"/>
      <c r="AT114" s="559"/>
      <c r="AU114" s="559"/>
      <c r="AV114" s="559"/>
      <c r="AW114" s="560"/>
    </row>
    <row r="115" spans="1:49" x14ac:dyDescent="0.3">
      <c r="A115" s="1545"/>
      <c r="B115" s="598" t="s">
        <v>211</v>
      </c>
      <c r="C115" s="591" t="s">
        <v>212</v>
      </c>
      <c r="D115" s="464"/>
      <c r="E115" s="472"/>
      <c r="F115" s="472"/>
      <c r="G115" s="472"/>
      <c r="H115" s="472"/>
      <c r="I115" s="472"/>
      <c r="J115" s="472"/>
      <c r="K115" s="472"/>
      <c r="L115" s="473"/>
      <c r="M115" s="464"/>
      <c r="N115" s="472"/>
      <c r="O115" s="472"/>
      <c r="P115" s="472"/>
      <c r="Q115" s="472"/>
      <c r="R115" s="472"/>
      <c r="S115" s="472"/>
      <c r="T115" s="472"/>
      <c r="U115" s="473"/>
      <c r="V115" s="464"/>
      <c r="W115" s="472"/>
      <c r="X115" s="472"/>
      <c r="Y115" s="472"/>
      <c r="Z115" s="472"/>
      <c r="AA115" s="472"/>
      <c r="AB115" s="472"/>
      <c r="AC115" s="472"/>
      <c r="AD115" s="473"/>
      <c r="AE115" s="464"/>
      <c r="AF115" s="472"/>
      <c r="AG115" s="472"/>
      <c r="AH115" s="472"/>
      <c r="AI115" s="472"/>
      <c r="AJ115" s="472"/>
      <c r="AK115" s="472"/>
      <c r="AL115" s="472"/>
      <c r="AM115" s="472"/>
      <c r="AN115" s="1288"/>
      <c r="AO115" s="569">
        <f>D115+M115+V115+AE115+AN115</f>
        <v>0</v>
      </c>
      <c r="AP115" s="559"/>
      <c r="AQ115" s="559"/>
      <c r="AR115" s="559"/>
      <c r="AS115" s="559"/>
      <c r="AT115" s="559"/>
      <c r="AU115" s="559"/>
      <c r="AV115" s="559"/>
      <c r="AW115" s="560"/>
    </row>
    <row r="116" spans="1:49" ht="24.6" x14ac:dyDescent="0.3">
      <c r="A116" s="1546"/>
      <c r="B116" s="599" t="s">
        <v>214</v>
      </c>
      <c r="C116" s="600" t="s">
        <v>423</v>
      </c>
      <c r="D116" s="519">
        <f>(D112-D113)+(D114-D115)</f>
        <v>0</v>
      </c>
      <c r="E116" s="481"/>
      <c r="F116" s="481"/>
      <c r="G116" s="481"/>
      <c r="H116" s="481"/>
      <c r="I116" s="481"/>
      <c r="J116" s="481"/>
      <c r="K116" s="481"/>
      <c r="L116" s="482"/>
      <c r="M116" s="519">
        <f>(M112-M113)+(M114-M115)</f>
        <v>0</v>
      </c>
      <c r="N116" s="481"/>
      <c r="O116" s="481"/>
      <c r="P116" s="481"/>
      <c r="Q116" s="481"/>
      <c r="R116" s="481"/>
      <c r="S116" s="481"/>
      <c r="T116" s="481"/>
      <c r="U116" s="482"/>
      <c r="V116" s="519">
        <f>(V112-V113)+(V114-V115)</f>
        <v>0</v>
      </c>
      <c r="W116" s="481"/>
      <c r="X116" s="481"/>
      <c r="Y116" s="481"/>
      <c r="Z116" s="481"/>
      <c r="AA116" s="481"/>
      <c r="AB116" s="481"/>
      <c r="AC116" s="481"/>
      <c r="AD116" s="482"/>
      <c r="AE116" s="519">
        <f>(AE112-AE113)+(AE114-AE115)</f>
        <v>0</v>
      </c>
      <c r="AF116" s="481"/>
      <c r="AG116" s="481"/>
      <c r="AH116" s="481"/>
      <c r="AI116" s="481"/>
      <c r="AJ116" s="481"/>
      <c r="AK116" s="481"/>
      <c r="AL116" s="481"/>
      <c r="AM116" s="481"/>
      <c r="AN116" s="1302">
        <f>(AN112-AN113)+(AN114-AN115)</f>
        <v>0</v>
      </c>
      <c r="AO116" s="664">
        <f>(AO112-AO113)+(AO114-AO115)</f>
        <v>0</v>
      </c>
      <c r="AP116" s="649"/>
      <c r="AQ116" s="649"/>
      <c r="AR116" s="649"/>
      <c r="AS116" s="649"/>
      <c r="AT116" s="649"/>
      <c r="AU116" s="649"/>
      <c r="AV116" s="649"/>
      <c r="AW116" s="650"/>
    </row>
    <row r="117" spans="1:49" s="377" customFormat="1" ht="15" thickBot="1" x14ac:dyDescent="0.35">
      <c r="A117" s="497"/>
      <c r="B117" s="656" t="s">
        <v>328</v>
      </c>
      <c r="C117" s="593" t="s">
        <v>215</v>
      </c>
      <c r="D117" s="511">
        <f>D106+D116</f>
        <v>0</v>
      </c>
      <c r="E117" s="475"/>
      <c r="F117" s="475"/>
      <c r="G117" s="475"/>
      <c r="H117" s="475"/>
      <c r="I117" s="475"/>
      <c r="J117" s="475"/>
      <c r="K117" s="475"/>
      <c r="L117" s="476"/>
      <c r="M117" s="511">
        <f>M106+M116</f>
        <v>0</v>
      </c>
      <c r="N117" s="475"/>
      <c r="O117" s="475"/>
      <c r="P117" s="475"/>
      <c r="Q117" s="475"/>
      <c r="R117" s="475"/>
      <c r="S117" s="475"/>
      <c r="T117" s="475"/>
      <c r="U117" s="476"/>
      <c r="V117" s="511">
        <f>V106+V116</f>
        <v>0</v>
      </c>
      <c r="W117" s="475"/>
      <c r="X117" s="475"/>
      <c r="Y117" s="475"/>
      <c r="Z117" s="475"/>
      <c r="AA117" s="475"/>
      <c r="AB117" s="475"/>
      <c r="AC117" s="475"/>
      <c r="AD117" s="476"/>
      <c r="AE117" s="511">
        <f>AE106+AE116</f>
        <v>0</v>
      </c>
      <c r="AF117" s="475"/>
      <c r="AG117" s="475"/>
      <c r="AH117" s="475"/>
      <c r="AI117" s="475"/>
      <c r="AJ117" s="475"/>
      <c r="AK117" s="475"/>
      <c r="AL117" s="475"/>
      <c r="AM117" s="475"/>
      <c r="AN117" s="1303">
        <f>AN106+AN116</f>
        <v>0</v>
      </c>
      <c r="AO117" s="665">
        <f>AO106+AO116</f>
        <v>0</v>
      </c>
      <c r="AP117" s="653"/>
      <c r="AQ117" s="653"/>
      <c r="AR117" s="653"/>
      <c r="AS117" s="653"/>
      <c r="AT117" s="653"/>
      <c r="AU117" s="653"/>
      <c r="AV117" s="653"/>
      <c r="AW117" s="654"/>
    </row>
  </sheetData>
  <sheetProtection algorithmName="SHA-512" hashValue="Nz0varMNHU/9zSHqYbxRrBnQJh/rMLzlQUznzyuJFVLGw5gWCJn8exO7KDkHVohXL3pceZItQQAqcVUxq0fiKg==" saltValue="y+5H2Xg92f5TICexW7NPqw==" spinCount="100000" sheet="1" objects="1" scenarios="1"/>
  <mergeCells count="32">
    <mergeCell ref="A76:A86"/>
    <mergeCell ref="A87:C88"/>
    <mergeCell ref="V7:AD7"/>
    <mergeCell ref="AE7:AM7"/>
    <mergeCell ref="A45:A49"/>
    <mergeCell ref="A11:A17"/>
    <mergeCell ref="AE18:AM18"/>
    <mergeCell ref="A18:C19"/>
    <mergeCell ref="D18:L18"/>
    <mergeCell ref="M18:U18"/>
    <mergeCell ref="A10:C10"/>
    <mergeCell ref="A28:A35"/>
    <mergeCell ref="A36:A39"/>
    <mergeCell ref="A40:A44"/>
    <mergeCell ref="V18:AD18"/>
    <mergeCell ref="A20:A27"/>
    <mergeCell ref="AO7:AW7"/>
    <mergeCell ref="AO18:AW18"/>
    <mergeCell ref="AO87:AW87"/>
    <mergeCell ref="A96:A102"/>
    <mergeCell ref="A107:A116"/>
    <mergeCell ref="D87:L87"/>
    <mergeCell ref="M87:U87"/>
    <mergeCell ref="V87:AD87"/>
    <mergeCell ref="D7:L7"/>
    <mergeCell ref="M7:U7"/>
    <mergeCell ref="AE87:AM87"/>
    <mergeCell ref="A89:A95"/>
    <mergeCell ref="A50:A54"/>
    <mergeCell ref="A55:A62"/>
    <mergeCell ref="A63:A70"/>
    <mergeCell ref="A71:A75"/>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pageSetUpPr fitToPage="1"/>
  </sheetPr>
  <dimension ref="A1:AX117"/>
  <sheetViews>
    <sheetView zoomScaleNormal="100" workbookViewId="0">
      <pane xSplit="3" topLeftCell="D1" activePane="topRight" state="frozen"/>
      <selection pane="topRight"/>
    </sheetView>
  </sheetViews>
  <sheetFormatPr defaultColWidth="8.88671875" defaultRowHeight="14.4" x14ac:dyDescent="0.3"/>
  <cols>
    <col min="1" max="1" width="12.6640625" style="442" customWidth="1"/>
    <col min="2" max="2" width="8.88671875" style="190" customWidth="1"/>
    <col min="3" max="3" width="35.44140625" style="190" customWidth="1"/>
    <col min="4" max="49" width="13.33203125" style="190" customWidth="1"/>
    <col min="50" max="16384" width="8.88671875" style="1030"/>
  </cols>
  <sheetData>
    <row r="1" spans="1:50" x14ac:dyDescent="0.3">
      <c r="A1" s="441" t="s">
        <v>502</v>
      </c>
    </row>
    <row r="3" spans="1:50" x14ac:dyDescent="0.3">
      <c r="A3" s="856" t="s">
        <v>477</v>
      </c>
      <c r="B3" s="857"/>
      <c r="C3" s="860">
        <f>'MMA Rev-Exp Summary'!C3</f>
        <v>0</v>
      </c>
      <c r="U3" s="373"/>
      <c r="V3" s="373"/>
    </row>
    <row r="4" spans="1:50" x14ac:dyDescent="0.3">
      <c r="A4" s="856" t="s">
        <v>16</v>
      </c>
      <c r="B4" s="857"/>
      <c r="C4" s="867" t="str">
        <f>IF('MMA Rev-Exp Summary'!C4=0,"",'MMA Rev-Exp Summary'!C4)</f>
        <v/>
      </c>
    </row>
    <row r="5" spans="1:50" x14ac:dyDescent="0.3">
      <c r="A5" s="856" t="s">
        <v>17</v>
      </c>
      <c r="B5" s="857"/>
      <c r="C5" s="867" t="str">
        <f>IF('MMA Rev-Exp Summary'!C5=0,"",'MMA Rev-Exp Summary'!C5)</f>
        <v/>
      </c>
      <c r="E5" s="320"/>
      <c r="F5" s="320"/>
      <c r="G5" s="320"/>
      <c r="H5" s="320"/>
      <c r="AO5" s="321"/>
      <c r="AP5" s="321"/>
      <c r="AQ5" s="321"/>
      <c r="AR5" s="321"/>
      <c r="AS5" s="321"/>
      <c r="AT5" s="321"/>
      <c r="AU5" s="321"/>
      <c r="AV5" s="321"/>
      <c r="AW5" s="321"/>
    </row>
    <row r="6" spans="1:50" ht="15" thickBot="1" x14ac:dyDescent="0.35">
      <c r="A6" s="858" t="s">
        <v>489</v>
      </c>
      <c r="B6" s="857"/>
      <c r="C6" s="859"/>
      <c r="E6" s="320"/>
      <c r="F6" s="320"/>
      <c r="G6" s="320"/>
      <c r="H6" s="320"/>
      <c r="AN6" s="321"/>
      <c r="AO6" s="321"/>
      <c r="AP6" s="321"/>
      <c r="AQ6" s="321"/>
      <c r="AR6" s="321"/>
      <c r="AS6" s="321"/>
      <c r="AT6" s="321"/>
      <c r="AU6" s="321"/>
      <c r="AV6" s="321"/>
      <c r="AW6" s="321"/>
    </row>
    <row r="7" spans="1:50" ht="14.4" customHeight="1" x14ac:dyDescent="0.35">
      <c r="A7" s="487"/>
      <c r="B7" s="488"/>
      <c r="C7" s="489"/>
      <c r="D7" s="1541" t="s">
        <v>288</v>
      </c>
      <c r="E7" s="1542"/>
      <c r="F7" s="1542"/>
      <c r="G7" s="1542"/>
      <c r="H7" s="1542"/>
      <c r="I7" s="1542"/>
      <c r="J7" s="1542"/>
      <c r="K7" s="1542"/>
      <c r="L7" s="1543"/>
      <c r="M7" s="1541" t="s">
        <v>289</v>
      </c>
      <c r="N7" s="1542"/>
      <c r="O7" s="1542"/>
      <c r="P7" s="1542"/>
      <c r="Q7" s="1542"/>
      <c r="R7" s="1542"/>
      <c r="S7" s="1542"/>
      <c r="T7" s="1542"/>
      <c r="U7" s="1543"/>
      <c r="V7" s="1541" t="s">
        <v>290</v>
      </c>
      <c r="W7" s="1542"/>
      <c r="X7" s="1542"/>
      <c r="Y7" s="1542"/>
      <c r="Z7" s="1542"/>
      <c r="AA7" s="1542"/>
      <c r="AB7" s="1542"/>
      <c r="AC7" s="1542"/>
      <c r="AD7" s="1543"/>
      <c r="AE7" s="1530" t="s">
        <v>291</v>
      </c>
      <c r="AF7" s="1531"/>
      <c r="AG7" s="1531"/>
      <c r="AH7" s="1531"/>
      <c r="AI7" s="1531"/>
      <c r="AJ7" s="1531"/>
      <c r="AK7" s="1531"/>
      <c r="AL7" s="1531"/>
      <c r="AM7" s="1531"/>
      <c r="AN7" s="1278"/>
      <c r="AO7" s="1535" t="s">
        <v>1021</v>
      </c>
      <c r="AP7" s="1536"/>
      <c r="AQ7" s="1536"/>
      <c r="AR7" s="1536"/>
      <c r="AS7" s="1536"/>
      <c r="AT7" s="1536"/>
      <c r="AU7" s="1536"/>
      <c r="AV7" s="1536"/>
      <c r="AW7" s="1537"/>
    </row>
    <row r="8" spans="1:50" ht="45" customHeight="1" x14ac:dyDescent="0.35">
      <c r="A8" s="490"/>
      <c r="B8" s="491"/>
      <c r="C8" s="492"/>
      <c r="D8" s="1276" t="s">
        <v>40</v>
      </c>
      <c r="E8" s="387" t="s">
        <v>11</v>
      </c>
      <c r="F8" s="387" t="s">
        <v>53</v>
      </c>
      <c r="G8" s="387" t="s">
        <v>54</v>
      </c>
      <c r="H8" s="387" t="s">
        <v>55</v>
      </c>
      <c r="I8" s="387" t="s">
        <v>57</v>
      </c>
      <c r="J8" s="387" t="s">
        <v>56</v>
      </c>
      <c r="K8" s="387" t="s">
        <v>149</v>
      </c>
      <c r="L8" s="388" t="s">
        <v>150</v>
      </c>
      <c r="M8" s="1276" t="s">
        <v>40</v>
      </c>
      <c r="N8" s="387" t="s">
        <v>11</v>
      </c>
      <c r="O8" s="387" t="s">
        <v>53</v>
      </c>
      <c r="P8" s="387" t="s">
        <v>54</v>
      </c>
      <c r="Q8" s="387" t="s">
        <v>55</v>
      </c>
      <c r="R8" s="387" t="s">
        <v>57</v>
      </c>
      <c r="S8" s="387" t="s">
        <v>56</v>
      </c>
      <c r="T8" s="387" t="s">
        <v>149</v>
      </c>
      <c r="U8" s="388" t="s">
        <v>150</v>
      </c>
      <c r="V8" s="1276" t="s">
        <v>40</v>
      </c>
      <c r="W8" s="387" t="s">
        <v>11</v>
      </c>
      <c r="X8" s="387" t="s">
        <v>53</v>
      </c>
      <c r="Y8" s="387" t="s">
        <v>54</v>
      </c>
      <c r="Z8" s="387" t="s">
        <v>55</v>
      </c>
      <c r="AA8" s="387" t="s">
        <v>57</v>
      </c>
      <c r="AB8" s="387" t="s">
        <v>56</v>
      </c>
      <c r="AC8" s="387" t="s">
        <v>149</v>
      </c>
      <c r="AD8" s="388" t="s">
        <v>150</v>
      </c>
      <c r="AE8" s="1276" t="s">
        <v>40</v>
      </c>
      <c r="AF8" s="387" t="s">
        <v>11</v>
      </c>
      <c r="AG8" s="387" t="s">
        <v>53</v>
      </c>
      <c r="AH8" s="387" t="s">
        <v>54</v>
      </c>
      <c r="AI8" s="387" t="s">
        <v>55</v>
      </c>
      <c r="AJ8" s="387" t="s">
        <v>57</v>
      </c>
      <c r="AK8" s="387" t="s">
        <v>56</v>
      </c>
      <c r="AL8" s="387" t="s">
        <v>149</v>
      </c>
      <c r="AM8" s="387" t="s">
        <v>150</v>
      </c>
      <c r="AN8" s="1279" t="s">
        <v>1022</v>
      </c>
      <c r="AO8" s="440" t="s">
        <v>40</v>
      </c>
      <c r="AP8" s="387" t="s">
        <v>11</v>
      </c>
      <c r="AQ8" s="387" t="s">
        <v>53</v>
      </c>
      <c r="AR8" s="387" t="s">
        <v>54</v>
      </c>
      <c r="AS8" s="387" t="s">
        <v>55</v>
      </c>
      <c r="AT8" s="387" t="s">
        <v>57</v>
      </c>
      <c r="AU8" s="387" t="s">
        <v>56</v>
      </c>
      <c r="AV8" s="387" t="s">
        <v>149</v>
      </c>
      <c r="AW8" s="390" t="s">
        <v>150</v>
      </c>
      <c r="AX8" s="376"/>
    </row>
    <row r="9" spans="1:50" ht="18" customHeight="1" x14ac:dyDescent="0.35">
      <c r="A9" s="493" t="s">
        <v>58</v>
      </c>
      <c r="B9" s="491"/>
      <c r="C9" s="492"/>
      <c r="D9" s="602">
        <f>SUM(E9:L9)</f>
        <v>0</v>
      </c>
      <c r="E9" s="445"/>
      <c r="F9" s="445"/>
      <c r="G9" s="445"/>
      <c r="H9" s="445"/>
      <c r="I9" s="445"/>
      <c r="J9" s="445"/>
      <c r="K9" s="445"/>
      <c r="L9" s="446"/>
      <c r="M9" s="602">
        <f>SUM(N9:U9)</f>
        <v>0</v>
      </c>
      <c r="N9" s="445"/>
      <c r="O9" s="445"/>
      <c r="P9" s="445"/>
      <c r="Q9" s="445"/>
      <c r="R9" s="445"/>
      <c r="S9" s="445"/>
      <c r="T9" s="445"/>
      <c r="U9" s="446"/>
      <c r="V9" s="602">
        <f>SUM(W9:AD9)</f>
        <v>0</v>
      </c>
      <c r="W9" s="445"/>
      <c r="X9" s="445"/>
      <c r="Y9" s="445"/>
      <c r="Z9" s="445"/>
      <c r="AA9" s="445"/>
      <c r="AB9" s="445"/>
      <c r="AC9" s="445"/>
      <c r="AD9" s="446"/>
      <c r="AE9" s="602">
        <f>SUM(AF9:AM9)</f>
        <v>0</v>
      </c>
      <c r="AF9" s="445"/>
      <c r="AG9" s="445"/>
      <c r="AH9" s="445"/>
      <c r="AI9" s="445"/>
      <c r="AJ9" s="445"/>
      <c r="AK9" s="445"/>
      <c r="AL9" s="445"/>
      <c r="AM9" s="445"/>
      <c r="AN9" s="1280"/>
      <c r="AO9" s="603">
        <f>AE9+V9+M9+D9+AN9</f>
        <v>0</v>
      </c>
      <c r="AP9" s="531">
        <f t="shared" ref="AP9:AW9" si="0">AF9+W9+N9+E9</f>
        <v>0</v>
      </c>
      <c r="AQ9" s="531">
        <f t="shared" si="0"/>
        <v>0</v>
      </c>
      <c r="AR9" s="531">
        <f t="shared" si="0"/>
        <v>0</v>
      </c>
      <c r="AS9" s="531">
        <f t="shared" si="0"/>
        <v>0</v>
      </c>
      <c r="AT9" s="531">
        <f t="shared" si="0"/>
        <v>0</v>
      </c>
      <c r="AU9" s="602">
        <f t="shared" si="0"/>
        <v>0</v>
      </c>
      <c r="AV9" s="531">
        <f t="shared" si="0"/>
        <v>0</v>
      </c>
      <c r="AW9" s="531">
        <f t="shared" si="0"/>
        <v>0</v>
      </c>
      <c r="AX9" s="498"/>
    </row>
    <row r="10" spans="1:50" ht="18" customHeight="1" x14ac:dyDescent="0.35">
      <c r="A10" s="1563" t="s">
        <v>12</v>
      </c>
      <c r="B10" s="1564"/>
      <c r="C10" s="1565"/>
      <c r="D10" s="1274"/>
      <c r="E10" s="443"/>
      <c r="F10" s="443"/>
      <c r="G10" s="443"/>
      <c r="H10" s="443"/>
      <c r="I10" s="443"/>
      <c r="J10" s="443"/>
      <c r="K10" s="443"/>
      <c r="L10" s="444"/>
      <c r="M10" s="1277"/>
      <c r="N10" s="443"/>
      <c r="O10" s="443"/>
      <c r="P10" s="443"/>
      <c r="Q10" s="443"/>
      <c r="R10" s="443"/>
      <c r="S10" s="443"/>
      <c r="T10" s="443"/>
      <c r="U10" s="444"/>
      <c r="V10" s="1277"/>
      <c r="W10" s="443"/>
      <c r="X10" s="443"/>
      <c r="Y10" s="443"/>
      <c r="Z10" s="443"/>
      <c r="AA10" s="443"/>
      <c r="AB10" s="443"/>
      <c r="AC10" s="443"/>
      <c r="AD10" s="444"/>
      <c r="AE10" s="1277"/>
      <c r="AF10" s="443"/>
      <c r="AG10" s="443"/>
      <c r="AH10" s="443"/>
      <c r="AI10" s="443"/>
      <c r="AJ10" s="443"/>
      <c r="AK10" s="443"/>
      <c r="AL10" s="443"/>
      <c r="AM10" s="443"/>
      <c r="AN10" s="1281"/>
      <c r="AO10" s="1275"/>
      <c r="AP10" s="605"/>
      <c r="AQ10" s="605"/>
      <c r="AR10" s="605"/>
      <c r="AS10" s="605"/>
      <c r="AT10" s="605"/>
      <c r="AU10" s="605"/>
      <c r="AV10" s="605"/>
      <c r="AW10" s="609"/>
      <c r="AX10" s="376"/>
    </row>
    <row r="11" spans="1:50" ht="14.4" customHeight="1" x14ac:dyDescent="0.3">
      <c r="A11" s="1557" t="s">
        <v>218</v>
      </c>
      <c r="B11" s="570">
        <v>1.1000000000000001</v>
      </c>
      <c r="C11" s="571" t="s">
        <v>13</v>
      </c>
      <c r="D11" s="502">
        <f t="shared" ref="D11:D16" si="1">SUM(E11:L11)</f>
        <v>0</v>
      </c>
      <c r="E11" s="448"/>
      <c r="F11" s="448"/>
      <c r="G11" s="448"/>
      <c r="H11" s="448"/>
      <c r="I11" s="448"/>
      <c r="J11" s="448"/>
      <c r="K11" s="448"/>
      <c r="L11" s="449"/>
      <c r="M11" s="502">
        <f t="shared" ref="M11:M16" si="2">SUM(N11:U11)</f>
        <v>0</v>
      </c>
      <c r="N11" s="448"/>
      <c r="O11" s="448"/>
      <c r="P11" s="448"/>
      <c r="Q11" s="448"/>
      <c r="R11" s="448"/>
      <c r="S11" s="448"/>
      <c r="T11" s="448"/>
      <c r="U11" s="449"/>
      <c r="V11" s="502">
        <f t="shared" ref="V11:V16" si="3">SUM(W11:AD11)</f>
        <v>0</v>
      </c>
      <c r="W11" s="448"/>
      <c r="X11" s="448"/>
      <c r="Y11" s="448"/>
      <c r="Z11" s="448"/>
      <c r="AA11" s="448"/>
      <c r="AB11" s="448"/>
      <c r="AC11" s="448"/>
      <c r="AD11" s="449"/>
      <c r="AE11" s="502">
        <f t="shared" ref="AE11:AE16" si="4">SUM(AF11:AM11)</f>
        <v>0</v>
      </c>
      <c r="AF11" s="448"/>
      <c r="AG11" s="448"/>
      <c r="AH11" s="448"/>
      <c r="AI11" s="448"/>
      <c r="AJ11" s="448"/>
      <c r="AK11" s="448"/>
      <c r="AL11" s="448"/>
      <c r="AM11" s="448"/>
      <c r="AN11" s="1282"/>
      <c r="AO11" s="611">
        <f t="shared" ref="AO11:AO16" si="5">SUM(AP11:AW11)+AN11</f>
        <v>0</v>
      </c>
      <c r="AP11" s="503">
        <f t="shared" ref="AP11:AW16" si="6">E11+N11+W11+AF11</f>
        <v>0</v>
      </c>
      <c r="AQ11" s="503">
        <f t="shared" si="6"/>
        <v>0</v>
      </c>
      <c r="AR11" s="503">
        <f t="shared" si="6"/>
        <v>0</v>
      </c>
      <c r="AS11" s="503">
        <f t="shared" si="6"/>
        <v>0</v>
      </c>
      <c r="AT11" s="503">
        <f t="shared" si="6"/>
        <v>0</v>
      </c>
      <c r="AU11" s="503">
        <f t="shared" si="6"/>
        <v>0</v>
      </c>
      <c r="AV11" s="503">
        <f t="shared" si="6"/>
        <v>0</v>
      </c>
      <c r="AW11" s="542">
        <f t="shared" si="6"/>
        <v>0</v>
      </c>
    </row>
    <row r="12" spans="1:50" x14ac:dyDescent="0.3">
      <c r="A12" s="1558"/>
      <c r="B12" s="572">
        <v>1.2</v>
      </c>
      <c r="C12" s="573" t="s">
        <v>19</v>
      </c>
      <c r="D12" s="502">
        <f t="shared" si="1"/>
        <v>0</v>
      </c>
      <c r="E12" s="450"/>
      <c r="F12" s="450"/>
      <c r="G12" s="450"/>
      <c r="H12" s="450"/>
      <c r="I12" s="450"/>
      <c r="J12" s="450"/>
      <c r="K12" s="450"/>
      <c r="L12" s="451"/>
      <c r="M12" s="502">
        <f t="shared" si="2"/>
        <v>0</v>
      </c>
      <c r="N12" s="450"/>
      <c r="O12" s="450"/>
      <c r="P12" s="450"/>
      <c r="Q12" s="450"/>
      <c r="R12" s="450"/>
      <c r="S12" s="450"/>
      <c r="T12" s="450"/>
      <c r="U12" s="451"/>
      <c r="V12" s="502">
        <f t="shared" si="3"/>
        <v>0</v>
      </c>
      <c r="W12" s="450"/>
      <c r="X12" s="450"/>
      <c r="Y12" s="450"/>
      <c r="Z12" s="450"/>
      <c r="AA12" s="450"/>
      <c r="AB12" s="450"/>
      <c r="AC12" s="450"/>
      <c r="AD12" s="451"/>
      <c r="AE12" s="502">
        <f t="shared" si="4"/>
        <v>0</v>
      </c>
      <c r="AF12" s="450"/>
      <c r="AG12" s="450"/>
      <c r="AH12" s="450"/>
      <c r="AI12" s="450"/>
      <c r="AJ12" s="450"/>
      <c r="AK12" s="450"/>
      <c r="AL12" s="450"/>
      <c r="AM12" s="450"/>
      <c r="AN12" s="1283"/>
      <c r="AO12" s="535">
        <f t="shared" si="5"/>
        <v>0</v>
      </c>
      <c r="AP12" s="503">
        <f t="shared" si="6"/>
        <v>0</v>
      </c>
      <c r="AQ12" s="537">
        <f t="shared" si="6"/>
        <v>0</v>
      </c>
      <c r="AR12" s="537">
        <f t="shared" si="6"/>
        <v>0</v>
      </c>
      <c r="AS12" s="537">
        <f t="shared" si="6"/>
        <v>0</v>
      </c>
      <c r="AT12" s="537">
        <f t="shared" si="6"/>
        <v>0</v>
      </c>
      <c r="AU12" s="537">
        <f t="shared" si="6"/>
        <v>0</v>
      </c>
      <c r="AV12" s="537">
        <f t="shared" si="6"/>
        <v>0</v>
      </c>
      <c r="AW12" s="538">
        <f t="shared" si="6"/>
        <v>0</v>
      </c>
    </row>
    <row r="13" spans="1:50" x14ac:dyDescent="0.3">
      <c r="A13" s="1558"/>
      <c r="B13" s="572" t="s">
        <v>70</v>
      </c>
      <c r="C13" s="573" t="s">
        <v>449</v>
      </c>
      <c r="D13" s="503">
        <f t="shared" si="1"/>
        <v>0</v>
      </c>
      <c r="E13" s="450"/>
      <c r="F13" s="450"/>
      <c r="G13" s="450"/>
      <c r="H13" s="450"/>
      <c r="I13" s="450"/>
      <c r="J13" s="450"/>
      <c r="K13" s="450"/>
      <c r="L13" s="451"/>
      <c r="M13" s="503">
        <f t="shared" si="2"/>
        <v>0</v>
      </c>
      <c r="N13" s="450"/>
      <c r="O13" s="450"/>
      <c r="P13" s="450"/>
      <c r="Q13" s="450"/>
      <c r="R13" s="450"/>
      <c r="S13" s="450"/>
      <c r="T13" s="450"/>
      <c r="U13" s="451"/>
      <c r="V13" s="503">
        <f t="shared" si="3"/>
        <v>0</v>
      </c>
      <c r="W13" s="450"/>
      <c r="X13" s="450"/>
      <c r="Y13" s="450"/>
      <c r="Z13" s="450"/>
      <c r="AA13" s="450"/>
      <c r="AB13" s="450"/>
      <c r="AC13" s="450"/>
      <c r="AD13" s="451"/>
      <c r="AE13" s="503">
        <f t="shared" si="4"/>
        <v>0</v>
      </c>
      <c r="AF13" s="450"/>
      <c r="AG13" s="450"/>
      <c r="AH13" s="450"/>
      <c r="AI13" s="450"/>
      <c r="AJ13" s="450"/>
      <c r="AK13" s="450"/>
      <c r="AL13" s="450"/>
      <c r="AM13" s="450"/>
      <c r="AN13" s="1283"/>
      <c r="AO13" s="535">
        <f t="shared" si="5"/>
        <v>0</v>
      </c>
      <c r="AP13" s="503">
        <f t="shared" si="6"/>
        <v>0</v>
      </c>
      <c r="AQ13" s="537">
        <f t="shared" si="6"/>
        <v>0</v>
      </c>
      <c r="AR13" s="537">
        <f t="shared" si="6"/>
        <v>0</v>
      </c>
      <c r="AS13" s="537">
        <f t="shared" si="6"/>
        <v>0</v>
      </c>
      <c r="AT13" s="537">
        <f t="shared" si="6"/>
        <v>0</v>
      </c>
      <c r="AU13" s="537">
        <f t="shared" si="6"/>
        <v>0</v>
      </c>
      <c r="AV13" s="537">
        <f t="shared" si="6"/>
        <v>0</v>
      </c>
      <c r="AW13" s="538">
        <f t="shared" si="6"/>
        <v>0</v>
      </c>
    </row>
    <row r="14" spans="1:50" x14ac:dyDescent="0.3">
      <c r="A14" s="1558"/>
      <c r="B14" s="572" t="s">
        <v>71</v>
      </c>
      <c r="C14" s="573" t="s">
        <v>160</v>
      </c>
      <c r="D14" s="503">
        <f t="shared" si="1"/>
        <v>0</v>
      </c>
      <c r="E14" s="450"/>
      <c r="F14" s="450"/>
      <c r="G14" s="450"/>
      <c r="H14" s="450"/>
      <c r="I14" s="450"/>
      <c r="J14" s="450"/>
      <c r="K14" s="450"/>
      <c r="L14" s="451"/>
      <c r="M14" s="503">
        <f t="shared" si="2"/>
        <v>0</v>
      </c>
      <c r="N14" s="450"/>
      <c r="O14" s="450"/>
      <c r="P14" s="450"/>
      <c r="Q14" s="450"/>
      <c r="R14" s="450"/>
      <c r="S14" s="450"/>
      <c r="T14" s="450"/>
      <c r="U14" s="451"/>
      <c r="V14" s="503">
        <f t="shared" si="3"/>
        <v>0</v>
      </c>
      <c r="W14" s="450"/>
      <c r="X14" s="450"/>
      <c r="Y14" s="450"/>
      <c r="Z14" s="450"/>
      <c r="AA14" s="450"/>
      <c r="AB14" s="450"/>
      <c r="AC14" s="450"/>
      <c r="AD14" s="451"/>
      <c r="AE14" s="503">
        <f t="shared" si="4"/>
        <v>0</v>
      </c>
      <c r="AF14" s="450"/>
      <c r="AG14" s="450"/>
      <c r="AH14" s="450"/>
      <c r="AI14" s="450"/>
      <c r="AJ14" s="450"/>
      <c r="AK14" s="450"/>
      <c r="AL14" s="450"/>
      <c r="AM14" s="450"/>
      <c r="AN14" s="1283"/>
      <c r="AO14" s="535">
        <f t="shared" si="5"/>
        <v>0</v>
      </c>
      <c r="AP14" s="503">
        <f t="shared" si="6"/>
        <v>0</v>
      </c>
      <c r="AQ14" s="537">
        <f t="shared" si="6"/>
        <v>0</v>
      </c>
      <c r="AR14" s="537">
        <f t="shared" si="6"/>
        <v>0</v>
      </c>
      <c r="AS14" s="537">
        <f t="shared" si="6"/>
        <v>0</v>
      </c>
      <c r="AT14" s="537">
        <f t="shared" si="6"/>
        <v>0</v>
      </c>
      <c r="AU14" s="537">
        <f t="shared" si="6"/>
        <v>0</v>
      </c>
      <c r="AV14" s="537">
        <f t="shared" si="6"/>
        <v>0</v>
      </c>
      <c r="AW14" s="538">
        <f t="shared" si="6"/>
        <v>0</v>
      </c>
    </row>
    <row r="15" spans="1:50" x14ac:dyDescent="0.3">
      <c r="A15" s="1558"/>
      <c r="B15" s="572" t="s">
        <v>104</v>
      </c>
      <c r="C15" s="573" t="s">
        <v>161</v>
      </c>
      <c r="D15" s="502">
        <f t="shared" si="1"/>
        <v>0</v>
      </c>
      <c r="E15" s="450"/>
      <c r="F15" s="450"/>
      <c r="G15" s="450"/>
      <c r="H15" s="450"/>
      <c r="I15" s="450"/>
      <c r="J15" s="450"/>
      <c r="K15" s="450"/>
      <c r="L15" s="451"/>
      <c r="M15" s="502">
        <f t="shared" si="2"/>
        <v>0</v>
      </c>
      <c r="N15" s="450"/>
      <c r="O15" s="450"/>
      <c r="P15" s="450"/>
      <c r="Q15" s="450"/>
      <c r="R15" s="450"/>
      <c r="S15" s="450"/>
      <c r="T15" s="450"/>
      <c r="U15" s="451"/>
      <c r="V15" s="502">
        <f t="shared" si="3"/>
        <v>0</v>
      </c>
      <c r="W15" s="450"/>
      <c r="X15" s="450"/>
      <c r="Y15" s="450"/>
      <c r="Z15" s="450"/>
      <c r="AA15" s="450"/>
      <c r="AB15" s="450"/>
      <c r="AC15" s="450"/>
      <c r="AD15" s="451"/>
      <c r="AE15" s="502">
        <f t="shared" si="4"/>
        <v>0</v>
      </c>
      <c r="AF15" s="450"/>
      <c r="AG15" s="450"/>
      <c r="AH15" s="450"/>
      <c r="AI15" s="450"/>
      <c r="AJ15" s="450"/>
      <c r="AK15" s="450"/>
      <c r="AL15" s="450"/>
      <c r="AM15" s="450"/>
      <c r="AN15" s="1283"/>
      <c r="AO15" s="535">
        <f t="shared" si="5"/>
        <v>0</v>
      </c>
      <c r="AP15" s="503">
        <f t="shared" si="6"/>
        <v>0</v>
      </c>
      <c r="AQ15" s="537">
        <f t="shared" si="6"/>
        <v>0</v>
      </c>
      <c r="AR15" s="537">
        <f t="shared" si="6"/>
        <v>0</v>
      </c>
      <c r="AS15" s="537">
        <f t="shared" si="6"/>
        <v>0</v>
      </c>
      <c r="AT15" s="537">
        <f t="shared" si="6"/>
        <v>0</v>
      </c>
      <c r="AU15" s="537">
        <f t="shared" si="6"/>
        <v>0</v>
      </c>
      <c r="AV15" s="537">
        <f t="shared" si="6"/>
        <v>0</v>
      </c>
      <c r="AW15" s="538">
        <f t="shared" si="6"/>
        <v>0</v>
      </c>
    </row>
    <row r="16" spans="1:50" x14ac:dyDescent="0.3">
      <c r="A16" s="1558"/>
      <c r="B16" s="572" t="s">
        <v>39</v>
      </c>
      <c r="C16" s="573" t="s">
        <v>14</v>
      </c>
      <c r="D16" s="502">
        <f t="shared" si="1"/>
        <v>0</v>
      </c>
      <c r="E16" s="450"/>
      <c r="F16" s="450"/>
      <c r="G16" s="450"/>
      <c r="H16" s="450"/>
      <c r="I16" s="450"/>
      <c r="J16" s="450"/>
      <c r="K16" s="450"/>
      <c r="L16" s="451"/>
      <c r="M16" s="502">
        <f t="shared" si="2"/>
        <v>0</v>
      </c>
      <c r="N16" s="450"/>
      <c r="O16" s="450"/>
      <c r="P16" s="450"/>
      <c r="Q16" s="450"/>
      <c r="R16" s="450"/>
      <c r="S16" s="450"/>
      <c r="T16" s="450"/>
      <c r="U16" s="451"/>
      <c r="V16" s="502">
        <f t="shared" si="3"/>
        <v>0</v>
      </c>
      <c r="W16" s="450"/>
      <c r="X16" s="450"/>
      <c r="Y16" s="450"/>
      <c r="Z16" s="450"/>
      <c r="AA16" s="450"/>
      <c r="AB16" s="450"/>
      <c r="AC16" s="450"/>
      <c r="AD16" s="451"/>
      <c r="AE16" s="502">
        <f t="shared" si="4"/>
        <v>0</v>
      </c>
      <c r="AF16" s="450"/>
      <c r="AG16" s="450"/>
      <c r="AH16" s="450"/>
      <c r="AI16" s="450"/>
      <c r="AJ16" s="450"/>
      <c r="AK16" s="450"/>
      <c r="AL16" s="450"/>
      <c r="AM16" s="450"/>
      <c r="AN16" s="1283"/>
      <c r="AO16" s="535">
        <f t="shared" si="5"/>
        <v>0</v>
      </c>
      <c r="AP16" s="503">
        <f t="shared" si="6"/>
        <v>0</v>
      </c>
      <c r="AQ16" s="537">
        <f t="shared" si="6"/>
        <v>0</v>
      </c>
      <c r="AR16" s="537">
        <f t="shared" si="6"/>
        <v>0</v>
      </c>
      <c r="AS16" s="537">
        <f t="shared" si="6"/>
        <v>0</v>
      </c>
      <c r="AT16" s="537">
        <f t="shared" si="6"/>
        <v>0</v>
      </c>
      <c r="AU16" s="537">
        <f t="shared" si="6"/>
        <v>0</v>
      </c>
      <c r="AV16" s="537">
        <f t="shared" si="6"/>
        <v>0</v>
      </c>
      <c r="AW16" s="538">
        <f t="shared" si="6"/>
        <v>0</v>
      </c>
    </row>
    <row r="17" spans="1:49" s="377" customFormat="1" x14ac:dyDescent="0.3">
      <c r="A17" s="1558"/>
      <c r="B17" s="574" t="s">
        <v>238</v>
      </c>
      <c r="C17" s="575" t="s">
        <v>15</v>
      </c>
      <c r="D17" s="504">
        <f>SUM(D11:D16)</f>
        <v>0</v>
      </c>
      <c r="E17" s="504">
        <f>SUM(E11:E16)</f>
        <v>0</v>
      </c>
      <c r="F17" s="504">
        <f t="shared" ref="F17:L17" si="7">SUM(F11:F16)</f>
        <v>0</v>
      </c>
      <c r="G17" s="504">
        <f t="shared" si="7"/>
        <v>0</v>
      </c>
      <c r="H17" s="504">
        <f t="shared" si="7"/>
        <v>0</v>
      </c>
      <c r="I17" s="504">
        <f t="shared" si="7"/>
        <v>0</v>
      </c>
      <c r="J17" s="504">
        <f t="shared" si="7"/>
        <v>0</v>
      </c>
      <c r="K17" s="504">
        <f t="shared" si="7"/>
        <v>0</v>
      </c>
      <c r="L17" s="504">
        <f t="shared" si="7"/>
        <v>0</v>
      </c>
      <c r="M17" s="532">
        <f>SUM(M11:M16)</f>
        <v>0</v>
      </c>
      <c r="N17" s="504">
        <f>SUM(N11:N16)</f>
        <v>0</v>
      </c>
      <c r="O17" s="504">
        <f t="shared" ref="O17:U17" si="8">SUM(O11:O16)</f>
        <v>0</v>
      </c>
      <c r="P17" s="504">
        <f t="shared" si="8"/>
        <v>0</v>
      </c>
      <c r="Q17" s="504">
        <f t="shared" si="8"/>
        <v>0</v>
      </c>
      <c r="R17" s="504">
        <f t="shared" si="8"/>
        <v>0</v>
      </c>
      <c r="S17" s="504">
        <f t="shared" si="8"/>
        <v>0</v>
      </c>
      <c r="T17" s="504">
        <f t="shared" si="8"/>
        <v>0</v>
      </c>
      <c r="U17" s="504">
        <f t="shared" si="8"/>
        <v>0</v>
      </c>
      <c r="V17" s="532">
        <f>SUM(V11:V16)</f>
        <v>0</v>
      </c>
      <c r="W17" s="504">
        <f>SUM(W11:W16)</f>
        <v>0</v>
      </c>
      <c r="X17" s="504">
        <f t="shared" ref="X17:AD17" si="9">SUM(X11:X16)</f>
        <v>0</v>
      </c>
      <c r="Y17" s="504">
        <f t="shared" si="9"/>
        <v>0</v>
      </c>
      <c r="Z17" s="504">
        <f t="shared" si="9"/>
        <v>0</v>
      </c>
      <c r="AA17" s="504">
        <f t="shared" si="9"/>
        <v>0</v>
      </c>
      <c r="AB17" s="504">
        <f t="shared" si="9"/>
        <v>0</v>
      </c>
      <c r="AC17" s="504">
        <f t="shared" si="9"/>
        <v>0</v>
      </c>
      <c r="AD17" s="504">
        <f t="shared" si="9"/>
        <v>0</v>
      </c>
      <c r="AE17" s="532">
        <f>SUM(AE11:AE16)</f>
        <v>0</v>
      </c>
      <c r="AF17" s="504">
        <f>SUM(AF11:AF16)</f>
        <v>0</v>
      </c>
      <c r="AG17" s="504">
        <f t="shared" ref="AG17:AN17" si="10">SUM(AG11:AG16)</f>
        <v>0</v>
      </c>
      <c r="AH17" s="504">
        <f t="shared" si="10"/>
        <v>0</v>
      </c>
      <c r="AI17" s="504">
        <f t="shared" si="10"/>
        <v>0</v>
      </c>
      <c r="AJ17" s="504">
        <f t="shared" si="10"/>
        <v>0</v>
      </c>
      <c r="AK17" s="504">
        <f t="shared" si="10"/>
        <v>0</v>
      </c>
      <c r="AL17" s="504">
        <f t="shared" si="10"/>
        <v>0</v>
      </c>
      <c r="AM17" s="521">
        <f t="shared" si="10"/>
        <v>0</v>
      </c>
      <c r="AN17" s="1284">
        <f t="shared" si="10"/>
        <v>0</v>
      </c>
      <c r="AO17" s="539">
        <f>SUM(AO11:AO16)</f>
        <v>0</v>
      </c>
      <c r="AP17" s="504">
        <f>SUM(AP11:AP16)</f>
        <v>0</v>
      </c>
      <c r="AQ17" s="504">
        <f t="shared" ref="AQ17:AW17" si="11">SUM(AQ11:AQ16)</f>
        <v>0</v>
      </c>
      <c r="AR17" s="504">
        <f t="shared" si="11"/>
        <v>0</v>
      </c>
      <c r="AS17" s="504">
        <f t="shared" si="11"/>
        <v>0</v>
      </c>
      <c r="AT17" s="504">
        <f t="shared" si="11"/>
        <v>0</v>
      </c>
      <c r="AU17" s="504">
        <f t="shared" si="11"/>
        <v>0</v>
      </c>
      <c r="AV17" s="504">
        <f t="shared" si="11"/>
        <v>0</v>
      </c>
      <c r="AW17" s="540">
        <f t="shared" si="11"/>
        <v>0</v>
      </c>
    </row>
    <row r="18" spans="1:49" ht="14.4" customHeight="1" x14ac:dyDescent="0.3">
      <c r="A18" s="1560" t="s">
        <v>324</v>
      </c>
      <c r="B18" s="1561"/>
      <c r="C18" s="1562"/>
      <c r="D18" s="1547" t="s">
        <v>288</v>
      </c>
      <c r="E18" s="1548"/>
      <c r="F18" s="1548"/>
      <c r="G18" s="1548"/>
      <c r="H18" s="1548"/>
      <c r="I18" s="1548"/>
      <c r="J18" s="1548"/>
      <c r="K18" s="1548"/>
      <c r="L18" s="1549"/>
      <c r="M18" s="1547" t="s">
        <v>289</v>
      </c>
      <c r="N18" s="1548"/>
      <c r="O18" s="1548"/>
      <c r="P18" s="1548"/>
      <c r="Q18" s="1548"/>
      <c r="R18" s="1548"/>
      <c r="S18" s="1548"/>
      <c r="T18" s="1548"/>
      <c r="U18" s="1549"/>
      <c r="V18" s="1547" t="s">
        <v>290</v>
      </c>
      <c r="W18" s="1548"/>
      <c r="X18" s="1548"/>
      <c r="Y18" s="1548"/>
      <c r="Z18" s="1548"/>
      <c r="AA18" s="1548"/>
      <c r="AB18" s="1548"/>
      <c r="AC18" s="1548"/>
      <c r="AD18" s="1549"/>
      <c r="AE18" s="1550" t="s">
        <v>291</v>
      </c>
      <c r="AF18" s="1551"/>
      <c r="AG18" s="1551"/>
      <c r="AH18" s="1551"/>
      <c r="AI18" s="1551"/>
      <c r="AJ18" s="1551"/>
      <c r="AK18" s="1551"/>
      <c r="AL18" s="1551"/>
      <c r="AM18" s="1551"/>
      <c r="AN18" s="1285"/>
      <c r="AO18" s="1552" t="s">
        <v>1021</v>
      </c>
      <c r="AP18" s="1551"/>
      <c r="AQ18" s="1551"/>
      <c r="AR18" s="1551"/>
      <c r="AS18" s="1551"/>
      <c r="AT18" s="1551"/>
      <c r="AU18" s="1551"/>
      <c r="AV18" s="1551"/>
      <c r="AW18" s="1553"/>
    </row>
    <row r="19" spans="1:49" ht="45" customHeight="1" x14ac:dyDescent="0.3">
      <c r="A19" s="1563"/>
      <c r="B19" s="1564"/>
      <c r="C19" s="1565"/>
      <c r="D19" s="400" t="s">
        <v>40</v>
      </c>
      <c r="E19" s="401" t="s">
        <v>11</v>
      </c>
      <c r="F19" s="401" t="s">
        <v>53</v>
      </c>
      <c r="G19" s="401" t="s">
        <v>54</v>
      </c>
      <c r="H19" s="401" t="s">
        <v>55</v>
      </c>
      <c r="I19" s="401" t="s">
        <v>57</v>
      </c>
      <c r="J19" s="401" t="s">
        <v>56</v>
      </c>
      <c r="K19" s="387" t="s">
        <v>149</v>
      </c>
      <c r="L19" s="402" t="s">
        <v>150</v>
      </c>
      <c r="M19" s="400" t="s">
        <v>40</v>
      </c>
      <c r="N19" s="401" t="s">
        <v>11</v>
      </c>
      <c r="O19" s="401" t="s">
        <v>53</v>
      </c>
      <c r="P19" s="401" t="s">
        <v>54</v>
      </c>
      <c r="Q19" s="401" t="s">
        <v>55</v>
      </c>
      <c r="R19" s="401" t="s">
        <v>57</v>
      </c>
      <c r="S19" s="401" t="s">
        <v>56</v>
      </c>
      <c r="T19" s="387" t="s">
        <v>149</v>
      </c>
      <c r="U19" s="402" t="s">
        <v>150</v>
      </c>
      <c r="V19" s="400" t="s">
        <v>40</v>
      </c>
      <c r="W19" s="401" t="s">
        <v>11</v>
      </c>
      <c r="X19" s="401" t="s">
        <v>53</v>
      </c>
      <c r="Y19" s="401" t="s">
        <v>54</v>
      </c>
      <c r="Z19" s="401" t="s">
        <v>55</v>
      </c>
      <c r="AA19" s="401" t="s">
        <v>57</v>
      </c>
      <c r="AB19" s="401" t="s">
        <v>56</v>
      </c>
      <c r="AC19" s="387" t="s">
        <v>149</v>
      </c>
      <c r="AD19" s="402" t="s">
        <v>150</v>
      </c>
      <c r="AE19" s="400" t="s">
        <v>40</v>
      </c>
      <c r="AF19" s="401" t="s">
        <v>11</v>
      </c>
      <c r="AG19" s="401" t="s">
        <v>53</v>
      </c>
      <c r="AH19" s="401" t="s">
        <v>54</v>
      </c>
      <c r="AI19" s="401" t="s">
        <v>55</v>
      </c>
      <c r="AJ19" s="401" t="s">
        <v>57</v>
      </c>
      <c r="AK19" s="401" t="s">
        <v>56</v>
      </c>
      <c r="AL19" s="387" t="s">
        <v>149</v>
      </c>
      <c r="AM19" s="387" t="s">
        <v>150</v>
      </c>
      <c r="AN19" s="1279" t="s">
        <v>1022</v>
      </c>
      <c r="AO19" s="403" t="s">
        <v>40</v>
      </c>
      <c r="AP19" s="387" t="s">
        <v>11</v>
      </c>
      <c r="AQ19" s="387" t="s">
        <v>53</v>
      </c>
      <c r="AR19" s="387" t="s">
        <v>54</v>
      </c>
      <c r="AS19" s="387" t="s">
        <v>55</v>
      </c>
      <c r="AT19" s="387" t="s">
        <v>57</v>
      </c>
      <c r="AU19" s="387" t="s">
        <v>56</v>
      </c>
      <c r="AV19" s="387" t="s">
        <v>149</v>
      </c>
      <c r="AW19" s="392" t="s">
        <v>150</v>
      </c>
    </row>
    <row r="20" spans="1:49" ht="14.4" customHeight="1" x14ac:dyDescent="0.3">
      <c r="A20" s="1557" t="s">
        <v>0</v>
      </c>
      <c r="B20" s="570">
        <v>2.1</v>
      </c>
      <c r="C20" s="571" t="s">
        <v>162</v>
      </c>
      <c r="D20" s="505">
        <f t="shared" ref="D20:D26" si="12">SUM(E20:L20)</f>
        <v>0</v>
      </c>
      <c r="E20" s="452"/>
      <c r="F20" s="452"/>
      <c r="G20" s="452"/>
      <c r="H20" s="452"/>
      <c r="I20" s="452"/>
      <c r="J20" s="452"/>
      <c r="K20" s="452"/>
      <c r="L20" s="453"/>
      <c r="M20" s="505">
        <f t="shared" ref="M20:M26" si="13">SUM(N20:U20)</f>
        <v>0</v>
      </c>
      <c r="N20" s="452"/>
      <c r="O20" s="452"/>
      <c r="P20" s="452"/>
      <c r="Q20" s="452"/>
      <c r="R20" s="452"/>
      <c r="S20" s="452"/>
      <c r="T20" s="452"/>
      <c r="U20" s="453"/>
      <c r="V20" s="505">
        <f t="shared" ref="V20:V26" si="14">SUM(W20:AD20)</f>
        <v>0</v>
      </c>
      <c r="W20" s="452"/>
      <c r="X20" s="452"/>
      <c r="Y20" s="452"/>
      <c r="Z20" s="452"/>
      <c r="AA20" s="452"/>
      <c r="AB20" s="452"/>
      <c r="AC20" s="452"/>
      <c r="AD20" s="453"/>
      <c r="AE20" s="505">
        <f t="shared" ref="AE20:AE26" si="15">SUM(AF20:AM20)</f>
        <v>0</v>
      </c>
      <c r="AF20" s="452"/>
      <c r="AG20" s="452"/>
      <c r="AH20" s="452"/>
      <c r="AI20" s="452"/>
      <c r="AJ20" s="452"/>
      <c r="AK20" s="452"/>
      <c r="AL20" s="452"/>
      <c r="AM20" s="452"/>
      <c r="AN20" s="1286"/>
      <c r="AO20" s="541">
        <f>SUM(AP20:AW20)+AN20</f>
        <v>0</v>
      </c>
      <c r="AP20" s="503">
        <f t="shared" ref="AP20:AW26" si="16">E20+N20+W20+AF20</f>
        <v>0</v>
      </c>
      <c r="AQ20" s="503">
        <f t="shared" si="16"/>
        <v>0</v>
      </c>
      <c r="AR20" s="503">
        <f t="shared" si="16"/>
        <v>0</v>
      </c>
      <c r="AS20" s="503">
        <f t="shared" si="16"/>
        <v>0</v>
      </c>
      <c r="AT20" s="503">
        <f t="shared" si="16"/>
        <v>0</v>
      </c>
      <c r="AU20" s="503">
        <f t="shared" si="16"/>
        <v>0</v>
      </c>
      <c r="AV20" s="503">
        <f t="shared" si="16"/>
        <v>0</v>
      </c>
      <c r="AW20" s="542">
        <f t="shared" si="16"/>
        <v>0</v>
      </c>
    </row>
    <row r="21" spans="1:49" x14ac:dyDescent="0.3">
      <c r="A21" s="1558"/>
      <c r="B21" s="572">
        <v>2.2000000000000002</v>
      </c>
      <c r="C21" s="573" t="s">
        <v>163</v>
      </c>
      <c r="D21" s="1043">
        <f t="shared" si="12"/>
        <v>0</v>
      </c>
      <c r="E21" s="454"/>
      <c r="F21" s="454"/>
      <c r="G21" s="454"/>
      <c r="H21" s="454"/>
      <c r="I21" s="454"/>
      <c r="J21" s="454"/>
      <c r="K21" s="454"/>
      <c r="L21" s="455"/>
      <c r="M21" s="1043">
        <f t="shared" si="13"/>
        <v>0</v>
      </c>
      <c r="N21" s="454"/>
      <c r="O21" s="454"/>
      <c r="P21" s="454"/>
      <c r="Q21" s="454"/>
      <c r="R21" s="454"/>
      <c r="S21" s="454"/>
      <c r="T21" s="454"/>
      <c r="U21" s="455"/>
      <c r="V21" s="1043">
        <f t="shared" si="14"/>
        <v>0</v>
      </c>
      <c r="W21" s="454"/>
      <c r="X21" s="454"/>
      <c r="Y21" s="454"/>
      <c r="Z21" s="454"/>
      <c r="AA21" s="454"/>
      <c r="AB21" s="454"/>
      <c r="AC21" s="454"/>
      <c r="AD21" s="455"/>
      <c r="AE21" s="1043">
        <f t="shared" si="15"/>
        <v>0</v>
      </c>
      <c r="AF21" s="454"/>
      <c r="AG21" s="454"/>
      <c r="AH21" s="454"/>
      <c r="AI21" s="454"/>
      <c r="AJ21" s="454"/>
      <c r="AK21" s="454"/>
      <c r="AL21" s="454"/>
      <c r="AM21" s="454"/>
      <c r="AN21" s="1287"/>
      <c r="AO21" s="543">
        <f t="shared" ref="AO21:AO26" si="17">SUM(AP21:AW21)+AN21</f>
        <v>0</v>
      </c>
      <c r="AP21" s="503">
        <f t="shared" si="16"/>
        <v>0</v>
      </c>
      <c r="AQ21" s="537">
        <f t="shared" si="16"/>
        <v>0</v>
      </c>
      <c r="AR21" s="537">
        <f t="shared" si="16"/>
        <v>0</v>
      </c>
      <c r="AS21" s="537">
        <f t="shared" si="16"/>
        <v>0</v>
      </c>
      <c r="AT21" s="537">
        <f t="shared" si="16"/>
        <v>0</v>
      </c>
      <c r="AU21" s="537">
        <f t="shared" si="16"/>
        <v>0</v>
      </c>
      <c r="AV21" s="537">
        <f t="shared" si="16"/>
        <v>0</v>
      </c>
      <c r="AW21" s="538">
        <f t="shared" si="16"/>
        <v>0</v>
      </c>
    </row>
    <row r="22" spans="1:49" x14ac:dyDescent="0.3">
      <c r="A22" s="1558"/>
      <c r="B22" s="572">
        <v>2.2999999999999998</v>
      </c>
      <c r="C22" s="573" t="s">
        <v>164</v>
      </c>
      <c r="D22" s="1043">
        <f t="shared" si="12"/>
        <v>0</v>
      </c>
      <c r="E22" s="454"/>
      <c r="F22" s="454"/>
      <c r="G22" s="454"/>
      <c r="H22" s="454"/>
      <c r="I22" s="454"/>
      <c r="J22" s="454"/>
      <c r="K22" s="454"/>
      <c r="L22" s="455"/>
      <c r="M22" s="1043">
        <f t="shared" si="13"/>
        <v>0</v>
      </c>
      <c r="N22" s="454"/>
      <c r="O22" s="454"/>
      <c r="P22" s="454"/>
      <c r="Q22" s="454"/>
      <c r="R22" s="454"/>
      <c r="S22" s="454"/>
      <c r="T22" s="454"/>
      <c r="U22" s="455"/>
      <c r="V22" s="1043">
        <f t="shared" si="14"/>
        <v>0</v>
      </c>
      <c r="W22" s="454"/>
      <c r="X22" s="454"/>
      <c r="Y22" s="454"/>
      <c r="Z22" s="454"/>
      <c r="AA22" s="454"/>
      <c r="AB22" s="454"/>
      <c r="AC22" s="454"/>
      <c r="AD22" s="455"/>
      <c r="AE22" s="1043">
        <f t="shared" si="15"/>
        <v>0</v>
      </c>
      <c r="AF22" s="454"/>
      <c r="AG22" s="454"/>
      <c r="AH22" s="454"/>
      <c r="AI22" s="454"/>
      <c r="AJ22" s="454"/>
      <c r="AK22" s="454"/>
      <c r="AL22" s="454"/>
      <c r="AM22" s="454"/>
      <c r="AN22" s="1287"/>
      <c r="AO22" s="543">
        <f t="shared" si="17"/>
        <v>0</v>
      </c>
      <c r="AP22" s="503">
        <f t="shared" si="16"/>
        <v>0</v>
      </c>
      <c r="AQ22" s="537">
        <f t="shared" si="16"/>
        <v>0</v>
      </c>
      <c r="AR22" s="537">
        <f t="shared" si="16"/>
        <v>0</v>
      </c>
      <c r="AS22" s="537">
        <f t="shared" si="16"/>
        <v>0</v>
      </c>
      <c r="AT22" s="537">
        <f t="shared" si="16"/>
        <v>0</v>
      </c>
      <c r="AU22" s="537">
        <f t="shared" si="16"/>
        <v>0</v>
      </c>
      <c r="AV22" s="537">
        <f t="shared" si="16"/>
        <v>0</v>
      </c>
      <c r="AW22" s="538">
        <f t="shared" si="16"/>
        <v>0</v>
      </c>
    </row>
    <row r="23" spans="1:49" x14ac:dyDescent="0.3">
      <c r="A23" s="1558"/>
      <c r="B23" s="572">
        <v>2.4</v>
      </c>
      <c r="C23" s="573" t="s">
        <v>165</v>
      </c>
      <c r="D23" s="1043">
        <f t="shared" si="12"/>
        <v>0</v>
      </c>
      <c r="E23" s="454"/>
      <c r="F23" s="454"/>
      <c r="G23" s="454"/>
      <c r="H23" s="454"/>
      <c r="I23" s="454"/>
      <c r="J23" s="454"/>
      <c r="K23" s="454"/>
      <c r="L23" s="455"/>
      <c r="M23" s="1043">
        <f t="shared" si="13"/>
        <v>0</v>
      </c>
      <c r="N23" s="454"/>
      <c r="O23" s="454"/>
      <c r="P23" s="454"/>
      <c r="Q23" s="454"/>
      <c r="R23" s="454"/>
      <c r="S23" s="454"/>
      <c r="T23" s="454"/>
      <c r="U23" s="455"/>
      <c r="V23" s="1043">
        <f t="shared" si="14"/>
        <v>0</v>
      </c>
      <c r="W23" s="454"/>
      <c r="X23" s="454"/>
      <c r="Y23" s="454"/>
      <c r="Z23" s="454"/>
      <c r="AA23" s="454"/>
      <c r="AB23" s="454"/>
      <c r="AC23" s="454"/>
      <c r="AD23" s="455"/>
      <c r="AE23" s="1043">
        <f t="shared" si="15"/>
        <v>0</v>
      </c>
      <c r="AF23" s="454"/>
      <c r="AG23" s="454"/>
      <c r="AH23" s="454"/>
      <c r="AI23" s="454"/>
      <c r="AJ23" s="454"/>
      <c r="AK23" s="454"/>
      <c r="AL23" s="454"/>
      <c r="AM23" s="454"/>
      <c r="AN23" s="1287"/>
      <c r="AO23" s="543">
        <f t="shared" si="17"/>
        <v>0</v>
      </c>
      <c r="AP23" s="503">
        <f t="shared" si="16"/>
        <v>0</v>
      </c>
      <c r="AQ23" s="537">
        <f t="shared" si="16"/>
        <v>0</v>
      </c>
      <c r="AR23" s="537">
        <f t="shared" si="16"/>
        <v>0</v>
      </c>
      <c r="AS23" s="537">
        <f t="shared" si="16"/>
        <v>0</v>
      </c>
      <c r="AT23" s="537">
        <f t="shared" si="16"/>
        <v>0</v>
      </c>
      <c r="AU23" s="537">
        <f t="shared" si="16"/>
        <v>0</v>
      </c>
      <c r="AV23" s="537">
        <f t="shared" si="16"/>
        <v>0</v>
      </c>
      <c r="AW23" s="538">
        <f t="shared" si="16"/>
        <v>0</v>
      </c>
    </row>
    <row r="24" spans="1:49" x14ac:dyDescent="0.3">
      <c r="A24" s="1558"/>
      <c r="B24" s="572">
        <v>2.5</v>
      </c>
      <c r="C24" s="573" t="s">
        <v>166</v>
      </c>
      <c r="D24" s="1043">
        <f t="shared" si="12"/>
        <v>0</v>
      </c>
      <c r="E24" s="456"/>
      <c r="F24" s="456"/>
      <c r="G24" s="456"/>
      <c r="H24" s="456"/>
      <c r="I24" s="456"/>
      <c r="J24" s="456"/>
      <c r="K24" s="456"/>
      <c r="L24" s="457"/>
      <c r="M24" s="1043">
        <f t="shared" si="13"/>
        <v>0</v>
      </c>
      <c r="N24" s="456"/>
      <c r="O24" s="456"/>
      <c r="P24" s="456"/>
      <c r="Q24" s="456"/>
      <c r="R24" s="456"/>
      <c r="S24" s="456"/>
      <c r="T24" s="456"/>
      <c r="U24" s="457"/>
      <c r="V24" s="1043">
        <f t="shared" si="14"/>
        <v>0</v>
      </c>
      <c r="W24" s="456"/>
      <c r="X24" s="456"/>
      <c r="Y24" s="456"/>
      <c r="Z24" s="456"/>
      <c r="AA24" s="456"/>
      <c r="AB24" s="456"/>
      <c r="AC24" s="456"/>
      <c r="AD24" s="457"/>
      <c r="AE24" s="1043">
        <f t="shared" si="15"/>
        <v>0</v>
      </c>
      <c r="AF24" s="456"/>
      <c r="AG24" s="456"/>
      <c r="AH24" s="456"/>
      <c r="AI24" s="456"/>
      <c r="AJ24" s="456"/>
      <c r="AK24" s="456"/>
      <c r="AL24" s="456"/>
      <c r="AM24" s="456"/>
      <c r="AN24" s="1288"/>
      <c r="AO24" s="543">
        <f t="shared" si="17"/>
        <v>0</v>
      </c>
      <c r="AP24" s="503">
        <f t="shared" si="16"/>
        <v>0</v>
      </c>
      <c r="AQ24" s="537">
        <f t="shared" si="16"/>
        <v>0</v>
      </c>
      <c r="AR24" s="537">
        <f t="shared" si="16"/>
        <v>0</v>
      </c>
      <c r="AS24" s="537">
        <f t="shared" si="16"/>
        <v>0</v>
      </c>
      <c r="AT24" s="537">
        <f t="shared" si="16"/>
        <v>0</v>
      </c>
      <c r="AU24" s="537">
        <f t="shared" si="16"/>
        <v>0</v>
      </c>
      <c r="AV24" s="537">
        <f t="shared" si="16"/>
        <v>0</v>
      </c>
      <c r="AW24" s="538">
        <f t="shared" si="16"/>
        <v>0</v>
      </c>
    </row>
    <row r="25" spans="1:49" s="459" customFormat="1" x14ac:dyDescent="0.3">
      <c r="A25" s="1558"/>
      <c r="B25" s="572" t="s">
        <v>108</v>
      </c>
      <c r="C25" s="573" t="s">
        <v>7</v>
      </c>
      <c r="D25" s="507">
        <f t="shared" si="12"/>
        <v>0</v>
      </c>
      <c r="E25" s="499"/>
      <c r="F25" s="499"/>
      <c r="G25" s="499"/>
      <c r="H25" s="499"/>
      <c r="I25" s="499"/>
      <c r="J25" s="499"/>
      <c r="K25" s="499"/>
      <c r="L25" s="500"/>
      <c r="M25" s="1043">
        <f t="shared" si="13"/>
        <v>0</v>
      </c>
      <c r="N25" s="499"/>
      <c r="O25" s="499"/>
      <c r="P25" s="499"/>
      <c r="Q25" s="499"/>
      <c r="R25" s="499"/>
      <c r="S25" s="499"/>
      <c r="T25" s="499"/>
      <c r="U25" s="500"/>
      <c r="V25" s="1043">
        <f t="shared" si="14"/>
        <v>0</v>
      </c>
      <c r="W25" s="499"/>
      <c r="X25" s="499"/>
      <c r="Y25" s="499"/>
      <c r="Z25" s="499"/>
      <c r="AA25" s="499"/>
      <c r="AB25" s="499"/>
      <c r="AC25" s="499"/>
      <c r="AD25" s="500"/>
      <c r="AE25" s="1043">
        <f t="shared" si="15"/>
        <v>0</v>
      </c>
      <c r="AF25" s="499"/>
      <c r="AG25" s="499"/>
      <c r="AH25" s="499"/>
      <c r="AI25" s="499"/>
      <c r="AJ25" s="499"/>
      <c r="AK25" s="499"/>
      <c r="AL25" s="499"/>
      <c r="AM25" s="499"/>
      <c r="AN25" s="1289"/>
      <c r="AO25" s="543">
        <f t="shared" si="17"/>
        <v>0</v>
      </c>
      <c r="AP25" s="503">
        <f t="shared" si="16"/>
        <v>0</v>
      </c>
      <c r="AQ25" s="537">
        <f t="shared" si="16"/>
        <v>0</v>
      </c>
      <c r="AR25" s="537">
        <f t="shared" si="16"/>
        <v>0</v>
      </c>
      <c r="AS25" s="537">
        <f t="shared" si="16"/>
        <v>0</v>
      </c>
      <c r="AT25" s="537">
        <f t="shared" si="16"/>
        <v>0</v>
      </c>
      <c r="AU25" s="537">
        <f t="shared" si="16"/>
        <v>0</v>
      </c>
      <c r="AV25" s="537">
        <f t="shared" si="16"/>
        <v>0</v>
      </c>
      <c r="AW25" s="538">
        <f t="shared" si="16"/>
        <v>0</v>
      </c>
    </row>
    <row r="26" spans="1:49" s="459" customFormat="1" x14ac:dyDescent="0.3">
      <c r="A26" s="1558"/>
      <c r="B26" s="572" t="s">
        <v>167</v>
      </c>
      <c r="C26" s="573" t="s">
        <v>579</v>
      </c>
      <c r="D26" s="1043">
        <f t="shared" si="12"/>
        <v>0</v>
      </c>
      <c r="E26" s="460"/>
      <c r="F26" s="460"/>
      <c r="G26" s="460"/>
      <c r="H26" s="460"/>
      <c r="I26" s="460"/>
      <c r="J26" s="460"/>
      <c r="K26" s="460"/>
      <c r="L26" s="461"/>
      <c r="M26" s="1043">
        <f t="shared" si="13"/>
        <v>0</v>
      </c>
      <c r="N26" s="460"/>
      <c r="O26" s="460"/>
      <c r="P26" s="460"/>
      <c r="Q26" s="460"/>
      <c r="R26" s="460"/>
      <c r="S26" s="460"/>
      <c r="T26" s="460"/>
      <c r="U26" s="461"/>
      <c r="V26" s="1043">
        <f t="shared" si="14"/>
        <v>0</v>
      </c>
      <c r="W26" s="460"/>
      <c r="X26" s="460"/>
      <c r="Y26" s="460"/>
      <c r="Z26" s="460"/>
      <c r="AA26" s="460"/>
      <c r="AB26" s="460"/>
      <c r="AC26" s="460"/>
      <c r="AD26" s="461"/>
      <c r="AE26" s="1043">
        <f t="shared" si="15"/>
        <v>0</v>
      </c>
      <c r="AF26" s="460"/>
      <c r="AG26" s="460"/>
      <c r="AH26" s="460"/>
      <c r="AI26" s="460"/>
      <c r="AJ26" s="460"/>
      <c r="AK26" s="460"/>
      <c r="AL26" s="460"/>
      <c r="AM26" s="460"/>
      <c r="AN26" s="1290"/>
      <c r="AO26" s="543">
        <f t="shared" si="17"/>
        <v>0</v>
      </c>
      <c r="AP26" s="503">
        <f t="shared" si="16"/>
        <v>0</v>
      </c>
      <c r="AQ26" s="537">
        <f t="shared" si="16"/>
        <v>0</v>
      </c>
      <c r="AR26" s="537">
        <f t="shared" si="16"/>
        <v>0</v>
      </c>
      <c r="AS26" s="537">
        <f t="shared" si="16"/>
        <v>0</v>
      </c>
      <c r="AT26" s="537">
        <f t="shared" si="16"/>
        <v>0</v>
      </c>
      <c r="AU26" s="537">
        <f t="shared" si="16"/>
        <v>0</v>
      </c>
      <c r="AV26" s="537">
        <f t="shared" si="16"/>
        <v>0</v>
      </c>
      <c r="AW26" s="538">
        <f t="shared" si="16"/>
        <v>0</v>
      </c>
    </row>
    <row r="27" spans="1:49" s="377" customFormat="1" x14ac:dyDescent="0.3">
      <c r="A27" s="1559"/>
      <c r="B27" s="576" t="s">
        <v>261</v>
      </c>
      <c r="C27" s="577" t="s">
        <v>1</v>
      </c>
      <c r="D27" s="508">
        <f>SUM(D20:D26)</f>
        <v>0</v>
      </c>
      <c r="E27" s="521">
        <f t="shared" ref="E27:AW27" si="18">SUM(E20:E26)</f>
        <v>0</v>
      </c>
      <c r="F27" s="521">
        <f t="shared" si="18"/>
        <v>0</v>
      </c>
      <c r="G27" s="521">
        <f t="shared" si="18"/>
        <v>0</v>
      </c>
      <c r="H27" s="521">
        <f t="shared" si="18"/>
        <v>0</v>
      </c>
      <c r="I27" s="521">
        <f t="shared" si="18"/>
        <v>0</v>
      </c>
      <c r="J27" s="521">
        <f t="shared" si="18"/>
        <v>0</v>
      </c>
      <c r="K27" s="521">
        <f t="shared" si="18"/>
        <v>0</v>
      </c>
      <c r="L27" s="522">
        <f t="shared" si="18"/>
        <v>0</v>
      </c>
      <c r="M27" s="508">
        <f t="shared" si="18"/>
        <v>0</v>
      </c>
      <c r="N27" s="521">
        <f t="shared" si="18"/>
        <v>0</v>
      </c>
      <c r="O27" s="521">
        <f t="shared" si="18"/>
        <v>0</v>
      </c>
      <c r="P27" s="521">
        <f t="shared" si="18"/>
        <v>0</v>
      </c>
      <c r="Q27" s="521">
        <f t="shared" si="18"/>
        <v>0</v>
      </c>
      <c r="R27" s="521">
        <f t="shared" si="18"/>
        <v>0</v>
      </c>
      <c r="S27" s="521">
        <f t="shared" si="18"/>
        <v>0</v>
      </c>
      <c r="T27" s="521">
        <f t="shared" si="18"/>
        <v>0</v>
      </c>
      <c r="U27" s="522">
        <f t="shared" si="18"/>
        <v>0</v>
      </c>
      <c r="V27" s="508">
        <f t="shared" si="18"/>
        <v>0</v>
      </c>
      <c r="W27" s="521">
        <f t="shared" si="18"/>
        <v>0</v>
      </c>
      <c r="X27" s="521">
        <f t="shared" si="18"/>
        <v>0</v>
      </c>
      <c r="Y27" s="521">
        <f t="shared" si="18"/>
        <v>0</v>
      </c>
      <c r="Z27" s="521">
        <f t="shared" si="18"/>
        <v>0</v>
      </c>
      <c r="AA27" s="521">
        <f t="shared" si="18"/>
        <v>0</v>
      </c>
      <c r="AB27" s="521">
        <f t="shared" si="18"/>
        <v>0</v>
      </c>
      <c r="AC27" s="521">
        <f t="shared" si="18"/>
        <v>0</v>
      </c>
      <c r="AD27" s="522">
        <f t="shared" si="18"/>
        <v>0</v>
      </c>
      <c r="AE27" s="508">
        <f t="shared" si="18"/>
        <v>0</v>
      </c>
      <c r="AF27" s="521">
        <f t="shared" si="18"/>
        <v>0</v>
      </c>
      <c r="AG27" s="521">
        <f t="shared" si="18"/>
        <v>0</v>
      </c>
      <c r="AH27" s="521">
        <f t="shared" si="18"/>
        <v>0</v>
      </c>
      <c r="AI27" s="521">
        <f t="shared" si="18"/>
        <v>0</v>
      </c>
      <c r="AJ27" s="521">
        <f t="shared" si="18"/>
        <v>0</v>
      </c>
      <c r="AK27" s="521">
        <f t="shared" si="18"/>
        <v>0</v>
      </c>
      <c r="AL27" s="521">
        <f t="shared" si="18"/>
        <v>0</v>
      </c>
      <c r="AM27" s="521">
        <f t="shared" si="18"/>
        <v>0</v>
      </c>
      <c r="AN27" s="1284">
        <f t="shared" si="18"/>
        <v>0</v>
      </c>
      <c r="AO27" s="544">
        <f t="shared" si="18"/>
        <v>0</v>
      </c>
      <c r="AP27" s="521">
        <f t="shared" si="18"/>
        <v>0</v>
      </c>
      <c r="AQ27" s="521">
        <f t="shared" si="18"/>
        <v>0</v>
      </c>
      <c r="AR27" s="521">
        <f t="shared" si="18"/>
        <v>0</v>
      </c>
      <c r="AS27" s="521">
        <f t="shared" si="18"/>
        <v>0</v>
      </c>
      <c r="AT27" s="521">
        <f t="shared" si="18"/>
        <v>0</v>
      </c>
      <c r="AU27" s="521">
        <f t="shared" si="18"/>
        <v>0</v>
      </c>
      <c r="AV27" s="521">
        <f t="shared" si="18"/>
        <v>0</v>
      </c>
      <c r="AW27" s="540">
        <f t="shared" si="18"/>
        <v>0</v>
      </c>
    </row>
    <row r="28" spans="1:49" ht="14.4" customHeight="1" x14ac:dyDescent="0.3">
      <c r="A28" s="1557" t="s">
        <v>60</v>
      </c>
      <c r="B28" s="570">
        <v>3.1</v>
      </c>
      <c r="C28" s="578" t="s">
        <v>37</v>
      </c>
      <c r="D28" s="505">
        <f t="shared" ref="D28:D34" si="19">SUM(E28:L28)</f>
        <v>0</v>
      </c>
      <c r="E28" s="452"/>
      <c r="F28" s="452"/>
      <c r="G28" s="452"/>
      <c r="H28" s="452"/>
      <c r="I28" s="452"/>
      <c r="J28" s="452"/>
      <c r="K28" s="452"/>
      <c r="L28" s="453"/>
      <c r="M28" s="505">
        <f t="shared" ref="M28:M34" si="20">SUM(N28:U28)</f>
        <v>0</v>
      </c>
      <c r="N28" s="452"/>
      <c r="O28" s="452"/>
      <c r="P28" s="452"/>
      <c r="Q28" s="452"/>
      <c r="R28" s="452"/>
      <c r="S28" s="452"/>
      <c r="T28" s="452"/>
      <c r="U28" s="453"/>
      <c r="V28" s="505">
        <f t="shared" ref="V28:V34" si="21">SUM(W28:AD28)</f>
        <v>0</v>
      </c>
      <c r="W28" s="452"/>
      <c r="X28" s="452"/>
      <c r="Y28" s="452"/>
      <c r="Z28" s="452"/>
      <c r="AA28" s="452"/>
      <c r="AB28" s="452"/>
      <c r="AC28" s="452"/>
      <c r="AD28" s="453"/>
      <c r="AE28" s="505">
        <f t="shared" ref="AE28:AE34" si="22">SUM(AF28:AM28)</f>
        <v>0</v>
      </c>
      <c r="AF28" s="452"/>
      <c r="AG28" s="452"/>
      <c r="AH28" s="452"/>
      <c r="AI28" s="452"/>
      <c r="AJ28" s="452"/>
      <c r="AK28" s="452"/>
      <c r="AL28" s="452"/>
      <c r="AM28" s="452"/>
      <c r="AN28" s="1286"/>
      <c r="AO28" s="541">
        <f>SUM(AP28:AW28)+AN28</f>
        <v>0</v>
      </c>
      <c r="AP28" s="503">
        <f t="shared" ref="AP28:AW34" si="23">E28+N28+W28+AF28</f>
        <v>0</v>
      </c>
      <c r="AQ28" s="503">
        <f t="shared" si="23"/>
        <v>0</v>
      </c>
      <c r="AR28" s="503">
        <f t="shared" si="23"/>
        <v>0</v>
      </c>
      <c r="AS28" s="503">
        <f t="shared" si="23"/>
        <v>0</v>
      </c>
      <c r="AT28" s="503">
        <f t="shared" si="23"/>
        <v>0</v>
      </c>
      <c r="AU28" s="503">
        <f t="shared" si="23"/>
        <v>0</v>
      </c>
      <c r="AV28" s="503">
        <f t="shared" si="23"/>
        <v>0</v>
      </c>
      <c r="AW28" s="542">
        <f t="shared" si="23"/>
        <v>0</v>
      </c>
    </row>
    <row r="29" spans="1:49" x14ac:dyDescent="0.3">
      <c r="A29" s="1558"/>
      <c r="B29" s="572">
        <v>3.2</v>
      </c>
      <c r="C29" s="578" t="s">
        <v>38</v>
      </c>
      <c r="D29" s="1043">
        <f t="shared" si="19"/>
        <v>0</v>
      </c>
      <c r="E29" s="454"/>
      <c r="F29" s="454"/>
      <c r="G29" s="454"/>
      <c r="H29" s="454"/>
      <c r="I29" s="454"/>
      <c r="J29" s="454"/>
      <c r="K29" s="454"/>
      <c r="L29" s="455"/>
      <c r="M29" s="1043">
        <f t="shared" si="20"/>
        <v>0</v>
      </c>
      <c r="N29" s="454"/>
      <c r="O29" s="454"/>
      <c r="P29" s="454"/>
      <c r="Q29" s="454"/>
      <c r="R29" s="454"/>
      <c r="S29" s="454"/>
      <c r="T29" s="454"/>
      <c r="U29" s="455"/>
      <c r="V29" s="1043">
        <f t="shared" si="21"/>
        <v>0</v>
      </c>
      <c r="W29" s="454"/>
      <c r="X29" s="454"/>
      <c r="Y29" s="454"/>
      <c r="Z29" s="454"/>
      <c r="AA29" s="454"/>
      <c r="AB29" s="454"/>
      <c r="AC29" s="454"/>
      <c r="AD29" s="455"/>
      <c r="AE29" s="1043">
        <f t="shared" si="22"/>
        <v>0</v>
      </c>
      <c r="AF29" s="454"/>
      <c r="AG29" s="454"/>
      <c r="AH29" s="454"/>
      <c r="AI29" s="454"/>
      <c r="AJ29" s="454"/>
      <c r="AK29" s="454"/>
      <c r="AL29" s="454"/>
      <c r="AM29" s="454"/>
      <c r="AN29" s="1287"/>
      <c r="AO29" s="543">
        <f t="shared" ref="AO29:AO34" si="24">SUM(AP29:AW29)+AN29</f>
        <v>0</v>
      </c>
      <c r="AP29" s="503">
        <f t="shared" si="23"/>
        <v>0</v>
      </c>
      <c r="AQ29" s="537">
        <f t="shared" si="23"/>
        <v>0</v>
      </c>
      <c r="AR29" s="537">
        <f t="shared" si="23"/>
        <v>0</v>
      </c>
      <c r="AS29" s="537">
        <f t="shared" si="23"/>
        <v>0</v>
      </c>
      <c r="AT29" s="537">
        <f t="shared" si="23"/>
        <v>0</v>
      </c>
      <c r="AU29" s="537">
        <f t="shared" si="23"/>
        <v>0</v>
      </c>
      <c r="AV29" s="537">
        <f t="shared" si="23"/>
        <v>0</v>
      </c>
      <c r="AW29" s="538">
        <f t="shared" si="23"/>
        <v>0</v>
      </c>
    </row>
    <row r="30" spans="1:49" x14ac:dyDescent="0.3">
      <c r="A30" s="1558"/>
      <c r="B30" s="572">
        <v>3.3</v>
      </c>
      <c r="C30" s="578" t="s">
        <v>61</v>
      </c>
      <c r="D30" s="1043">
        <f t="shared" si="19"/>
        <v>0</v>
      </c>
      <c r="E30" s="454"/>
      <c r="F30" s="454"/>
      <c r="G30" s="454"/>
      <c r="H30" s="454"/>
      <c r="I30" s="454"/>
      <c r="J30" s="454"/>
      <c r="K30" s="454"/>
      <c r="L30" s="455"/>
      <c r="M30" s="1043">
        <f t="shared" si="20"/>
        <v>0</v>
      </c>
      <c r="N30" s="454"/>
      <c r="O30" s="454"/>
      <c r="P30" s="454"/>
      <c r="Q30" s="454"/>
      <c r="R30" s="454"/>
      <c r="S30" s="454"/>
      <c r="T30" s="454"/>
      <c r="U30" s="455"/>
      <c r="V30" s="1043">
        <f t="shared" si="21"/>
        <v>0</v>
      </c>
      <c r="W30" s="454"/>
      <c r="X30" s="454"/>
      <c r="Y30" s="454"/>
      <c r="Z30" s="454"/>
      <c r="AA30" s="454"/>
      <c r="AB30" s="454"/>
      <c r="AC30" s="454"/>
      <c r="AD30" s="455"/>
      <c r="AE30" s="1043">
        <f t="shared" si="22"/>
        <v>0</v>
      </c>
      <c r="AF30" s="454"/>
      <c r="AG30" s="454"/>
      <c r="AH30" s="454"/>
      <c r="AI30" s="454"/>
      <c r="AJ30" s="454"/>
      <c r="AK30" s="454"/>
      <c r="AL30" s="454"/>
      <c r="AM30" s="454"/>
      <c r="AN30" s="1287"/>
      <c r="AO30" s="543">
        <f t="shared" si="24"/>
        <v>0</v>
      </c>
      <c r="AP30" s="503">
        <f t="shared" si="23"/>
        <v>0</v>
      </c>
      <c r="AQ30" s="537">
        <f t="shared" si="23"/>
        <v>0</v>
      </c>
      <c r="AR30" s="537">
        <f t="shared" si="23"/>
        <v>0</v>
      </c>
      <c r="AS30" s="537">
        <f t="shared" si="23"/>
        <v>0</v>
      </c>
      <c r="AT30" s="537">
        <f t="shared" si="23"/>
        <v>0</v>
      </c>
      <c r="AU30" s="537">
        <f t="shared" si="23"/>
        <v>0</v>
      </c>
      <c r="AV30" s="537">
        <f t="shared" si="23"/>
        <v>0</v>
      </c>
      <c r="AW30" s="538">
        <f t="shared" si="23"/>
        <v>0</v>
      </c>
    </row>
    <row r="31" spans="1:49" x14ac:dyDescent="0.3">
      <c r="A31" s="1558"/>
      <c r="B31" s="572" t="s">
        <v>49</v>
      </c>
      <c r="C31" s="578" t="s">
        <v>168</v>
      </c>
      <c r="D31" s="1043">
        <f t="shared" si="19"/>
        <v>0</v>
      </c>
      <c r="E31" s="454"/>
      <c r="F31" s="454"/>
      <c r="G31" s="454"/>
      <c r="H31" s="454"/>
      <c r="I31" s="454"/>
      <c r="J31" s="454"/>
      <c r="K31" s="454"/>
      <c r="L31" s="455"/>
      <c r="M31" s="1043">
        <f t="shared" si="20"/>
        <v>0</v>
      </c>
      <c r="N31" s="454"/>
      <c r="O31" s="454"/>
      <c r="P31" s="454"/>
      <c r="Q31" s="454"/>
      <c r="R31" s="454"/>
      <c r="S31" s="454"/>
      <c r="T31" s="454"/>
      <c r="U31" s="455"/>
      <c r="V31" s="1043">
        <f t="shared" si="21"/>
        <v>0</v>
      </c>
      <c r="W31" s="454"/>
      <c r="X31" s="454"/>
      <c r="Y31" s="454"/>
      <c r="Z31" s="454"/>
      <c r="AA31" s="454"/>
      <c r="AB31" s="454"/>
      <c r="AC31" s="454"/>
      <c r="AD31" s="455"/>
      <c r="AE31" s="1043">
        <f t="shared" si="22"/>
        <v>0</v>
      </c>
      <c r="AF31" s="454"/>
      <c r="AG31" s="454"/>
      <c r="AH31" s="454"/>
      <c r="AI31" s="454"/>
      <c r="AJ31" s="454"/>
      <c r="AK31" s="454"/>
      <c r="AL31" s="454"/>
      <c r="AM31" s="454"/>
      <c r="AN31" s="1287"/>
      <c r="AO31" s="543">
        <f t="shared" si="24"/>
        <v>0</v>
      </c>
      <c r="AP31" s="503">
        <f t="shared" si="23"/>
        <v>0</v>
      </c>
      <c r="AQ31" s="537">
        <f t="shared" si="23"/>
        <v>0</v>
      </c>
      <c r="AR31" s="537">
        <f t="shared" si="23"/>
        <v>0</v>
      </c>
      <c r="AS31" s="537">
        <f t="shared" si="23"/>
        <v>0</v>
      </c>
      <c r="AT31" s="537">
        <f t="shared" si="23"/>
        <v>0</v>
      </c>
      <c r="AU31" s="537">
        <f t="shared" si="23"/>
        <v>0</v>
      </c>
      <c r="AV31" s="537">
        <f t="shared" si="23"/>
        <v>0</v>
      </c>
      <c r="AW31" s="538">
        <f t="shared" si="23"/>
        <v>0</v>
      </c>
    </row>
    <row r="32" spans="1:49" s="459" customFormat="1" x14ac:dyDescent="0.3">
      <c r="A32" s="1558"/>
      <c r="B32" s="572" t="s">
        <v>46</v>
      </c>
      <c r="C32" s="578" t="s">
        <v>59</v>
      </c>
      <c r="D32" s="1043">
        <f t="shared" si="19"/>
        <v>0</v>
      </c>
      <c r="E32" s="456"/>
      <c r="F32" s="456"/>
      <c r="G32" s="456"/>
      <c r="H32" s="456"/>
      <c r="I32" s="456"/>
      <c r="J32" s="456"/>
      <c r="K32" s="456"/>
      <c r="L32" s="457"/>
      <c r="M32" s="1043">
        <f t="shared" si="20"/>
        <v>0</v>
      </c>
      <c r="N32" s="499"/>
      <c r="O32" s="499"/>
      <c r="P32" s="499"/>
      <c r="Q32" s="499"/>
      <c r="R32" s="499"/>
      <c r="S32" s="499"/>
      <c r="T32" s="499"/>
      <c r="U32" s="500"/>
      <c r="V32" s="1043">
        <f t="shared" si="21"/>
        <v>0</v>
      </c>
      <c r="W32" s="499"/>
      <c r="X32" s="499"/>
      <c r="Y32" s="499"/>
      <c r="Z32" s="499"/>
      <c r="AA32" s="499"/>
      <c r="AB32" s="499"/>
      <c r="AC32" s="499"/>
      <c r="AD32" s="500"/>
      <c r="AE32" s="1043">
        <f t="shared" si="22"/>
        <v>0</v>
      </c>
      <c r="AF32" s="499"/>
      <c r="AG32" s="499"/>
      <c r="AH32" s="499"/>
      <c r="AI32" s="499"/>
      <c r="AJ32" s="499"/>
      <c r="AK32" s="499"/>
      <c r="AL32" s="499"/>
      <c r="AM32" s="499"/>
      <c r="AN32" s="1289"/>
      <c r="AO32" s="543">
        <f t="shared" si="24"/>
        <v>0</v>
      </c>
      <c r="AP32" s="503">
        <f t="shared" si="23"/>
        <v>0</v>
      </c>
      <c r="AQ32" s="537">
        <f t="shared" si="23"/>
        <v>0</v>
      </c>
      <c r="AR32" s="537">
        <f t="shared" si="23"/>
        <v>0</v>
      </c>
      <c r="AS32" s="537">
        <f t="shared" si="23"/>
        <v>0</v>
      </c>
      <c r="AT32" s="537">
        <f t="shared" si="23"/>
        <v>0</v>
      </c>
      <c r="AU32" s="537">
        <f t="shared" si="23"/>
        <v>0</v>
      </c>
      <c r="AV32" s="537">
        <f t="shared" si="23"/>
        <v>0</v>
      </c>
      <c r="AW32" s="538">
        <f t="shared" si="23"/>
        <v>0</v>
      </c>
    </row>
    <row r="33" spans="1:49" x14ac:dyDescent="0.3">
      <c r="A33" s="1558"/>
      <c r="B33" s="572" t="s">
        <v>47</v>
      </c>
      <c r="C33" s="578" t="s">
        <v>169</v>
      </c>
      <c r="D33" s="1043">
        <f t="shared" si="19"/>
        <v>0</v>
      </c>
      <c r="E33" s="456"/>
      <c r="F33" s="456"/>
      <c r="G33" s="456"/>
      <c r="H33" s="456"/>
      <c r="I33" s="456"/>
      <c r="J33" s="456"/>
      <c r="K33" s="456"/>
      <c r="L33" s="457"/>
      <c r="M33" s="1043">
        <f t="shared" si="20"/>
        <v>0</v>
      </c>
      <c r="N33" s="456"/>
      <c r="O33" s="456"/>
      <c r="P33" s="456"/>
      <c r="Q33" s="456"/>
      <c r="R33" s="456"/>
      <c r="S33" s="456"/>
      <c r="T33" s="456"/>
      <c r="U33" s="457"/>
      <c r="V33" s="1043">
        <f t="shared" si="21"/>
        <v>0</v>
      </c>
      <c r="W33" s="456"/>
      <c r="X33" s="456"/>
      <c r="Y33" s="456"/>
      <c r="Z33" s="456"/>
      <c r="AA33" s="456"/>
      <c r="AB33" s="456"/>
      <c r="AC33" s="456"/>
      <c r="AD33" s="457"/>
      <c r="AE33" s="1043">
        <f t="shared" si="22"/>
        <v>0</v>
      </c>
      <c r="AF33" s="456"/>
      <c r="AG33" s="456"/>
      <c r="AH33" s="456"/>
      <c r="AI33" s="456"/>
      <c r="AJ33" s="456"/>
      <c r="AK33" s="456"/>
      <c r="AL33" s="456"/>
      <c r="AM33" s="456"/>
      <c r="AN33" s="1288"/>
      <c r="AO33" s="543">
        <f t="shared" si="24"/>
        <v>0</v>
      </c>
      <c r="AP33" s="503">
        <f t="shared" si="23"/>
        <v>0</v>
      </c>
      <c r="AQ33" s="537">
        <f t="shared" si="23"/>
        <v>0</v>
      </c>
      <c r="AR33" s="537">
        <f t="shared" si="23"/>
        <v>0</v>
      </c>
      <c r="AS33" s="537">
        <f t="shared" si="23"/>
        <v>0</v>
      </c>
      <c r="AT33" s="537">
        <f t="shared" si="23"/>
        <v>0</v>
      </c>
      <c r="AU33" s="537">
        <f t="shared" si="23"/>
        <v>0</v>
      </c>
      <c r="AV33" s="537">
        <f t="shared" si="23"/>
        <v>0</v>
      </c>
      <c r="AW33" s="538">
        <f t="shared" si="23"/>
        <v>0</v>
      </c>
    </row>
    <row r="34" spans="1:49" x14ac:dyDescent="0.3">
      <c r="A34" s="1558"/>
      <c r="B34" s="572" t="s">
        <v>48</v>
      </c>
      <c r="C34" s="578" t="s">
        <v>578</v>
      </c>
      <c r="D34" s="1043">
        <f t="shared" si="19"/>
        <v>0</v>
      </c>
      <c r="E34" s="460"/>
      <c r="F34" s="460"/>
      <c r="G34" s="460"/>
      <c r="H34" s="460"/>
      <c r="I34" s="460"/>
      <c r="J34" s="460"/>
      <c r="K34" s="460"/>
      <c r="L34" s="461"/>
      <c r="M34" s="1043">
        <f t="shared" si="20"/>
        <v>0</v>
      </c>
      <c r="N34" s="460"/>
      <c r="O34" s="460"/>
      <c r="P34" s="460"/>
      <c r="Q34" s="460"/>
      <c r="R34" s="460"/>
      <c r="S34" s="460"/>
      <c r="T34" s="460"/>
      <c r="U34" s="461"/>
      <c r="V34" s="1043">
        <f t="shared" si="21"/>
        <v>0</v>
      </c>
      <c r="W34" s="460"/>
      <c r="X34" s="460"/>
      <c r="Y34" s="460"/>
      <c r="Z34" s="460"/>
      <c r="AA34" s="460"/>
      <c r="AB34" s="460"/>
      <c r="AC34" s="460"/>
      <c r="AD34" s="461"/>
      <c r="AE34" s="1043">
        <f t="shared" si="22"/>
        <v>0</v>
      </c>
      <c r="AF34" s="460"/>
      <c r="AG34" s="460"/>
      <c r="AH34" s="460"/>
      <c r="AI34" s="460"/>
      <c r="AJ34" s="460"/>
      <c r="AK34" s="460"/>
      <c r="AL34" s="460"/>
      <c r="AM34" s="460"/>
      <c r="AN34" s="1290"/>
      <c r="AO34" s="543">
        <f t="shared" si="24"/>
        <v>0</v>
      </c>
      <c r="AP34" s="503">
        <f t="shared" si="23"/>
        <v>0</v>
      </c>
      <c r="AQ34" s="537">
        <f t="shared" si="23"/>
        <v>0</v>
      </c>
      <c r="AR34" s="537">
        <f t="shared" si="23"/>
        <v>0</v>
      </c>
      <c r="AS34" s="537">
        <f t="shared" si="23"/>
        <v>0</v>
      </c>
      <c r="AT34" s="537">
        <f t="shared" si="23"/>
        <v>0</v>
      </c>
      <c r="AU34" s="537">
        <f t="shared" si="23"/>
        <v>0</v>
      </c>
      <c r="AV34" s="537">
        <f t="shared" si="23"/>
        <v>0</v>
      </c>
      <c r="AW34" s="538">
        <f t="shared" si="23"/>
        <v>0</v>
      </c>
    </row>
    <row r="35" spans="1:49" s="377" customFormat="1" x14ac:dyDescent="0.3">
      <c r="A35" s="1558"/>
      <c r="B35" s="574" t="s">
        <v>567</v>
      </c>
      <c r="C35" s="579" t="s">
        <v>2</v>
      </c>
      <c r="D35" s="508">
        <f>SUM(D28:D34)</f>
        <v>0</v>
      </c>
      <c r="E35" s="521">
        <f t="shared" ref="E35:AW35" si="25">SUM(E28:E34)</f>
        <v>0</v>
      </c>
      <c r="F35" s="521">
        <f t="shared" si="25"/>
        <v>0</v>
      </c>
      <c r="G35" s="521">
        <f t="shared" si="25"/>
        <v>0</v>
      </c>
      <c r="H35" s="521">
        <f t="shared" si="25"/>
        <v>0</v>
      </c>
      <c r="I35" s="521">
        <f t="shared" si="25"/>
        <v>0</v>
      </c>
      <c r="J35" s="521">
        <f t="shared" si="25"/>
        <v>0</v>
      </c>
      <c r="K35" s="521">
        <f t="shared" si="25"/>
        <v>0</v>
      </c>
      <c r="L35" s="522">
        <f t="shared" si="25"/>
        <v>0</v>
      </c>
      <c r="M35" s="508">
        <f t="shared" si="25"/>
        <v>0</v>
      </c>
      <c r="N35" s="521">
        <f t="shared" si="25"/>
        <v>0</v>
      </c>
      <c r="O35" s="521">
        <f t="shared" si="25"/>
        <v>0</v>
      </c>
      <c r="P35" s="521">
        <f t="shared" si="25"/>
        <v>0</v>
      </c>
      <c r="Q35" s="521">
        <f t="shared" si="25"/>
        <v>0</v>
      </c>
      <c r="R35" s="521">
        <f t="shared" si="25"/>
        <v>0</v>
      </c>
      <c r="S35" s="521">
        <f t="shared" si="25"/>
        <v>0</v>
      </c>
      <c r="T35" s="521">
        <f t="shared" si="25"/>
        <v>0</v>
      </c>
      <c r="U35" s="522">
        <f t="shared" si="25"/>
        <v>0</v>
      </c>
      <c r="V35" s="508">
        <f t="shared" si="25"/>
        <v>0</v>
      </c>
      <c r="W35" s="521">
        <f t="shared" si="25"/>
        <v>0</v>
      </c>
      <c r="X35" s="521">
        <f t="shared" si="25"/>
        <v>0</v>
      </c>
      <c r="Y35" s="521">
        <f t="shared" si="25"/>
        <v>0</v>
      </c>
      <c r="Z35" s="521">
        <f t="shared" si="25"/>
        <v>0</v>
      </c>
      <c r="AA35" s="521">
        <f t="shared" si="25"/>
        <v>0</v>
      </c>
      <c r="AB35" s="521">
        <f t="shared" si="25"/>
        <v>0</v>
      </c>
      <c r="AC35" s="521">
        <f t="shared" si="25"/>
        <v>0</v>
      </c>
      <c r="AD35" s="522">
        <f t="shared" si="25"/>
        <v>0</v>
      </c>
      <c r="AE35" s="508">
        <f t="shared" si="25"/>
        <v>0</v>
      </c>
      <c r="AF35" s="521">
        <f t="shared" si="25"/>
        <v>0</v>
      </c>
      <c r="AG35" s="521">
        <f t="shared" si="25"/>
        <v>0</v>
      </c>
      <c r="AH35" s="521">
        <f t="shared" si="25"/>
        <v>0</v>
      </c>
      <c r="AI35" s="521">
        <f t="shared" si="25"/>
        <v>0</v>
      </c>
      <c r="AJ35" s="521">
        <f t="shared" si="25"/>
        <v>0</v>
      </c>
      <c r="AK35" s="521">
        <f t="shared" si="25"/>
        <v>0</v>
      </c>
      <c r="AL35" s="521">
        <f t="shared" si="25"/>
        <v>0</v>
      </c>
      <c r="AM35" s="521">
        <f t="shared" si="25"/>
        <v>0</v>
      </c>
      <c r="AN35" s="1284">
        <f t="shared" si="25"/>
        <v>0</v>
      </c>
      <c r="AO35" s="544">
        <f t="shared" si="25"/>
        <v>0</v>
      </c>
      <c r="AP35" s="521">
        <f t="shared" si="25"/>
        <v>0</v>
      </c>
      <c r="AQ35" s="521">
        <f t="shared" si="25"/>
        <v>0</v>
      </c>
      <c r="AR35" s="521">
        <f t="shared" si="25"/>
        <v>0</v>
      </c>
      <c r="AS35" s="521">
        <f t="shared" si="25"/>
        <v>0</v>
      </c>
      <c r="AT35" s="521">
        <f t="shared" si="25"/>
        <v>0</v>
      </c>
      <c r="AU35" s="521">
        <f t="shared" si="25"/>
        <v>0</v>
      </c>
      <c r="AV35" s="521">
        <f t="shared" si="25"/>
        <v>0</v>
      </c>
      <c r="AW35" s="540">
        <f t="shared" si="25"/>
        <v>0</v>
      </c>
    </row>
    <row r="36" spans="1:49" ht="16.5" customHeight="1" x14ac:dyDescent="0.3">
      <c r="A36" s="1554" t="s">
        <v>26</v>
      </c>
      <c r="B36" s="570">
        <v>4.0999999999999996</v>
      </c>
      <c r="C36" s="580" t="s">
        <v>26</v>
      </c>
      <c r="D36" s="509">
        <f>SUM(E36:L36)</f>
        <v>0</v>
      </c>
      <c r="E36" s="462"/>
      <c r="F36" s="462"/>
      <c r="G36" s="462"/>
      <c r="H36" s="462"/>
      <c r="I36" s="462"/>
      <c r="J36" s="462"/>
      <c r="K36" s="462"/>
      <c r="L36" s="463"/>
      <c r="M36" s="518">
        <f>SUM(N36:U36)</f>
        <v>0</v>
      </c>
      <c r="N36" s="462"/>
      <c r="O36" s="462"/>
      <c r="P36" s="462"/>
      <c r="Q36" s="462"/>
      <c r="R36" s="462"/>
      <c r="S36" s="462"/>
      <c r="T36" s="462"/>
      <c r="U36" s="463"/>
      <c r="V36" s="518">
        <f>SUM(W36:AD36)</f>
        <v>0</v>
      </c>
      <c r="W36" s="462"/>
      <c r="X36" s="462"/>
      <c r="Y36" s="462"/>
      <c r="Z36" s="462"/>
      <c r="AA36" s="462"/>
      <c r="AB36" s="462"/>
      <c r="AC36" s="462"/>
      <c r="AD36" s="463"/>
      <c r="AE36" s="534">
        <f>SUM(AF36:AM36)</f>
        <v>0</v>
      </c>
      <c r="AF36" s="462"/>
      <c r="AG36" s="462"/>
      <c r="AH36" s="462"/>
      <c r="AI36" s="462"/>
      <c r="AJ36" s="452"/>
      <c r="AK36" s="452"/>
      <c r="AL36" s="452"/>
      <c r="AM36" s="452"/>
      <c r="AN36" s="1286"/>
      <c r="AO36" s="541">
        <f>SUM(AP36:AW36)+AN36</f>
        <v>0</v>
      </c>
      <c r="AP36" s="534">
        <f t="shared" ref="AP36:AW38" si="26">E36+N36+W36+AF36</f>
        <v>0</v>
      </c>
      <c r="AQ36" s="534">
        <f t="shared" si="26"/>
        <v>0</v>
      </c>
      <c r="AR36" s="534">
        <f t="shared" si="26"/>
        <v>0</v>
      </c>
      <c r="AS36" s="534">
        <f t="shared" si="26"/>
        <v>0</v>
      </c>
      <c r="AT36" s="505">
        <f t="shared" si="26"/>
        <v>0</v>
      </c>
      <c r="AU36" s="505">
        <f t="shared" si="26"/>
        <v>0</v>
      </c>
      <c r="AV36" s="505">
        <f t="shared" si="26"/>
        <v>0</v>
      </c>
      <c r="AW36" s="545">
        <f t="shared" si="26"/>
        <v>0</v>
      </c>
    </row>
    <row r="37" spans="1:49" ht="16.5" customHeight="1" x14ac:dyDescent="0.3">
      <c r="A37" s="1555"/>
      <c r="B37" s="572" t="s">
        <v>82</v>
      </c>
      <c r="C37" s="581" t="s">
        <v>219</v>
      </c>
      <c r="D37" s="1044">
        <f>SUM(E37:L37)</f>
        <v>0</v>
      </c>
      <c r="E37" s="456"/>
      <c r="F37" s="456"/>
      <c r="G37" s="456"/>
      <c r="H37" s="456"/>
      <c r="I37" s="456"/>
      <c r="J37" s="456"/>
      <c r="K37" s="456"/>
      <c r="L37" s="457"/>
      <c r="M37" s="533">
        <f>SUM(N37:U37)</f>
        <v>0</v>
      </c>
      <c r="N37" s="456"/>
      <c r="O37" s="456"/>
      <c r="P37" s="456"/>
      <c r="Q37" s="456"/>
      <c r="R37" s="456"/>
      <c r="S37" s="456"/>
      <c r="T37" s="456"/>
      <c r="U37" s="457"/>
      <c r="V37" s="533">
        <f>SUM(W37:AD37)</f>
        <v>0</v>
      </c>
      <c r="W37" s="456"/>
      <c r="X37" s="456"/>
      <c r="Y37" s="456"/>
      <c r="Z37" s="456"/>
      <c r="AA37" s="456"/>
      <c r="AB37" s="456"/>
      <c r="AC37" s="456"/>
      <c r="AD37" s="457"/>
      <c r="AE37" s="523">
        <f>SUM(AF37:AM37)</f>
        <v>0</v>
      </c>
      <c r="AF37" s="456"/>
      <c r="AG37" s="456"/>
      <c r="AH37" s="456"/>
      <c r="AI37" s="456"/>
      <c r="AJ37" s="454"/>
      <c r="AK37" s="454"/>
      <c r="AL37" s="454"/>
      <c r="AM37" s="454"/>
      <c r="AN37" s="1287"/>
      <c r="AO37" s="543">
        <f>SUM(AP37:AW37)+AN37</f>
        <v>0</v>
      </c>
      <c r="AP37" s="523">
        <f t="shared" si="26"/>
        <v>0</v>
      </c>
      <c r="AQ37" s="523">
        <f t="shared" si="26"/>
        <v>0</v>
      </c>
      <c r="AR37" s="523">
        <f t="shared" si="26"/>
        <v>0</v>
      </c>
      <c r="AS37" s="523">
        <f t="shared" si="26"/>
        <v>0</v>
      </c>
      <c r="AT37" s="1043">
        <f t="shared" si="26"/>
        <v>0</v>
      </c>
      <c r="AU37" s="1043">
        <f t="shared" si="26"/>
        <v>0</v>
      </c>
      <c r="AV37" s="1043">
        <f t="shared" si="26"/>
        <v>0</v>
      </c>
      <c r="AW37" s="1046">
        <f t="shared" si="26"/>
        <v>0</v>
      </c>
    </row>
    <row r="38" spans="1:49" ht="16.5" customHeight="1" x14ac:dyDescent="0.3">
      <c r="A38" s="1555"/>
      <c r="B38" s="572" t="s">
        <v>83</v>
      </c>
      <c r="C38" s="581" t="s">
        <v>580</v>
      </c>
      <c r="D38" s="1043">
        <f>SUM(E38:L38)</f>
        <v>0</v>
      </c>
      <c r="E38" s="460"/>
      <c r="F38" s="460"/>
      <c r="G38" s="460"/>
      <c r="H38" s="460"/>
      <c r="I38" s="460"/>
      <c r="J38" s="460"/>
      <c r="K38" s="460"/>
      <c r="L38" s="461"/>
      <c r="M38" s="1043">
        <f>SUM(N38:U38)</f>
        <v>0</v>
      </c>
      <c r="N38" s="460"/>
      <c r="O38" s="460"/>
      <c r="P38" s="460"/>
      <c r="Q38" s="460"/>
      <c r="R38" s="460"/>
      <c r="S38" s="460"/>
      <c r="T38" s="460"/>
      <c r="U38" s="461"/>
      <c r="V38" s="1043">
        <f>SUM(W38:AD38)</f>
        <v>0</v>
      </c>
      <c r="W38" s="460"/>
      <c r="X38" s="460"/>
      <c r="Y38" s="460"/>
      <c r="Z38" s="460"/>
      <c r="AA38" s="460"/>
      <c r="AB38" s="460"/>
      <c r="AC38" s="460"/>
      <c r="AD38" s="461"/>
      <c r="AE38" s="1043">
        <f>SUM(AF38:AM38)</f>
        <v>0</v>
      </c>
      <c r="AF38" s="460"/>
      <c r="AG38" s="460"/>
      <c r="AH38" s="460"/>
      <c r="AI38" s="460"/>
      <c r="AJ38" s="460"/>
      <c r="AK38" s="460"/>
      <c r="AL38" s="460"/>
      <c r="AM38" s="460"/>
      <c r="AN38" s="1290"/>
      <c r="AO38" s="543">
        <f>SUM(AP38:AW38)+AN38</f>
        <v>0</v>
      </c>
      <c r="AP38" s="523">
        <f t="shared" si="26"/>
        <v>0</v>
      </c>
      <c r="AQ38" s="523">
        <f t="shared" si="26"/>
        <v>0</v>
      </c>
      <c r="AR38" s="523">
        <f t="shared" si="26"/>
        <v>0</v>
      </c>
      <c r="AS38" s="523">
        <f t="shared" si="26"/>
        <v>0</v>
      </c>
      <c r="AT38" s="1043">
        <f t="shared" si="26"/>
        <v>0</v>
      </c>
      <c r="AU38" s="1043">
        <f t="shared" si="26"/>
        <v>0</v>
      </c>
      <c r="AV38" s="1043">
        <f t="shared" si="26"/>
        <v>0</v>
      </c>
      <c r="AW38" s="1046">
        <f t="shared" si="26"/>
        <v>0</v>
      </c>
    </row>
    <row r="39" spans="1:49" s="377" customFormat="1" ht="16.5" customHeight="1" x14ac:dyDescent="0.3">
      <c r="A39" s="1556"/>
      <c r="B39" s="576" t="s">
        <v>84</v>
      </c>
      <c r="C39" s="582" t="s">
        <v>170</v>
      </c>
      <c r="D39" s="511">
        <f>SUM(D36:D38)</f>
        <v>0</v>
      </c>
      <c r="E39" s="514">
        <f t="shared" ref="E39:AW39" si="27">SUM(E36:E38)</f>
        <v>0</v>
      </c>
      <c r="F39" s="514">
        <f t="shared" si="27"/>
        <v>0</v>
      </c>
      <c r="G39" s="514">
        <f t="shared" si="27"/>
        <v>0</v>
      </c>
      <c r="H39" s="514">
        <f t="shared" si="27"/>
        <v>0</v>
      </c>
      <c r="I39" s="514">
        <f t="shared" si="27"/>
        <v>0</v>
      </c>
      <c r="J39" s="514">
        <f t="shared" si="27"/>
        <v>0</v>
      </c>
      <c r="K39" s="514">
        <f t="shared" si="27"/>
        <v>0</v>
      </c>
      <c r="L39" s="525">
        <f t="shared" si="27"/>
        <v>0</v>
      </c>
      <c r="M39" s="511">
        <f t="shared" si="27"/>
        <v>0</v>
      </c>
      <c r="N39" s="514">
        <f t="shared" si="27"/>
        <v>0</v>
      </c>
      <c r="O39" s="514">
        <f t="shared" si="27"/>
        <v>0</v>
      </c>
      <c r="P39" s="514">
        <f t="shared" si="27"/>
        <v>0</v>
      </c>
      <c r="Q39" s="514">
        <f>SUM(Q36:Q38)</f>
        <v>0</v>
      </c>
      <c r="R39" s="514">
        <f t="shared" si="27"/>
        <v>0</v>
      </c>
      <c r="S39" s="514">
        <f t="shared" si="27"/>
        <v>0</v>
      </c>
      <c r="T39" s="514">
        <f t="shared" si="27"/>
        <v>0</v>
      </c>
      <c r="U39" s="525">
        <f t="shared" si="27"/>
        <v>0</v>
      </c>
      <c r="V39" s="511">
        <f t="shared" si="27"/>
        <v>0</v>
      </c>
      <c r="W39" s="514">
        <f t="shared" si="27"/>
        <v>0</v>
      </c>
      <c r="X39" s="514">
        <f t="shared" si="27"/>
        <v>0</v>
      </c>
      <c r="Y39" s="514">
        <f t="shared" si="27"/>
        <v>0</v>
      </c>
      <c r="Z39" s="514">
        <f t="shared" si="27"/>
        <v>0</v>
      </c>
      <c r="AA39" s="514">
        <f t="shared" si="27"/>
        <v>0</v>
      </c>
      <c r="AB39" s="514">
        <f>SUM(AB36:AB38)</f>
        <v>0</v>
      </c>
      <c r="AC39" s="514">
        <f t="shared" si="27"/>
        <v>0</v>
      </c>
      <c r="AD39" s="525">
        <f t="shared" si="27"/>
        <v>0</v>
      </c>
      <c r="AE39" s="511">
        <f t="shared" si="27"/>
        <v>0</v>
      </c>
      <c r="AF39" s="514">
        <f t="shared" si="27"/>
        <v>0</v>
      </c>
      <c r="AG39" s="514">
        <f t="shared" si="27"/>
        <v>0</v>
      </c>
      <c r="AH39" s="514">
        <f t="shared" si="27"/>
        <v>0</v>
      </c>
      <c r="AI39" s="514">
        <f t="shared" si="27"/>
        <v>0</v>
      </c>
      <c r="AJ39" s="514">
        <f t="shared" si="27"/>
        <v>0</v>
      </c>
      <c r="AK39" s="514">
        <f t="shared" si="27"/>
        <v>0</v>
      </c>
      <c r="AL39" s="514">
        <f t="shared" si="27"/>
        <v>0</v>
      </c>
      <c r="AM39" s="514">
        <f t="shared" si="27"/>
        <v>0</v>
      </c>
      <c r="AN39" s="1291">
        <f t="shared" si="27"/>
        <v>0</v>
      </c>
      <c r="AO39" s="544">
        <f t="shared" si="27"/>
        <v>0</v>
      </c>
      <c r="AP39" s="514">
        <f>SUM(AP36:AP38)</f>
        <v>0</v>
      </c>
      <c r="AQ39" s="514">
        <f t="shared" si="27"/>
        <v>0</v>
      </c>
      <c r="AR39" s="514">
        <f t="shared" si="27"/>
        <v>0</v>
      </c>
      <c r="AS39" s="514">
        <f t="shared" si="27"/>
        <v>0</v>
      </c>
      <c r="AT39" s="514">
        <f t="shared" si="27"/>
        <v>0</v>
      </c>
      <c r="AU39" s="514">
        <f t="shared" si="27"/>
        <v>0</v>
      </c>
      <c r="AV39" s="514">
        <f t="shared" si="27"/>
        <v>0</v>
      </c>
      <c r="AW39" s="547">
        <f t="shared" si="27"/>
        <v>0</v>
      </c>
    </row>
    <row r="40" spans="1:49" ht="14.4" customHeight="1" x14ac:dyDescent="0.3">
      <c r="A40" s="1554" t="s">
        <v>366</v>
      </c>
      <c r="B40" s="570">
        <v>5.0999999999999996</v>
      </c>
      <c r="C40" s="580" t="s">
        <v>41</v>
      </c>
      <c r="D40" s="512">
        <f>SUM(E40:L40)</f>
        <v>0</v>
      </c>
      <c r="E40" s="466"/>
      <c r="F40" s="466"/>
      <c r="G40" s="466"/>
      <c r="H40" s="466"/>
      <c r="I40" s="466"/>
      <c r="J40" s="466"/>
      <c r="K40" s="466"/>
      <c r="L40" s="467"/>
      <c r="M40" s="512">
        <f>SUM(N40:U40)</f>
        <v>0</v>
      </c>
      <c r="N40" s="466"/>
      <c r="O40" s="466"/>
      <c r="P40" s="466"/>
      <c r="Q40" s="466"/>
      <c r="R40" s="466"/>
      <c r="S40" s="466"/>
      <c r="T40" s="466"/>
      <c r="U40" s="467"/>
      <c r="V40" s="512">
        <f>SUM(W40:AD40)</f>
        <v>0</v>
      </c>
      <c r="W40" s="466"/>
      <c r="X40" s="466"/>
      <c r="Y40" s="466"/>
      <c r="Z40" s="466"/>
      <c r="AA40" s="466"/>
      <c r="AB40" s="466"/>
      <c r="AC40" s="466"/>
      <c r="AD40" s="467"/>
      <c r="AE40" s="512">
        <f>SUM(AF40:AM40)</f>
        <v>0</v>
      </c>
      <c r="AF40" s="466"/>
      <c r="AG40" s="466"/>
      <c r="AH40" s="466"/>
      <c r="AI40" s="466"/>
      <c r="AJ40" s="466"/>
      <c r="AK40" s="466"/>
      <c r="AL40" s="466"/>
      <c r="AM40" s="466"/>
      <c r="AN40" s="1292"/>
      <c r="AO40" s="548">
        <f>SUM(AP40:AW40)+AN40</f>
        <v>0</v>
      </c>
      <c r="AP40" s="507">
        <f t="shared" ref="AP40:AW43" si="28">E40+N40+W40+AF40</f>
        <v>0</v>
      </c>
      <c r="AQ40" s="507">
        <f t="shared" si="28"/>
        <v>0</v>
      </c>
      <c r="AR40" s="507">
        <f t="shared" si="28"/>
        <v>0</v>
      </c>
      <c r="AS40" s="507">
        <f t="shared" si="28"/>
        <v>0</v>
      </c>
      <c r="AT40" s="507">
        <f t="shared" si="28"/>
        <v>0</v>
      </c>
      <c r="AU40" s="507">
        <f t="shared" si="28"/>
        <v>0</v>
      </c>
      <c r="AV40" s="507">
        <f t="shared" si="28"/>
        <v>0</v>
      </c>
      <c r="AW40" s="549">
        <f t="shared" si="28"/>
        <v>0</v>
      </c>
    </row>
    <row r="41" spans="1:49" s="459" customFormat="1" x14ac:dyDescent="0.3">
      <c r="A41" s="1555"/>
      <c r="B41" s="572">
        <v>5.2</v>
      </c>
      <c r="C41" s="583" t="s">
        <v>367</v>
      </c>
      <c r="D41" s="507">
        <f>SUM(E41:L41)</f>
        <v>0</v>
      </c>
      <c r="E41" s="458"/>
      <c r="F41" s="458"/>
      <c r="G41" s="458"/>
      <c r="H41" s="458"/>
      <c r="I41" s="458"/>
      <c r="J41" s="458"/>
      <c r="K41" s="458"/>
      <c r="L41" s="468"/>
      <c r="M41" s="507">
        <f>SUM(N41:U41)</f>
        <v>0</v>
      </c>
      <c r="N41" s="499"/>
      <c r="O41" s="499"/>
      <c r="P41" s="499"/>
      <c r="Q41" s="499"/>
      <c r="R41" s="499"/>
      <c r="S41" s="499"/>
      <c r="T41" s="499"/>
      <c r="U41" s="500"/>
      <c r="V41" s="507">
        <f>SUM(W41:AD41)</f>
        <v>0</v>
      </c>
      <c r="W41" s="499"/>
      <c r="X41" s="499"/>
      <c r="Y41" s="499"/>
      <c r="Z41" s="499"/>
      <c r="AA41" s="499"/>
      <c r="AB41" s="499"/>
      <c r="AC41" s="499"/>
      <c r="AD41" s="500"/>
      <c r="AE41" s="507">
        <f>SUM(AF41:AM41)</f>
        <v>0</v>
      </c>
      <c r="AF41" s="499"/>
      <c r="AG41" s="499"/>
      <c r="AH41" s="499"/>
      <c r="AI41" s="499"/>
      <c r="AJ41" s="499"/>
      <c r="AK41" s="499"/>
      <c r="AL41" s="499"/>
      <c r="AM41" s="499"/>
      <c r="AN41" s="1289"/>
      <c r="AO41" s="550">
        <f>SUM(AP41:AW41)+AN41</f>
        <v>0</v>
      </c>
      <c r="AP41" s="507">
        <f t="shared" si="28"/>
        <v>0</v>
      </c>
      <c r="AQ41" s="520">
        <f t="shared" si="28"/>
        <v>0</v>
      </c>
      <c r="AR41" s="520">
        <f t="shared" si="28"/>
        <v>0</v>
      </c>
      <c r="AS41" s="520">
        <f t="shared" si="28"/>
        <v>0</v>
      </c>
      <c r="AT41" s="520">
        <f t="shared" si="28"/>
        <v>0</v>
      </c>
      <c r="AU41" s="520">
        <f t="shared" si="28"/>
        <v>0</v>
      </c>
      <c r="AV41" s="520">
        <f t="shared" si="28"/>
        <v>0</v>
      </c>
      <c r="AW41" s="551">
        <f t="shared" si="28"/>
        <v>0</v>
      </c>
    </row>
    <row r="42" spans="1:49" ht="24" x14ac:dyDescent="0.3">
      <c r="A42" s="1555"/>
      <c r="B42" s="572">
        <v>5.3</v>
      </c>
      <c r="C42" s="583" t="s">
        <v>368</v>
      </c>
      <c r="D42" s="507">
        <f>SUM(E42:L42)</f>
        <v>0</v>
      </c>
      <c r="E42" s="458"/>
      <c r="F42" s="458"/>
      <c r="G42" s="458"/>
      <c r="H42" s="458"/>
      <c r="I42" s="458"/>
      <c r="J42" s="458"/>
      <c r="K42" s="458"/>
      <c r="L42" s="468"/>
      <c r="M42" s="507">
        <f>SUM(N42:U42)</f>
        <v>0</v>
      </c>
      <c r="N42" s="458"/>
      <c r="O42" s="458"/>
      <c r="P42" s="458"/>
      <c r="Q42" s="458"/>
      <c r="R42" s="458"/>
      <c r="S42" s="458"/>
      <c r="T42" s="458"/>
      <c r="U42" s="468"/>
      <c r="V42" s="507">
        <f>SUM(W42:AD42)</f>
        <v>0</v>
      </c>
      <c r="W42" s="458"/>
      <c r="X42" s="458"/>
      <c r="Y42" s="458"/>
      <c r="Z42" s="458"/>
      <c r="AA42" s="458"/>
      <c r="AB42" s="458"/>
      <c r="AC42" s="458"/>
      <c r="AD42" s="468"/>
      <c r="AE42" s="507">
        <f>SUM(AF42:AM42)</f>
        <v>0</v>
      </c>
      <c r="AF42" s="458"/>
      <c r="AG42" s="458"/>
      <c r="AH42" s="458"/>
      <c r="AI42" s="458"/>
      <c r="AJ42" s="458"/>
      <c r="AK42" s="458"/>
      <c r="AL42" s="458"/>
      <c r="AM42" s="458"/>
      <c r="AN42" s="1293"/>
      <c r="AO42" s="550">
        <f>SUM(AP42:AW42)+AN42</f>
        <v>0</v>
      </c>
      <c r="AP42" s="507">
        <f t="shared" si="28"/>
        <v>0</v>
      </c>
      <c r="AQ42" s="520">
        <f t="shared" si="28"/>
        <v>0</v>
      </c>
      <c r="AR42" s="520">
        <f t="shared" si="28"/>
        <v>0</v>
      </c>
      <c r="AS42" s="520">
        <f t="shared" si="28"/>
        <v>0</v>
      </c>
      <c r="AT42" s="520">
        <f t="shared" si="28"/>
        <v>0</v>
      </c>
      <c r="AU42" s="520">
        <f t="shared" si="28"/>
        <v>0</v>
      </c>
      <c r="AV42" s="520">
        <f t="shared" si="28"/>
        <v>0</v>
      </c>
      <c r="AW42" s="551">
        <f t="shared" si="28"/>
        <v>0</v>
      </c>
    </row>
    <row r="43" spans="1:49" x14ac:dyDescent="0.3">
      <c r="A43" s="1555"/>
      <c r="B43" s="572" t="s">
        <v>89</v>
      </c>
      <c r="C43" s="583" t="s">
        <v>581</v>
      </c>
      <c r="D43" s="1043">
        <f>SUM(E43:L43)</f>
        <v>0</v>
      </c>
      <c r="E43" s="460"/>
      <c r="F43" s="460"/>
      <c r="G43" s="460"/>
      <c r="H43" s="460"/>
      <c r="I43" s="460"/>
      <c r="J43" s="460"/>
      <c r="K43" s="460"/>
      <c r="L43" s="461"/>
      <c r="M43" s="1043">
        <f>SUM(N43:U43)</f>
        <v>0</v>
      </c>
      <c r="N43" s="460"/>
      <c r="O43" s="460"/>
      <c r="P43" s="460"/>
      <c r="Q43" s="460"/>
      <c r="R43" s="460"/>
      <c r="S43" s="460"/>
      <c r="T43" s="460"/>
      <c r="U43" s="461"/>
      <c r="V43" s="1043">
        <f>SUM(W43:AD43)</f>
        <v>0</v>
      </c>
      <c r="W43" s="460"/>
      <c r="X43" s="460"/>
      <c r="Y43" s="460"/>
      <c r="Z43" s="460"/>
      <c r="AA43" s="460"/>
      <c r="AB43" s="460"/>
      <c r="AC43" s="460"/>
      <c r="AD43" s="461"/>
      <c r="AE43" s="1043">
        <f>SUM(AF43:AM43)</f>
        <v>0</v>
      </c>
      <c r="AF43" s="460"/>
      <c r="AG43" s="460"/>
      <c r="AH43" s="460"/>
      <c r="AI43" s="460"/>
      <c r="AJ43" s="460"/>
      <c r="AK43" s="460"/>
      <c r="AL43" s="460"/>
      <c r="AM43" s="460"/>
      <c r="AN43" s="1290"/>
      <c r="AO43" s="550">
        <f>SUM(AP43:AW43)+AN43</f>
        <v>0</v>
      </c>
      <c r="AP43" s="503">
        <f t="shared" si="28"/>
        <v>0</v>
      </c>
      <c r="AQ43" s="537">
        <f t="shared" si="28"/>
        <v>0</v>
      </c>
      <c r="AR43" s="537">
        <f t="shared" si="28"/>
        <v>0</v>
      </c>
      <c r="AS43" s="537">
        <f t="shared" si="28"/>
        <v>0</v>
      </c>
      <c r="AT43" s="537">
        <f t="shared" si="28"/>
        <v>0</v>
      </c>
      <c r="AU43" s="537">
        <f t="shared" si="28"/>
        <v>0</v>
      </c>
      <c r="AV43" s="537">
        <f t="shared" si="28"/>
        <v>0</v>
      </c>
      <c r="AW43" s="538">
        <f t="shared" si="28"/>
        <v>0</v>
      </c>
    </row>
    <row r="44" spans="1:49" s="377" customFormat="1" x14ac:dyDescent="0.3">
      <c r="A44" s="1556"/>
      <c r="B44" s="574" t="s">
        <v>256</v>
      </c>
      <c r="C44" s="582" t="s">
        <v>369</v>
      </c>
      <c r="D44" s="513">
        <f>SUM(D40:D43)</f>
        <v>0</v>
      </c>
      <c r="E44" s="513">
        <f t="shared" ref="E44:AW44" si="29">SUM(E40:E43)</f>
        <v>0</v>
      </c>
      <c r="F44" s="513">
        <f t="shared" si="29"/>
        <v>0</v>
      </c>
      <c r="G44" s="513">
        <f>SUM(G40:G43)</f>
        <v>0</v>
      </c>
      <c r="H44" s="513">
        <f t="shared" si="29"/>
        <v>0</v>
      </c>
      <c r="I44" s="513">
        <f t="shared" si="29"/>
        <v>0</v>
      </c>
      <c r="J44" s="513">
        <f t="shared" si="29"/>
        <v>0</v>
      </c>
      <c r="K44" s="513">
        <f t="shared" si="29"/>
        <v>0</v>
      </c>
      <c r="L44" s="526">
        <f t="shared" si="29"/>
        <v>0</v>
      </c>
      <c r="M44" s="513">
        <f t="shared" si="29"/>
        <v>0</v>
      </c>
      <c r="N44" s="513">
        <f t="shared" si="29"/>
        <v>0</v>
      </c>
      <c r="O44" s="513">
        <f t="shared" si="29"/>
        <v>0</v>
      </c>
      <c r="P44" s="513">
        <f t="shared" si="29"/>
        <v>0</v>
      </c>
      <c r="Q44" s="513">
        <f t="shared" si="29"/>
        <v>0</v>
      </c>
      <c r="R44" s="513">
        <f t="shared" si="29"/>
        <v>0</v>
      </c>
      <c r="S44" s="513">
        <f t="shared" si="29"/>
        <v>0</v>
      </c>
      <c r="T44" s="513">
        <f t="shared" si="29"/>
        <v>0</v>
      </c>
      <c r="U44" s="526">
        <f t="shared" si="29"/>
        <v>0</v>
      </c>
      <c r="V44" s="513">
        <f t="shared" si="29"/>
        <v>0</v>
      </c>
      <c r="W44" s="513">
        <f t="shared" si="29"/>
        <v>0</v>
      </c>
      <c r="X44" s="513">
        <f t="shared" si="29"/>
        <v>0</v>
      </c>
      <c r="Y44" s="513">
        <f t="shared" si="29"/>
        <v>0</v>
      </c>
      <c r="Z44" s="513">
        <f t="shared" si="29"/>
        <v>0</v>
      </c>
      <c r="AA44" s="513">
        <f t="shared" si="29"/>
        <v>0</v>
      </c>
      <c r="AB44" s="513">
        <f t="shared" si="29"/>
        <v>0</v>
      </c>
      <c r="AC44" s="513">
        <f t="shared" si="29"/>
        <v>0</v>
      </c>
      <c r="AD44" s="526">
        <f t="shared" si="29"/>
        <v>0</v>
      </c>
      <c r="AE44" s="513">
        <f t="shared" si="29"/>
        <v>0</v>
      </c>
      <c r="AF44" s="513">
        <f t="shared" si="29"/>
        <v>0</v>
      </c>
      <c r="AG44" s="513">
        <f t="shared" si="29"/>
        <v>0</v>
      </c>
      <c r="AH44" s="513">
        <f t="shared" si="29"/>
        <v>0</v>
      </c>
      <c r="AI44" s="513">
        <f t="shared" si="29"/>
        <v>0</v>
      </c>
      <c r="AJ44" s="513">
        <f t="shared" si="29"/>
        <v>0</v>
      </c>
      <c r="AK44" s="513">
        <f t="shared" si="29"/>
        <v>0</v>
      </c>
      <c r="AL44" s="513">
        <f t="shared" si="29"/>
        <v>0</v>
      </c>
      <c r="AM44" s="513">
        <f t="shared" si="29"/>
        <v>0</v>
      </c>
      <c r="AN44" s="1294">
        <f t="shared" si="29"/>
        <v>0</v>
      </c>
      <c r="AO44" s="552">
        <f t="shared" si="29"/>
        <v>0</v>
      </c>
      <c r="AP44" s="553">
        <f t="shared" si="29"/>
        <v>0</v>
      </c>
      <c r="AQ44" s="553">
        <f t="shared" si="29"/>
        <v>0</v>
      </c>
      <c r="AR44" s="553">
        <f t="shared" si="29"/>
        <v>0</v>
      </c>
      <c r="AS44" s="553">
        <f t="shared" si="29"/>
        <v>0</v>
      </c>
      <c r="AT44" s="553">
        <f t="shared" si="29"/>
        <v>0</v>
      </c>
      <c r="AU44" s="553">
        <f t="shared" si="29"/>
        <v>0</v>
      </c>
      <c r="AV44" s="553">
        <f t="shared" si="29"/>
        <v>0</v>
      </c>
      <c r="AW44" s="554">
        <f t="shared" si="29"/>
        <v>0</v>
      </c>
    </row>
    <row r="45" spans="1:49" ht="14.4" customHeight="1" x14ac:dyDescent="0.3">
      <c r="A45" s="1557" t="s">
        <v>4</v>
      </c>
      <c r="B45" s="570">
        <v>6.1</v>
      </c>
      <c r="C45" s="580" t="s">
        <v>20</v>
      </c>
      <c r="D45" s="512">
        <f>SUM(E45:L45)</f>
        <v>0</v>
      </c>
      <c r="E45" s="466"/>
      <c r="F45" s="466"/>
      <c r="G45" s="466"/>
      <c r="H45" s="466"/>
      <c r="I45" s="466"/>
      <c r="J45" s="466"/>
      <c r="K45" s="466"/>
      <c r="L45" s="467"/>
      <c r="M45" s="512">
        <f>SUM(N45:U45)</f>
        <v>0</v>
      </c>
      <c r="N45" s="466"/>
      <c r="O45" s="466"/>
      <c r="P45" s="466"/>
      <c r="Q45" s="466"/>
      <c r="R45" s="466"/>
      <c r="S45" s="466"/>
      <c r="T45" s="466"/>
      <c r="U45" s="467"/>
      <c r="V45" s="512">
        <f>SUM(W45:AD45)</f>
        <v>0</v>
      </c>
      <c r="W45" s="466"/>
      <c r="X45" s="466"/>
      <c r="Y45" s="466"/>
      <c r="Z45" s="466"/>
      <c r="AA45" s="466"/>
      <c r="AB45" s="466"/>
      <c r="AC45" s="466"/>
      <c r="AD45" s="467"/>
      <c r="AE45" s="512">
        <f>SUM(AF45:AM45)</f>
        <v>0</v>
      </c>
      <c r="AF45" s="466"/>
      <c r="AG45" s="466"/>
      <c r="AH45" s="466"/>
      <c r="AI45" s="466"/>
      <c r="AJ45" s="466"/>
      <c r="AK45" s="466"/>
      <c r="AL45" s="466"/>
      <c r="AM45" s="466"/>
      <c r="AN45" s="1292"/>
      <c r="AO45" s="550">
        <f>SUM(AP45:AW45)+AN45</f>
        <v>0</v>
      </c>
      <c r="AP45" s="507">
        <f t="shared" ref="AP45:AW48" si="30">E45+N45+W45+AF45</f>
        <v>0</v>
      </c>
      <c r="AQ45" s="507">
        <f t="shared" si="30"/>
        <v>0</v>
      </c>
      <c r="AR45" s="507">
        <f t="shared" si="30"/>
        <v>0</v>
      </c>
      <c r="AS45" s="507">
        <f t="shared" si="30"/>
        <v>0</v>
      </c>
      <c r="AT45" s="507">
        <f t="shared" si="30"/>
        <v>0</v>
      </c>
      <c r="AU45" s="507">
        <f t="shared" si="30"/>
        <v>0</v>
      </c>
      <c r="AV45" s="507">
        <f t="shared" si="30"/>
        <v>0</v>
      </c>
      <c r="AW45" s="566">
        <f t="shared" si="30"/>
        <v>0</v>
      </c>
    </row>
    <row r="46" spans="1:49" s="459" customFormat="1" x14ac:dyDescent="0.3">
      <c r="A46" s="1558"/>
      <c r="B46" s="572">
        <v>6.2</v>
      </c>
      <c r="C46" s="583" t="s">
        <v>21</v>
      </c>
      <c r="D46" s="507">
        <f>SUM(E46:L46)</f>
        <v>0</v>
      </c>
      <c r="E46" s="458"/>
      <c r="F46" s="458"/>
      <c r="G46" s="458"/>
      <c r="H46" s="458"/>
      <c r="I46" s="458"/>
      <c r="J46" s="458"/>
      <c r="K46" s="458"/>
      <c r="L46" s="468"/>
      <c r="M46" s="507">
        <f>SUM(N46:U46)</f>
        <v>0</v>
      </c>
      <c r="N46" s="499"/>
      <c r="O46" s="499"/>
      <c r="P46" s="499"/>
      <c r="Q46" s="499"/>
      <c r="R46" s="499"/>
      <c r="S46" s="499"/>
      <c r="T46" s="499"/>
      <c r="U46" s="500"/>
      <c r="V46" s="507">
        <f>SUM(W46:AD46)</f>
        <v>0</v>
      </c>
      <c r="W46" s="499"/>
      <c r="X46" s="499"/>
      <c r="Y46" s="499"/>
      <c r="Z46" s="499"/>
      <c r="AA46" s="499"/>
      <c r="AB46" s="499"/>
      <c r="AC46" s="499"/>
      <c r="AD46" s="500"/>
      <c r="AE46" s="507">
        <f>SUM(AF46:AM46)</f>
        <v>0</v>
      </c>
      <c r="AF46" s="499"/>
      <c r="AG46" s="499"/>
      <c r="AH46" s="499"/>
      <c r="AI46" s="499"/>
      <c r="AJ46" s="499"/>
      <c r="AK46" s="499"/>
      <c r="AL46" s="499"/>
      <c r="AM46" s="499"/>
      <c r="AN46" s="1289"/>
      <c r="AO46" s="550">
        <f>SUM(AP46:AW46)+AN46</f>
        <v>0</v>
      </c>
      <c r="AP46" s="507">
        <f t="shared" si="30"/>
        <v>0</v>
      </c>
      <c r="AQ46" s="520">
        <f t="shared" si="30"/>
        <v>0</v>
      </c>
      <c r="AR46" s="520">
        <f t="shared" si="30"/>
        <v>0</v>
      </c>
      <c r="AS46" s="520">
        <f t="shared" si="30"/>
        <v>0</v>
      </c>
      <c r="AT46" s="520">
        <f t="shared" si="30"/>
        <v>0</v>
      </c>
      <c r="AU46" s="520">
        <f t="shared" si="30"/>
        <v>0</v>
      </c>
      <c r="AV46" s="520">
        <f t="shared" si="30"/>
        <v>0</v>
      </c>
      <c r="AW46" s="551">
        <f t="shared" si="30"/>
        <v>0</v>
      </c>
    </row>
    <row r="47" spans="1:49" x14ac:dyDescent="0.3">
      <c r="A47" s="1558"/>
      <c r="B47" s="572">
        <v>6.3</v>
      </c>
      <c r="C47" s="583" t="s">
        <v>220</v>
      </c>
      <c r="D47" s="507">
        <f>SUM(E47:L47)</f>
        <v>0</v>
      </c>
      <c r="E47" s="458"/>
      <c r="F47" s="458"/>
      <c r="G47" s="458"/>
      <c r="H47" s="458"/>
      <c r="I47" s="458"/>
      <c r="J47" s="458"/>
      <c r="K47" s="458"/>
      <c r="L47" s="468"/>
      <c r="M47" s="507">
        <f>SUM(N47:U47)</f>
        <v>0</v>
      </c>
      <c r="N47" s="458"/>
      <c r="O47" s="458"/>
      <c r="P47" s="458"/>
      <c r="Q47" s="458"/>
      <c r="R47" s="458"/>
      <c r="S47" s="458"/>
      <c r="T47" s="458"/>
      <c r="U47" s="468"/>
      <c r="V47" s="507">
        <f>SUM(W47:AD47)</f>
        <v>0</v>
      </c>
      <c r="W47" s="458"/>
      <c r="X47" s="458"/>
      <c r="Y47" s="458"/>
      <c r="Z47" s="458"/>
      <c r="AA47" s="458"/>
      <c r="AB47" s="458"/>
      <c r="AC47" s="458"/>
      <c r="AD47" s="468"/>
      <c r="AE47" s="507">
        <f>SUM(AF47:AM47)</f>
        <v>0</v>
      </c>
      <c r="AF47" s="458"/>
      <c r="AG47" s="458"/>
      <c r="AH47" s="458"/>
      <c r="AI47" s="458"/>
      <c r="AJ47" s="458"/>
      <c r="AK47" s="458"/>
      <c r="AL47" s="458"/>
      <c r="AM47" s="458"/>
      <c r="AN47" s="1293"/>
      <c r="AO47" s="550">
        <f>SUM(AP47:AW47)+AN47</f>
        <v>0</v>
      </c>
      <c r="AP47" s="507">
        <f t="shared" si="30"/>
        <v>0</v>
      </c>
      <c r="AQ47" s="520">
        <f t="shared" si="30"/>
        <v>0</v>
      </c>
      <c r="AR47" s="520">
        <f t="shared" si="30"/>
        <v>0</v>
      </c>
      <c r="AS47" s="520">
        <f t="shared" si="30"/>
        <v>0</v>
      </c>
      <c r="AT47" s="520">
        <f t="shared" si="30"/>
        <v>0</v>
      </c>
      <c r="AU47" s="520">
        <f t="shared" si="30"/>
        <v>0</v>
      </c>
      <c r="AV47" s="520">
        <f t="shared" si="30"/>
        <v>0</v>
      </c>
      <c r="AW47" s="551">
        <f t="shared" si="30"/>
        <v>0</v>
      </c>
    </row>
    <row r="48" spans="1:49" x14ac:dyDescent="0.3">
      <c r="A48" s="1558"/>
      <c r="B48" s="572" t="s">
        <v>94</v>
      </c>
      <c r="C48" s="583" t="s">
        <v>582</v>
      </c>
      <c r="D48" s="1043">
        <f>SUM(E48:L48)</f>
        <v>0</v>
      </c>
      <c r="E48" s="460"/>
      <c r="F48" s="460"/>
      <c r="G48" s="460"/>
      <c r="H48" s="460"/>
      <c r="I48" s="460"/>
      <c r="J48" s="460"/>
      <c r="K48" s="460"/>
      <c r="L48" s="461"/>
      <c r="M48" s="1043">
        <f>SUM(N48:U48)</f>
        <v>0</v>
      </c>
      <c r="N48" s="460"/>
      <c r="O48" s="460"/>
      <c r="P48" s="460"/>
      <c r="Q48" s="460"/>
      <c r="R48" s="460"/>
      <c r="S48" s="460"/>
      <c r="T48" s="460"/>
      <c r="U48" s="461"/>
      <c r="V48" s="1043">
        <f>SUM(W48:AD48)</f>
        <v>0</v>
      </c>
      <c r="W48" s="460"/>
      <c r="X48" s="460"/>
      <c r="Y48" s="460"/>
      <c r="Z48" s="460"/>
      <c r="AA48" s="460"/>
      <c r="AB48" s="460"/>
      <c r="AC48" s="460"/>
      <c r="AD48" s="461"/>
      <c r="AE48" s="1043">
        <f>SUM(AF48:AM48)</f>
        <v>0</v>
      </c>
      <c r="AF48" s="460"/>
      <c r="AG48" s="460"/>
      <c r="AH48" s="460"/>
      <c r="AI48" s="460"/>
      <c r="AJ48" s="460"/>
      <c r="AK48" s="460"/>
      <c r="AL48" s="460"/>
      <c r="AM48" s="460"/>
      <c r="AN48" s="1290"/>
      <c r="AO48" s="550">
        <f>SUM(AP48:AW48)+AN48</f>
        <v>0</v>
      </c>
      <c r="AP48" s="503">
        <f t="shared" si="30"/>
        <v>0</v>
      </c>
      <c r="AQ48" s="537">
        <f t="shared" si="30"/>
        <v>0</v>
      </c>
      <c r="AR48" s="537">
        <f t="shared" si="30"/>
        <v>0</v>
      </c>
      <c r="AS48" s="537">
        <f t="shared" si="30"/>
        <v>0</v>
      </c>
      <c r="AT48" s="537">
        <f t="shared" si="30"/>
        <v>0</v>
      </c>
      <c r="AU48" s="537">
        <f t="shared" si="30"/>
        <v>0</v>
      </c>
      <c r="AV48" s="537">
        <f t="shared" si="30"/>
        <v>0</v>
      </c>
      <c r="AW48" s="538">
        <f t="shared" si="30"/>
        <v>0</v>
      </c>
    </row>
    <row r="49" spans="1:49" s="377" customFormat="1" x14ac:dyDescent="0.3">
      <c r="A49" s="1559"/>
      <c r="B49" s="576" t="s">
        <v>253</v>
      </c>
      <c r="C49" s="582" t="s">
        <v>27</v>
      </c>
      <c r="D49" s="513">
        <f>SUM(D45:D48)</f>
        <v>0</v>
      </c>
      <c r="E49" s="513">
        <f t="shared" ref="E49:AW49" si="31">SUM(E45:E48)</f>
        <v>0</v>
      </c>
      <c r="F49" s="513">
        <f t="shared" si="31"/>
        <v>0</v>
      </c>
      <c r="G49" s="513">
        <f t="shared" si="31"/>
        <v>0</v>
      </c>
      <c r="H49" s="513">
        <f t="shared" si="31"/>
        <v>0</v>
      </c>
      <c r="I49" s="513">
        <f t="shared" si="31"/>
        <v>0</v>
      </c>
      <c r="J49" s="513">
        <f t="shared" si="31"/>
        <v>0</v>
      </c>
      <c r="K49" s="513">
        <f t="shared" si="31"/>
        <v>0</v>
      </c>
      <c r="L49" s="526">
        <f t="shared" si="31"/>
        <v>0</v>
      </c>
      <c r="M49" s="513">
        <f t="shared" si="31"/>
        <v>0</v>
      </c>
      <c r="N49" s="513">
        <f t="shared" si="31"/>
        <v>0</v>
      </c>
      <c r="O49" s="513">
        <f t="shared" si="31"/>
        <v>0</v>
      </c>
      <c r="P49" s="513">
        <f t="shared" si="31"/>
        <v>0</v>
      </c>
      <c r="Q49" s="513">
        <f t="shared" si="31"/>
        <v>0</v>
      </c>
      <c r="R49" s="513">
        <f t="shared" si="31"/>
        <v>0</v>
      </c>
      <c r="S49" s="513">
        <f t="shared" si="31"/>
        <v>0</v>
      </c>
      <c r="T49" s="513">
        <f t="shared" si="31"/>
        <v>0</v>
      </c>
      <c r="U49" s="526">
        <f t="shared" si="31"/>
        <v>0</v>
      </c>
      <c r="V49" s="513">
        <f t="shared" si="31"/>
        <v>0</v>
      </c>
      <c r="W49" s="513">
        <f t="shared" si="31"/>
        <v>0</v>
      </c>
      <c r="X49" s="513">
        <f t="shared" si="31"/>
        <v>0</v>
      </c>
      <c r="Y49" s="513">
        <f t="shared" si="31"/>
        <v>0</v>
      </c>
      <c r="Z49" s="513">
        <f t="shared" si="31"/>
        <v>0</v>
      </c>
      <c r="AA49" s="513">
        <f t="shared" si="31"/>
        <v>0</v>
      </c>
      <c r="AB49" s="513">
        <f t="shared" si="31"/>
        <v>0</v>
      </c>
      <c r="AC49" s="513">
        <f t="shared" si="31"/>
        <v>0</v>
      </c>
      <c r="AD49" s="526">
        <f t="shared" si="31"/>
        <v>0</v>
      </c>
      <c r="AE49" s="513">
        <f t="shared" si="31"/>
        <v>0</v>
      </c>
      <c r="AF49" s="513">
        <f t="shared" si="31"/>
        <v>0</v>
      </c>
      <c r="AG49" s="513">
        <f t="shared" si="31"/>
        <v>0</v>
      </c>
      <c r="AH49" s="513">
        <f t="shared" si="31"/>
        <v>0</v>
      </c>
      <c r="AI49" s="513">
        <f t="shared" si="31"/>
        <v>0</v>
      </c>
      <c r="AJ49" s="513">
        <f t="shared" si="31"/>
        <v>0</v>
      </c>
      <c r="AK49" s="513">
        <f t="shared" si="31"/>
        <v>0</v>
      </c>
      <c r="AL49" s="513">
        <f t="shared" si="31"/>
        <v>0</v>
      </c>
      <c r="AM49" s="513">
        <f t="shared" si="31"/>
        <v>0</v>
      </c>
      <c r="AN49" s="1294">
        <f t="shared" si="31"/>
        <v>0</v>
      </c>
      <c r="AO49" s="552">
        <f t="shared" si="31"/>
        <v>0</v>
      </c>
      <c r="AP49" s="553">
        <f t="shared" si="31"/>
        <v>0</v>
      </c>
      <c r="AQ49" s="553">
        <f t="shared" si="31"/>
        <v>0</v>
      </c>
      <c r="AR49" s="553">
        <f t="shared" si="31"/>
        <v>0</v>
      </c>
      <c r="AS49" s="553">
        <f t="shared" si="31"/>
        <v>0</v>
      </c>
      <c r="AT49" s="553">
        <f t="shared" si="31"/>
        <v>0</v>
      </c>
      <c r="AU49" s="553">
        <f t="shared" si="31"/>
        <v>0</v>
      </c>
      <c r="AV49" s="553">
        <f t="shared" si="31"/>
        <v>0</v>
      </c>
      <c r="AW49" s="554">
        <f t="shared" si="31"/>
        <v>0</v>
      </c>
    </row>
    <row r="50" spans="1:49" ht="16.5" customHeight="1" x14ac:dyDescent="0.3">
      <c r="A50" s="1566" t="s">
        <v>172</v>
      </c>
      <c r="B50" s="570">
        <v>7.1</v>
      </c>
      <c r="C50" s="580" t="s">
        <v>22</v>
      </c>
      <c r="D50" s="512">
        <f>SUM(E50:L50)</f>
        <v>0</v>
      </c>
      <c r="E50" s="466"/>
      <c r="F50" s="466"/>
      <c r="G50" s="466"/>
      <c r="H50" s="466"/>
      <c r="I50" s="466"/>
      <c r="J50" s="466"/>
      <c r="K50" s="466"/>
      <c r="L50" s="467"/>
      <c r="M50" s="512">
        <f>SUM(N50:U50)</f>
        <v>0</v>
      </c>
      <c r="N50" s="466"/>
      <c r="O50" s="466"/>
      <c r="P50" s="466"/>
      <c r="Q50" s="466"/>
      <c r="R50" s="466"/>
      <c r="S50" s="466"/>
      <c r="T50" s="466"/>
      <c r="U50" s="467"/>
      <c r="V50" s="512">
        <f>SUM(W50:AD50)</f>
        <v>0</v>
      </c>
      <c r="W50" s="466"/>
      <c r="X50" s="466"/>
      <c r="Y50" s="466"/>
      <c r="Z50" s="466"/>
      <c r="AA50" s="466"/>
      <c r="AB50" s="466"/>
      <c r="AC50" s="466"/>
      <c r="AD50" s="467"/>
      <c r="AE50" s="512">
        <f>SUM(AF50:AM50)</f>
        <v>0</v>
      </c>
      <c r="AF50" s="466"/>
      <c r="AG50" s="466"/>
      <c r="AH50" s="466"/>
      <c r="AI50" s="466"/>
      <c r="AJ50" s="466"/>
      <c r="AK50" s="466"/>
      <c r="AL50" s="466"/>
      <c r="AM50" s="466"/>
      <c r="AN50" s="1292"/>
      <c r="AO50" s="548">
        <f>SUM(AP50:AW50)+AN50</f>
        <v>0</v>
      </c>
      <c r="AP50" s="507">
        <f t="shared" ref="AP50:AW53" si="32">E50+N50+W50+AF50</f>
        <v>0</v>
      </c>
      <c r="AQ50" s="507">
        <f t="shared" si="32"/>
        <v>0</v>
      </c>
      <c r="AR50" s="507">
        <f t="shared" si="32"/>
        <v>0</v>
      </c>
      <c r="AS50" s="507">
        <f t="shared" si="32"/>
        <v>0</v>
      </c>
      <c r="AT50" s="507">
        <f t="shared" si="32"/>
        <v>0</v>
      </c>
      <c r="AU50" s="507">
        <f t="shared" si="32"/>
        <v>0</v>
      </c>
      <c r="AV50" s="507">
        <f t="shared" si="32"/>
        <v>0</v>
      </c>
      <c r="AW50" s="549">
        <f t="shared" si="32"/>
        <v>0</v>
      </c>
    </row>
    <row r="51" spans="1:49" s="459" customFormat="1" ht="16.5" customHeight="1" x14ac:dyDescent="0.3">
      <c r="A51" s="1567"/>
      <c r="B51" s="572">
        <v>7.2</v>
      </c>
      <c r="C51" s="583" t="s">
        <v>23</v>
      </c>
      <c r="D51" s="507">
        <f>SUM(E51:L51)</f>
        <v>0</v>
      </c>
      <c r="E51" s="458"/>
      <c r="F51" s="458"/>
      <c r="G51" s="458"/>
      <c r="H51" s="458"/>
      <c r="I51" s="458"/>
      <c r="J51" s="458"/>
      <c r="K51" s="458"/>
      <c r="L51" s="468"/>
      <c r="M51" s="507">
        <f>SUM(N51:U51)</f>
        <v>0</v>
      </c>
      <c r="N51" s="499"/>
      <c r="O51" s="499"/>
      <c r="P51" s="499"/>
      <c r="Q51" s="499"/>
      <c r="R51" s="499"/>
      <c r="S51" s="499"/>
      <c r="T51" s="499"/>
      <c r="U51" s="500"/>
      <c r="V51" s="507">
        <f>SUM(W51:AD51)</f>
        <v>0</v>
      </c>
      <c r="W51" s="499"/>
      <c r="X51" s="499"/>
      <c r="Y51" s="499"/>
      <c r="Z51" s="499"/>
      <c r="AA51" s="499"/>
      <c r="AB51" s="499"/>
      <c r="AC51" s="499"/>
      <c r="AD51" s="500"/>
      <c r="AE51" s="507">
        <f>SUM(AF51:AM51)</f>
        <v>0</v>
      </c>
      <c r="AF51" s="499"/>
      <c r="AG51" s="499"/>
      <c r="AH51" s="499"/>
      <c r="AI51" s="499"/>
      <c r="AJ51" s="499"/>
      <c r="AK51" s="499"/>
      <c r="AL51" s="499"/>
      <c r="AM51" s="499"/>
      <c r="AN51" s="1289"/>
      <c r="AO51" s="550">
        <f>SUM(AP51:AW51)+AN51</f>
        <v>0</v>
      </c>
      <c r="AP51" s="507">
        <f t="shared" si="32"/>
        <v>0</v>
      </c>
      <c r="AQ51" s="520">
        <f t="shared" si="32"/>
        <v>0</v>
      </c>
      <c r="AR51" s="520">
        <f t="shared" si="32"/>
        <v>0</v>
      </c>
      <c r="AS51" s="520">
        <f t="shared" si="32"/>
        <v>0</v>
      </c>
      <c r="AT51" s="520">
        <f t="shared" si="32"/>
        <v>0</v>
      </c>
      <c r="AU51" s="520">
        <f t="shared" si="32"/>
        <v>0</v>
      </c>
      <c r="AV51" s="520">
        <f t="shared" si="32"/>
        <v>0</v>
      </c>
      <c r="AW51" s="551">
        <f t="shared" si="32"/>
        <v>0</v>
      </c>
    </row>
    <row r="52" spans="1:49" ht="16.5" customHeight="1" x14ac:dyDescent="0.3">
      <c r="A52" s="1567"/>
      <c r="B52" s="572">
        <v>7.3</v>
      </c>
      <c r="C52" s="583" t="s">
        <v>171</v>
      </c>
      <c r="D52" s="507">
        <f>SUM(E52:L52)</f>
        <v>0</v>
      </c>
      <c r="E52" s="458"/>
      <c r="F52" s="458"/>
      <c r="G52" s="458"/>
      <c r="H52" s="458"/>
      <c r="I52" s="458"/>
      <c r="J52" s="458"/>
      <c r="K52" s="458"/>
      <c r="L52" s="468"/>
      <c r="M52" s="507">
        <f>SUM(N52:U52)</f>
        <v>0</v>
      </c>
      <c r="N52" s="458"/>
      <c r="O52" s="458"/>
      <c r="P52" s="458"/>
      <c r="Q52" s="458"/>
      <c r="R52" s="458"/>
      <c r="S52" s="458"/>
      <c r="T52" s="458"/>
      <c r="U52" s="468"/>
      <c r="V52" s="507">
        <f>SUM(W52:AD52)</f>
        <v>0</v>
      </c>
      <c r="W52" s="458"/>
      <c r="X52" s="458"/>
      <c r="Y52" s="458"/>
      <c r="Z52" s="458"/>
      <c r="AA52" s="458"/>
      <c r="AB52" s="458"/>
      <c r="AC52" s="458"/>
      <c r="AD52" s="468"/>
      <c r="AE52" s="507">
        <f>SUM(AF52:AM52)</f>
        <v>0</v>
      </c>
      <c r="AF52" s="458"/>
      <c r="AG52" s="458"/>
      <c r="AH52" s="458"/>
      <c r="AI52" s="458"/>
      <c r="AJ52" s="458"/>
      <c r="AK52" s="458"/>
      <c r="AL52" s="458"/>
      <c r="AM52" s="458"/>
      <c r="AN52" s="1293"/>
      <c r="AO52" s="550">
        <f>SUM(AP52:AW52)+AN52</f>
        <v>0</v>
      </c>
      <c r="AP52" s="507">
        <f t="shared" si="32"/>
        <v>0</v>
      </c>
      <c r="AQ52" s="520">
        <f t="shared" si="32"/>
        <v>0</v>
      </c>
      <c r="AR52" s="520">
        <f t="shared" si="32"/>
        <v>0</v>
      </c>
      <c r="AS52" s="520">
        <f t="shared" si="32"/>
        <v>0</v>
      </c>
      <c r="AT52" s="520">
        <f t="shared" si="32"/>
        <v>0</v>
      </c>
      <c r="AU52" s="520">
        <f t="shared" si="32"/>
        <v>0</v>
      </c>
      <c r="AV52" s="520">
        <f t="shared" si="32"/>
        <v>0</v>
      </c>
      <c r="AW52" s="551">
        <f t="shared" si="32"/>
        <v>0</v>
      </c>
    </row>
    <row r="53" spans="1:49" ht="16.5" customHeight="1" x14ac:dyDescent="0.3">
      <c r="A53" s="1567"/>
      <c r="B53" s="572" t="s">
        <v>98</v>
      </c>
      <c r="C53" s="583" t="s">
        <v>583</v>
      </c>
      <c r="D53" s="507">
        <f>SUM(E53:L53)</f>
        <v>0</v>
      </c>
      <c r="E53" s="458"/>
      <c r="F53" s="458"/>
      <c r="G53" s="458"/>
      <c r="H53" s="458"/>
      <c r="I53" s="458"/>
      <c r="J53" s="458"/>
      <c r="K53" s="458"/>
      <c r="L53" s="468"/>
      <c r="M53" s="507">
        <f>SUM(N53:U53)</f>
        <v>0</v>
      </c>
      <c r="N53" s="458"/>
      <c r="O53" s="458"/>
      <c r="P53" s="458"/>
      <c r="Q53" s="458"/>
      <c r="R53" s="458"/>
      <c r="S53" s="458"/>
      <c r="T53" s="458"/>
      <c r="U53" s="468"/>
      <c r="V53" s="507">
        <f>SUM(W53:AD53)</f>
        <v>0</v>
      </c>
      <c r="W53" s="458"/>
      <c r="X53" s="458"/>
      <c r="Y53" s="458"/>
      <c r="Z53" s="458"/>
      <c r="AA53" s="458"/>
      <c r="AB53" s="458"/>
      <c r="AC53" s="458"/>
      <c r="AD53" s="468"/>
      <c r="AE53" s="507">
        <f>SUM(AF53:AM53)</f>
        <v>0</v>
      </c>
      <c r="AF53" s="458"/>
      <c r="AG53" s="458"/>
      <c r="AH53" s="458"/>
      <c r="AI53" s="458"/>
      <c r="AJ53" s="458"/>
      <c r="AK53" s="458"/>
      <c r="AL53" s="458"/>
      <c r="AM53" s="458"/>
      <c r="AN53" s="1293"/>
      <c r="AO53" s="550">
        <f>SUM(AP53:AW53)+AN53</f>
        <v>0</v>
      </c>
      <c r="AP53" s="507">
        <f t="shared" si="32"/>
        <v>0</v>
      </c>
      <c r="AQ53" s="520">
        <f t="shared" si="32"/>
        <v>0</v>
      </c>
      <c r="AR53" s="520">
        <f t="shared" si="32"/>
        <v>0</v>
      </c>
      <c r="AS53" s="520">
        <f t="shared" si="32"/>
        <v>0</v>
      </c>
      <c r="AT53" s="520">
        <f t="shared" si="32"/>
        <v>0</v>
      </c>
      <c r="AU53" s="520">
        <f t="shared" si="32"/>
        <v>0</v>
      </c>
      <c r="AV53" s="520">
        <f t="shared" si="32"/>
        <v>0</v>
      </c>
      <c r="AW53" s="551">
        <f t="shared" si="32"/>
        <v>0</v>
      </c>
    </row>
    <row r="54" spans="1:49" s="377" customFormat="1" ht="16.5" customHeight="1" x14ac:dyDescent="0.3">
      <c r="A54" s="1568"/>
      <c r="B54" s="576" t="s">
        <v>310</v>
      </c>
      <c r="C54" s="582" t="s">
        <v>42</v>
      </c>
      <c r="D54" s="513">
        <f>SUM(D50:D53)</f>
        <v>0</v>
      </c>
      <c r="E54" s="513">
        <f t="shared" ref="E54:AW54" si="33">SUM(E50:E53)</f>
        <v>0</v>
      </c>
      <c r="F54" s="513">
        <f t="shared" si="33"/>
        <v>0</v>
      </c>
      <c r="G54" s="513">
        <f t="shared" si="33"/>
        <v>0</v>
      </c>
      <c r="H54" s="513">
        <f t="shared" si="33"/>
        <v>0</v>
      </c>
      <c r="I54" s="513">
        <f t="shared" si="33"/>
        <v>0</v>
      </c>
      <c r="J54" s="513">
        <f t="shared" si="33"/>
        <v>0</v>
      </c>
      <c r="K54" s="513">
        <f t="shared" si="33"/>
        <v>0</v>
      </c>
      <c r="L54" s="526">
        <f t="shared" si="33"/>
        <v>0</v>
      </c>
      <c r="M54" s="513">
        <f t="shared" si="33"/>
        <v>0</v>
      </c>
      <c r="N54" s="513">
        <f t="shared" si="33"/>
        <v>0</v>
      </c>
      <c r="O54" s="513">
        <f t="shared" si="33"/>
        <v>0</v>
      </c>
      <c r="P54" s="513">
        <f t="shared" si="33"/>
        <v>0</v>
      </c>
      <c r="Q54" s="513">
        <f t="shared" si="33"/>
        <v>0</v>
      </c>
      <c r="R54" s="513">
        <f t="shared" si="33"/>
        <v>0</v>
      </c>
      <c r="S54" s="513">
        <f t="shared" si="33"/>
        <v>0</v>
      </c>
      <c r="T54" s="513">
        <f>SUM(T50:T53)</f>
        <v>0</v>
      </c>
      <c r="U54" s="526">
        <f t="shared" si="33"/>
        <v>0</v>
      </c>
      <c r="V54" s="513">
        <f t="shared" si="33"/>
        <v>0</v>
      </c>
      <c r="W54" s="513">
        <f t="shared" si="33"/>
        <v>0</v>
      </c>
      <c r="X54" s="513">
        <f t="shared" si="33"/>
        <v>0</v>
      </c>
      <c r="Y54" s="513">
        <f t="shared" si="33"/>
        <v>0</v>
      </c>
      <c r="Z54" s="513">
        <f t="shared" si="33"/>
        <v>0</v>
      </c>
      <c r="AA54" s="513">
        <f t="shared" si="33"/>
        <v>0</v>
      </c>
      <c r="AB54" s="513">
        <f t="shared" si="33"/>
        <v>0</v>
      </c>
      <c r="AC54" s="513">
        <f t="shared" si="33"/>
        <v>0</v>
      </c>
      <c r="AD54" s="526">
        <f t="shared" si="33"/>
        <v>0</v>
      </c>
      <c r="AE54" s="513">
        <f t="shared" si="33"/>
        <v>0</v>
      </c>
      <c r="AF54" s="513">
        <f t="shared" si="33"/>
        <v>0</v>
      </c>
      <c r="AG54" s="513">
        <f t="shared" si="33"/>
        <v>0</v>
      </c>
      <c r="AH54" s="513">
        <f t="shared" si="33"/>
        <v>0</v>
      </c>
      <c r="AI54" s="513">
        <f t="shared" si="33"/>
        <v>0</v>
      </c>
      <c r="AJ54" s="513">
        <f t="shared" si="33"/>
        <v>0</v>
      </c>
      <c r="AK54" s="513">
        <f t="shared" si="33"/>
        <v>0</v>
      </c>
      <c r="AL54" s="513">
        <f t="shared" si="33"/>
        <v>0</v>
      </c>
      <c r="AM54" s="513">
        <f t="shared" si="33"/>
        <v>0</v>
      </c>
      <c r="AN54" s="1294">
        <f t="shared" si="33"/>
        <v>0</v>
      </c>
      <c r="AO54" s="552">
        <f t="shared" si="33"/>
        <v>0</v>
      </c>
      <c r="AP54" s="553">
        <f t="shared" si="33"/>
        <v>0</v>
      </c>
      <c r="AQ54" s="553">
        <f t="shared" si="33"/>
        <v>0</v>
      </c>
      <c r="AR54" s="553">
        <f t="shared" si="33"/>
        <v>0</v>
      </c>
      <c r="AS54" s="553">
        <f t="shared" si="33"/>
        <v>0</v>
      </c>
      <c r="AT54" s="553">
        <f t="shared" si="33"/>
        <v>0</v>
      </c>
      <c r="AU54" s="553">
        <f t="shared" si="33"/>
        <v>0</v>
      </c>
      <c r="AV54" s="553">
        <f t="shared" si="33"/>
        <v>0</v>
      </c>
      <c r="AW54" s="554">
        <f t="shared" si="33"/>
        <v>0</v>
      </c>
    </row>
    <row r="55" spans="1:49" ht="14.4" customHeight="1" x14ac:dyDescent="0.3">
      <c r="A55" s="1557" t="s">
        <v>32</v>
      </c>
      <c r="B55" s="570">
        <v>8.1</v>
      </c>
      <c r="C55" s="584" t="s">
        <v>24</v>
      </c>
      <c r="D55" s="512">
        <f t="shared" ref="D55:D61" si="34">SUM(E55:L55)</f>
        <v>0</v>
      </c>
      <c r="E55" s="462"/>
      <c r="F55" s="462"/>
      <c r="G55" s="462"/>
      <c r="H55" s="462"/>
      <c r="I55" s="462"/>
      <c r="J55" s="462"/>
      <c r="K55" s="462"/>
      <c r="L55" s="463"/>
      <c r="M55" s="663">
        <f t="shared" ref="M55:M61" si="35">SUM(N55:U55)</f>
        <v>0</v>
      </c>
      <c r="N55" s="462"/>
      <c r="O55" s="462"/>
      <c r="P55" s="462"/>
      <c r="Q55" s="462"/>
      <c r="R55" s="462"/>
      <c r="S55" s="462"/>
      <c r="T55" s="462"/>
      <c r="U55" s="463"/>
      <c r="V55" s="512">
        <f t="shared" ref="V55:V61" si="36">SUM(W55:AD55)</f>
        <v>0</v>
      </c>
      <c r="W55" s="462"/>
      <c r="X55" s="462"/>
      <c r="Y55" s="462"/>
      <c r="Z55" s="462"/>
      <c r="AA55" s="462"/>
      <c r="AB55" s="462"/>
      <c r="AC55" s="462"/>
      <c r="AD55" s="463"/>
      <c r="AE55" s="512">
        <f t="shared" ref="AE55:AE61" si="37">SUM(AF55:AM55)</f>
        <v>0</v>
      </c>
      <c r="AF55" s="462"/>
      <c r="AG55" s="462"/>
      <c r="AH55" s="462"/>
      <c r="AI55" s="462"/>
      <c r="AJ55" s="462"/>
      <c r="AK55" s="462"/>
      <c r="AL55" s="462"/>
      <c r="AM55" s="462"/>
      <c r="AN55" s="1295"/>
      <c r="AO55" s="548">
        <f>SUM(AP55:AW55)+AN55</f>
        <v>0</v>
      </c>
      <c r="AP55" s="512">
        <f t="shared" ref="AP55:AW61" si="38">E55+N55+W55+AF55</f>
        <v>0</v>
      </c>
      <c r="AQ55" s="512">
        <f t="shared" si="38"/>
        <v>0</v>
      </c>
      <c r="AR55" s="512">
        <f t="shared" si="38"/>
        <v>0</v>
      </c>
      <c r="AS55" s="512">
        <f t="shared" si="38"/>
        <v>0</v>
      </c>
      <c r="AT55" s="512">
        <f t="shared" si="38"/>
        <v>0</v>
      </c>
      <c r="AU55" s="512">
        <f t="shared" si="38"/>
        <v>0</v>
      </c>
      <c r="AV55" s="512">
        <f t="shared" si="38"/>
        <v>0</v>
      </c>
      <c r="AW55" s="549">
        <f t="shared" si="38"/>
        <v>0</v>
      </c>
    </row>
    <row r="56" spans="1:49" ht="14.4" customHeight="1" x14ac:dyDescent="0.3">
      <c r="A56" s="1558"/>
      <c r="B56" s="572" t="s">
        <v>124</v>
      </c>
      <c r="C56" s="578" t="s">
        <v>557</v>
      </c>
      <c r="D56" s="507">
        <f t="shared" si="34"/>
        <v>0</v>
      </c>
      <c r="E56" s="456"/>
      <c r="F56" s="456"/>
      <c r="G56" s="456"/>
      <c r="H56" s="456"/>
      <c r="I56" s="456"/>
      <c r="J56" s="456"/>
      <c r="K56" s="456"/>
      <c r="L56" s="457"/>
      <c r="M56" s="507">
        <f t="shared" si="35"/>
        <v>0</v>
      </c>
      <c r="N56" s="456"/>
      <c r="O56" s="456"/>
      <c r="P56" s="456"/>
      <c r="Q56" s="456"/>
      <c r="R56" s="456"/>
      <c r="S56" s="456"/>
      <c r="T56" s="456"/>
      <c r="U56" s="457"/>
      <c r="V56" s="507">
        <f t="shared" si="36"/>
        <v>0</v>
      </c>
      <c r="W56" s="456"/>
      <c r="X56" s="456"/>
      <c r="Y56" s="456"/>
      <c r="Z56" s="456"/>
      <c r="AA56" s="456"/>
      <c r="AB56" s="456"/>
      <c r="AC56" s="456"/>
      <c r="AD56" s="457"/>
      <c r="AE56" s="507">
        <f t="shared" si="37"/>
        <v>0</v>
      </c>
      <c r="AF56" s="456"/>
      <c r="AG56" s="456"/>
      <c r="AH56" s="456"/>
      <c r="AI56" s="456"/>
      <c r="AJ56" s="456"/>
      <c r="AK56" s="456"/>
      <c r="AL56" s="456"/>
      <c r="AM56" s="456"/>
      <c r="AN56" s="1288"/>
      <c r="AO56" s="550">
        <f t="shared" ref="AO56:AO61" si="39">SUM(AP56:AW56)+AN56</f>
        <v>0</v>
      </c>
      <c r="AP56" s="523">
        <f t="shared" si="38"/>
        <v>0</v>
      </c>
      <c r="AQ56" s="523">
        <f t="shared" si="38"/>
        <v>0</v>
      </c>
      <c r="AR56" s="523">
        <f t="shared" si="38"/>
        <v>0</v>
      </c>
      <c r="AS56" s="523">
        <f t="shared" si="38"/>
        <v>0</v>
      </c>
      <c r="AT56" s="523">
        <f t="shared" si="38"/>
        <v>0</v>
      </c>
      <c r="AU56" s="523">
        <f t="shared" si="38"/>
        <v>0</v>
      </c>
      <c r="AV56" s="523">
        <f t="shared" si="38"/>
        <v>0</v>
      </c>
      <c r="AW56" s="555">
        <f t="shared" si="38"/>
        <v>0</v>
      </c>
    </row>
    <row r="57" spans="1:49" ht="14.4" customHeight="1" x14ac:dyDescent="0.3">
      <c r="A57" s="1558"/>
      <c r="B57" s="572" t="s">
        <v>126</v>
      </c>
      <c r="C57" s="578" t="s">
        <v>173</v>
      </c>
      <c r="D57" s="507">
        <f t="shared" si="34"/>
        <v>0</v>
      </c>
      <c r="E57" s="456"/>
      <c r="F57" s="456"/>
      <c r="G57" s="456"/>
      <c r="H57" s="456"/>
      <c r="I57" s="456"/>
      <c r="J57" s="456"/>
      <c r="K57" s="456"/>
      <c r="L57" s="457"/>
      <c r="M57" s="507">
        <f t="shared" si="35"/>
        <v>0</v>
      </c>
      <c r="N57" s="456"/>
      <c r="O57" s="456"/>
      <c r="P57" s="456"/>
      <c r="Q57" s="456"/>
      <c r="R57" s="456"/>
      <c r="S57" s="456"/>
      <c r="T57" s="456"/>
      <c r="U57" s="457"/>
      <c r="V57" s="507">
        <f t="shared" si="36"/>
        <v>0</v>
      </c>
      <c r="W57" s="456"/>
      <c r="X57" s="456"/>
      <c r="Y57" s="456"/>
      <c r="Z57" s="456"/>
      <c r="AA57" s="456"/>
      <c r="AB57" s="456"/>
      <c r="AC57" s="456"/>
      <c r="AD57" s="457"/>
      <c r="AE57" s="507">
        <f t="shared" si="37"/>
        <v>0</v>
      </c>
      <c r="AF57" s="456"/>
      <c r="AG57" s="456"/>
      <c r="AH57" s="456"/>
      <c r="AI57" s="456"/>
      <c r="AJ57" s="456"/>
      <c r="AK57" s="456"/>
      <c r="AL57" s="456"/>
      <c r="AM57" s="456"/>
      <c r="AN57" s="1288"/>
      <c r="AO57" s="550">
        <f t="shared" si="39"/>
        <v>0</v>
      </c>
      <c r="AP57" s="523">
        <f t="shared" si="38"/>
        <v>0</v>
      </c>
      <c r="AQ57" s="523">
        <f t="shared" si="38"/>
        <v>0</v>
      </c>
      <c r="AR57" s="523">
        <f t="shared" si="38"/>
        <v>0</v>
      </c>
      <c r="AS57" s="523">
        <f t="shared" si="38"/>
        <v>0</v>
      </c>
      <c r="AT57" s="523">
        <f t="shared" si="38"/>
        <v>0</v>
      </c>
      <c r="AU57" s="523">
        <f t="shared" si="38"/>
        <v>0</v>
      </c>
      <c r="AV57" s="523">
        <f t="shared" si="38"/>
        <v>0</v>
      </c>
      <c r="AW57" s="555">
        <f t="shared" si="38"/>
        <v>0</v>
      </c>
    </row>
    <row r="58" spans="1:49" x14ac:dyDescent="0.3">
      <c r="A58" s="1558"/>
      <c r="B58" s="572" t="s">
        <v>127</v>
      </c>
      <c r="C58" s="578" t="s">
        <v>125</v>
      </c>
      <c r="D58" s="507">
        <f t="shared" si="34"/>
        <v>0</v>
      </c>
      <c r="E58" s="456"/>
      <c r="F58" s="456"/>
      <c r="G58" s="456"/>
      <c r="H58" s="456"/>
      <c r="I58" s="456"/>
      <c r="J58" s="456"/>
      <c r="K58" s="456"/>
      <c r="L58" s="457"/>
      <c r="M58" s="507">
        <f t="shared" si="35"/>
        <v>0</v>
      </c>
      <c r="N58" s="456"/>
      <c r="O58" s="456"/>
      <c r="P58" s="456"/>
      <c r="Q58" s="456"/>
      <c r="R58" s="456"/>
      <c r="S58" s="456"/>
      <c r="T58" s="456"/>
      <c r="U58" s="457"/>
      <c r="V58" s="507">
        <f t="shared" si="36"/>
        <v>0</v>
      </c>
      <c r="W58" s="456"/>
      <c r="X58" s="456"/>
      <c r="Y58" s="456"/>
      <c r="Z58" s="456"/>
      <c r="AA58" s="456"/>
      <c r="AB58" s="456"/>
      <c r="AC58" s="456"/>
      <c r="AD58" s="457"/>
      <c r="AE58" s="507">
        <f t="shared" si="37"/>
        <v>0</v>
      </c>
      <c r="AF58" s="456"/>
      <c r="AG58" s="456"/>
      <c r="AH58" s="456"/>
      <c r="AI58" s="456"/>
      <c r="AJ58" s="456"/>
      <c r="AK58" s="456"/>
      <c r="AL58" s="456"/>
      <c r="AM58" s="456"/>
      <c r="AN58" s="1288"/>
      <c r="AO58" s="550">
        <f t="shared" si="39"/>
        <v>0</v>
      </c>
      <c r="AP58" s="523">
        <f t="shared" si="38"/>
        <v>0</v>
      </c>
      <c r="AQ58" s="523">
        <f t="shared" si="38"/>
        <v>0</v>
      </c>
      <c r="AR58" s="523">
        <f t="shared" si="38"/>
        <v>0</v>
      </c>
      <c r="AS58" s="523">
        <f t="shared" si="38"/>
        <v>0</v>
      </c>
      <c r="AT58" s="523">
        <f t="shared" si="38"/>
        <v>0</v>
      </c>
      <c r="AU58" s="523">
        <f t="shared" si="38"/>
        <v>0</v>
      </c>
      <c r="AV58" s="523">
        <f t="shared" si="38"/>
        <v>0</v>
      </c>
      <c r="AW58" s="555">
        <f t="shared" si="38"/>
        <v>0</v>
      </c>
    </row>
    <row r="59" spans="1:49" x14ac:dyDescent="0.3">
      <c r="A59" s="1558"/>
      <c r="B59" s="572" t="s">
        <v>128</v>
      </c>
      <c r="C59" s="583" t="s">
        <v>174</v>
      </c>
      <c r="D59" s="507">
        <f t="shared" si="34"/>
        <v>0</v>
      </c>
      <c r="E59" s="456"/>
      <c r="F59" s="456"/>
      <c r="G59" s="456"/>
      <c r="H59" s="456"/>
      <c r="I59" s="456"/>
      <c r="J59" s="456"/>
      <c r="K59" s="456"/>
      <c r="L59" s="457"/>
      <c r="M59" s="507">
        <f t="shared" si="35"/>
        <v>0</v>
      </c>
      <c r="N59" s="456"/>
      <c r="O59" s="456"/>
      <c r="P59" s="456"/>
      <c r="Q59" s="456"/>
      <c r="R59" s="456"/>
      <c r="S59" s="456"/>
      <c r="T59" s="456"/>
      <c r="U59" s="457"/>
      <c r="V59" s="507">
        <f t="shared" si="36"/>
        <v>0</v>
      </c>
      <c r="W59" s="456"/>
      <c r="X59" s="456"/>
      <c r="Y59" s="456"/>
      <c r="Z59" s="456"/>
      <c r="AA59" s="456"/>
      <c r="AB59" s="456"/>
      <c r="AC59" s="456"/>
      <c r="AD59" s="457"/>
      <c r="AE59" s="507">
        <f t="shared" si="37"/>
        <v>0</v>
      </c>
      <c r="AF59" s="456"/>
      <c r="AG59" s="456"/>
      <c r="AH59" s="456"/>
      <c r="AI59" s="456"/>
      <c r="AJ59" s="456"/>
      <c r="AK59" s="456"/>
      <c r="AL59" s="456"/>
      <c r="AM59" s="456"/>
      <c r="AN59" s="1288"/>
      <c r="AO59" s="550">
        <f t="shared" si="39"/>
        <v>0</v>
      </c>
      <c r="AP59" s="523">
        <f t="shared" si="38"/>
        <v>0</v>
      </c>
      <c r="AQ59" s="523">
        <f t="shared" si="38"/>
        <v>0</v>
      </c>
      <c r="AR59" s="523">
        <f t="shared" si="38"/>
        <v>0</v>
      </c>
      <c r="AS59" s="523">
        <f t="shared" si="38"/>
        <v>0</v>
      </c>
      <c r="AT59" s="523">
        <f t="shared" si="38"/>
        <v>0</v>
      </c>
      <c r="AU59" s="523">
        <f t="shared" si="38"/>
        <v>0</v>
      </c>
      <c r="AV59" s="523">
        <f t="shared" si="38"/>
        <v>0</v>
      </c>
      <c r="AW59" s="555">
        <f t="shared" si="38"/>
        <v>0</v>
      </c>
    </row>
    <row r="60" spans="1:49" s="459" customFormat="1" x14ac:dyDescent="0.3">
      <c r="A60" s="1558"/>
      <c r="B60" s="572" t="s">
        <v>175</v>
      </c>
      <c r="C60" s="583" t="s">
        <v>25</v>
      </c>
      <c r="D60" s="507">
        <f t="shared" si="34"/>
        <v>0</v>
      </c>
      <c r="E60" s="456"/>
      <c r="F60" s="456"/>
      <c r="G60" s="456"/>
      <c r="H60" s="456"/>
      <c r="I60" s="456"/>
      <c r="J60" s="456"/>
      <c r="K60" s="456"/>
      <c r="L60" s="457"/>
      <c r="M60" s="507">
        <f t="shared" si="35"/>
        <v>0</v>
      </c>
      <c r="N60" s="499"/>
      <c r="O60" s="499"/>
      <c r="P60" s="499"/>
      <c r="Q60" s="499"/>
      <c r="R60" s="499"/>
      <c r="S60" s="499"/>
      <c r="T60" s="499"/>
      <c r="U60" s="500"/>
      <c r="V60" s="507">
        <f t="shared" si="36"/>
        <v>0</v>
      </c>
      <c r="W60" s="499"/>
      <c r="X60" s="499"/>
      <c r="Y60" s="499"/>
      <c r="Z60" s="499"/>
      <c r="AA60" s="499"/>
      <c r="AB60" s="499"/>
      <c r="AC60" s="499"/>
      <c r="AD60" s="500"/>
      <c r="AE60" s="507">
        <f t="shared" si="37"/>
        <v>0</v>
      </c>
      <c r="AF60" s="499"/>
      <c r="AG60" s="499"/>
      <c r="AH60" s="499"/>
      <c r="AI60" s="499"/>
      <c r="AJ60" s="499"/>
      <c r="AK60" s="499"/>
      <c r="AL60" s="499"/>
      <c r="AM60" s="499"/>
      <c r="AN60" s="1289"/>
      <c r="AO60" s="550">
        <f t="shared" si="39"/>
        <v>0</v>
      </c>
      <c r="AP60" s="523">
        <f t="shared" si="38"/>
        <v>0</v>
      </c>
      <c r="AQ60" s="523">
        <f t="shared" si="38"/>
        <v>0</v>
      </c>
      <c r="AR60" s="523">
        <f t="shared" si="38"/>
        <v>0</v>
      </c>
      <c r="AS60" s="523">
        <f t="shared" si="38"/>
        <v>0</v>
      </c>
      <c r="AT60" s="523">
        <f t="shared" si="38"/>
        <v>0</v>
      </c>
      <c r="AU60" s="523">
        <f t="shared" si="38"/>
        <v>0</v>
      </c>
      <c r="AV60" s="523">
        <f t="shared" si="38"/>
        <v>0</v>
      </c>
      <c r="AW60" s="555">
        <f t="shared" si="38"/>
        <v>0</v>
      </c>
    </row>
    <row r="61" spans="1:49" s="459" customFormat="1" x14ac:dyDescent="0.3">
      <c r="A61" s="1558"/>
      <c r="B61" s="572" t="s">
        <v>556</v>
      </c>
      <c r="C61" s="583" t="s">
        <v>584</v>
      </c>
      <c r="D61" s="507">
        <f t="shared" si="34"/>
        <v>0</v>
      </c>
      <c r="E61" s="456"/>
      <c r="F61" s="456"/>
      <c r="G61" s="456"/>
      <c r="H61" s="456"/>
      <c r="I61" s="456"/>
      <c r="J61" s="456"/>
      <c r="K61" s="456"/>
      <c r="L61" s="457"/>
      <c r="M61" s="507">
        <f t="shared" si="35"/>
        <v>0</v>
      </c>
      <c r="N61" s="456"/>
      <c r="O61" s="456"/>
      <c r="P61" s="456"/>
      <c r="Q61" s="456"/>
      <c r="R61" s="456"/>
      <c r="S61" s="456"/>
      <c r="T61" s="456"/>
      <c r="U61" s="457"/>
      <c r="V61" s="507">
        <f t="shared" si="36"/>
        <v>0</v>
      </c>
      <c r="W61" s="456"/>
      <c r="X61" s="456"/>
      <c r="Y61" s="456"/>
      <c r="Z61" s="456"/>
      <c r="AA61" s="456"/>
      <c r="AB61" s="456"/>
      <c r="AC61" s="456"/>
      <c r="AD61" s="457"/>
      <c r="AE61" s="507">
        <f t="shared" si="37"/>
        <v>0</v>
      </c>
      <c r="AF61" s="456"/>
      <c r="AG61" s="456"/>
      <c r="AH61" s="456"/>
      <c r="AI61" s="456"/>
      <c r="AJ61" s="456"/>
      <c r="AK61" s="456"/>
      <c r="AL61" s="456"/>
      <c r="AM61" s="456"/>
      <c r="AN61" s="1288"/>
      <c r="AO61" s="550">
        <f t="shared" si="39"/>
        <v>0</v>
      </c>
      <c r="AP61" s="523">
        <f t="shared" si="38"/>
        <v>0</v>
      </c>
      <c r="AQ61" s="523">
        <f t="shared" si="38"/>
        <v>0</v>
      </c>
      <c r="AR61" s="523">
        <f t="shared" si="38"/>
        <v>0</v>
      </c>
      <c r="AS61" s="523">
        <f t="shared" si="38"/>
        <v>0</v>
      </c>
      <c r="AT61" s="523">
        <f t="shared" si="38"/>
        <v>0</v>
      </c>
      <c r="AU61" s="523">
        <f t="shared" si="38"/>
        <v>0</v>
      </c>
      <c r="AV61" s="523">
        <f t="shared" si="38"/>
        <v>0</v>
      </c>
      <c r="AW61" s="555">
        <f t="shared" si="38"/>
        <v>0</v>
      </c>
    </row>
    <row r="62" spans="1:49" s="377" customFormat="1" x14ac:dyDescent="0.3">
      <c r="A62" s="1559"/>
      <c r="B62" s="574" t="s">
        <v>573</v>
      </c>
      <c r="C62" s="582" t="s">
        <v>33</v>
      </c>
      <c r="D62" s="514">
        <f>SUM(D55:D61)</f>
        <v>0</v>
      </c>
      <c r="E62" s="514">
        <f t="shared" ref="E62:AW62" si="40">SUM(E55:E61)</f>
        <v>0</v>
      </c>
      <c r="F62" s="514">
        <f t="shared" si="40"/>
        <v>0</v>
      </c>
      <c r="G62" s="514">
        <f t="shared" si="40"/>
        <v>0</v>
      </c>
      <c r="H62" s="514">
        <f t="shared" si="40"/>
        <v>0</v>
      </c>
      <c r="I62" s="514">
        <f t="shared" si="40"/>
        <v>0</v>
      </c>
      <c r="J62" s="514">
        <f t="shared" si="40"/>
        <v>0</v>
      </c>
      <c r="K62" s="514">
        <f t="shared" si="40"/>
        <v>0</v>
      </c>
      <c r="L62" s="525">
        <f t="shared" si="40"/>
        <v>0</v>
      </c>
      <c r="M62" s="514">
        <f t="shared" si="40"/>
        <v>0</v>
      </c>
      <c r="N62" s="514">
        <f t="shared" si="40"/>
        <v>0</v>
      </c>
      <c r="O62" s="514">
        <f t="shared" si="40"/>
        <v>0</v>
      </c>
      <c r="P62" s="514">
        <f t="shared" si="40"/>
        <v>0</v>
      </c>
      <c r="Q62" s="514">
        <f t="shared" si="40"/>
        <v>0</v>
      </c>
      <c r="R62" s="514">
        <f t="shared" si="40"/>
        <v>0</v>
      </c>
      <c r="S62" s="514">
        <f t="shared" si="40"/>
        <v>0</v>
      </c>
      <c r="T62" s="514">
        <f t="shared" si="40"/>
        <v>0</v>
      </c>
      <c r="U62" s="525">
        <f t="shared" si="40"/>
        <v>0</v>
      </c>
      <c r="V62" s="514">
        <f t="shared" si="40"/>
        <v>0</v>
      </c>
      <c r="W62" s="514">
        <f t="shared" si="40"/>
        <v>0</v>
      </c>
      <c r="X62" s="514">
        <f t="shared" si="40"/>
        <v>0</v>
      </c>
      <c r="Y62" s="514">
        <f t="shared" si="40"/>
        <v>0</v>
      </c>
      <c r="Z62" s="514">
        <f t="shared" si="40"/>
        <v>0</v>
      </c>
      <c r="AA62" s="514">
        <f t="shared" si="40"/>
        <v>0</v>
      </c>
      <c r="AB62" s="514">
        <f t="shared" si="40"/>
        <v>0</v>
      </c>
      <c r="AC62" s="514">
        <f t="shared" si="40"/>
        <v>0</v>
      </c>
      <c r="AD62" s="525">
        <f t="shared" si="40"/>
        <v>0</v>
      </c>
      <c r="AE62" s="514">
        <f t="shared" si="40"/>
        <v>0</v>
      </c>
      <c r="AF62" s="514">
        <f t="shared" si="40"/>
        <v>0</v>
      </c>
      <c r="AG62" s="514">
        <f t="shared" si="40"/>
        <v>0</v>
      </c>
      <c r="AH62" s="514">
        <f t="shared" si="40"/>
        <v>0</v>
      </c>
      <c r="AI62" s="514">
        <f t="shared" si="40"/>
        <v>0</v>
      </c>
      <c r="AJ62" s="514">
        <f t="shared" si="40"/>
        <v>0</v>
      </c>
      <c r="AK62" s="514">
        <f t="shared" si="40"/>
        <v>0</v>
      </c>
      <c r="AL62" s="514">
        <f t="shared" si="40"/>
        <v>0</v>
      </c>
      <c r="AM62" s="514">
        <f t="shared" si="40"/>
        <v>0</v>
      </c>
      <c r="AN62" s="1291">
        <f t="shared" si="40"/>
        <v>0</v>
      </c>
      <c r="AO62" s="556">
        <f t="shared" si="40"/>
        <v>0</v>
      </c>
      <c r="AP62" s="514">
        <f t="shared" si="40"/>
        <v>0</v>
      </c>
      <c r="AQ62" s="514">
        <f t="shared" si="40"/>
        <v>0</v>
      </c>
      <c r="AR62" s="514">
        <f t="shared" si="40"/>
        <v>0</v>
      </c>
      <c r="AS62" s="514">
        <f t="shared" si="40"/>
        <v>0</v>
      </c>
      <c r="AT62" s="514">
        <f t="shared" si="40"/>
        <v>0</v>
      </c>
      <c r="AU62" s="514">
        <f t="shared" si="40"/>
        <v>0</v>
      </c>
      <c r="AV62" s="514">
        <f t="shared" si="40"/>
        <v>0</v>
      </c>
      <c r="AW62" s="547">
        <f t="shared" si="40"/>
        <v>0</v>
      </c>
    </row>
    <row r="63" spans="1:49" ht="24.75" customHeight="1" x14ac:dyDescent="0.3">
      <c r="A63" s="1557" t="s">
        <v>3</v>
      </c>
      <c r="B63" s="570">
        <v>9.1</v>
      </c>
      <c r="C63" s="578" t="s">
        <v>221</v>
      </c>
      <c r="D63" s="505">
        <f>SUM(E63:J63)</f>
        <v>0</v>
      </c>
      <c r="E63" s="462"/>
      <c r="F63" s="462"/>
      <c r="G63" s="462"/>
      <c r="H63" s="462"/>
      <c r="I63" s="462"/>
      <c r="J63" s="462"/>
      <c r="K63" s="469"/>
      <c r="L63" s="470"/>
      <c r="M63" s="505">
        <f>SUM(N63:S63)</f>
        <v>0</v>
      </c>
      <c r="N63" s="462"/>
      <c r="O63" s="462"/>
      <c r="P63" s="462"/>
      <c r="Q63" s="462"/>
      <c r="R63" s="462"/>
      <c r="S63" s="462"/>
      <c r="T63" s="469"/>
      <c r="U63" s="470"/>
      <c r="V63" s="505">
        <f>SUM(W63:AB63)</f>
        <v>0</v>
      </c>
      <c r="W63" s="462"/>
      <c r="X63" s="462"/>
      <c r="Y63" s="462"/>
      <c r="Z63" s="462"/>
      <c r="AA63" s="462"/>
      <c r="AB63" s="462"/>
      <c r="AC63" s="469"/>
      <c r="AD63" s="470"/>
      <c r="AE63" s="505">
        <f>SUM(AF63:AK63)</f>
        <v>0</v>
      </c>
      <c r="AF63" s="462"/>
      <c r="AG63" s="462"/>
      <c r="AH63" s="462"/>
      <c r="AI63" s="462"/>
      <c r="AJ63" s="462"/>
      <c r="AK63" s="462"/>
      <c r="AL63" s="469"/>
      <c r="AM63" s="469"/>
      <c r="AN63" s="1295"/>
      <c r="AO63" s="541">
        <f>SUM(AP63:AU63)+AN63</f>
        <v>0</v>
      </c>
      <c r="AP63" s="507">
        <f t="shared" ref="AP63:AW69" si="41">E63+N63+W63+AF63</f>
        <v>0</v>
      </c>
      <c r="AQ63" s="507">
        <f t="shared" si="41"/>
        <v>0</v>
      </c>
      <c r="AR63" s="507">
        <f t="shared" si="41"/>
        <v>0</v>
      </c>
      <c r="AS63" s="507">
        <f t="shared" si="41"/>
        <v>0</v>
      </c>
      <c r="AT63" s="507">
        <f t="shared" si="41"/>
        <v>0</v>
      </c>
      <c r="AU63" s="507">
        <f t="shared" si="41"/>
        <v>0</v>
      </c>
      <c r="AV63" s="557"/>
      <c r="AW63" s="558"/>
    </row>
    <row r="64" spans="1:49" x14ac:dyDescent="0.3">
      <c r="A64" s="1558"/>
      <c r="B64" s="572" t="s">
        <v>118</v>
      </c>
      <c r="C64" s="578" t="s">
        <v>222</v>
      </c>
      <c r="D64" s="1043">
        <f>SUM(E64:J64)</f>
        <v>0</v>
      </c>
      <c r="E64" s="456"/>
      <c r="F64" s="456"/>
      <c r="G64" s="456"/>
      <c r="H64" s="456"/>
      <c r="I64" s="456"/>
      <c r="J64" s="456"/>
      <c r="K64" s="472"/>
      <c r="L64" s="473"/>
      <c r="M64" s="1043">
        <f>SUM(N64:S64)</f>
        <v>0</v>
      </c>
      <c r="N64" s="456"/>
      <c r="O64" s="456"/>
      <c r="P64" s="456"/>
      <c r="Q64" s="456"/>
      <c r="R64" s="456"/>
      <c r="S64" s="456"/>
      <c r="T64" s="472"/>
      <c r="U64" s="473"/>
      <c r="V64" s="1043">
        <f>SUM(W64:AB64)</f>
        <v>0</v>
      </c>
      <c r="W64" s="456"/>
      <c r="X64" s="456"/>
      <c r="Y64" s="456"/>
      <c r="Z64" s="456"/>
      <c r="AA64" s="456"/>
      <c r="AB64" s="456"/>
      <c r="AC64" s="472"/>
      <c r="AD64" s="473"/>
      <c r="AE64" s="1043">
        <f>SUM(AF64:AK64)</f>
        <v>0</v>
      </c>
      <c r="AF64" s="456"/>
      <c r="AG64" s="456"/>
      <c r="AH64" s="456"/>
      <c r="AI64" s="456"/>
      <c r="AJ64" s="456"/>
      <c r="AK64" s="456"/>
      <c r="AL64" s="472"/>
      <c r="AM64" s="472"/>
      <c r="AN64" s="1288"/>
      <c r="AO64" s="543">
        <f t="shared" ref="AO64:AO65" si="42">SUM(AP64:AU64)+AN64</f>
        <v>0</v>
      </c>
      <c r="AP64" s="523">
        <f t="shared" si="41"/>
        <v>0</v>
      </c>
      <c r="AQ64" s="523">
        <f t="shared" si="41"/>
        <v>0</v>
      </c>
      <c r="AR64" s="523">
        <f t="shared" si="41"/>
        <v>0</v>
      </c>
      <c r="AS64" s="523">
        <f t="shared" si="41"/>
        <v>0</v>
      </c>
      <c r="AT64" s="523">
        <f t="shared" si="41"/>
        <v>0</v>
      </c>
      <c r="AU64" s="523">
        <f t="shared" si="41"/>
        <v>0</v>
      </c>
      <c r="AV64" s="559"/>
      <c r="AW64" s="560"/>
    </row>
    <row r="65" spans="1:49" x14ac:dyDescent="0.3">
      <c r="A65" s="1558"/>
      <c r="B65" s="572" t="s">
        <v>119</v>
      </c>
      <c r="C65" s="578" t="s">
        <v>223</v>
      </c>
      <c r="D65" s="1043">
        <f>SUM(E65:J65)</f>
        <v>0</v>
      </c>
      <c r="E65" s="456"/>
      <c r="F65" s="456"/>
      <c r="G65" s="456"/>
      <c r="H65" s="456"/>
      <c r="I65" s="456"/>
      <c r="J65" s="456"/>
      <c r="K65" s="472"/>
      <c r="L65" s="473"/>
      <c r="M65" s="1043">
        <f>SUM(N65:S65)</f>
        <v>0</v>
      </c>
      <c r="N65" s="456"/>
      <c r="O65" s="456"/>
      <c r="P65" s="456"/>
      <c r="Q65" s="456"/>
      <c r="R65" s="456"/>
      <c r="S65" s="456"/>
      <c r="T65" s="472"/>
      <c r="U65" s="473"/>
      <c r="V65" s="1043">
        <f>SUM(W65:AB65)</f>
        <v>0</v>
      </c>
      <c r="W65" s="456"/>
      <c r="X65" s="456"/>
      <c r="Y65" s="456"/>
      <c r="Z65" s="456"/>
      <c r="AA65" s="456"/>
      <c r="AB65" s="456"/>
      <c r="AC65" s="472"/>
      <c r="AD65" s="473"/>
      <c r="AE65" s="1043">
        <f>SUM(AF65:AK65)</f>
        <v>0</v>
      </c>
      <c r="AF65" s="456"/>
      <c r="AG65" s="456"/>
      <c r="AH65" s="456"/>
      <c r="AI65" s="456"/>
      <c r="AJ65" s="456"/>
      <c r="AK65" s="456"/>
      <c r="AL65" s="472"/>
      <c r="AM65" s="472"/>
      <c r="AN65" s="1288"/>
      <c r="AO65" s="543">
        <f t="shared" si="42"/>
        <v>0</v>
      </c>
      <c r="AP65" s="523">
        <f t="shared" si="41"/>
        <v>0</v>
      </c>
      <c r="AQ65" s="523">
        <f t="shared" si="41"/>
        <v>0</v>
      </c>
      <c r="AR65" s="523">
        <f t="shared" si="41"/>
        <v>0</v>
      </c>
      <c r="AS65" s="523">
        <f t="shared" si="41"/>
        <v>0</v>
      </c>
      <c r="AT65" s="523">
        <f t="shared" si="41"/>
        <v>0</v>
      </c>
      <c r="AU65" s="523">
        <f t="shared" si="41"/>
        <v>0</v>
      </c>
      <c r="AV65" s="559"/>
      <c r="AW65" s="560"/>
    </row>
    <row r="66" spans="1:49" x14ac:dyDescent="0.3">
      <c r="A66" s="1558"/>
      <c r="B66" s="572" t="s">
        <v>120</v>
      </c>
      <c r="C66" s="578" t="s">
        <v>176</v>
      </c>
      <c r="D66" s="1043">
        <f>SUM(E66:L66)</f>
        <v>0</v>
      </c>
      <c r="E66" s="456"/>
      <c r="F66" s="456"/>
      <c r="G66" s="456"/>
      <c r="H66" s="456"/>
      <c r="I66" s="456"/>
      <c r="J66" s="456"/>
      <c r="K66" s="456"/>
      <c r="L66" s="457"/>
      <c r="M66" s="1043">
        <f>SUM(N66:U66)</f>
        <v>0</v>
      </c>
      <c r="N66" s="456"/>
      <c r="O66" s="456"/>
      <c r="P66" s="456"/>
      <c r="Q66" s="456"/>
      <c r="R66" s="456"/>
      <c r="S66" s="456"/>
      <c r="T66" s="456"/>
      <c r="U66" s="457"/>
      <c r="V66" s="1043">
        <f>SUM(W66:AD66)</f>
        <v>0</v>
      </c>
      <c r="W66" s="456"/>
      <c r="X66" s="456"/>
      <c r="Y66" s="456"/>
      <c r="Z66" s="456"/>
      <c r="AA66" s="456"/>
      <c r="AB66" s="456"/>
      <c r="AC66" s="456"/>
      <c r="AD66" s="457"/>
      <c r="AE66" s="1043">
        <f>SUM(AF66:AM66)</f>
        <v>0</v>
      </c>
      <c r="AF66" s="456"/>
      <c r="AG66" s="456"/>
      <c r="AH66" s="456"/>
      <c r="AI66" s="456"/>
      <c r="AJ66" s="456"/>
      <c r="AK66" s="456"/>
      <c r="AL66" s="456"/>
      <c r="AM66" s="456"/>
      <c r="AN66" s="1288"/>
      <c r="AO66" s="543">
        <f>SUM(AP66:AW66)+AN66</f>
        <v>0</v>
      </c>
      <c r="AP66" s="523">
        <f t="shared" si="41"/>
        <v>0</v>
      </c>
      <c r="AQ66" s="523">
        <f t="shared" si="41"/>
        <v>0</v>
      </c>
      <c r="AR66" s="523">
        <f t="shared" si="41"/>
        <v>0</v>
      </c>
      <c r="AS66" s="523">
        <f t="shared" si="41"/>
        <v>0</v>
      </c>
      <c r="AT66" s="523">
        <f t="shared" si="41"/>
        <v>0</v>
      </c>
      <c r="AU66" s="523">
        <f t="shared" si="41"/>
        <v>0</v>
      </c>
      <c r="AV66" s="523">
        <f t="shared" si="41"/>
        <v>0</v>
      </c>
      <c r="AW66" s="555">
        <f t="shared" si="41"/>
        <v>0</v>
      </c>
    </row>
    <row r="67" spans="1:49" s="459" customFormat="1" x14ac:dyDescent="0.3">
      <c r="A67" s="1558"/>
      <c r="B67" s="572" t="s">
        <v>121</v>
      </c>
      <c r="C67" s="578" t="s">
        <v>146</v>
      </c>
      <c r="D67" s="1043">
        <f>SUM(E67:L67)</f>
        <v>0</v>
      </c>
      <c r="E67" s="456"/>
      <c r="F67" s="456"/>
      <c r="G67" s="456"/>
      <c r="H67" s="456"/>
      <c r="I67" s="456"/>
      <c r="J67" s="456"/>
      <c r="K67" s="456"/>
      <c r="L67" s="457"/>
      <c r="M67" s="1043">
        <f>SUM(N67:U67)</f>
        <v>0</v>
      </c>
      <c r="N67" s="499"/>
      <c r="O67" s="499"/>
      <c r="P67" s="499"/>
      <c r="Q67" s="499"/>
      <c r="R67" s="499"/>
      <c r="S67" s="499"/>
      <c r="T67" s="499"/>
      <c r="U67" s="500"/>
      <c r="V67" s="1043">
        <f>SUM(W67:AD67)</f>
        <v>0</v>
      </c>
      <c r="W67" s="499"/>
      <c r="X67" s="499"/>
      <c r="Y67" s="499"/>
      <c r="Z67" s="499"/>
      <c r="AA67" s="499"/>
      <c r="AB67" s="499"/>
      <c r="AC67" s="499"/>
      <c r="AD67" s="500"/>
      <c r="AE67" s="1043">
        <f>SUM(AF67:AM67)</f>
        <v>0</v>
      </c>
      <c r="AF67" s="499"/>
      <c r="AG67" s="499"/>
      <c r="AH67" s="499"/>
      <c r="AI67" s="499"/>
      <c r="AJ67" s="499"/>
      <c r="AK67" s="499"/>
      <c r="AL67" s="499"/>
      <c r="AM67" s="499"/>
      <c r="AN67" s="1289"/>
      <c r="AO67" s="543">
        <f>SUM(AP67:AW67)+AN67</f>
        <v>0</v>
      </c>
      <c r="AP67" s="523">
        <f t="shared" si="41"/>
        <v>0</v>
      </c>
      <c r="AQ67" s="523">
        <f t="shared" si="41"/>
        <v>0</v>
      </c>
      <c r="AR67" s="523">
        <f t="shared" si="41"/>
        <v>0</v>
      </c>
      <c r="AS67" s="523">
        <f t="shared" si="41"/>
        <v>0</v>
      </c>
      <c r="AT67" s="523">
        <f t="shared" si="41"/>
        <v>0</v>
      </c>
      <c r="AU67" s="523">
        <f t="shared" si="41"/>
        <v>0</v>
      </c>
      <c r="AV67" s="523">
        <f t="shared" si="41"/>
        <v>0</v>
      </c>
      <c r="AW67" s="555">
        <f t="shared" si="41"/>
        <v>0</v>
      </c>
    </row>
    <row r="68" spans="1:49" x14ac:dyDescent="0.3">
      <c r="A68" s="1558"/>
      <c r="B68" s="572" t="s">
        <v>122</v>
      </c>
      <c r="C68" s="578" t="s">
        <v>178</v>
      </c>
      <c r="D68" s="1043">
        <f>SUM(E68:L68)</f>
        <v>0</v>
      </c>
      <c r="E68" s="456"/>
      <c r="F68" s="456"/>
      <c r="G68" s="456"/>
      <c r="H68" s="456"/>
      <c r="I68" s="456"/>
      <c r="J68" s="456"/>
      <c r="K68" s="456"/>
      <c r="L68" s="457"/>
      <c r="M68" s="1043">
        <f>SUM(N68:U68)</f>
        <v>0</v>
      </c>
      <c r="N68" s="456"/>
      <c r="O68" s="456"/>
      <c r="P68" s="456"/>
      <c r="Q68" s="456"/>
      <c r="R68" s="456"/>
      <c r="S68" s="456"/>
      <c r="T68" s="456"/>
      <c r="U68" s="457"/>
      <c r="V68" s="1043">
        <f>SUM(W68:AD68)</f>
        <v>0</v>
      </c>
      <c r="W68" s="456"/>
      <c r="X68" s="456"/>
      <c r="Y68" s="456"/>
      <c r="Z68" s="456"/>
      <c r="AA68" s="456"/>
      <c r="AB68" s="456"/>
      <c r="AC68" s="456"/>
      <c r="AD68" s="457"/>
      <c r="AE68" s="1043">
        <f>SUM(AF68:AM68)</f>
        <v>0</v>
      </c>
      <c r="AF68" s="456"/>
      <c r="AG68" s="456"/>
      <c r="AH68" s="456"/>
      <c r="AI68" s="456"/>
      <c r="AJ68" s="456"/>
      <c r="AK68" s="456"/>
      <c r="AL68" s="456"/>
      <c r="AM68" s="456"/>
      <c r="AN68" s="1288"/>
      <c r="AO68" s="543">
        <f>SUM(AP68:AW68)+AN68</f>
        <v>0</v>
      </c>
      <c r="AP68" s="523">
        <f t="shared" si="41"/>
        <v>0</v>
      </c>
      <c r="AQ68" s="523">
        <f t="shared" si="41"/>
        <v>0</v>
      </c>
      <c r="AR68" s="523">
        <f t="shared" si="41"/>
        <v>0</v>
      </c>
      <c r="AS68" s="523">
        <f t="shared" si="41"/>
        <v>0</v>
      </c>
      <c r="AT68" s="523">
        <f t="shared" si="41"/>
        <v>0</v>
      </c>
      <c r="AU68" s="523">
        <f t="shared" si="41"/>
        <v>0</v>
      </c>
      <c r="AV68" s="523">
        <f t="shared" si="41"/>
        <v>0</v>
      </c>
      <c r="AW68" s="555">
        <f t="shared" si="41"/>
        <v>0</v>
      </c>
    </row>
    <row r="69" spans="1:49" x14ac:dyDescent="0.3">
      <c r="A69" s="1558"/>
      <c r="B69" s="572" t="s">
        <v>123</v>
      </c>
      <c r="C69" s="578" t="s">
        <v>585</v>
      </c>
      <c r="D69" s="1043">
        <f>SUM(E69:L69)</f>
        <v>0</v>
      </c>
      <c r="E69" s="456"/>
      <c r="F69" s="456"/>
      <c r="G69" s="456"/>
      <c r="H69" s="456"/>
      <c r="I69" s="456"/>
      <c r="J69" s="456"/>
      <c r="K69" s="456"/>
      <c r="L69" s="457"/>
      <c r="M69" s="1043">
        <f>SUM(N69:U69)</f>
        <v>0</v>
      </c>
      <c r="N69" s="456"/>
      <c r="O69" s="456"/>
      <c r="P69" s="456"/>
      <c r="Q69" s="456"/>
      <c r="R69" s="456"/>
      <c r="S69" s="456"/>
      <c r="T69" s="456"/>
      <c r="U69" s="457"/>
      <c r="V69" s="1043">
        <f>SUM(W69:AD69)</f>
        <v>0</v>
      </c>
      <c r="W69" s="456"/>
      <c r="X69" s="456"/>
      <c r="Y69" s="456"/>
      <c r="Z69" s="456"/>
      <c r="AA69" s="456"/>
      <c r="AB69" s="456"/>
      <c r="AC69" s="456"/>
      <c r="AD69" s="457"/>
      <c r="AE69" s="1043">
        <f>SUM(AF69:AM69)</f>
        <v>0</v>
      </c>
      <c r="AF69" s="456"/>
      <c r="AG69" s="456"/>
      <c r="AH69" s="456"/>
      <c r="AI69" s="456"/>
      <c r="AJ69" s="456"/>
      <c r="AK69" s="456"/>
      <c r="AL69" s="456"/>
      <c r="AM69" s="456"/>
      <c r="AN69" s="1288"/>
      <c r="AO69" s="543">
        <f>SUM(AP69:AW69)+AN69</f>
        <v>0</v>
      </c>
      <c r="AP69" s="523">
        <f t="shared" si="41"/>
        <v>0</v>
      </c>
      <c r="AQ69" s="523">
        <f t="shared" si="41"/>
        <v>0</v>
      </c>
      <c r="AR69" s="523">
        <f t="shared" si="41"/>
        <v>0</v>
      </c>
      <c r="AS69" s="523">
        <f t="shared" si="41"/>
        <v>0</v>
      </c>
      <c r="AT69" s="523">
        <f t="shared" si="41"/>
        <v>0</v>
      </c>
      <c r="AU69" s="523">
        <f t="shared" si="41"/>
        <v>0</v>
      </c>
      <c r="AV69" s="523">
        <f t="shared" si="41"/>
        <v>0</v>
      </c>
      <c r="AW69" s="555">
        <f t="shared" si="41"/>
        <v>0</v>
      </c>
    </row>
    <row r="70" spans="1:49" s="377" customFormat="1" x14ac:dyDescent="0.3">
      <c r="A70" s="1559"/>
      <c r="B70" s="576" t="s">
        <v>575</v>
      </c>
      <c r="C70" s="585" t="s">
        <v>5</v>
      </c>
      <c r="D70" s="508">
        <f>SUM(D63:D69)</f>
        <v>0</v>
      </c>
      <c r="E70" s="508">
        <f t="shared" ref="E70:AS70" si="43">SUM(E63:E69)</f>
        <v>0</v>
      </c>
      <c r="F70" s="508">
        <f t="shared" si="43"/>
        <v>0</v>
      </c>
      <c r="G70" s="508">
        <f t="shared" si="43"/>
        <v>0</v>
      </c>
      <c r="H70" s="508">
        <f t="shared" si="43"/>
        <v>0</v>
      </c>
      <c r="I70" s="508">
        <f t="shared" si="43"/>
        <v>0</v>
      </c>
      <c r="J70" s="508">
        <f t="shared" si="43"/>
        <v>0</v>
      </c>
      <c r="K70" s="514">
        <f>SUM(K66:K69)</f>
        <v>0</v>
      </c>
      <c r="L70" s="514">
        <f>SUM(L66:L69)</f>
        <v>0</v>
      </c>
      <c r="M70" s="511">
        <f t="shared" si="43"/>
        <v>0</v>
      </c>
      <c r="N70" s="508">
        <f t="shared" si="43"/>
        <v>0</v>
      </c>
      <c r="O70" s="508">
        <f t="shared" si="43"/>
        <v>0</v>
      </c>
      <c r="P70" s="508">
        <f t="shared" si="43"/>
        <v>0</v>
      </c>
      <c r="Q70" s="508">
        <f t="shared" si="43"/>
        <v>0</v>
      </c>
      <c r="R70" s="508">
        <f t="shared" si="43"/>
        <v>0</v>
      </c>
      <c r="S70" s="508">
        <f t="shared" si="43"/>
        <v>0</v>
      </c>
      <c r="T70" s="514">
        <f>SUM(T66:T69)</f>
        <v>0</v>
      </c>
      <c r="U70" s="514">
        <f>SUM(U66:U69)</f>
        <v>0</v>
      </c>
      <c r="V70" s="511">
        <f t="shared" si="43"/>
        <v>0</v>
      </c>
      <c r="W70" s="508">
        <f t="shared" si="43"/>
        <v>0</v>
      </c>
      <c r="X70" s="508">
        <f t="shared" si="43"/>
        <v>0</v>
      </c>
      <c r="Y70" s="508">
        <f t="shared" si="43"/>
        <v>0</v>
      </c>
      <c r="Z70" s="508">
        <f t="shared" si="43"/>
        <v>0</v>
      </c>
      <c r="AA70" s="508">
        <f t="shared" si="43"/>
        <v>0</v>
      </c>
      <c r="AB70" s="508">
        <f t="shared" si="43"/>
        <v>0</v>
      </c>
      <c r="AC70" s="514">
        <f>SUM(AC66:AC69)</f>
        <v>0</v>
      </c>
      <c r="AD70" s="514">
        <f>SUM(AD66:AD69)</f>
        <v>0</v>
      </c>
      <c r="AE70" s="511">
        <f t="shared" si="43"/>
        <v>0</v>
      </c>
      <c r="AF70" s="508">
        <f t="shared" si="43"/>
        <v>0</v>
      </c>
      <c r="AG70" s="508">
        <f t="shared" si="43"/>
        <v>0</v>
      </c>
      <c r="AH70" s="508">
        <f t="shared" si="43"/>
        <v>0</v>
      </c>
      <c r="AI70" s="508">
        <f t="shared" si="43"/>
        <v>0</v>
      </c>
      <c r="AJ70" s="508">
        <f t="shared" si="43"/>
        <v>0</v>
      </c>
      <c r="AK70" s="508">
        <f t="shared" si="43"/>
        <v>0</v>
      </c>
      <c r="AL70" s="514">
        <f>SUM(AL66:AL69)</f>
        <v>0</v>
      </c>
      <c r="AM70" s="514">
        <f>SUM(AM66:AM69)</f>
        <v>0</v>
      </c>
      <c r="AN70" s="1291">
        <f>SUM(AN63:AN69)</f>
        <v>0</v>
      </c>
      <c r="AO70" s="544">
        <f t="shared" si="43"/>
        <v>0</v>
      </c>
      <c r="AP70" s="508">
        <f t="shared" si="43"/>
        <v>0</v>
      </c>
      <c r="AQ70" s="508">
        <f t="shared" si="43"/>
        <v>0</v>
      </c>
      <c r="AR70" s="508">
        <f t="shared" si="43"/>
        <v>0</v>
      </c>
      <c r="AS70" s="508">
        <f t="shared" si="43"/>
        <v>0</v>
      </c>
      <c r="AT70" s="508">
        <f>SUM(AT63:AT69)</f>
        <v>0</v>
      </c>
      <c r="AU70" s="508">
        <f>SUM(AU63:AU69)</f>
        <v>0</v>
      </c>
      <c r="AV70" s="514">
        <f>SUM(AV66:AV69)</f>
        <v>0</v>
      </c>
      <c r="AW70" s="547">
        <f>SUM(AW66:AW69)</f>
        <v>0</v>
      </c>
    </row>
    <row r="71" spans="1:49" ht="14.4" customHeight="1" x14ac:dyDescent="0.3">
      <c r="A71" s="1555" t="s">
        <v>6</v>
      </c>
      <c r="B71" s="572" t="s">
        <v>129</v>
      </c>
      <c r="C71" s="578" t="s">
        <v>224</v>
      </c>
      <c r="D71" s="512">
        <f>SUM(E71:L71)</f>
        <v>0</v>
      </c>
      <c r="E71" s="466"/>
      <c r="F71" s="466"/>
      <c r="G71" s="466"/>
      <c r="H71" s="466"/>
      <c r="I71" s="466"/>
      <c r="J71" s="466"/>
      <c r="K71" s="466"/>
      <c r="L71" s="467"/>
      <c r="M71" s="512">
        <f>SUM(N71:U71)</f>
        <v>0</v>
      </c>
      <c r="N71" s="466"/>
      <c r="O71" s="466"/>
      <c r="P71" s="466"/>
      <c r="Q71" s="466"/>
      <c r="R71" s="466"/>
      <c r="S71" s="466"/>
      <c r="T71" s="466"/>
      <c r="U71" s="467"/>
      <c r="V71" s="512">
        <f>SUM(W71:AD71)</f>
        <v>0</v>
      </c>
      <c r="W71" s="466"/>
      <c r="X71" s="466"/>
      <c r="Y71" s="466"/>
      <c r="Z71" s="466"/>
      <c r="AA71" s="466"/>
      <c r="AB71" s="466"/>
      <c r="AC71" s="466"/>
      <c r="AD71" s="467"/>
      <c r="AE71" s="512">
        <f>SUM(AF71:AM71)</f>
        <v>0</v>
      </c>
      <c r="AF71" s="466"/>
      <c r="AG71" s="466"/>
      <c r="AH71" s="466"/>
      <c r="AI71" s="466"/>
      <c r="AJ71" s="466"/>
      <c r="AK71" s="466"/>
      <c r="AL71" s="466"/>
      <c r="AM71" s="466"/>
      <c r="AN71" s="1292"/>
      <c r="AO71" s="548">
        <f>SUM(AP71:AW71)+AN71</f>
        <v>0</v>
      </c>
      <c r="AP71" s="507">
        <f t="shared" ref="AP71:AW74" si="44">E71+N71+W71+AF71</f>
        <v>0</v>
      </c>
      <c r="AQ71" s="507">
        <f t="shared" si="44"/>
        <v>0</v>
      </c>
      <c r="AR71" s="507">
        <f t="shared" si="44"/>
        <v>0</v>
      </c>
      <c r="AS71" s="507">
        <f t="shared" si="44"/>
        <v>0</v>
      </c>
      <c r="AT71" s="507">
        <f t="shared" si="44"/>
        <v>0</v>
      </c>
      <c r="AU71" s="507">
        <f t="shared" si="44"/>
        <v>0</v>
      </c>
      <c r="AV71" s="507">
        <f t="shared" si="44"/>
        <v>0</v>
      </c>
      <c r="AW71" s="549">
        <f t="shared" si="44"/>
        <v>0</v>
      </c>
    </row>
    <row r="72" spans="1:49" s="459" customFormat="1" x14ac:dyDescent="0.3">
      <c r="A72" s="1555"/>
      <c r="B72" s="572" t="s">
        <v>50</v>
      </c>
      <c r="C72" s="578" t="s">
        <v>179</v>
      </c>
      <c r="D72" s="507">
        <f>SUM(E72:L72)</f>
        <v>0</v>
      </c>
      <c r="E72" s="458"/>
      <c r="F72" s="458"/>
      <c r="G72" s="458"/>
      <c r="H72" s="458"/>
      <c r="I72" s="458"/>
      <c r="J72" s="458"/>
      <c r="K72" s="458"/>
      <c r="L72" s="468"/>
      <c r="M72" s="507">
        <f>SUM(N72:U72)</f>
        <v>0</v>
      </c>
      <c r="N72" s="499"/>
      <c r="O72" s="499"/>
      <c r="P72" s="499"/>
      <c r="Q72" s="499"/>
      <c r="R72" s="499"/>
      <c r="S72" s="499"/>
      <c r="T72" s="499"/>
      <c r="U72" s="500"/>
      <c r="V72" s="507">
        <f>SUM(W72:AD72)</f>
        <v>0</v>
      </c>
      <c r="W72" s="499"/>
      <c r="X72" s="499"/>
      <c r="Y72" s="499"/>
      <c r="Z72" s="499"/>
      <c r="AA72" s="499"/>
      <c r="AB72" s="499"/>
      <c r="AC72" s="499"/>
      <c r="AD72" s="500"/>
      <c r="AE72" s="507">
        <f>SUM(AF72:AM72)</f>
        <v>0</v>
      </c>
      <c r="AF72" s="499"/>
      <c r="AG72" s="499"/>
      <c r="AH72" s="499"/>
      <c r="AI72" s="499"/>
      <c r="AJ72" s="499"/>
      <c r="AK72" s="499"/>
      <c r="AL72" s="499"/>
      <c r="AM72" s="499"/>
      <c r="AN72" s="1289"/>
      <c r="AO72" s="550">
        <f>SUM(AP72:AW72)+AN72</f>
        <v>0</v>
      </c>
      <c r="AP72" s="507">
        <f t="shared" si="44"/>
        <v>0</v>
      </c>
      <c r="AQ72" s="520">
        <f t="shared" si="44"/>
        <v>0</v>
      </c>
      <c r="AR72" s="520">
        <f t="shared" si="44"/>
        <v>0</v>
      </c>
      <c r="AS72" s="520">
        <f t="shared" si="44"/>
        <v>0</v>
      </c>
      <c r="AT72" s="520">
        <f t="shared" si="44"/>
        <v>0</v>
      </c>
      <c r="AU72" s="520">
        <f t="shared" si="44"/>
        <v>0</v>
      </c>
      <c r="AV72" s="520">
        <f t="shared" si="44"/>
        <v>0</v>
      </c>
      <c r="AW72" s="551">
        <f t="shared" si="44"/>
        <v>0</v>
      </c>
    </row>
    <row r="73" spans="1:49" x14ac:dyDescent="0.3">
      <c r="A73" s="1555"/>
      <c r="B73" s="572" t="s">
        <v>51</v>
      </c>
      <c r="C73" s="578" t="s">
        <v>180</v>
      </c>
      <c r="D73" s="507">
        <f>SUM(E73:L73)</f>
        <v>0</v>
      </c>
      <c r="E73" s="458"/>
      <c r="F73" s="458"/>
      <c r="G73" s="458"/>
      <c r="H73" s="458"/>
      <c r="I73" s="458"/>
      <c r="J73" s="458"/>
      <c r="K73" s="458"/>
      <c r="L73" s="468"/>
      <c r="M73" s="507">
        <f>SUM(N73:U73)</f>
        <v>0</v>
      </c>
      <c r="N73" s="458"/>
      <c r="O73" s="458"/>
      <c r="P73" s="458"/>
      <c r="Q73" s="458"/>
      <c r="R73" s="458"/>
      <c r="S73" s="458"/>
      <c r="T73" s="458"/>
      <c r="U73" s="468"/>
      <c r="V73" s="507">
        <f>SUM(W73:AD73)</f>
        <v>0</v>
      </c>
      <c r="W73" s="458"/>
      <c r="X73" s="458"/>
      <c r="Y73" s="458"/>
      <c r="Z73" s="458"/>
      <c r="AA73" s="458"/>
      <c r="AB73" s="458"/>
      <c r="AC73" s="458"/>
      <c r="AD73" s="468"/>
      <c r="AE73" s="507">
        <f>SUM(AF73:AM73)</f>
        <v>0</v>
      </c>
      <c r="AF73" s="458"/>
      <c r="AG73" s="458"/>
      <c r="AH73" s="458"/>
      <c r="AI73" s="458"/>
      <c r="AJ73" s="458"/>
      <c r="AK73" s="458"/>
      <c r="AL73" s="458"/>
      <c r="AM73" s="458"/>
      <c r="AN73" s="1293"/>
      <c r="AO73" s="550">
        <f>SUM(AP73:AW73)+AN73</f>
        <v>0</v>
      </c>
      <c r="AP73" s="507">
        <f t="shared" si="44"/>
        <v>0</v>
      </c>
      <c r="AQ73" s="520">
        <f t="shared" si="44"/>
        <v>0</v>
      </c>
      <c r="AR73" s="520">
        <f t="shared" si="44"/>
        <v>0</v>
      </c>
      <c r="AS73" s="520">
        <f t="shared" si="44"/>
        <v>0</v>
      </c>
      <c r="AT73" s="520">
        <f t="shared" si="44"/>
        <v>0</v>
      </c>
      <c r="AU73" s="520">
        <f t="shared" si="44"/>
        <v>0</v>
      </c>
      <c r="AV73" s="520">
        <f t="shared" si="44"/>
        <v>0</v>
      </c>
      <c r="AW73" s="551">
        <f t="shared" si="44"/>
        <v>0</v>
      </c>
    </row>
    <row r="74" spans="1:49" x14ac:dyDescent="0.3">
      <c r="A74" s="1555"/>
      <c r="B74" s="572" t="s">
        <v>181</v>
      </c>
      <c r="C74" s="578" t="s">
        <v>577</v>
      </c>
      <c r="D74" s="507">
        <f>SUM(E74:L74)</f>
        <v>0</v>
      </c>
      <c r="E74" s="458"/>
      <c r="F74" s="458"/>
      <c r="G74" s="458"/>
      <c r="H74" s="458"/>
      <c r="I74" s="458"/>
      <c r="J74" s="458"/>
      <c r="K74" s="458"/>
      <c r="L74" s="468"/>
      <c r="M74" s="507">
        <f>SUM(N74:U74)</f>
        <v>0</v>
      </c>
      <c r="N74" s="458"/>
      <c r="O74" s="458"/>
      <c r="P74" s="458"/>
      <c r="Q74" s="458"/>
      <c r="R74" s="458"/>
      <c r="S74" s="458"/>
      <c r="T74" s="458"/>
      <c r="U74" s="468"/>
      <c r="V74" s="507">
        <f>SUM(W74:AD74)</f>
        <v>0</v>
      </c>
      <c r="W74" s="458"/>
      <c r="X74" s="458"/>
      <c r="Y74" s="458"/>
      <c r="Z74" s="458"/>
      <c r="AA74" s="458"/>
      <c r="AB74" s="458"/>
      <c r="AC74" s="458"/>
      <c r="AD74" s="468"/>
      <c r="AE74" s="507">
        <f>SUM(AF74:AM74)</f>
        <v>0</v>
      </c>
      <c r="AF74" s="458"/>
      <c r="AG74" s="458"/>
      <c r="AH74" s="458"/>
      <c r="AI74" s="458"/>
      <c r="AJ74" s="458"/>
      <c r="AK74" s="458"/>
      <c r="AL74" s="458"/>
      <c r="AM74" s="458"/>
      <c r="AN74" s="1293"/>
      <c r="AO74" s="550">
        <f>SUM(AP74:AW74)+AN74</f>
        <v>0</v>
      </c>
      <c r="AP74" s="507">
        <f t="shared" si="44"/>
        <v>0</v>
      </c>
      <c r="AQ74" s="520">
        <f t="shared" si="44"/>
        <v>0</v>
      </c>
      <c r="AR74" s="520">
        <f t="shared" si="44"/>
        <v>0</v>
      </c>
      <c r="AS74" s="520">
        <f t="shared" si="44"/>
        <v>0</v>
      </c>
      <c r="AT74" s="520">
        <f t="shared" si="44"/>
        <v>0</v>
      </c>
      <c r="AU74" s="520">
        <f t="shared" si="44"/>
        <v>0</v>
      </c>
      <c r="AV74" s="520">
        <f t="shared" si="44"/>
        <v>0</v>
      </c>
      <c r="AW74" s="551">
        <f t="shared" si="44"/>
        <v>0</v>
      </c>
    </row>
    <row r="75" spans="1:49" s="377" customFormat="1" x14ac:dyDescent="0.3">
      <c r="A75" s="1556"/>
      <c r="B75" s="586" t="s">
        <v>576</v>
      </c>
      <c r="C75" s="585" t="s">
        <v>8</v>
      </c>
      <c r="D75" s="513">
        <f>SUM(D71:D74)</f>
        <v>0</v>
      </c>
      <c r="E75" s="513">
        <f t="shared" ref="E75:AW75" si="45">SUM(E71:E74)</f>
        <v>0</v>
      </c>
      <c r="F75" s="513">
        <f t="shared" si="45"/>
        <v>0</v>
      </c>
      <c r="G75" s="513">
        <f t="shared" si="45"/>
        <v>0</v>
      </c>
      <c r="H75" s="513">
        <f t="shared" si="45"/>
        <v>0</v>
      </c>
      <c r="I75" s="513">
        <f t="shared" si="45"/>
        <v>0</v>
      </c>
      <c r="J75" s="513">
        <f t="shared" si="45"/>
        <v>0</v>
      </c>
      <c r="K75" s="513">
        <f t="shared" si="45"/>
        <v>0</v>
      </c>
      <c r="L75" s="526">
        <f t="shared" si="45"/>
        <v>0</v>
      </c>
      <c r="M75" s="513">
        <f t="shared" si="45"/>
        <v>0</v>
      </c>
      <c r="N75" s="513">
        <f t="shared" si="45"/>
        <v>0</v>
      </c>
      <c r="O75" s="513">
        <f t="shared" si="45"/>
        <v>0</v>
      </c>
      <c r="P75" s="513">
        <f t="shared" si="45"/>
        <v>0</v>
      </c>
      <c r="Q75" s="513">
        <f t="shared" si="45"/>
        <v>0</v>
      </c>
      <c r="R75" s="513">
        <f t="shared" si="45"/>
        <v>0</v>
      </c>
      <c r="S75" s="513">
        <f t="shared" si="45"/>
        <v>0</v>
      </c>
      <c r="T75" s="513">
        <f>SUM(T71:T74)</f>
        <v>0</v>
      </c>
      <c r="U75" s="526">
        <f t="shared" si="45"/>
        <v>0</v>
      </c>
      <c r="V75" s="513">
        <f t="shared" si="45"/>
        <v>0</v>
      </c>
      <c r="W75" s="513">
        <f t="shared" si="45"/>
        <v>0</v>
      </c>
      <c r="X75" s="513">
        <f t="shared" si="45"/>
        <v>0</v>
      </c>
      <c r="Y75" s="513">
        <f t="shared" si="45"/>
        <v>0</v>
      </c>
      <c r="Z75" s="513">
        <f t="shared" si="45"/>
        <v>0</v>
      </c>
      <c r="AA75" s="513">
        <f t="shared" si="45"/>
        <v>0</v>
      </c>
      <c r="AB75" s="513">
        <f t="shared" si="45"/>
        <v>0</v>
      </c>
      <c r="AC75" s="513">
        <f t="shared" si="45"/>
        <v>0</v>
      </c>
      <c r="AD75" s="526">
        <f t="shared" si="45"/>
        <v>0</v>
      </c>
      <c r="AE75" s="513">
        <f t="shared" si="45"/>
        <v>0</v>
      </c>
      <c r="AF75" s="513">
        <f t="shared" si="45"/>
        <v>0</v>
      </c>
      <c r="AG75" s="513">
        <f t="shared" si="45"/>
        <v>0</v>
      </c>
      <c r="AH75" s="513">
        <f t="shared" si="45"/>
        <v>0</v>
      </c>
      <c r="AI75" s="513">
        <f t="shared" si="45"/>
        <v>0</v>
      </c>
      <c r="AJ75" s="513">
        <f t="shared" si="45"/>
        <v>0</v>
      </c>
      <c r="AK75" s="513">
        <f t="shared" si="45"/>
        <v>0</v>
      </c>
      <c r="AL75" s="513">
        <f t="shared" si="45"/>
        <v>0</v>
      </c>
      <c r="AM75" s="513">
        <f t="shared" si="45"/>
        <v>0</v>
      </c>
      <c r="AN75" s="1294">
        <f t="shared" si="45"/>
        <v>0</v>
      </c>
      <c r="AO75" s="552">
        <f t="shared" si="45"/>
        <v>0</v>
      </c>
      <c r="AP75" s="553">
        <f t="shared" si="45"/>
        <v>0</v>
      </c>
      <c r="AQ75" s="553">
        <f t="shared" si="45"/>
        <v>0</v>
      </c>
      <c r="AR75" s="553">
        <f t="shared" si="45"/>
        <v>0</v>
      </c>
      <c r="AS75" s="553">
        <f t="shared" si="45"/>
        <v>0</v>
      </c>
      <c r="AT75" s="553">
        <f t="shared" si="45"/>
        <v>0</v>
      </c>
      <c r="AU75" s="553">
        <f t="shared" si="45"/>
        <v>0</v>
      </c>
      <c r="AV75" s="553">
        <f t="shared" si="45"/>
        <v>0</v>
      </c>
      <c r="AW75" s="554">
        <f t="shared" si="45"/>
        <v>0</v>
      </c>
    </row>
    <row r="76" spans="1:49" s="377" customFormat="1" ht="14.4" customHeight="1" x14ac:dyDescent="0.3">
      <c r="A76" s="1554" t="s">
        <v>275</v>
      </c>
      <c r="B76" s="587" t="s">
        <v>130</v>
      </c>
      <c r="C76" s="571" t="s">
        <v>188</v>
      </c>
      <c r="D76" s="505">
        <f>D20+SUM(D22:D23)+SUM(D28:D31)+D36+D40+D45+D50+SUM(D55:D56)+SUM(D58:D59)+SUM(D63:D66)+D71</f>
        <v>0</v>
      </c>
      <c r="E76" s="505">
        <f t="shared" ref="E76:AW76" si="46">E20+SUM(E22:E23)+SUM(E28:E31)+E36+E40+E45+E50+SUM(E55:E56)+SUM(E58:E59)+SUM(E63:E66)+E71</f>
        <v>0</v>
      </c>
      <c r="F76" s="505">
        <f t="shared" si="46"/>
        <v>0</v>
      </c>
      <c r="G76" s="505">
        <f t="shared" si="46"/>
        <v>0</v>
      </c>
      <c r="H76" s="505">
        <f t="shared" si="46"/>
        <v>0</v>
      </c>
      <c r="I76" s="505">
        <f t="shared" si="46"/>
        <v>0</v>
      </c>
      <c r="J76" s="505">
        <f t="shared" si="46"/>
        <v>0</v>
      </c>
      <c r="K76" s="505">
        <f t="shared" si="46"/>
        <v>0</v>
      </c>
      <c r="L76" s="527">
        <f t="shared" si="46"/>
        <v>0</v>
      </c>
      <c r="M76" s="505">
        <f t="shared" si="46"/>
        <v>0</v>
      </c>
      <c r="N76" s="505">
        <f t="shared" si="46"/>
        <v>0</v>
      </c>
      <c r="O76" s="505">
        <f t="shared" si="46"/>
        <v>0</v>
      </c>
      <c r="P76" s="505">
        <f t="shared" si="46"/>
        <v>0</v>
      </c>
      <c r="Q76" s="505">
        <f t="shared" si="46"/>
        <v>0</v>
      </c>
      <c r="R76" s="505">
        <f t="shared" si="46"/>
        <v>0</v>
      </c>
      <c r="S76" s="505">
        <f t="shared" si="46"/>
        <v>0</v>
      </c>
      <c r="T76" s="505">
        <f t="shared" si="46"/>
        <v>0</v>
      </c>
      <c r="U76" s="527">
        <f t="shared" si="46"/>
        <v>0</v>
      </c>
      <c r="V76" s="505">
        <f t="shared" si="46"/>
        <v>0</v>
      </c>
      <c r="W76" s="505">
        <f t="shared" si="46"/>
        <v>0</v>
      </c>
      <c r="X76" s="505">
        <f t="shared" si="46"/>
        <v>0</v>
      </c>
      <c r="Y76" s="505">
        <f t="shared" si="46"/>
        <v>0</v>
      </c>
      <c r="Z76" s="505">
        <f t="shared" si="46"/>
        <v>0</v>
      </c>
      <c r="AA76" s="505">
        <f t="shared" si="46"/>
        <v>0</v>
      </c>
      <c r="AB76" s="505">
        <f t="shared" si="46"/>
        <v>0</v>
      </c>
      <c r="AC76" s="505">
        <f t="shared" si="46"/>
        <v>0</v>
      </c>
      <c r="AD76" s="527">
        <f t="shared" si="46"/>
        <v>0</v>
      </c>
      <c r="AE76" s="505">
        <f t="shared" si="46"/>
        <v>0</v>
      </c>
      <c r="AF76" s="505">
        <f t="shared" si="46"/>
        <v>0</v>
      </c>
      <c r="AG76" s="505">
        <f t="shared" si="46"/>
        <v>0</v>
      </c>
      <c r="AH76" s="505">
        <f t="shared" si="46"/>
        <v>0</v>
      </c>
      <c r="AI76" s="505">
        <f t="shared" si="46"/>
        <v>0</v>
      </c>
      <c r="AJ76" s="505">
        <f t="shared" si="46"/>
        <v>0</v>
      </c>
      <c r="AK76" s="505">
        <f t="shared" si="46"/>
        <v>0</v>
      </c>
      <c r="AL76" s="505">
        <f t="shared" si="46"/>
        <v>0</v>
      </c>
      <c r="AM76" s="505">
        <f t="shared" si="46"/>
        <v>0</v>
      </c>
      <c r="AN76" s="1296">
        <f>AN20+SUM(AN22:AN23)+SUM(AN28:AN31)+AN36+AN40+AN45+AN50+SUM(AN55:AN56)+SUM(AN58:AN59)+SUM(AN63:AN66)+AN71</f>
        <v>0</v>
      </c>
      <c r="AO76" s="541">
        <f>AO20+SUM(AO22:AO23)+SUM(AO28:AO31)+AO36+AO40+AO45+AO50+SUM(AO55:AO56)+SUM(AO58:AO59)+SUM(AO63:AO66)+AO71</f>
        <v>0</v>
      </c>
      <c r="AP76" s="505">
        <f t="shared" si="46"/>
        <v>0</v>
      </c>
      <c r="AQ76" s="505">
        <f t="shared" si="46"/>
        <v>0</v>
      </c>
      <c r="AR76" s="505">
        <f t="shared" si="46"/>
        <v>0</v>
      </c>
      <c r="AS76" s="505">
        <f t="shared" si="46"/>
        <v>0</v>
      </c>
      <c r="AT76" s="505">
        <f t="shared" si="46"/>
        <v>0</v>
      </c>
      <c r="AU76" s="505">
        <f t="shared" si="46"/>
        <v>0</v>
      </c>
      <c r="AV76" s="505">
        <f t="shared" si="46"/>
        <v>0</v>
      </c>
      <c r="AW76" s="545">
        <f t="shared" si="46"/>
        <v>0</v>
      </c>
    </row>
    <row r="77" spans="1:49" s="377" customFormat="1" x14ac:dyDescent="0.3">
      <c r="A77" s="1569"/>
      <c r="B77" s="588" t="s">
        <v>62</v>
      </c>
      <c r="C77" s="573" t="s">
        <v>189</v>
      </c>
      <c r="D77" s="1043">
        <f>D21+D24+D33+D37+D42+D47+D52+D57+D68+D73</f>
        <v>0</v>
      </c>
      <c r="E77" s="1043">
        <f t="shared" ref="E77:AW77" si="47">E21+E24+E33+E37+E42+E47+E52+E57+E68+E73</f>
        <v>0</v>
      </c>
      <c r="F77" s="1043">
        <f t="shared" si="47"/>
        <v>0</v>
      </c>
      <c r="G77" s="1043">
        <f t="shared" si="47"/>
        <v>0</v>
      </c>
      <c r="H77" s="1043">
        <f t="shared" si="47"/>
        <v>0</v>
      </c>
      <c r="I77" s="1043">
        <f t="shared" si="47"/>
        <v>0</v>
      </c>
      <c r="J77" s="1043">
        <f t="shared" si="47"/>
        <v>0</v>
      </c>
      <c r="K77" s="1043">
        <f t="shared" si="47"/>
        <v>0</v>
      </c>
      <c r="L77" s="1045">
        <f t="shared" si="47"/>
        <v>0</v>
      </c>
      <c r="M77" s="1043">
        <f t="shared" si="47"/>
        <v>0</v>
      </c>
      <c r="N77" s="1043">
        <f t="shared" si="47"/>
        <v>0</v>
      </c>
      <c r="O77" s="1043">
        <f t="shared" si="47"/>
        <v>0</v>
      </c>
      <c r="P77" s="1043">
        <f t="shared" si="47"/>
        <v>0</v>
      </c>
      <c r="Q77" s="1043">
        <f t="shared" si="47"/>
        <v>0</v>
      </c>
      <c r="R77" s="1043">
        <f t="shared" si="47"/>
        <v>0</v>
      </c>
      <c r="S77" s="1043">
        <f t="shared" si="47"/>
        <v>0</v>
      </c>
      <c r="T77" s="1043">
        <f t="shared" si="47"/>
        <v>0</v>
      </c>
      <c r="U77" s="1045">
        <f t="shared" si="47"/>
        <v>0</v>
      </c>
      <c r="V77" s="1043">
        <f t="shared" si="47"/>
        <v>0</v>
      </c>
      <c r="W77" s="1043">
        <f t="shared" si="47"/>
        <v>0</v>
      </c>
      <c r="X77" s="1043">
        <f t="shared" si="47"/>
        <v>0</v>
      </c>
      <c r="Y77" s="1043">
        <f t="shared" si="47"/>
        <v>0</v>
      </c>
      <c r="Z77" s="1043">
        <f t="shared" si="47"/>
        <v>0</v>
      </c>
      <c r="AA77" s="1043">
        <f t="shared" si="47"/>
        <v>0</v>
      </c>
      <c r="AB77" s="1043">
        <f t="shared" si="47"/>
        <v>0</v>
      </c>
      <c r="AC77" s="1043">
        <f t="shared" si="47"/>
        <v>0</v>
      </c>
      <c r="AD77" s="1045">
        <f t="shared" si="47"/>
        <v>0</v>
      </c>
      <c r="AE77" s="1043">
        <f t="shared" si="47"/>
        <v>0</v>
      </c>
      <c r="AF77" s="1043">
        <f t="shared" si="47"/>
        <v>0</v>
      </c>
      <c r="AG77" s="1043">
        <f t="shared" si="47"/>
        <v>0</v>
      </c>
      <c r="AH77" s="1043">
        <f t="shared" si="47"/>
        <v>0</v>
      </c>
      <c r="AI77" s="1043">
        <f t="shared" si="47"/>
        <v>0</v>
      </c>
      <c r="AJ77" s="1043">
        <f t="shared" si="47"/>
        <v>0</v>
      </c>
      <c r="AK77" s="1043">
        <f t="shared" si="47"/>
        <v>0</v>
      </c>
      <c r="AL77" s="1043">
        <f t="shared" si="47"/>
        <v>0</v>
      </c>
      <c r="AM77" s="1043">
        <f t="shared" si="47"/>
        <v>0</v>
      </c>
      <c r="AN77" s="1297">
        <f>AN21+AN24+AN33+AN37+AN42+AN47+AN52+AN57+AN68+AN73</f>
        <v>0</v>
      </c>
      <c r="AO77" s="543">
        <f t="shared" si="47"/>
        <v>0</v>
      </c>
      <c r="AP77" s="1043">
        <f t="shared" si="47"/>
        <v>0</v>
      </c>
      <c r="AQ77" s="1043">
        <f t="shared" si="47"/>
        <v>0</v>
      </c>
      <c r="AR77" s="1043">
        <f t="shared" si="47"/>
        <v>0</v>
      </c>
      <c r="AS77" s="1043">
        <f t="shared" si="47"/>
        <v>0</v>
      </c>
      <c r="AT77" s="1043">
        <f t="shared" si="47"/>
        <v>0</v>
      </c>
      <c r="AU77" s="1043">
        <f t="shared" si="47"/>
        <v>0</v>
      </c>
      <c r="AV77" s="1043">
        <f t="shared" si="47"/>
        <v>0</v>
      </c>
      <c r="AW77" s="1046">
        <f t="shared" si="47"/>
        <v>0</v>
      </c>
    </row>
    <row r="78" spans="1:49" s="377" customFormat="1" x14ac:dyDescent="0.3">
      <c r="A78" s="1569"/>
      <c r="B78" s="588" t="s">
        <v>63</v>
      </c>
      <c r="C78" s="573" t="s">
        <v>190</v>
      </c>
      <c r="D78" s="1043">
        <f>D25+D32+D41+D46+D51+D60+D67+D72</f>
        <v>0</v>
      </c>
      <c r="E78" s="1043">
        <f t="shared" ref="E78:AW78" si="48">E25+E32+E41+E46+E51+E60+E67+E72</f>
        <v>0</v>
      </c>
      <c r="F78" s="1043">
        <f t="shared" si="48"/>
        <v>0</v>
      </c>
      <c r="G78" s="1043">
        <f t="shared" si="48"/>
        <v>0</v>
      </c>
      <c r="H78" s="1043">
        <f t="shared" si="48"/>
        <v>0</v>
      </c>
      <c r="I78" s="1043">
        <f t="shared" si="48"/>
        <v>0</v>
      </c>
      <c r="J78" s="1043">
        <f t="shared" si="48"/>
        <v>0</v>
      </c>
      <c r="K78" s="1043">
        <f t="shared" si="48"/>
        <v>0</v>
      </c>
      <c r="L78" s="1045">
        <f t="shared" si="48"/>
        <v>0</v>
      </c>
      <c r="M78" s="1043">
        <f t="shared" si="48"/>
        <v>0</v>
      </c>
      <c r="N78" s="1043">
        <f t="shared" si="48"/>
        <v>0</v>
      </c>
      <c r="O78" s="1043">
        <f t="shared" si="48"/>
        <v>0</v>
      </c>
      <c r="P78" s="1043">
        <f t="shared" si="48"/>
        <v>0</v>
      </c>
      <c r="Q78" s="1043">
        <f t="shared" si="48"/>
        <v>0</v>
      </c>
      <c r="R78" s="1043">
        <f t="shared" si="48"/>
        <v>0</v>
      </c>
      <c r="S78" s="1043">
        <f t="shared" si="48"/>
        <v>0</v>
      </c>
      <c r="T78" s="1043">
        <f t="shared" si="48"/>
        <v>0</v>
      </c>
      <c r="U78" s="1045">
        <f t="shared" si="48"/>
        <v>0</v>
      </c>
      <c r="V78" s="1043">
        <f t="shared" si="48"/>
        <v>0</v>
      </c>
      <c r="W78" s="1043">
        <f t="shared" si="48"/>
        <v>0</v>
      </c>
      <c r="X78" s="1043">
        <f t="shared" si="48"/>
        <v>0</v>
      </c>
      <c r="Y78" s="1043">
        <f t="shared" si="48"/>
        <v>0</v>
      </c>
      <c r="Z78" s="1043">
        <f t="shared" si="48"/>
        <v>0</v>
      </c>
      <c r="AA78" s="1043">
        <f t="shared" si="48"/>
        <v>0</v>
      </c>
      <c r="AB78" s="1043">
        <f t="shared" si="48"/>
        <v>0</v>
      </c>
      <c r="AC78" s="1043">
        <f t="shared" si="48"/>
        <v>0</v>
      </c>
      <c r="AD78" s="1045">
        <f t="shared" si="48"/>
        <v>0</v>
      </c>
      <c r="AE78" s="1043">
        <f t="shared" si="48"/>
        <v>0</v>
      </c>
      <c r="AF78" s="1043">
        <f t="shared" si="48"/>
        <v>0</v>
      </c>
      <c r="AG78" s="1043">
        <f t="shared" si="48"/>
        <v>0</v>
      </c>
      <c r="AH78" s="1043">
        <f t="shared" si="48"/>
        <v>0</v>
      </c>
      <c r="AI78" s="1043">
        <f t="shared" si="48"/>
        <v>0</v>
      </c>
      <c r="AJ78" s="1043">
        <f t="shared" si="48"/>
        <v>0</v>
      </c>
      <c r="AK78" s="1043">
        <f t="shared" si="48"/>
        <v>0</v>
      </c>
      <c r="AL78" s="1043">
        <f t="shared" si="48"/>
        <v>0</v>
      </c>
      <c r="AM78" s="1043">
        <f t="shared" si="48"/>
        <v>0</v>
      </c>
      <c r="AN78" s="1297">
        <f>AN25+AN32+AN41+AN46+AN51+AN60+AN67+AN72</f>
        <v>0</v>
      </c>
      <c r="AO78" s="543">
        <f t="shared" si="48"/>
        <v>0</v>
      </c>
      <c r="AP78" s="1043">
        <f t="shared" si="48"/>
        <v>0</v>
      </c>
      <c r="AQ78" s="1043">
        <f t="shared" si="48"/>
        <v>0</v>
      </c>
      <c r="AR78" s="1043">
        <f t="shared" si="48"/>
        <v>0</v>
      </c>
      <c r="AS78" s="1043">
        <f t="shared" si="48"/>
        <v>0</v>
      </c>
      <c r="AT78" s="1043">
        <f t="shared" si="48"/>
        <v>0</v>
      </c>
      <c r="AU78" s="1043">
        <f t="shared" si="48"/>
        <v>0</v>
      </c>
      <c r="AV78" s="1043">
        <f t="shared" si="48"/>
        <v>0</v>
      </c>
      <c r="AW78" s="1046">
        <f t="shared" si="48"/>
        <v>0</v>
      </c>
    </row>
    <row r="79" spans="1:49" s="377" customFormat="1" x14ac:dyDescent="0.3">
      <c r="A79" s="1569"/>
      <c r="B79" s="588" t="s">
        <v>131</v>
      </c>
      <c r="C79" s="573" t="s">
        <v>587</v>
      </c>
      <c r="D79" s="1043">
        <f>D26+D34+D38+D43+D48+D53+D61+D69+D74</f>
        <v>0</v>
      </c>
      <c r="E79" s="1043">
        <f t="shared" ref="E79:AW79" si="49">E26+E34+E38+E43+E48+E53+E61+E69+E74</f>
        <v>0</v>
      </c>
      <c r="F79" s="1043">
        <f t="shared" si="49"/>
        <v>0</v>
      </c>
      <c r="G79" s="1043">
        <f t="shared" si="49"/>
        <v>0</v>
      </c>
      <c r="H79" s="1043">
        <f t="shared" si="49"/>
        <v>0</v>
      </c>
      <c r="I79" s="1043">
        <f t="shared" si="49"/>
        <v>0</v>
      </c>
      <c r="J79" s="1043">
        <f t="shared" si="49"/>
        <v>0</v>
      </c>
      <c r="K79" s="1043">
        <f t="shared" si="49"/>
        <v>0</v>
      </c>
      <c r="L79" s="1045">
        <f t="shared" si="49"/>
        <v>0</v>
      </c>
      <c r="M79" s="1043">
        <f t="shared" si="49"/>
        <v>0</v>
      </c>
      <c r="N79" s="1043">
        <f t="shared" si="49"/>
        <v>0</v>
      </c>
      <c r="O79" s="1043">
        <f t="shared" si="49"/>
        <v>0</v>
      </c>
      <c r="P79" s="1043">
        <f t="shared" si="49"/>
        <v>0</v>
      </c>
      <c r="Q79" s="1043">
        <f t="shared" si="49"/>
        <v>0</v>
      </c>
      <c r="R79" s="1043">
        <f t="shared" si="49"/>
        <v>0</v>
      </c>
      <c r="S79" s="1043">
        <f t="shared" si="49"/>
        <v>0</v>
      </c>
      <c r="T79" s="1043">
        <f t="shared" si="49"/>
        <v>0</v>
      </c>
      <c r="U79" s="1045">
        <f t="shared" si="49"/>
        <v>0</v>
      </c>
      <c r="V79" s="1043">
        <f t="shared" si="49"/>
        <v>0</v>
      </c>
      <c r="W79" s="1043">
        <f t="shared" si="49"/>
        <v>0</v>
      </c>
      <c r="X79" s="1043">
        <f t="shared" si="49"/>
        <v>0</v>
      </c>
      <c r="Y79" s="1043">
        <f t="shared" si="49"/>
        <v>0</v>
      </c>
      <c r="Z79" s="1043">
        <f t="shared" si="49"/>
        <v>0</v>
      </c>
      <c r="AA79" s="1043">
        <f t="shared" si="49"/>
        <v>0</v>
      </c>
      <c r="AB79" s="1043">
        <f t="shared" si="49"/>
        <v>0</v>
      </c>
      <c r="AC79" s="1043">
        <f t="shared" si="49"/>
        <v>0</v>
      </c>
      <c r="AD79" s="1045">
        <f t="shared" si="49"/>
        <v>0</v>
      </c>
      <c r="AE79" s="1043">
        <f t="shared" si="49"/>
        <v>0</v>
      </c>
      <c r="AF79" s="1043">
        <f t="shared" si="49"/>
        <v>0</v>
      </c>
      <c r="AG79" s="1043">
        <f t="shared" si="49"/>
        <v>0</v>
      </c>
      <c r="AH79" s="1043">
        <f t="shared" si="49"/>
        <v>0</v>
      </c>
      <c r="AI79" s="1043">
        <f t="shared" si="49"/>
        <v>0</v>
      </c>
      <c r="AJ79" s="1043">
        <f t="shared" si="49"/>
        <v>0</v>
      </c>
      <c r="AK79" s="1043">
        <f t="shared" si="49"/>
        <v>0</v>
      </c>
      <c r="AL79" s="1043">
        <f t="shared" si="49"/>
        <v>0</v>
      </c>
      <c r="AM79" s="1043">
        <f t="shared" si="49"/>
        <v>0</v>
      </c>
      <c r="AN79" s="1297">
        <f>AN26+AN34+AN38+AN43+AN48+AN53+AN61+AN69+AN74</f>
        <v>0</v>
      </c>
      <c r="AO79" s="543">
        <f t="shared" si="49"/>
        <v>0</v>
      </c>
      <c r="AP79" s="1043">
        <f t="shared" si="49"/>
        <v>0</v>
      </c>
      <c r="AQ79" s="1043">
        <f t="shared" si="49"/>
        <v>0</v>
      </c>
      <c r="AR79" s="1043">
        <f t="shared" si="49"/>
        <v>0</v>
      </c>
      <c r="AS79" s="1043">
        <f t="shared" si="49"/>
        <v>0</v>
      </c>
      <c r="AT79" s="1043">
        <f t="shared" si="49"/>
        <v>0</v>
      </c>
      <c r="AU79" s="1043">
        <f t="shared" si="49"/>
        <v>0</v>
      </c>
      <c r="AV79" s="1043">
        <f t="shared" si="49"/>
        <v>0</v>
      </c>
      <c r="AW79" s="1046">
        <f t="shared" si="49"/>
        <v>0</v>
      </c>
    </row>
    <row r="80" spans="1:49" x14ac:dyDescent="0.3">
      <c r="A80" s="1569"/>
      <c r="B80" s="588" t="s">
        <v>132</v>
      </c>
      <c r="C80" s="573" t="s">
        <v>36</v>
      </c>
      <c r="D80" s="1043">
        <f>SUM(E80:L80)</f>
        <v>0</v>
      </c>
      <c r="E80" s="454"/>
      <c r="F80" s="454"/>
      <c r="G80" s="454"/>
      <c r="H80" s="454"/>
      <c r="I80" s="454"/>
      <c r="J80" s="454"/>
      <c r="K80" s="454"/>
      <c r="L80" s="455"/>
      <c r="M80" s="1043">
        <f>SUM(N80:U80)</f>
        <v>0</v>
      </c>
      <c r="N80" s="454"/>
      <c r="O80" s="454"/>
      <c r="P80" s="454"/>
      <c r="Q80" s="454"/>
      <c r="R80" s="454"/>
      <c r="S80" s="454"/>
      <c r="T80" s="454"/>
      <c r="U80" s="455"/>
      <c r="V80" s="1043">
        <f>SUM(W80:AD80)</f>
        <v>0</v>
      </c>
      <c r="W80" s="454"/>
      <c r="X80" s="454"/>
      <c r="Y80" s="454"/>
      <c r="Z80" s="454"/>
      <c r="AA80" s="454"/>
      <c r="AB80" s="454"/>
      <c r="AC80" s="454"/>
      <c r="AD80" s="455"/>
      <c r="AE80" s="1043">
        <f>SUM(AF80:AM80)</f>
        <v>0</v>
      </c>
      <c r="AF80" s="454"/>
      <c r="AG80" s="454"/>
      <c r="AH80" s="454"/>
      <c r="AI80" s="454"/>
      <c r="AJ80" s="454"/>
      <c r="AK80" s="454"/>
      <c r="AL80" s="454"/>
      <c r="AM80" s="454"/>
      <c r="AN80" s="1287"/>
      <c r="AO80" s="543">
        <f>SUM(AP80:AW80)+AN80</f>
        <v>0</v>
      </c>
      <c r="AP80" s="507">
        <f t="shared" ref="AP80:AW81" si="50">E80+N80+W80+AF80</f>
        <v>0</v>
      </c>
      <c r="AQ80" s="520">
        <f t="shared" si="50"/>
        <v>0</v>
      </c>
      <c r="AR80" s="520">
        <f t="shared" si="50"/>
        <v>0</v>
      </c>
      <c r="AS80" s="520">
        <f t="shared" si="50"/>
        <v>0</v>
      </c>
      <c r="AT80" s="520">
        <f t="shared" si="50"/>
        <v>0</v>
      </c>
      <c r="AU80" s="520">
        <f t="shared" si="50"/>
        <v>0</v>
      </c>
      <c r="AV80" s="520">
        <f t="shared" si="50"/>
        <v>0</v>
      </c>
      <c r="AW80" s="551">
        <f t="shared" si="50"/>
        <v>0</v>
      </c>
    </row>
    <row r="81" spans="1:49" x14ac:dyDescent="0.3">
      <c r="A81" s="1569"/>
      <c r="B81" s="588" t="s">
        <v>182</v>
      </c>
      <c r="C81" s="573" t="s">
        <v>148</v>
      </c>
      <c r="D81" s="1043">
        <f>SUM(E81:L81)</f>
        <v>0</v>
      </c>
      <c r="E81" s="456"/>
      <c r="F81" s="456"/>
      <c r="G81" s="456"/>
      <c r="H81" s="456"/>
      <c r="I81" s="456"/>
      <c r="J81" s="456"/>
      <c r="K81" s="456"/>
      <c r="L81" s="457"/>
      <c r="M81" s="1043">
        <f>SUM(N81:U81)</f>
        <v>0</v>
      </c>
      <c r="N81" s="456"/>
      <c r="O81" s="456"/>
      <c r="P81" s="456"/>
      <c r="Q81" s="456"/>
      <c r="R81" s="456"/>
      <c r="S81" s="456"/>
      <c r="T81" s="456"/>
      <c r="U81" s="457"/>
      <c r="V81" s="1043">
        <f>SUM(W81:AD81)</f>
        <v>0</v>
      </c>
      <c r="W81" s="456"/>
      <c r="X81" s="456"/>
      <c r="Y81" s="456"/>
      <c r="Z81" s="456"/>
      <c r="AA81" s="456"/>
      <c r="AB81" s="456"/>
      <c r="AC81" s="456"/>
      <c r="AD81" s="457"/>
      <c r="AE81" s="1043">
        <f>SUM(AF81:AM81)</f>
        <v>0</v>
      </c>
      <c r="AF81" s="456"/>
      <c r="AG81" s="456"/>
      <c r="AH81" s="456"/>
      <c r="AI81" s="456"/>
      <c r="AJ81" s="456"/>
      <c r="AK81" s="456"/>
      <c r="AL81" s="456"/>
      <c r="AM81" s="456"/>
      <c r="AN81" s="1288"/>
      <c r="AO81" s="543">
        <f>SUM(AP81:AW81)+AN81</f>
        <v>0</v>
      </c>
      <c r="AP81" s="507">
        <f t="shared" si="50"/>
        <v>0</v>
      </c>
      <c r="AQ81" s="520">
        <f t="shared" si="50"/>
        <v>0</v>
      </c>
      <c r="AR81" s="520">
        <f t="shared" si="50"/>
        <v>0</v>
      </c>
      <c r="AS81" s="520">
        <f t="shared" si="50"/>
        <v>0</v>
      </c>
      <c r="AT81" s="520">
        <f t="shared" si="50"/>
        <v>0</v>
      </c>
      <c r="AU81" s="520">
        <f t="shared" si="50"/>
        <v>0</v>
      </c>
      <c r="AV81" s="520">
        <f t="shared" si="50"/>
        <v>0</v>
      </c>
      <c r="AW81" s="551">
        <f t="shared" si="50"/>
        <v>0</v>
      </c>
    </row>
    <row r="82" spans="1:49" s="377" customFormat="1" x14ac:dyDescent="0.3">
      <c r="A82" s="1569"/>
      <c r="B82" s="589" t="s">
        <v>183</v>
      </c>
      <c r="C82" s="590" t="s">
        <v>426</v>
      </c>
      <c r="D82" s="516">
        <f>SUM(D76:D81)</f>
        <v>0</v>
      </c>
      <c r="E82" s="529">
        <f t="shared" ref="E82:AW82" si="51">SUM(E76:E81)</f>
        <v>0</v>
      </c>
      <c r="F82" s="529">
        <f t="shared" si="51"/>
        <v>0</v>
      </c>
      <c r="G82" s="529">
        <f t="shared" si="51"/>
        <v>0</v>
      </c>
      <c r="H82" s="529">
        <f t="shared" si="51"/>
        <v>0</v>
      </c>
      <c r="I82" s="529">
        <f t="shared" si="51"/>
        <v>0</v>
      </c>
      <c r="J82" s="529">
        <f t="shared" si="51"/>
        <v>0</v>
      </c>
      <c r="K82" s="529">
        <f t="shared" si="51"/>
        <v>0</v>
      </c>
      <c r="L82" s="530">
        <f t="shared" si="51"/>
        <v>0</v>
      </c>
      <c r="M82" s="516">
        <f t="shared" si="51"/>
        <v>0</v>
      </c>
      <c r="N82" s="529">
        <f t="shared" si="51"/>
        <v>0</v>
      </c>
      <c r="O82" s="529">
        <f t="shared" si="51"/>
        <v>0</v>
      </c>
      <c r="P82" s="529">
        <f t="shared" si="51"/>
        <v>0</v>
      </c>
      <c r="Q82" s="529">
        <f t="shared" si="51"/>
        <v>0</v>
      </c>
      <c r="R82" s="529">
        <f t="shared" si="51"/>
        <v>0</v>
      </c>
      <c r="S82" s="529">
        <f t="shared" si="51"/>
        <v>0</v>
      </c>
      <c r="T82" s="529">
        <f t="shared" si="51"/>
        <v>0</v>
      </c>
      <c r="U82" s="530">
        <f t="shared" si="51"/>
        <v>0</v>
      </c>
      <c r="V82" s="516">
        <f t="shared" si="51"/>
        <v>0</v>
      </c>
      <c r="W82" s="529">
        <f t="shared" si="51"/>
        <v>0</v>
      </c>
      <c r="X82" s="529">
        <f t="shared" si="51"/>
        <v>0</v>
      </c>
      <c r="Y82" s="529">
        <f t="shared" si="51"/>
        <v>0</v>
      </c>
      <c r="Z82" s="529">
        <f t="shared" si="51"/>
        <v>0</v>
      </c>
      <c r="AA82" s="529">
        <f t="shared" si="51"/>
        <v>0</v>
      </c>
      <c r="AB82" s="529">
        <f t="shared" si="51"/>
        <v>0</v>
      </c>
      <c r="AC82" s="529">
        <f t="shared" si="51"/>
        <v>0</v>
      </c>
      <c r="AD82" s="530">
        <f t="shared" si="51"/>
        <v>0</v>
      </c>
      <c r="AE82" s="516">
        <f t="shared" si="51"/>
        <v>0</v>
      </c>
      <c r="AF82" s="529">
        <f t="shared" si="51"/>
        <v>0</v>
      </c>
      <c r="AG82" s="529">
        <f t="shared" si="51"/>
        <v>0</v>
      </c>
      <c r="AH82" s="529">
        <f t="shared" si="51"/>
        <v>0</v>
      </c>
      <c r="AI82" s="529">
        <f t="shared" si="51"/>
        <v>0</v>
      </c>
      <c r="AJ82" s="529">
        <f t="shared" si="51"/>
        <v>0</v>
      </c>
      <c r="AK82" s="529">
        <f t="shared" si="51"/>
        <v>0</v>
      </c>
      <c r="AL82" s="529">
        <f t="shared" si="51"/>
        <v>0</v>
      </c>
      <c r="AM82" s="529">
        <f t="shared" si="51"/>
        <v>0</v>
      </c>
      <c r="AN82" s="1298">
        <f t="shared" si="51"/>
        <v>0</v>
      </c>
      <c r="AO82" s="562">
        <f t="shared" si="51"/>
        <v>0</v>
      </c>
      <c r="AP82" s="563">
        <f t="shared" si="51"/>
        <v>0</v>
      </c>
      <c r="AQ82" s="563">
        <f t="shared" si="51"/>
        <v>0</v>
      </c>
      <c r="AR82" s="563">
        <f t="shared" si="51"/>
        <v>0</v>
      </c>
      <c r="AS82" s="563">
        <f t="shared" si="51"/>
        <v>0</v>
      </c>
      <c r="AT82" s="563">
        <f t="shared" si="51"/>
        <v>0</v>
      </c>
      <c r="AU82" s="563">
        <f t="shared" si="51"/>
        <v>0</v>
      </c>
      <c r="AV82" s="563">
        <f t="shared" si="51"/>
        <v>0</v>
      </c>
      <c r="AW82" s="564">
        <f t="shared" si="51"/>
        <v>0</v>
      </c>
    </row>
    <row r="83" spans="1:49" x14ac:dyDescent="0.3">
      <c r="A83" s="1569"/>
      <c r="B83" s="588" t="s">
        <v>184</v>
      </c>
      <c r="C83" s="573" t="s">
        <v>44</v>
      </c>
      <c r="D83" s="505">
        <f>SUM(E83:L83)</f>
        <v>0</v>
      </c>
      <c r="E83" s="452"/>
      <c r="F83" s="452"/>
      <c r="G83" s="452"/>
      <c r="H83" s="452"/>
      <c r="I83" s="452"/>
      <c r="J83" s="452"/>
      <c r="K83" s="452"/>
      <c r="L83" s="453"/>
      <c r="M83" s="505">
        <f>SUM(N83:U83)</f>
        <v>0</v>
      </c>
      <c r="N83" s="452"/>
      <c r="O83" s="452"/>
      <c r="P83" s="452"/>
      <c r="Q83" s="452"/>
      <c r="R83" s="452"/>
      <c r="S83" s="452"/>
      <c r="T83" s="452"/>
      <c r="U83" s="453"/>
      <c r="V83" s="505">
        <f>SUM(W83:AD83)</f>
        <v>0</v>
      </c>
      <c r="W83" s="452"/>
      <c r="X83" s="452"/>
      <c r="Y83" s="452"/>
      <c r="Z83" s="452"/>
      <c r="AA83" s="452"/>
      <c r="AB83" s="452"/>
      <c r="AC83" s="452"/>
      <c r="AD83" s="453"/>
      <c r="AE83" s="505">
        <f>SUM(AF83:AM83)</f>
        <v>0</v>
      </c>
      <c r="AF83" s="452"/>
      <c r="AG83" s="452"/>
      <c r="AH83" s="452"/>
      <c r="AI83" s="452"/>
      <c r="AJ83" s="452"/>
      <c r="AK83" s="452"/>
      <c r="AL83" s="452"/>
      <c r="AM83" s="452"/>
      <c r="AN83" s="1286"/>
      <c r="AO83" s="548">
        <f>SUM(AP83:AW83)+AN83</f>
        <v>0</v>
      </c>
      <c r="AP83" s="507">
        <f t="shared" ref="AP83:AW84" si="52">E83+N83+W83+AF83</f>
        <v>0</v>
      </c>
      <c r="AQ83" s="507">
        <f t="shared" si="52"/>
        <v>0</v>
      </c>
      <c r="AR83" s="507">
        <f t="shared" si="52"/>
        <v>0</v>
      </c>
      <c r="AS83" s="507">
        <f t="shared" si="52"/>
        <v>0</v>
      </c>
      <c r="AT83" s="507">
        <f t="shared" si="52"/>
        <v>0</v>
      </c>
      <c r="AU83" s="507">
        <f t="shared" si="52"/>
        <v>0</v>
      </c>
      <c r="AV83" s="507">
        <f t="shared" si="52"/>
        <v>0</v>
      </c>
      <c r="AW83" s="549">
        <f t="shared" si="52"/>
        <v>0</v>
      </c>
    </row>
    <row r="84" spans="1:49" x14ac:dyDescent="0.3">
      <c r="A84" s="1569"/>
      <c r="B84" s="588" t="s">
        <v>185</v>
      </c>
      <c r="C84" s="573" t="s">
        <v>427</v>
      </c>
      <c r="D84" s="1043">
        <f>SUM(E84:L84)</f>
        <v>0</v>
      </c>
      <c r="E84" s="454"/>
      <c r="F84" s="454"/>
      <c r="G84" s="454"/>
      <c r="H84" s="454"/>
      <c r="I84" s="454"/>
      <c r="J84" s="454"/>
      <c r="K84" s="454"/>
      <c r="L84" s="455"/>
      <c r="M84" s="1043">
        <f>SUM(N84:U84)</f>
        <v>0</v>
      </c>
      <c r="N84" s="454"/>
      <c r="O84" s="454"/>
      <c r="P84" s="454"/>
      <c r="Q84" s="454"/>
      <c r="R84" s="454"/>
      <c r="S84" s="454"/>
      <c r="T84" s="454"/>
      <c r="U84" s="455"/>
      <c r="V84" s="1043">
        <f>SUM(W84:AD84)</f>
        <v>0</v>
      </c>
      <c r="W84" s="454"/>
      <c r="X84" s="454"/>
      <c r="Y84" s="454"/>
      <c r="Z84" s="454"/>
      <c r="AA84" s="454"/>
      <c r="AB84" s="454"/>
      <c r="AC84" s="454"/>
      <c r="AD84" s="455"/>
      <c r="AE84" s="1043">
        <f>SUM(AF84:AM84)</f>
        <v>0</v>
      </c>
      <c r="AF84" s="454"/>
      <c r="AG84" s="454"/>
      <c r="AH84" s="454"/>
      <c r="AI84" s="454"/>
      <c r="AJ84" s="454"/>
      <c r="AK84" s="454"/>
      <c r="AL84" s="454"/>
      <c r="AM84" s="454"/>
      <c r="AN84" s="1287"/>
      <c r="AO84" s="550">
        <f>SUM(AP84:AW84)+AN84</f>
        <v>0</v>
      </c>
      <c r="AP84" s="507">
        <f t="shared" si="52"/>
        <v>0</v>
      </c>
      <c r="AQ84" s="520">
        <f t="shared" si="52"/>
        <v>0</v>
      </c>
      <c r="AR84" s="520">
        <f t="shared" si="52"/>
        <v>0</v>
      </c>
      <c r="AS84" s="520">
        <f t="shared" si="52"/>
        <v>0</v>
      </c>
      <c r="AT84" s="520">
        <f t="shared" si="52"/>
        <v>0</v>
      </c>
      <c r="AU84" s="520">
        <f t="shared" si="52"/>
        <v>0</v>
      </c>
      <c r="AV84" s="520">
        <f t="shared" si="52"/>
        <v>0</v>
      </c>
      <c r="AW84" s="551">
        <f t="shared" si="52"/>
        <v>0</v>
      </c>
    </row>
    <row r="85" spans="1:49" s="377" customFormat="1" x14ac:dyDescent="0.3">
      <c r="A85" s="1569"/>
      <c r="B85" s="588" t="s">
        <v>186</v>
      </c>
      <c r="C85" s="573" t="s">
        <v>297</v>
      </c>
      <c r="D85" s="1043">
        <f>SUM(D83:D84)</f>
        <v>0</v>
      </c>
      <c r="E85" s="523">
        <f t="shared" ref="E85:L85" si="53">SUM(E83:E84)</f>
        <v>0</v>
      </c>
      <c r="F85" s="523">
        <f t="shared" si="53"/>
        <v>0</v>
      </c>
      <c r="G85" s="523">
        <f t="shared" si="53"/>
        <v>0</v>
      </c>
      <c r="H85" s="523">
        <f t="shared" si="53"/>
        <v>0</v>
      </c>
      <c r="I85" s="523">
        <f t="shared" si="53"/>
        <v>0</v>
      </c>
      <c r="J85" s="523">
        <f t="shared" si="53"/>
        <v>0</v>
      </c>
      <c r="K85" s="523">
        <f t="shared" si="53"/>
        <v>0</v>
      </c>
      <c r="L85" s="524">
        <f t="shared" si="53"/>
        <v>0</v>
      </c>
      <c r="M85" s="1043">
        <f>SUM(M83:M84)</f>
        <v>0</v>
      </c>
      <c r="N85" s="523">
        <f t="shared" ref="N85:U85" si="54">SUM(N83:N84)</f>
        <v>0</v>
      </c>
      <c r="O85" s="523">
        <f t="shared" si="54"/>
        <v>0</v>
      </c>
      <c r="P85" s="523">
        <f t="shared" si="54"/>
        <v>0</v>
      </c>
      <c r="Q85" s="523">
        <f t="shared" si="54"/>
        <v>0</v>
      </c>
      <c r="R85" s="523">
        <f t="shared" si="54"/>
        <v>0</v>
      </c>
      <c r="S85" s="523">
        <f t="shared" si="54"/>
        <v>0</v>
      </c>
      <c r="T85" s="523">
        <f t="shared" si="54"/>
        <v>0</v>
      </c>
      <c r="U85" s="524">
        <f t="shared" si="54"/>
        <v>0</v>
      </c>
      <c r="V85" s="1043">
        <f>SUM(V83:V84)</f>
        <v>0</v>
      </c>
      <c r="W85" s="523">
        <f t="shared" ref="W85:AD85" si="55">SUM(W83:W84)</f>
        <v>0</v>
      </c>
      <c r="X85" s="523">
        <f t="shared" si="55"/>
        <v>0</v>
      </c>
      <c r="Y85" s="523">
        <f t="shared" si="55"/>
        <v>0</v>
      </c>
      <c r="Z85" s="523">
        <f t="shared" si="55"/>
        <v>0</v>
      </c>
      <c r="AA85" s="523">
        <f t="shared" si="55"/>
        <v>0</v>
      </c>
      <c r="AB85" s="523">
        <f t="shared" si="55"/>
        <v>0</v>
      </c>
      <c r="AC85" s="523">
        <f t="shared" si="55"/>
        <v>0</v>
      </c>
      <c r="AD85" s="524">
        <f t="shared" si="55"/>
        <v>0</v>
      </c>
      <c r="AE85" s="1043">
        <f>SUM(AE83:AE84)</f>
        <v>0</v>
      </c>
      <c r="AF85" s="523">
        <f>SUM(AF83:AF84)</f>
        <v>0</v>
      </c>
      <c r="AG85" s="523">
        <f t="shared" ref="AG85:AN85" si="56">SUM(AG83:AG84)</f>
        <v>0</v>
      </c>
      <c r="AH85" s="523">
        <f t="shared" si="56"/>
        <v>0</v>
      </c>
      <c r="AI85" s="523">
        <f t="shared" si="56"/>
        <v>0</v>
      </c>
      <c r="AJ85" s="523">
        <f t="shared" si="56"/>
        <v>0</v>
      </c>
      <c r="AK85" s="523">
        <f t="shared" si="56"/>
        <v>0</v>
      </c>
      <c r="AL85" s="523">
        <f t="shared" si="56"/>
        <v>0</v>
      </c>
      <c r="AM85" s="523">
        <f t="shared" si="56"/>
        <v>0</v>
      </c>
      <c r="AN85" s="1299">
        <f t="shared" si="56"/>
        <v>0</v>
      </c>
      <c r="AO85" s="565">
        <f>SUM(AO83:AO84)</f>
        <v>0</v>
      </c>
      <c r="AP85" s="520">
        <f>SUM(AP83:AP84)</f>
        <v>0</v>
      </c>
      <c r="AQ85" s="520">
        <f>SUM(AQ83:AQ84)</f>
        <v>0</v>
      </c>
      <c r="AR85" s="520">
        <f t="shared" ref="AR85:AW85" si="57">SUM(AR83:AR84)</f>
        <v>0</v>
      </c>
      <c r="AS85" s="520">
        <f t="shared" si="57"/>
        <v>0</v>
      </c>
      <c r="AT85" s="507">
        <f t="shared" si="57"/>
        <v>0</v>
      </c>
      <c r="AU85" s="507">
        <f t="shared" si="57"/>
        <v>0</v>
      </c>
      <c r="AV85" s="507">
        <f t="shared" si="57"/>
        <v>0</v>
      </c>
      <c r="AW85" s="566">
        <f t="shared" si="57"/>
        <v>0</v>
      </c>
    </row>
    <row r="86" spans="1:49" s="377" customFormat="1" ht="24.6" x14ac:dyDescent="0.3">
      <c r="A86" s="1570"/>
      <c r="B86" s="576" t="s">
        <v>187</v>
      </c>
      <c r="C86" s="577" t="s">
        <v>416</v>
      </c>
      <c r="D86" s="508">
        <f>D82+D85</f>
        <v>0</v>
      </c>
      <c r="E86" s="514">
        <f t="shared" ref="E86:L86" si="58">E82+E85</f>
        <v>0</v>
      </c>
      <c r="F86" s="514">
        <f t="shared" si="58"/>
        <v>0</v>
      </c>
      <c r="G86" s="514">
        <f t="shared" si="58"/>
        <v>0</v>
      </c>
      <c r="H86" s="514">
        <f t="shared" si="58"/>
        <v>0</v>
      </c>
      <c r="I86" s="514">
        <f t="shared" si="58"/>
        <v>0</v>
      </c>
      <c r="J86" s="514">
        <f t="shared" si="58"/>
        <v>0</v>
      </c>
      <c r="K86" s="514">
        <f t="shared" si="58"/>
        <v>0</v>
      </c>
      <c r="L86" s="525">
        <f t="shared" si="58"/>
        <v>0</v>
      </c>
      <c r="M86" s="508">
        <f>M82+M85</f>
        <v>0</v>
      </c>
      <c r="N86" s="514">
        <f t="shared" ref="N86:U86" si="59">N82+N85</f>
        <v>0</v>
      </c>
      <c r="O86" s="514">
        <f t="shared" si="59"/>
        <v>0</v>
      </c>
      <c r="P86" s="514">
        <f t="shared" si="59"/>
        <v>0</v>
      </c>
      <c r="Q86" s="514">
        <f t="shared" si="59"/>
        <v>0</v>
      </c>
      <c r="R86" s="514">
        <f t="shared" si="59"/>
        <v>0</v>
      </c>
      <c r="S86" s="514">
        <f t="shared" si="59"/>
        <v>0</v>
      </c>
      <c r="T86" s="514">
        <f t="shared" si="59"/>
        <v>0</v>
      </c>
      <c r="U86" s="525">
        <f t="shared" si="59"/>
        <v>0</v>
      </c>
      <c r="V86" s="508">
        <f>V82+V85</f>
        <v>0</v>
      </c>
      <c r="W86" s="514">
        <f t="shared" ref="W86:AD86" si="60">W82+W85</f>
        <v>0</v>
      </c>
      <c r="X86" s="514">
        <f t="shared" si="60"/>
        <v>0</v>
      </c>
      <c r="Y86" s="514">
        <f t="shared" si="60"/>
        <v>0</v>
      </c>
      <c r="Z86" s="514">
        <f t="shared" si="60"/>
        <v>0</v>
      </c>
      <c r="AA86" s="514">
        <f t="shared" si="60"/>
        <v>0</v>
      </c>
      <c r="AB86" s="514">
        <f t="shared" si="60"/>
        <v>0</v>
      </c>
      <c r="AC86" s="514">
        <f t="shared" si="60"/>
        <v>0</v>
      </c>
      <c r="AD86" s="525">
        <f t="shared" si="60"/>
        <v>0</v>
      </c>
      <c r="AE86" s="508">
        <f>AE82+AE85</f>
        <v>0</v>
      </c>
      <c r="AF86" s="514">
        <f>AF82+AF85</f>
        <v>0</v>
      </c>
      <c r="AG86" s="514">
        <f t="shared" ref="AG86:AN86" si="61">AG82+AG85</f>
        <v>0</v>
      </c>
      <c r="AH86" s="514">
        <f t="shared" si="61"/>
        <v>0</v>
      </c>
      <c r="AI86" s="514">
        <f t="shared" si="61"/>
        <v>0</v>
      </c>
      <c r="AJ86" s="514">
        <f t="shared" si="61"/>
        <v>0</v>
      </c>
      <c r="AK86" s="514">
        <f t="shared" si="61"/>
        <v>0</v>
      </c>
      <c r="AL86" s="514">
        <f t="shared" si="61"/>
        <v>0</v>
      </c>
      <c r="AM86" s="514">
        <f t="shared" si="61"/>
        <v>0</v>
      </c>
      <c r="AN86" s="1291">
        <f t="shared" si="61"/>
        <v>0</v>
      </c>
      <c r="AO86" s="567">
        <f>AO82+AO85</f>
        <v>0</v>
      </c>
      <c r="AP86" s="513">
        <f>AP82+AP85</f>
        <v>0</v>
      </c>
      <c r="AQ86" s="513">
        <f t="shared" ref="AQ86:AW86" si="62">AQ82+AQ85</f>
        <v>0</v>
      </c>
      <c r="AR86" s="513">
        <f t="shared" si="62"/>
        <v>0</v>
      </c>
      <c r="AS86" s="513">
        <f t="shared" si="62"/>
        <v>0</v>
      </c>
      <c r="AT86" s="515">
        <f t="shared" si="62"/>
        <v>0</v>
      </c>
      <c r="AU86" s="515">
        <f t="shared" si="62"/>
        <v>0</v>
      </c>
      <c r="AV86" s="515">
        <f t="shared" si="62"/>
        <v>0</v>
      </c>
      <c r="AW86" s="568">
        <f t="shared" si="62"/>
        <v>0</v>
      </c>
    </row>
    <row r="87" spans="1:49" x14ac:dyDescent="0.3">
      <c r="A87" s="1571" t="s">
        <v>193</v>
      </c>
      <c r="B87" s="1572"/>
      <c r="C87" s="1573"/>
      <c r="D87" s="1547" t="s">
        <v>288</v>
      </c>
      <c r="E87" s="1548"/>
      <c r="F87" s="1548"/>
      <c r="G87" s="1548"/>
      <c r="H87" s="1548"/>
      <c r="I87" s="1548"/>
      <c r="J87" s="1548"/>
      <c r="K87" s="1548"/>
      <c r="L87" s="1549"/>
      <c r="M87" s="1547" t="s">
        <v>289</v>
      </c>
      <c r="N87" s="1548"/>
      <c r="O87" s="1548"/>
      <c r="P87" s="1548"/>
      <c r="Q87" s="1548"/>
      <c r="R87" s="1548"/>
      <c r="S87" s="1548"/>
      <c r="T87" s="1548"/>
      <c r="U87" s="1549"/>
      <c r="V87" s="1547" t="s">
        <v>290</v>
      </c>
      <c r="W87" s="1548"/>
      <c r="X87" s="1548"/>
      <c r="Y87" s="1548"/>
      <c r="Z87" s="1548"/>
      <c r="AA87" s="1548"/>
      <c r="AB87" s="1548"/>
      <c r="AC87" s="1548"/>
      <c r="AD87" s="1549"/>
      <c r="AE87" s="1550" t="s">
        <v>291</v>
      </c>
      <c r="AF87" s="1551"/>
      <c r="AG87" s="1551"/>
      <c r="AH87" s="1551"/>
      <c r="AI87" s="1551"/>
      <c r="AJ87" s="1551"/>
      <c r="AK87" s="1551"/>
      <c r="AL87" s="1551"/>
      <c r="AM87" s="1551"/>
      <c r="AN87" s="1285"/>
      <c r="AO87" s="1552" t="s">
        <v>1021</v>
      </c>
      <c r="AP87" s="1551"/>
      <c r="AQ87" s="1551"/>
      <c r="AR87" s="1551"/>
      <c r="AS87" s="1551"/>
      <c r="AT87" s="1551"/>
      <c r="AU87" s="1551"/>
      <c r="AV87" s="1551"/>
      <c r="AW87" s="1553"/>
    </row>
    <row r="88" spans="1:49" ht="45" customHeight="1" x14ac:dyDescent="0.3">
      <c r="A88" s="1574"/>
      <c r="B88" s="1575"/>
      <c r="C88" s="1576"/>
      <c r="D88" s="1427" t="s">
        <v>40</v>
      </c>
      <c r="E88" s="387" t="s">
        <v>1061</v>
      </c>
      <c r="F88" s="387" t="s">
        <v>1062</v>
      </c>
      <c r="G88" s="387"/>
      <c r="H88" s="387"/>
      <c r="I88" s="387"/>
      <c r="J88" s="387"/>
      <c r="K88" s="387"/>
      <c r="L88" s="388"/>
      <c r="M88" s="1427" t="s">
        <v>40</v>
      </c>
      <c r="N88" s="387" t="s">
        <v>1061</v>
      </c>
      <c r="O88" s="387" t="s">
        <v>1062</v>
      </c>
      <c r="P88" s="387"/>
      <c r="Q88" s="387"/>
      <c r="R88" s="387"/>
      <c r="S88" s="387"/>
      <c r="T88" s="387"/>
      <c r="U88" s="388"/>
      <c r="V88" s="1427" t="s">
        <v>40</v>
      </c>
      <c r="W88" s="387" t="s">
        <v>1061</v>
      </c>
      <c r="X88" s="387" t="s">
        <v>1062</v>
      </c>
      <c r="Y88" s="387"/>
      <c r="Z88" s="387"/>
      <c r="AA88" s="387"/>
      <c r="AB88" s="387"/>
      <c r="AC88" s="387"/>
      <c r="AD88" s="388"/>
      <c r="AE88" s="1427" t="s">
        <v>40</v>
      </c>
      <c r="AF88" s="387" t="s">
        <v>1061</v>
      </c>
      <c r="AG88" s="387" t="s">
        <v>1062</v>
      </c>
      <c r="AH88" s="387"/>
      <c r="AI88" s="387"/>
      <c r="AJ88" s="387"/>
      <c r="AK88" s="387"/>
      <c r="AL88" s="387"/>
      <c r="AM88" s="388"/>
      <c r="AN88" s="1279" t="s">
        <v>1022</v>
      </c>
      <c r="AO88" s="1427" t="s">
        <v>40</v>
      </c>
      <c r="AP88" s="387" t="s">
        <v>1061</v>
      </c>
      <c r="AQ88" s="387" t="s">
        <v>1062</v>
      </c>
      <c r="AR88" s="387"/>
      <c r="AS88" s="387"/>
      <c r="AT88" s="387"/>
      <c r="AU88" s="387"/>
      <c r="AV88" s="387"/>
      <c r="AW88" s="390"/>
    </row>
    <row r="89" spans="1:49" ht="14.4" customHeight="1" x14ac:dyDescent="0.3">
      <c r="A89" s="1554" t="s">
        <v>9</v>
      </c>
      <c r="B89" s="570" t="s">
        <v>133</v>
      </c>
      <c r="C89" s="571" t="s">
        <v>30</v>
      </c>
      <c r="D89" s="523">
        <f>E89+F89</f>
        <v>0</v>
      </c>
      <c r="E89" s="456"/>
      <c r="F89" s="456"/>
      <c r="G89" s="472"/>
      <c r="H89" s="472"/>
      <c r="I89" s="472"/>
      <c r="J89" s="472"/>
      <c r="K89" s="472"/>
      <c r="L89" s="473"/>
      <c r="M89" s="523">
        <f>N89+O89</f>
        <v>0</v>
      </c>
      <c r="N89" s="456"/>
      <c r="O89" s="456"/>
      <c r="P89" s="472"/>
      <c r="Q89" s="472"/>
      <c r="R89" s="472"/>
      <c r="S89" s="472"/>
      <c r="T89" s="472"/>
      <c r="U89" s="473"/>
      <c r="V89" s="523">
        <f>W89+X89</f>
        <v>0</v>
      </c>
      <c r="W89" s="456"/>
      <c r="X89" s="456"/>
      <c r="Y89" s="472"/>
      <c r="Z89" s="472"/>
      <c r="AA89" s="472"/>
      <c r="AB89" s="472"/>
      <c r="AC89" s="472"/>
      <c r="AD89" s="473"/>
      <c r="AE89" s="523">
        <f>AF89+AG89</f>
        <v>0</v>
      </c>
      <c r="AF89" s="456"/>
      <c r="AG89" s="456"/>
      <c r="AH89" s="472"/>
      <c r="AI89" s="472"/>
      <c r="AJ89" s="472"/>
      <c r="AK89" s="472"/>
      <c r="AL89" s="472"/>
      <c r="AM89" s="473"/>
      <c r="AN89" s="1288"/>
      <c r="AO89" s="569">
        <f>AP89+AQ89+AN89</f>
        <v>0</v>
      </c>
      <c r="AP89" s="523">
        <f>E89+N89+W89+AF89</f>
        <v>0</v>
      </c>
      <c r="AQ89" s="523">
        <f>F89+O89+X89+AG89</f>
        <v>0</v>
      </c>
      <c r="AR89" s="559"/>
      <c r="AS89" s="559"/>
      <c r="AT89" s="559"/>
      <c r="AU89" s="559"/>
      <c r="AV89" s="559"/>
      <c r="AW89" s="560"/>
    </row>
    <row r="90" spans="1:49" x14ac:dyDescent="0.3">
      <c r="A90" s="1555"/>
      <c r="B90" s="572" t="s">
        <v>134</v>
      </c>
      <c r="C90" s="591" t="s">
        <v>109</v>
      </c>
      <c r="D90" s="523">
        <f t="shared" ref="D90:D94" si="63">E90+F90</f>
        <v>0</v>
      </c>
      <c r="E90" s="456"/>
      <c r="F90" s="456"/>
      <c r="G90" s="472"/>
      <c r="H90" s="472"/>
      <c r="I90" s="472"/>
      <c r="J90" s="472"/>
      <c r="K90" s="472"/>
      <c r="L90" s="473"/>
      <c r="M90" s="523">
        <f t="shared" ref="M90:M94" si="64">N90+O90</f>
        <v>0</v>
      </c>
      <c r="N90" s="456"/>
      <c r="O90" s="456"/>
      <c r="P90" s="472"/>
      <c r="Q90" s="472"/>
      <c r="R90" s="472"/>
      <c r="S90" s="472"/>
      <c r="T90" s="472"/>
      <c r="U90" s="473"/>
      <c r="V90" s="523">
        <f t="shared" ref="V90:V94" si="65">W90+X90</f>
        <v>0</v>
      </c>
      <c r="W90" s="456"/>
      <c r="X90" s="456"/>
      <c r="Y90" s="472"/>
      <c r="Z90" s="472"/>
      <c r="AA90" s="472"/>
      <c r="AB90" s="472"/>
      <c r="AC90" s="472"/>
      <c r="AD90" s="473"/>
      <c r="AE90" s="523">
        <f t="shared" ref="AE90:AE94" si="66">AF90+AG90</f>
        <v>0</v>
      </c>
      <c r="AF90" s="456"/>
      <c r="AG90" s="456"/>
      <c r="AH90" s="472"/>
      <c r="AI90" s="472"/>
      <c r="AJ90" s="472"/>
      <c r="AK90" s="472"/>
      <c r="AL90" s="472"/>
      <c r="AM90" s="473"/>
      <c r="AN90" s="1288"/>
      <c r="AO90" s="569">
        <f t="shared" ref="AO90:AO95" si="67">AP90+AQ90+AN90</f>
        <v>0</v>
      </c>
      <c r="AP90" s="523">
        <f t="shared" ref="AP90:AQ94" si="68">E90+N90+W90+AF90</f>
        <v>0</v>
      </c>
      <c r="AQ90" s="523">
        <f t="shared" si="68"/>
        <v>0</v>
      </c>
      <c r="AR90" s="559"/>
      <c r="AS90" s="559"/>
      <c r="AT90" s="559"/>
      <c r="AU90" s="559"/>
      <c r="AV90" s="559"/>
      <c r="AW90" s="560"/>
    </row>
    <row r="91" spans="1:49" x14ac:dyDescent="0.3">
      <c r="A91" s="1555"/>
      <c r="B91" s="572" t="s">
        <v>135</v>
      </c>
      <c r="C91" s="573" t="s">
        <v>110</v>
      </c>
      <c r="D91" s="523">
        <f t="shared" si="63"/>
        <v>0</v>
      </c>
      <c r="E91" s="456"/>
      <c r="F91" s="456"/>
      <c r="G91" s="472"/>
      <c r="H91" s="472"/>
      <c r="I91" s="472"/>
      <c r="J91" s="472"/>
      <c r="K91" s="472"/>
      <c r="L91" s="473"/>
      <c r="M91" s="523">
        <f t="shared" si="64"/>
        <v>0</v>
      </c>
      <c r="N91" s="456"/>
      <c r="O91" s="456"/>
      <c r="P91" s="472"/>
      <c r="Q91" s="472"/>
      <c r="R91" s="472"/>
      <c r="S91" s="472"/>
      <c r="T91" s="472"/>
      <c r="U91" s="473"/>
      <c r="V91" s="523">
        <f t="shared" si="65"/>
        <v>0</v>
      </c>
      <c r="W91" s="456"/>
      <c r="X91" s="456"/>
      <c r="Y91" s="472"/>
      <c r="Z91" s="472"/>
      <c r="AA91" s="472"/>
      <c r="AB91" s="472"/>
      <c r="AC91" s="472"/>
      <c r="AD91" s="473"/>
      <c r="AE91" s="523">
        <f t="shared" si="66"/>
        <v>0</v>
      </c>
      <c r="AF91" s="456"/>
      <c r="AG91" s="456"/>
      <c r="AH91" s="472"/>
      <c r="AI91" s="472"/>
      <c r="AJ91" s="472"/>
      <c r="AK91" s="472"/>
      <c r="AL91" s="472"/>
      <c r="AM91" s="473"/>
      <c r="AN91" s="1288"/>
      <c r="AO91" s="569">
        <f t="shared" si="67"/>
        <v>0</v>
      </c>
      <c r="AP91" s="523">
        <f t="shared" si="68"/>
        <v>0</v>
      </c>
      <c r="AQ91" s="523">
        <f t="shared" si="68"/>
        <v>0</v>
      </c>
      <c r="AR91" s="559"/>
      <c r="AS91" s="559"/>
      <c r="AT91" s="559"/>
      <c r="AU91" s="559"/>
      <c r="AV91" s="559"/>
      <c r="AW91" s="560"/>
    </row>
    <row r="92" spans="1:49" x14ac:dyDescent="0.3">
      <c r="A92" s="1555"/>
      <c r="B92" s="592" t="s">
        <v>136</v>
      </c>
      <c r="C92" s="573" t="s">
        <v>111</v>
      </c>
      <c r="D92" s="523">
        <f t="shared" si="63"/>
        <v>0</v>
      </c>
      <c r="E92" s="456"/>
      <c r="F92" s="456"/>
      <c r="G92" s="472"/>
      <c r="H92" s="472"/>
      <c r="I92" s="472"/>
      <c r="J92" s="472"/>
      <c r="K92" s="472"/>
      <c r="L92" s="473"/>
      <c r="M92" s="523">
        <f t="shared" si="64"/>
        <v>0</v>
      </c>
      <c r="N92" s="456"/>
      <c r="O92" s="456"/>
      <c r="P92" s="472"/>
      <c r="Q92" s="472"/>
      <c r="R92" s="472"/>
      <c r="S92" s="472"/>
      <c r="T92" s="472"/>
      <c r="U92" s="473"/>
      <c r="V92" s="523">
        <f t="shared" si="65"/>
        <v>0</v>
      </c>
      <c r="W92" s="456"/>
      <c r="X92" s="456"/>
      <c r="Y92" s="472"/>
      <c r="Z92" s="472"/>
      <c r="AA92" s="472"/>
      <c r="AB92" s="472"/>
      <c r="AC92" s="472"/>
      <c r="AD92" s="473"/>
      <c r="AE92" s="523">
        <f t="shared" si="66"/>
        <v>0</v>
      </c>
      <c r="AF92" s="456"/>
      <c r="AG92" s="456"/>
      <c r="AH92" s="472"/>
      <c r="AI92" s="472"/>
      <c r="AJ92" s="472"/>
      <c r="AK92" s="472"/>
      <c r="AL92" s="472"/>
      <c r="AM92" s="473"/>
      <c r="AN92" s="1288"/>
      <c r="AO92" s="569">
        <f t="shared" si="67"/>
        <v>0</v>
      </c>
      <c r="AP92" s="523">
        <f t="shared" si="68"/>
        <v>0</v>
      </c>
      <c r="AQ92" s="523">
        <f t="shared" si="68"/>
        <v>0</v>
      </c>
      <c r="AR92" s="559"/>
      <c r="AS92" s="559"/>
      <c r="AT92" s="559"/>
      <c r="AU92" s="559"/>
      <c r="AV92" s="559"/>
      <c r="AW92" s="560"/>
    </row>
    <row r="93" spans="1:49" x14ac:dyDescent="0.3">
      <c r="A93" s="1555"/>
      <c r="B93" s="592" t="s">
        <v>137</v>
      </c>
      <c r="C93" s="573" t="s">
        <v>112</v>
      </c>
      <c r="D93" s="523">
        <f t="shared" si="63"/>
        <v>0</v>
      </c>
      <c r="E93" s="456"/>
      <c r="F93" s="456"/>
      <c r="G93" s="472"/>
      <c r="H93" s="472"/>
      <c r="I93" s="472"/>
      <c r="J93" s="472"/>
      <c r="K93" s="472"/>
      <c r="L93" s="473"/>
      <c r="M93" s="523">
        <f t="shared" si="64"/>
        <v>0</v>
      </c>
      <c r="N93" s="456"/>
      <c r="O93" s="456"/>
      <c r="P93" s="472"/>
      <c r="Q93" s="472"/>
      <c r="R93" s="472"/>
      <c r="S93" s="472"/>
      <c r="T93" s="472"/>
      <c r="U93" s="473"/>
      <c r="V93" s="523">
        <f t="shared" si="65"/>
        <v>0</v>
      </c>
      <c r="W93" s="456"/>
      <c r="X93" s="456"/>
      <c r="Y93" s="472"/>
      <c r="Z93" s="472"/>
      <c r="AA93" s="472"/>
      <c r="AB93" s="472"/>
      <c r="AC93" s="472"/>
      <c r="AD93" s="473"/>
      <c r="AE93" s="523">
        <f t="shared" si="66"/>
        <v>0</v>
      </c>
      <c r="AF93" s="456"/>
      <c r="AG93" s="456"/>
      <c r="AH93" s="472"/>
      <c r="AI93" s="472"/>
      <c r="AJ93" s="472"/>
      <c r="AK93" s="472"/>
      <c r="AL93" s="472"/>
      <c r="AM93" s="473"/>
      <c r="AN93" s="1288"/>
      <c r="AO93" s="569">
        <f t="shared" si="67"/>
        <v>0</v>
      </c>
      <c r="AP93" s="523">
        <f t="shared" si="68"/>
        <v>0</v>
      </c>
      <c r="AQ93" s="523">
        <f t="shared" si="68"/>
        <v>0</v>
      </c>
      <c r="AR93" s="559"/>
      <c r="AS93" s="559"/>
      <c r="AT93" s="559"/>
      <c r="AU93" s="559"/>
      <c r="AV93" s="559"/>
      <c r="AW93" s="560"/>
    </row>
    <row r="94" spans="1:49" x14ac:dyDescent="0.3">
      <c r="A94" s="1555"/>
      <c r="B94" s="572" t="s">
        <v>138</v>
      </c>
      <c r="C94" s="591" t="s">
        <v>31</v>
      </c>
      <c r="D94" s="523">
        <f t="shared" si="63"/>
        <v>0</v>
      </c>
      <c r="E94" s="456"/>
      <c r="F94" s="456"/>
      <c r="G94" s="472"/>
      <c r="H94" s="472"/>
      <c r="I94" s="472"/>
      <c r="J94" s="472"/>
      <c r="K94" s="472"/>
      <c r="L94" s="473"/>
      <c r="M94" s="523">
        <f t="shared" si="64"/>
        <v>0</v>
      </c>
      <c r="N94" s="456"/>
      <c r="O94" s="456"/>
      <c r="P94" s="472"/>
      <c r="Q94" s="472"/>
      <c r="R94" s="472"/>
      <c r="S94" s="472"/>
      <c r="T94" s="472"/>
      <c r="U94" s="473"/>
      <c r="V94" s="523">
        <f t="shared" si="65"/>
        <v>0</v>
      </c>
      <c r="W94" s="456"/>
      <c r="X94" s="456"/>
      <c r="Y94" s="472"/>
      <c r="Z94" s="472"/>
      <c r="AA94" s="472"/>
      <c r="AB94" s="472"/>
      <c r="AC94" s="472"/>
      <c r="AD94" s="473"/>
      <c r="AE94" s="523">
        <f t="shared" si="66"/>
        <v>0</v>
      </c>
      <c r="AF94" s="456"/>
      <c r="AG94" s="456"/>
      <c r="AH94" s="472"/>
      <c r="AI94" s="472"/>
      <c r="AJ94" s="472"/>
      <c r="AK94" s="472"/>
      <c r="AL94" s="472"/>
      <c r="AM94" s="473"/>
      <c r="AN94" s="1288"/>
      <c r="AO94" s="569">
        <f t="shared" si="67"/>
        <v>0</v>
      </c>
      <c r="AP94" s="523">
        <f t="shared" si="68"/>
        <v>0</v>
      </c>
      <c r="AQ94" s="523">
        <f t="shared" si="68"/>
        <v>0</v>
      </c>
      <c r="AR94" s="559"/>
      <c r="AS94" s="559"/>
      <c r="AT94" s="559"/>
      <c r="AU94" s="559"/>
      <c r="AV94" s="559"/>
      <c r="AW94" s="560"/>
    </row>
    <row r="95" spans="1:49" s="377" customFormat="1" ht="14.4" customHeight="1" x14ac:dyDescent="0.3">
      <c r="A95" s="1556"/>
      <c r="B95" s="576" t="s">
        <v>139</v>
      </c>
      <c r="C95" s="593" t="s">
        <v>117</v>
      </c>
      <c r="D95" s="514">
        <f>E95+F95</f>
        <v>0</v>
      </c>
      <c r="E95" s="514">
        <f t="shared" ref="E95:F95" si="69">SUM(E89:E94)</f>
        <v>0</v>
      </c>
      <c r="F95" s="514">
        <f t="shared" si="69"/>
        <v>0</v>
      </c>
      <c r="G95" s="475"/>
      <c r="H95" s="475"/>
      <c r="I95" s="475"/>
      <c r="J95" s="475"/>
      <c r="K95" s="475"/>
      <c r="L95" s="476"/>
      <c r="M95" s="514">
        <f>N95+O95</f>
        <v>0</v>
      </c>
      <c r="N95" s="514">
        <f t="shared" ref="N95:O95" si="70">SUM(N89:N94)</f>
        <v>0</v>
      </c>
      <c r="O95" s="514">
        <f t="shared" si="70"/>
        <v>0</v>
      </c>
      <c r="P95" s="475"/>
      <c r="Q95" s="475"/>
      <c r="R95" s="475"/>
      <c r="S95" s="475"/>
      <c r="T95" s="475"/>
      <c r="U95" s="476"/>
      <c r="V95" s="514">
        <f>W95+X95</f>
        <v>0</v>
      </c>
      <c r="W95" s="514">
        <f t="shared" ref="W95:X95" si="71">SUM(W89:W94)</f>
        <v>0</v>
      </c>
      <c r="X95" s="514">
        <f t="shared" si="71"/>
        <v>0</v>
      </c>
      <c r="Y95" s="475"/>
      <c r="Z95" s="475"/>
      <c r="AA95" s="475"/>
      <c r="AB95" s="475"/>
      <c r="AC95" s="475"/>
      <c r="AD95" s="476"/>
      <c r="AE95" s="514">
        <f>AF95+AG95</f>
        <v>0</v>
      </c>
      <c r="AF95" s="514">
        <f t="shared" ref="AF95:AG95" si="72">SUM(AF89:AF94)</f>
        <v>0</v>
      </c>
      <c r="AG95" s="514">
        <f t="shared" si="72"/>
        <v>0</v>
      </c>
      <c r="AH95" s="475"/>
      <c r="AI95" s="475"/>
      <c r="AJ95" s="475"/>
      <c r="AK95" s="475"/>
      <c r="AL95" s="475"/>
      <c r="AM95" s="476"/>
      <c r="AN95" s="1291">
        <f>SUM(AN89:AN94)</f>
        <v>0</v>
      </c>
      <c r="AO95" s="556">
        <f t="shared" si="67"/>
        <v>0</v>
      </c>
      <c r="AP95" s="514">
        <f>SUM(AP89:AP94)</f>
        <v>0</v>
      </c>
      <c r="AQ95" s="514">
        <f>SUM(AQ89:AQ94)</f>
        <v>0</v>
      </c>
      <c r="AR95" s="644"/>
      <c r="AS95" s="644"/>
      <c r="AT95" s="644"/>
      <c r="AU95" s="644"/>
      <c r="AV95" s="644"/>
      <c r="AW95" s="645"/>
    </row>
    <row r="96" spans="1:49" ht="14.4" customHeight="1" x14ac:dyDescent="0.3">
      <c r="A96" s="1554" t="s">
        <v>194</v>
      </c>
      <c r="B96" s="594" t="s">
        <v>140</v>
      </c>
      <c r="C96" s="595" t="s">
        <v>424</v>
      </c>
      <c r="D96" s="456"/>
      <c r="E96" s="472"/>
      <c r="F96" s="472"/>
      <c r="G96" s="472"/>
      <c r="H96" s="472"/>
      <c r="I96" s="472"/>
      <c r="J96" s="472"/>
      <c r="K96" s="472"/>
      <c r="L96" s="473"/>
      <c r="M96" s="465"/>
      <c r="N96" s="472"/>
      <c r="O96" s="472"/>
      <c r="P96" s="472"/>
      <c r="Q96" s="472"/>
      <c r="R96" s="472"/>
      <c r="S96" s="472"/>
      <c r="T96" s="472"/>
      <c r="U96" s="473"/>
      <c r="V96" s="465"/>
      <c r="W96" s="472"/>
      <c r="X96" s="472"/>
      <c r="Y96" s="472"/>
      <c r="Z96" s="472"/>
      <c r="AA96" s="472"/>
      <c r="AB96" s="472"/>
      <c r="AC96" s="472"/>
      <c r="AD96" s="473"/>
      <c r="AE96" s="456"/>
      <c r="AF96" s="472"/>
      <c r="AG96" s="472"/>
      <c r="AH96" s="472"/>
      <c r="AI96" s="472"/>
      <c r="AJ96" s="472"/>
      <c r="AK96" s="472"/>
      <c r="AL96" s="472"/>
      <c r="AM96" s="472"/>
      <c r="AN96" s="1288"/>
      <c r="AO96" s="569">
        <f t="shared" ref="AO96:AO101" si="73">D96+M96+V96+AE96+AN96</f>
        <v>0</v>
      </c>
      <c r="AP96" s="557"/>
      <c r="AQ96" s="557"/>
      <c r="AR96" s="557"/>
      <c r="AS96" s="557"/>
      <c r="AT96" s="557"/>
      <c r="AU96" s="557"/>
      <c r="AV96" s="557"/>
      <c r="AW96" s="558"/>
    </row>
    <row r="97" spans="1:49" x14ac:dyDescent="0.3">
      <c r="A97" s="1555"/>
      <c r="B97" s="588" t="s">
        <v>141</v>
      </c>
      <c r="C97" s="591" t="s">
        <v>417</v>
      </c>
      <c r="D97" s="456"/>
      <c r="E97" s="472"/>
      <c r="F97" s="472"/>
      <c r="G97" s="472"/>
      <c r="H97" s="472"/>
      <c r="I97" s="472"/>
      <c r="J97" s="472"/>
      <c r="K97" s="472"/>
      <c r="L97" s="473"/>
      <c r="M97" s="465"/>
      <c r="N97" s="472"/>
      <c r="O97" s="472"/>
      <c r="P97" s="472"/>
      <c r="Q97" s="472"/>
      <c r="R97" s="472"/>
      <c r="S97" s="472"/>
      <c r="T97" s="472"/>
      <c r="U97" s="473"/>
      <c r="V97" s="465"/>
      <c r="W97" s="472"/>
      <c r="X97" s="472"/>
      <c r="Y97" s="472"/>
      <c r="Z97" s="472"/>
      <c r="AA97" s="472"/>
      <c r="AB97" s="472"/>
      <c r="AC97" s="472"/>
      <c r="AD97" s="473"/>
      <c r="AE97" s="456"/>
      <c r="AF97" s="472"/>
      <c r="AG97" s="472"/>
      <c r="AH97" s="472"/>
      <c r="AI97" s="472"/>
      <c r="AJ97" s="472"/>
      <c r="AK97" s="472"/>
      <c r="AL97" s="472"/>
      <c r="AM97" s="472"/>
      <c r="AN97" s="1288"/>
      <c r="AO97" s="569">
        <f t="shared" si="73"/>
        <v>0</v>
      </c>
      <c r="AP97" s="559"/>
      <c r="AQ97" s="559"/>
      <c r="AR97" s="559"/>
      <c r="AS97" s="559"/>
      <c r="AT97" s="559"/>
      <c r="AU97" s="559"/>
      <c r="AV97" s="559"/>
      <c r="AW97" s="560"/>
    </row>
    <row r="98" spans="1:49" x14ac:dyDescent="0.3">
      <c r="A98" s="1555"/>
      <c r="B98" s="588" t="s">
        <v>142</v>
      </c>
      <c r="C98" s="591" t="s">
        <v>197</v>
      </c>
      <c r="D98" s="456"/>
      <c r="E98" s="472"/>
      <c r="F98" s="472"/>
      <c r="G98" s="472"/>
      <c r="H98" s="472"/>
      <c r="I98" s="472"/>
      <c r="J98" s="472"/>
      <c r="K98" s="472"/>
      <c r="L98" s="473"/>
      <c r="M98" s="465"/>
      <c r="N98" s="472"/>
      <c r="O98" s="472"/>
      <c r="P98" s="472"/>
      <c r="Q98" s="472"/>
      <c r="R98" s="472"/>
      <c r="S98" s="472"/>
      <c r="T98" s="472"/>
      <c r="U98" s="473"/>
      <c r="V98" s="465"/>
      <c r="W98" s="472"/>
      <c r="X98" s="472"/>
      <c r="Y98" s="472"/>
      <c r="Z98" s="472"/>
      <c r="AA98" s="472"/>
      <c r="AB98" s="472"/>
      <c r="AC98" s="472"/>
      <c r="AD98" s="473"/>
      <c r="AE98" s="456"/>
      <c r="AF98" s="472"/>
      <c r="AG98" s="472"/>
      <c r="AH98" s="472"/>
      <c r="AI98" s="472"/>
      <c r="AJ98" s="472"/>
      <c r="AK98" s="472"/>
      <c r="AL98" s="472"/>
      <c r="AM98" s="472"/>
      <c r="AN98" s="1288"/>
      <c r="AO98" s="569">
        <f t="shared" si="73"/>
        <v>0</v>
      </c>
      <c r="AP98" s="559"/>
      <c r="AQ98" s="559"/>
      <c r="AR98" s="559"/>
      <c r="AS98" s="559"/>
      <c r="AT98" s="559"/>
      <c r="AU98" s="559"/>
      <c r="AV98" s="559"/>
      <c r="AW98" s="560"/>
    </row>
    <row r="99" spans="1:49" x14ac:dyDescent="0.3">
      <c r="A99" s="1555"/>
      <c r="B99" s="588" t="s">
        <v>143</v>
      </c>
      <c r="C99" s="591" t="s">
        <v>638</v>
      </c>
      <c r="D99" s="456"/>
      <c r="E99" s="472"/>
      <c r="F99" s="472"/>
      <c r="G99" s="472"/>
      <c r="H99" s="472"/>
      <c r="I99" s="472"/>
      <c r="J99" s="472"/>
      <c r="K99" s="472"/>
      <c r="L99" s="473"/>
      <c r="M99" s="465"/>
      <c r="N99" s="472"/>
      <c r="O99" s="472"/>
      <c r="P99" s="472"/>
      <c r="Q99" s="472"/>
      <c r="R99" s="472"/>
      <c r="S99" s="472"/>
      <c r="T99" s="472"/>
      <c r="U99" s="473"/>
      <c r="V99" s="465"/>
      <c r="W99" s="472"/>
      <c r="X99" s="472"/>
      <c r="Y99" s="472"/>
      <c r="Z99" s="472"/>
      <c r="AA99" s="472"/>
      <c r="AB99" s="472"/>
      <c r="AC99" s="472"/>
      <c r="AD99" s="473"/>
      <c r="AE99" s="456"/>
      <c r="AF99" s="472"/>
      <c r="AG99" s="472"/>
      <c r="AH99" s="472"/>
      <c r="AI99" s="472"/>
      <c r="AJ99" s="472"/>
      <c r="AK99" s="472"/>
      <c r="AL99" s="472"/>
      <c r="AM99" s="472"/>
      <c r="AN99" s="1288"/>
      <c r="AO99" s="569">
        <f t="shared" si="73"/>
        <v>0</v>
      </c>
      <c r="AP99" s="559"/>
      <c r="AQ99" s="559"/>
      <c r="AR99" s="559"/>
      <c r="AS99" s="559"/>
      <c r="AT99" s="559"/>
      <c r="AU99" s="559"/>
      <c r="AV99" s="559"/>
      <c r="AW99" s="560"/>
    </row>
    <row r="100" spans="1:49" x14ac:dyDescent="0.3">
      <c r="A100" s="1555"/>
      <c r="B100" s="588" t="s">
        <v>144</v>
      </c>
      <c r="C100" s="591" t="s">
        <v>639</v>
      </c>
      <c r="D100" s="456"/>
      <c r="E100" s="472"/>
      <c r="F100" s="472"/>
      <c r="G100" s="472"/>
      <c r="H100" s="472"/>
      <c r="I100" s="472"/>
      <c r="J100" s="472"/>
      <c r="K100" s="472"/>
      <c r="L100" s="473"/>
      <c r="M100" s="465"/>
      <c r="N100" s="472"/>
      <c r="O100" s="472"/>
      <c r="P100" s="472"/>
      <c r="Q100" s="472"/>
      <c r="R100" s="472"/>
      <c r="S100" s="472"/>
      <c r="T100" s="472"/>
      <c r="U100" s="473"/>
      <c r="V100" s="465"/>
      <c r="W100" s="472"/>
      <c r="X100" s="472"/>
      <c r="Y100" s="472"/>
      <c r="Z100" s="472"/>
      <c r="AA100" s="472"/>
      <c r="AB100" s="472"/>
      <c r="AC100" s="472"/>
      <c r="AD100" s="473"/>
      <c r="AE100" s="456"/>
      <c r="AF100" s="472"/>
      <c r="AG100" s="472"/>
      <c r="AH100" s="472"/>
      <c r="AI100" s="472"/>
      <c r="AJ100" s="472"/>
      <c r="AK100" s="472"/>
      <c r="AL100" s="472"/>
      <c r="AM100" s="472"/>
      <c r="AN100" s="1288"/>
      <c r="AO100" s="569">
        <f t="shared" si="73"/>
        <v>0</v>
      </c>
      <c r="AP100" s="559"/>
      <c r="AQ100" s="559"/>
      <c r="AR100" s="559"/>
      <c r="AS100" s="559"/>
      <c r="AT100" s="559"/>
      <c r="AU100" s="559"/>
      <c r="AV100" s="559"/>
      <c r="AW100" s="560"/>
    </row>
    <row r="101" spans="1:49" x14ac:dyDescent="0.3">
      <c r="A101" s="1555"/>
      <c r="B101" s="588" t="s">
        <v>145</v>
      </c>
      <c r="C101" s="591" t="s">
        <v>640</v>
      </c>
      <c r="D101" s="456"/>
      <c r="E101" s="472"/>
      <c r="F101" s="472"/>
      <c r="G101" s="472"/>
      <c r="H101" s="472"/>
      <c r="I101" s="472"/>
      <c r="J101" s="472"/>
      <c r="K101" s="472"/>
      <c r="L101" s="473"/>
      <c r="M101" s="465"/>
      <c r="N101" s="472"/>
      <c r="O101" s="472"/>
      <c r="P101" s="472"/>
      <c r="Q101" s="472"/>
      <c r="R101" s="472"/>
      <c r="S101" s="472"/>
      <c r="T101" s="472"/>
      <c r="U101" s="473"/>
      <c r="V101" s="465"/>
      <c r="W101" s="472"/>
      <c r="X101" s="472"/>
      <c r="Y101" s="472"/>
      <c r="Z101" s="472"/>
      <c r="AA101" s="472"/>
      <c r="AB101" s="472"/>
      <c r="AC101" s="472"/>
      <c r="AD101" s="473"/>
      <c r="AE101" s="456"/>
      <c r="AF101" s="472"/>
      <c r="AG101" s="472"/>
      <c r="AH101" s="472"/>
      <c r="AI101" s="472"/>
      <c r="AJ101" s="472"/>
      <c r="AK101" s="472"/>
      <c r="AL101" s="472"/>
      <c r="AM101" s="472"/>
      <c r="AN101" s="1288"/>
      <c r="AO101" s="569">
        <f t="shared" si="73"/>
        <v>0</v>
      </c>
      <c r="AP101" s="559"/>
      <c r="AQ101" s="559"/>
      <c r="AR101" s="559"/>
      <c r="AS101" s="559"/>
      <c r="AT101" s="559"/>
      <c r="AU101" s="559"/>
      <c r="AV101" s="559"/>
      <c r="AW101" s="560"/>
    </row>
    <row r="102" spans="1:49" s="377" customFormat="1" x14ac:dyDescent="0.3">
      <c r="A102" s="1556"/>
      <c r="B102" s="655" t="s">
        <v>43</v>
      </c>
      <c r="C102" s="593" t="s">
        <v>198</v>
      </c>
      <c r="D102" s="517">
        <f>SUM(D96:D101)</f>
        <v>0</v>
      </c>
      <c r="E102" s="475"/>
      <c r="F102" s="475"/>
      <c r="G102" s="475"/>
      <c r="H102" s="475"/>
      <c r="I102" s="475"/>
      <c r="J102" s="475"/>
      <c r="K102" s="475"/>
      <c r="L102" s="476"/>
      <c r="M102" s="517">
        <f>SUM(M96:M101)</f>
        <v>0</v>
      </c>
      <c r="N102" s="475"/>
      <c r="O102" s="475"/>
      <c r="P102" s="475"/>
      <c r="Q102" s="475"/>
      <c r="R102" s="475"/>
      <c r="S102" s="475"/>
      <c r="T102" s="475"/>
      <c r="U102" s="476"/>
      <c r="V102" s="517">
        <f>SUM(V96:V101)</f>
        <v>0</v>
      </c>
      <c r="W102" s="475"/>
      <c r="X102" s="475"/>
      <c r="Y102" s="475"/>
      <c r="Z102" s="475"/>
      <c r="AA102" s="475"/>
      <c r="AB102" s="475"/>
      <c r="AC102" s="475"/>
      <c r="AD102" s="476"/>
      <c r="AE102" s="517">
        <f>SUM(AE96:AE101)</f>
        <v>0</v>
      </c>
      <c r="AF102" s="475"/>
      <c r="AG102" s="475"/>
      <c r="AH102" s="475"/>
      <c r="AI102" s="475"/>
      <c r="AJ102" s="475"/>
      <c r="AK102" s="475"/>
      <c r="AL102" s="475"/>
      <c r="AM102" s="475"/>
      <c r="AN102" s="1291">
        <f>SUM(AN96:AN101)</f>
        <v>0</v>
      </c>
      <c r="AO102" s="556">
        <f>SUM(AO96:AO101)</f>
        <v>0</v>
      </c>
      <c r="AP102" s="644"/>
      <c r="AQ102" s="644"/>
      <c r="AR102" s="644"/>
      <c r="AS102" s="644"/>
      <c r="AT102" s="644"/>
      <c r="AU102" s="644"/>
      <c r="AV102" s="644"/>
      <c r="AW102" s="645"/>
    </row>
    <row r="103" spans="1:49" s="1179" customFormat="1" x14ac:dyDescent="0.3">
      <c r="A103" s="1193"/>
      <c r="B103" s="596" t="s">
        <v>307</v>
      </c>
      <c r="C103" s="1194" t="s">
        <v>35</v>
      </c>
      <c r="D103" s="523">
        <f>D86+D95+D102</f>
        <v>0</v>
      </c>
      <c r="E103" s="472"/>
      <c r="F103" s="472"/>
      <c r="G103" s="472"/>
      <c r="H103" s="472"/>
      <c r="I103" s="472"/>
      <c r="J103" s="472"/>
      <c r="K103" s="472"/>
      <c r="L103" s="473"/>
      <c r="M103" s="523">
        <f>M86+M95+M102</f>
        <v>0</v>
      </c>
      <c r="N103" s="472"/>
      <c r="O103" s="472"/>
      <c r="P103" s="472"/>
      <c r="Q103" s="472"/>
      <c r="R103" s="472"/>
      <c r="S103" s="472"/>
      <c r="T103" s="472"/>
      <c r="U103" s="473"/>
      <c r="V103" s="523">
        <f>V86+V95+V102</f>
        <v>0</v>
      </c>
      <c r="W103" s="472"/>
      <c r="X103" s="472"/>
      <c r="Y103" s="472"/>
      <c r="Z103" s="472"/>
      <c r="AA103" s="472"/>
      <c r="AB103" s="472"/>
      <c r="AC103" s="472"/>
      <c r="AD103" s="473"/>
      <c r="AE103" s="523">
        <f>AE86+AE95+AE102</f>
        <v>0</v>
      </c>
      <c r="AF103" s="472"/>
      <c r="AG103" s="472"/>
      <c r="AH103" s="472"/>
      <c r="AI103" s="472"/>
      <c r="AJ103" s="472"/>
      <c r="AK103" s="472"/>
      <c r="AL103" s="472"/>
      <c r="AM103" s="472"/>
      <c r="AN103" s="1299">
        <f>AN86+AN95+AN102</f>
        <v>0</v>
      </c>
      <c r="AO103" s="569">
        <f>AO86+AO95+AO102</f>
        <v>0</v>
      </c>
      <c r="AP103" s="559"/>
      <c r="AQ103" s="559"/>
      <c r="AR103" s="559"/>
      <c r="AS103" s="559"/>
      <c r="AT103" s="559"/>
      <c r="AU103" s="559"/>
      <c r="AV103" s="559"/>
      <c r="AW103" s="560"/>
    </row>
    <row r="104" spans="1:49" s="377" customFormat="1" ht="24.6" x14ac:dyDescent="0.3">
      <c r="A104" s="495"/>
      <c r="B104" s="1195" t="s">
        <v>315</v>
      </c>
      <c r="C104" s="1196" t="s">
        <v>199</v>
      </c>
      <c r="D104" s="659">
        <f>D17-D103</f>
        <v>0</v>
      </c>
      <c r="E104" s="478"/>
      <c r="F104" s="478"/>
      <c r="G104" s="478"/>
      <c r="H104" s="478"/>
      <c r="I104" s="478"/>
      <c r="J104" s="478"/>
      <c r="K104" s="478"/>
      <c r="L104" s="479"/>
      <c r="M104" s="659">
        <f>M17-M103</f>
        <v>0</v>
      </c>
      <c r="N104" s="478"/>
      <c r="O104" s="478"/>
      <c r="P104" s="478"/>
      <c r="Q104" s="478"/>
      <c r="R104" s="478"/>
      <c r="S104" s="478"/>
      <c r="T104" s="478"/>
      <c r="U104" s="479"/>
      <c r="V104" s="659">
        <f>V17-V103</f>
        <v>0</v>
      </c>
      <c r="W104" s="478"/>
      <c r="X104" s="478"/>
      <c r="Y104" s="478"/>
      <c r="Z104" s="478"/>
      <c r="AA104" s="478"/>
      <c r="AB104" s="478"/>
      <c r="AC104" s="478"/>
      <c r="AD104" s="479"/>
      <c r="AE104" s="659">
        <f>AE17-AE103</f>
        <v>0</v>
      </c>
      <c r="AF104" s="478"/>
      <c r="AG104" s="478"/>
      <c r="AH104" s="478"/>
      <c r="AI104" s="478"/>
      <c r="AJ104" s="478"/>
      <c r="AK104" s="478"/>
      <c r="AL104" s="478"/>
      <c r="AM104" s="478"/>
      <c r="AN104" s="1300">
        <f>AN17-AN103</f>
        <v>0</v>
      </c>
      <c r="AO104" s="660">
        <f>AO17-AO103</f>
        <v>0</v>
      </c>
      <c r="AP104" s="647"/>
      <c r="AQ104" s="647"/>
      <c r="AR104" s="647"/>
      <c r="AS104" s="647"/>
      <c r="AT104" s="647"/>
      <c r="AU104" s="647"/>
      <c r="AV104" s="647"/>
      <c r="AW104" s="648"/>
    </row>
    <row r="105" spans="1:49" x14ac:dyDescent="0.3">
      <c r="A105" s="496"/>
      <c r="B105" s="588" t="s">
        <v>325</v>
      </c>
      <c r="C105" s="591" t="s">
        <v>29</v>
      </c>
      <c r="D105" s="480"/>
      <c r="E105" s="481"/>
      <c r="F105" s="481"/>
      <c r="G105" s="481"/>
      <c r="H105" s="481"/>
      <c r="I105" s="481"/>
      <c r="J105" s="481"/>
      <c r="K105" s="481"/>
      <c r="L105" s="482"/>
      <c r="M105" s="483"/>
      <c r="N105" s="481"/>
      <c r="O105" s="481"/>
      <c r="P105" s="481"/>
      <c r="Q105" s="481"/>
      <c r="R105" s="481"/>
      <c r="S105" s="481"/>
      <c r="T105" s="481"/>
      <c r="U105" s="482"/>
      <c r="V105" s="483"/>
      <c r="W105" s="481"/>
      <c r="X105" s="481"/>
      <c r="Y105" s="481"/>
      <c r="Z105" s="481"/>
      <c r="AA105" s="481"/>
      <c r="AB105" s="481"/>
      <c r="AC105" s="481"/>
      <c r="AD105" s="481"/>
      <c r="AE105" s="483"/>
      <c r="AF105" s="481"/>
      <c r="AG105" s="481"/>
      <c r="AH105" s="481"/>
      <c r="AI105" s="481"/>
      <c r="AJ105" s="481"/>
      <c r="AK105" s="481"/>
      <c r="AL105" s="481"/>
      <c r="AM105" s="481"/>
      <c r="AN105" s="1288"/>
      <c r="AO105" s="569">
        <f>D105+M105+V105+AE105+AN105</f>
        <v>0</v>
      </c>
      <c r="AP105" s="649"/>
      <c r="AQ105" s="649"/>
      <c r="AR105" s="649"/>
      <c r="AS105" s="649"/>
      <c r="AT105" s="649"/>
      <c r="AU105" s="649"/>
      <c r="AV105" s="649"/>
      <c r="AW105" s="650"/>
    </row>
    <row r="106" spans="1:49" s="377" customFormat="1" x14ac:dyDescent="0.3">
      <c r="A106" s="494"/>
      <c r="B106" s="1197" t="s">
        <v>326</v>
      </c>
      <c r="C106" s="793" t="s">
        <v>200</v>
      </c>
      <c r="D106" s="1189">
        <f>D104-D105</f>
        <v>0</v>
      </c>
      <c r="E106" s="485"/>
      <c r="F106" s="485"/>
      <c r="G106" s="485"/>
      <c r="H106" s="485"/>
      <c r="I106" s="485"/>
      <c r="J106" s="485"/>
      <c r="K106" s="485"/>
      <c r="L106" s="486"/>
      <c r="M106" s="1189">
        <f>M104-M105</f>
        <v>0</v>
      </c>
      <c r="N106" s="485"/>
      <c r="O106" s="485"/>
      <c r="P106" s="485"/>
      <c r="Q106" s="485"/>
      <c r="R106" s="485"/>
      <c r="S106" s="485"/>
      <c r="T106" s="485"/>
      <c r="U106" s="486"/>
      <c r="V106" s="1189">
        <f>V104-V105</f>
        <v>0</v>
      </c>
      <c r="W106" s="485"/>
      <c r="X106" s="485"/>
      <c r="Y106" s="485"/>
      <c r="Z106" s="485"/>
      <c r="AA106" s="485"/>
      <c r="AB106" s="485"/>
      <c r="AC106" s="485"/>
      <c r="AD106" s="485"/>
      <c r="AE106" s="1182">
        <f>AE104-AE105</f>
        <v>0</v>
      </c>
      <c r="AF106" s="485"/>
      <c r="AG106" s="485"/>
      <c r="AH106" s="485"/>
      <c r="AI106" s="485"/>
      <c r="AJ106" s="485"/>
      <c r="AK106" s="485"/>
      <c r="AL106" s="485"/>
      <c r="AM106" s="485"/>
      <c r="AN106" s="1301">
        <f>AN104-AN105</f>
        <v>0</v>
      </c>
      <c r="AO106" s="1185">
        <f>AO104-AO105</f>
        <v>0</v>
      </c>
      <c r="AP106" s="651"/>
      <c r="AQ106" s="651"/>
      <c r="AR106" s="651"/>
      <c r="AS106" s="651"/>
      <c r="AT106" s="651"/>
      <c r="AU106" s="651"/>
      <c r="AV106" s="651"/>
      <c r="AW106" s="652"/>
    </row>
    <row r="107" spans="1:49" x14ac:dyDescent="0.3">
      <c r="A107" s="1544" t="s">
        <v>365</v>
      </c>
      <c r="B107" s="597" t="s">
        <v>327</v>
      </c>
      <c r="C107" s="595" t="s">
        <v>419</v>
      </c>
      <c r="D107" s="464"/>
      <c r="E107" s="472"/>
      <c r="F107" s="472"/>
      <c r="G107" s="472"/>
      <c r="H107" s="472"/>
      <c r="I107" s="472"/>
      <c r="J107" s="472"/>
      <c r="K107" s="472"/>
      <c r="L107" s="473"/>
      <c r="M107" s="464"/>
      <c r="N107" s="472"/>
      <c r="O107" s="472"/>
      <c r="P107" s="472"/>
      <c r="Q107" s="472"/>
      <c r="R107" s="472"/>
      <c r="S107" s="472"/>
      <c r="T107" s="472"/>
      <c r="U107" s="473"/>
      <c r="V107" s="464"/>
      <c r="W107" s="472"/>
      <c r="X107" s="472"/>
      <c r="Y107" s="472"/>
      <c r="Z107" s="472"/>
      <c r="AA107" s="472"/>
      <c r="AB107" s="472"/>
      <c r="AC107" s="472"/>
      <c r="AD107" s="473"/>
      <c r="AE107" s="464"/>
      <c r="AF107" s="472"/>
      <c r="AG107" s="472"/>
      <c r="AH107" s="472"/>
      <c r="AI107" s="472"/>
      <c r="AJ107" s="472"/>
      <c r="AK107" s="472"/>
      <c r="AL107" s="472"/>
      <c r="AM107" s="472"/>
      <c r="AN107" s="1288"/>
      <c r="AO107" s="569">
        <f>D107+M107+V107+AE107+AN107</f>
        <v>0</v>
      </c>
      <c r="AP107" s="559"/>
      <c r="AQ107" s="559"/>
      <c r="AR107" s="559"/>
      <c r="AS107" s="559"/>
      <c r="AT107" s="559"/>
      <c r="AU107" s="559"/>
      <c r="AV107" s="559"/>
      <c r="AW107" s="560"/>
    </row>
    <row r="108" spans="1:49" x14ac:dyDescent="0.3">
      <c r="A108" s="1545"/>
      <c r="B108" s="598" t="s">
        <v>201</v>
      </c>
      <c r="C108" s="591" t="s">
        <v>421</v>
      </c>
      <c r="D108" s="464"/>
      <c r="E108" s="472"/>
      <c r="F108" s="472"/>
      <c r="G108" s="472"/>
      <c r="H108" s="472"/>
      <c r="I108" s="472"/>
      <c r="J108" s="472"/>
      <c r="K108" s="472"/>
      <c r="L108" s="473"/>
      <c r="M108" s="464"/>
      <c r="N108" s="472"/>
      <c r="O108" s="472"/>
      <c r="P108" s="472"/>
      <c r="Q108" s="472"/>
      <c r="R108" s="472"/>
      <c r="S108" s="472"/>
      <c r="T108" s="472"/>
      <c r="U108" s="473"/>
      <c r="V108" s="464"/>
      <c r="W108" s="472"/>
      <c r="X108" s="472"/>
      <c r="Y108" s="472"/>
      <c r="Z108" s="472"/>
      <c r="AA108" s="472"/>
      <c r="AB108" s="472"/>
      <c r="AC108" s="472"/>
      <c r="AD108" s="473"/>
      <c r="AE108" s="464"/>
      <c r="AF108" s="472"/>
      <c r="AG108" s="472"/>
      <c r="AH108" s="472"/>
      <c r="AI108" s="472"/>
      <c r="AJ108" s="472"/>
      <c r="AK108" s="472"/>
      <c r="AL108" s="472"/>
      <c r="AM108" s="472"/>
      <c r="AN108" s="1288"/>
      <c r="AO108" s="569">
        <f>D108+M108+V108+AE108+AN108</f>
        <v>0</v>
      </c>
      <c r="AP108" s="559"/>
      <c r="AQ108" s="559"/>
      <c r="AR108" s="559"/>
      <c r="AS108" s="559"/>
      <c r="AT108" s="559"/>
      <c r="AU108" s="559"/>
      <c r="AV108" s="559"/>
      <c r="AW108" s="560"/>
    </row>
    <row r="109" spans="1:49" x14ac:dyDescent="0.3">
      <c r="A109" s="1545"/>
      <c r="B109" s="598" t="s">
        <v>202</v>
      </c>
      <c r="C109" s="591" t="s">
        <v>420</v>
      </c>
      <c r="D109" s="464"/>
      <c r="E109" s="472"/>
      <c r="F109" s="472"/>
      <c r="G109" s="472"/>
      <c r="H109" s="472"/>
      <c r="I109" s="472"/>
      <c r="J109" s="472"/>
      <c r="K109" s="472"/>
      <c r="L109" s="473"/>
      <c r="M109" s="464"/>
      <c r="N109" s="472"/>
      <c r="O109" s="472"/>
      <c r="P109" s="472"/>
      <c r="Q109" s="472"/>
      <c r="R109" s="472"/>
      <c r="S109" s="472"/>
      <c r="T109" s="472"/>
      <c r="U109" s="473"/>
      <c r="V109" s="464"/>
      <c r="W109" s="472"/>
      <c r="X109" s="472"/>
      <c r="Y109" s="472"/>
      <c r="Z109" s="472"/>
      <c r="AA109" s="472"/>
      <c r="AB109" s="472"/>
      <c r="AC109" s="472"/>
      <c r="AD109" s="473"/>
      <c r="AE109" s="464"/>
      <c r="AF109" s="472"/>
      <c r="AG109" s="472"/>
      <c r="AH109" s="472"/>
      <c r="AI109" s="472"/>
      <c r="AJ109" s="472"/>
      <c r="AK109" s="472"/>
      <c r="AL109" s="472"/>
      <c r="AM109" s="472"/>
      <c r="AN109" s="1288"/>
      <c r="AO109" s="569">
        <f>D109+M109+V109+AE109+AN109</f>
        <v>0</v>
      </c>
      <c r="AP109" s="559"/>
      <c r="AQ109" s="559"/>
      <c r="AR109" s="559"/>
      <c r="AS109" s="559"/>
      <c r="AT109" s="559"/>
      <c r="AU109" s="559"/>
      <c r="AV109" s="559"/>
      <c r="AW109" s="560"/>
    </row>
    <row r="110" spans="1:49" x14ac:dyDescent="0.3">
      <c r="A110" s="1545"/>
      <c r="B110" s="598" t="s">
        <v>203</v>
      </c>
      <c r="C110" s="591" t="s">
        <v>28</v>
      </c>
      <c r="D110" s="464"/>
      <c r="E110" s="472"/>
      <c r="F110" s="472"/>
      <c r="G110" s="472"/>
      <c r="H110" s="472"/>
      <c r="I110" s="472"/>
      <c r="J110" s="472"/>
      <c r="K110" s="472"/>
      <c r="L110" s="473"/>
      <c r="M110" s="464"/>
      <c r="N110" s="472"/>
      <c r="O110" s="472"/>
      <c r="P110" s="472"/>
      <c r="Q110" s="472"/>
      <c r="R110" s="472"/>
      <c r="S110" s="472"/>
      <c r="T110" s="472"/>
      <c r="U110" s="473"/>
      <c r="V110" s="464"/>
      <c r="W110" s="472"/>
      <c r="X110" s="472"/>
      <c r="Y110" s="472"/>
      <c r="Z110" s="472"/>
      <c r="AA110" s="472"/>
      <c r="AB110" s="472"/>
      <c r="AC110" s="472"/>
      <c r="AD110" s="473"/>
      <c r="AE110" s="464"/>
      <c r="AF110" s="472"/>
      <c r="AG110" s="472"/>
      <c r="AH110" s="472"/>
      <c r="AI110" s="472"/>
      <c r="AJ110" s="472"/>
      <c r="AK110" s="472"/>
      <c r="AL110" s="472"/>
      <c r="AM110" s="472"/>
      <c r="AN110" s="1288"/>
      <c r="AO110" s="569">
        <f>D110+M110+V110+AE110+AN110</f>
        <v>0</v>
      </c>
      <c r="AP110" s="559"/>
      <c r="AQ110" s="559"/>
      <c r="AR110" s="559"/>
      <c r="AS110" s="559"/>
      <c r="AT110" s="559"/>
      <c r="AU110" s="559"/>
      <c r="AV110" s="559"/>
      <c r="AW110" s="560"/>
    </row>
    <row r="111" spans="1:49" x14ac:dyDescent="0.3">
      <c r="A111" s="1545"/>
      <c r="B111" s="598" t="s">
        <v>204</v>
      </c>
      <c r="C111" s="591" t="s">
        <v>205</v>
      </c>
      <c r="D111" s="464"/>
      <c r="E111" s="472"/>
      <c r="F111" s="472"/>
      <c r="G111" s="472"/>
      <c r="H111" s="472"/>
      <c r="I111" s="472"/>
      <c r="J111" s="472"/>
      <c r="K111" s="472"/>
      <c r="L111" s="473"/>
      <c r="M111" s="464"/>
      <c r="N111" s="472"/>
      <c r="O111" s="472"/>
      <c r="P111" s="472"/>
      <c r="Q111" s="472"/>
      <c r="R111" s="472"/>
      <c r="S111" s="472"/>
      <c r="T111" s="472"/>
      <c r="U111" s="473"/>
      <c r="V111" s="464"/>
      <c r="W111" s="472"/>
      <c r="X111" s="472"/>
      <c r="Y111" s="472"/>
      <c r="Z111" s="472"/>
      <c r="AA111" s="472"/>
      <c r="AB111" s="472"/>
      <c r="AC111" s="472"/>
      <c r="AD111" s="473"/>
      <c r="AE111" s="464"/>
      <c r="AF111" s="472"/>
      <c r="AG111" s="472"/>
      <c r="AH111" s="472"/>
      <c r="AI111" s="472"/>
      <c r="AJ111" s="472"/>
      <c r="AK111" s="472"/>
      <c r="AL111" s="472"/>
      <c r="AM111" s="472"/>
      <c r="AN111" s="1288"/>
      <c r="AO111" s="569">
        <f>D111+M111+V111+AE111+AN111</f>
        <v>0</v>
      </c>
      <c r="AP111" s="559"/>
      <c r="AQ111" s="559"/>
      <c r="AR111" s="559"/>
      <c r="AS111" s="559"/>
      <c r="AT111" s="559"/>
      <c r="AU111" s="559"/>
      <c r="AV111" s="559"/>
      <c r="AW111" s="560"/>
    </row>
    <row r="112" spans="1:49" s="377" customFormat="1" x14ac:dyDescent="0.3">
      <c r="A112" s="1545"/>
      <c r="B112" s="598" t="s">
        <v>206</v>
      </c>
      <c r="C112" s="591" t="s">
        <v>418</v>
      </c>
      <c r="D112" s="1044">
        <f>SUM(D107:D111)</f>
        <v>0</v>
      </c>
      <c r="E112" s="472"/>
      <c r="F112" s="472"/>
      <c r="G112" s="472"/>
      <c r="H112" s="472"/>
      <c r="I112" s="472"/>
      <c r="J112" s="472"/>
      <c r="K112" s="472"/>
      <c r="L112" s="473"/>
      <c r="M112" s="1044">
        <f>SUM(M107:M111)</f>
        <v>0</v>
      </c>
      <c r="N112" s="472"/>
      <c r="O112" s="472"/>
      <c r="P112" s="472"/>
      <c r="Q112" s="472"/>
      <c r="R112" s="472"/>
      <c r="S112" s="472"/>
      <c r="T112" s="472"/>
      <c r="U112" s="473"/>
      <c r="V112" s="1044">
        <f>SUM(V107:V111)</f>
        <v>0</v>
      </c>
      <c r="W112" s="472"/>
      <c r="X112" s="472"/>
      <c r="Y112" s="472"/>
      <c r="Z112" s="472"/>
      <c r="AA112" s="472"/>
      <c r="AB112" s="472"/>
      <c r="AC112" s="472"/>
      <c r="AD112" s="473"/>
      <c r="AE112" s="1044">
        <f>SUM(AE107:AE111)</f>
        <v>0</v>
      </c>
      <c r="AF112" s="472"/>
      <c r="AG112" s="472"/>
      <c r="AH112" s="472"/>
      <c r="AI112" s="472"/>
      <c r="AJ112" s="472"/>
      <c r="AK112" s="472"/>
      <c r="AL112" s="472"/>
      <c r="AM112" s="472"/>
      <c r="AN112" s="1297">
        <f>SUM(AN107:AN111)</f>
        <v>0</v>
      </c>
      <c r="AO112" s="569">
        <f>SUM(AO107:AO111)</f>
        <v>0</v>
      </c>
      <c r="AP112" s="559"/>
      <c r="AQ112" s="559"/>
      <c r="AR112" s="559"/>
      <c r="AS112" s="559"/>
      <c r="AT112" s="559"/>
      <c r="AU112" s="559"/>
      <c r="AV112" s="559"/>
      <c r="AW112" s="560"/>
    </row>
    <row r="113" spans="1:49" x14ac:dyDescent="0.3">
      <c r="A113" s="1545"/>
      <c r="B113" s="598" t="s">
        <v>207</v>
      </c>
      <c r="C113" s="591" t="s">
        <v>422</v>
      </c>
      <c r="D113" s="464"/>
      <c r="E113" s="472"/>
      <c r="F113" s="472"/>
      <c r="G113" s="472"/>
      <c r="H113" s="472"/>
      <c r="I113" s="472"/>
      <c r="J113" s="472"/>
      <c r="K113" s="472"/>
      <c r="L113" s="473"/>
      <c r="M113" s="464"/>
      <c r="N113" s="472"/>
      <c r="O113" s="472"/>
      <c r="P113" s="472"/>
      <c r="Q113" s="472"/>
      <c r="R113" s="472"/>
      <c r="S113" s="472"/>
      <c r="T113" s="472"/>
      <c r="U113" s="473"/>
      <c r="V113" s="464"/>
      <c r="W113" s="472"/>
      <c r="X113" s="472"/>
      <c r="Y113" s="472"/>
      <c r="Z113" s="472"/>
      <c r="AA113" s="472"/>
      <c r="AB113" s="472"/>
      <c r="AC113" s="472"/>
      <c r="AD113" s="473"/>
      <c r="AE113" s="464"/>
      <c r="AF113" s="472"/>
      <c r="AG113" s="472"/>
      <c r="AH113" s="472"/>
      <c r="AI113" s="472"/>
      <c r="AJ113" s="472"/>
      <c r="AK113" s="472"/>
      <c r="AL113" s="472"/>
      <c r="AM113" s="472"/>
      <c r="AN113" s="1288"/>
      <c r="AO113" s="569">
        <f>D113+M113+V113+AE113+AN113</f>
        <v>0</v>
      </c>
      <c r="AP113" s="559"/>
      <c r="AQ113" s="559"/>
      <c r="AR113" s="559"/>
      <c r="AS113" s="559"/>
      <c r="AT113" s="559"/>
      <c r="AU113" s="559"/>
      <c r="AV113" s="559"/>
      <c r="AW113" s="560"/>
    </row>
    <row r="114" spans="1:49" x14ac:dyDescent="0.3">
      <c r="A114" s="1545"/>
      <c r="B114" s="598" t="s">
        <v>208</v>
      </c>
      <c r="C114" s="591" t="s">
        <v>209</v>
      </c>
      <c r="D114" s="464"/>
      <c r="E114" s="472"/>
      <c r="F114" s="472"/>
      <c r="G114" s="472"/>
      <c r="H114" s="472"/>
      <c r="I114" s="472"/>
      <c r="J114" s="472"/>
      <c r="K114" s="472"/>
      <c r="L114" s="473"/>
      <c r="M114" s="464"/>
      <c r="N114" s="472"/>
      <c r="O114" s="472"/>
      <c r="P114" s="472"/>
      <c r="Q114" s="472"/>
      <c r="R114" s="472"/>
      <c r="S114" s="472"/>
      <c r="T114" s="472"/>
      <c r="U114" s="473"/>
      <c r="V114" s="464"/>
      <c r="W114" s="472"/>
      <c r="X114" s="472"/>
      <c r="Y114" s="472"/>
      <c r="Z114" s="472"/>
      <c r="AA114" s="472"/>
      <c r="AB114" s="472"/>
      <c r="AC114" s="472"/>
      <c r="AD114" s="473"/>
      <c r="AE114" s="464"/>
      <c r="AF114" s="472"/>
      <c r="AG114" s="472"/>
      <c r="AH114" s="472"/>
      <c r="AI114" s="472"/>
      <c r="AJ114" s="472"/>
      <c r="AK114" s="472"/>
      <c r="AL114" s="472"/>
      <c r="AM114" s="472"/>
      <c r="AN114" s="1288"/>
      <c r="AO114" s="569">
        <f>D114+M114+V114+AE114+AN114</f>
        <v>0</v>
      </c>
      <c r="AP114" s="559"/>
      <c r="AQ114" s="559"/>
      <c r="AR114" s="559"/>
      <c r="AS114" s="559"/>
      <c r="AT114" s="559"/>
      <c r="AU114" s="559"/>
      <c r="AV114" s="559"/>
      <c r="AW114" s="560"/>
    </row>
    <row r="115" spans="1:49" x14ac:dyDescent="0.3">
      <c r="A115" s="1545"/>
      <c r="B115" s="598" t="s">
        <v>211</v>
      </c>
      <c r="C115" s="591" t="s">
        <v>212</v>
      </c>
      <c r="D115" s="464"/>
      <c r="E115" s="472"/>
      <c r="F115" s="472"/>
      <c r="G115" s="472"/>
      <c r="H115" s="472"/>
      <c r="I115" s="472"/>
      <c r="J115" s="472"/>
      <c r="K115" s="472"/>
      <c r="L115" s="473"/>
      <c r="M115" s="464"/>
      <c r="N115" s="472"/>
      <c r="O115" s="472"/>
      <c r="P115" s="472"/>
      <c r="Q115" s="472"/>
      <c r="R115" s="472"/>
      <c r="S115" s="472"/>
      <c r="T115" s="472"/>
      <c r="U115" s="473"/>
      <c r="V115" s="464"/>
      <c r="W115" s="472"/>
      <c r="X115" s="472"/>
      <c r="Y115" s="472"/>
      <c r="Z115" s="472"/>
      <c r="AA115" s="472"/>
      <c r="AB115" s="472"/>
      <c r="AC115" s="472"/>
      <c r="AD115" s="473"/>
      <c r="AE115" s="464"/>
      <c r="AF115" s="472"/>
      <c r="AG115" s="472"/>
      <c r="AH115" s="472"/>
      <c r="AI115" s="472"/>
      <c r="AJ115" s="472"/>
      <c r="AK115" s="472"/>
      <c r="AL115" s="472"/>
      <c r="AM115" s="472"/>
      <c r="AN115" s="1288"/>
      <c r="AO115" s="569">
        <f>D115+M115+V115+AE115+AN115</f>
        <v>0</v>
      </c>
      <c r="AP115" s="559"/>
      <c r="AQ115" s="559"/>
      <c r="AR115" s="559"/>
      <c r="AS115" s="559"/>
      <c r="AT115" s="559"/>
      <c r="AU115" s="559"/>
      <c r="AV115" s="559"/>
      <c r="AW115" s="560"/>
    </row>
    <row r="116" spans="1:49" ht="24.6" x14ac:dyDescent="0.3">
      <c r="A116" s="1546"/>
      <c r="B116" s="599" t="s">
        <v>214</v>
      </c>
      <c r="C116" s="600" t="s">
        <v>423</v>
      </c>
      <c r="D116" s="519">
        <f>(D112-D113)+(D114-D115)</f>
        <v>0</v>
      </c>
      <c r="E116" s="481"/>
      <c r="F116" s="481"/>
      <c r="G116" s="481"/>
      <c r="H116" s="481"/>
      <c r="I116" s="481"/>
      <c r="J116" s="481"/>
      <c r="K116" s="481"/>
      <c r="L116" s="482"/>
      <c r="M116" s="519">
        <f>(M112-M113)+(M114-M115)</f>
        <v>0</v>
      </c>
      <c r="N116" s="481"/>
      <c r="O116" s="481"/>
      <c r="P116" s="481"/>
      <c r="Q116" s="481"/>
      <c r="R116" s="481"/>
      <c r="S116" s="481"/>
      <c r="T116" s="481"/>
      <c r="U116" s="482"/>
      <c r="V116" s="519">
        <f>(V112-V113)+(V114-V115)</f>
        <v>0</v>
      </c>
      <c r="W116" s="481"/>
      <c r="X116" s="481"/>
      <c r="Y116" s="481"/>
      <c r="Z116" s="481"/>
      <c r="AA116" s="481"/>
      <c r="AB116" s="481"/>
      <c r="AC116" s="481"/>
      <c r="AD116" s="482"/>
      <c r="AE116" s="519">
        <f>(AE112-AE113)+(AE114-AE115)</f>
        <v>0</v>
      </c>
      <c r="AF116" s="481"/>
      <c r="AG116" s="481"/>
      <c r="AH116" s="481"/>
      <c r="AI116" s="481"/>
      <c r="AJ116" s="481"/>
      <c r="AK116" s="481"/>
      <c r="AL116" s="481"/>
      <c r="AM116" s="481"/>
      <c r="AN116" s="1302">
        <f>(AN112-AN113)+(AN114-AN115)</f>
        <v>0</v>
      </c>
      <c r="AO116" s="664">
        <f>(AO112-AO113)+(AO114-AO115)</f>
        <v>0</v>
      </c>
      <c r="AP116" s="649"/>
      <c r="AQ116" s="649"/>
      <c r="AR116" s="649"/>
      <c r="AS116" s="649"/>
      <c r="AT116" s="649"/>
      <c r="AU116" s="649"/>
      <c r="AV116" s="649"/>
      <c r="AW116" s="650"/>
    </row>
    <row r="117" spans="1:49" s="377" customFormat="1" ht="15" thickBot="1" x14ac:dyDescent="0.35">
      <c r="A117" s="497"/>
      <c r="B117" s="656" t="s">
        <v>328</v>
      </c>
      <c r="C117" s="593" t="s">
        <v>215</v>
      </c>
      <c r="D117" s="511">
        <f>D106+D116</f>
        <v>0</v>
      </c>
      <c r="E117" s="475"/>
      <c r="F117" s="475"/>
      <c r="G117" s="475"/>
      <c r="H117" s="475"/>
      <c r="I117" s="475"/>
      <c r="J117" s="475"/>
      <c r="K117" s="475"/>
      <c r="L117" s="476"/>
      <c r="M117" s="511">
        <f>M106+M116</f>
        <v>0</v>
      </c>
      <c r="N117" s="475"/>
      <c r="O117" s="475"/>
      <c r="P117" s="475"/>
      <c r="Q117" s="475"/>
      <c r="R117" s="475"/>
      <c r="S117" s="475"/>
      <c r="T117" s="475"/>
      <c r="U117" s="476"/>
      <c r="V117" s="511">
        <f>V106+V116</f>
        <v>0</v>
      </c>
      <c r="W117" s="475"/>
      <c r="X117" s="475"/>
      <c r="Y117" s="475"/>
      <c r="Z117" s="475"/>
      <c r="AA117" s="475"/>
      <c r="AB117" s="475"/>
      <c r="AC117" s="475"/>
      <c r="AD117" s="476"/>
      <c r="AE117" s="511">
        <f>AE106+AE116</f>
        <v>0</v>
      </c>
      <c r="AF117" s="475"/>
      <c r="AG117" s="475"/>
      <c r="AH117" s="475"/>
      <c r="AI117" s="475"/>
      <c r="AJ117" s="475"/>
      <c r="AK117" s="475"/>
      <c r="AL117" s="475"/>
      <c r="AM117" s="475"/>
      <c r="AN117" s="1303">
        <f>AN106+AN116</f>
        <v>0</v>
      </c>
      <c r="AO117" s="665">
        <f>AO106+AO116</f>
        <v>0</v>
      </c>
      <c r="AP117" s="653"/>
      <c r="AQ117" s="653"/>
      <c r="AR117" s="653"/>
      <c r="AS117" s="653"/>
      <c r="AT117" s="653"/>
      <c r="AU117" s="653"/>
      <c r="AV117" s="653"/>
      <c r="AW117" s="654"/>
    </row>
  </sheetData>
  <sheetProtection algorithmName="SHA-512" hashValue="2i6PsiQe+iOO4Bm1uwyVSPyJcBa6Ll4nz82KbdO4AgUfICMBeh7RMcoDml8kjdOtQUQIncrFy6XvwasxoCkk0A==" saltValue="Yuij5fLSuX7siUNEI2XptQ==" spinCount="100000" sheet="1" objects="1" scenarios="1"/>
  <mergeCells count="32">
    <mergeCell ref="A76:A86"/>
    <mergeCell ref="A87:C88"/>
    <mergeCell ref="V7:AD7"/>
    <mergeCell ref="AE7:AM7"/>
    <mergeCell ref="A45:A49"/>
    <mergeCell ref="A11:A17"/>
    <mergeCell ref="AE18:AM18"/>
    <mergeCell ref="A18:C19"/>
    <mergeCell ref="D18:L18"/>
    <mergeCell ref="M18:U18"/>
    <mergeCell ref="A10:C10"/>
    <mergeCell ref="A28:A35"/>
    <mergeCell ref="A36:A39"/>
    <mergeCell ref="A40:A44"/>
    <mergeCell ref="V18:AD18"/>
    <mergeCell ref="A20:A27"/>
    <mergeCell ref="AO7:AW7"/>
    <mergeCell ref="AO18:AW18"/>
    <mergeCell ref="AO87:AW87"/>
    <mergeCell ref="A96:A102"/>
    <mergeCell ref="A107:A116"/>
    <mergeCell ref="D87:L87"/>
    <mergeCell ref="M87:U87"/>
    <mergeCell ref="V87:AD87"/>
    <mergeCell ref="D7:L7"/>
    <mergeCell ref="M7:U7"/>
    <mergeCell ref="AE87:AM87"/>
    <mergeCell ref="A89:A95"/>
    <mergeCell ref="A50:A54"/>
    <mergeCell ref="A55:A62"/>
    <mergeCell ref="A63:A70"/>
    <mergeCell ref="A71:A75"/>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pageSetUpPr fitToPage="1"/>
  </sheetPr>
  <dimension ref="A1:AX117"/>
  <sheetViews>
    <sheetView zoomScaleNormal="100" workbookViewId="0">
      <pane xSplit="3" topLeftCell="D1" activePane="topRight" state="frozen"/>
      <selection pane="topRight"/>
    </sheetView>
  </sheetViews>
  <sheetFormatPr defaultColWidth="8.88671875" defaultRowHeight="14.4" x14ac:dyDescent="0.3"/>
  <cols>
    <col min="1" max="1" width="12.6640625" style="442" customWidth="1"/>
    <col min="2" max="2" width="8.88671875" style="190" customWidth="1"/>
    <col min="3" max="3" width="35.44140625" style="190" customWidth="1"/>
    <col min="4" max="49" width="13.33203125" style="190" customWidth="1"/>
    <col min="50" max="16384" width="8.88671875" style="1030"/>
  </cols>
  <sheetData>
    <row r="1" spans="1:50" x14ac:dyDescent="0.3">
      <c r="A1" s="441" t="s">
        <v>503</v>
      </c>
    </row>
    <row r="3" spans="1:50" x14ac:dyDescent="0.3">
      <c r="A3" s="856" t="s">
        <v>477</v>
      </c>
      <c r="B3" s="857"/>
      <c r="C3" s="860">
        <f>'MMA Rev-Exp Summary'!C3</f>
        <v>0</v>
      </c>
      <c r="U3" s="373"/>
      <c r="V3" s="373"/>
    </row>
    <row r="4" spans="1:50" x14ac:dyDescent="0.3">
      <c r="A4" s="856" t="s">
        <v>16</v>
      </c>
      <c r="B4" s="857"/>
      <c r="C4" s="867" t="str">
        <f>IF('MMA Rev-Exp Summary'!C4=0,"",'MMA Rev-Exp Summary'!C4)</f>
        <v/>
      </c>
    </row>
    <row r="5" spans="1:50" x14ac:dyDescent="0.3">
      <c r="A5" s="856" t="s">
        <v>17</v>
      </c>
      <c r="B5" s="857"/>
      <c r="C5" s="867" t="str">
        <f>IF('MMA Rev-Exp Summary'!C5=0,"",'MMA Rev-Exp Summary'!C5)</f>
        <v/>
      </c>
      <c r="E5" s="320"/>
      <c r="F5" s="320"/>
      <c r="G5" s="320"/>
      <c r="H5" s="320"/>
      <c r="AO5" s="321"/>
      <c r="AP5" s="321"/>
      <c r="AQ5" s="321"/>
      <c r="AR5" s="321"/>
      <c r="AS5" s="321"/>
      <c r="AT5" s="321"/>
      <c r="AU5" s="321"/>
      <c r="AV5" s="321"/>
      <c r="AW5" s="321"/>
    </row>
    <row r="6" spans="1:50" ht="15" thickBot="1" x14ac:dyDescent="0.35">
      <c r="A6" s="858" t="s">
        <v>490</v>
      </c>
      <c r="B6" s="857"/>
      <c r="C6" s="859"/>
      <c r="E6" s="320"/>
      <c r="F6" s="320"/>
      <c r="G6" s="320"/>
      <c r="H6" s="320"/>
      <c r="AN6" s="321"/>
      <c r="AO6" s="321"/>
      <c r="AP6" s="321"/>
      <c r="AQ6" s="321"/>
      <c r="AR6" s="321"/>
      <c r="AS6" s="321"/>
      <c r="AT6" s="321"/>
      <c r="AU6" s="321"/>
      <c r="AV6" s="321"/>
      <c r="AW6" s="321"/>
    </row>
    <row r="7" spans="1:50" ht="14.4" customHeight="1" x14ac:dyDescent="0.35">
      <c r="A7" s="487"/>
      <c r="B7" s="488"/>
      <c r="C7" s="489"/>
      <c r="D7" s="1541" t="s">
        <v>288</v>
      </c>
      <c r="E7" s="1542"/>
      <c r="F7" s="1542"/>
      <c r="G7" s="1542"/>
      <c r="H7" s="1542"/>
      <c r="I7" s="1542"/>
      <c r="J7" s="1542"/>
      <c r="K7" s="1542"/>
      <c r="L7" s="1543"/>
      <c r="M7" s="1541" t="s">
        <v>289</v>
      </c>
      <c r="N7" s="1542"/>
      <c r="O7" s="1542"/>
      <c r="P7" s="1542"/>
      <c r="Q7" s="1542"/>
      <c r="R7" s="1542"/>
      <c r="S7" s="1542"/>
      <c r="T7" s="1542"/>
      <c r="U7" s="1543"/>
      <c r="V7" s="1541" t="s">
        <v>290</v>
      </c>
      <c r="W7" s="1542"/>
      <c r="X7" s="1542"/>
      <c r="Y7" s="1542"/>
      <c r="Z7" s="1542"/>
      <c r="AA7" s="1542"/>
      <c r="AB7" s="1542"/>
      <c r="AC7" s="1542"/>
      <c r="AD7" s="1543"/>
      <c r="AE7" s="1530" t="s">
        <v>291</v>
      </c>
      <c r="AF7" s="1531"/>
      <c r="AG7" s="1531"/>
      <c r="AH7" s="1531"/>
      <c r="AI7" s="1531"/>
      <c r="AJ7" s="1531"/>
      <c r="AK7" s="1531"/>
      <c r="AL7" s="1531"/>
      <c r="AM7" s="1531"/>
      <c r="AN7" s="1278"/>
      <c r="AO7" s="1535" t="s">
        <v>1021</v>
      </c>
      <c r="AP7" s="1536"/>
      <c r="AQ7" s="1536"/>
      <c r="AR7" s="1536"/>
      <c r="AS7" s="1536"/>
      <c r="AT7" s="1536"/>
      <c r="AU7" s="1536"/>
      <c r="AV7" s="1536"/>
      <c r="AW7" s="1537"/>
    </row>
    <row r="8" spans="1:50" ht="45" customHeight="1" x14ac:dyDescent="0.35">
      <c r="A8" s="490"/>
      <c r="B8" s="491"/>
      <c r="C8" s="492"/>
      <c r="D8" s="1276" t="s">
        <v>40</v>
      </c>
      <c r="E8" s="387" t="s">
        <v>11</v>
      </c>
      <c r="F8" s="387" t="s">
        <v>53</v>
      </c>
      <c r="G8" s="387" t="s">
        <v>54</v>
      </c>
      <c r="H8" s="387" t="s">
        <v>55</v>
      </c>
      <c r="I8" s="387" t="s">
        <v>57</v>
      </c>
      <c r="J8" s="387" t="s">
        <v>56</v>
      </c>
      <c r="K8" s="387" t="s">
        <v>149</v>
      </c>
      <c r="L8" s="388" t="s">
        <v>150</v>
      </c>
      <c r="M8" s="1276" t="s">
        <v>40</v>
      </c>
      <c r="N8" s="387" t="s">
        <v>11</v>
      </c>
      <c r="O8" s="387" t="s">
        <v>53</v>
      </c>
      <c r="P8" s="387" t="s">
        <v>54</v>
      </c>
      <c r="Q8" s="387" t="s">
        <v>55</v>
      </c>
      <c r="R8" s="387" t="s">
        <v>57</v>
      </c>
      <c r="S8" s="387" t="s">
        <v>56</v>
      </c>
      <c r="T8" s="387" t="s">
        <v>149</v>
      </c>
      <c r="U8" s="388" t="s">
        <v>150</v>
      </c>
      <c r="V8" s="1276" t="s">
        <v>40</v>
      </c>
      <c r="W8" s="387" t="s">
        <v>11</v>
      </c>
      <c r="X8" s="387" t="s">
        <v>53</v>
      </c>
      <c r="Y8" s="387" t="s">
        <v>54</v>
      </c>
      <c r="Z8" s="387" t="s">
        <v>55</v>
      </c>
      <c r="AA8" s="387" t="s">
        <v>57</v>
      </c>
      <c r="AB8" s="387" t="s">
        <v>56</v>
      </c>
      <c r="AC8" s="387" t="s">
        <v>149</v>
      </c>
      <c r="AD8" s="388" t="s">
        <v>150</v>
      </c>
      <c r="AE8" s="1276" t="s">
        <v>40</v>
      </c>
      <c r="AF8" s="387" t="s">
        <v>11</v>
      </c>
      <c r="AG8" s="387" t="s">
        <v>53</v>
      </c>
      <c r="AH8" s="387" t="s">
        <v>54</v>
      </c>
      <c r="AI8" s="387" t="s">
        <v>55</v>
      </c>
      <c r="AJ8" s="387" t="s">
        <v>57</v>
      </c>
      <c r="AK8" s="387" t="s">
        <v>56</v>
      </c>
      <c r="AL8" s="387" t="s">
        <v>149</v>
      </c>
      <c r="AM8" s="387" t="s">
        <v>150</v>
      </c>
      <c r="AN8" s="1279" t="s">
        <v>1022</v>
      </c>
      <c r="AO8" s="440" t="s">
        <v>40</v>
      </c>
      <c r="AP8" s="387" t="s">
        <v>11</v>
      </c>
      <c r="AQ8" s="387" t="s">
        <v>53</v>
      </c>
      <c r="AR8" s="387" t="s">
        <v>54</v>
      </c>
      <c r="AS8" s="387" t="s">
        <v>55</v>
      </c>
      <c r="AT8" s="387" t="s">
        <v>57</v>
      </c>
      <c r="AU8" s="387" t="s">
        <v>56</v>
      </c>
      <c r="AV8" s="387" t="s">
        <v>149</v>
      </c>
      <c r="AW8" s="390" t="s">
        <v>150</v>
      </c>
      <c r="AX8" s="376"/>
    </row>
    <row r="9" spans="1:50" ht="18" customHeight="1" x14ac:dyDescent="0.35">
      <c r="A9" s="493" t="s">
        <v>58</v>
      </c>
      <c r="B9" s="491"/>
      <c r="C9" s="492"/>
      <c r="D9" s="602">
        <f>SUM(E9:L9)</f>
        <v>0</v>
      </c>
      <c r="E9" s="445"/>
      <c r="F9" s="445"/>
      <c r="G9" s="445"/>
      <c r="H9" s="445"/>
      <c r="I9" s="445"/>
      <c r="J9" s="445"/>
      <c r="K9" s="445"/>
      <c r="L9" s="446"/>
      <c r="M9" s="602">
        <f>SUM(N9:U9)</f>
        <v>0</v>
      </c>
      <c r="N9" s="445"/>
      <c r="O9" s="445"/>
      <c r="P9" s="445"/>
      <c r="Q9" s="445"/>
      <c r="R9" s="445"/>
      <c r="S9" s="445"/>
      <c r="T9" s="445"/>
      <c r="U9" s="446"/>
      <c r="V9" s="602">
        <f>SUM(W9:AD9)</f>
        <v>0</v>
      </c>
      <c r="W9" s="445"/>
      <c r="X9" s="445"/>
      <c r="Y9" s="445"/>
      <c r="Z9" s="445"/>
      <c r="AA9" s="445"/>
      <c r="AB9" s="445"/>
      <c r="AC9" s="445"/>
      <c r="AD9" s="446"/>
      <c r="AE9" s="602">
        <f>SUM(AF9:AM9)</f>
        <v>0</v>
      </c>
      <c r="AF9" s="445"/>
      <c r="AG9" s="445"/>
      <c r="AH9" s="445"/>
      <c r="AI9" s="445"/>
      <c r="AJ9" s="445"/>
      <c r="AK9" s="445"/>
      <c r="AL9" s="445"/>
      <c r="AM9" s="445"/>
      <c r="AN9" s="1280"/>
      <c r="AO9" s="603">
        <f>AE9+V9+M9+D9+AN9</f>
        <v>0</v>
      </c>
      <c r="AP9" s="531">
        <f t="shared" ref="AP9:AW9" si="0">AF9+W9+N9+E9</f>
        <v>0</v>
      </c>
      <c r="AQ9" s="531">
        <f t="shared" si="0"/>
        <v>0</v>
      </c>
      <c r="AR9" s="531">
        <f t="shared" si="0"/>
        <v>0</v>
      </c>
      <c r="AS9" s="531">
        <f t="shared" si="0"/>
        <v>0</v>
      </c>
      <c r="AT9" s="531">
        <f t="shared" si="0"/>
        <v>0</v>
      </c>
      <c r="AU9" s="602">
        <f t="shared" si="0"/>
        <v>0</v>
      </c>
      <c r="AV9" s="531">
        <f t="shared" si="0"/>
        <v>0</v>
      </c>
      <c r="AW9" s="531">
        <f t="shared" si="0"/>
        <v>0</v>
      </c>
      <c r="AX9" s="498"/>
    </row>
    <row r="10" spans="1:50" ht="18" customHeight="1" x14ac:dyDescent="0.35">
      <c r="A10" s="1563" t="s">
        <v>12</v>
      </c>
      <c r="B10" s="1564"/>
      <c r="C10" s="1565"/>
      <c r="D10" s="1274"/>
      <c r="E10" s="443"/>
      <c r="F10" s="443"/>
      <c r="G10" s="443"/>
      <c r="H10" s="443"/>
      <c r="I10" s="443"/>
      <c r="J10" s="443"/>
      <c r="K10" s="443"/>
      <c r="L10" s="444"/>
      <c r="M10" s="1277"/>
      <c r="N10" s="443"/>
      <c r="O10" s="443"/>
      <c r="P10" s="443"/>
      <c r="Q10" s="443"/>
      <c r="R10" s="443"/>
      <c r="S10" s="443"/>
      <c r="T10" s="443"/>
      <c r="U10" s="444"/>
      <c r="V10" s="1277"/>
      <c r="W10" s="443"/>
      <c r="X10" s="443"/>
      <c r="Y10" s="443"/>
      <c r="Z10" s="443"/>
      <c r="AA10" s="443"/>
      <c r="AB10" s="443"/>
      <c r="AC10" s="443"/>
      <c r="AD10" s="444"/>
      <c r="AE10" s="1277"/>
      <c r="AF10" s="443"/>
      <c r="AG10" s="443"/>
      <c r="AH10" s="443"/>
      <c r="AI10" s="443"/>
      <c r="AJ10" s="443"/>
      <c r="AK10" s="443"/>
      <c r="AL10" s="443"/>
      <c r="AM10" s="443"/>
      <c r="AN10" s="1281"/>
      <c r="AO10" s="1275"/>
      <c r="AP10" s="605"/>
      <c r="AQ10" s="605"/>
      <c r="AR10" s="605"/>
      <c r="AS10" s="605"/>
      <c r="AT10" s="605"/>
      <c r="AU10" s="605"/>
      <c r="AV10" s="605"/>
      <c r="AW10" s="609"/>
      <c r="AX10" s="376"/>
    </row>
    <row r="11" spans="1:50" ht="14.4" customHeight="1" x14ac:dyDescent="0.3">
      <c r="A11" s="1557" t="s">
        <v>218</v>
      </c>
      <c r="B11" s="570">
        <v>1.1000000000000001</v>
      </c>
      <c r="C11" s="571" t="s">
        <v>13</v>
      </c>
      <c r="D11" s="502">
        <f t="shared" ref="D11:D16" si="1">SUM(E11:L11)</f>
        <v>0</v>
      </c>
      <c r="E11" s="448"/>
      <c r="F11" s="448"/>
      <c r="G11" s="448"/>
      <c r="H11" s="448"/>
      <c r="I11" s="448"/>
      <c r="J11" s="448"/>
      <c r="K11" s="448"/>
      <c r="L11" s="449"/>
      <c r="M11" s="502">
        <f t="shared" ref="M11:M16" si="2">SUM(N11:U11)</f>
        <v>0</v>
      </c>
      <c r="N11" s="448"/>
      <c r="O11" s="448"/>
      <c r="P11" s="448"/>
      <c r="Q11" s="448"/>
      <c r="R11" s="448"/>
      <c r="S11" s="448"/>
      <c r="T11" s="448"/>
      <c r="U11" s="449"/>
      <c r="V11" s="502">
        <f t="shared" ref="V11:V16" si="3">SUM(W11:AD11)</f>
        <v>0</v>
      </c>
      <c r="W11" s="448"/>
      <c r="X11" s="448"/>
      <c r="Y11" s="448"/>
      <c r="Z11" s="448"/>
      <c r="AA11" s="448"/>
      <c r="AB11" s="448"/>
      <c r="AC11" s="448"/>
      <c r="AD11" s="449"/>
      <c r="AE11" s="502">
        <f t="shared" ref="AE11:AE16" si="4">SUM(AF11:AM11)</f>
        <v>0</v>
      </c>
      <c r="AF11" s="448"/>
      <c r="AG11" s="448"/>
      <c r="AH11" s="448"/>
      <c r="AI11" s="448"/>
      <c r="AJ11" s="448"/>
      <c r="AK11" s="448"/>
      <c r="AL11" s="448"/>
      <c r="AM11" s="448"/>
      <c r="AN11" s="1282"/>
      <c r="AO11" s="611">
        <f t="shared" ref="AO11:AO16" si="5">SUM(AP11:AW11)+AN11</f>
        <v>0</v>
      </c>
      <c r="AP11" s="503">
        <f t="shared" ref="AP11:AW16" si="6">E11+N11+W11+AF11</f>
        <v>0</v>
      </c>
      <c r="AQ11" s="503">
        <f t="shared" si="6"/>
        <v>0</v>
      </c>
      <c r="AR11" s="503">
        <f t="shared" si="6"/>
        <v>0</v>
      </c>
      <c r="AS11" s="503">
        <f t="shared" si="6"/>
        <v>0</v>
      </c>
      <c r="AT11" s="503">
        <f t="shared" si="6"/>
        <v>0</v>
      </c>
      <c r="AU11" s="503">
        <f t="shared" si="6"/>
        <v>0</v>
      </c>
      <c r="AV11" s="503">
        <f t="shared" si="6"/>
        <v>0</v>
      </c>
      <c r="AW11" s="542">
        <f t="shared" si="6"/>
        <v>0</v>
      </c>
    </row>
    <row r="12" spans="1:50" x14ac:dyDescent="0.3">
      <c r="A12" s="1558"/>
      <c r="B12" s="572">
        <v>1.2</v>
      </c>
      <c r="C12" s="573" t="s">
        <v>19</v>
      </c>
      <c r="D12" s="502">
        <f t="shared" si="1"/>
        <v>0</v>
      </c>
      <c r="E12" s="450"/>
      <c r="F12" s="450"/>
      <c r="G12" s="450"/>
      <c r="H12" s="450"/>
      <c r="I12" s="450"/>
      <c r="J12" s="450"/>
      <c r="K12" s="450"/>
      <c r="L12" s="451"/>
      <c r="M12" s="502">
        <f t="shared" si="2"/>
        <v>0</v>
      </c>
      <c r="N12" s="450"/>
      <c r="O12" s="450"/>
      <c r="P12" s="450"/>
      <c r="Q12" s="450"/>
      <c r="R12" s="450"/>
      <c r="S12" s="450"/>
      <c r="T12" s="450"/>
      <c r="U12" s="451"/>
      <c r="V12" s="502">
        <f t="shared" si="3"/>
        <v>0</v>
      </c>
      <c r="W12" s="450"/>
      <c r="X12" s="450"/>
      <c r="Y12" s="450"/>
      <c r="Z12" s="450"/>
      <c r="AA12" s="450"/>
      <c r="AB12" s="450"/>
      <c r="AC12" s="450"/>
      <c r="AD12" s="451"/>
      <c r="AE12" s="502">
        <f t="shared" si="4"/>
        <v>0</v>
      </c>
      <c r="AF12" s="450"/>
      <c r="AG12" s="450"/>
      <c r="AH12" s="450"/>
      <c r="AI12" s="450"/>
      <c r="AJ12" s="450"/>
      <c r="AK12" s="450"/>
      <c r="AL12" s="450"/>
      <c r="AM12" s="450"/>
      <c r="AN12" s="1283"/>
      <c r="AO12" s="535">
        <f t="shared" si="5"/>
        <v>0</v>
      </c>
      <c r="AP12" s="503">
        <f t="shared" si="6"/>
        <v>0</v>
      </c>
      <c r="AQ12" s="537">
        <f t="shared" si="6"/>
        <v>0</v>
      </c>
      <c r="AR12" s="537">
        <f t="shared" si="6"/>
        <v>0</v>
      </c>
      <c r="AS12" s="537">
        <f t="shared" si="6"/>
        <v>0</v>
      </c>
      <c r="AT12" s="537">
        <f t="shared" si="6"/>
        <v>0</v>
      </c>
      <c r="AU12" s="537">
        <f t="shared" si="6"/>
        <v>0</v>
      </c>
      <c r="AV12" s="537">
        <f t="shared" si="6"/>
        <v>0</v>
      </c>
      <c r="AW12" s="538">
        <f t="shared" si="6"/>
        <v>0</v>
      </c>
    </row>
    <row r="13" spans="1:50" x14ac:dyDescent="0.3">
      <c r="A13" s="1558"/>
      <c r="B13" s="572" t="s">
        <v>70</v>
      </c>
      <c r="C13" s="573" t="s">
        <v>449</v>
      </c>
      <c r="D13" s="503">
        <f t="shared" si="1"/>
        <v>0</v>
      </c>
      <c r="E13" s="450"/>
      <c r="F13" s="450"/>
      <c r="G13" s="450"/>
      <c r="H13" s="450"/>
      <c r="I13" s="450"/>
      <c r="J13" s="450"/>
      <c r="K13" s="450"/>
      <c r="L13" s="451"/>
      <c r="M13" s="503">
        <f t="shared" si="2"/>
        <v>0</v>
      </c>
      <c r="N13" s="450"/>
      <c r="O13" s="450"/>
      <c r="P13" s="450"/>
      <c r="Q13" s="450"/>
      <c r="R13" s="450"/>
      <c r="S13" s="450"/>
      <c r="T13" s="450"/>
      <c r="U13" s="451"/>
      <c r="V13" s="503">
        <f t="shared" si="3"/>
        <v>0</v>
      </c>
      <c r="W13" s="450"/>
      <c r="X13" s="450"/>
      <c r="Y13" s="450"/>
      <c r="Z13" s="450"/>
      <c r="AA13" s="450"/>
      <c r="AB13" s="450"/>
      <c r="AC13" s="450"/>
      <c r="AD13" s="451"/>
      <c r="AE13" s="503">
        <f t="shared" si="4"/>
        <v>0</v>
      </c>
      <c r="AF13" s="450"/>
      <c r="AG13" s="450"/>
      <c r="AH13" s="450"/>
      <c r="AI13" s="450"/>
      <c r="AJ13" s="450"/>
      <c r="AK13" s="450"/>
      <c r="AL13" s="450"/>
      <c r="AM13" s="450"/>
      <c r="AN13" s="1283"/>
      <c r="AO13" s="535">
        <f t="shared" si="5"/>
        <v>0</v>
      </c>
      <c r="AP13" s="503">
        <f t="shared" si="6"/>
        <v>0</v>
      </c>
      <c r="AQ13" s="537">
        <f t="shared" si="6"/>
        <v>0</v>
      </c>
      <c r="AR13" s="537">
        <f t="shared" si="6"/>
        <v>0</v>
      </c>
      <c r="AS13" s="537">
        <f t="shared" si="6"/>
        <v>0</v>
      </c>
      <c r="AT13" s="537">
        <f t="shared" si="6"/>
        <v>0</v>
      </c>
      <c r="AU13" s="537">
        <f t="shared" si="6"/>
        <v>0</v>
      </c>
      <c r="AV13" s="537">
        <f t="shared" si="6"/>
        <v>0</v>
      </c>
      <c r="AW13" s="538">
        <f t="shared" si="6"/>
        <v>0</v>
      </c>
    </row>
    <row r="14" spans="1:50" x14ac:dyDescent="0.3">
      <c r="A14" s="1558"/>
      <c r="B14" s="572" t="s">
        <v>71</v>
      </c>
      <c r="C14" s="573" t="s">
        <v>160</v>
      </c>
      <c r="D14" s="503">
        <f t="shared" si="1"/>
        <v>0</v>
      </c>
      <c r="E14" s="450"/>
      <c r="F14" s="450"/>
      <c r="G14" s="450"/>
      <c r="H14" s="450"/>
      <c r="I14" s="450"/>
      <c r="J14" s="450"/>
      <c r="K14" s="450"/>
      <c r="L14" s="451"/>
      <c r="M14" s="503">
        <f t="shared" si="2"/>
        <v>0</v>
      </c>
      <c r="N14" s="450"/>
      <c r="O14" s="450"/>
      <c r="P14" s="450"/>
      <c r="Q14" s="450"/>
      <c r="R14" s="450"/>
      <c r="S14" s="450"/>
      <c r="T14" s="450"/>
      <c r="U14" s="451"/>
      <c r="V14" s="503">
        <f t="shared" si="3"/>
        <v>0</v>
      </c>
      <c r="W14" s="450"/>
      <c r="X14" s="450"/>
      <c r="Y14" s="450"/>
      <c r="Z14" s="450"/>
      <c r="AA14" s="450"/>
      <c r="AB14" s="450"/>
      <c r="AC14" s="450"/>
      <c r="AD14" s="451"/>
      <c r="AE14" s="503">
        <f t="shared" si="4"/>
        <v>0</v>
      </c>
      <c r="AF14" s="450"/>
      <c r="AG14" s="450"/>
      <c r="AH14" s="450"/>
      <c r="AI14" s="450"/>
      <c r="AJ14" s="450"/>
      <c r="AK14" s="450"/>
      <c r="AL14" s="450"/>
      <c r="AM14" s="450"/>
      <c r="AN14" s="1283"/>
      <c r="AO14" s="535">
        <f t="shared" si="5"/>
        <v>0</v>
      </c>
      <c r="AP14" s="503">
        <f t="shared" si="6"/>
        <v>0</v>
      </c>
      <c r="AQ14" s="537">
        <f t="shared" si="6"/>
        <v>0</v>
      </c>
      <c r="AR14" s="537">
        <f t="shared" si="6"/>
        <v>0</v>
      </c>
      <c r="AS14" s="537">
        <f t="shared" si="6"/>
        <v>0</v>
      </c>
      <c r="AT14" s="537">
        <f t="shared" si="6"/>
        <v>0</v>
      </c>
      <c r="AU14" s="537">
        <f t="shared" si="6"/>
        <v>0</v>
      </c>
      <c r="AV14" s="537">
        <f t="shared" si="6"/>
        <v>0</v>
      </c>
      <c r="AW14" s="538">
        <f t="shared" si="6"/>
        <v>0</v>
      </c>
    </row>
    <row r="15" spans="1:50" x14ac:dyDescent="0.3">
      <c r="A15" s="1558"/>
      <c r="B15" s="572" t="s">
        <v>104</v>
      </c>
      <c r="C15" s="573" t="s">
        <v>161</v>
      </c>
      <c r="D15" s="502">
        <f t="shared" si="1"/>
        <v>0</v>
      </c>
      <c r="E15" s="450"/>
      <c r="F15" s="450"/>
      <c r="G15" s="450"/>
      <c r="H15" s="450"/>
      <c r="I15" s="450"/>
      <c r="J15" s="450"/>
      <c r="K15" s="450"/>
      <c r="L15" s="451"/>
      <c r="M15" s="502">
        <f t="shared" si="2"/>
        <v>0</v>
      </c>
      <c r="N15" s="450"/>
      <c r="O15" s="450"/>
      <c r="P15" s="450"/>
      <c r="Q15" s="450"/>
      <c r="R15" s="450"/>
      <c r="S15" s="450"/>
      <c r="T15" s="450"/>
      <c r="U15" s="451"/>
      <c r="V15" s="502">
        <f t="shared" si="3"/>
        <v>0</v>
      </c>
      <c r="W15" s="450"/>
      <c r="X15" s="450"/>
      <c r="Y15" s="450"/>
      <c r="Z15" s="450"/>
      <c r="AA15" s="450"/>
      <c r="AB15" s="450"/>
      <c r="AC15" s="450"/>
      <c r="AD15" s="451"/>
      <c r="AE15" s="502">
        <f t="shared" si="4"/>
        <v>0</v>
      </c>
      <c r="AF15" s="450"/>
      <c r="AG15" s="450"/>
      <c r="AH15" s="450"/>
      <c r="AI15" s="450"/>
      <c r="AJ15" s="450"/>
      <c r="AK15" s="450"/>
      <c r="AL15" s="450"/>
      <c r="AM15" s="450"/>
      <c r="AN15" s="1283"/>
      <c r="AO15" s="535">
        <f t="shared" si="5"/>
        <v>0</v>
      </c>
      <c r="AP15" s="503">
        <f t="shared" si="6"/>
        <v>0</v>
      </c>
      <c r="AQ15" s="537">
        <f t="shared" si="6"/>
        <v>0</v>
      </c>
      <c r="AR15" s="537">
        <f t="shared" si="6"/>
        <v>0</v>
      </c>
      <c r="AS15" s="537">
        <f t="shared" si="6"/>
        <v>0</v>
      </c>
      <c r="AT15" s="537">
        <f t="shared" si="6"/>
        <v>0</v>
      </c>
      <c r="AU15" s="537">
        <f t="shared" si="6"/>
        <v>0</v>
      </c>
      <c r="AV15" s="537">
        <f t="shared" si="6"/>
        <v>0</v>
      </c>
      <c r="AW15" s="538">
        <f t="shared" si="6"/>
        <v>0</v>
      </c>
    </row>
    <row r="16" spans="1:50" x14ac:dyDescent="0.3">
      <c r="A16" s="1558"/>
      <c r="B16" s="572" t="s">
        <v>39</v>
      </c>
      <c r="C16" s="573" t="s">
        <v>14</v>
      </c>
      <c r="D16" s="502">
        <f t="shared" si="1"/>
        <v>0</v>
      </c>
      <c r="E16" s="450"/>
      <c r="F16" s="450"/>
      <c r="G16" s="450"/>
      <c r="H16" s="450"/>
      <c r="I16" s="450"/>
      <c r="J16" s="450"/>
      <c r="K16" s="450"/>
      <c r="L16" s="451"/>
      <c r="M16" s="502">
        <f t="shared" si="2"/>
        <v>0</v>
      </c>
      <c r="N16" s="450"/>
      <c r="O16" s="450"/>
      <c r="P16" s="450"/>
      <c r="Q16" s="450"/>
      <c r="R16" s="450"/>
      <c r="S16" s="450"/>
      <c r="T16" s="450"/>
      <c r="U16" s="451"/>
      <c r="V16" s="502">
        <f t="shared" si="3"/>
        <v>0</v>
      </c>
      <c r="W16" s="450"/>
      <c r="X16" s="450"/>
      <c r="Y16" s="450"/>
      <c r="Z16" s="450"/>
      <c r="AA16" s="450"/>
      <c r="AB16" s="450"/>
      <c r="AC16" s="450"/>
      <c r="AD16" s="451"/>
      <c r="AE16" s="502">
        <f t="shared" si="4"/>
        <v>0</v>
      </c>
      <c r="AF16" s="450"/>
      <c r="AG16" s="450"/>
      <c r="AH16" s="450"/>
      <c r="AI16" s="450"/>
      <c r="AJ16" s="450"/>
      <c r="AK16" s="450"/>
      <c r="AL16" s="450"/>
      <c r="AM16" s="450"/>
      <c r="AN16" s="1283"/>
      <c r="AO16" s="535">
        <f t="shared" si="5"/>
        <v>0</v>
      </c>
      <c r="AP16" s="503">
        <f t="shared" si="6"/>
        <v>0</v>
      </c>
      <c r="AQ16" s="537">
        <f t="shared" si="6"/>
        <v>0</v>
      </c>
      <c r="AR16" s="537">
        <f t="shared" si="6"/>
        <v>0</v>
      </c>
      <c r="AS16" s="537">
        <f t="shared" si="6"/>
        <v>0</v>
      </c>
      <c r="AT16" s="537">
        <f t="shared" si="6"/>
        <v>0</v>
      </c>
      <c r="AU16" s="537">
        <f t="shared" si="6"/>
        <v>0</v>
      </c>
      <c r="AV16" s="537">
        <f t="shared" si="6"/>
        <v>0</v>
      </c>
      <c r="AW16" s="538">
        <f t="shared" si="6"/>
        <v>0</v>
      </c>
    </row>
    <row r="17" spans="1:49" s="377" customFormat="1" x14ac:dyDescent="0.3">
      <c r="A17" s="1558"/>
      <c r="B17" s="574" t="s">
        <v>238</v>
      </c>
      <c r="C17" s="575" t="s">
        <v>15</v>
      </c>
      <c r="D17" s="504">
        <f>SUM(D11:D16)</f>
        <v>0</v>
      </c>
      <c r="E17" s="504">
        <f>SUM(E11:E16)</f>
        <v>0</v>
      </c>
      <c r="F17" s="504">
        <f t="shared" ref="F17:L17" si="7">SUM(F11:F16)</f>
        <v>0</v>
      </c>
      <c r="G17" s="504">
        <f t="shared" si="7"/>
        <v>0</v>
      </c>
      <c r="H17" s="504">
        <f t="shared" si="7"/>
        <v>0</v>
      </c>
      <c r="I17" s="504">
        <f t="shared" si="7"/>
        <v>0</v>
      </c>
      <c r="J17" s="504">
        <f t="shared" si="7"/>
        <v>0</v>
      </c>
      <c r="K17" s="504">
        <f t="shared" si="7"/>
        <v>0</v>
      </c>
      <c r="L17" s="504">
        <f t="shared" si="7"/>
        <v>0</v>
      </c>
      <c r="M17" s="532">
        <f>SUM(M11:M16)</f>
        <v>0</v>
      </c>
      <c r="N17" s="504">
        <f>SUM(N11:N16)</f>
        <v>0</v>
      </c>
      <c r="O17" s="504">
        <f t="shared" ref="O17:U17" si="8">SUM(O11:O16)</f>
        <v>0</v>
      </c>
      <c r="P17" s="504">
        <f t="shared" si="8"/>
        <v>0</v>
      </c>
      <c r="Q17" s="504">
        <f t="shared" si="8"/>
        <v>0</v>
      </c>
      <c r="R17" s="504">
        <f t="shared" si="8"/>
        <v>0</v>
      </c>
      <c r="S17" s="504">
        <f t="shared" si="8"/>
        <v>0</v>
      </c>
      <c r="T17" s="504">
        <f t="shared" si="8"/>
        <v>0</v>
      </c>
      <c r="U17" s="504">
        <f t="shared" si="8"/>
        <v>0</v>
      </c>
      <c r="V17" s="532">
        <f>SUM(V11:V16)</f>
        <v>0</v>
      </c>
      <c r="W17" s="504">
        <f>SUM(W11:W16)</f>
        <v>0</v>
      </c>
      <c r="X17" s="504">
        <f t="shared" ref="X17:AD17" si="9">SUM(X11:X16)</f>
        <v>0</v>
      </c>
      <c r="Y17" s="504">
        <f t="shared" si="9"/>
        <v>0</v>
      </c>
      <c r="Z17" s="504">
        <f t="shared" si="9"/>
        <v>0</v>
      </c>
      <c r="AA17" s="504">
        <f t="shared" si="9"/>
        <v>0</v>
      </c>
      <c r="AB17" s="504">
        <f t="shared" si="9"/>
        <v>0</v>
      </c>
      <c r="AC17" s="504">
        <f t="shared" si="9"/>
        <v>0</v>
      </c>
      <c r="AD17" s="504">
        <f t="shared" si="9"/>
        <v>0</v>
      </c>
      <c r="AE17" s="532">
        <f>SUM(AE11:AE16)</f>
        <v>0</v>
      </c>
      <c r="AF17" s="504">
        <f>SUM(AF11:AF16)</f>
        <v>0</v>
      </c>
      <c r="AG17" s="504">
        <f t="shared" ref="AG17:AN17" si="10">SUM(AG11:AG16)</f>
        <v>0</v>
      </c>
      <c r="AH17" s="504">
        <f t="shared" si="10"/>
        <v>0</v>
      </c>
      <c r="AI17" s="504">
        <f t="shared" si="10"/>
        <v>0</v>
      </c>
      <c r="AJ17" s="504">
        <f t="shared" si="10"/>
        <v>0</v>
      </c>
      <c r="AK17" s="504">
        <f t="shared" si="10"/>
        <v>0</v>
      </c>
      <c r="AL17" s="504">
        <f t="shared" si="10"/>
        <v>0</v>
      </c>
      <c r="AM17" s="521">
        <f t="shared" si="10"/>
        <v>0</v>
      </c>
      <c r="AN17" s="1284">
        <f t="shared" si="10"/>
        <v>0</v>
      </c>
      <c r="AO17" s="539">
        <f>SUM(AO11:AO16)</f>
        <v>0</v>
      </c>
      <c r="AP17" s="504">
        <f>SUM(AP11:AP16)</f>
        <v>0</v>
      </c>
      <c r="AQ17" s="504">
        <f t="shared" ref="AQ17:AW17" si="11">SUM(AQ11:AQ16)</f>
        <v>0</v>
      </c>
      <c r="AR17" s="504">
        <f t="shared" si="11"/>
        <v>0</v>
      </c>
      <c r="AS17" s="504">
        <f t="shared" si="11"/>
        <v>0</v>
      </c>
      <c r="AT17" s="504">
        <f t="shared" si="11"/>
        <v>0</v>
      </c>
      <c r="AU17" s="504">
        <f t="shared" si="11"/>
        <v>0</v>
      </c>
      <c r="AV17" s="504">
        <f t="shared" si="11"/>
        <v>0</v>
      </c>
      <c r="AW17" s="540">
        <f t="shared" si="11"/>
        <v>0</v>
      </c>
    </row>
    <row r="18" spans="1:49" ht="14.4" customHeight="1" x14ac:dyDescent="0.3">
      <c r="A18" s="1560" t="s">
        <v>324</v>
      </c>
      <c r="B18" s="1561"/>
      <c r="C18" s="1562"/>
      <c r="D18" s="1547" t="s">
        <v>288</v>
      </c>
      <c r="E18" s="1548"/>
      <c r="F18" s="1548"/>
      <c r="G18" s="1548"/>
      <c r="H18" s="1548"/>
      <c r="I18" s="1548"/>
      <c r="J18" s="1548"/>
      <c r="K18" s="1548"/>
      <c r="L18" s="1549"/>
      <c r="M18" s="1547" t="s">
        <v>289</v>
      </c>
      <c r="N18" s="1548"/>
      <c r="O18" s="1548"/>
      <c r="P18" s="1548"/>
      <c r="Q18" s="1548"/>
      <c r="R18" s="1548"/>
      <c r="S18" s="1548"/>
      <c r="T18" s="1548"/>
      <c r="U18" s="1549"/>
      <c r="V18" s="1547" t="s">
        <v>290</v>
      </c>
      <c r="W18" s="1548"/>
      <c r="X18" s="1548"/>
      <c r="Y18" s="1548"/>
      <c r="Z18" s="1548"/>
      <c r="AA18" s="1548"/>
      <c r="AB18" s="1548"/>
      <c r="AC18" s="1548"/>
      <c r="AD18" s="1549"/>
      <c r="AE18" s="1550" t="s">
        <v>291</v>
      </c>
      <c r="AF18" s="1551"/>
      <c r="AG18" s="1551"/>
      <c r="AH18" s="1551"/>
      <c r="AI18" s="1551"/>
      <c r="AJ18" s="1551"/>
      <c r="AK18" s="1551"/>
      <c r="AL18" s="1551"/>
      <c r="AM18" s="1551"/>
      <c r="AN18" s="1285"/>
      <c r="AO18" s="1552" t="s">
        <v>1021</v>
      </c>
      <c r="AP18" s="1551"/>
      <c r="AQ18" s="1551"/>
      <c r="AR18" s="1551"/>
      <c r="AS18" s="1551"/>
      <c r="AT18" s="1551"/>
      <c r="AU18" s="1551"/>
      <c r="AV18" s="1551"/>
      <c r="AW18" s="1553"/>
    </row>
    <row r="19" spans="1:49" ht="45" customHeight="1" x14ac:dyDescent="0.3">
      <c r="A19" s="1563"/>
      <c r="B19" s="1564"/>
      <c r="C19" s="1565"/>
      <c r="D19" s="400" t="s">
        <v>40</v>
      </c>
      <c r="E19" s="401" t="s">
        <v>11</v>
      </c>
      <c r="F19" s="401" t="s">
        <v>53</v>
      </c>
      <c r="G19" s="401" t="s">
        <v>54</v>
      </c>
      <c r="H19" s="401" t="s">
        <v>55</v>
      </c>
      <c r="I19" s="401" t="s">
        <v>57</v>
      </c>
      <c r="J19" s="401" t="s">
        <v>56</v>
      </c>
      <c r="K19" s="387" t="s">
        <v>149</v>
      </c>
      <c r="L19" s="402" t="s">
        <v>150</v>
      </c>
      <c r="M19" s="400" t="s">
        <v>40</v>
      </c>
      <c r="N19" s="401" t="s">
        <v>11</v>
      </c>
      <c r="O19" s="401" t="s">
        <v>53</v>
      </c>
      <c r="P19" s="401" t="s">
        <v>54</v>
      </c>
      <c r="Q19" s="401" t="s">
        <v>55</v>
      </c>
      <c r="R19" s="401" t="s">
        <v>57</v>
      </c>
      <c r="S19" s="401" t="s">
        <v>56</v>
      </c>
      <c r="T19" s="387" t="s">
        <v>149</v>
      </c>
      <c r="U19" s="402" t="s">
        <v>150</v>
      </c>
      <c r="V19" s="400" t="s">
        <v>40</v>
      </c>
      <c r="W19" s="401" t="s">
        <v>11</v>
      </c>
      <c r="X19" s="401" t="s">
        <v>53</v>
      </c>
      <c r="Y19" s="401" t="s">
        <v>54</v>
      </c>
      <c r="Z19" s="401" t="s">
        <v>55</v>
      </c>
      <c r="AA19" s="401" t="s">
        <v>57</v>
      </c>
      <c r="AB19" s="401" t="s">
        <v>56</v>
      </c>
      <c r="AC19" s="387" t="s">
        <v>149</v>
      </c>
      <c r="AD19" s="402" t="s">
        <v>150</v>
      </c>
      <c r="AE19" s="400" t="s">
        <v>40</v>
      </c>
      <c r="AF19" s="401" t="s">
        <v>11</v>
      </c>
      <c r="AG19" s="401" t="s">
        <v>53</v>
      </c>
      <c r="AH19" s="401" t="s">
        <v>54</v>
      </c>
      <c r="AI19" s="401" t="s">
        <v>55</v>
      </c>
      <c r="AJ19" s="401" t="s">
        <v>57</v>
      </c>
      <c r="AK19" s="401" t="s">
        <v>56</v>
      </c>
      <c r="AL19" s="387" t="s">
        <v>149</v>
      </c>
      <c r="AM19" s="387" t="s">
        <v>150</v>
      </c>
      <c r="AN19" s="1279" t="s">
        <v>1022</v>
      </c>
      <c r="AO19" s="403" t="s">
        <v>40</v>
      </c>
      <c r="AP19" s="387" t="s">
        <v>11</v>
      </c>
      <c r="AQ19" s="387" t="s">
        <v>53</v>
      </c>
      <c r="AR19" s="387" t="s">
        <v>54</v>
      </c>
      <c r="AS19" s="387" t="s">
        <v>55</v>
      </c>
      <c r="AT19" s="387" t="s">
        <v>57</v>
      </c>
      <c r="AU19" s="387" t="s">
        <v>56</v>
      </c>
      <c r="AV19" s="387" t="s">
        <v>149</v>
      </c>
      <c r="AW19" s="392" t="s">
        <v>150</v>
      </c>
    </row>
    <row r="20" spans="1:49" ht="14.4" customHeight="1" x14ac:dyDescent="0.3">
      <c r="A20" s="1557" t="s">
        <v>0</v>
      </c>
      <c r="B20" s="570">
        <v>2.1</v>
      </c>
      <c r="C20" s="571" t="s">
        <v>162</v>
      </c>
      <c r="D20" s="505">
        <f t="shared" ref="D20:D26" si="12">SUM(E20:L20)</f>
        <v>0</v>
      </c>
      <c r="E20" s="452"/>
      <c r="F20" s="452"/>
      <c r="G20" s="452"/>
      <c r="H20" s="452"/>
      <c r="I20" s="452"/>
      <c r="J20" s="452"/>
      <c r="K20" s="452"/>
      <c r="L20" s="453"/>
      <c r="M20" s="505">
        <f t="shared" ref="M20:M26" si="13">SUM(N20:U20)</f>
        <v>0</v>
      </c>
      <c r="N20" s="452"/>
      <c r="O20" s="452"/>
      <c r="P20" s="452"/>
      <c r="Q20" s="452"/>
      <c r="R20" s="452"/>
      <c r="S20" s="452"/>
      <c r="T20" s="452"/>
      <c r="U20" s="453"/>
      <c r="V20" s="505">
        <f t="shared" ref="V20:V26" si="14">SUM(W20:AD20)</f>
        <v>0</v>
      </c>
      <c r="W20" s="452"/>
      <c r="X20" s="452"/>
      <c r="Y20" s="452"/>
      <c r="Z20" s="452"/>
      <c r="AA20" s="452"/>
      <c r="AB20" s="452"/>
      <c r="AC20" s="452"/>
      <c r="AD20" s="453"/>
      <c r="AE20" s="505">
        <f t="shared" ref="AE20:AE26" si="15">SUM(AF20:AM20)</f>
        <v>0</v>
      </c>
      <c r="AF20" s="452"/>
      <c r="AG20" s="452"/>
      <c r="AH20" s="452"/>
      <c r="AI20" s="452"/>
      <c r="AJ20" s="452"/>
      <c r="AK20" s="452"/>
      <c r="AL20" s="452"/>
      <c r="AM20" s="452"/>
      <c r="AN20" s="1286"/>
      <c r="AO20" s="541">
        <f>SUM(AP20:AW20)+AN20</f>
        <v>0</v>
      </c>
      <c r="AP20" s="503">
        <f t="shared" ref="AP20:AW26" si="16">E20+N20+W20+AF20</f>
        <v>0</v>
      </c>
      <c r="AQ20" s="503">
        <f t="shared" si="16"/>
        <v>0</v>
      </c>
      <c r="AR20" s="503">
        <f t="shared" si="16"/>
        <v>0</v>
      </c>
      <c r="AS20" s="503">
        <f t="shared" si="16"/>
        <v>0</v>
      </c>
      <c r="AT20" s="503">
        <f t="shared" si="16"/>
        <v>0</v>
      </c>
      <c r="AU20" s="503">
        <f t="shared" si="16"/>
        <v>0</v>
      </c>
      <c r="AV20" s="503">
        <f t="shared" si="16"/>
        <v>0</v>
      </c>
      <c r="AW20" s="542">
        <f t="shared" si="16"/>
        <v>0</v>
      </c>
    </row>
    <row r="21" spans="1:49" x14ac:dyDescent="0.3">
      <c r="A21" s="1558"/>
      <c r="B21" s="572">
        <v>2.2000000000000002</v>
      </c>
      <c r="C21" s="573" t="s">
        <v>163</v>
      </c>
      <c r="D21" s="1043">
        <f t="shared" si="12"/>
        <v>0</v>
      </c>
      <c r="E21" s="454"/>
      <c r="F21" s="454"/>
      <c r="G21" s="454"/>
      <c r="H21" s="454"/>
      <c r="I21" s="454"/>
      <c r="J21" s="454"/>
      <c r="K21" s="454"/>
      <c r="L21" s="455"/>
      <c r="M21" s="1043">
        <f t="shared" si="13"/>
        <v>0</v>
      </c>
      <c r="N21" s="454"/>
      <c r="O21" s="454"/>
      <c r="P21" s="454"/>
      <c r="Q21" s="454"/>
      <c r="R21" s="454"/>
      <c r="S21" s="454"/>
      <c r="T21" s="454"/>
      <c r="U21" s="455"/>
      <c r="V21" s="1043">
        <f t="shared" si="14"/>
        <v>0</v>
      </c>
      <c r="W21" s="454"/>
      <c r="X21" s="454"/>
      <c r="Y21" s="454"/>
      <c r="Z21" s="454"/>
      <c r="AA21" s="454"/>
      <c r="AB21" s="454"/>
      <c r="AC21" s="454"/>
      <c r="AD21" s="455"/>
      <c r="AE21" s="1043">
        <f t="shared" si="15"/>
        <v>0</v>
      </c>
      <c r="AF21" s="454"/>
      <c r="AG21" s="454"/>
      <c r="AH21" s="454"/>
      <c r="AI21" s="454"/>
      <c r="AJ21" s="454"/>
      <c r="AK21" s="454"/>
      <c r="AL21" s="454"/>
      <c r="AM21" s="454"/>
      <c r="AN21" s="1287"/>
      <c r="AO21" s="543">
        <f t="shared" ref="AO21:AO26" si="17">SUM(AP21:AW21)+AN21</f>
        <v>0</v>
      </c>
      <c r="AP21" s="503">
        <f t="shared" si="16"/>
        <v>0</v>
      </c>
      <c r="AQ21" s="537">
        <f t="shared" si="16"/>
        <v>0</v>
      </c>
      <c r="AR21" s="537">
        <f t="shared" si="16"/>
        <v>0</v>
      </c>
      <c r="AS21" s="537">
        <f t="shared" si="16"/>
        <v>0</v>
      </c>
      <c r="AT21" s="537">
        <f t="shared" si="16"/>
        <v>0</v>
      </c>
      <c r="AU21" s="537">
        <f t="shared" si="16"/>
        <v>0</v>
      </c>
      <c r="AV21" s="537">
        <f t="shared" si="16"/>
        <v>0</v>
      </c>
      <c r="AW21" s="538">
        <f t="shared" si="16"/>
        <v>0</v>
      </c>
    </row>
    <row r="22" spans="1:49" x14ac:dyDescent="0.3">
      <c r="A22" s="1558"/>
      <c r="B22" s="572">
        <v>2.2999999999999998</v>
      </c>
      <c r="C22" s="573" t="s">
        <v>164</v>
      </c>
      <c r="D22" s="1043">
        <f t="shared" si="12"/>
        <v>0</v>
      </c>
      <c r="E22" s="454"/>
      <c r="F22" s="454"/>
      <c r="G22" s="454"/>
      <c r="H22" s="454"/>
      <c r="I22" s="454"/>
      <c r="J22" s="454"/>
      <c r="K22" s="454"/>
      <c r="L22" s="455"/>
      <c r="M22" s="1043">
        <f t="shared" si="13"/>
        <v>0</v>
      </c>
      <c r="N22" s="454"/>
      <c r="O22" s="454"/>
      <c r="P22" s="454"/>
      <c r="Q22" s="454"/>
      <c r="R22" s="454"/>
      <c r="S22" s="454"/>
      <c r="T22" s="454"/>
      <c r="U22" s="455"/>
      <c r="V22" s="1043">
        <f t="shared" si="14"/>
        <v>0</v>
      </c>
      <c r="W22" s="454"/>
      <c r="X22" s="454"/>
      <c r="Y22" s="454"/>
      <c r="Z22" s="454"/>
      <c r="AA22" s="454"/>
      <c r="AB22" s="454"/>
      <c r="AC22" s="454"/>
      <c r="AD22" s="455"/>
      <c r="AE22" s="1043">
        <f t="shared" si="15"/>
        <v>0</v>
      </c>
      <c r="AF22" s="454"/>
      <c r="AG22" s="454"/>
      <c r="AH22" s="454"/>
      <c r="AI22" s="454"/>
      <c r="AJ22" s="454"/>
      <c r="AK22" s="454"/>
      <c r="AL22" s="454"/>
      <c r="AM22" s="454"/>
      <c r="AN22" s="1287"/>
      <c r="AO22" s="543">
        <f t="shared" si="17"/>
        <v>0</v>
      </c>
      <c r="AP22" s="503">
        <f t="shared" si="16"/>
        <v>0</v>
      </c>
      <c r="AQ22" s="537">
        <f t="shared" si="16"/>
        <v>0</v>
      </c>
      <c r="AR22" s="537">
        <f t="shared" si="16"/>
        <v>0</v>
      </c>
      <c r="AS22" s="537">
        <f t="shared" si="16"/>
        <v>0</v>
      </c>
      <c r="AT22" s="537">
        <f t="shared" si="16"/>
        <v>0</v>
      </c>
      <c r="AU22" s="537">
        <f t="shared" si="16"/>
        <v>0</v>
      </c>
      <c r="AV22" s="537">
        <f t="shared" si="16"/>
        <v>0</v>
      </c>
      <c r="AW22" s="538">
        <f t="shared" si="16"/>
        <v>0</v>
      </c>
    </row>
    <row r="23" spans="1:49" x14ac:dyDescent="0.3">
      <c r="A23" s="1558"/>
      <c r="B23" s="572">
        <v>2.4</v>
      </c>
      <c r="C23" s="573" t="s">
        <v>165</v>
      </c>
      <c r="D23" s="1043">
        <f t="shared" si="12"/>
        <v>0</v>
      </c>
      <c r="E23" s="454"/>
      <c r="F23" s="454"/>
      <c r="G23" s="454"/>
      <c r="H23" s="454"/>
      <c r="I23" s="454"/>
      <c r="J23" s="454"/>
      <c r="K23" s="454"/>
      <c r="L23" s="455"/>
      <c r="M23" s="1043">
        <f t="shared" si="13"/>
        <v>0</v>
      </c>
      <c r="N23" s="454"/>
      <c r="O23" s="454"/>
      <c r="P23" s="454"/>
      <c r="Q23" s="454"/>
      <c r="R23" s="454"/>
      <c r="S23" s="454"/>
      <c r="T23" s="454"/>
      <c r="U23" s="455"/>
      <c r="V23" s="1043">
        <f t="shared" si="14"/>
        <v>0</v>
      </c>
      <c r="W23" s="454"/>
      <c r="X23" s="454"/>
      <c r="Y23" s="454"/>
      <c r="Z23" s="454"/>
      <c r="AA23" s="454"/>
      <c r="AB23" s="454"/>
      <c r="AC23" s="454"/>
      <c r="AD23" s="455"/>
      <c r="AE23" s="1043">
        <f t="shared" si="15"/>
        <v>0</v>
      </c>
      <c r="AF23" s="454"/>
      <c r="AG23" s="454"/>
      <c r="AH23" s="454"/>
      <c r="AI23" s="454"/>
      <c r="AJ23" s="454"/>
      <c r="AK23" s="454"/>
      <c r="AL23" s="454"/>
      <c r="AM23" s="454"/>
      <c r="AN23" s="1287"/>
      <c r="AO23" s="543">
        <f t="shared" si="17"/>
        <v>0</v>
      </c>
      <c r="AP23" s="503">
        <f t="shared" si="16"/>
        <v>0</v>
      </c>
      <c r="AQ23" s="537">
        <f t="shared" si="16"/>
        <v>0</v>
      </c>
      <c r="AR23" s="537">
        <f t="shared" si="16"/>
        <v>0</v>
      </c>
      <c r="AS23" s="537">
        <f t="shared" si="16"/>
        <v>0</v>
      </c>
      <c r="AT23" s="537">
        <f t="shared" si="16"/>
        <v>0</v>
      </c>
      <c r="AU23" s="537">
        <f t="shared" si="16"/>
        <v>0</v>
      </c>
      <c r="AV23" s="537">
        <f t="shared" si="16"/>
        <v>0</v>
      </c>
      <c r="AW23" s="538">
        <f t="shared" si="16"/>
        <v>0</v>
      </c>
    </row>
    <row r="24" spans="1:49" x14ac:dyDescent="0.3">
      <c r="A24" s="1558"/>
      <c r="B24" s="572">
        <v>2.5</v>
      </c>
      <c r="C24" s="573" t="s">
        <v>166</v>
      </c>
      <c r="D24" s="1043">
        <f t="shared" si="12"/>
        <v>0</v>
      </c>
      <c r="E24" s="456"/>
      <c r="F24" s="456"/>
      <c r="G24" s="456"/>
      <c r="H24" s="456"/>
      <c r="I24" s="456"/>
      <c r="J24" s="456"/>
      <c r="K24" s="456"/>
      <c r="L24" s="457"/>
      <c r="M24" s="1043">
        <f t="shared" si="13"/>
        <v>0</v>
      </c>
      <c r="N24" s="456"/>
      <c r="O24" s="456"/>
      <c r="P24" s="456"/>
      <c r="Q24" s="456"/>
      <c r="R24" s="456"/>
      <c r="S24" s="456"/>
      <c r="T24" s="456"/>
      <c r="U24" s="457"/>
      <c r="V24" s="1043">
        <f t="shared" si="14"/>
        <v>0</v>
      </c>
      <c r="W24" s="456"/>
      <c r="X24" s="456"/>
      <c r="Y24" s="456"/>
      <c r="Z24" s="456"/>
      <c r="AA24" s="456"/>
      <c r="AB24" s="456"/>
      <c r="AC24" s="456"/>
      <c r="AD24" s="457"/>
      <c r="AE24" s="1043">
        <f t="shared" si="15"/>
        <v>0</v>
      </c>
      <c r="AF24" s="456"/>
      <c r="AG24" s="456"/>
      <c r="AH24" s="456"/>
      <c r="AI24" s="456"/>
      <c r="AJ24" s="456"/>
      <c r="AK24" s="456"/>
      <c r="AL24" s="456"/>
      <c r="AM24" s="456"/>
      <c r="AN24" s="1288"/>
      <c r="AO24" s="543">
        <f t="shared" si="17"/>
        <v>0</v>
      </c>
      <c r="AP24" s="503">
        <f t="shared" si="16"/>
        <v>0</v>
      </c>
      <c r="AQ24" s="537">
        <f t="shared" si="16"/>
        <v>0</v>
      </c>
      <c r="AR24" s="537">
        <f t="shared" si="16"/>
        <v>0</v>
      </c>
      <c r="AS24" s="537">
        <f t="shared" si="16"/>
        <v>0</v>
      </c>
      <c r="AT24" s="537">
        <f t="shared" si="16"/>
        <v>0</v>
      </c>
      <c r="AU24" s="537">
        <f t="shared" si="16"/>
        <v>0</v>
      </c>
      <c r="AV24" s="537">
        <f t="shared" si="16"/>
        <v>0</v>
      </c>
      <c r="AW24" s="538">
        <f t="shared" si="16"/>
        <v>0</v>
      </c>
    </row>
    <row r="25" spans="1:49" s="459" customFormat="1" x14ac:dyDescent="0.3">
      <c r="A25" s="1558"/>
      <c r="B25" s="572" t="s">
        <v>108</v>
      </c>
      <c r="C25" s="573" t="s">
        <v>7</v>
      </c>
      <c r="D25" s="507">
        <f t="shared" si="12"/>
        <v>0</v>
      </c>
      <c r="E25" s="499"/>
      <c r="F25" s="499"/>
      <c r="G25" s="499"/>
      <c r="H25" s="499"/>
      <c r="I25" s="499"/>
      <c r="J25" s="499"/>
      <c r="K25" s="499"/>
      <c r="L25" s="500"/>
      <c r="M25" s="1043">
        <f t="shared" si="13"/>
        <v>0</v>
      </c>
      <c r="N25" s="499"/>
      <c r="O25" s="499"/>
      <c r="P25" s="499"/>
      <c r="Q25" s="499"/>
      <c r="R25" s="499"/>
      <c r="S25" s="499"/>
      <c r="T25" s="499"/>
      <c r="U25" s="500"/>
      <c r="V25" s="1043">
        <f t="shared" si="14"/>
        <v>0</v>
      </c>
      <c r="W25" s="499"/>
      <c r="X25" s="499"/>
      <c r="Y25" s="499"/>
      <c r="Z25" s="499"/>
      <c r="AA25" s="499"/>
      <c r="AB25" s="499"/>
      <c r="AC25" s="499"/>
      <c r="AD25" s="500"/>
      <c r="AE25" s="1043">
        <f t="shared" si="15"/>
        <v>0</v>
      </c>
      <c r="AF25" s="499"/>
      <c r="AG25" s="499"/>
      <c r="AH25" s="499"/>
      <c r="AI25" s="499"/>
      <c r="AJ25" s="499"/>
      <c r="AK25" s="499"/>
      <c r="AL25" s="499"/>
      <c r="AM25" s="499"/>
      <c r="AN25" s="1289"/>
      <c r="AO25" s="543">
        <f t="shared" si="17"/>
        <v>0</v>
      </c>
      <c r="AP25" s="503">
        <f t="shared" si="16"/>
        <v>0</v>
      </c>
      <c r="AQ25" s="537">
        <f t="shared" si="16"/>
        <v>0</v>
      </c>
      <c r="AR25" s="537">
        <f t="shared" si="16"/>
        <v>0</v>
      </c>
      <c r="AS25" s="537">
        <f t="shared" si="16"/>
        <v>0</v>
      </c>
      <c r="AT25" s="537">
        <f t="shared" si="16"/>
        <v>0</v>
      </c>
      <c r="AU25" s="537">
        <f t="shared" si="16"/>
        <v>0</v>
      </c>
      <c r="AV25" s="537">
        <f t="shared" si="16"/>
        <v>0</v>
      </c>
      <c r="AW25" s="538">
        <f t="shared" si="16"/>
        <v>0</v>
      </c>
    </row>
    <row r="26" spans="1:49" s="459" customFormat="1" x14ac:dyDescent="0.3">
      <c r="A26" s="1558"/>
      <c r="B26" s="572" t="s">
        <v>167</v>
      </c>
      <c r="C26" s="573" t="s">
        <v>579</v>
      </c>
      <c r="D26" s="1043">
        <f t="shared" si="12"/>
        <v>0</v>
      </c>
      <c r="E26" s="460"/>
      <c r="F26" s="460"/>
      <c r="G26" s="460"/>
      <c r="H26" s="460"/>
      <c r="I26" s="460"/>
      <c r="J26" s="460"/>
      <c r="K26" s="460"/>
      <c r="L26" s="461"/>
      <c r="M26" s="1043">
        <f t="shared" si="13"/>
        <v>0</v>
      </c>
      <c r="N26" s="460"/>
      <c r="O26" s="460"/>
      <c r="P26" s="460"/>
      <c r="Q26" s="460"/>
      <c r="R26" s="460"/>
      <c r="S26" s="460"/>
      <c r="T26" s="460"/>
      <c r="U26" s="461"/>
      <c r="V26" s="1043">
        <f t="shared" si="14"/>
        <v>0</v>
      </c>
      <c r="W26" s="460"/>
      <c r="X26" s="460"/>
      <c r="Y26" s="460"/>
      <c r="Z26" s="460"/>
      <c r="AA26" s="460"/>
      <c r="AB26" s="460"/>
      <c r="AC26" s="460"/>
      <c r="AD26" s="461"/>
      <c r="AE26" s="1043">
        <f t="shared" si="15"/>
        <v>0</v>
      </c>
      <c r="AF26" s="460"/>
      <c r="AG26" s="460"/>
      <c r="AH26" s="460"/>
      <c r="AI26" s="460"/>
      <c r="AJ26" s="460"/>
      <c r="AK26" s="460"/>
      <c r="AL26" s="460"/>
      <c r="AM26" s="460"/>
      <c r="AN26" s="1290"/>
      <c r="AO26" s="543">
        <f t="shared" si="17"/>
        <v>0</v>
      </c>
      <c r="AP26" s="503">
        <f t="shared" si="16"/>
        <v>0</v>
      </c>
      <c r="AQ26" s="537">
        <f t="shared" si="16"/>
        <v>0</v>
      </c>
      <c r="AR26" s="537">
        <f t="shared" si="16"/>
        <v>0</v>
      </c>
      <c r="AS26" s="537">
        <f t="shared" si="16"/>
        <v>0</v>
      </c>
      <c r="AT26" s="537">
        <f t="shared" si="16"/>
        <v>0</v>
      </c>
      <c r="AU26" s="537">
        <f t="shared" si="16"/>
        <v>0</v>
      </c>
      <c r="AV26" s="537">
        <f t="shared" si="16"/>
        <v>0</v>
      </c>
      <c r="AW26" s="538">
        <f t="shared" si="16"/>
        <v>0</v>
      </c>
    </row>
    <row r="27" spans="1:49" s="377" customFormat="1" x14ac:dyDescent="0.3">
      <c r="A27" s="1559"/>
      <c r="B27" s="576" t="s">
        <v>261</v>
      </c>
      <c r="C27" s="577" t="s">
        <v>1</v>
      </c>
      <c r="D27" s="508">
        <f>SUM(D20:D26)</f>
        <v>0</v>
      </c>
      <c r="E27" s="521">
        <f t="shared" ref="E27:AW27" si="18">SUM(E20:E26)</f>
        <v>0</v>
      </c>
      <c r="F27" s="521">
        <f t="shared" si="18"/>
        <v>0</v>
      </c>
      <c r="G27" s="521">
        <f t="shared" si="18"/>
        <v>0</v>
      </c>
      <c r="H27" s="521">
        <f t="shared" si="18"/>
        <v>0</v>
      </c>
      <c r="I27" s="521">
        <f t="shared" si="18"/>
        <v>0</v>
      </c>
      <c r="J27" s="521">
        <f t="shared" si="18"/>
        <v>0</v>
      </c>
      <c r="K27" s="521">
        <f t="shared" si="18"/>
        <v>0</v>
      </c>
      <c r="L27" s="522">
        <f t="shared" si="18"/>
        <v>0</v>
      </c>
      <c r="M27" s="508">
        <f t="shared" si="18"/>
        <v>0</v>
      </c>
      <c r="N27" s="521">
        <f t="shared" si="18"/>
        <v>0</v>
      </c>
      <c r="O27" s="521">
        <f t="shared" si="18"/>
        <v>0</v>
      </c>
      <c r="P27" s="521">
        <f t="shared" si="18"/>
        <v>0</v>
      </c>
      <c r="Q27" s="521">
        <f t="shared" si="18"/>
        <v>0</v>
      </c>
      <c r="R27" s="521">
        <f t="shared" si="18"/>
        <v>0</v>
      </c>
      <c r="S27" s="521">
        <f t="shared" si="18"/>
        <v>0</v>
      </c>
      <c r="T27" s="521">
        <f t="shared" si="18"/>
        <v>0</v>
      </c>
      <c r="U27" s="522">
        <f t="shared" si="18"/>
        <v>0</v>
      </c>
      <c r="V27" s="508">
        <f t="shared" si="18"/>
        <v>0</v>
      </c>
      <c r="W27" s="521">
        <f t="shared" si="18"/>
        <v>0</v>
      </c>
      <c r="X27" s="521">
        <f t="shared" si="18"/>
        <v>0</v>
      </c>
      <c r="Y27" s="521">
        <f t="shared" si="18"/>
        <v>0</v>
      </c>
      <c r="Z27" s="521">
        <f t="shared" si="18"/>
        <v>0</v>
      </c>
      <c r="AA27" s="521">
        <f t="shared" si="18"/>
        <v>0</v>
      </c>
      <c r="AB27" s="521">
        <f t="shared" si="18"/>
        <v>0</v>
      </c>
      <c r="AC27" s="521">
        <f t="shared" si="18"/>
        <v>0</v>
      </c>
      <c r="AD27" s="522">
        <f t="shared" si="18"/>
        <v>0</v>
      </c>
      <c r="AE27" s="508">
        <f t="shared" si="18"/>
        <v>0</v>
      </c>
      <c r="AF27" s="521">
        <f t="shared" si="18"/>
        <v>0</v>
      </c>
      <c r="AG27" s="521">
        <f t="shared" si="18"/>
        <v>0</v>
      </c>
      <c r="AH27" s="521">
        <f t="shared" si="18"/>
        <v>0</v>
      </c>
      <c r="AI27" s="521">
        <f t="shared" si="18"/>
        <v>0</v>
      </c>
      <c r="AJ27" s="521">
        <f t="shared" si="18"/>
        <v>0</v>
      </c>
      <c r="AK27" s="521">
        <f t="shared" si="18"/>
        <v>0</v>
      </c>
      <c r="AL27" s="521">
        <f t="shared" si="18"/>
        <v>0</v>
      </c>
      <c r="AM27" s="521">
        <f t="shared" si="18"/>
        <v>0</v>
      </c>
      <c r="AN27" s="1284">
        <f t="shared" si="18"/>
        <v>0</v>
      </c>
      <c r="AO27" s="544">
        <f t="shared" si="18"/>
        <v>0</v>
      </c>
      <c r="AP27" s="521">
        <f t="shared" si="18"/>
        <v>0</v>
      </c>
      <c r="AQ27" s="521">
        <f t="shared" si="18"/>
        <v>0</v>
      </c>
      <c r="AR27" s="521">
        <f t="shared" si="18"/>
        <v>0</v>
      </c>
      <c r="AS27" s="521">
        <f t="shared" si="18"/>
        <v>0</v>
      </c>
      <c r="AT27" s="521">
        <f t="shared" si="18"/>
        <v>0</v>
      </c>
      <c r="AU27" s="521">
        <f t="shared" si="18"/>
        <v>0</v>
      </c>
      <c r="AV27" s="521">
        <f t="shared" si="18"/>
        <v>0</v>
      </c>
      <c r="AW27" s="540">
        <f t="shared" si="18"/>
        <v>0</v>
      </c>
    </row>
    <row r="28" spans="1:49" ht="14.4" customHeight="1" x14ac:dyDescent="0.3">
      <c r="A28" s="1557" t="s">
        <v>60</v>
      </c>
      <c r="B28" s="570">
        <v>3.1</v>
      </c>
      <c r="C28" s="578" t="s">
        <v>37</v>
      </c>
      <c r="D28" s="505">
        <f t="shared" ref="D28:D34" si="19">SUM(E28:L28)</f>
        <v>0</v>
      </c>
      <c r="E28" s="452"/>
      <c r="F28" s="452"/>
      <c r="G28" s="452"/>
      <c r="H28" s="452"/>
      <c r="I28" s="452"/>
      <c r="J28" s="452"/>
      <c r="K28" s="452"/>
      <c r="L28" s="453"/>
      <c r="M28" s="505">
        <f t="shared" ref="M28:M34" si="20">SUM(N28:U28)</f>
        <v>0</v>
      </c>
      <c r="N28" s="452"/>
      <c r="O28" s="452"/>
      <c r="P28" s="452"/>
      <c r="Q28" s="452"/>
      <c r="R28" s="452"/>
      <c r="S28" s="452"/>
      <c r="T28" s="452"/>
      <c r="U28" s="453"/>
      <c r="V28" s="505">
        <f t="shared" ref="V28:V34" si="21">SUM(W28:AD28)</f>
        <v>0</v>
      </c>
      <c r="W28" s="452"/>
      <c r="X28" s="452"/>
      <c r="Y28" s="452"/>
      <c r="Z28" s="452"/>
      <c r="AA28" s="452"/>
      <c r="AB28" s="452"/>
      <c r="AC28" s="452"/>
      <c r="AD28" s="453"/>
      <c r="AE28" s="505">
        <f t="shared" ref="AE28:AE34" si="22">SUM(AF28:AM28)</f>
        <v>0</v>
      </c>
      <c r="AF28" s="452"/>
      <c r="AG28" s="452"/>
      <c r="AH28" s="452"/>
      <c r="AI28" s="452"/>
      <c r="AJ28" s="452"/>
      <c r="AK28" s="452"/>
      <c r="AL28" s="452"/>
      <c r="AM28" s="452"/>
      <c r="AN28" s="1286"/>
      <c r="AO28" s="541">
        <f>SUM(AP28:AW28)+AN28</f>
        <v>0</v>
      </c>
      <c r="AP28" s="503">
        <f t="shared" ref="AP28:AW34" si="23">E28+N28+W28+AF28</f>
        <v>0</v>
      </c>
      <c r="AQ28" s="503">
        <f t="shared" si="23"/>
        <v>0</v>
      </c>
      <c r="AR28" s="503">
        <f t="shared" si="23"/>
        <v>0</v>
      </c>
      <c r="AS28" s="503">
        <f t="shared" si="23"/>
        <v>0</v>
      </c>
      <c r="AT28" s="503">
        <f t="shared" si="23"/>
        <v>0</v>
      </c>
      <c r="AU28" s="503">
        <f t="shared" si="23"/>
        <v>0</v>
      </c>
      <c r="AV28" s="503">
        <f t="shared" si="23"/>
        <v>0</v>
      </c>
      <c r="AW28" s="542">
        <f t="shared" si="23"/>
        <v>0</v>
      </c>
    </row>
    <row r="29" spans="1:49" x14ac:dyDescent="0.3">
      <c r="A29" s="1558"/>
      <c r="B29" s="572">
        <v>3.2</v>
      </c>
      <c r="C29" s="578" t="s">
        <v>38</v>
      </c>
      <c r="D29" s="1043">
        <f t="shared" si="19"/>
        <v>0</v>
      </c>
      <c r="E29" s="454"/>
      <c r="F29" s="454"/>
      <c r="G29" s="454"/>
      <c r="H29" s="454"/>
      <c r="I29" s="454"/>
      <c r="J29" s="454"/>
      <c r="K29" s="454"/>
      <c r="L29" s="455"/>
      <c r="M29" s="1043">
        <f t="shared" si="20"/>
        <v>0</v>
      </c>
      <c r="N29" s="454"/>
      <c r="O29" s="454"/>
      <c r="P29" s="454"/>
      <c r="Q29" s="454"/>
      <c r="R29" s="454"/>
      <c r="S29" s="454"/>
      <c r="T29" s="454"/>
      <c r="U29" s="455"/>
      <c r="V29" s="1043">
        <f t="shared" si="21"/>
        <v>0</v>
      </c>
      <c r="W29" s="454"/>
      <c r="X29" s="454"/>
      <c r="Y29" s="454"/>
      <c r="Z29" s="454"/>
      <c r="AA29" s="454"/>
      <c r="AB29" s="454"/>
      <c r="AC29" s="454"/>
      <c r="AD29" s="455"/>
      <c r="AE29" s="1043">
        <f t="shared" si="22"/>
        <v>0</v>
      </c>
      <c r="AF29" s="454"/>
      <c r="AG29" s="454"/>
      <c r="AH29" s="454"/>
      <c r="AI29" s="454"/>
      <c r="AJ29" s="454"/>
      <c r="AK29" s="454"/>
      <c r="AL29" s="454"/>
      <c r="AM29" s="454"/>
      <c r="AN29" s="1287"/>
      <c r="AO29" s="543">
        <f t="shared" ref="AO29:AO34" si="24">SUM(AP29:AW29)+AN29</f>
        <v>0</v>
      </c>
      <c r="AP29" s="503">
        <f t="shared" si="23"/>
        <v>0</v>
      </c>
      <c r="AQ29" s="537">
        <f t="shared" si="23"/>
        <v>0</v>
      </c>
      <c r="AR29" s="537">
        <f t="shared" si="23"/>
        <v>0</v>
      </c>
      <c r="AS29" s="537">
        <f t="shared" si="23"/>
        <v>0</v>
      </c>
      <c r="AT29" s="537">
        <f t="shared" si="23"/>
        <v>0</v>
      </c>
      <c r="AU29" s="537">
        <f t="shared" si="23"/>
        <v>0</v>
      </c>
      <c r="AV29" s="537">
        <f t="shared" si="23"/>
        <v>0</v>
      </c>
      <c r="AW29" s="538">
        <f t="shared" si="23"/>
        <v>0</v>
      </c>
    </row>
    <row r="30" spans="1:49" x14ac:dyDescent="0.3">
      <c r="A30" s="1558"/>
      <c r="B30" s="572">
        <v>3.3</v>
      </c>
      <c r="C30" s="578" t="s">
        <v>61</v>
      </c>
      <c r="D30" s="1043">
        <f t="shared" si="19"/>
        <v>0</v>
      </c>
      <c r="E30" s="454"/>
      <c r="F30" s="454"/>
      <c r="G30" s="454"/>
      <c r="H30" s="454"/>
      <c r="I30" s="454"/>
      <c r="J30" s="454"/>
      <c r="K30" s="454"/>
      <c r="L30" s="455"/>
      <c r="M30" s="1043">
        <f t="shared" si="20"/>
        <v>0</v>
      </c>
      <c r="N30" s="454"/>
      <c r="O30" s="454"/>
      <c r="P30" s="454"/>
      <c r="Q30" s="454"/>
      <c r="R30" s="454"/>
      <c r="S30" s="454"/>
      <c r="T30" s="454"/>
      <c r="U30" s="455"/>
      <c r="V30" s="1043">
        <f t="shared" si="21"/>
        <v>0</v>
      </c>
      <c r="W30" s="454"/>
      <c r="X30" s="454"/>
      <c r="Y30" s="454"/>
      <c r="Z30" s="454"/>
      <c r="AA30" s="454"/>
      <c r="AB30" s="454"/>
      <c r="AC30" s="454"/>
      <c r="AD30" s="455"/>
      <c r="AE30" s="1043">
        <f t="shared" si="22"/>
        <v>0</v>
      </c>
      <c r="AF30" s="454"/>
      <c r="AG30" s="454"/>
      <c r="AH30" s="454"/>
      <c r="AI30" s="454"/>
      <c r="AJ30" s="454"/>
      <c r="AK30" s="454"/>
      <c r="AL30" s="454"/>
      <c r="AM30" s="454"/>
      <c r="AN30" s="1287"/>
      <c r="AO30" s="543">
        <f t="shared" si="24"/>
        <v>0</v>
      </c>
      <c r="AP30" s="503">
        <f t="shared" si="23"/>
        <v>0</v>
      </c>
      <c r="AQ30" s="537">
        <f t="shared" si="23"/>
        <v>0</v>
      </c>
      <c r="AR30" s="537">
        <f t="shared" si="23"/>
        <v>0</v>
      </c>
      <c r="AS30" s="537">
        <f t="shared" si="23"/>
        <v>0</v>
      </c>
      <c r="AT30" s="537">
        <f t="shared" si="23"/>
        <v>0</v>
      </c>
      <c r="AU30" s="537">
        <f t="shared" si="23"/>
        <v>0</v>
      </c>
      <c r="AV30" s="537">
        <f t="shared" si="23"/>
        <v>0</v>
      </c>
      <c r="AW30" s="538">
        <f t="shared" si="23"/>
        <v>0</v>
      </c>
    </row>
    <row r="31" spans="1:49" x14ac:dyDescent="0.3">
      <c r="A31" s="1558"/>
      <c r="B31" s="572" t="s">
        <v>49</v>
      </c>
      <c r="C31" s="578" t="s">
        <v>168</v>
      </c>
      <c r="D31" s="1043">
        <f t="shared" si="19"/>
        <v>0</v>
      </c>
      <c r="E31" s="454"/>
      <c r="F31" s="454"/>
      <c r="G31" s="454"/>
      <c r="H31" s="454"/>
      <c r="I31" s="454"/>
      <c r="J31" s="454"/>
      <c r="K31" s="454"/>
      <c r="L31" s="455"/>
      <c r="M31" s="1043">
        <f t="shared" si="20"/>
        <v>0</v>
      </c>
      <c r="N31" s="454"/>
      <c r="O31" s="454"/>
      <c r="P31" s="454"/>
      <c r="Q31" s="454"/>
      <c r="R31" s="454"/>
      <c r="S31" s="454"/>
      <c r="T31" s="454"/>
      <c r="U31" s="455"/>
      <c r="V31" s="1043">
        <f t="shared" si="21"/>
        <v>0</v>
      </c>
      <c r="W31" s="454"/>
      <c r="X31" s="454"/>
      <c r="Y31" s="454"/>
      <c r="Z31" s="454"/>
      <c r="AA31" s="454"/>
      <c r="AB31" s="454"/>
      <c r="AC31" s="454"/>
      <c r="AD31" s="455"/>
      <c r="AE31" s="1043">
        <f t="shared" si="22"/>
        <v>0</v>
      </c>
      <c r="AF31" s="454"/>
      <c r="AG31" s="454"/>
      <c r="AH31" s="454"/>
      <c r="AI31" s="454"/>
      <c r="AJ31" s="454"/>
      <c r="AK31" s="454"/>
      <c r="AL31" s="454"/>
      <c r="AM31" s="454"/>
      <c r="AN31" s="1287"/>
      <c r="AO31" s="543">
        <f t="shared" si="24"/>
        <v>0</v>
      </c>
      <c r="AP31" s="503">
        <f t="shared" si="23"/>
        <v>0</v>
      </c>
      <c r="AQ31" s="537">
        <f t="shared" si="23"/>
        <v>0</v>
      </c>
      <c r="AR31" s="537">
        <f t="shared" si="23"/>
        <v>0</v>
      </c>
      <c r="AS31" s="537">
        <f t="shared" si="23"/>
        <v>0</v>
      </c>
      <c r="AT31" s="537">
        <f t="shared" si="23"/>
        <v>0</v>
      </c>
      <c r="AU31" s="537">
        <f t="shared" si="23"/>
        <v>0</v>
      </c>
      <c r="AV31" s="537">
        <f t="shared" si="23"/>
        <v>0</v>
      </c>
      <c r="AW31" s="538">
        <f t="shared" si="23"/>
        <v>0</v>
      </c>
    </row>
    <row r="32" spans="1:49" s="459" customFormat="1" x14ac:dyDescent="0.3">
      <c r="A32" s="1558"/>
      <c r="B32" s="572" t="s">
        <v>46</v>
      </c>
      <c r="C32" s="578" t="s">
        <v>59</v>
      </c>
      <c r="D32" s="1043">
        <f t="shared" si="19"/>
        <v>0</v>
      </c>
      <c r="E32" s="456"/>
      <c r="F32" s="456"/>
      <c r="G32" s="456"/>
      <c r="H32" s="456"/>
      <c r="I32" s="456"/>
      <c r="J32" s="456"/>
      <c r="K32" s="456"/>
      <c r="L32" s="457"/>
      <c r="M32" s="1043">
        <f t="shared" si="20"/>
        <v>0</v>
      </c>
      <c r="N32" s="499"/>
      <c r="O32" s="499"/>
      <c r="P32" s="499"/>
      <c r="Q32" s="499"/>
      <c r="R32" s="499"/>
      <c r="S32" s="499"/>
      <c r="T32" s="499"/>
      <c r="U32" s="500"/>
      <c r="V32" s="1043">
        <f t="shared" si="21"/>
        <v>0</v>
      </c>
      <c r="W32" s="499"/>
      <c r="X32" s="499"/>
      <c r="Y32" s="499"/>
      <c r="Z32" s="499"/>
      <c r="AA32" s="499"/>
      <c r="AB32" s="499"/>
      <c r="AC32" s="499"/>
      <c r="AD32" s="500"/>
      <c r="AE32" s="1043">
        <f t="shared" si="22"/>
        <v>0</v>
      </c>
      <c r="AF32" s="499"/>
      <c r="AG32" s="499"/>
      <c r="AH32" s="499"/>
      <c r="AI32" s="499"/>
      <c r="AJ32" s="499"/>
      <c r="AK32" s="499"/>
      <c r="AL32" s="499"/>
      <c r="AM32" s="499"/>
      <c r="AN32" s="1289"/>
      <c r="AO32" s="543">
        <f t="shared" si="24"/>
        <v>0</v>
      </c>
      <c r="AP32" s="503">
        <f t="shared" si="23"/>
        <v>0</v>
      </c>
      <c r="AQ32" s="537">
        <f t="shared" si="23"/>
        <v>0</v>
      </c>
      <c r="AR32" s="537">
        <f t="shared" si="23"/>
        <v>0</v>
      </c>
      <c r="AS32" s="537">
        <f t="shared" si="23"/>
        <v>0</v>
      </c>
      <c r="AT32" s="537">
        <f t="shared" si="23"/>
        <v>0</v>
      </c>
      <c r="AU32" s="537">
        <f t="shared" si="23"/>
        <v>0</v>
      </c>
      <c r="AV32" s="537">
        <f t="shared" si="23"/>
        <v>0</v>
      </c>
      <c r="AW32" s="538">
        <f t="shared" si="23"/>
        <v>0</v>
      </c>
    </row>
    <row r="33" spans="1:49" x14ac:dyDescent="0.3">
      <c r="A33" s="1558"/>
      <c r="B33" s="572" t="s">
        <v>47</v>
      </c>
      <c r="C33" s="578" t="s">
        <v>169</v>
      </c>
      <c r="D33" s="1043">
        <f t="shared" si="19"/>
        <v>0</v>
      </c>
      <c r="E33" s="456"/>
      <c r="F33" s="456"/>
      <c r="G33" s="456"/>
      <c r="H33" s="456"/>
      <c r="I33" s="456"/>
      <c r="J33" s="456"/>
      <c r="K33" s="456"/>
      <c r="L33" s="457"/>
      <c r="M33" s="1043">
        <f t="shared" si="20"/>
        <v>0</v>
      </c>
      <c r="N33" s="456"/>
      <c r="O33" s="456"/>
      <c r="P33" s="456"/>
      <c r="Q33" s="456"/>
      <c r="R33" s="456"/>
      <c r="S33" s="456"/>
      <c r="T33" s="456"/>
      <c r="U33" s="457"/>
      <c r="V33" s="1043">
        <f t="shared" si="21"/>
        <v>0</v>
      </c>
      <c r="W33" s="456"/>
      <c r="X33" s="456"/>
      <c r="Y33" s="456"/>
      <c r="Z33" s="456"/>
      <c r="AA33" s="456"/>
      <c r="AB33" s="456"/>
      <c r="AC33" s="456"/>
      <c r="AD33" s="457"/>
      <c r="AE33" s="1043">
        <f t="shared" si="22"/>
        <v>0</v>
      </c>
      <c r="AF33" s="456"/>
      <c r="AG33" s="456"/>
      <c r="AH33" s="456"/>
      <c r="AI33" s="456"/>
      <c r="AJ33" s="456"/>
      <c r="AK33" s="456"/>
      <c r="AL33" s="456"/>
      <c r="AM33" s="456"/>
      <c r="AN33" s="1288"/>
      <c r="AO33" s="543">
        <f t="shared" si="24"/>
        <v>0</v>
      </c>
      <c r="AP33" s="503">
        <f t="shared" si="23"/>
        <v>0</v>
      </c>
      <c r="AQ33" s="537">
        <f t="shared" si="23"/>
        <v>0</v>
      </c>
      <c r="AR33" s="537">
        <f t="shared" si="23"/>
        <v>0</v>
      </c>
      <c r="AS33" s="537">
        <f t="shared" si="23"/>
        <v>0</v>
      </c>
      <c r="AT33" s="537">
        <f t="shared" si="23"/>
        <v>0</v>
      </c>
      <c r="AU33" s="537">
        <f t="shared" si="23"/>
        <v>0</v>
      </c>
      <c r="AV33" s="537">
        <f t="shared" si="23"/>
        <v>0</v>
      </c>
      <c r="AW33" s="538">
        <f t="shared" si="23"/>
        <v>0</v>
      </c>
    </row>
    <row r="34" spans="1:49" x14ac:dyDescent="0.3">
      <c r="A34" s="1558"/>
      <c r="B34" s="572" t="s">
        <v>48</v>
      </c>
      <c r="C34" s="578" t="s">
        <v>578</v>
      </c>
      <c r="D34" s="1043">
        <f t="shared" si="19"/>
        <v>0</v>
      </c>
      <c r="E34" s="460"/>
      <c r="F34" s="460"/>
      <c r="G34" s="460"/>
      <c r="H34" s="460"/>
      <c r="I34" s="460"/>
      <c r="J34" s="460"/>
      <c r="K34" s="460"/>
      <c r="L34" s="461"/>
      <c r="M34" s="1043">
        <f t="shared" si="20"/>
        <v>0</v>
      </c>
      <c r="N34" s="460"/>
      <c r="O34" s="460"/>
      <c r="P34" s="460"/>
      <c r="Q34" s="460"/>
      <c r="R34" s="460"/>
      <c r="S34" s="460"/>
      <c r="T34" s="460"/>
      <c r="U34" s="461"/>
      <c r="V34" s="1043">
        <f t="shared" si="21"/>
        <v>0</v>
      </c>
      <c r="W34" s="460"/>
      <c r="X34" s="460"/>
      <c r="Y34" s="460"/>
      <c r="Z34" s="460"/>
      <c r="AA34" s="460"/>
      <c r="AB34" s="460"/>
      <c r="AC34" s="460"/>
      <c r="AD34" s="461"/>
      <c r="AE34" s="1043">
        <f t="shared" si="22"/>
        <v>0</v>
      </c>
      <c r="AF34" s="460"/>
      <c r="AG34" s="460"/>
      <c r="AH34" s="460"/>
      <c r="AI34" s="460"/>
      <c r="AJ34" s="460"/>
      <c r="AK34" s="460"/>
      <c r="AL34" s="460"/>
      <c r="AM34" s="460"/>
      <c r="AN34" s="1290"/>
      <c r="AO34" s="543">
        <f t="shared" si="24"/>
        <v>0</v>
      </c>
      <c r="AP34" s="503">
        <f t="shared" si="23"/>
        <v>0</v>
      </c>
      <c r="AQ34" s="537">
        <f t="shared" si="23"/>
        <v>0</v>
      </c>
      <c r="AR34" s="537">
        <f t="shared" si="23"/>
        <v>0</v>
      </c>
      <c r="AS34" s="537">
        <f t="shared" si="23"/>
        <v>0</v>
      </c>
      <c r="AT34" s="537">
        <f t="shared" si="23"/>
        <v>0</v>
      </c>
      <c r="AU34" s="537">
        <f t="shared" si="23"/>
        <v>0</v>
      </c>
      <c r="AV34" s="537">
        <f t="shared" si="23"/>
        <v>0</v>
      </c>
      <c r="AW34" s="538">
        <f t="shared" si="23"/>
        <v>0</v>
      </c>
    </row>
    <row r="35" spans="1:49" s="377" customFormat="1" x14ac:dyDescent="0.3">
      <c r="A35" s="1558"/>
      <c r="B35" s="574" t="s">
        <v>567</v>
      </c>
      <c r="C35" s="579" t="s">
        <v>2</v>
      </c>
      <c r="D35" s="508">
        <f>SUM(D28:D34)</f>
        <v>0</v>
      </c>
      <c r="E35" s="521">
        <f t="shared" ref="E35:AW35" si="25">SUM(E28:E34)</f>
        <v>0</v>
      </c>
      <c r="F35" s="521">
        <f t="shared" si="25"/>
        <v>0</v>
      </c>
      <c r="G35" s="521">
        <f t="shared" si="25"/>
        <v>0</v>
      </c>
      <c r="H35" s="521">
        <f t="shared" si="25"/>
        <v>0</v>
      </c>
      <c r="I35" s="521">
        <f t="shared" si="25"/>
        <v>0</v>
      </c>
      <c r="J35" s="521">
        <f t="shared" si="25"/>
        <v>0</v>
      </c>
      <c r="K35" s="521">
        <f t="shared" si="25"/>
        <v>0</v>
      </c>
      <c r="L35" s="522">
        <f t="shared" si="25"/>
        <v>0</v>
      </c>
      <c r="M35" s="508">
        <f t="shared" si="25"/>
        <v>0</v>
      </c>
      <c r="N35" s="521">
        <f t="shared" si="25"/>
        <v>0</v>
      </c>
      <c r="O35" s="521">
        <f t="shared" si="25"/>
        <v>0</v>
      </c>
      <c r="P35" s="521">
        <f t="shared" si="25"/>
        <v>0</v>
      </c>
      <c r="Q35" s="521">
        <f t="shared" si="25"/>
        <v>0</v>
      </c>
      <c r="R35" s="521">
        <f t="shared" si="25"/>
        <v>0</v>
      </c>
      <c r="S35" s="521">
        <f t="shared" si="25"/>
        <v>0</v>
      </c>
      <c r="T35" s="521">
        <f t="shared" si="25"/>
        <v>0</v>
      </c>
      <c r="U35" s="522">
        <f t="shared" si="25"/>
        <v>0</v>
      </c>
      <c r="V35" s="508">
        <f t="shared" si="25"/>
        <v>0</v>
      </c>
      <c r="W35" s="521">
        <f t="shared" si="25"/>
        <v>0</v>
      </c>
      <c r="X35" s="521">
        <f t="shared" si="25"/>
        <v>0</v>
      </c>
      <c r="Y35" s="521">
        <f t="shared" si="25"/>
        <v>0</v>
      </c>
      <c r="Z35" s="521">
        <f t="shared" si="25"/>
        <v>0</v>
      </c>
      <c r="AA35" s="521">
        <f t="shared" si="25"/>
        <v>0</v>
      </c>
      <c r="AB35" s="521">
        <f t="shared" si="25"/>
        <v>0</v>
      </c>
      <c r="AC35" s="521">
        <f t="shared" si="25"/>
        <v>0</v>
      </c>
      <c r="AD35" s="522">
        <f t="shared" si="25"/>
        <v>0</v>
      </c>
      <c r="AE35" s="508">
        <f t="shared" si="25"/>
        <v>0</v>
      </c>
      <c r="AF35" s="521">
        <f t="shared" si="25"/>
        <v>0</v>
      </c>
      <c r="AG35" s="521">
        <f t="shared" si="25"/>
        <v>0</v>
      </c>
      <c r="AH35" s="521">
        <f t="shared" si="25"/>
        <v>0</v>
      </c>
      <c r="AI35" s="521">
        <f t="shared" si="25"/>
        <v>0</v>
      </c>
      <c r="AJ35" s="521">
        <f t="shared" si="25"/>
        <v>0</v>
      </c>
      <c r="AK35" s="521">
        <f t="shared" si="25"/>
        <v>0</v>
      </c>
      <c r="AL35" s="521">
        <f t="shared" si="25"/>
        <v>0</v>
      </c>
      <c r="AM35" s="521">
        <f t="shared" si="25"/>
        <v>0</v>
      </c>
      <c r="AN35" s="1284">
        <f t="shared" si="25"/>
        <v>0</v>
      </c>
      <c r="AO35" s="544">
        <f t="shared" si="25"/>
        <v>0</v>
      </c>
      <c r="AP35" s="521">
        <f t="shared" si="25"/>
        <v>0</v>
      </c>
      <c r="AQ35" s="521">
        <f t="shared" si="25"/>
        <v>0</v>
      </c>
      <c r="AR35" s="521">
        <f t="shared" si="25"/>
        <v>0</v>
      </c>
      <c r="AS35" s="521">
        <f t="shared" si="25"/>
        <v>0</v>
      </c>
      <c r="AT35" s="521">
        <f t="shared" si="25"/>
        <v>0</v>
      </c>
      <c r="AU35" s="521">
        <f t="shared" si="25"/>
        <v>0</v>
      </c>
      <c r="AV35" s="521">
        <f t="shared" si="25"/>
        <v>0</v>
      </c>
      <c r="AW35" s="540">
        <f t="shared" si="25"/>
        <v>0</v>
      </c>
    </row>
    <row r="36" spans="1:49" ht="16.5" customHeight="1" x14ac:dyDescent="0.3">
      <c r="A36" s="1554" t="s">
        <v>26</v>
      </c>
      <c r="B36" s="570">
        <v>4.0999999999999996</v>
      </c>
      <c r="C36" s="580" t="s">
        <v>26</v>
      </c>
      <c r="D36" s="509">
        <f>SUM(E36:L36)</f>
        <v>0</v>
      </c>
      <c r="E36" s="462"/>
      <c r="F36" s="462"/>
      <c r="G36" s="462"/>
      <c r="H36" s="462"/>
      <c r="I36" s="462"/>
      <c r="J36" s="462"/>
      <c r="K36" s="462"/>
      <c r="L36" s="463"/>
      <c r="M36" s="518">
        <f>SUM(N36:U36)</f>
        <v>0</v>
      </c>
      <c r="N36" s="462"/>
      <c r="O36" s="462"/>
      <c r="P36" s="462"/>
      <c r="Q36" s="462"/>
      <c r="R36" s="462"/>
      <c r="S36" s="462"/>
      <c r="T36" s="462"/>
      <c r="U36" s="463"/>
      <c r="V36" s="518">
        <f>SUM(W36:AD36)</f>
        <v>0</v>
      </c>
      <c r="W36" s="462"/>
      <c r="X36" s="462"/>
      <c r="Y36" s="462"/>
      <c r="Z36" s="462"/>
      <c r="AA36" s="462"/>
      <c r="AB36" s="462"/>
      <c r="AC36" s="462"/>
      <c r="AD36" s="463"/>
      <c r="AE36" s="534">
        <f>SUM(AF36:AM36)</f>
        <v>0</v>
      </c>
      <c r="AF36" s="462"/>
      <c r="AG36" s="462"/>
      <c r="AH36" s="462"/>
      <c r="AI36" s="462"/>
      <c r="AJ36" s="452"/>
      <c r="AK36" s="452"/>
      <c r="AL36" s="452"/>
      <c r="AM36" s="452"/>
      <c r="AN36" s="1286"/>
      <c r="AO36" s="541">
        <f>SUM(AP36:AW36)+AN36</f>
        <v>0</v>
      </c>
      <c r="AP36" s="534">
        <f t="shared" ref="AP36:AW38" si="26">E36+N36+W36+AF36</f>
        <v>0</v>
      </c>
      <c r="AQ36" s="534">
        <f t="shared" si="26"/>
        <v>0</v>
      </c>
      <c r="AR36" s="534">
        <f t="shared" si="26"/>
        <v>0</v>
      </c>
      <c r="AS36" s="534">
        <f t="shared" si="26"/>
        <v>0</v>
      </c>
      <c r="AT36" s="505">
        <f t="shared" si="26"/>
        <v>0</v>
      </c>
      <c r="AU36" s="505">
        <f t="shared" si="26"/>
        <v>0</v>
      </c>
      <c r="AV36" s="505">
        <f t="shared" si="26"/>
        <v>0</v>
      </c>
      <c r="AW36" s="545">
        <f t="shared" si="26"/>
        <v>0</v>
      </c>
    </row>
    <row r="37" spans="1:49" ht="16.5" customHeight="1" x14ac:dyDescent="0.3">
      <c r="A37" s="1555"/>
      <c r="B37" s="572" t="s">
        <v>82</v>
      </c>
      <c r="C37" s="581" t="s">
        <v>219</v>
      </c>
      <c r="D37" s="1044">
        <f>SUM(E37:L37)</f>
        <v>0</v>
      </c>
      <c r="E37" s="456"/>
      <c r="F37" s="456"/>
      <c r="G37" s="456"/>
      <c r="H37" s="456"/>
      <c r="I37" s="456"/>
      <c r="J37" s="456"/>
      <c r="K37" s="456"/>
      <c r="L37" s="457"/>
      <c r="M37" s="533">
        <f>SUM(N37:U37)</f>
        <v>0</v>
      </c>
      <c r="N37" s="456"/>
      <c r="O37" s="456"/>
      <c r="P37" s="456"/>
      <c r="Q37" s="456"/>
      <c r="R37" s="456"/>
      <c r="S37" s="456"/>
      <c r="T37" s="456"/>
      <c r="U37" s="457"/>
      <c r="V37" s="533">
        <f>SUM(W37:AD37)</f>
        <v>0</v>
      </c>
      <c r="W37" s="456"/>
      <c r="X37" s="456"/>
      <c r="Y37" s="456"/>
      <c r="Z37" s="456"/>
      <c r="AA37" s="456"/>
      <c r="AB37" s="456"/>
      <c r="AC37" s="456"/>
      <c r="AD37" s="457"/>
      <c r="AE37" s="523">
        <f>SUM(AF37:AM37)</f>
        <v>0</v>
      </c>
      <c r="AF37" s="456"/>
      <c r="AG37" s="456"/>
      <c r="AH37" s="456"/>
      <c r="AI37" s="456"/>
      <c r="AJ37" s="454"/>
      <c r="AK37" s="454"/>
      <c r="AL37" s="454"/>
      <c r="AM37" s="454"/>
      <c r="AN37" s="1287"/>
      <c r="AO37" s="543">
        <f>SUM(AP37:AW37)+AN37</f>
        <v>0</v>
      </c>
      <c r="AP37" s="523">
        <f t="shared" si="26"/>
        <v>0</v>
      </c>
      <c r="AQ37" s="523">
        <f t="shared" si="26"/>
        <v>0</v>
      </c>
      <c r="AR37" s="523">
        <f t="shared" si="26"/>
        <v>0</v>
      </c>
      <c r="AS37" s="523">
        <f t="shared" si="26"/>
        <v>0</v>
      </c>
      <c r="AT37" s="1043">
        <f t="shared" si="26"/>
        <v>0</v>
      </c>
      <c r="AU37" s="1043">
        <f t="shared" si="26"/>
        <v>0</v>
      </c>
      <c r="AV37" s="1043">
        <f t="shared" si="26"/>
        <v>0</v>
      </c>
      <c r="AW37" s="1046">
        <f t="shared" si="26"/>
        <v>0</v>
      </c>
    </row>
    <row r="38" spans="1:49" ht="16.5" customHeight="1" x14ac:dyDescent="0.3">
      <c r="A38" s="1555"/>
      <c r="B38" s="572" t="s">
        <v>83</v>
      </c>
      <c r="C38" s="581" t="s">
        <v>580</v>
      </c>
      <c r="D38" s="1043">
        <f>SUM(E38:L38)</f>
        <v>0</v>
      </c>
      <c r="E38" s="460"/>
      <c r="F38" s="460"/>
      <c r="G38" s="460"/>
      <c r="H38" s="460"/>
      <c r="I38" s="460"/>
      <c r="J38" s="460"/>
      <c r="K38" s="460"/>
      <c r="L38" s="461"/>
      <c r="M38" s="1043">
        <f>SUM(N38:U38)</f>
        <v>0</v>
      </c>
      <c r="N38" s="460"/>
      <c r="O38" s="460"/>
      <c r="P38" s="460"/>
      <c r="Q38" s="460"/>
      <c r="R38" s="460"/>
      <c r="S38" s="460"/>
      <c r="T38" s="460"/>
      <c r="U38" s="461"/>
      <c r="V38" s="1043">
        <f>SUM(W38:AD38)</f>
        <v>0</v>
      </c>
      <c r="W38" s="460"/>
      <c r="X38" s="460"/>
      <c r="Y38" s="460"/>
      <c r="Z38" s="460"/>
      <c r="AA38" s="460"/>
      <c r="AB38" s="460"/>
      <c r="AC38" s="460"/>
      <c r="AD38" s="461"/>
      <c r="AE38" s="1043">
        <f>SUM(AF38:AM38)</f>
        <v>0</v>
      </c>
      <c r="AF38" s="460"/>
      <c r="AG38" s="460"/>
      <c r="AH38" s="460"/>
      <c r="AI38" s="460"/>
      <c r="AJ38" s="460"/>
      <c r="AK38" s="460"/>
      <c r="AL38" s="460"/>
      <c r="AM38" s="460"/>
      <c r="AN38" s="1290"/>
      <c r="AO38" s="543">
        <f>SUM(AP38:AW38)+AN38</f>
        <v>0</v>
      </c>
      <c r="AP38" s="523">
        <f t="shared" si="26"/>
        <v>0</v>
      </c>
      <c r="AQ38" s="523">
        <f t="shared" si="26"/>
        <v>0</v>
      </c>
      <c r="AR38" s="523">
        <f t="shared" si="26"/>
        <v>0</v>
      </c>
      <c r="AS38" s="523">
        <f t="shared" si="26"/>
        <v>0</v>
      </c>
      <c r="AT38" s="1043">
        <f t="shared" si="26"/>
        <v>0</v>
      </c>
      <c r="AU38" s="1043">
        <f t="shared" si="26"/>
        <v>0</v>
      </c>
      <c r="AV38" s="1043">
        <f t="shared" si="26"/>
        <v>0</v>
      </c>
      <c r="AW38" s="1046">
        <f t="shared" si="26"/>
        <v>0</v>
      </c>
    </row>
    <row r="39" spans="1:49" s="377" customFormat="1" ht="16.5" customHeight="1" x14ac:dyDescent="0.3">
      <c r="A39" s="1556"/>
      <c r="B39" s="576" t="s">
        <v>84</v>
      </c>
      <c r="C39" s="582" t="s">
        <v>170</v>
      </c>
      <c r="D39" s="511">
        <f>SUM(D36:D38)</f>
        <v>0</v>
      </c>
      <c r="E39" s="514">
        <f t="shared" ref="E39:AW39" si="27">SUM(E36:E38)</f>
        <v>0</v>
      </c>
      <c r="F39" s="514">
        <f t="shared" si="27"/>
        <v>0</v>
      </c>
      <c r="G39" s="514">
        <f t="shared" si="27"/>
        <v>0</v>
      </c>
      <c r="H39" s="514">
        <f t="shared" si="27"/>
        <v>0</v>
      </c>
      <c r="I39" s="514">
        <f t="shared" si="27"/>
        <v>0</v>
      </c>
      <c r="J39" s="514">
        <f t="shared" si="27"/>
        <v>0</v>
      </c>
      <c r="K39" s="514">
        <f t="shared" si="27"/>
        <v>0</v>
      </c>
      <c r="L39" s="525">
        <f t="shared" si="27"/>
        <v>0</v>
      </c>
      <c r="M39" s="511">
        <f t="shared" si="27"/>
        <v>0</v>
      </c>
      <c r="N39" s="514">
        <f t="shared" si="27"/>
        <v>0</v>
      </c>
      <c r="O39" s="514">
        <f t="shared" si="27"/>
        <v>0</v>
      </c>
      <c r="P39" s="514">
        <f t="shared" si="27"/>
        <v>0</v>
      </c>
      <c r="Q39" s="514">
        <f>SUM(Q36:Q38)</f>
        <v>0</v>
      </c>
      <c r="R39" s="514">
        <f t="shared" si="27"/>
        <v>0</v>
      </c>
      <c r="S39" s="514">
        <f t="shared" si="27"/>
        <v>0</v>
      </c>
      <c r="T39" s="514">
        <f t="shared" si="27"/>
        <v>0</v>
      </c>
      <c r="U39" s="525">
        <f t="shared" si="27"/>
        <v>0</v>
      </c>
      <c r="V39" s="511">
        <f t="shared" si="27"/>
        <v>0</v>
      </c>
      <c r="W39" s="514">
        <f t="shared" si="27"/>
        <v>0</v>
      </c>
      <c r="X39" s="514">
        <f t="shared" si="27"/>
        <v>0</v>
      </c>
      <c r="Y39" s="514">
        <f t="shared" si="27"/>
        <v>0</v>
      </c>
      <c r="Z39" s="514">
        <f t="shared" si="27"/>
        <v>0</v>
      </c>
      <c r="AA39" s="514">
        <f t="shared" si="27"/>
        <v>0</v>
      </c>
      <c r="AB39" s="514">
        <f>SUM(AB36:AB38)</f>
        <v>0</v>
      </c>
      <c r="AC39" s="514">
        <f t="shared" si="27"/>
        <v>0</v>
      </c>
      <c r="AD39" s="525">
        <f t="shared" si="27"/>
        <v>0</v>
      </c>
      <c r="AE39" s="511">
        <f t="shared" si="27"/>
        <v>0</v>
      </c>
      <c r="AF39" s="514">
        <f t="shared" si="27"/>
        <v>0</v>
      </c>
      <c r="AG39" s="514">
        <f t="shared" si="27"/>
        <v>0</v>
      </c>
      <c r="AH39" s="514">
        <f t="shared" si="27"/>
        <v>0</v>
      </c>
      <c r="AI39" s="514">
        <f t="shared" si="27"/>
        <v>0</v>
      </c>
      <c r="AJ39" s="514">
        <f t="shared" si="27"/>
        <v>0</v>
      </c>
      <c r="AK39" s="514">
        <f t="shared" si="27"/>
        <v>0</v>
      </c>
      <c r="AL39" s="514">
        <f t="shared" si="27"/>
        <v>0</v>
      </c>
      <c r="AM39" s="514">
        <f t="shared" si="27"/>
        <v>0</v>
      </c>
      <c r="AN39" s="1291">
        <f t="shared" si="27"/>
        <v>0</v>
      </c>
      <c r="AO39" s="544">
        <f t="shared" si="27"/>
        <v>0</v>
      </c>
      <c r="AP39" s="514">
        <f>SUM(AP36:AP38)</f>
        <v>0</v>
      </c>
      <c r="AQ39" s="514">
        <f t="shared" si="27"/>
        <v>0</v>
      </c>
      <c r="AR39" s="514">
        <f t="shared" si="27"/>
        <v>0</v>
      </c>
      <c r="AS39" s="514">
        <f t="shared" si="27"/>
        <v>0</v>
      </c>
      <c r="AT39" s="514">
        <f t="shared" si="27"/>
        <v>0</v>
      </c>
      <c r="AU39" s="514">
        <f t="shared" si="27"/>
        <v>0</v>
      </c>
      <c r="AV39" s="514">
        <f t="shared" si="27"/>
        <v>0</v>
      </c>
      <c r="AW39" s="547">
        <f t="shared" si="27"/>
        <v>0</v>
      </c>
    </row>
    <row r="40" spans="1:49" ht="14.4" customHeight="1" x14ac:dyDescent="0.3">
      <c r="A40" s="1554" t="s">
        <v>366</v>
      </c>
      <c r="B40" s="570">
        <v>5.0999999999999996</v>
      </c>
      <c r="C40" s="580" t="s">
        <v>41</v>
      </c>
      <c r="D40" s="512">
        <f>SUM(E40:L40)</f>
        <v>0</v>
      </c>
      <c r="E40" s="466"/>
      <c r="F40" s="466"/>
      <c r="G40" s="466"/>
      <c r="H40" s="466"/>
      <c r="I40" s="466"/>
      <c r="J40" s="466"/>
      <c r="K40" s="466"/>
      <c r="L40" s="467"/>
      <c r="M40" s="512">
        <f>SUM(N40:U40)</f>
        <v>0</v>
      </c>
      <c r="N40" s="466"/>
      <c r="O40" s="466"/>
      <c r="P40" s="466"/>
      <c r="Q40" s="466"/>
      <c r="R40" s="466"/>
      <c r="S40" s="466"/>
      <c r="T40" s="466"/>
      <c r="U40" s="467"/>
      <c r="V40" s="512">
        <f>SUM(W40:AD40)</f>
        <v>0</v>
      </c>
      <c r="W40" s="466"/>
      <c r="X40" s="466"/>
      <c r="Y40" s="466"/>
      <c r="Z40" s="466"/>
      <c r="AA40" s="466"/>
      <c r="AB40" s="466"/>
      <c r="AC40" s="466"/>
      <c r="AD40" s="467"/>
      <c r="AE40" s="512">
        <f>SUM(AF40:AM40)</f>
        <v>0</v>
      </c>
      <c r="AF40" s="466"/>
      <c r="AG40" s="466"/>
      <c r="AH40" s="466"/>
      <c r="AI40" s="466"/>
      <c r="AJ40" s="466"/>
      <c r="AK40" s="466"/>
      <c r="AL40" s="466"/>
      <c r="AM40" s="466"/>
      <c r="AN40" s="1292"/>
      <c r="AO40" s="548">
        <f>SUM(AP40:AW40)+AN40</f>
        <v>0</v>
      </c>
      <c r="AP40" s="507">
        <f t="shared" ref="AP40:AW43" si="28">E40+N40+W40+AF40</f>
        <v>0</v>
      </c>
      <c r="AQ40" s="507">
        <f t="shared" si="28"/>
        <v>0</v>
      </c>
      <c r="AR40" s="507">
        <f t="shared" si="28"/>
        <v>0</v>
      </c>
      <c r="AS40" s="507">
        <f t="shared" si="28"/>
        <v>0</v>
      </c>
      <c r="AT40" s="507">
        <f t="shared" si="28"/>
        <v>0</v>
      </c>
      <c r="AU40" s="507">
        <f t="shared" si="28"/>
        <v>0</v>
      </c>
      <c r="AV40" s="507">
        <f t="shared" si="28"/>
        <v>0</v>
      </c>
      <c r="AW40" s="549">
        <f t="shared" si="28"/>
        <v>0</v>
      </c>
    </row>
    <row r="41" spans="1:49" s="459" customFormat="1" x14ac:dyDescent="0.3">
      <c r="A41" s="1555"/>
      <c r="B41" s="572">
        <v>5.2</v>
      </c>
      <c r="C41" s="583" t="s">
        <v>367</v>
      </c>
      <c r="D41" s="507">
        <f>SUM(E41:L41)</f>
        <v>0</v>
      </c>
      <c r="E41" s="458"/>
      <c r="F41" s="458"/>
      <c r="G41" s="458"/>
      <c r="H41" s="458"/>
      <c r="I41" s="458"/>
      <c r="J41" s="458"/>
      <c r="K41" s="458"/>
      <c r="L41" s="468"/>
      <c r="M41" s="507">
        <f>SUM(N41:U41)</f>
        <v>0</v>
      </c>
      <c r="N41" s="499"/>
      <c r="O41" s="499"/>
      <c r="P41" s="499"/>
      <c r="Q41" s="499"/>
      <c r="R41" s="499"/>
      <c r="S41" s="499"/>
      <c r="T41" s="499"/>
      <c r="U41" s="500"/>
      <c r="V41" s="507">
        <f>SUM(W41:AD41)</f>
        <v>0</v>
      </c>
      <c r="W41" s="499"/>
      <c r="X41" s="499"/>
      <c r="Y41" s="499"/>
      <c r="Z41" s="499"/>
      <c r="AA41" s="499"/>
      <c r="AB41" s="499"/>
      <c r="AC41" s="499"/>
      <c r="AD41" s="500"/>
      <c r="AE41" s="507">
        <f>SUM(AF41:AM41)</f>
        <v>0</v>
      </c>
      <c r="AF41" s="499"/>
      <c r="AG41" s="499"/>
      <c r="AH41" s="499"/>
      <c r="AI41" s="499"/>
      <c r="AJ41" s="499"/>
      <c r="AK41" s="499"/>
      <c r="AL41" s="499"/>
      <c r="AM41" s="499"/>
      <c r="AN41" s="1289"/>
      <c r="AO41" s="550">
        <f>SUM(AP41:AW41)+AN41</f>
        <v>0</v>
      </c>
      <c r="AP41" s="507">
        <f t="shared" si="28"/>
        <v>0</v>
      </c>
      <c r="AQ41" s="520">
        <f t="shared" si="28"/>
        <v>0</v>
      </c>
      <c r="AR41" s="520">
        <f t="shared" si="28"/>
        <v>0</v>
      </c>
      <c r="AS41" s="520">
        <f t="shared" si="28"/>
        <v>0</v>
      </c>
      <c r="AT41" s="520">
        <f t="shared" si="28"/>
        <v>0</v>
      </c>
      <c r="AU41" s="520">
        <f t="shared" si="28"/>
        <v>0</v>
      </c>
      <c r="AV41" s="520">
        <f t="shared" si="28"/>
        <v>0</v>
      </c>
      <c r="AW41" s="551">
        <f t="shared" si="28"/>
        <v>0</v>
      </c>
    </row>
    <row r="42" spans="1:49" ht="24" x14ac:dyDescent="0.3">
      <c r="A42" s="1555"/>
      <c r="B42" s="572">
        <v>5.3</v>
      </c>
      <c r="C42" s="583" t="s">
        <v>368</v>
      </c>
      <c r="D42" s="507">
        <f>SUM(E42:L42)</f>
        <v>0</v>
      </c>
      <c r="E42" s="458"/>
      <c r="F42" s="458"/>
      <c r="G42" s="458"/>
      <c r="H42" s="458"/>
      <c r="I42" s="458"/>
      <c r="J42" s="458"/>
      <c r="K42" s="458"/>
      <c r="L42" s="468"/>
      <c r="M42" s="507">
        <f>SUM(N42:U42)</f>
        <v>0</v>
      </c>
      <c r="N42" s="458"/>
      <c r="O42" s="458"/>
      <c r="P42" s="458"/>
      <c r="Q42" s="458"/>
      <c r="R42" s="458"/>
      <c r="S42" s="458"/>
      <c r="T42" s="458"/>
      <c r="U42" s="468"/>
      <c r="V42" s="507">
        <f>SUM(W42:AD42)</f>
        <v>0</v>
      </c>
      <c r="W42" s="458"/>
      <c r="X42" s="458"/>
      <c r="Y42" s="458"/>
      <c r="Z42" s="458"/>
      <c r="AA42" s="458"/>
      <c r="AB42" s="458"/>
      <c r="AC42" s="458"/>
      <c r="AD42" s="468"/>
      <c r="AE42" s="507">
        <f>SUM(AF42:AM42)</f>
        <v>0</v>
      </c>
      <c r="AF42" s="458"/>
      <c r="AG42" s="458"/>
      <c r="AH42" s="458"/>
      <c r="AI42" s="458"/>
      <c r="AJ42" s="458"/>
      <c r="AK42" s="458"/>
      <c r="AL42" s="458"/>
      <c r="AM42" s="458"/>
      <c r="AN42" s="1293"/>
      <c r="AO42" s="550">
        <f>SUM(AP42:AW42)+AN42</f>
        <v>0</v>
      </c>
      <c r="AP42" s="507">
        <f t="shared" si="28"/>
        <v>0</v>
      </c>
      <c r="AQ42" s="520">
        <f t="shared" si="28"/>
        <v>0</v>
      </c>
      <c r="AR42" s="520">
        <f t="shared" si="28"/>
        <v>0</v>
      </c>
      <c r="AS42" s="520">
        <f t="shared" si="28"/>
        <v>0</v>
      </c>
      <c r="AT42" s="520">
        <f t="shared" si="28"/>
        <v>0</v>
      </c>
      <c r="AU42" s="520">
        <f t="shared" si="28"/>
        <v>0</v>
      </c>
      <c r="AV42" s="520">
        <f t="shared" si="28"/>
        <v>0</v>
      </c>
      <c r="AW42" s="551">
        <f t="shared" si="28"/>
        <v>0</v>
      </c>
    </row>
    <row r="43" spans="1:49" x14ac:dyDescent="0.3">
      <c r="A43" s="1555"/>
      <c r="B43" s="572" t="s">
        <v>89</v>
      </c>
      <c r="C43" s="583" t="s">
        <v>581</v>
      </c>
      <c r="D43" s="1043">
        <f>SUM(E43:L43)</f>
        <v>0</v>
      </c>
      <c r="E43" s="460"/>
      <c r="F43" s="460"/>
      <c r="G43" s="460"/>
      <c r="H43" s="460"/>
      <c r="I43" s="460"/>
      <c r="J43" s="460"/>
      <c r="K43" s="460"/>
      <c r="L43" s="461"/>
      <c r="M43" s="1043">
        <f>SUM(N43:U43)</f>
        <v>0</v>
      </c>
      <c r="N43" s="460"/>
      <c r="O43" s="460"/>
      <c r="P43" s="460"/>
      <c r="Q43" s="460"/>
      <c r="R43" s="460"/>
      <c r="S43" s="460"/>
      <c r="T43" s="460"/>
      <c r="U43" s="461"/>
      <c r="V43" s="1043">
        <f>SUM(W43:AD43)</f>
        <v>0</v>
      </c>
      <c r="W43" s="460"/>
      <c r="X43" s="460"/>
      <c r="Y43" s="460"/>
      <c r="Z43" s="460"/>
      <c r="AA43" s="460"/>
      <c r="AB43" s="460"/>
      <c r="AC43" s="460"/>
      <c r="AD43" s="461"/>
      <c r="AE43" s="1043">
        <f>SUM(AF43:AM43)</f>
        <v>0</v>
      </c>
      <c r="AF43" s="460"/>
      <c r="AG43" s="460"/>
      <c r="AH43" s="460"/>
      <c r="AI43" s="460"/>
      <c r="AJ43" s="460"/>
      <c r="AK43" s="460"/>
      <c r="AL43" s="460"/>
      <c r="AM43" s="460"/>
      <c r="AN43" s="1290"/>
      <c r="AO43" s="550">
        <f>SUM(AP43:AW43)+AN43</f>
        <v>0</v>
      </c>
      <c r="AP43" s="503">
        <f t="shared" si="28"/>
        <v>0</v>
      </c>
      <c r="AQ43" s="537">
        <f t="shared" si="28"/>
        <v>0</v>
      </c>
      <c r="AR43" s="537">
        <f t="shared" si="28"/>
        <v>0</v>
      </c>
      <c r="AS43" s="537">
        <f t="shared" si="28"/>
        <v>0</v>
      </c>
      <c r="AT43" s="537">
        <f t="shared" si="28"/>
        <v>0</v>
      </c>
      <c r="AU43" s="537">
        <f t="shared" si="28"/>
        <v>0</v>
      </c>
      <c r="AV43" s="537">
        <f t="shared" si="28"/>
        <v>0</v>
      </c>
      <c r="AW43" s="538">
        <f t="shared" si="28"/>
        <v>0</v>
      </c>
    </row>
    <row r="44" spans="1:49" s="377" customFormat="1" x14ac:dyDescent="0.3">
      <c r="A44" s="1556"/>
      <c r="B44" s="574" t="s">
        <v>256</v>
      </c>
      <c r="C44" s="582" t="s">
        <v>369</v>
      </c>
      <c r="D44" s="513">
        <f>SUM(D40:D43)</f>
        <v>0</v>
      </c>
      <c r="E44" s="513">
        <f t="shared" ref="E44:AW44" si="29">SUM(E40:E43)</f>
        <v>0</v>
      </c>
      <c r="F44" s="513">
        <f t="shared" si="29"/>
        <v>0</v>
      </c>
      <c r="G44" s="513">
        <f>SUM(G40:G43)</f>
        <v>0</v>
      </c>
      <c r="H44" s="513">
        <f t="shared" si="29"/>
        <v>0</v>
      </c>
      <c r="I44" s="513">
        <f t="shared" si="29"/>
        <v>0</v>
      </c>
      <c r="J44" s="513">
        <f t="shared" si="29"/>
        <v>0</v>
      </c>
      <c r="K44" s="513">
        <f t="shared" si="29"/>
        <v>0</v>
      </c>
      <c r="L44" s="526">
        <f t="shared" si="29"/>
        <v>0</v>
      </c>
      <c r="M44" s="513">
        <f t="shared" si="29"/>
        <v>0</v>
      </c>
      <c r="N44" s="513">
        <f t="shared" si="29"/>
        <v>0</v>
      </c>
      <c r="O44" s="513">
        <f t="shared" si="29"/>
        <v>0</v>
      </c>
      <c r="P44" s="513">
        <f t="shared" si="29"/>
        <v>0</v>
      </c>
      <c r="Q44" s="513">
        <f t="shared" si="29"/>
        <v>0</v>
      </c>
      <c r="R44" s="513">
        <f t="shared" si="29"/>
        <v>0</v>
      </c>
      <c r="S44" s="513">
        <f t="shared" si="29"/>
        <v>0</v>
      </c>
      <c r="T44" s="513">
        <f t="shared" si="29"/>
        <v>0</v>
      </c>
      <c r="U44" s="526">
        <f t="shared" si="29"/>
        <v>0</v>
      </c>
      <c r="V44" s="513">
        <f t="shared" si="29"/>
        <v>0</v>
      </c>
      <c r="W44" s="513">
        <f t="shared" si="29"/>
        <v>0</v>
      </c>
      <c r="X44" s="513">
        <f t="shared" si="29"/>
        <v>0</v>
      </c>
      <c r="Y44" s="513">
        <f t="shared" si="29"/>
        <v>0</v>
      </c>
      <c r="Z44" s="513">
        <f t="shared" si="29"/>
        <v>0</v>
      </c>
      <c r="AA44" s="513">
        <f t="shared" si="29"/>
        <v>0</v>
      </c>
      <c r="AB44" s="513">
        <f t="shared" si="29"/>
        <v>0</v>
      </c>
      <c r="AC44" s="513">
        <f t="shared" si="29"/>
        <v>0</v>
      </c>
      <c r="AD44" s="526">
        <f t="shared" si="29"/>
        <v>0</v>
      </c>
      <c r="AE44" s="513">
        <f t="shared" si="29"/>
        <v>0</v>
      </c>
      <c r="AF44" s="513">
        <f t="shared" si="29"/>
        <v>0</v>
      </c>
      <c r="AG44" s="513">
        <f t="shared" si="29"/>
        <v>0</v>
      </c>
      <c r="AH44" s="513">
        <f t="shared" si="29"/>
        <v>0</v>
      </c>
      <c r="AI44" s="513">
        <f t="shared" si="29"/>
        <v>0</v>
      </c>
      <c r="AJ44" s="513">
        <f t="shared" si="29"/>
        <v>0</v>
      </c>
      <c r="AK44" s="513">
        <f t="shared" si="29"/>
        <v>0</v>
      </c>
      <c r="AL44" s="513">
        <f t="shared" si="29"/>
        <v>0</v>
      </c>
      <c r="AM44" s="513">
        <f t="shared" si="29"/>
        <v>0</v>
      </c>
      <c r="AN44" s="1294">
        <f t="shared" si="29"/>
        <v>0</v>
      </c>
      <c r="AO44" s="552">
        <f t="shared" si="29"/>
        <v>0</v>
      </c>
      <c r="AP44" s="553">
        <f t="shared" si="29"/>
        <v>0</v>
      </c>
      <c r="AQ44" s="553">
        <f t="shared" si="29"/>
        <v>0</v>
      </c>
      <c r="AR44" s="553">
        <f t="shared" si="29"/>
        <v>0</v>
      </c>
      <c r="AS44" s="553">
        <f t="shared" si="29"/>
        <v>0</v>
      </c>
      <c r="AT44" s="553">
        <f t="shared" si="29"/>
        <v>0</v>
      </c>
      <c r="AU44" s="553">
        <f t="shared" si="29"/>
        <v>0</v>
      </c>
      <c r="AV44" s="553">
        <f t="shared" si="29"/>
        <v>0</v>
      </c>
      <c r="AW44" s="554">
        <f t="shared" si="29"/>
        <v>0</v>
      </c>
    </row>
    <row r="45" spans="1:49" ht="14.4" customHeight="1" x14ac:dyDescent="0.3">
      <c r="A45" s="1557" t="s">
        <v>4</v>
      </c>
      <c r="B45" s="570">
        <v>6.1</v>
      </c>
      <c r="C45" s="580" t="s">
        <v>20</v>
      </c>
      <c r="D45" s="512">
        <f>SUM(E45:L45)</f>
        <v>0</v>
      </c>
      <c r="E45" s="466"/>
      <c r="F45" s="466"/>
      <c r="G45" s="466"/>
      <c r="H45" s="466"/>
      <c r="I45" s="466"/>
      <c r="J45" s="466"/>
      <c r="K45" s="466"/>
      <c r="L45" s="467"/>
      <c r="M45" s="512">
        <f>SUM(N45:U45)</f>
        <v>0</v>
      </c>
      <c r="N45" s="466"/>
      <c r="O45" s="466"/>
      <c r="P45" s="466"/>
      <c r="Q45" s="466"/>
      <c r="R45" s="466"/>
      <c r="S45" s="466"/>
      <c r="T45" s="466"/>
      <c r="U45" s="467"/>
      <c r="V45" s="512">
        <f>SUM(W45:AD45)</f>
        <v>0</v>
      </c>
      <c r="W45" s="466"/>
      <c r="X45" s="466"/>
      <c r="Y45" s="466"/>
      <c r="Z45" s="466"/>
      <c r="AA45" s="466"/>
      <c r="AB45" s="466"/>
      <c r="AC45" s="466"/>
      <c r="AD45" s="467"/>
      <c r="AE45" s="512">
        <f>SUM(AF45:AM45)</f>
        <v>0</v>
      </c>
      <c r="AF45" s="466"/>
      <c r="AG45" s="466"/>
      <c r="AH45" s="466"/>
      <c r="AI45" s="466"/>
      <c r="AJ45" s="466"/>
      <c r="AK45" s="466"/>
      <c r="AL45" s="466"/>
      <c r="AM45" s="466"/>
      <c r="AN45" s="1292"/>
      <c r="AO45" s="550">
        <f>SUM(AP45:AW45)+AN45</f>
        <v>0</v>
      </c>
      <c r="AP45" s="507">
        <f t="shared" ref="AP45:AW48" si="30">E45+N45+W45+AF45</f>
        <v>0</v>
      </c>
      <c r="AQ45" s="507">
        <f t="shared" si="30"/>
        <v>0</v>
      </c>
      <c r="AR45" s="507">
        <f t="shared" si="30"/>
        <v>0</v>
      </c>
      <c r="AS45" s="507">
        <f t="shared" si="30"/>
        <v>0</v>
      </c>
      <c r="AT45" s="507">
        <f t="shared" si="30"/>
        <v>0</v>
      </c>
      <c r="AU45" s="507">
        <f t="shared" si="30"/>
        <v>0</v>
      </c>
      <c r="AV45" s="507">
        <f t="shared" si="30"/>
        <v>0</v>
      </c>
      <c r="AW45" s="566">
        <f t="shared" si="30"/>
        <v>0</v>
      </c>
    </row>
    <row r="46" spans="1:49" s="459" customFormat="1" x14ac:dyDescent="0.3">
      <c r="A46" s="1558"/>
      <c r="B46" s="572">
        <v>6.2</v>
      </c>
      <c r="C46" s="583" t="s">
        <v>21</v>
      </c>
      <c r="D46" s="507">
        <f>SUM(E46:L46)</f>
        <v>0</v>
      </c>
      <c r="E46" s="458"/>
      <c r="F46" s="458"/>
      <c r="G46" s="458"/>
      <c r="H46" s="458"/>
      <c r="I46" s="458"/>
      <c r="J46" s="458"/>
      <c r="K46" s="458"/>
      <c r="L46" s="468"/>
      <c r="M46" s="507">
        <f>SUM(N46:U46)</f>
        <v>0</v>
      </c>
      <c r="N46" s="499"/>
      <c r="O46" s="499"/>
      <c r="P46" s="499"/>
      <c r="Q46" s="499"/>
      <c r="R46" s="499"/>
      <c r="S46" s="499"/>
      <c r="T46" s="499"/>
      <c r="U46" s="500"/>
      <c r="V46" s="507">
        <f>SUM(W46:AD46)</f>
        <v>0</v>
      </c>
      <c r="W46" s="499"/>
      <c r="X46" s="499"/>
      <c r="Y46" s="499"/>
      <c r="Z46" s="499"/>
      <c r="AA46" s="499"/>
      <c r="AB46" s="499"/>
      <c r="AC46" s="499"/>
      <c r="AD46" s="500"/>
      <c r="AE46" s="507">
        <f>SUM(AF46:AM46)</f>
        <v>0</v>
      </c>
      <c r="AF46" s="499"/>
      <c r="AG46" s="499"/>
      <c r="AH46" s="499"/>
      <c r="AI46" s="499"/>
      <c r="AJ46" s="499"/>
      <c r="AK46" s="499"/>
      <c r="AL46" s="499"/>
      <c r="AM46" s="499"/>
      <c r="AN46" s="1289"/>
      <c r="AO46" s="550">
        <f>SUM(AP46:AW46)+AN46</f>
        <v>0</v>
      </c>
      <c r="AP46" s="507">
        <f t="shared" si="30"/>
        <v>0</v>
      </c>
      <c r="AQ46" s="520">
        <f t="shared" si="30"/>
        <v>0</v>
      </c>
      <c r="AR46" s="520">
        <f t="shared" si="30"/>
        <v>0</v>
      </c>
      <c r="AS46" s="520">
        <f t="shared" si="30"/>
        <v>0</v>
      </c>
      <c r="AT46" s="520">
        <f t="shared" si="30"/>
        <v>0</v>
      </c>
      <c r="AU46" s="520">
        <f t="shared" si="30"/>
        <v>0</v>
      </c>
      <c r="AV46" s="520">
        <f t="shared" si="30"/>
        <v>0</v>
      </c>
      <c r="AW46" s="551">
        <f t="shared" si="30"/>
        <v>0</v>
      </c>
    </row>
    <row r="47" spans="1:49" x14ac:dyDescent="0.3">
      <c r="A47" s="1558"/>
      <c r="B47" s="572">
        <v>6.3</v>
      </c>
      <c r="C47" s="583" t="s">
        <v>220</v>
      </c>
      <c r="D47" s="507">
        <f>SUM(E47:L47)</f>
        <v>0</v>
      </c>
      <c r="E47" s="458"/>
      <c r="F47" s="458"/>
      <c r="G47" s="458"/>
      <c r="H47" s="458"/>
      <c r="I47" s="458"/>
      <c r="J47" s="458"/>
      <c r="K47" s="458"/>
      <c r="L47" s="468"/>
      <c r="M47" s="507">
        <f>SUM(N47:U47)</f>
        <v>0</v>
      </c>
      <c r="N47" s="458"/>
      <c r="O47" s="458"/>
      <c r="P47" s="458"/>
      <c r="Q47" s="458"/>
      <c r="R47" s="458"/>
      <c r="S47" s="458"/>
      <c r="T47" s="458"/>
      <c r="U47" s="468"/>
      <c r="V47" s="507">
        <f>SUM(W47:AD47)</f>
        <v>0</v>
      </c>
      <c r="W47" s="458"/>
      <c r="X47" s="458"/>
      <c r="Y47" s="458"/>
      <c r="Z47" s="458"/>
      <c r="AA47" s="458"/>
      <c r="AB47" s="458"/>
      <c r="AC47" s="458"/>
      <c r="AD47" s="468"/>
      <c r="AE47" s="507">
        <f>SUM(AF47:AM47)</f>
        <v>0</v>
      </c>
      <c r="AF47" s="458"/>
      <c r="AG47" s="458"/>
      <c r="AH47" s="458"/>
      <c r="AI47" s="458"/>
      <c r="AJ47" s="458"/>
      <c r="AK47" s="458"/>
      <c r="AL47" s="458"/>
      <c r="AM47" s="458"/>
      <c r="AN47" s="1293"/>
      <c r="AO47" s="550">
        <f>SUM(AP47:AW47)+AN47</f>
        <v>0</v>
      </c>
      <c r="AP47" s="507">
        <f t="shared" si="30"/>
        <v>0</v>
      </c>
      <c r="AQ47" s="520">
        <f t="shared" si="30"/>
        <v>0</v>
      </c>
      <c r="AR47" s="520">
        <f t="shared" si="30"/>
        <v>0</v>
      </c>
      <c r="AS47" s="520">
        <f t="shared" si="30"/>
        <v>0</v>
      </c>
      <c r="AT47" s="520">
        <f t="shared" si="30"/>
        <v>0</v>
      </c>
      <c r="AU47" s="520">
        <f t="shared" si="30"/>
        <v>0</v>
      </c>
      <c r="AV47" s="520">
        <f t="shared" si="30"/>
        <v>0</v>
      </c>
      <c r="AW47" s="551">
        <f t="shared" si="30"/>
        <v>0</v>
      </c>
    </row>
    <row r="48" spans="1:49" x14ac:dyDescent="0.3">
      <c r="A48" s="1558"/>
      <c r="B48" s="572" t="s">
        <v>94</v>
      </c>
      <c r="C48" s="583" t="s">
        <v>582</v>
      </c>
      <c r="D48" s="1043">
        <f>SUM(E48:L48)</f>
        <v>0</v>
      </c>
      <c r="E48" s="460"/>
      <c r="F48" s="460"/>
      <c r="G48" s="460"/>
      <c r="H48" s="460"/>
      <c r="I48" s="460"/>
      <c r="J48" s="460"/>
      <c r="K48" s="460"/>
      <c r="L48" s="461"/>
      <c r="M48" s="1043">
        <f>SUM(N48:U48)</f>
        <v>0</v>
      </c>
      <c r="N48" s="460"/>
      <c r="O48" s="460"/>
      <c r="P48" s="460"/>
      <c r="Q48" s="460"/>
      <c r="R48" s="460"/>
      <c r="S48" s="460"/>
      <c r="T48" s="460"/>
      <c r="U48" s="461"/>
      <c r="V48" s="1043">
        <f>SUM(W48:AD48)</f>
        <v>0</v>
      </c>
      <c r="W48" s="460"/>
      <c r="X48" s="460"/>
      <c r="Y48" s="460"/>
      <c r="Z48" s="460"/>
      <c r="AA48" s="460"/>
      <c r="AB48" s="460"/>
      <c r="AC48" s="460"/>
      <c r="AD48" s="461"/>
      <c r="AE48" s="1043">
        <f>SUM(AF48:AM48)</f>
        <v>0</v>
      </c>
      <c r="AF48" s="460"/>
      <c r="AG48" s="460"/>
      <c r="AH48" s="460"/>
      <c r="AI48" s="460"/>
      <c r="AJ48" s="460"/>
      <c r="AK48" s="460"/>
      <c r="AL48" s="460"/>
      <c r="AM48" s="460"/>
      <c r="AN48" s="1290"/>
      <c r="AO48" s="550">
        <f>SUM(AP48:AW48)+AN48</f>
        <v>0</v>
      </c>
      <c r="AP48" s="503">
        <f t="shared" si="30"/>
        <v>0</v>
      </c>
      <c r="AQ48" s="537">
        <f t="shared" si="30"/>
        <v>0</v>
      </c>
      <c r="AR48" s="537">
        <f t="shared" si="30"/>
        <v>0</v>
      </c>
      <c r="AS48" s="537">
        <f t="shared" si="30"/>
        <v>0</v>
      </c>
      <c r="AT48" s="537">
        <f t="shared" si="30"/>
        <v>0</v>
      </c>
      <c r="AU48" s="537">
        <f t="shared" si="30"/>
        <v>0</v>
      </c>
      <c r="AV48" s="537">
        <f t="shared" si="30"/>
        <v>0</v>
      </c>
      <c r="AW48" s="538">
        <f t="shared" si="30"/>
        <v>0</v>
      </c>
    </row>
    <row r="49" spans="1:49" s="377" customFormat="1" x14ac:dyDescent="0.3">
      <c r="A49" s="1559"/>
      <c r="B49" s="576" t="s">
        <v>253</v>
      </c>
      <c r="C49" s="582" t="s">
        <v>27</v>
      </c>
      <c r="D49" s="513">
        <f>SUM(D45:D48)</f>
        <v>0</v>
      </c>
      <c r="E49" s="513">
        <f t="shared" ref="E49:AW49" si="31">SUM(E45:E48)</f>
        <v>0</v>
      </c>
      <c r="F49" s="513">
        <f t="shared" si="31"/>
        <v>0</v>
      </c>
      <c r="G49" s="513">
        <f t="shared" si="31"/>
        <v>0</v>
      </c>
      <c r="H49" s="513">
        <f t="shared" si="31"/>
        <v>0</v>
      </c>
      <c r="I49" s="513">
        <f t="shared" si="31"/>
        <v>0</v>
      </c>
      <c r="J49" s="513">
        <f t="shared" si="31"/>
        <v>0</v>
      </c>
      <c r="K49" s="513">
        <f t="shared" si="31"/>
        <v>0</v>
      </c>
      <c r="L49" s="526">
        <f t="shared" si="31"/>
        <v>0</v>
      </c>
      <c r="M49" s="513">
        <f t="shared" si="31"/>
        <v>0</v>
      </c>
      <c r="N49" s="513">
        <f t="shared" si="31"/>
        <v>0</v>
      </c>
      <c r="O49" s="513">
        <f t="shared" si="31"/>
        <v>0</v>
      </c>
      <c r="P49" s="513">
        <f t="shared" si="31"/>
        <v>0</v>
      </c>
      <c r="Q49" s="513">
        <f t="shared" si="31"/>
        <v>0</v>
      </c>
      <c r="R49" s="513">
        <f t="shared" si="31"/>
        <v>0</v>
      </c>
      <c r="S49" s="513">
        <f t="shared" si="31"/>
        <v>0</v>
      </c>
      <c r="T49" s="513">
        <f t="shared" si="31"/>
        <v>0</v>
      </c>
      <c r="U49" s="526">
        <f t="shared" si="31"/>
        <v>0</v>
      </c>
      <c r="V49" s="513">
        <f t="shared" si="31"/>
        <v>0</v>
      </c>
      <c r="W49" s="513">
        <f t="shared" si="31"/>
        <v>0</v>
      </c>
      <c r="X49" s="513">
        <f t="shared" si="31"/>
        <v>0</v>
      </c>
      <c r="Y49" s="513">
        <f t="shared" si="31"/>
        <v>0</v>
      </c>
      <c r="Z49" s="513">
        <f t="shared" si="31"/>
        <v>0</v>
      </c>
      <c r="AA49" s="513">
        <f t="shared" si="31"/>
        <v>0</v>
      </c>
      <c r="AB49" s="513">
        <f t="shared" si="31"/>
        <v>0</v>
      </c>
      <c r="AC49" s="513">
        <f t="shared" si="31"/>
        <v>0</v>
      </c>
      <c r="AD49" s="526">
        <f t="shared" si="31"/>
        <v>0</v>
      </c>
      <c r="AE49" s="513">
        <f t="shared" si="31"/>
        <v>0</v>
      </c>
      <c r="AF49" s="513">
        <f t="shared" si="31"/>
        <v>0</v>
      </c>
      <c r="AG49" s="513">
        <f t="shared" si="31"/>
        <v>0</v>
      </c>
      <c r="AH49" s="513">
        <f t="shared" si="31"/>
        <v>0</v>
      </c>
      <c r="AI49" s="513">
        <f t="shared" si="31"/>
        <v>0</v>
      </c>
      <c r="AJ49" s="513">
        <f t="shared" si="31"/>
        <v>0</v>
      </c>
      <c r="AK49" s="513">
        <f t="shared" si="31"/>
        <v>0</v>
      </c>
      <c r="AL49" s="513">
        <f t="shared" si="31"/>
        <v>0</v>
      </c>
      <c r="AM49" s="513">
        <f t="shared" si="31"/>
        <v>0</v>
      </c>
      <c r="AN49" s="1294">
        <f t="shared" si="31"/>
        <v>0</v>
      </c>
      <c r="AO49" s="552">
        <f t="shared" si="31"/>
        <v>0</v>
      </c>
      <c r="AP49" s="553">
        <f t="shared" si="31"/>
        <v>0</v>
      </c>
      <c r="AQ49" s="553">
        <f t="shared" si="31"/>
        <v>0</v>
      </c>
      <c r="AR49" s="553">
        <f t="shared" si="31"/>
        <v>0</v>
      </c>
      <c r="AS49" s="553">
        <f t="shared" si="31"/>
        <v>0</v>
      </c>
      <c r="AT49" s="553">
        <f t="shared" si="31"/>
        <v>0</v>
      </c>
      <c r="AU49" s="553">
        <f t="shared" si="31"/>
        <v>0</v>
      </c>
      <c r="AV49" s="553">
        <f t="shared" si="31"/>
        <v>0</v>
      </c>
      <c r="AW49" s="554">
        <f t="shared" si="31"/>
        <v>0</v>
      </c>
    </row>
    <row r="50" spans="1:49" ht="16.5" customHeight="1" x14ac:dyDescent="0.3">
      <c r="A50" s="1566" t="s">
        <v>172</v>
      </c>
      <c r="B50" s="570">
        <v>7.1</v>
      </c>
      <c r="C50" s="580" t="s">
        <v>22</v>
      </c>
      <c r="D50" s="512">
        <f>SUM(E50:L50)</f>
        <v>0</v>
      </c>
      <c r="E50" s="466"/>
      <c r="F50" s="466"/>
      <c r="G50" s="466"/>
      <c r="H50" s="466"/>
      <c r="I50" s="466"/>
      <c r="J50" s="466"/>
      <c r="K50" s="466"/>
      <c r="L50" s="467"/>
      <c r="M50" s="512">
        <f>SUM(N50:U50)</f>
        <v>0</v>
      </c>
      <c r="N50" s="466"/>
      <c r="O50" s="466"/>
      <c r="P50" s="466"/>
      <c r="Q50" s="466"/>
      <c r="R50" s="466"/>
      <c r="S50" s="466"/>
      <c r="T50" s="466"/>
      <c r="U50" s="467"/>
      <c r="V50" s="512">
        <f>SUM(W50:AD50)</f>
        <v>0</v>
      </c>
      <c r="W50" s="466"/>
      <c r="X50" s="466"/>
      <c r="Y50" s="466"/>
      <c r="Z50" s="466"/>
      <c r="AA50" s="466"/>
      <c r="AB50" s="466"/>
      <c r="AC50" s="466"/>
      <c r="AD50" s="467"/>
      <c r="AE50" s="512">
        <f>SUM(AF50:AM50)</f>
        <v>0</v>
      </c>
      <c r="AF50" s="466"/>
      <c r="AG50" s="466"/>
      <c r="AH50" s="466"/>
      <c r="AI50" s="466"/>
      <c r="AJ50" s="466"/>
      <c r="AK50" s="466"/>
      <c r="AL50" s="466"/>
      <c r="AM50" s="466"/>
      <c r="AN50" s="1292"/>
      <c r="AO50" s="548">
        <f>SUM(AP50:AW50)+AN50</f>
        <v>0</v>
      </c>
      <c r="AP50" s="507">
        <f t="shared" ref="AP50:AW53" si="32">E50+N50+W50+AF50</f>
        <v>0</v>
      </c>
      <c r="AQ50" s="507">
        <f t="shared" si="32"/>
        <v>0</v>
      </c>
      <c r="AR50" s="507">
        <f t="shared" si="32"/>
        <v>0</v>
      </c>
      <c r="AS50" s="507">
        <f t="shared" si="32"/>
        <v>0</v>
      </c>
      <c r="AT50" s="507">
        <f t="shared" si="32"/>
        <v>0</v>
      </c>
      <c r="AU50" s="507">
        <f t="shared" si="32"/>
        <v>0</v>
      </c>
      <c r="AV50" s="507">
        <f t="shared" si="32"/>
        <v>0</v>
      </c>
      <c r="AW50" s="549">
        <f t="shared" si="32"/>
        <v>0</v>
      </c>
    </row>
    <row r="51" spans="1:49" s="459" customFormat="1" ht="16.5" customHeight="1" x14ac:dyDescent="0.3">
      <c r="A51" s="1567"/>
      <c r="B51" s="572">
        <v>7.2</v>
      </c>
      <c r="C51" s="583" t="s">
        <v>23</v>
      </c>
      <c r="D51" s="507">
        <f>SUM(E51:L51)</f>
        <v>0</v>
      </c>
      <c r="E51" s="458"/>
      <c r="F51" s="458"/>
      <c r="G51" s="458"/>
      <c r="H51" s="458"/>
      <c r="I51" s="458"/>
      <c r="J51" s="458"/>
      <c r="K51" s="458"/>
      <c r="L51" s="468"/>
      <c r="M51" s="507">
        <f>SUM(N51:U51)</f>
        <v>0</v>
      </c>
      <c r="N51" s="499"/>
      <c r="O51" s="499"/>
      <c r="P51" s="499"/>
      <c r="Q51" s="499"/>
      <c r="R51" s="499"/>
      <c r="S51" s="499"/>
      <c r="T51" s="499"/>
      <c r="U51" s="500"/>
      <c r="V51" s="507">
        <f>SUM(W51:AD51)</f>
        <v>0</v>
      </c>
      <c r="W51" s="499"/>
      <c r="X51" s="499"/>
      <c r="Y51" s="499"/>
      <c r="Z51" s="499"/>
      <c r="AA51" s="499"/>
      <c r="AB51" s="499"/>
      <c r="AC51" s="499"/>
      <c r="AD51" s="500"/>
      <c r="AE51" s="507">
        <f>SUM(AF51:AM51)</f>
        <v>0</v>
      </c>
      <c r="AF51" s="499"/>
      <c r="AG51" s="499"/>
      <c r="AH51" s="499"/>
      <c r="AI51" s="499"/>
      <c r="AJ51" s="499"/>
      <c r="AK51" s="499"/>
      <c r="AL51" s="499"/>
      <c r="AM51" s="499"/>
      <c r="AN51" s="1289"/>
      <c r="AO51" s="550">
        <f>SUM(AP51:AW51)+AN51</f>
        <v>0</v>
      </c>
      <c r="AP51" s="507">
        <f t="shared" si="32"/>
        <v>0</v>
      </c>
      <c r="AQ51" s="520">
        <f t="shared" si="32"/>
        <v>0</v>
      </c>
      <c r="AR51" s="520">
        <f t="shared" si="32"/>
        <v>0</v>
      </c>
      <c r="AS51" s="520">
        <f t="shared" si="32"/>
        <v>0</v>
      </c>
      <c r="AT51" s="520">
        <f t="shared" si="32"/>
        <v>0</v>
      </c>
      <c r="AU51" s="520">
        <f t="shared" si="32"/>
        <v>0</v>
      </c>
      <c r="AV51" s="520">
        <f t="shared" si="32"/>
        <v>0</v>
      </c>
      <c r="AW51" s="551">
        <f t="shared" si="32"/>
        <v>0</v>
      </c>
    </row>
    <row r="52" spans="1:49" ht="16.5" customHeight="1" x14ac:dyDescent="0.3">
      <c r="A52" s="1567"/>
      <c r="B52" s="572">
        <v>7.3</v>
      </c>
      <c r="C52" s="583" t="s">
        <v>171</v>
      </c>
      <c r="D52" s="507">
        <f>SUM(E52:L52)</f>
        <v>0</v>
      </c>
      <c r="E52" s="458"/>
      <c r="F52" s="458"/>
      <c r="G52" s="458"/>
      <c r="H52" s="458"/>
      <c r="I52" s="458"/>
      <c r="J52" s="458"/>
      <c r="K52" s="458"/>
      <c r="L52" s="468"/>
      <c r="M52" s="507">
        <f>SUM(N52:U52)</f>
        <v>0</v>
      </c>
      <c r="N52" s="458"/>
      <c r="O52" s="458"/>
      <c r="P52" s="458"/>
      <c r="Q52" s="458"/>
      <c r="R52" s="458"/>
      <c r="S52" s="458"/>
      <c r="T52" s="458"/>
      <c r="U52" s="468"/>
      <c r="V52" s="507">
        <f>SUM(W52:AD52)</f>
        <v>0</v>
      </c>
      <c r="W52" s="458"/>
      <c r="X52" s="458"/>
      <c r="Y52" s="458"/>
      <c r="Z52" s="458"/>
      <c r="AA52" s="458"/>
      <c r="AB52" s="458"/>
      <c r="AC52" s="458"/>
      <c r="AD52" s="468"/>
      <c r="AE52" s="507">
        <f>SUM(AF52:AM52)</f>
        <v>0</v>
      </c>
      <c r="AF52" s="458"/>
      <c r="AG52" s="458"/>
      <c r="AH52" s="458"/>
      <c r="AI52" s="458"/>
      <c r="AJ52" s="458"/>
      <c r="AK52" s="458"/>
      <c r="AL52" s="458"/>
      <c r="AM52" s="458"/>
      <c r="AN52" s="1293"/>
      <c r="AO52" s="550">
        <f>SUM(AP52:AW52)+AN52</f>
        <v>0</v>
      </c>
      <c r="AP52" s="507">
        <f t="shared" si="32"/>
        <v>0</v>
      </c>
      <c r="AQ52" s="520">
        <f t="shared" si="32"/>
        <v>0</v>
      </c>
      <c r="AR52" s="520">
        <f t="shared" si="32"/>
        <v>0</v>
      </c>
      <c r="AS52" s="520">
        <f t="shared" si="32"/>
        <v>0</v>
      </c>
      <c r="AT52" s="520">
        <f t="shared" si="32"/>
        <v>0</v>
      </c>
      <c r="AU52" s="520">
        <f t="shared" si="32"/>
        <v>0</v>
      </c>
      <c r="AV52" s="520">
        <f t="shared" si="32"/>
        <v>0</v>
      </c>
      <c r="AW52" s="551">
        <f t="shared" si="32"/>
        <v>0</v>
      </c>
    </row>
    <row r="53" spans="1:49" ht="16.5" customHeight="1" x14ac:dyDescent="0.3">
      <c r="A53" s="1567"/>
      <c r="B53" s="572" t="s">
        <v>98</v>
      </c>
      <c r="C53" s="583" t="s">
        <v>583</v>
      </c>
      <c r="D53" s="507">
        <f>SUM(E53:L53)</f>
        <v>0</v>
      </c>
      <c r="E53" s="458"/>
      <c r="F53" s="458"/>
      <c r="G53" s="458"/>
      <c r="H53" s="458"/>
      <c r="I53" s="458"/>
      <c r="J53" s="458"/>
      <c r="K53" s="458"/>
      <c r="L53" s="468"/>
      <c r="M53" s="507">
        <f>SUM(N53:U53)</f>
        <v>0</v>
      </c>
      <c r="N53" s="458"/>
      <c r="O53" s="458"/>
      <c r="P53" s="458"/>
      <c r="Q53" s="458"/>
      <c r="R53" s="458"/>
      <c r="S53" s="458"/>
      <c r="T53" s="458"/>
      <c r="U53" s="468"/>
      <c r="V53" s="507">
        <f>SUM(W53:AD53)</f>
        <v>0</v>
      </c>
      <c r="W53" s="458"/>
      <c r="X53" s="458"/>
      <c r="Y53" s="458"/>
      <c r="Z53" s="458"/>
      <c r="AA53" s="458"/>
      <c r="AB53" s="458"/>
      <c r="AC53" s="458"/>
      <c r="AD53" s="468"/>
      <c r="AE53" s="507">
        <f>SUM(AF53:AM53)</f>
        <v>0</v>
      </c>
      <c r="AF53" s="458"/>
      <c r="AG53" s="458"/>
      <c r="AH53" s="458"/>
      <c r="AI53" s="458"/>
      <c r="AJ53" s="458"/>
      <c r="AK53" s="458"/>
      <c r="AL53" s="458"/>
      <c r="AM53" s="458"/>
      <c r="AN53" s="1293"/>
      <c r="AO53" s="550">
        <f>SUM(AP53:AW53)+AN53</f>
        <v>0</v>
      </c>
      <c r="AP53" s="507">
        <f t="shared" si="32"/>
        <v>0</v>
      </c>
      <c r="AQ53" s="520">
        <f t="shared" si="32"/>
        <v>0</v>
      </c>
      <c r="AR53" s="520">
        <f t="shared" si="32"/>
        <v>0</v>
      </c>
      <c r="AS53" s="520">
        <f t="shared" si="32"/>
        <v>0</v>
      </c>
      <c r="AT53" s="520">
        <f t="shared" si="32"/>
        <v>0</v>
      </c>
      <c r="AU53" s="520">
        <f t="shared" si="32"/>
        <v>0</v>
      </c>
      <c r="AV53" s="520">
        <f t="shared" si="32"/>
        <v>0</v>
      </c>
      <c r="AW53" s="551">
        <f t="shared" si="32"/>
        <v>0</v>
      </c>
    </row>
    <row r="54" spans="1:49" s="377" customFormat="1" ht="16.5" customHeight="1" x14ac:dyDescent="0.3">
      <c r="A54" s="1568"/>
      <c r="B54" s="576" t="s">
        <v>310</v>
      </c>
      <c r="C54" s="582" t="s">
        <v>42</v>
      </c>
      <c r="D54" s="513">
        <f>SUM(D50:D53)</f>
        <v>0</v>
      </c>
      <c r="E54" s="513">
        <f t="shared" ref="E54:AW54" si="33">SUM(E50:E53)</f>
        <v>0</v>
      </c>
      <c r="F54" s="513">
        <f t="shared" si="33"/>
        <v>0</v>
      </c>
      <c r="G54" s="513">
        <f t="shared" si="33"/>
        <v>0</v>
      </c>
      <c r="H54" s="513">
        <f t="shared" si="33"/>
        <v>0</v>
      </c>
      <c r="I54" s="513">
        <f t="shared" si="33"/>
        <v>0</v>
      </c>
      <c r="J54" s="513">
        <f t="shared" si="33"/>
        <v>0</v>
      </c>
      <c r="K54" s="513">
        <f t="shared" si="33"/>
        <v>0</v>
      </c>
      <c r="L54" s="526">
        <f t="shared" si="33"/>
        <v>0</v>
      </c>
      <c r="M54" s="513">
        <f t="shared" si="33"/>
        <v>0</v>
      </c>
      <c r="N54" s="513">
        <f t="shared" si="33"/>
        <v>0</v>
      </c>
      <c r="O54" s="513">
        <f t="shared" si="33"/>
        <v>0</v>
      </c>
      <c r="P54" s="513">
        <f t="shared" si="33"/>
        <v>0</v>
      </c>
      <c r="Q54" s="513">
        <f t="shared" si="33"/>
        <v>0</v>
      </c>
      <c r="R54" s="513">
        <f t="shared" si="33"/>
        <v>0</v>
      </c>
      <c r="S54" s="513">
        <f t="shared" si="33"/>
        <v>0</v>
      </c>
      <c r="T54" s="513">
        <f>SUM(T50:T53)</f>
        <v>0</v>
      </c>
      <c r="U54" s="526">
        <f t="shared" si="33"/>
        <v>0</v>
      </c>
      <c r="V54" s="513">
        <f t="shared" si="33"/>
        <v>0</v>
      </c>
      <c r="W54" s="513">
        <f t="shared" si="33"/>
        <v>0</v>
      </c>
      <c r="X54" s="513">
        <f t="shared" si="33"/>
        <v>0</v>
      </c>
      <c r="Y54" s="513">
        <f t="shared" si="33"/>
        <v>0</v>
      </c>
      <c r="Z54" s="513">
        <f t="shared" si="33"/>
        <v>0</v>
      </c>
      <c r="AA54" s="513">
        <f t="shared" si="33"/>
        <v>0</v>
      </c>
      <c r="AB54" s="513">
        <f t="shared" si="33"/>
        <v>0</v>
      </c>
      <c r="AC54" s="513">
        <f t="shared" si="33"/>
        <v>0</v>
      </c>
      <c r="AD54" s="526">
        <f t="shared" si="33"/>
        <v>0</v>
      </c>
      <c r="AE54" s="513">
        <f t="shared" si="33"/>
        <v>0</v>
      </c>
      <c r="AF54" s="513">
        <f t="shared" si="33"/>
        <v>0</v>
      </c>
      <c r="AG54" s="513">
        <f t="shared" si="33"/>
        <v>0</v>
      </c>
      <c r="AH54" s="513">
        <f t="shared" si="33"/>
        <v>0</v>
      </c>
      <c r="AI54" s="513">
        <f t="shared" si="33"/>
        <v>0</v>
      </c>
      <c r="AJ54" s="513">
        <f t="shared" si="33"/>
        <v>0</v>
      </c>
      <c r="AK54" s="513">
        <f t="shared" si="33"/>
        <v>0</v>
      </c>
      <c r="AL54" s="513">
        <f t="shared" si="33"/>
        <v>0</v>
      </c>
      <c r="AM54" s="513">
        <f t="shared" si="33"/>
        <v>0</v>
      </c>
      <c r="AN54" s="1294">
        <f t="shared" si="33"/>
        <v>0</v>
      </c>
      <c r="AO54" s="552">
        <f t="shared" si="33"/>
        <v>0</v>
      </c>
      <c r="AP54" s="553">
        <f t="shared" si="33"/>
        <v>0</v>
      </c>
      <c r="AQ54" s="553">
        <f t="shared" si="33"/>
        <v>0</v>
      </c>
      <c r="AR54" s="553">
        <f t="shared" si="33"/>
        <v>0</v>
      </c>
      <c r="AS54" s="553">
        <f t="shared" si="33"/>
        <v>0</v>
      </c>
      <c r="AT54" s="553">
        <f t="shared" si="33"/>
        <v>0</v>
      </c>
      <c r="AU54" s="553">
        <f t="shared" si="33"/>
        <v>0</v>
      </c>
      <c r="AV54" s="553">
        <f t="shared" si="33"/>
        <v>0</v>
      </c>
      <c r="AW54" s="554">
        <f t="shared" si="33"/>
        <v>0</v>
      </c>
    </row>
    <row r="55" spans="1:49" ht="14.4" customHeight="1" x14ac:dyDescent="0.3">
      <c r="A55" s="1557" t="s">
        <v>32</v>
      </c>
      <c r="B55" s="570">
        <v>8.1</v>
      </c>
      <c r="C55" s="584" t="s">
        <v>24</v>
      </c>
      <c r="D55" s="512">
        <f t="shared" ref="D55:D61" si="34">SUM(E55:L55)</f>
        <v>0</v>
      </c>
      <c r="E55" s="462"/>
      <c r="F55" s="462"/>
      <c r="G55" s="462"/>
      <c r="H55" s="462"/>
      <c r="I55" s="462"/>
      <c r="J55" s="462"/>
      <c r="K55" s="462"/>
      <c r="L55" s="463"/>
      <c r="M55" s="663">
        <f t="shared" ref="M55:M61" si="35">SUM(N55:U55)</f>
        <v>0</v>
      </c>
      <c r="N55" s="462"/>
      <c r="O55" s="462"/>
      <c r="P55" s="462"/>
      <c r="Q55" s="462"/>
      <c r="R55" s="462"/>
      <c r="S55" s="462"/>
      <c r="T55" s="462"/>
      <c r="U55" s="463"/>
      <c r="V55" s="512">
        <f t="shared" ref="V55:V61" si="36">SUM(W55:AD55)</f>
        <v>0</v>
      </c>
      <c r="W55" s="462"/>
      <c r="X55" s="462"/>
      <c r="Y55" s="462"/>
      <c r="Z55" s="462"/>
      <c r="AA55" s="462"/>
      <c r="AB55" s="462"/>
      <c r="AC55" s="462"/>
      <c r="AD55" s="463"/>
      <c r="AE55" s="512">
        <f t="shared" ref="AE55:AE61" si="37">SUM(AF55:AM55)</f>
        <v>0</v>
      </c>
      <c r="AF55" s="462"/>
      <c r="AG55" s="462"/>
      <c r="AH55" s="462"/>
      <c r="AI55" s="462"/>
      <c r="AJ55" s="462"/>
      <c r="AK55" s="462"/>
      <c r="AL55" s="462"/>
      <c r="AM55" s="462"/>
      <c r="AN55" s="1295"/>
      <c r="AO55" s="548">
        <f>SUM(AP55:AW55)+AN55</f>
        <v>0</v>
      </c>
      <c r="AP55" s="512">
        <f t="shared" ref="AP55:AW61" si="38">E55+N55+W55+AF55</f>
        <v>0</v>
      </c>
      <c r="AQ55" s="512">
        <f t="shared" si="38"/>
        <v>0</v>
      </c>
      <c r="AR55" s="512">
        <f t="shared" si="38"/>
        <v>0</v>
      </c>
      <c r="AS55" s="512">
        <f t="shared" si="38"/>
        <v>0</v>
      </c>
      <c r="AT55" s="512">
        <f t="shared" si="38"/>
        <v>0</v>
      </c>
      <c r="AU55" s="512">
        <f t="shared" si="38"/>
        <v>0</v>
      </c>
      <c r="AV55" s="512">
        <f t="shared" si="38"/>
        <v>0</v>
      </c>
      <c r="AW55" s="549">
        <f t="shared" si="38"/>
        <v>0</v>
      </c>
    </row>
    <row r="56" spans="1:49" ht="14.4" customHeight="1" x14ac:dyDescent="0.3">
      <c r="A56" s="1558"/>
      <c r="B56" s="572" t="s">
        <v>124</v>
      </c>
      <c r="C56" s="578" t="s">
        <v>557</v>
      </c>
      <c r="D56" s="507">
        <f t="shared" si="34"/>
        <v>0</v>
      </c>
      <c r="E56" s="456"/>
      <c r="F56" s="456"/>
      <c r="G56" s="456"/>
      <c r="H56" s="456"/>
      <c r="I56" s="456"/>
      <c r="J56" s="456"/>
      <c r="K56" s="456"/>
      <c r="L56" s="457"/>
      <c r="M56" s="507">
        <f t="shared" si="35"/>
        <v>0</v>
      </c>
      <c r="N56" s="456"/>
      <c r="O56" s="456"/>
      <c r="P56" s="456"/>
      <c r="Q56" s="456"/>
      <c r="R56" s="456"/>
      <c r="S56" s="456"/>
      <c r="T56" s="456"/>
      <c r="U56" s="457"/>
      <c r="V56" s="507">
        <f t="shared" si="36"/>
        <v>0</v>
      </c>
      <c r="W56" s="456"/>
      <c r="X56" s="456"/>
      <c r="Y56" s="456"/>
      <c r="Z56" s="456"/>
      <c r="AA56" s="456"/>
      <c r="AB56" s="456"/>
      <c r="AC56" s="456"/>
      <c r="AD56" s="457"/>
      <c r="AE56" s="507">
        <f t="shared" si="37"/>
        <v>0</v>
      </c>
      <c r="AF56" s="456"/>
      <c r="AG56" s="456"/>
      <c r="AH56" s="456"/>
      <c r="AI56" s="456"/>
      <c r="AJ56" s="456"/>
      <c r="AK56" s="456"/>
      <c r="AL56" s="456"/>
      <c r="AM56" s="456"/>
      <c r="AN56" s="1288"/>
      <c r="AO56" s="550">
        <f t="shared" ref="AO56:AO61" si="39">SUM(AP56:AW56)+AN56</f>
        <v>0</v>
      </c>
      <c r="AP56" s="523">
        <f t="shared" si="38"/>
        <v>0</v>
      </c>
      <c r="AQ56" s="523">
        <f t="shared" si="38"/>
        <v>0</v>
      </c>
      <c r="AR56" s="523">
        <f t="shared" si="38"/>
        <v>0</v>
      </c>
      <c r="AS56" s="523">
        <f t="shared" si="38"/>
        <v>0</v>
      </c>
      <c r="AT56" s="523">
        <f t="shared" si="38"/>
        <v>0</v>
      </c>
      <c r="AU56" s="523">
        <f t="shared" si="38"/>
        <v>0</v>
      </c>
      <c r="AV56" s="523">
        <f t="shared" si="38"/>
        <v>0</v>
      </c>
      <c r="AW56" s="555">
        <f t="shared" si="38"/>
        <v>0</v>
      </c>
    </row>
    <row r="57" spans="1:49" ht="14.4" customHeight="1" x14ac:dyDescent="0.3">
      <c r="A57" s="1558"/>
      <c r="B57" s="572" t="s">
        <v>126</v>
      </c>
      <c r="C57" s="578" t="s">
        <v>173</v>
      </c>
      <c r="D57" s="507">
        <f t="shared" si="34"/>
        <v>0</v>
      </c>
      <c r="E57" s="456"/>
      <c r="F57" s="456"/>
      <c r="G57" s="456"/>
      <c r="H57" s="456"/>
      <c r="I57" s="456"/>
      <c r="J57" s="456"/>
      <c r="K57" s="456"/>
      <c r="L57" s="457"/>
      <c r="M57" s="507">
        <f t="shared" si="35"/>
        <v>0</v>
      </c>
      <c r="N57" s="456"/>
      <c r="O57" s="456"/>
      <c r="P57" s="456"/>
      <c r="Q57" s="456"/>
      <c r="R57" s="456"/>
      <c r="S57" s="456"/>
      <c r="T57" s="456"/>
      <c r="U57" s="457"/>
      <c r="V57" s="507">
        <f t="shared" si="36"/>
        <v>0</v>
      </c>
      <c r="W57" s="456"/>
      <c r="X57" s="456"/>
      <c r="Y57" s="456"/>
      <c r="Z57" s="456"/>
      <c r="AA57" s="456"/>
      <c r="AB57" s="456"/>
      <c r="AC57" s="456"/>
      <c r="AD57" s="457"/>
      <c r="AE57" s="507">
        <f t="shared" si="37"/>
        <v>0</v>
      </c>
      <c r="AF57" s="456"/>
      <c r="AG57" s="456"/>
      <c r="AH57" s="456"/>
      <c r="AI57" s="456"/>
      <c r="AJ57" s="456"/>
      <c r="AK57" s="456"/>
      <c r="AL57" s="456"/>
      <c r="AM57" s="456"/>
      <c r="AN57" s="1288"/>
      <c r="AO57" s="550">
        <f t="shared" si="39"/>
        <v>0</v>
      </c>
      <c r="AP57" s="523">
        <f t="shared" si="38"/>
        <v>0</v>
      </c>
      <c r="AQ57" s="523">
        <f t="shared" si="38"/>
        <v>0</v>
      </c>
      <c r="AR57" s="523">
        <f t="shared" si="38"/>
        <v>0</v>
      </c>
      <c r="AS57" s="523">
        <f t="shared" si="38"/>
        <v>0</v>
      </c>
      <c r="AT57" s="523">
        <f t="shared" si="38"/>
        <v>0</v>
      </c>
      <c r="AU57" s="523">
        <f t="shared" si="38"/>
        <v>0</v>
      </c>
      <c r="AV57" s="523">
        <f t="shared" si="38"/>
        <v>0</v>
      </c>
      <c r="AW57" s="555">
        <f t="shared" si="38"/>
        <v>0</v>
      </c>
    </row>
    <row r="58" spans="1:49" x14ac:dyDescent="0.3">
      <c r="A58" s="1558"/>
      <c r="B58" s="572" t="s">
        <v>127</v>
      </c>
      <c r="C58" s="578" t="s">
        <v>125</v>
      </c>
      <c r="D58" s="507">
        <f t="shared" si="34"/>
        <v>0</v>
      </c>
      <c r="E58" s="456"/>
      <c r="F58" s="456"/>
      <c r="G58" s="456"/>
      <c r="H58" s="456"/>
      <c r="I58" s="456"/>
      <c r="J58" s="456"/>
      <c r="K58" s="456"/>
      <c r="L58" s="457"/>
      <c r="M58" s="507">
        <f t="shared" si="35"/>
        <v>0</v>
      </c>
      <c r="N58" s="456"/>
      <c r="O58" s="456"/>
      <c r="P58" s="456"/>
      <c r="Q58" s="456"/>
      <c r="R58" s="456"/>
      <c r="S58" s="456"/>
      <c r="T58" s="456"/>
      <c r="U58" s="457"/>
      <c r="V58" s="507">
        <f t="shared" si="36"/>
        <v>0</v>
      </c>
      <c r="W58" s="456"/>
      <c r="X58" s="456"/>
      <c r="Y58" s="456"/>
      <c r="Z58" s="456"/>
      <c r="AA58" s="456"/>
      <c r="AB58" s="456"/>
      <c r="AC58" s="456"/>
      <c r="AD58" s="457"/>
      <c r="AE58" s="507">
        <f t="shared" si="37"/>
        <v>0</v>
      </c>
      <c r="AF58" s="456"/>
      <c r="AG58" s="456"/>
      <c r="AH58" s="456"/>
      <c r="AI58" s="456"/>
      <c r="AJ58" s="456"/>
      <c r="AK58" s="456"/>
      <c r="AL58" s="456"/>
      <c r="AM58" s="456"/>
      <c r="AN58" s="1288"/>
      <c r="AO58" s="550">
        <f t="shared" si="39"/>
        <v>0</v>
      </c>
      <c r="AP58" s="523">
        <f t="shared" si="38"/>
        <v>0</v>
      </c>
      <c r="AQ58" s="523">
        <f t="shared" si="38"/>
        <v>0</v>
      </c>
      <c r="AR58" s="523">
        <f t="shared" si="38"/>
        <v>0</v>
      </c>
      <c r="AS58" s="523">
        <f t="shared" si="38"/>
        <v>0</v>
      </c>
      <c r="AT58" s="523">
        <f t="shared" si="38"/>
        <v>0</v>
      </c>
      <c r="AU58" s="523">
        <f t="shared" si="38"/>
        <v>0</v>
      </c>
      <c r="AV58" s="523">
        <f t="shared" si="38"/>
        <v>0</v>
      </c>
      <c r="AW58" s="555">
        <f t="shared" si="38"/>
        <v>0</v>
      </c>
    </row>
    <row r="59" spans="1:49" x14ac:dyDescent="0.3">
      <c r="A59" s="1558"/>
      <c r="B59" s="572" t="s">
        <v>128</v>
      </c>
      <c r="C59" s="583" t="s">
        <v>174</v>
      </c>
      <c r="D59" s="507">
        <f t="shared" si="34"/>
        <v>0</v>
      </c>
      <c r="E59" s="456"/>
      <c r="F59" s="456"/>
      <c r="G59" s="456"/>
      <c r="H59" s="456"/>
      <c r="I59" s="456"/>
      <c r="J59" s="456"/>
      <c r="K59" s="456"/>
      <c r="L59" s="457"/>
      <c r="M59" s="507">
        <f t="shared" si="35"/>
        <v>0</v>
      </c>
      <c r="N59" s="456"/>
      <c r="O59" s="456"/>
      <c r="P59" s="456"/>
      <c r="Q59" s="456"/>
      <c r="R59" s="456"/>
      <c r="S59" s="456"/>
      <c r="T59" s="456"/>
      <c r="U59" s="457"/>
      <c r="V59" s="507">
        <f t="shared" si="36"/>
        <v>0</v>
      </c>
      <c r="W59" s="456"/>
      <c r="X59" s="456"/>
      <c r="Y59" s="456"/>
      <c r="Z59" s="456"/>
      <c r="AA59" s="456"/>
      <c r="AB59" s="456"/>
      <c r="AC59" s="456"/>
      <c r="AD59" s="457"/>
      <c r="AE59" s="507">
        <f t="shared" si="37"/>
        <v>0</v>
      </c>
      <c r="AF59" s="456"/>
      <c r="AG59" s="456"/>
      <c r="AH59" s="456"/>
      <c r="AI59" s="456"/>
      <c r="AJ59" s="456"/>
      <c r="AK59" s="456"/>
      <c r="AL59" s="456"/>
      <c r="AM59" s="456"/>
      <c r="AN59" s="1288"/>
      <c r="AO59" s="550">
        <f t="shared" si="39"/>
        <v>0</v>
      </c>
      <c r="AP59" s="523">
        <f t="shared" si="38"/>
        <v>0</v>
      </c>
      <c r="AQ59" s="523">
        <f t="shared" si="38"/>
        <v>0</v>
      </c>
      <c r="AR59" s="523">
        <f t="shared" si="38"/>
        <v>0</v>
      </c>
      <c r="AS59" s="523">
        <f t="shared" si="38"/>
        <v>0</v>
      </c>
      <c r="AT59" s="523">
        <f t="shared" si="38"/>
        <v>0</v>
      </c>
      <c r="AU59" s="523">
        <f t="shared" si="38"/>
        <v>0</v>
      </c>
      <c r="AV59" s="523">
        <f t="shared" si="38"/>
        <v>0</v>
      </c>
      <c r="AW59" s="555">
        <f t="shared" si="38"/>
        <v>0</v>
      </c>
    </row>
    <row r="60" spans="1:49" s="459" customFormat="1" x14ac:dyDescent="0.3">
      <c r="A60" s="1558"/>
      <c r="B60" s="572" t="s">
        <v>175</v>
      </c>
      <c r="C60" s="583" t="s">
        <v>25</v>
      </c>
      <c r="D60" s="507">
        <f t="shared" si="34"/>
        <v>0</v>
      </c>
      <c r="E60" s="456"/>
      <c r="F60" s="456"/>
      <c r="G60" s="456"/>
      <c r="H60" s="456"/>
      <c r="I60" s="456"/>
      <c r="J60" s="456"/>
      <c r="K60" s="456"/>
      <c r="L60" s="457"/>
      <c r="M60" s="507">
        <f t="shared" si="35"/>
        <v>0</v>
      </c>
      <c r="N60" s="499"/>
      <c r="O60" s="499"/>
      <c r="P60" s="499"/>
      <c r="Q60" s="499"/>
      <c r="R60" s="499"/>
      <c r="S60" s="499"/>
      <c r="T60" s="499"/>
      <c r="U60" s="500"/>
      <c r="V60" s="507">
        <f t="shared" si="36"/>
        <v>0</v>
      </c>
      <c r="W60" s="499"/>
      <c r="X60" s="499"/>
      <c r="Y60" s="499"/>
      <c r="Z60" s="499"/>
      <c r="AA60" s="499"/>
      <c r="AB60" s="499"/>
      <c r="AC60" s="499"/>
      <c r="AD60" s="500"/>
      <c r="AE60" s="507">
        <f t="shared" si="37"/>
        <v>0</v>
      </c>
      <c r="AF60" s="499"/>
      <c r="AG60" s="499"/>
      <c r="AH60" s="499"/>
      <c r="AI60" s="499"/>
      <c r="AJ60" s="499"/>
      <c r="AK60" s="499"/>
      <c r="AL60" s="499"/>
      <c r="AM60" s="499"/>
      <c r="AN60" s="1289"/>
      <c r="AO60" s="550">
        <f t="shared" si="39"/>
        <v>0</v>
      </c>
      <c r="AP60" s="523">
        <f t="shared" si="38"/>
        <v>0</v>
      </c>
      <c r="AQ60" s="523">
        <f t="shared" si="38"/>
        <v>0</v>
      </c>
      <c r="AR60" s="523">
        <f t="shared" si="38"/>
        <v>0</v>
      </c>
      <c r="AS60" s="523">
        <f t="shared" si="38"/>
        <v>0</v>
      </c>
      <c r="AT60" s="523">
        <f t="shared" si="38"/>
        <v>0</v>
      </c>
      <c r="AU60" s="523">
        <f t="shared" si="38"/>
        <v>0</v>
      </c>
      <c r="AV60" s="523">
        <f t="shared" si="38"/>
        <v>0</v>
      </c>
      <c r="AW60" s="555">
        <f t="shared" si="38"/>
        <v>0</v>
      </c>
    </row>
    <row r="61" spans="1:49" s="459" customFormat="1" x14ac:dyDescent="0.3">
      <c r="A61" s="1558"/>
      <c r="B61" s="572" t="s">
        <v>556</v>
      </c>
      <c r="C61" s="583" t="s">
        <v>584</v>
      </c>
      <c r="D61" s="507">
        <f t="shared" si="34"/>
        <v>0</v>
      </c>
      <c r="E61" s="456"/>
      <c r="F61" s="456"/>
      <c r="G61" s="456"/>
      <c r="H61" s="456"/>
      <c r="I61" s="456"/>
      <c r="J61" s="456"/>
      <c r="K61" s="456"/>
      <c r="L61" s="457"/>
      <c r="M61" s="507">
        <f t="shared" si="35"/>
        <v>0</v>
      </c>
      <c r="N61" s="456"/>
      <c r="O61" s="456"/>
      <c r="P61" s="456"/>
      <c r="Q61" s="456"/>
      <c r="R61" s="456"/>
      <c r="S61" s="456"/>
      <c r="T61" s="456"/>
      <c r="U61" s="457"/>
      <c r="V61" s="507">
        <f t="shared" si="36"/>
        <v>0</v>
      </c>
      <c r="W61" s="456"/>
      <c r="X61" s="456"/>
      <c r="Y61" s="456"/>
      <c r="Z61" s="456"/>
      <c r="AA61" s="456"/>
      <c r="AB61" s="456"/>
      <c r="AC61" s="456"/>
      <c r="AD61" s="457"/>
      <c r="AE61" s="507">
        <f t="shared" si="37"/>
        <v>0</v>
      </c>
      <c r="AF61" s="456"/>
      <c r="AG61" s="456"/>
      <c r="AH61" s="456"/>
      <c r="AI61" s="456"/>
      <c r="AJ61" s="456"/>
      <c r="AK61" s="456"/>
      <c r="AL61" s="456"/>
      <c r="AM61" s="456"/>
      <c r="AN61" s="1288"/>
      <c r="AO61" s="550">
        <f t="shared" si="39"/>
        <v>0</v>
      </c>
      <c r="AP61" s="523">
        <f t="shared" si="38"/>
        <v>0</v>
      </c>
      <c r="AQ61" s="523">
        <f t="shared" si="38"/>
        <v>0</v>
      </c>
      <c r="AR61" s="523">
        <f t="shared" si="38"/>
        <v>0</v>
      </c>
      <c r="AS61" s="523">
        <f t="shared" si="38"/>
        <v>0</v>
      </c>
      <c r="AT61" s="523">
        <f t="shared" si="38"/>
        <v>0</v>
      </c>
      <c r="AU61" s="523">
        <f t="shared" si="38"/>
        <v>0</v>
      </c>
      <c r="AV61" s="523">
        <f t="shared" si="38"/>
        <v>0</v>
      </c>
      <c r="AW61" s="555">
        <f t="shared" si="38"/>
        <v>0</v>
      </c>
    </row>
    <row r="62" spans="1:49" s="377" customFormat="1" x14ac:dyDescent="0.3">
      <c r="A62" s="1559"/>
      <c r="B62" s="574" t="s">
        <v>573</v>
      </c>
      <c r="C62" s="582" t="s">
        <v>33</v>
      </c>
      <c r="D62" s="514">
        <f>SUM(D55:D61)</f>
        <v>0</v>
      </c>
      <c r="E62" s="514">
        <f t="shared" ref="E62:AW62" si="40">SUM(E55:E61)</f>
        <v>0</v>
      </c>
      <c r="F62" s="514">
        <f t="shared" si="40"/>
        <v>0</v>
      </c>
      <c r="G62" s="514">
        <f t="shared" si="40"/>
        <v>0</v>
      </c>
      <c r="H62" s="514">
        <f t="shared" si="40"/>
        <v>0</v>
      </c>
      <c r="I62" s="514">
        <f t="shared" si="40"/>
        <v>0</v>
      </c>
      <c r="J62" s="514">
        <f t="shared" si="40"/>
        <v>0</v>
      </c>
      <c r="K62" s="514">
        <f t="shared" si="40"/>
        <v>0</v>
      </c>
      <c r="L62" s="525">
        <f t="shared" si="40"/>
        <v>0</v>
      </c>
      <c r="M62" s="514">
        <f t="shared" si="40"/>
        <v>0</v>
      </c>
      <c r="N62" s="514">
        <f t="shared" si="40"/>
        <v>0</v>
      </c>
      <c r="O62" s="514">
        <f t="shared" si="40"/>
        <v>0</v>
      </c>
      <c r="P62" s="514">
        <f t="shared" si="40"/>
        <v>0</v>
      </c>
      <c r="Q62" s="514">
        <f t="shared" si="40"/>
        <v>0</v>
      </c>
      <c r="R62" s="514">
        <f t="shared" si="40"/>
        <v>0</v>
      </c>
      <c r="S62" s="514">
        <f t="shared" si="40"/>
        <v>0</v>
      </c>
      <c r="T62" s="514">
        <f t="shared" si="40"/>
        <v>0</v>
      </c>
      <c r="U62" s="525">
        <f t="shared" si="40"/>
        <v>0</v>
      </c>
      <c r="V62" s="514">
        <f t="shared" si="40"/>
        <v>0</v>
      </c>
      <c r="W62" s="514">
        <f t="shared" si="40"/>
        <v>0</v>
      </c>
      <c r="X62" s="514">
        <f t="shared" si="40"/>
        <v>0</v>
      </c>
      <c r="Y62" s="514">
        <f t="shared" si="40"/>
        <v>0</v>
      </c>
      <c r="Z62" s="514">
        <f t="shared" si="40"/>
        <v>0</v>
      </c>
      <c r="AA62" s="514">
        <f t="shared" si="40"/>
        <v>0</v>
      </c>
      <c r="AB62" s="514">
        <f t="shared" si="40"/>
        <v>0</v>
      </c>
      <c r="AC62" s="514">
        <f t="shared" si="40"/>
        <v>0</v>
      </c>
      <c r="AD62" s="525">
        <f t="shared" si="40"/>
        <v>0</v>
      </c>
      <c r="AE62" s="514">
        <f t="shared" si="40"/>
        <v>0</v>
      </c>
      <c r="AF62" s="514">
        <f t="shared" si="40"/>
        <v>0</v>
      </c>
      <c r="AG62" s="514">
        <f t="shared" si="40"/>
        <v>0</v>
      </c>
      <c r="AH62" s="514">
        <f t="shared" si="40"/>
        <v>0</v>
      </c>
      <c r="AI62" s="514">
        <f t="shared" si="40"/>
        <v>0</v>
      </c>
      <c r="AJ62" s="514">
        <f t="shared" si="40"/>
        <v>0</v>
      </c>
      <c r="AK62" s="514">
        <f t="shared" si="40"/>
        <v>0</v>
      </c>
      <c r="AL62" s="514">
        <f t="shared" si="40"/>
        <v>0</v>
      </c>
      <c r="AM62" s="514">
        <f t="shared" si="40"/>
        <v>0</v>
      </c>
      <c r="AN62" s="1291">
        <f t="shared" si="40"/>
        <v>0</v>
      </c>
      <c r="AO62" s="556">
        <f t="shared" si="40"/>
        <v>0</v>
      </c>
      <c r="AP62" s="514">
        <f t="shared" si="40"/>
        <v>0</v>
      </c>
      <c r="AQ62" s="514">
        <f t="shared" si="40"/>
        <v>0</v>
      </c>
      <c r="AR62" s="514">
        <f t="shared" si="40"/>
        <v>0</v>
      </c>
      <c r="AS62" s="514">
        <f t="shared" si="40"/>
        <v>0</v>
      </c>
      <c r="AT62" s="514">
        <f t="shared" si="40"/>
        <v>0</v>
      </c>
      <c r="AU62" s="514">
        <f t="shared" si="40"/>
        <v>0</v>
      </c>
      <c r="AV62" s="514">
        <f t="shared" si="40"/>
        <v>0</v>
      </c>
      <c r="AW62" s="547">
        <f t="shared" si="40"/>
        <v>0</v>
      </c>
    </row>
    <row r="63" spans="1:49" ht="24.75" customHeight="1" x14ac:dyDescent="0.3">
      <c r="A63" s="1557" t="s">
        <v>3</v>
      </c>
      <c r="B63" s="570">
        <v>9.1</v>
      </c>
      <c r="C63" s="578" t="s">
        <v>221</v>
      </c>
      <c r="D63" s="505">
        <f>SUM(E63:J63)</f>
        <v>0</v>
      </c>
      <c r="E63" s="462"/>
      <c r="F63" s="462"/>
      <c r="G63" s="462"/>
      <c r="H63" s="462"/>
      <c r="I63" s="462"/>
      <c r="J63" s="462"/>
      <c r="K63" s="469"/>
      <c r="L63" s="470"/>
      <c r="M63" s="505">
        <f>SUM(N63:S63)</f>
        <v>0</v>
      </c>
      <c r="N63" s="462"/>
      <c r="O63" s="462"/>
      <c r="P63" s="462"/>
      <c r="Q63" s="462"/>
      <c r="R63" s="462"/>
      <c r="S63" s="462"/>
      <c r="T63" s="469"/>
      <c r="U63" s="470"/>
      <c r="V63" s="505">
        <f>SUM(W63:AB63)</f>
        <v>0</v>
      </c>
      <c r="W63" s="462"/>
      <c r="X63" s="462"/>
      <c r="Y63" s="462"/>
      <c r="Z63" s="462"/>
      <c r="AA63" s="462"/>
      <c r="AB63" s="462"/>
      <c r="AC63" s="469"/>
      <c r="AD63" s="470"/>
      <c r="AE63" s="505">
        <f>SUM(AF63:AK63)</f>
        <v>0</v>
      </c>
      <c r="AF63" s="462"/>
      <c r="AG63" s="462"/>
      <c r="AH63" s="462"/>
      <c r="AI63" s="462"/>
      <c r="AJ63" s="462"/>
      <c r="AK63" s="462"/>
      <c r="AL63" s="469"/>
      <c r="AM63" s="469"/>
      <c r="AN63" s="1295"/>
      <c r="AO63" s="541">
        <f>SUM(AP63:AU63)+AN63</f>
        <v>0</v>
      </c>
      <c r="AP63" s="507">
        <f t="shared" ref="AP63:AW69" si="41">E63+N63+W63+AF63</f>
        <v>0</v>
      </c>
      <c r="AQ63" s="507">
        <f t="shared" si="41"/>
        <v>0</v>
      </c>
      <c r="AR63" s="507">
        <f t="shared" si="41"/>
        <v>0</v>
      </c>
      <c r="AS63" s="507">
        <f t="shared" si="41"/>
        <v>0</v>
      </c>
      <c r="AT63" s="507">
        <f t="shared" si="41"/>
        <v>0</v>
      </c>
      <c r="AU63" s="507">
        <f t="shared" si="41"/>
        <v>0</v>
      </c>
      <c r="AV63" s="557"/>
      <c r="AW63" s="558"/>
    </row>
    <row r="64" spans="1:49" x14ac:dyDescent="0.3">
      <c r="A64" s="1558"/>
      <c r="B64" s="572" t="s">
        <v>118</v>
      </c>
      <c r="C64" s="578" t="s">
        <v>222</v>
      </c>
      <c r="D64" s="1043">
        <f>SUM(E64:J64)</f>
        <v>0</v>
      </c>
      <c r="E64" s="456"/>
      <c r="F64" s="456"/>
      <c r="G64" s="456"/>
      <c r="H64" s="456"/>
      <c r="I64" s="456"/>
      <c r="J64" s="456"/>
      <c r="K64" s="472"/>
      <c r="L64" s="473"/>
      <c r="M64" s="1043">
        <f>SUM(N64:S64)</f>
        <v>0</v>
      </c>
      <c r="N64" s="456"/>
      <c r="O64" s="456"/>
      <c r="P64" s="456"/>
      <c r="Q64" s="456"/>
      <c r="R64" s="456"/>
      <c r="S64" s="456"/>
      <c r="T64" s="472"/>
      <c r="U64" s="473"/>
      <c r="V64" s="1043">
        <f>SUM(W64:AB64)</f>
        <v>0</v>
      </c>
      <c r="W64" s="456"/>
      <c r="X64" s="456"/>
      <c r="Y64" s="456"/>
      <c r="Z64" s="456"/>
      <c r="AA64" s="456"/>
      <c r="AB64" s="456"/>
      <c r="AC64" s="472"/>
      <c r="AD64" s="473"/>
      <c r="AE64" s="1043">
        <f>SUM(AF64:AK64)</f>
        <v>0</v>
      </c>
      <c r="AF64" s="456"/>
      <c r="AG64" s="456"/>
      <c r="AH64" s="456"/>
      <c r="AI64" s="456"/>
      <c r="AJ64" s="456"/>
      <c r="AK64" s="456"/>
      <c r="AL64" s="472"/>
      <c r="AM64" s="472"/>
      <c r="AN64" s="1288"/>
      <c r="AO64" s="543">
        <f t="shared" ref="AO64:AO65" si="42">SUM(AP64:AU64)+AN64</f>
        <v>0</v>
      </c>
      <c r="AP64" s="523">
        <f t="shared" si="41"/>
        <v>0</v>
      </c>
      <c r="AQ64" s="523">
        <f t="shared" si="41"/>
        <v>0</v>
      </c>
      <c r="AR64" s="523">
        <f t="shared" si="41"/>
        <v>0</v>
      </c>
      <c r="AS64" s="523">
        <f t="shared" si="41"/>
        <v>0</v>
      </c>
      <c r="AT64" s="523">
        <f t="shared" si="41"/>
        <v>0</v>
      </c>
      <c r="AU64" s="523">
        <f t="shared" si="41"/>
        <v>0</v>
      </c>
      <c r="AV64" s="559"/>
      <c r="AW64" s="560"/>
    </row>
    <row r="65" spans="1:49" x14ac:dyDescent="0.3">
      <c r="A65" s="1558"/>
      <c r="B65" s="572" t="s">
        <v>119</v>
      </c>
      <c r="C65" s="578" t="s">
        <v>223</v>
      </c>
      <c r="D65" s="1043">
        <f>SUM(E65:J65)</f>
        <v>0</v>
      </c>
      <c r="E65" s="456"/>
      <c r="F65" s="456"/>
      <c r="G65" s="456"/>
      <c r="H65" s="456"/>
      <c r="I65" s="456"/>
      <c r="J65" s="456"/>
      <c r="K65" s="472"/>
      <c r="L65" s="473"/>
      <c r="M65" s="1043">
        <f>SUM(N65:S65)</f>
        <v>0</v>
      </c>
      <c r="N65" s="456"/>
      <c r="O65" s="456"/>
      <c r="P65" s="456"/>
      <c r="Q65" s="456"/>
      <c r="R65" s="456"/>
      <c r="S65" s="456"/>
      <c r="T65" s="472"/>
      <c r="U65" s="473"/>
      <c r="V65" s="1043">
        <f>SUM(W65:AB65)</f>
        <v>0</v>
      </c>
      <c r="W65" s="456"/>
      <c r="X65" s="456"/>
      <c r="Y65" s="456"/>
      <c r="Z65" s="456"/>
      <c r="AA65" s="456"/>
      <c r="AB65" s="456"/>
      <c r="AC65" s="472"/>
      <c r="AD65" s="473"/>
      <c r="AE65" s="1043">
        <f>SUM(AF65:AK65)</f>
        <v>0</v>
      </c>
      <c r="AF65" s="456"/>
      <c r="AG65" s="456"/>
      <c r="AH65" s="456"/>
      <c r="AI65" s="456"/>
      <c r="AJ65" s="456"/>
      <c r="AK65" s="456"/>
      <c r="AL65" s="472"/>
      <c r="AM65" s="472"/>
      <c r="AN65" s="1288"/>
      <c r="AO65" s="543">
        <f t="shared" si="42"/>
        <v>0</v>
      </c>
      <c r="AP65" s="523">
        <f t="shared" si="41"/>
        <v>0</v>
      </c>
      <c r="AQ65" s="523">
        <f t="shared" si="41"/>
        <v>0</v>
      </c>
      <c r="AR65" s="523">
        <f t="shared" si="41"/>
        <v>0</v>
      </c>
      <c r="AS65" s="523">
        <f t="shared" si="41"/>
        <v>0</v>
      </c>
      <c r="AT65" s="523">
        <f t="shared" si="41"/>
        <v>0</v>
      </c>
      <c r="AU65" s="523">
        <f t="shared" si="41"/>
        <v>0</v>
      </c>
      <c r="AV65" s="559"/>
      <c r="AW65" s="560"/>
    </row>
    <row r="66" spans="1:49" x14ac:dyDescent="0.3">
      <c r="A66" s="1558"/>
      <c r="B66" s="572" t="s">
        <v>120</v>
      </c>
      <c r="C66" s="578" t="s">
        <v>176</v>
      </c>
      <c r="D66" s="1043">
        <f>SUM(E66:L66)</f>
        <v>0</v>
      </c>
      <c r="E66" s="456"/>
      <c r="F66" s="456"/>
      <c r="G66" s="456"/>
      <c r="H66" s="456"/>
      <c r="I66" s="456"/>
      <c r="J66" s="456"/>
      <c r="K66" s="456"/>
      <c r="L66" s="457"/>
      <c r="M66" s="1043">
        <f>SUM(N66:U66)</f>
        <v>0</v>
      </c>
      <c r="N66" s="456"/>
      <c r="O66" s="456"/>
      <c r="P66" s="456"/>
      <c r="Q66" s="456"/>
      <c r="R66" s="456"/>
      <c r="S66" s="456"/>
      <c r="T66" s="456"/>
      <c r="U66" s="457"/>
      <c r="V66" s="1043">
        <f>SUM(W66:AD66)</f>
        <v>0</v>
      </c>
      <c r="W66" s="456"/>
      <c r="X66" s="456"/>
      <c r="Y66" s="456"/>
      <c r="Z66" s="456"/>
      <c r="AA66" s="456"/>
      <c r="AB66" s="456"/>
      <c r="AC66" s="456"/>
      <c r="AD66" s="457"/>
      <c r="AE66" s="1043">
        <f>SUM(AF66:AM66)</f>
        <v>0</v>
      </c>
      <c r="AF66" s="456"/>
      <c r="AG66" s="456"/>
      <c r="AH66" s="456"/>
      <c r="AI66" s="456"/>
      <c r="AJ66" s="456"/>
      <c r="AK66" s="456"/>
      <c r="AL66" s="456"/>
      <c r="AM66" s="456"/>
      <c r="AN66" s="1288"/>
      <c r="AO66" s="543">
        <f>SUM(AP66:AW66)+AN66</f>
        <v>0</v>
      </c>
      <c r="AP66" s="523">
        <f t="shared" si="41"/>
        <v>0</v>
      </c>
      <c r="AQ66" s="523">
        <f t="shared" si="41"/>
        <v>0</v>
      </c>
      <c r="AR66" s="523">
        <f t="shared" si="41"/>
        <v>0</v>
      </c>
      <c r="AS66" s="523">
        <f t="shared" si="41"/>
        <v>0</v>
      </c>
      <c r="AT66" s="523">
        <f t="shared" si="41"/>
        <v>0</v>
      </c>
      <c r="AU66" s="523">
        <f t="shared" si="41"/>
        <v>0</v>
      </c>
      <c r="AV66" s="523">
        <f t="shared" si="41"/>
        <v>0</v>
      </c>
      <c r="AW66" s="555">
        <f t="shared" si="41"/>
        <v>0</v>
      </c>
    </row>
    <row r="67" spans="1:49" s="459" customFormat="1" x14ac:dyDescent="0.3">
      <c r="A67" s="1558"/>
      <c r="B67" s="572" t="s">
        <v>121</v>
      </c>
      <c r="C67" s="578" t="s">
        <v>146</v>
      </c>
      <c r="D67" s="1043">
        <f>SUM(E67:L67)</f>
        <v>0</v>
      </c>
      <c r="E67" s="456"/>
      <c r="F67" s="456"/>
      <c r="G67" s="456"/>
      <c r="H67" s="456"/>
      <c r="I67" s="456"/>
      <c r="J67" s="456"/>
      <c r="K67" s="456"/>
      <c r="L67" s="457"/>
      <c r="M67" s="1043">
        <f>SUM(N67:U67)</f>
        <v>0</v>
      </c>
      <c r="N67" s="499"/>
      <c r="O67" s="499"/>
      <c r="P67" s="499"/>
      <c r="Q67" s="499"/>
      <c r="R67" s="499"/>
      <c r="S67" s="499"/>
      <c r="T67" s="499"/>
      <c r="U67" s="500"/>
      <c r="V67" s="1043">
        <f>SUM(W67:AD67)</f>
        <v>0</v>
      </c>
      <c r="W67" s="499"/>
      <c r="X67" s="499"/>
      <c r="Y67" s="499"/>
      <c r="Z67" s="499"/>
      <c r="AA67" s="499"/>
      <c r="AB67" s="499"/>
      <c r="AC67" s="499"/>
      <c r="AD67" s="500"/>
      <c r="AE67" s="1043">
        <f>SUM(AF67:AM67)</f>
        <v>0</v>
      </c>
      <c r="AF67" s="499"/>
      <c r="AG67" s="499"/>
      <c r="AH67" s="499"/>
      <c r="AI67" s="499"/>
      <c r="AJ67" s="499"/>
      <c r="AK67" s="499"/>
      <c r="AL67" s="499"/>
      <c r="AM67" s="499"/>
      <c r="AN67" s="1289"/>
      <c r="AO67" s="543">
        <f>SUM(AP67:AW67)+AN67</f>
        <v>0</v>
      </c>
      <c r="AP67" s="523">
        <f t="shared" si="41"/>
        <v>0</v>
      </c>
      <c r="AQ67" s="523">
        <f t="shared" si="41"/>
        <v>0</v>
      </c>
      <c r="AR67" s="523">
        <f t="shared" si="41"/>
        <v>0</v>
      </c>
      <c r="AS67" s="523">
        <f t="shared" si="41"/>
        <v>0</v>
      </c>
      <c r="AT67" s="523">
        <f t="shared" si="41"/>
        <v>0</v>
      </c>
      <c r="AU67" s="523">
        <f t="shared" si="41"/>
        <v>0</v>
      </c>
      <c r="AV67" s="523">
        <f t="shared" si="41"/>
        <v>0</v>
      </c>
      <c r="AW67" s="555">
        <f t="shared" si="41"/>
        <v>0</v>
      </c>
    </row>
    <row r="68" spans="1:49" x14ac:dyDescent="0.3">
      <c r="A68" s="1558"/>
      <c r="B68" s="572" t="s">
        <v>122</v>
      </c>
      <c r="C68" s="578" t="s">
        <v>178</v>
      </c>
      <c r="D68" s="1043">
        <f>SUM(E68:L68)</f>
        <v>0</v>
      </c>
      <c r="E68" s="456"/>
      <c r="F68" s="456"/>
      <c r="G68" s="456"/>
      <c r="H68" s="456"/>
      <c r="I68" s="456"/>
      <c r="J68" s="456"/>
      <c r="K68" s="456"/>
      <c r="L68" s="457"/>
      <c r="M68" s="1043">
        <f>SUM(N68:U68)</f>
        <v>0</v>
      </c>
      <c r="N68" s="456"/>
      <c r="O68" s="456"/>
      <c r="P68" s="456"/>
      <c r="Q68" s="456"/>
      <c r="R68" s="456"/>
      <c r="S68" s="456"/>
      <c r="T68" s="456"/>
      <c r="U68" s="457"/>
      <c r="V68" s="1043">
        <f>SUM(W68:AD68)</f>
        <v>0</v>
      </c>
      <c r="W68" s="456"/>
      <c r="X68" s="456"/>
      <c r="Y68" s="456"/>
      <c r="Z68" s="456"/>
      <c r="AA68" s="456"/>
      <c r="AB68" s="456"/>
      <c r="AC68" s="456"/>
      <c r="AD68" s="457"/>
      <c r="AE68" s="1043">
        <f>SUM(AF68:AM68)</f>
        <v>0</v>
      </c>
      <c r="AF68" s="456"/>
      <c r="AG68" s="456"/>
      <c r="AH68" s="456"/>
      <c r="AI68" s="456"/>
      <c r="AJ68" s="456"/>
      <c r="AK68" s="456"/>
      <c r="AL68" s="456"/>
      <c r="AM68" s="456"/>
      <c r="AN68" s="1288"/>
      <c r="AO68" s="543">
        <f>SUM(AP68:AW68)+AN68</f>
        <v>0</v>
      </c>
      <c r="AP68" s="523">
        <f t="shared" si="41"/>
        <v>0</v>
      </c>
      <c r="AQ68" s="523">
        <f t="shared" si="41"/>
        <v>0</v>
      </c>
      <c r="AR68" s="523">
        <f t="shared" si="41"/>
        <v>0</v>
      </c>
      <c r="AS68" s="523">
        <f t="shared" si="41"/>
        <v>0</v>
      </c>
      <c r="AT68" s="523">
        <f t="shared" si="41"/>
        <v>0</v>
      </c>
      <c r="AU68" s="523">
        <f t="shared" si="41"/>
        <v>0</v>
      </c>
      <c r="AV68" s="523">
        <f t="shared" si="41"/>
        <v>0</v>
      </c>
      <c r="AW68" s="555">
        <f t="shared" si="41"/>
        <v>0</v>
      </c>
    </row>
    <row r="69" spans="1:49" x14ac:dyDescent="0.3">
      <c r="A69" s="1558"/>
      <c r="B69" s="572" t="s">
        <v>123</v>
      </c>
      <c r="C69" s="578" t="s">
        <v>585</v>
      </c>
      <c r="D69" s="1043">
        <f>SUM(E69:L69)</f>
        <v>0</v>
      </c>
      <c r="E69" s="456"/>
      <c r="F69" s="456"/>
      <c r="G69" s="456"/>
      <c r="H69" s="456"/>
      <c r="I69" s="456"/>
      <c r="J69" s="456"/>
      <c r="K69" s="456"/>
      <c r="L69" s="457"/>
      <c r="M69" s="1043">
        <f>SUM(N69:U69)</f>
        <v>0</v>
      </c>
      <c r="N69" s="456"/>
      <c r="O69" s="456"/>
      <c r="P69" s="456"/>
      <c r="Q69" s="456"/>
      <c r="R69" s="456"/>
      <c r="S69" s="456"/>
      <c r="T69" s="456"/>
      <c r="U69" s="457"/>
      <c r="V69" s="1043">
        <f>SUM(W69:AD69)</f>
        <v>0</v>
      </c>
      <c r="W69" s="456"/>
      <c r="X69" s="456"/>
      <c r="Y69" s="456"/>
      <c r="Z69" s="456"/>
      <c r="AA69" s="456"/>
      <c r="AB69" s="456"/>
      <c r="AC69" s="456"/>
      <c r="AD69" s="457"/>
      <c r="AE69" s="1043">
        <f>SUM(AF69:AM69)</f>
        <v>0</v>
      </c>
      <c r="AF69" s="456"/>
      <c r="AG69" s="456"/>
      <c r="AH69" s="456"/>
      <c r="AI69" s="456"/>
      <c r="AJ69" s="456"/>
      <c r="AK69" s="456"/>
      <c r="AL69" s="456"/>
      <c r="AM69" s="456"/>
      <c r="AN69" s="1288"/>
      <c r="AO69" s="543">
        <f>SUM(AP69:AW69)+AN69</f>
        <v>0</v>
      </c>
      <c r="AP69" s="523">
        <f t="shared" si="41"/>
        <v>0</v>
      </c>
      <c r="AQ69" s="523">
        <f t="shared" si="41"/>
        <v>0</v>
      </c>
      <c r="AR69" s="523">
        <f t="shared" si="41"/>
        <v>0</v>
      </c>
      <c r="AS69" s="523">
        <f t="shared" si="41"/>
        <v>0</v>
      </c>
      <c r="AT69" s="523">
        <f t="shared" si="41"/>
        <v>0</v>
      </c>
      <c r="AU69" s="523">
        <f t="shared" si="41"/>
        <v>0</v>
      </c>
      <c r="AV69" s="523">
        <f t="shared" si="41"/>
        <v>0</v>
      </c>
      <c r="AW69" s="555">
        <f t="shared" si="41"/>
        <v>0</v>
      </c>
    </row>
    <row r="70" spans="1:49" s="377" customFormat="1" x14ac:dyDescent="0.3">
      <c r="A70" s="1559"/>
      <c r="B70" s="576" t="s">
        <v>575</v>
      </c>
      <c r="C70" s="585" t="s">
        <v>5</v>
      </c>
      <c r="D70" s="508">
        <f>SUM(D63:D69)</f>
        <v>0</v>
      </c>
      <c r="E70" s="508">
        <f t="shared" ref="E70:AS70" si="43">SUM(E63:E69)</f>
        <v>0</v>
      </c>
      <c r="F70" s="508">
        <f t="shared" si="43"/>
        <v>0</v>
      </c>
      <c r="G70" s="508">
        <f t="shared" si="43"/>
        <v>0</v>
      </c>
      <c r="H70" s="508">
        <f t="shared" si="43"/>
        <v>0</v>
      </c>
      <c r="I70" s="508">
        <f t="shared" si="43"/>
        <v>0</v>
      </c>
      <c r="J70" s="508">
        <f t="shared" si="43"/>
        <v>0</v>
      </c>
      <c r="K70" s="514">
        <f>SUM(K66:K69)</f>
        <v>0</v>
      </c>
      <c r="L70" s="514">
        <f>SUM(L66:L69)</f>
        <v>0</v>
      </c>
      <c r="M70" s="511">
        <f t="shared" si="43"/>
        <v>0</v>
      </c>
      <c r="N70" s="508">
        <f t="shared" si="43"/>
        <v>0</v>
      </c>
      <c r="O70" s="508">
        <f t="shared" si="43"/>
        <v>0</v>
      </c>
      <c r="P70" s="508">
        <f t="shared" si="43"/>
        <v>0</v>
      </c>
      <c r="Q70" s="508">
        <f t="shared" si="43"/>
        <v>0</v>
      </c>
      <c r="R70" s="508">
        <f t="shared" si="43"/>
        <v>0</v>
      </c>
      <c r="S70" s="508">
        <f t="shared" si="43"/>
        <v>0</v>
      </c>
      <c r="T70" s="514">
        <f>SUM(T66:T69)</f>
        <v>0</v>
      </c>
      <c r="U70" s="514">
        <f>SUM(U66:U69)</f>
        <v>0</v>
      </c>
      <c r="V70" s="511">
        <f t="shared" si="43"/>
        <v>0</v>
      </c>
      <c r="W70" s="508">
        <f t="shared" si="43"/>
        <v>0</v>
      </c>
      <c r="X70" s="508">
        <f t="shared" si="43"/>
        <v>0</v>
      </c>
      <c r="Y70" s="508">
        <f t="shared" si="43"/>
        <v>0</v>
      </c>
      <c r="Z70" s="508">
        <f t="shared" si="43"/>
        <v>0</v>
      </c>
      <c r="AA70" s="508">
        <f t="shared" si="43"/>
        <v>0</v>
      </c>
      <c r="AB70" s="508">
        <f t="shared" si="43"/>
        <v>0</v>
      </c>
      <c r="AC70" s="514">
        <f>SUM(AC66:AC69)</f>
        <v>0</v>
      </c>
      <c r="AD70" s="514">
        <f>SUM(AD66:AD69)</f>
        <v>0</v>
      </c>
      <c r="AE70" s="511">
        <f t="shared" si="43"/>
        <v>0</v>
      </c>
      <c r="AF70" s="508">
        <f t="shared" si="43"/>
        <v>0</v>
      </c>
      <c r="AG70" s="508">
        <f t="shared" si="43"/>
        <v>0</v>
      </c>
      <c r="AH70" s="508">
        <f t="shared" si="43"/>
        <v>0</v>
      </c>
      <c r="AI70" s="508">
        <f t="shared" si="43"/>
        <v>0</v>
      </c>
      <c r="AJ70" s="508">
        <f t="shared" si="43"/>
        <v>0</v>
      </c>
      <c r="AK70" s="508">
        <f t="shared" si="43"/>
        <v>0</v>
      </c>
      <c r="AL70" s="514">
        <f>SUM(AL66:AL69)</f>
        <v>0</v>
      </c>
      <c r="AM70" s="514">
        <f>SUM(AM66:AM69)</f>
        <v>0</v>
      </c>
      <c r="AN70" s="1291">
        <f>SUM(AN63:AN69)</f>
        <v>0</v>
      </c>
      <c r="AO70" s="544">
        <f t="shared" si="43"/>
        <v>0</v>
      </c>
      <c r="AP70" s="508">
        <f t="shared" si="43"/>
        <v>0</v>
      </c>
      <c r="AQ70" s="508">
        <f t="shared" si="43"/>
        <v>0</v>
      </c>
      <c r="AR70" s="508">
        <f t="shared" si="43"/>
        <v>0</v>
      </c>
      <c r="AS70" s="508">
        <f t="shared" si="43"/>
        <v>0</v>
      </c>
      <c r="AT70" s="508">
        <f>SUM(AT63:AT69)</f>
        <v>0</v>
      </c>
      <c r="AU70" s="508">
        <f>SUM(AU63:AU69)</f>
        <v>0</v>
      </c>
      <c r="AV70" s="514">
        <f>SUM(AV66:AV69)</f>
        <v>0</v>
      </c>
      <c r="AW70" s="547">
        <f>SUM(AW66:AW69)</f>
        <v>0</v>
      </c>
    </row>
    <row r="71" spans="1:49" ht="14.4" customHeight="1" x14ac:dyDescent="0.3">
      <c r="A71" s="1555" t="s">
        <v>6</v>
      </c>
      <c r="B71" s="572" t="s">
        <v>129</v>
      </c>
      <c r="C71" s="578" t="s">
        <v>224</v>
      </c>
      <c r="D71" s="512">
        <f>SUM(E71:L71)</f>
        <v>0</v>
      </c>
      <c r="E71" s="466"/>
      <c r="F71" s="466"/>
      <c r="G71" s="466"/>
      <c r="H71" s="466"/>
      <c r="I71" s="466"/>
      <c r="J71" s="466"/>
      <c r="K71" s="466"/>
      <c r="L71" s="467"/>
      <c r="M71" s="512">
        <f>SUM(N71:U71)</f>
        <v>0</v>
      </c>
      <c r="N71" s="466"/>
      <c r="O71" s="466"/>
      <c r="P71" s="466"/>
      <c r="Q71" s="466"/>
      <c r="R71" s="466"/>
      <c r="S71" s="466"/>
      <c r="T71" s="466"/>
      <c r="U71" s="467"/>
      <c r="V71" s="512">
        <f>SUM(W71:AD71)</f>
        <v>0</v>
      </c>
      <c r="W71" s="466"/>
      <c r="X71" s="466"/>
      <c r="Y71" s="466"/>
      <c r="Z71" s="466"/>
      <c r="AA71" s="466"/>
      <c r="AB71" s="466"/>
      <c r="AC71" s="466"/>
      <c r="AD71" s="467"/>
      <c r="AE71" s="512">
        <f>SUM(AF71:AM71)</f>
        <v>0</v>
      </c>
      <c r="AF71" s="466"/>
      <c r="AG71" s="466"/>
      <c r="AH71" s="466"/>
      <c r="AI71" s="466"/>
      <c r="AJ71" s="466"/>
      <c r="AK71" s="466"/>
      <c r="AL71" s="466"/>
      <c r="AM71" s="466"/>
      <c r="AN71" s="1292"/>
      <c r="AO71" s="548">
        <f>SUM(AP71:AW71)+AN71</f>
        <v>0</v>
      </c>
      <c r="AP71" s="507">
        <f t="shared" ref="AP71:AW74" si="44">E71+N71+W71+AF71</f>
        <v>0</v>
      </c>
      <c r="AQ71" s="507">
        <f t="shared" si="44"/>
        <v>0</v>
      </c>
      <c r="AR71" s="507">
        <f t="shared" si="44"/>
        <v>0</v>
      </c>
      <c r="AS71" s="507">
        <f t="shared" si="44"/>
        <v>0</v>
      </c>
      <c r="AT71" s="507">
        <f t="shared" si="44"/>
        <v>0</v>
      </c>
      <c r="AU71" s="507">
        <f t="shared" si="44"/>
        <v>0</v>
      </c>
      <c r="AV71" s="507">
        <f t="shared" si="44"/>
        <v>0</v>
      </c>
      <c r="AW71" s="549">
        <f t="shared" si="44"/>
        <v>0</v>
      </c>
    </row>
    <row r="72" spans="1:49" s="459" customFormat="1" x14ac:dyDescent="0.3">
      <c r="A72" s="1555"/>
      <c r="B72" s="572" t="s">
        <v>50</v>
      </c>
      <c r="C72" s="578" t="s">
        <v>179</v>
      </c>
      <c r="D72" s="507">
        <f>SUM(E72:L72)</f>
        <v>0</v>
      </c>
      <c r="E72" s="458"/>
      <c r="F72" s="458"/>
      <c r="G72" s="458"/>
      <c r="H72" s="458"/>
      <c r="I72" s="458"/>
      <c r="J72" s="458"/>
      <c r="K72" s="458"/>
      <c r="L72" s="468"/>
      <c r="M72" s="507">
        <f>SUM(N72:U72)</f>
        <v>0</v>
      </c>
      <c r="N72" s="499"/>
      <c r="O72" s="499"/>
      <c r="P72" s="499"/>
      <c r="Q72" s="499"/>
      <c r="R72" s="499"/>
      <c r="S72" s="499"/>
      <c r="T72" s="499"/>
      <c r="U72" s="500"/>
      <c r="V72" s="507">
        <f>SUM(W72:AD72)</f>
        <v>0</v>
      </c>
      <c r="W72" s="499"/>
      <c r="X72" s="499"/>
      <c r="Y72" s="499"/>
      <c r="Z72" s="499"/>
      <c r="AA72" s="499"/>
      <c r="AB72" s="499"/>
      <c r="AC72" s="499"/>
      <c r="AD72" s="500"/>
      <c r="AE72" s="507">
        <f>SUM(AF72:AM72)</f>
        <v>0</v>
      </c>
      <c r="AF72" s="499"/>
      <c r="AG72" s="499"/>
      <c r="AH72" s="499"/>
      <c r="AI72" s="499"/>
      <c r="AJ72" s="499"/>
      <c r="AK72" s="499"/>
      <c r="AL72" s="499"/>
      <c r="AM72" s="499"/>
      <c r="AN72" s="1289"/>
      <c r="AO72" s="550">
        <f>SUM(AP72:AW72)+AN72</f>
        <v>0</v>
      </c>
      <c r="AP72" s="507">
        <f t="shared" si="44"/>
        <v>0</v>
      </c>
      <c r="AQ72" s="520">
        <f t="shared" si="44"/>
        <v>0</v>
      </c>
      <c r="AR72" s="520">
        <f t="shared" si="44"/>
        <v>0</v>
      </c>
      <c r="AS72" s="520">
        <f t="shared" si="44"/>
        <v>0</v>
      </c>
      <c r="AT72" s="520">
        <f t="shared" si="44"/>
        <v>0</v>
      </c>
      <c r="AU72" s="520">
        <f t="shared" si="44"/>
        <v>0</v>
      </c>
      <c r="AV72" s="520">
        <f t="shared" si="44"/>
        <v>0</v>
      </c>
      <c r="AW72" s="551">
        <f t="shared" si="44"/>
        <v>0</v>
      </c>
    </row>
    <row r="73" spans="1:49" x14ac:dyDescent="0.3">
      <c r="A73" s="1555"/>
      <c r="B73" s="572" t="s">
        <v>51</v>
      </c>
      <c r="C73" s="578" t="s">
        <v>180</v>
      </c>
      <c r="D73" s="507">
        <f>SUM(E73:L73)</f>
        <v>0</v>
      </c>
      <c r="E73" s="458"/>
      <c r="F73" s="458"/>
      <c r="G73" s="458"/>
      <c r="H73" s="458"/>
      <c r="I73" s="458"/>
      <c r="J73" s="458"/>
      <c r="K73" s="458"/>
      <c r="L73" s="468"/>
      <c r="M73" s="507">
        <f>SUM(N73:U73)</f>
        <v>0</v>
      </c>
      <c r="N73" s="458"/>
      <c r="O73" s="458"/>
      <c r="P73" s="458"/>
      <c r="Q73" s="458"/>
      <c r="R73" s="458"/>
      <c r="S73" s="458"/>
      <c r="T73" s="458"/>
      <c r="U73" s="468"/>
      <c r="V73" s="507">
        <f>SUM(W73:AD73)</f>
        <v>0</v>
      </c>
      <c r="W73" s="458"/>
      <c r="X73" s="458"/>
      <c r="Y73" s="458"/>
      <c r="Z73" s="458"/>
      <c r="AA73" s="458"/>
      <c r="AB73" s="458"/>
      <c r="AC73" s="458"/>
      <c r="AD73" s="468"/>
      <c r="AE73" s="507">
        <f>SUM(AF73:AM73)</f>
        <v>0</v>
      </c>
      <c r="AF73" s="458"/>
      <c r="AG73" s="458"/>
      <c r="AH73" s="458"/>
      <c r="AI73" s="458"/>
      <c r="AJ73" s="458"/>
      <c r="AK73" s="458"/>
      <c r="AL73" s="458"/>
      <c r="AM73" s="458"/>
      <c r="AN73" s="1293"/>
      <c r="AO73" s="550">
        <f>SUM(AP73:AW73)+AN73</f>
        <v>0</v>
      </c>
      <c r="AP73" s="507">
        <f t="shared" si="44"/>
        <v>0</v>
      </c>
      <c r="AQ73" s="520">
        <f t="shared" si="44"/>
        <v>0</v>
      </c>
      <c r="AR73" s="520">
        <f t="shared" si="44"/>
        <v>0</v>
      </c>
      <c r="AS73" s="520">
        <f t="shared" si="44"/>
        <v>0</v>
      </c>
      <c r="AT73" s="520">
        <f t="shared" si="44"/>
        <v>0</v>
      </c>
      <c r="AU73" s="520">
        <f t="shared" si="44"/>
        <v>0</v>
      </c>
      <c r="AV73" s="520">
        <f t="shared" si="44"/>
        <v>0</v>
      </c>
      <c r="AW73" s="551">
        <f t="shared" si="44"/>
        <v>0</v>
      </c>
    </row>
    <row r="74" spans="1:49" x14ac:dyDescent="0.3">
      <c r="A74" s="1555"/>
      <c r="B74" s="572" t="s">
        <v>181</v>
      </c>
      <c r="C74" s="578" t="s">
        <v>577</v>
      </c>
      <c r="D74" s="507">
        <f>SUM(E74:L74)</f>
        <v>0</v>
      </c>
      <c r="E74" s="458"/>
      <c r="F74" s="458"/>
      <c r="G74" s="458"/>
      <c r="H74" s="458"/>
      <c r="I74" s="458"/>
      <c r="J74" s="458"/>
      <c r="K74" s="458"/>
      <c r="L74" s="468"/>
      <c r="M74" s="507">
        <f>SUM(N74:U74)</f>
        <v>0</v>
      </c>
      <c r="N74" s="458"/>
      <c r="O74" s="458"/>
      <c r="P74" s="458"/>
      <c r="Q74" s="458"/>
      <c r="R74" s="458"/>
      <c r="S74" s="458"/>
      <c r="T74" s="458"/>
      <c r="U74" s="468"/>
      <c r="V74" s="507">
        <f>SUM(W74:AD74)</f>
        <v>0</v>
      </c>
      <c r="W74" s="458"/>
      <c r="X74" s="458"/>
      <c r="Y74" s="458"/>
      <c r="Z74" s="458"/>
      <c r="AA74" s="458"/>
      <c r="AB74" s="458"/>
      <c r="AC74" s="458"/>
      <c r="AD74" s="468"/>
      <c r="AE74" s="507">
        <f>SUM(AF74:AM74)</f>
        <v>0</v>
      </c>
      <c r="AF74" s="458"/>
      <c r="AG74" s="458"/>
      <c r="AH74" s="458"/>
      <c r="AI74" s="458"/>
      <c r="AJ74" s="458"/>
      <c r="AK74" s="458"/>
      <c r="AL74" s="458"/>
      <c r="AM74" s="458"/>
      <c r="AN74" s="1293"/>
      <c r="AO74" s="550">
        <f>SUM(AP74:AW74)+AN74</f>
        <v>0</v>
      </c>
      <c r="AP74" s="507">
        <f t="shared" si="44"/>
        <v>0</v>
      </c>
      <c r="AQ74" s="520">
        <f t="shared" si="44"/>
        <v>0</v>
      </c>
      <c r="AR74" s="520">
        <f t="shared" si="44"/>
        <v>0</v>
      </c>
      <c r="AS74" s="520">
        <f t="shared" si="44"/>
        <v>0</v>
      </c>
      <c r="AT74" s="520">
        <f t="shared" si="44"/>
        <v>0</v>
      </c>
      <c r="AU74" s="520">
        <f t="shared" si="44"/>
        <v>0</v>
      </c>
      <c r="AV74" s="520">
        <f t="shared" si="44"/>
        <v>0</v>
      </c>
      <c r="AW74" s="551">
        <f t="shared" si="44"/>
        <v>0</v>
      </c>
    </row>
    <row r="75" spans="1:49" s="377" customFormat="1" x14ac:dyDescent="0.3">
      <c r="A75" s="1556"/>
      <c r="B75" s="586" t="s">
        <v>576</v>
      </c>
      <c r="C75" s="585" t="s">
        <v>8</v>
      </c>
      <c r="D75" s="513">
        <f>SUM(D71:D74)</f>
        <v>0</v>
      </c>
      <c r="E75" s="513">
        <f t="shared" ref="E75:AW75" si="45">SUM(E71:E74)</f>
        <v>0</v>
      </c>
      <c r="F75" s="513">
        <f t="shared" si="45"/>
        <v>0</v>
      </c>
      <c r="G75" s="513">
        <f t="shared" si="45"/>
        <v>0</v>
      </c>
      <c r="H75" s="513">
        <f t="shared" si="45"/>
        <v>0</v>
      </c>
      <c r="I75" s="513">
        <f t="shared" si="45"/>
        <v>0</v>
      </c>
      <c r="J75" s="513">
        <f t="shared" si="45"/>
        <v>0</v>
      </c>
      <c r="K75" s="513">
        <f t="shared" si="45"/>
        <v>0</v>
      </c>
      <c r="L75" s="526">
        <f t="shared" si="45"/>
        <v>0</v>
      </c>
      <c r="M75" s="513">
        <f t="shared" si="45"/>
        <v>0</v>
      </c>
      <c r="N75" s="513">
        <f t="shared" si="45"/>
        <v>0</v>
      </c>
      <c r="O75" s="513">
        <f t="shared" si="45"/>
        <v>0</v>
      </c>
      <c r="P75" s="513">
        <f t="shared" si="45"/>
        <v>0</v>
      </c>
      <c r="Q75" s="513">
        <f t="shared" si="45"/>
        <v>0</v>
      </c>
      <c r="R75" s="513">
        <f t="shared" si="45"/>
        <v>0</v>
      </c>
      <c r="S75" s="513">
        <f t="shared" si="45"/>
        <v>0</v>
      </c>
      <c r="T75" s="513">
        <f>SUM(T71:T74)</f>
        <v>0</v>
      </c>
      <c r="U75" s="526">
        <f t="shared" si="45"/>
        <v>0</v>
      </c>
      <c r="V75" s="513">
        <f t="shared" si="45"/>
        <v>0</v>
      </c>
      <c r="W75" s="513">
        <f t="shared" si="45"/>
        <v>0</v>
      </c>
      <c r="X75" s="513">
        <f t="shared" si="45"/>
        <v>0</v>
      </c>
      <c r="Y75" s="513">
        <f t="shared" si="45"/>
        <v>0</v>
      </c>
      <c r="Z75" s="513">
        <f t="shared" si="45"/>
        <v>0</v>
      </c>
      <c r="AA75" s="513">
        <f t="shared" si="45"/>
        <v>0</v>
      </c>
      <c r="AB75" s="513">
        <f t="shared" si="45"/>
        <v>0</v>
      </c>
      <c r="AC75" s="513">
        <f t="shared" si="45"/>
        <v>0</v>
      </c>
      <c r="AD75" s="526">
        <f t="shared" si="45"/>
        <v>0</v>
      </c>
      <c r="AE75" s="513">
        <f t="shared" si="45"/>
        <v>0</v>
      </c>
      <c r="AF75" s="513">
        <f t="shared" si="45"/>
        <v>0</v>
      </c>
      <c r="AG75" s="513">
        <f t="shared" si="45"/>
        <v>0</v>
      </c>
      <c r="AH75" s="513">
        <f t="shared" si="45"/>
        <v>0</v>
      </c>
      <c r="AI75" s="513">
        <f t="shared" si="45"/>
        <v>0</v>
      </c>
      <c r="AJ75" s="513">
        <f t="shared" si="45"/>
        <v>0</v>
      </c>
      <c r="AK75" s="513">
        <f t="shared" si="45"/>
        <v>0</v>
      </c>
      <c r="AL75" s="513">
        <f t="shared" si="45"/>
        <v>0</v>
      </c>
      <c r="AM75" s="513">
        <f t="shared" si="45"/>
        <v>0</v>
      </c>
      <c r="AN75" s="1294">
        <f t="shared" si="45"/>
        <v>0</v>
      </c>
      <c r="AO75" s="552">
        <f t="shared" si="45"/>
        <v>0</v>
      </c>
      <c r="AP75" s="553">
        <f t="shared" si="45"/>
        <v>0</v>
      </c>
      <c r="AQ75" s="553">
        <f t="shared" si="45"/>
        <v>0</v>
      </c>
      <c r="AR75" s="553">
        <f t="shared" si="45"/>
        <v>0</v>
      </c>
      <c r="AS75" s="553">
        <f t="shared" si="45"/>
        <v>0</v>
      </c>
      <c r="AT75" s="553">
        <f t="shared" si="45"/>
        <v>0</v>
      </c>
      <c r="AU75" s="553">
        <f t="shared" si="45"/>
        <v>0</v>
      </c>
      <c r="AV75" s="553">
        <f t="shared" si="45"/>
        <v>0</v>
      </c>
      <c r="AW75" s="554">
        <f t="shared" si="45"/>
        <v>0</v>
      </c>
    </row>
    <row r="76" spans="1:49" s="377" customFormat="1" ht="14.4" customHeight="1" x14ac:dyDescent="0.3">
      <c r="A76" s="1554" t="s">
        <v>275</v>
      </c>
      <c r="B76" s="587" t="s">
        <v>130</v>
      </c>
      <c r="C76" s="571" t="s">
        <v>188</v>
      </c>
      <c r="D76" s="505">
        <f>D20+SUM(D22:D23)+SUM(D28:D31)+D36+D40+D45+D50+SUM(D55:D56)+SUM(D58:D59)+SUM(D63:D66)+D71</f>
        <v>0</v>
      </c>
      <c r="E76" s="505">
        <f t="shared" ref="E76:AW76" si="46">E20+SUM(E22:E23)+SUM(E28:E31)+E36+E40+E45+E50+SUM(E55:E56)+SUM(E58:E59)+SUM(E63:E66)+E71</f>
        <v>0</v>
      </c>
      <c r="F76" s="505">
        <f t="shared" si="46"/>
        <v>0</v>
      </c>
      <c r="G76" s="505">
        <f t="shared" si="46"/>
        <v>0</v>
      </c>
      <c r="H76" s="505">
        <f t="shared" si="46"/>
        <v>0</v>
      </c>
      <c r="I76" s="505">
        <f t="shared" si="46"/>
        <v>0</v>
      </c>
      <c r="J76" s="505">
        <f t="shared" si="46"/>
        <v>0</v>
      </c>
      <c r="K76" s="505">
        <f t="shared" si="46"/>
        <v>0</v>
      </c>
      <c r="L76" s="527">
        <f t="shared" si="46"/>
        <v>0</v>
      </c>
      <c r="M76" s="505">
        <f t="shared" si="46"/>
        <v>0</v>
      </c>
      <c r="N76" s="505">
        <f t="shared" si="46"/>
        <v>0</v>
      </c>
      <c r="O76" s="505">
        <f t="shared" si="46"/>
        <v>0</v>
      </c>
      <c r="P76" s="505">
        <f t="shared" si="46"/>
        <v>0</v>
      </c>
      <c r="Q76" s="505">
        <f t="shared" si="46"/>
        <v>0</v>
      </c>
      <c r="R76" s="505">
        <f t="shared" si="46"/>
        <v>0</v>
      </c>
      <c r="S76" s="505">
        <f t="shared" si="46"/>
        <v>0</v>
      </c>
      <c r="T76" s="505">
        <f t="shared" si="46"/>
        <v>0</v>
      </c>
      <c r="U76" s="527">
        <f t="shared" si="46"/>
        <v>0</v>
      </c>
      <c r="V76" s="505">
        <f t="shared" si="46"/>
        <v>0</v>
      </c>
      <c r="W76" s="505">
        <f t="shared" si="46"/>
        <v>0</v>
      </c>
      <c r="X76" s="505">
        <f t="shared" si="46"/>
        <v>0</v>
      </c>
      <c r="Y76" s="505">
        <f t="shared" si="46"/>
        <v>0</v>
      </c>
      <c r="Z76" s="505">
        <f t="shared" si="46"/>
        <v>0</v>
      </c>
      <c r="AA76" s="505">
        <f t="shared" si="46"/>
        <v>0</v>
      </c>
      <c r="AB76" s="505">
        <f t="shared" si="46"/>
        <v>0</v>
      </c>
      <c r="AC76" s="505">
        <f t="shared" si="46"/>
        <v>0</v>
      </c>
      <c r="AD76" s="527">
        <f t="shared" si="46"/>
        <v>0</v>
      </c>
      <c r="AE76" s="505">
        <f t="shared" si="46"/>
        <v>0</v>
      </c>
      <c r="AF76" s="505">
        <f t="shared" si="46"/>
        <v>0</v>
      </c>
      <c r="AG76" s="505">
        <f t="shared" si="46"/>
        <v>0</v>
      </c>
      <c r="AH76" s="505">
        <f t="shared" si="46"/>
        <v>0</v>
      </c>
      <c r="AI76" s="505">
        <f t="shared" si="46"/>
        <v>0</v>
      </c>
      <c r="AJ76" s="505">
        <f t="shared" si="46"/>
        <v>0</v>
      </c>
      <c r="AK76" s="505">
        <f t="shared" si="46"/>
        <v>0</v>
      </c>
      <c r="AL76" s="505">
        <f t="shared" si="46"/>
        <v>0</v>
      </c>
      <c r="AM76" s="505">
        <f t="shared" si="46"/>
        <v>0</v>
      </c>
      <c r="AN76" s="1296">
        <f>AN20+SUM(AN22:AN23)+SUM(AN28:AN31)+AN36+AN40+AN45+AN50+SUM(AN55:AN56)+SUM(AN58:AN59)+SUM(AN63:AN66)+AN71</f>
        <v>0</v>
      </c>
      <c r="AO76" s="541">
        <f>AO20+SUM(AO22:AO23)+SUM(AO28:AO31)+AO36+AO40+AO45+AO50+SUM(AO55:AO56)+SUM(AO58:AO59)+SUM(AO63:AO66)+AO71</f>
        <v>0</v>
      </c>
      <c r="AP76" s="505">
        <f t="shared" si="46"/>
        <v>0</v>
      </c>
      <c r="AQ76" s="505">
        <f t="shared" si="46"/>
        <v>0</v>
      </c>
      <c r="AR76" s="505">
        <f t="shared" si="46"/>
        <v>0</v>
      </c>
      <c r="AS76" s="505">
        <f t="shared" si="46"/>
        <v>0</v>
      </c>
      <c r="AT76" s="505">
        <f t="shared" si="46"/>
        <v>0</v>
      </c>
      <c r="AU76" s="505">
        <f t="shared" si="46"/>
        <v>0</v>
      </c>
      <c r="AV76" s="505">
        <f t="shared" si="46"/>
        <v>0</v>
      </c>
      <c r="AW76" s="545">
        <f t="shared" si="46"/>
        <v>0</v>
      </c>
    </row>
    <row r="77" spans="1:49" s="377" customFormat="1" x14ac:dyDescent="0.3">
      <c r="A77" s="1569"/>
      <c r="B77" s="588" t="s">
        <v>62</v>
      </c>
      <c r="C77" s="573" t="s">
        <v>189</v>
      </c>
      <c r="D77" s="1043">
        <f>D21+D24+D33+D37+D42+D47+D52+D57+D68+D73</f>
        <v>0</v>
      </c>
      <c r="E77" s="1043">
        <f t="shared" ref="E77:AW77" si="47">E21+E24+E33+E37+E42+E47+E52+E57+E68+E73</f>
        <v>0</v>
      </c>
      <c r="F77" s="1043">
        <f t="shared" si="47"/>
        <v>0</v>
      </c>
      <c r="G77" s="1043">
        <f t="shared" si="47"/>
        <v>0</v>
      </c>
      <c r="H77" s="1043">
        <f t="shared" si="47"/>
        <v>0</v>
      </c>
      <c r="I77" s="1043">
        <f t="shared" si="47"/>
        <v>0</v>
      </c>
      <c r="J77" s="1043">
        <f t="shared" si="47"/>
        <v>0</v>
      </c>
      <c r="K77" s="1043">
        <f t="shared" si="47"/>
        <v>0</v>
      </c>
      <c r="L77" s="1045">
        <f t="shared" si="47"/>
        <v>0</v>
      </c>
      <c r="M77" s="1043">
        <f t="shared" si="47"/>
        <v>0</v>
      </c>
      <c r="N77" s="1043">
        <f t="shared" si="47"/>
        <v>0</v>
      </c>
      <c r="O77" s="1043">
        <f t="shared" si="47"/>
        <v>0</v>
      </c>
      <c r="P77" s="1043">
        <f t="shared" si="47"/>
        <v>0</v>
      </c>
      <c r="Q77" s="1043">
        <f t="shared" si="47"/>
        <v>0</v>
      </c>
      <c r="R77" s="1043">
        <f t="shared" si="47"/>
        <v>0</v>
      </c>
      <c r="S77" s="1043">
        <f t="shared" si="47"/>
        <v>0</v>
      </c>
      <c r="T77" s="1043">
        <f t="shared" si="47"/>
        <v>0</v>
      </c>
      <c r="U77" s="1045">
        <f t="shared" si="47"/>
        <v>0</v>
      </c>
      <c r="V77" s="1043">
        <f t="shared" si="47"/>
        <v>0</v>
      </c>
      <c r="W77" s="1043">
        <f t="shared" si="47"/>
        <v>0</v>
      </c>
      <c r="X77" s="1043">
        <f t="shared" si="47"/>
        <v>0</v>
      </c>
      <c r="Y77" s="1043">
        <f t="shared" si="47"/>
        <v>0</v>
      </c>
      <c r="Z77" s="1043">
        <f t="shared" si="47"/>
        <v>0</v>
      </c>
      <c r="AA77" s="1043">
        <f t="shared" si="47"/>
        <v>0</v>
      </c>
      <c r="AB77" s="1043">
        <f t="shared" si="47"/>
        <v>0</v>
      </c>
      <c r="AC77" s="1043">
        <f t="shared" si="47"/>
        <v>0</v>
      </c>
      <c r="AD77" s="1045">
        <f t="shared" si="47"/>
        <v>0</v>
      </c>
      <c r="AE77" s="1043">
        <f t="shared" si="47"/>
        <v>0</v>
      </c>
      <c r="AF77" s="1043">
        <f t="shared" si="47"/>
        <v>0</v>
      </c>
      <c r="AG77" s="1043">
        <f t="shared" si="47"/>
        <v>0</v>
      </c>
      <c r="AH77" s="1043">
        <f t="shared" si="47"/>
        <v>0</v>
      </c>
      <c r="AI77" s="1043">
        <f t="shared" si="47"/>
        <v>0</v>
      </c>
      <c r="AJ77" s="1043">
        <f t="shared" si="47"/>
        <v>0</v>
      </c>
      <c r="AK77" s="1043">
        <f t="shared" si="47"/>
        <v>0</v>
      </c>
      <c r="AL77" s="1043">
        <f t="shared" si="47"/>
        <v>0</v>
      </c>
      <c r="AM77" s="1043">
        <f t="shared" si="47"/>
        <v>0</v>
      </c>
      <c r="AN77" s="1297">
        <f>AN21+AN24+AN33+AN37+AN42+AN47+AN52+AN57+AN68+AN73</f>
        <v>0</v>
      </c>
      <c r="AO77" s="543">
        <f t="shared" si="47"/>
        <v>0</v>
      </c>
      <c r="AP77" s="1043">
        <f t="shared" si="47"/>
        <v>0</v>
      </c>
      <c r="AQ77" s="1043">
        <f t="shared" si="47"/>
        <v>0</v>
      </c>
      <c r="AR77" s="1043">
        <f t="shared" si="47"/>
        <v>0</v>
      </c>
      <c r="AS77" s="1043">
        <f t="shared" si="47"/>
        <v>0</v>
      </c>
      <c r="AT77" s="1043">
        <f t="shared" si="47"/>
        <v>0</v>
      </c>
      <c r="AU77" s="1043">
        <f t="shared" si="47"/>
        <v>0</v>
      </c>
      <c r="AV77" s="1043">
        <f t="shared" si="47"/>
        <v>0</v>
      </c>
      <c r="AW77" s="1046">
        <f t="shared" si="47"/>
        <v>0</v>
      </c>
    </row>
    <row r="78" spans="1:49" s="377" customFormat="1" x14ac:dyDescent="0.3">
      <c r="A78" s="1569"/>
      <c r="B78" s="588" t="s">
        <v>63</v>
      </c>
      <c r="C78" s="573" t="s">
        <v>190</v>
      </c>
      <c r="D78" s="1043">
        <f>D25+D32+D41+D46+D51+D60+D67+D72</f>
        <v>0</v>
      </c>
      <c r="E78" s="1043">
        <f t="shared" ref="E78:AW78" si="48">E25+E32+E41+E46+E51+E60+E67+E72</f>
        <v>0</v>
      </c>
      <c r="F78" s="1043">
        <f t="shared" si="48"/>
        <v>0</v>
      </c>
      <c r="G78" s="1043">
        <f t="shared" si="48"/>
        <v>0</v>
      </c>
      <c r="H78" s="1043">
        <f t="shared" si="48"/>
        <v>0</v>
      </c>
      <c r="I78" s="1043">
        <f t="shared" si="48"/>
        <v>0</v>
      </c>
      <c r="J78" s="1043">
        <f t="shared" si="48"/>
        <v>0</v>
      </c>
      <c r="K78" s="1043">
        <f t="shared" si="48"/>
        <v>0</v>
      </c>
      <c r="L78" s="1045">
        <f t="shared" si="48"/>
        <v>0</v>
      </c>
      <c r="M78" s="1043">
        <f t="shared" si="48"/>
        <v>0</v>
      </c>
      <c r="N78" s="1043">
        <f t="shared" si="48"/>
        <v>0</v>
      </c>
      <c r="O78" s="1043">
        <f t="shared" si="48"/>
        <v>0</v>
      </c>
      <c r="P78" s="1043">
        <f t="shared" si="48"/>
        <v>0</v>
      </c>
      <c r="Q78" s="1043">
        <f t="shared" si="48"/>
        <v>0</v>
      </c>
      <c r="R78" s="1043">
        <f t="shared" si="48"/>
        <v>0</v>
      </c>
      <c r="S78" s="1043">
        <f t="shared" si="48"/>
        <v>0</v>
      </c>
      <c r="T78" s="1043">
        <f t="shared" si="48"/>
        <v>0</v>
      </c>
      <c r="U78" s="1045">
        <f t="shared" si="48"/>
        <v>0</v>
      </c>
      <c r="V78" s="1043">
        <f t="shared" si="48"/>
        <v>0</v>
      </c>
      <c r="W78" s="1043">
        <f t="shared" si="48"/>
        <v>0</v>
      </c>
      <c r="X78" s="1043">
        <f t="shared" si="48"/>
        <v>0</v>
      </c>
      <c r="Y78" s="1043">
        <f t="shared" si="48"/>
        <v>0</v>
      </c>
      <c r="Z78" s="1043">
        <f t="shared" si="48"/>
        <v>0</v>
      </c>
      <c r="AA78" s="1043">
        <f t="shared" si="48"/>
        <v>0</v>
      </c>
      <c r="AB78" s="1043">
        <f t="shared" si="48"/>
        <v>0</v>
      </c>
      <c r="AC78" s="1043">
        <f t="shared" si="48"/>
        <v>0</v>
      </c>
      <c r="AD78" s="1045">
        <f t="shared" si="48"/>
        <v>0</v>
      </c>
      <c r="AE78" s="1043">
        <f t="shared" si="48"/>
        <v>0</v>
      </c>
      <c r="AF78" s="1043">
        <f t="shared" si="48"/>
        <v>0</v>
      </c>
      <c r="AG78" s="1043">
        <f t="shared" si="48"/>
        <v>0</v>
      </c>
      <c r="AH78" s="1043">
        <f t="shared" si="48"/>
        <v>0</v>
      </c>
      <c r="AI78" s="1043">
        <f t="shared" si="48"/>
        <v>0</v>
      </c>
      <c r="AJ78" s="1043">
        <f t="shared" si="48"/>
        <v>0</v>
      </c>
      <c r="AK78" s="1043">
        <f t="shared" si="48"/>
        <v>0</v>
      </c>
      <c r="AL78" s="1043">
        <f t="shared" si="48"/>
        <v>0</v>
      </c>
      <c r="AM78" s="1043">
        <f t="shared" si="48"/>
        <v>0</v>
      </c>
      <c r="AN78" s="1297">
        <f>AN25+AN32+AN41+AN46+AN51+AN60+AN67+AN72</f>
        <v>0</v>
      </c>
      <c r="AO78" s="543">
        <f t="shared" si="48"/>
        <v>0</v>
      </c>
      <c r="AP78" s="1043">
        <f t="shared" si="48"/>
        <v>0</v>
      </c>
      <c r="AQ78" s="1043">
        <f t="shared" si="48"/>
        <v>0</v>
      </c>
      <c r="AR78" s="1043">
        <f t="shared" si="48"/>
        <v>0</v>
      </c>
      <c r="AS78" s="1043">
        <f t="shared" si="48"/>
        <v>0</v>
      </c>
      <c r="AT78" s="1043">
        <f t="shared" si="48"/>
        <v>0</v>
      </c>
      <c r="AU78" s="1043">
        <f t="shared" si="48"/>
        <v>0</v>
      </c>
      <c r="AV78" s="1043">
        <f t="shared" si="48"/>
        <v>0</v>
      </c>
      <c r="AW78" s="1046">
        <f t="shared" si="48"/>
        <v>0</v>
      </c>
    </row>
    <row r="79" spans="1:49" s="377" customFormat="1" x14ac:dyDescent="0.3">
      <c r="A79" s="1569"/>
      <c r="B79" s="588" t="s">
        <v>131</v>
      </c>
      <c r="C79" s="573" t="s">
        <v>587</v>
      </c>
      <c r="D79" s="1043">
        <f>D26+D34+D38+D43+D48+D53+D61+D69+D74</f>
        <v>0</v>
      </c>
      <c r="E79" s="1043">
        <f t="shared" ref="E79:AW79" si="49">E26+E34+E38+E43+E48+E53+E61+E69+E74</f>
        <v>0</v>
      </c>
      <c r="F79" s="1043">
        <f t="shared" si="49"/>
        <v>0</v>
      </c>
      <c r="G79" s="1043">
        <f t="shared" si="49"/>
        <v>0</v>
      </c>
      <c r="H79" s="1043">
        <f t="shared" si="49"/>
        <v>0</v>
      </c>
      <c r="I79" s="1043">
        <f t="shared" si="49"/>
        <v>0</v>
      </c>
      <c r="J79" s="1043">
        <f t="shared" si="49"/>
        <v>0</v>
      </c>
      <c r="K79" s="1043">
        <f t="shared" si="49"/>
        <v>0</v>
      </c>
      <c r="L79" s="1045">
        <f t="shared" si="49"/>
        <v>0</v>
      </c>
      <c r="M79" s="1043">
        <f t="shared" si="49"/>
        <v>0</v>
      </c>
      <c r="N79" s="1043">
        <f t="shared" si="49"/>
        <v>0</v>
      </c>
      <c r="O79" s="1043">
        <f t="shared" si="49"/>
        <v>0</v>
      </c>
      <c r="P79" s="1043">
        <f t="shared" si="49"/>
        <v>0</v>
      </c>
      <c r="Q79" s="1043">
        <f t="shared" si="49"/>
        <v>0</v>
      </c>
      <c r="R79" s="1043">
        <f t="shared" si="49"/>
        <v>0</v>
      </c>
      <c r="S79" s="1043">
        <f t="shared" si="49"/>
        <v>0</v>
      </c>
      <c r="T79" s="1043">
        <f t="shared" si="49"/>
        <v>0</v>
      </c>
      <c r="U79" s="1045">
        <f t="shared" si="49"/>
        <v>0</v>
      </c>
      <c r="V79" s="1043">
        <f t="shared" si="49"/>
        <v>0</v>
      </c>
      <c r="W79" s="1043">
        <f t="shared" si="49"/>
        <v>0</v>
      </c>
      <c r="X79" s="1043">
        <f t="shared" si="49"/>
        <v>0</v>
      </c>
      <c r="Y79" s="1043">
        <f t="shared" si="49"/>
        <v>0</v>
      </c>
      <c r="Z79" s="1043">
        <f t="shared" si="49"/>
        <v>0</v>
      </c>
      <c r="AA79" s="1043">
        <f t="shared" si="49"/>
        <v>0</v>
      </c>
      <c r="AB79" s="1043">
        <f t="shared" si="49"/>
        <v>0</v>
      </c>
      <c r="AC79" s="1043">
        <f t="shared" si="49"/>
        <v>0</v>
      </c>
      <c r="AD79" s="1045">
        <f t="shared" si="49"/>
        <v>0</v>
      </c>
      <c r="AE79" s="1043">
        <f t="shared" si="49"/>
        <v>0</v>
      </c>
      <c r="AF79" s="1043">
        <f t="shared" si="49"/>
        <v>0</v>
      </c>
      <c r="AG79" s="1043">
        <f t="shared" si="49"/>
        <v>0</v>
      </c>
      <c r="AH79" s="1043">
        <f t="shared" si="49"/>
        <v>0</v>
      </c>
      <c r="AI79" s="1043">
        <f t="shared" si="49"/>
        <v>0</v>
      </c>
      <c r="AJ79" s="1043">
        <f t="shared" si="49"/>
        <v>0</v>
      </c>
      <c r="AK79" s="1043">
        <f t="shared" si="49"/>
        <v>0</v>
      </c>
      <c r="AL79" s="1043">
        <f t="shared" si="49"/>
        <v>0</v>
      </c>
      <c r="AM79" s="1043">
        <f t="shared" si="49"/>
        <v>0</v>
      </c>
      <c r="AN79" s="1297">
        <f>AN26+AN34+AN38+AN43+AN48+AN53+AN61+AN69+AN74</f>
        <v>0</v>
      </c>
      <c r="AO79" s="543">
        <f t="shared" si="49"/>
        <v>0</v>
      </c>
      <c r="AP79" s="1043">
        <f t="shared" si="49"/>
        <v>0</v>
      </c>
      <c r="AQ79" s="1043">
        <f t="shared" si="49"/>
        <v>0</v>
      </c>
      <c r="AR79" s="1043">
        <f t="shared" si="49"/>
        <v>0</v>
      </c>
      <c r="AS79" s="1043">
        <f t="shared" si="49"/>
        <v>0</v>
      </c>
      <c r="AT79" s="1043">
        <f t="shared" si="49"/>
        <v>0</v>
      </c>
      <c r="AU79" s="1043">
        <f t="shared" si="49"/>
        <v>0</v>
      </c>
      <c r="AV79" s="1043">
        <f t="shared" si="49"/>
        <v>0</v>
      </c>
      <c r="AW79" s="1046">
        <f t="shared" si="49"/>
        <v>0</v>
      </c>
    </row>
    <row r="80" spans="1:49" x14ac:dyDescent="0.3">
      <c r="A80" s="1569"/>
      <c r="B80" s="588" t="s">
        <v>132</v>
      </c>
      <c r="C80" s="573" t="s">
        <v>36</v>
      </c>
      <c r="D80" s="1043">
        <f>SUM(E80:L80)</f>
        <v>0</v>
      </c>
      <c r="E80" s="454"/>
      <c r="F80" s="454"/>
      <c r="G80" s="454"/>
      <c r="H80" s="454"/>
      <c r="I80" s="454"/>
      <c r="J80" s="454"/>
      <c r="K80" s="454"/>
      <c r="L80" s="455"/>
      <c r="M80" s="1043">
        <f>SUM(N80:U80)</f>
        <v>0</v>
      </c>
      <c r="N80" s="454"/>
      <c r="O80" s="454"/>
      <c r="P80" s="454"/>
      <c r="Q80" s="454"/>
      <c r="R80" s="454"/>
      <c r="S80" s="454"/>
      <c r="T80" s="454"/>
      <c r="U80" s="455"/>
      <c r="V80" s="1043">
        <f>SUM(W80:AD80)</f>
        <v>0</v>
      </c>
      <c r="W80" s="454"/>
      <c r="X80" s="454"/>
      <c r="Y80" s="454"/>
      <c r="Z80" s="454"/>
      <c r="AA80" s="454"/>
      <c r="AB80" s="454"/>
      <c r="AC80" s="454"/>
      <c r="AD80" s="455"/>
      <c r="AE80" s="1043">
        <f>SUM(AF80:AM80)</f>
        <v>0</v>
      </c>
      <c r="AF80" s="454"/>
      <c r="AG80" s="454"/>
      <c r="AH80" s="454"/>
      <c r="AI80" s="454"/>
      <c r="AJ80" s="454"/>
      <c r="AK80" s="454"/>
      <c r="AL80" s="454"/>
      <c r="AM80" s="454"/>
      <c r="AN80" s="1287"/>
      <c r="AO80" s="543">
        <f>SUM(AP80:AW80)+AN80</f>
        <v>0</v>
      </c>
      <c r="AP80" s="507">
        <f t="shared" ref="AP80:AW81" si="50">E80+N80+W80+AF80</f>
        <v>0</v>
      </c>
      <c r="AQ80" s="520">
        <f t="shared" si="50"/>
        <v>0</v>
      </c>
      <c r="AR80" s="520">
        <f t="shared" si="50"/>
        <v>0</v>
      </c>
      <c r="AS80" s="520">
        <f t="shared" si="50"/>
        <v>0</v>
      </c>
      <c r="AT80" s="520">
        <f t="shared" si="50"/>
        <v>0</v>
      </c>
      <c r="AU80" s="520">
        <f t="shared" si="50"/>
        <v>0</v>
      </c>
      <c r="AV80" s="520">
        <f t="shared" si="50"/>
        <v>0</v>
      </c>
      <c r="AW80" s="551">
        <f t="shared" si="50"/>
        <v>0</v>
      </c>
    </row>
    <row r="81" spans="1:50" x14ac:dyDescent="0.3">
      <c r="A81" s="1569"/>
      <c r="B81" s="588" t="s">
        <v>182</v>
      </c>
      <c r="C81" s="573" t="s">
        <v>148</v>
      </c>
      <c r="D81" s="1043">
        <f>SUM(E81:L81)</f>
        <v>0</v>
      </c>
      <c r="E81" s="456"/>
      <c r="F81" s="456"/>
      <c r="G81" s="456"/>
      <c r="H81" s="456"/>
      <c r="I81" s="456"/>
      <c r="J81" s="456"/>
      <c r="K81" s="456"/>
      <c r="L81" s="457"/>
      <c r="M81" s="1043">
        <f>SUM(N81:U81)</f>
        <v>0</v>
      </c>
      <c r="N81" s="456"/>
      <c r="O81" s="456"/>
      <c r="P81" s="456"/>
      <c r="Q81" s="456"/>
      <c r="R81" s="456"/>
      <c r="S81" s="456"/>
      <c r="T81" s="456"/>
      <c r="U81" s="457"/>
      <c r="V81" s="1043">
        <f>SUM(W81:AD81)</f>
        <v>0</v>
      </c>
      <c r="W81" s="456"/>
      <c r="X81" s="456"/>
      <c r="Y81" s="456"/>
      <c r="Z81" s="456"/>
      <c r="AA81" s="456"/>
      <c r="AB81" s="456"/>
      <c r="AC81" s="456"/>
      <c r="AD81" s="457"/>
      <c r="AE81" s="1043">
        <f>SUM(AF81:AM81)</f>
        <v>0</v>
      </c>
      <c r="AF81" s="456"/>
      <c r="AG81" s="456"/>
      <c r="AH81" s="456"/>
      <c r="AI81" s="456"/>
      <c r="AJ81" s="456"/>
      <c r="AK81" s="456"/>
      <c r="AL81" s="456"/>
      <c r="AM81" s="456"/>
      <c r="AN81" s="1288"/>
      <c r="AO81" s="543">
        <f>SUM(AP81:AW81)+AN81</f>
        <v>0</v>
      </c>
      <c r="AP81" s="507">
        <f t="shared" si="50"/>
        <v>0</v>
      </c>
      <c r="AQ81" s="520">
        <f t="shared" si="50"/>
        <v>0</v>
      </c>
      <c r="AR81" s="520">
        <f t="shared" si="50"/>
        <v>0</v>
      </c>
      <c r="AS81" s="520">
        <f t="shared" si="50"/>
        <v>0</v>
      </c>
      <c r="AT81" s="520">
        <f t="shared" si="50"/>
        <v>0</v>
      </c>
      <c r="AU81" s="520">
        <f t="shared" si="50"/>
        <v>0</v>
      </c>
      <c r="AV81" s="520">
        <f t="shared" si="50"/>
        <v>0</v>
      </c>
      <c r="AW81" s="551">
        <f t="shared" si="50"/>
        <v>0</v>
      </c>
    </row>
    <row r="82" spans="1:50" s="377" customFormat="1" x14ac:dyDescent="0.3">
      <c r="A82" s="1569"/>
      <c r="B82" s="589" t="s">
        <v>183</v>
      </c>
      <c r="C82" s="590" t="s">
        <v>426</v>
      </c>
      <c r="D82" s="516">
        <f>SUM(D76:D81)</f>
        <v>0</v>
      </c>
      <c r="E82" s="529">
        <f t="shared" ref="E82:AW82" si="51">SUM(E76:E81)</f>
        <v>0</v>
      </c>
      <c r="F82" s="529">
        <f t="shared" si="51"/>
        <v>0</v>
      </c>
      <c r="G82" s="529">
        <f t="shared" si="51"/>
        <v>0</v>
      </c>
      <c r="H82" s="529">
        <f t="shared" si="51"/>
        <v>0</v>
      </c>
      <c r="I82" s="529">
        <f t="shared" si="51"/>
        <v>0</v>
      </c>
      <c r="J82" s="529">
        <f t="shared" si="51"/>
        <v>0</v>
      </c>
      <c r="K82" s="529">
        <f t="shared" si="51"/>
        <v>0</v>
      </c>
      <c r="L82" s="530">
        <f t="shared" si="51"/>
        <v>0</v>
      </c>
      <c r="M82" s="516">
        <f t="shared" si="51"/>
        <v>0</v>
      </c>
      <c r="N82" s="529">
        <f t="shared" si="51"/>
        <v>0</v>
      </c>
      <c r="O82" s="529">
        <f t="shared" si="51"/>
        <v>0</v>
      </c>
      <c r="P82" s="529">
        <f t="shared" si="51"/>
        <v>0</v>
      </c>
      <c r="Q82" s="529">
        <f t="shared" si="51"/>
        <v>0</v>
      </c>
      <c r="R82" s="529">
        <f t="shared" si="51"/>
        <v>0</v>
      </c>
      <c r="S82" s="529">
        <f t="shared" si="51"/>
        <v>0</v>
      </c>
      <c r="T82" s="529">
        <f t="shared" si="51"/>
        <v>0</v>
      </c>
      <c r="U82" s="530">
        <f t="shared" si="51"/>
        <v>0</v>
      </c>
      <c r="V82" s="516">
        <f t="shared" si="51"/>
        <v>0</v>
      </c>
      <c r="W82" s="529">
        <f t="shared" si="51"/>
        <v>0</v>
      </c>
      <c r="X82" s="529">
        <f t="shared" si="51"/>
        <v>0</v>
      </c>
      <c r="Y82" s="529">
        <f t="shared" si="51"/>
        <v>0</v>
      </c>
      <c r="Z82" s="529">
        <f t="shared" si="51"/>
        <v>0</v>
      </c>
      <c r="AA82" s="529">
        <f t="shared" si="51"/>
        <v>0</v>
      </c>
      <c r="AB82" s="529">
        <f t="shared" si="51"/>
        <v>0</v>
      </c>
      <c r="AC82" s="529">
        <f t="shared" si="51"/>
        <v>0</v>
      </c>
      <c r="AD82" s="530">
        <f t="shared" si="51"/>
        <v>0</v>
      </c>
      <c r="AE82" s="516">
        <f t="shared" si="51"/>
        <v>0</v>
      </c>
      <c r="AF82" s="529">
        <f t="shared" si="51"/>
        <v>0</v>
      </c>
      <c r="AG82" s="529">
        <f t="shared" si="51"/>
        <v>0</v>
      </c>
      <c r="AH82" s="529">
        <f t="shared" si="51"/>
        <v>0</v>
      </c>
      <c r="AI82" s="529">
        <f t="shared" si="51"/>
        <v>0</v>
      </c>
      <c r="AJ82" s="529">
        <f t="shared" si="51"/>
        <v>0</v>
      </c>
      <c r="AK82" s="529">
        <f t="shared" si="51"/>
        <v>0</v>
      </c>
      <c r="AL82" s="529">
        <f t="shared" si="51"/>
        <v>0</v>
      </c>
      <c r="AM82" s="529">
        <f t="shared" si="51"/>
        <v>0</v>
      </c>
      <c r="AN82" s="1298">
        <f t="shared" si="51"/>
        <v>0</v>
      </c>
      <c r="AO82" s="562">
        <f t="shared" si="51"/>
        <v>0</v>
      </c>
      <c r="AP82" s="563">
        <f t="shared" si="51"/>
        <v>0</v>
      </c>
      <c r="AQ82" s="563">
        <f t="shared" si="51"/>
        <v>0</v>
      </c>
      <c r="AR82" s="563">
        <f t="shared" si="51"/>
        <v>0</v>
      </c>
      <c r="AS82" s="563">
        <f t="shared" si="51"/>
        <v>0</v>
      </c>
      <c r="AT82" s="563">
        <f t="shared" si="51"/>
        <v>0</v>
      </c>
      <c r="AU82" s="563">
        <f t="shared" si="51"/>
        <v>0</v>
      </c>
      <c r="AV82" s="563">
        <f t="shared" si="51"/>
        <v>0</v>
      </c>
      <c r="AW82" s="564">
        <f t="shared" si="51"/>
        <v>0</v>
      </c>
    </row>
    <row r="83" spans="1:50" x14ac:dyDescent="0.3">
      <c r="A83" s="1569"/>
      <c r="B83" s="588" t="s">
        <v>184</v>
      </c>
      <c r="C83" s="573" t="s">
        <v>44</v>
      </c>
      <c r="D83" s="505">
        <f>SUM(E83:L83)</f>
        <v>0</v>
      </c>
      <c r="E83" s="452"/>
      <c r="F83" s="452"/>
      <c r="G83" s="452"/>
      <c r="H83" s="452"/>
      <c r="I83" s="452"/>
      <c r="J83" s="452"/>
      <c r="K83" s="452"/>
      <c r="L83" s="453"/>
      <c r="M83" s="505">
        <f>SUM(N83:U83)</f>
        <v>0</v>
      </c>
      <c r="N83" s="452"/>
      <c r="O83" s="452"/>
      <c r="P83" s="452"/>
      <c r="Q83" s="452"/>
      <c r="R83" s="452"/>
      <c r="S83" s="452"/>
      <c r="T83" s="452"/>
      <c r="U83" s="453"/>
      <c r="V83" s="505">
        <f>SUM(W83:AD83)</f>
        <v>0</v>
      </c>
      <c r="W83" s="452"/>
      <c r="X83" s="452"/>
      <c r="Y83" s="452"/>
      <c r="Z83" s="452"/>
      <c r="AA83" s="452"/>
      <c r="AB83" s="452"/>
      <c r="AC83" s="452"/>
      <c r="AD83" s="453"/>
      <c r="AE83" s="505">
        <f>SUM(AF83:AM83)</f>
        <v>0</v>
      </c>
      <c r="AF83" s="452"/>
      <c r="AG83" s="452"/>
      <c r="AH83" s="452"/>
      <c r="AI83" s="452"/>
      <c r="AJ83" s="452"/>
      <c r="AK83" s="452"/>
      <c r="AL83" s="452"/>
      <c r="AM83" s="452"/>
      <c r="AN83" s="1286"/>
      <c r="AO83" s="548">
        <f>SUM(AP83:AW83)+AN83</f>
        <v>0</v>
      </c>
      <c r="AP83" s="507">
        <f t="shared" ref="AP83:AW84" si="52">E83+N83+W83+AF83</f>
        <v>0</v>
      </c>
      <c r="AQ83" s="507">
        <f t="shared" si="52"/>
        <v>0</v>
      </c>
      <c r="AR83" s="507">
        <f t="shared" si="52"/>
        <v>0</v>
      </c>
      <c r="AS83" s="507">
        <f t="shared" si="52"/>
        <v>0</v>
      </c>
      <c r="AT83" s="507">
        <f t="shared" si="52"/>
        <v>0</v>
      </c>
      <c r="AU83" s="507">
        <f t="shared" si="52"/>
        <v>0</v>
      </c>
      <c r="AV83" s="507">
        <f t="shared" si="52"/>
        <v>0</v>
      </c>
      <c r="AW83" s="549">
        <f t="shared" si="52"/>
        <v>0</v>
      </c>
    </row>
    <row r="84" spans="1:50" x14ac:dyDescent="0.3">
      <c r="A84" s="1569"/>
      <c r="B84" s="588" t="s">
        <v>185</v>
      </c>
      <c r="C84" s="573" t="s">
        <v>427</v>
      </c>
      <c r="D84" s="1043">
        <f>SUM(E84:L84)</f>
        <v>0</v>
      </c>
      <c r="E84" s="454"/>
      <c r="F84" s="454"/>
      <c r="G84" s="454"/>
      <c r="H84" s="454"/>
      <c r="I84" s="454"/>
      <c r="J84" s="454"/>
      <c r="K84" s="454"/>
      <c r="L84" s="455"/>
      <c r="M84" s="1043">
        <f>SUM(N84:U84)</f>
        <v>0</v>
      </c>
      <c r="N84" s="454"/>
      <c r="O84" s="454"/>
      <c r="P84" s="454"/>
      <c r="Q84" s="454"/>
      <c r="R84" s="454"/>
      <c r="S84" s="454"/>
      <c r="T84" s="454"/>
      <c r="U84" s="455"/>
      <c r="V84" s="1043">
        <f>SUM(W84:AD84)</f>
        <v>0</v>
      </c>
      <c r="W84" s="454"/>
      <c r="X84" s="454"/>
      <c r="Y84" s="454"/>
      <c r="Z84" s="454"/>
      <c r="AA84" s="454"/>
      <c r="AB84" s="454"/>
      <c r="AC84" s="454"/>
      <c r="AD84" s="455"/>
      <c r="AE84" s="1043">
        <f>SUM(AF84:AM84)</f>
        <v>0</v>
      </c>
      <c r="AF84" s="454"/>
      <c r="AG84" s="454"/>
      <c r="AH84" s="454"/>
      <c r="AI84" s="454"/>
      <c r="AJ84" s="454"/>
      <c r="AK84" s="454"/>
      <c r="AL84" s="454"/>
      <c r="AM84" s="454"/>
      <c r="AN84" s="1287"/>
      <c r="AO84" s="550">
        <f>SUM(AP84:AW84)+AN84</f>
        <v>0</v>
      </c>
      <c r="AP84" s="507">
        <f t="shared" si="52"/>
        <v>0</v>
      </c>
      <c r="AQ84" s="520">
        <f t="shared" si="52"/>
        <v>0</v>
      </c>
      <c r="AR84" s="520">
        <f t="shared" si="52"/>
        <v>0</v>
      </c>
      <c r="AS84" s="520">
        <f t="shared" si="52"/>
        <v>0</v>
      </c>
      <c r="AT84" s="520">
        <f t="shared" si="52"/>
        <v>0</v>
      </c>
      <c r="AU84" s="520">
        <f t="shared" si="52"/>
        <v>0</v>
      </c>
      <c r="AV84" s="520">
        <f t="shared" si="52"/>
        <v>0</v>
      </c>
      <c r="AW84" s="551">
        <f t="shared" si="52"/>
        <v>0</v>
      </c>
    </row>
    <row r="85" spans="1:50" s="377" customFormat="1" x14ac:dyDescent="0.3">
      <c r="A85" s="1569"/>
      <c r="B85" s="588" t="s">
        <v>186</v>
      </c>
      <c r="C85" s="573" t="s">
        <v>297</v>
      </c>
      <c r="D85" s="1043">
        <f>SUM(D83:D84)</f>
        <v>0</v>
      </c>
      <c r="E85" s="523">
        <f t="shared" ref="E85:L85" si="53">SUM(E83:E84)</f>
        <v>0</v>
      </c>
      <c r="F85" s="523">
        <f t="shared" si="53"/>
        <v>0</v>
      </c>
      <c r="G85" s="523">
        <f t="shared" si="53"/>
        <v>0</v>
      </c>
      <c r="H85" s="523">
        <f t="shared" si="53"/>
        <v>0</v>
      </c>
      <c r="I85" s="523">
        <f t="shared" si="53"/>
        <v>0</v>
      </c>
      <c r="J85" s="523">
        <f t="shared" si="53"/>
        <v>0</v>
      </c>
      <c r="K85" s="523">
        <f t="shared" si="53"/>
        <v>0</v>
      </c>
      <c r="L85" s="524">
        <f t="shared" si="53"/>
        <v>0</v>
      </c>
      <c r="M85" s="1043">
        <f>SUM(M83:M84)</f>
        <v>0</v>
      </c>
      <c r="N85" s="523">
        <f t="shared" ref="N85:U85" si="54">SUM(N83:N84)</f>
        <v>0</v>
      </c>
      <c r="O85" s="523">
        <f t="shared" si="54"/>
        <v>0</v>
      </c>
      <c r="P85" s="523">
        <f t="shared" si="54"/>
        <v>0</v>
      </c>
      <c r="Q85" s="523">
        <f t="shared" si="54"/>
        <v>0</v>
      </c>
      <c r="R85" s="523">
        <f t="shared" si="54"/>
        <v>0</v>
      </c>
      <c r="S85" s="523">
        <f t="shared" si="54"/>
        <v>0</v>
      </c>
      <c r="T85" s="523">
        <f t="shared" si="54"/>
        <v>0</v>
      </c>
      <c r="U85" s="524">
        <f t="shared" si="54"/>
        <v>0</v>
      </c>
      <c r="V85" s="1043">
        <f>SUM(V83:V84)</f>
        <v>0</v>
      </c>
      <c r="W85" s="523">
        <f t="shared" ref="W85:AD85" si="55">SUM(W83:W84)</f>
        <v>0</v>
      </c>
      <c r="X85" s="523">
        <f t="shared" si="55"/>
        <v>0</v>
      </c>
      <c r="Y85" s="523">
        <f t="shared" si="55"/>
        <v>0</v>
      </c>
      <c r="Z85" s="523">
        <f t="shared" si="55"/>
        <v>0</v>
      </c>
      <c r="AA85" s="523">
        <f t="shared" si="55"/>
        <v>0</v>
      </c>
      <c r="AB85" s="523">
        <f t="shared" si="55"/>
        <v>0</v>
      </c>
      <c r="AC85" s="523">
        <f t="shared" si="55"/>
        <v>0</v>
      </c>
      <c r="AD85" s="524">
        <f t="shared" si="55"/>
        <v>0</v>
      </c>
      <c r="AE85" s="1043">
        <f>SUM(AE83:AE84)</f>
        <v>0</v>
      </c>
      <c r="AF85" s="523">
        <f>SUM(AF83:AF84)</f>
        <v>0</v>
      </c>
      <c r="AG85" s="523">
        <f t="shared" ref="AG85:AN85" si="56">SUM(AG83:AG84)</f>
        <v>0</v>
      </c>
      <c r="AH85" s="523">
        <f t="shared" si="56"/>
        <v>0</v>
      </c>
      <c r="AI85" s="523">
        <f t="shared" si="56"/>
        <v>0</v>
      </c>
      <c r="AJ85" s="523">
        <f t="shared" si="56"/>
        <v>0</v>
      </c>
      <c r="AK85" s="523">
        <f t="shared" si="56"/>
        <v>0</v>
      </c>
      <c r="AL85" s="523">
        <f t="shared" si="56"/>
        <v>0</v>
      </c>
      <c r="AM85" s="523">
        <f t="shared" si="56"/>
        <v>0</v>
      </c>
      <c r="AN85" s="1299">
        <f t="shared" si="56"/>
        <v>0</v>
      </c>
      <c r="AO85" s="565">
        <f>SUM(AO83:AO84)</f>
        <v>0</v>
      </c>
      <c r="AP85" s="520">
        <f>SUM(AP83:AP84)</f>
        <v>0</v>
      </c>
      <c r="AQ85" s="520">
        <f>SUM(AQ83:AQ84)</f>
        <v>0</v>
      </c>
      <c r="AR85" s="520">
        <f t="shared" ref="AR85:AW85" si="57">SUM(AR83:AR84)</f>
        <v>0</v>
      </c>
      <c r="AS85" s="520">
        <f t="shared" si="57"/>
        <v>0</v>
      </c>
      <c r="AT85" s="507">
        <f t="shared" si="57"/>
        <v>0</v>
      </c>
      <c r="AU85" s="507">
        <f t="shared" si="57"/>
        <v>0</v>
      </c>
      <c r="AV85" s="507">
        <f t="shared" si="57"/>
        <v>0</v>
      </c>
      <c r="AW85" s="566">
        <f t="shared" si="57"/>
        <v>0</v>
      </c>
    </row>
    <row r="86" spans="1:50" s="377" customFormat="1" ht="24.6" x14ac:dyDescent="0.3">
      <c r="A86" s="1570"/>
      <c r="B86" s="576" t="s">
        <v>187</v>
      </c>
      <c r="C86" s="577" t="s">
        <v>416</v>
      </c>
      <c r="D86" s="508">
        <f>D82+D85</f>
        <v>0</v>
      </c>
      <c r="E86" s="514">
        <f t="shared" ref="E86:L86" si="58">E82+E85</f>
        <v>0</v>
      </c>
      <c r="F86" s="514">
        <f t="shared" si="58"/>
        <v>0</v>
      </c>
      <c r="G86" s="514">
        <f t="shared" si="58"/>
        <v>0</v>
      </c>
      <c r="H86" s="514">
        <f t="shared" si="58"/>
        <v>0</v>
      </c>
      <c r="I86" s="514">
        <f t="shared" si="58"/>
        <v>0</v>
      </c>
      <c r="J86" s="514">
        <f t="shared" si="58"/>
        <v>0</v>
      </c>
      <c r="K86" s="514">
        <f t="shared" si="58"/>
        <v>0</v>
      </c>
      <c r="L86" s="525">
        <f t="shared" si="58"/>
        <v>0</v>
      </c>
      <c r="M86" s="508">
        <f>M82+M85</f>
        <v>0</v>
      </c>
      <c r="N86" s="514">
        <f t="shared" ref="N86:U86" si="59">N82+N85</f>
        <v>0</v>
      </c>
      <c r="O86" s="514">
        <f t="shared" si="59"/>
        <v>0</v>
      </c>
      <c r="P86" s="514">
        <f t="shared" si="59"/>
        <v>0</v>
      </c>
      <c r="Q86" s="514">
        <f t="shared" si="59"/>
        <v>0</v>
      </c>
      <c r="R86" s="514">
        <f t="shared" si="59"/>
        <v>0</v>
      </c>
      <c r="S86" s="514">
        <f t="shared" si="59"/>
        <v>0</v>
      </c>
      <c r="T86" s="514">
        <f t="shared" si="59"/>
        <v>0</v>
      </c>
      <c r="U86" s="525">
        <f t="shared" si="59"/>
        <v>0</v>
      </c>
      <c r="V86" s="508">
        <f>V82+V85</f>
        <v>0</v>
      </c>
      <c r="W86" s="514">
        <f t="shared" ref="W86:AD86" si="60">W82+W85</f>
        <v>0</v>
      </c>
      <c r="X86" s="514">
        <f t="shared" si="60"/>
        <v>0</v>
      </c>
      <c r="Y86" s="514">
        <f t="shared" si="60"/>
        <v>0</v>
      </c>
      <c r="Z86" s="514">
        <f t="shared" si="60"/>
        <v>0</v>
      </c>
      <c r="AA86" s="514">
        <f t="shared" si="60"/>
        <v>0</v>
      </c>
      <c r="AB86" s="514">
        <f t="shared" si="60"/>
        <v>0</v>
      </c>
      <c r="AC86" s="514">
        <f t="shared" si="60"/>
        <v>0</v>
      </c>
      <c r="AD86" s="525">
        <f t="shared" si="60"/>
        <v>0</v>
      </c>
      <c r="AE86" s="508">
        <f>AE82+AE85</f>
        <v>0</v>
      </c>
      <c r="AF86" s="514">
        <f>AF82+AF85</f>
        <v>0</v>
      </c>
      <c r="AG86" s="514">
        <f t="shared" ref="AG86:AN86" si="61">AG82+AG85</f>
        <v>0</v>
      </c>
      <c r="AH86" s="514">
        <f t="shared" si="61"/>
        <v>0</v>
      </c>
      <c r="AI86" s="514">
        <f t="shared" si="61"/>
        <v>0</v>
      </c>
      <c r="AJ86" s="514">
        <f t="shared" si="61"/>
        <v>0</v>
      </c>
      <c r="AK86" s="514">
        <f t="shared" si="61"/>
        <v>0</v>
      </c>
      <c r="AL86" s="514">
        <f t="shared" si="61"/>
        <v>0</v>
      </c>
      <c r="AM86" s="514">
        <f t="shared" si="61"/>
        <v>0</v>
      </c>
      <c r="AN86" s="1291">
        <f t="shared" si="61"/>
        <v>0</v>
      </c>
      <c r="AO86" s="567">
        <f>AO82+AO85</f>
        <v>0</v>
      </c>
      <c r="AP86" s="513">
        <f>AP82+AP85</f>
        <v>0</v>
      </c>
      <c r="AQ86" s="513">
        <f t="shared" ref="AQ86:AW86" si="62">AQ82+AQ85</f>
        <v>0</v>
      </c>
      <c r="AR86" s="513">
        <f t="shared" si="62"/>
        <v>0</v>
      </c>
      <c r="AS86" s="513">
        <f t="shared" si="62"/>
        <v>0</v>
      </c>
      <c r="AT86" s="515">
        <f t="shared" si="62"/>
        <v>0</v>
      </c>
      <c r="AU86" s="515">
        <f t="shared" si="62"/>
        <v>0</v>
      </c>
      <c r="AV86" s="515">
        <f t="shared" si="62"/>
        <v>0</v>
      </c>
      <c r="AW86" s="568">
        <f t="shared" si="62"/>
        <v>0</v>
      </c>
    </row>
    <row r="87" spans="1:50" x14ac:dyDescent="0.3">
      <c r="A87" s="1571" t="s">
        <v>193</v>
      </c>
      <c r="B87" s="1572"/>
      <c r="C87" s="1573"/>
      <c r="D87" s="1547" t="s">
        <v>288</v>
      </c>
      <c r="E87" s="1548"/>
      <c r="F87" s="1548"/>
      <c r="G87" s="1548"/>
      <c r="H87" s="1548"/>
      <c r="I87" s="1548"/>
      <c r="J87" s="1548"/>
      <c r="K87" s="1548"/>
      <c r="L87" s="1549"/>
      <c r="M87" s="1547" t="s">
        <v>289</v>
      </c>
      <c r="N87" s="1548"/>
      <c r="O87" s="1548"/>
      <c r="P87" s="1548"/>
      <c r="Q87" s="1548"/>
      <c r="R87" s="1548"/>
      <c r="S87" s="1548"/>
      <c r="T87" s="1548"/>
      <c r="U87" s="1549"/>
      <c r="V87" s="1547" t="s">
        <v>290</v>
      </c>
      <c r="W87" s="1548"/>
      <c r="X87" s="1548"/>
      <c r="Y87" s="1548"/>
      <c r="Z87" s="1548"/>
      <c r="AA87" s="1548"/>
      <c r="AB87" s="1548"/>
      <c r="AC87" s="1548"/>
      <c r="AD87" s="1549"/>
      <c r="AE87" s="1550" t="s">
        <v>291</v>
      </c>
      <c r="AF87" s="1551"/>
      <c r="AG87" s="1551"/>
      <c r="AH87" s="1551"/>
      <c r="AI87" s="1551"/>
      <c r="AJ87" s="1551"/>
      <c r="AK87" s="1551"/>
      <c r="AL87" s="1551"/>
      <c r="AM87" s="1551"/>
      <c r="AN87" s="1285"/>
      <c r="AO87" s="1552" t="s">
        <v>1021</v>
      </c>
      <c r="AP87" s="1551"/>
      <c r="AQ87" s="1551"/>
      <c r="AR87" s="1551"/>
      <c r="AS87" s="1551"/>
      <c r="AT87" s="1551"/>
      <c r="AU87" s="1551"/>
      <c r="AV87" s="1551"/>
      <c r="AW87" s="1553"/>
    </row>
    <row r="88" spans="1:50" ht="45" customHeight="1" x14ac:dyDescent="0.3">
      <c r="A88" s="1574"/>
      <c r="B88" s="1575"/>
      <c r="C88" s="1576"/>
      <c r="D88" s="1427" t="s">
        <v>40</v>
      </c>
      <c r="E88" s="387" t="s">
        <v>1061</v>
      </c>
      <c r="F88" s="387" t="s">
        <v>1062</v>
      </c>
      <c r="G88" s="387"/>
      <c r="H88" s="387"/>
      <c r="I88" s="387"/>
      <c r="J88" s="387"/>
      <c r="K88" s="387"/>
      <c r="L88" s="388"/>
      <c r="M88" s="1427" t="s">
        <v>40</v>
      </c>
      <c r="N88" s="387" t="s">
        <v>1061</v>
      </c>
      <c r="O88" s="387" t="s">
        <v>1062</v>
      </c>
      <c r="P88" s="387"/>
      <c r="Q88" s="387"/>
      <c r="R88" s="387"/>
      <c r="S88" s="387"/>
      <c r="T88" s="387"/>
      <c r="U88" s="388"/>
      <c r="V88" s="1427" t="s">
        <v>40</v>
      </c>
      <c r="W88" s="387" t="s">
        <v>1061</v>
      </c>
      <c r="X88" s="387" t="s">
        <v>1062</v>
      </c>
      <c r="Y88" s="387"/>
      <c r="Z88" s="387"/>
      <c r="AA88" s="387"/>
      <c r="AB88" s="387"/>
      <c r="AC88" s="387"/>
      <c r="AD88" s="388"/>
      <c r="AE88" s="1427" t="s">
        <v>40</v>
      </c>
      <c r="AF88" s="387" t="s">
        <v>1061</v>
      </c>
      <c r="AG88" s="387" t="s">
        <v>1062</v>
      </c>
      <c r="AH88" s="387"/>
      <c r="AI88" s="387"/>
      <c r="AJ88" s="387"/>
      <c r="AK88" s="387"/>
      <c r="AL88" s="387"/>
      <c r="AM88" s="388"/>
      <c r="AN88" s="1279" t="s">
        <v>1022</v>
      </c>
      <c r="AO88" s="1427" t="s">
        <v>40</v>
      </c>
      <c r="AP88" s="387" t="s">
        <v>1061</v>
      </c>
      <c r="AQ88" s="387" t="s">
        <v>1062</v>
      </c>
      <c r="AR88" s="387"/>
      <c r="AS88" s="387"/>
      <c r="AT88" s="387"/>
      <c r="AU88" s="387"/>
      <c r="AV88" s="387"/>
      <c r="AW88" s="387"/>
      <c r="AX88" s="498"/>
    </row>
    <row r="89" spans="1:50" ht="14.4" customHeight="1" x14ac:dyDescent="0.3">
      <c r="A89" s="1554" t="s">
        <v>9</v>
      </c>
      <c r="B89" s="570" t="s">
        <v>133</v>
      </c>
      <c r="C89" s="571" t="s">
        <v>30</v>
      </c>
      <c r="D89" s="523">
        <f>E89+F89</f>
        <v>0</v>
      </c>
      <c r="E89" s="456"/>
      <c r="F89" s="456"/>
      <c r="G89" s="472"/>
      <c r="H89" s="472"/>
      <c r="I89" s="472"/>
      <c r="J89" s="472"/>
      <c r="K89" s="472"/>
      <c r="L89" s="473"/>
      <c r="M89" s="523">
        <f>N89+O89</f>
        <v>0</v>
      </c>
      <c r="N89" s="456"/>
      <c r="O89" s="456"/>
      <c r="P89" s="472"/>
      <c r="Q89" s="472"/>
      <c r="R89" s="472"/>
      <c r="S89" s="472"/>
      <c r="T89" s="472"/>
      <c r="U89" s="473"/>
      <c r="V89" s="523">
        <f>W89+X89</f>
        <v>0</v>
      </c>
      <c r="W89" s="456"/>
      <c r="X89" s="456"/>
      <c r="Y89" s="472"/>
      <c r="Z89" s="472"/>
      <c r="AA89" s="472"/>
      <c r="AB89" s="472"/>
      <c r="AC89" s="472"/>
      <c r="AD89" s="473"/>
      <c r="AE89" s="523">
        <f>AF89+AG89</f>
        <v>0</v>
      </c>
      <c r="AF89" s="456"/>
      <c r="AG89" s="456"/>
      <c r="AH89" s="472"/>
      <c r="AI89" s="472"/>
      <c r="AJ89" s="472"/>
      <c r="AK89" s="472"/>
      <c r="AL89" s="472"/>
      <c r="AM89" s="473"/>
      <c r="AN89" s="1288"/>
      <c r="AO89" s="569">
        <f>AP89+AQ89+AN89</f>
        <v>0</v>
      </c>
      <c r="AP89" s="523">
        <f>E89+N89+W89+AF89</f>
        <v>0</v>
      </c>
      <c r="AQ89" s="523">
        <f>F89+O89+X89+AG89</f>
        <v>0</v>
      </c>
      <c r="AR89" s="559"/>
      <c r="AS89" s="559"/>
      <c r="AT89" s="559"/>
      <c r="AU89" s="559"/>
      <c r="AV89" s="559"/>
      <c r="AW89" s="560"/>
    </row>
    <row r="90" spans="1:50" x14ac:dyDescent="0.3">
      <c r="A90" s="1555"/>
      <c r="B90" s="572" t="s">
        <v>134</v>
      </c>
      <c r="C90" s="591" t="s">
        <v>109</v>
      </c>
      <c r="D90" s="523">
        <f t="shared" ref="D90:D94" si="63">E90+F90</f>
        <v>0</v>
      </c>
      <c r="E90" s="456"/>
      <c r="F90" s="456"/>
      <c r="G90" s="472"/>
      <c r="H90" s="472"/>
      <c r="I90" s="472"/>
      <c r="J90" s="472"/>
      <c r="K90" s="472"/>
      <c r="L90" s="473"/>
      <c r="M90" s="523">
        <f t="shared" ref="M90:M94" si="64">N90+O90</f>
        <v>0</v>
      </c>
      <c r="N90" s="456"/>
      <c r="O90" s="456"/>
      <c r="P90" s="472"/>
      <c r="Q90" s="472"/>
      <c r="R90" s="472"/>
      <c r="S90" s="472"/>
      <c r="T90" s="472"/>
      <c r="U90" s="473"/>
      <c r="V90" s="523">
        <f t="shared" ref="V90:V94" si="65">W90+X90</f>
        <v>0</v>
      </c>
      <c r="W90" s="456"/>
      <c r="X90" s="456"/>
      <c r="Y90" s="472"/>
      <c r="Z90" s="472"/>
      <c r="AA90" s="472"/>
      <c r="AB90" s="472"/>
      <c r="AC90" s="472"/>
      <c r="AD90" s="473"/>
      <c r="AE90" s="523">
        <f t="shared" ref="AE90:AE94" si="66">AF90+AG90</f>
        <v>0</v>
      </c>
      <c r="AF90" s="456"/>
      <c r="AG90" s="456"/>
      <c r="AH90" s="472"/>
      <c r="AI90" s="472"/>
      <c r="AJ90" s="472"/>
      <c r="AK90" s="472"/>
      <c r="AL90" s="472"/>
      <c r="AM90" s="473"/>
      <c r="AN90" s="1288"/>
      <c r="AO90" s="569">
        <f t="shared" ref="AO90:AO95" si="67">AP90+AQ90+AN90</f>
        <v>0</v>
      </c>
      <c r="AP90" s="523">
        <f t="shared" ref="AP90:AQ94" si="68">E90+N90+W90+AF90</f>
        <v>0</v>
      </c>
      <c r="AQ90" s="523">
        <f t="shared" si="68"/>
        <v>0</v>
      </c>
      <c r="AR90" s="559"/>
      <c r="AS90" s="559"/>
      <c r="AT90" s="559"/>
      <c r="AU90" s="559"/>
      <c r="AV90" s="559"/>
      <c r="AW90" s="560"/>
    </row>
    <row r="91" spans="1:50" x14ac:dyDescent="0.3">
      <c r="A91" s="1555"/>
      <c r="B91" s="572" t="s">
        <v>135</v>
      </c>
      <c r="C91" s="573" t="s">
        <v>110</v>
      </c>
      <c r="D91" s="523">
        <f t="shared" si="63"/>
        <v>0</v>
      </c>
      <c r="E91" s="456"/>
      <c r="F91" s="456"/>
      <c r="G91" s="472"/>
      <c r="H91" s="472"/>
      <c r="I91" s="472"/>
      <c r="J91" s="472"/>
      <c r="K91" s="472"/>
      <c r="L91" s="473"/>
      <c r="M91" s="523">
        <f t="shared" si="64"/>
        <v>0</v>
      </c>
      <c r="N91" s="456"/>
      <c r="O91" s="456"/>
      <c r="P91" s="472"/>
      <c r="Q91" s="472"/>
      <c r="R91" s="472"/>
      <c r="S91" s="472"/>
      <c r="T91" s="472"/>
      <c r="U91" s="473"/>
      <c r="V91" s="523">
        <f t="shared" si="65"/>
        <v>0</v>
      </c>
      <c r="W91" s="456"/>
      <c r="X91" s="456"/>
      <c r="Y91" s="472"/>
      <c r="Z91" s="472"/>
      <c r="AA91" s="472"/>
      <c r="AB91" s="472"/>
      <c r="AC91" s="472"/>
      <c r="AD91" s="473"/>
      <c r="AE91" s="523">
        <f t="shared" si="66"/>
        <v>0</v>
      </c>
      <c r="AF91" s="456"/>
      <c r="AG91" s="456"/>
      <c r="AH91" s="472"/>
      <c r="AI91" s="472"/>
      <c r="AJ91" s="472"/>
      <c r="AK91" s="472"/>
      <c r="AL91" s="472"/>
      <c r="AM91" s="473"/>
      <c r="AN91" s="1288"/>
      <c r="AO91" s="569">
        <f t="shared" si="67"/>
        <v>0</v>
      </c>
      <c r="AP91" s="523">
        <f t="shared" si="68"/>
        <v>0</v>
      </c>
      <c r="AQ91" s="523">
        <f t="shared" si="68"/>
        <v>0</v>
      </c>
      <c r="AR91" s="559"/>
      <c r="AS91" s="559"/>
      <c r="AT91" s="559"/>
      <c r="AU91" s="559"/>
      <c r="AV91" s="559"/>
      <c r="AW91" s="560"/>
    </row>
    <row r="92" spans="1:50" x14ac:dyDescent="0.3">
      <c r="A92" s="1555"/>
      <c r="B92" s="592" t="s">
        <v>136</v>
      </c>
      <c r="C92" s="573" t="s">
        <v>111</v>
      </c>
      <c r="D92" s="523">
        <f t="shared" si="63"/>
        <v>0</v>
      </c>
      <c r="E92" s="456"/>
      <c r="F92" s="456"/>
      <c r="G92" s="472"/>
      <c r="H92" s="472"/>
      <c r="I92" s="472"/>
      <c r="J92" s="472"/>
      <c r="K92" s="472"/>
      <c r="L92" s="473"/>
      <c r="M92" s="523">
        <f t="shared" si="64"/>
        <v>0</v>
      </c>
      <c r="N92" s="456"/>
      <c r="O92" s="456"/>
      <c r="P92" s="472"/>
      <c r="Q92" s="472"/>
      <c r="R92" s="472"/>
      <c r="S92" s="472"/>
      <c r="T92" s="472"/>
      <c r="U92" s="473"/>
      <c r="V92" s="523">
        <f t="shared" si="65"/>
        <v>0</v>
      </c>
      <c r="W92" s="456"/>
      <c r="X92" s="456"/>
      <c r="Y92" s="472"/>
      <c r="Z92" s="472"/>
      <c r="AA92" s="472"/>
      <c r="AB92" s="472"/>
      <c r="AC92" s="472"/>
      <c r="AD92" s="473"/>
      <c r="AE92" s="523">
        <f t="shared" si="66"/>
        <v>0</v>
      </c>
      <c r="AF92" s="456"/>
      <c r="AG92" s="456"/>
      <c r="AH92" s="472"/>
      <c r="AI92" s="472"/>
      <c r="AJ92" s="472"/>
      <c r="AK92" s="472"/>
      <c r="AL92" s="472"/>
      <c r="AM92" s="473"/>
      <c r="AN92" s="1288"/>
      <c r="AO92" s="569">
        <f t="shared" si="67"/>
        <v>0</v>
      </c>
      <c r="AP92" s="523">
        <f t="shared" si="68"/>
        <v>0</v>
      </c>
      <c r="AQ92" s="523">
        <f t="shared" si="68"/>
        <v>0</v>
      </c>
      <c r="AR92" s="559"/>
      <c r="AS92" s="559"/>
      <c r="AT92" s="559"/>
      <c r="AU92" s="559"/>
      <c r="AV92" s="559"/>
      <c r="AW92" s="560"/>
    </row>
    <row r="93" spans="1:50" x14ac:dyDescent="0.3">
      <c r="A93" s="1555"/>
      <c r="B93" s="592" t="s">
        <v>137</v>
      </c>
      <c r="C93" s="573" t="s">
        <v>112</v>
      </c>
      <c r="D93" s="523">
        <f t="shared" si="63"/>
        <v>0</v>
      </c>
      <c r="E93" s="456"/>
      <c r="F93" s="456"/>
      <c r="G93" s="472"/>
      <c r="H93" s="472"/>
      <c r="I93" s="472"/>
      <c r="J93" s="472"/>
      <c r="K93" s="472"/>
      <c r="L93" s="473"/>
      <c r="M93" s="523">
        <f t="shared" si="64"/>
        <v>0</v>
      </c>
      <c r="N93" s="456"/>
      <c r="O93" s="456"/>
      <c r="P93" s="472"/>
      <c r="Q93" s="472"/>
      <c r="R93" s="472"/>
      <c r="S93" s="472"/>
      <c r="T93" s="472"/>
      <c r="U93" s="473"/>
      <c r="V93" s="523">
        <f t="shared" si="65"/>
        <v>0</v>
      </c>
      <c r="W93" s="456"/>
      <c r="X93" s="456"/>
      <c r="Y93" s="472"/>
      <c r="Z93" s="472"/>
      <c r="AA93" s="472"/>
      <c r="AB93" s="472"/>
      <c r="AC93" s="472"/>
      <c r="AD93" s="473"/>
      <c r="AE93" s="523">
        <f t="shared" si="66"/>
        <v>0</v>
      </c>
      <c r="AF93" s="456"/>
      <c r="AG93" s="456"/>
      <c r="AH93" s="472"/>
      <c r="AI93" s="472"/>
      <c r="AJ93" s="472"/>
      <c r="AK93" s="472"/>
      <c r="AL93" s="472"/>
      <c r="AM93" s="473"/>
      <c r="AN93" s="1288"/>
      <c r="AO93" s="569">
        <f t="shared" si="67"/>
        <v>0</v>
      </c>
      <c r="AP93" s="523">
        <f t="shared" si="68"/>
        <v>0</v>
      </c>
      <c r="AQ93" s="523">
        <f t="shared" si="68"/>
        <v>0</v>
      </c>
      <c r="AR93" s="559"/>
      <c r="AS93" s="559"/>
      <c r="AT93" s="559"/>
      <c r="AU93" s="559"/>
      <c r="AV93" s="559"/>
      <c r="AW93" s="560"/>
    </row>
    <row r="94" spans="1:50" x14ac:dyDescent="0.3">
      <c r="A94" s="1555"/>
      <c r="B94" s="572" t="s">
        <v>138</v>
      </c>
      <c r="C94" s="591" t="s">
        <v>31</v>
      </c>
      <c r="D94" s="523">
        <f t="shared" si="63"/>
        <v>0</v>
      </c>
      <c r="E94" s="456"/>
      <c r="F94" s="456"/>
      <c r="G94" s="472"/>
      <c r="H94" s="472"/>
      <c r="I94" s="472"/>
      <c r="J94" s="472"/>
      <c r="K94" s="472"/>
      <c r="L94" s="473"/>
      <c r="M94" s="523">
        <f t="shared" si="64"/>
        <v>0</v>
      </c>
      <c r="N94" s="456"/>
      <c r="O94" s="456"/>
      <c r="P94" s="472"/>
      <c r="Q94" s="472"/>
      <c r="R94" s="472"/>
      <c r="S94" s="472"/>
      <c r="T94" s="472"/>
      <c r="U94" s="473"/>
      <c r="V94" s="523">
        <f t="shared" si="65"/>
        <v>0</v>
      </c>
      <c r="W94" s="456"/>
      <c r="X94" s="456"/>
      <c r="Y94" s="472"/>
      <c r="Z94" s="472"/>
      <c r="AA94" s="472"/>
      <c r="AB94" s="472"/>
      <c r="AC94" s="472"/>
      <c r="AD94" s="473"/>
      <c r="AE94" s="523">
        <f t="shared" si="66"/>
        <v>0</v>
      </c>
      <c r="AF94" s="456"/>
      <c r="AG94" s="456"/>
      <c r="AH94" s="472"/>
      <c r="AI94" s="472"/>
      <c r="AJ94" s="472"/>
      <c r="AK94" s="472"/>
      <c r="AL94" s="472"/>
      <c r="AM94" s="473"/>
      <c r="AN94" s="1288"/>
      <c r="AO94" s="569">
        <f t="shared" si="67"/>
        <v>0</v>
      </c>
      <c r="AP94" s="523">
        <f t="shared" si="68"/>
        <v>0</v>
      </c>
      <c r="AQ94" s="523">
        <f t="shared" si="68"/>
        <v>0</v>
      </c>
      <c r="AR94" s="559"/>
      <c r="AS94" s="559"/>
      <c r="AT94" s="559"/>
      <c r="AU94" s="559"/>
      <c r="AV94" s="559"/>
      <c r="AW94" s="560"/>
    </row>
    <row r="95" spans="1:50" s="377" customFormat="1" ht="14.4" customHeight="1" x14ac:dyDescent="0.3">
      <c r="A95" s="1556"/>
      <c r="B95" s="576" t="s">
        <v>139</v>
      </c>
      <c r="C95" s="593" t="s">
        <v>117</v>
      </c>
      <c r="D95" s="514">
        <f>E95+F95</f>
        <v>0</v>
      </c>
      <c r="E95" s="514">
        <f t="shared" ref="E95:F95" si="69">SUM(E89:E94)</f>
        <v>0</v>
      </c>
      <c r="F95" s="514">
        <f t="shared" si="69"/>
        <v>0</v>
      </c>
      <c r="G95" s="475"/>
      <c r="H95" s="475"/>
      <c r="I95" s="475"/>
      <c r="J95" s="475"/>
      <c r="K95" s="475"/>
      <c r="L95" s="476"/>
      <c r="M95" s="514">
        <f>N95+O95</f>
        <v>0</v>
      </c>
      <c r="N95" s="514">
        <f t="shared" ref="N95:O95" si="70">SUM(N89:N94)</f>
        <v>0</v>
      </c>
      <c r="O95" s="514">
        <f t="shared" si="70"/>
        <v>0</v>
      </c>
      <c r="P95" s="475"/>
      <c r="Q95" s="475"/>
      <c r="R95" s="475"/>
      <c r="S95" s="475"/>
      <c r="T95" s="475"/>
      <c r="U95" s="476"/>
      <c r="V95" s="514">
        <f>W95+X95</f>
        <v>0</v>
      </c>
      <c r="W95" s="514">
        <f t="shared" ref="W95:X95" si="71">SUM(W89:W94)</f>
        <v>0</v>
      </c>
      <c r="X95" s="514">
        <f t="shared" si="71"/>
        <v>0</v>
      </c>
      <c r="Y95" s="475"/>
      <c r="Z95" s="475"/>
      <c r="AA95" s="475"/>
      <c r="AB95" s="475"/>
      <c r="AC95" s="475"/>
      <c r="AD95" s="476"/>
      <c r="AE95" s="514">
        <f>AF95+AG95</f>
        <v>0</v>
      </c>
      <c r="AF95" s="514">
        <f t="shared" ref="AF95:AG95" si="72">SUM(AF89:AF94)</f>
        <v>0</v>
      </c>
      <c r="AG95" s="514">
        <f t="shared" si="72"/>
        <v>0</v>
      </c>
      <c r="AH95" s="475"/>
      <c r="AI95" s="475"/>
      <c r="AJ95" s="475"/>
      <c r="AK95" s="475"/>
      <c r="AL95" s="475"/>
      <c r="AM95" s="476"/>
      <c r="AN95" s="1291">
        <f>SUM(AN89:AN94)</f>
        <v>0</v>
      </c>
      <c r="AO95" s="556">
        <f t="shared" si="67"/>
        <v>0</v>
      </c>
      <c r="AP95" s="514">
        <f>SUM(AP89:AP94)</f>
        <v>0</v>
      </c>
      <c r="AQ95" s="514">
        <f>SUM(AQ89:AQ94)</f>
        <v>0</v>
      </c>
      <c r="AR95" s="644"/>
      <c r="AS95" s="644"/>
      <c r="AT95" s="644"/>
      <c r="AU95" s="644"/>
      <c r="AV95" s="644"/>
      <c r="AW95" s="645"/>
    </row>
    <row r="96" spans="1:50" ht="14.4" customHeight="1" x14ac:dyDescent="0.3">
      <c r="A96" s="1554" t="s">
        <v>194</v>
      </c>
      <c r="B96" s="594" t="s">
        <v>140</v>
      </c>
      <c r="C96" s="595" t="s">
        <v>424</v>
      </c>
      <c r="D96" s="456"/>
      <c r="E96" s="472"/>
      <c r="F96" s="472"/>
      <c r="G96" s="472"/>
      <c r="H96" s="472"/>
      <c r="I96" s="472"/>
      <c r="J96" s="472"/>
      <c r="K96" s="472"/>
      <c r="L96" s="473"/>
      <c r="M96" s="465"/>
      <c r="N96" s="472"/>
      <c r="O96" s="472"/>
      <c r="P96" s="472"/>
      <c r="Q96" s="472"/>
      <c r="R96" s="472"/>
      <c r="S96" s="472"/>
      <c r="T96" s="472"/>
      <c r="U96" s="473"/>
      <c r="V96" s="465"/>
      <c r="W96" s="472"/>
      <c r="X96" s="472"/>
      <c r="Y96" s="472"/>
      <c r="Z96" s="472"/>
      <c r="AA96" s="472"/>
      <c r="AB96" s="472"/>
      <c r="AC96" s="472"/>
      <c r="AD96" s="473"/>
      <c r="AE96" s="456"/>
      <c r="AF96" s="472"/>
      <c r="AG96" s="472"/>
      <c r="AH96" s="472"/>
      <c r="AI96" s="472"/>
      <c r="AJ96" s="472"/>
      <c r="AK96" s="472"/>
      <c r="AL96" s="472"/>
      <c r="AM96" s="472"/>
      <c r="AN96" s="1288"/>
      <c r="AO96" s="569">
        <f t="shared" ref="AO96:AO101" si="73">D96+M96+V96+AE96+AN96</f>
        <v>0</v>
      </c>
      <c r="AP96" s="557"/>
      <c r="AQ96" s="557"/>
      <c r="AR96" s="557"/>
      <c r="AS96" s="557"/>
      <c r="AT96" s="557"/>
      <c r="AU96" s="557"/>
      <c r="AV96" s="557"/>
      <c r="AW96" s="558"/>
    </row>
    <row r="97" spans="1:49" x14ac:dyDescent="0.3">
      <c r="A97" s="1555"/>
      <c r="B97" s="588" t="s">
        <v>141</v>
      </c>
      <c r="C97" s="591" t="s">
        <v>417</v>
      </c>
      <c r="D97" s="456"/>
      <c r="E97" s="472"/>
      <c r="F97" s="472"/>
      <c r="G97" s="472"/>
      <c r="H97" s="472"/>
      <c r="I97" s="472"/>
      <c r="J97" s="472"/>
      <c r="K97" s="472"/>
      <c r="L97" s="473"/>
      <c r="M97" s="465"/>
      <c r="N97" s="472"/>
      <c r="O97" s="472"/>
      <c r="P97" s="472"/>
      <c r="Q97" s="472"/>
      <c r="R97" s="472"/>
      <c r="S97" s="472"/>
      <c r="T97" s="472"/>
      <c r="U97" s="473"/>
      <c r="V97" s="465"/>
      <c r="W97" s="472"/>
      <c r="X97" s="472"/>
      <c r="Y97" s="472"/>
      <c r="Z97" s="472"/>
      <c r="AA97" s="472"/>
      <c r="AB97" s="472"/>
      <c r="AC97" s="472"/>
      <c r="AD97" s="473"/>
      <c r="AE97" s="456"/>
      <c r="AF97" s="472"/>
      <c r="AG97" s="472"/>
      <c r="AH97" s="472"/>
      <c r="AI97" s="472"/>
      <c r="AJ97" s="472"/>
      <c r="AK97" s="472"/>
      <c r="AL97" s="472"/>
      <c r="AM97" s="472"/>
      <c r="AN97" s="1288"/>
      <c r="AO97" s="569">
        <f t="shared" si="73"/>
        <v>0</v>
      </c>
      <c r="AP97" s="559"/>
      <c r="AQ97" s="559"/>
      <c r="AR97" s="559"/>
      <c r="AS97" s="559"/>
      <c r="AT97" s="559"/>
      <c r="AU97" s="559"/>
      <c r="AV97" s="559"/>
      <c r="AW97" s="560"/>
    </row>
    <row r="98" spans="1:49" x14ac:dyDescent="0.3">
      <c r="A98" s="1555"/>
      <c r="B98" s="588" t="s">
        <v>142</v>
      </c>
      <c r="C98" s="591" t="s">
        <v>197</v>
      </c>
      <c r="D98" s="456"/>
      <c r="E98" s="472"/>
      <c r="F98" s="472"/>
      <c r="G98" s="472"/>
      <c r="H98" s="472"/>
      <c r="I98" s="472"/>
      <c r="J98" s="472"/>
      <c r="K98" s="472"/>
      <c r="L98" s="473"/>
      <c r="M98" s="465"/>
      <c r="N98" s="472"/>
      <c r="O98" s="472"/>
      <c r="P98" s="472"/>
      <c r="Q98" s="472"/>
      <c r="R98" s="472"/>
      <c r="S98" s="472"/>
      <c r="T98" s="472"/>
      <c r="U98" s="473"/>
      <c r="V98" s="465"/>
      <c r="W98" s="472"/>
      <c r="X98" s="472"/>
      <c r="Y98" s="472"/>
      <c r="Z98" s="472"/>
      <c r="AA98" s="472"/>
      <c r="AB98" s="472"/>
      <c r="AC98" s="472"/>
      <c r="AD98" s="473"/>
      <c r="AE98" s="456"/>
      <c r="AF98" s="472"/>
      <c r="AG98" s="472"/>
      <c r="AH98" s="472"/>
      <c r="AI98" s="472"/>
      <c r="AJ98" s="472"/>
      <c r="AK98" s="472"/>
      <c r="AL98" s="472"/>
      <c r="AM98" s="472"/>
      <c r="AN98" s="1288"/>
      <c r="AO98" s="569">
        <f t="shared" si="73"/>
        <v>0</v>
      </c>
      <c r="AP98" s="559"/>
      <c r="AQ98" s="559"/>
      <c r="AR98" s="559"/>
      <c r="AS98" s="559"/>
      <c r="AT98" s="559"/>
      <c r="AU98" s="559"/>
      <c r="AV98" s="559"/>
      <c r="AW98" s="560"/>
    </row>
    <row r="99" spans="1:49" x14ac:dyDescent="0.3">
      <c r="A99" s="1555"/>
      <c r="B99" s="588" t="s">
        <v>143</v>
      </c>
      <c r="C99" s="591" t="s">
        <v>638</v>
      </c>
      <c r="D99" s="456"/>
      <c r="E99" s="472"/>
      <c r="F99" s="472"/>
      <c r="G99" s="472"/>
      <c r="H99" s="472"/>
      <c r="I99" s="472"/>
      <c r="J99" s="472"/>
      <c r="K99" s="472"/>
      <c r="L99" s="473"/>
      <c r="M99" s="465"/>
      <c r="N99" s="472"/>
      <c r="O99" s="472"/>
      <c r="P99" s="472"/>
      <c r="Q99" s="472"/>
      <c r="R99" s="472"/>
      <c r="S99" s="472"/>
      <c r="T99" s="472"/>
      <c r="U99" s="473"/>
      <c r="V99" s="465"/>
      <c r="W99" s="472"/>
      <c r="X99" s="472"/>
      <c r="Y99" s="472"/>
      <c r="Z99" s="472"/>
      <c r="AA99" s="472"/>
      <c r="AB99" s="472"/>
      <c r="AC99" s="472"/>
      <c r="AD99" s="473"/>
      <c r="AE99" s="456"/>
      <c r="AF99" s="472"/>
      <c r="AG99" s="472"/>
      <c r="AH99" s="472"/>
      <c r="AI99" s="472"/>
      <c r="AJ99" s="472"/>
      <c r="AK99" s="472"/>
      <c r="AL99" s="472"/>
      <c r="AM99" s="472"/>
      <c r="AN99" s="1288"/>
      <c r="AO99" s="569">
        <f t="shared" si="73"/>
        <v>0</v>
      </c>
      <c r="AP99" s="559"/>
      <c r="AQ99" s="559"/>
      <c r="AR99" s="559"/>
      <c r="AS99" s="559"/>
      <c r="AT99" s="559"/>
      <c r="AU99" s="559"/>
      <c r="AV99" s="559"/>
      <c r="AW99" s="560"/>
    </row>
    <row r="100" spans="1:49" x14ac:dyDescent="0.3">
      <c r="A100" s="1555"/>
      <c r="B100" s="588" t="s">
        <v>144</v>
      </c>
      <c r="C100" s="591" t="s">
        <v>639</v>
      </c>
      <c r="D100" s="456"/>
      <c r="E100" s="472"/>
      <c r="F100" s="472"/>
      <c r="G100" s="472"/>
      <c r="H100" s="472"/>
      <c r="I100" s="472"/>
      <c r="J100" s="472"/>
      <c r="K100" s="472"/>
      <c r="L100" s="473"/>
      <c r="M100" s="465"/>
      <c r="N100" s="472"/>
      <c r="O100" s="472"/>
      <c r="P100" s="472"/>
      <c r="Q100" s="472"/>
      <c r="R100" s="472"/>
      <c r="S100" s="472"/>
      <c r="T100" s="472"/>
      <c r="U100" s="473"/>
      <c r="V100" s="465"/>
      <c r="W100" s="472"/>
      <c r="X100" s="472"/>
      <c r="Y100" s="472"/>
      <c r="Z100" s="472"/>
      <c r="AA100" s="472"/>
      <c r="AB100" s="472"/>
      <c r="AC100" s="472"/>
      <c r="AD100" s="473"/>
      <c r="AE100" s="456"/>
      <c r="AF100" s="472"/>
      <c r="AG100" s="472"/>
      <c r="AH100" s="472"/>
      <c r="AI100" s="472"/>
      <c r="AJ100" s="472"/>
      <c r="AK100" s="472"/>
      <c r="AL100" s="472"/>
      <c r="AM100" s="472"/>
      <c r="AN100" s="1288"/>
      <c r="AO100" s="569">
        <f t="shared" si="73"/>
        <v>0</v>
      </c>
      <c r="AP100" s="559"/>
      <c r="AQ100" s="559"/>
      <c r="AR100" s="559"/>
      <c r="AS100" s="559"/>
      <c r="AT100" s="559"/>
      <c r="AU100" s="559"/>
      <c r="AV100" s="559"/>
      <c r="AW100" s="560"/>
    </row>
    <row r="101" spans="1:49" x14ac:dyDescent="0.3">
      <c r="A101" s="1555"/>
      <c r="B101" s="588" t="s">
        <v>145</v>
      </c>
      <c r="C101" s="591" t="s">
        <v>640</v>
      </c>
      <c r="D101" s="456"/>
      <c r="E101" s="472"/>
      <c r="F101" s="472"/>
      <c r="G101" s="472"/>
      <c r="H101" s="472"/>
      <c r="I101" s="472"/>
      <c r="J101" s="472"/>
      <c r="K101" s="472"/>
      <c r="L101" s="473"/>
      <c r="M101" s="465"/>
      <c r="N101" s="472"/>
      <c r="O101" s="472"/>
      <c r="P101" s="472"/>
      <c r="Q101" s="472"/>
      <c r="R101" s="472"/>
      <c r="S101" s="472"/>
      <c r="T101" s="472"/>
      <c r="U101" s="473"/>
      <c r="V101" s="465"/>
      <c r="W101" s="472"/>
      <c r="X101" s="472"/>
      <c r="Y101" s="472"/>
      <c r="Z101" s="472"/>
      <c r="AA101" s="472"/>
      <c r="AB101" s="472"/>
      <c r="AC101" s="472"/>
      <c r="AD101" s="473"/>
      <c r="AE101" s="456"/>
      <c r="AF101" s="472"/>
      <c r="AG101" s="472"/>
      <c r="AH101" s="472"/>
      <c r="AI101" s="472"/>
      <c r="AJ101" s="472"/>
      <c r="AK101" s="472"/>
      <c r="AL101" s="472"/>
      <c r="AM101" s="472"/>
      <c r="AN101" s="1288"/>
      <c r="AO101" s="569">
        <f t="shared" si="73"/>
        <v>0</v>
      </c>
      <c r="AP101" s="559"/>
      <c r="AQ101" s="559"/>
      <c r="AR101" s="559"/>
      <c r="AS101" s="559"/>
      <c r="AT101" s="559"/>
      <c r="AU101" s="559"/>
      <c r="AV101" s="559"/>
      <c r="AW101" s="560"/>
    </row>
    <row r="102" spans="1:49" s="377" customFormat="1" x14ac:dyDescent="0.3">
      <c r="A102" s="1556"/>
      <c r="B102" s="655" t="s">
        <v>43</v>
      </c>
      <c r="C102" s="593" t="s">
        <v>198</v>
      </c>
      <c r="D102" s="517">
        <f>SUM(D96:D101)</f>
        <v>0</v>
      </c>
      <c r="E102" s="475"/>
      <c r="F102" s="475"/>
      <c r="G102" s="475"/>
      <c r="H102" s="475"/>
      <c r="I102" s="475"/>
      <c r="J102" s="475"/>
      <c r="K102" s="475"/>
      <c r="L102" s="476"/>
      <c r="M102" s="517">
        <f>SUM(M96:M101)</f>
        <v>0</v>
      </c>
      <c r="N102" s="475"/>
      <c r="O102" s="475"/>
      <c r="P102" s="475"/>
      <c r="Q102" s="475"/>
      <c r="R102" s="475"/>
      <c r="S102" s="475"/>
      <c r="T102" s="475"/>
      <c r="U102" s="476"/>
      <c r="V102" s="517">
        <f>SUM(V96:V101)</f>
        <v>0</v>
      </c>
      <c r="W102" s="475"/>
      <c r="X102" s="475"/>
      <c r="Y102" s="475"/>
      <c r="Z102" s="475"/>
      <c r="AA102" s="475"/>
      <c r="AB102" s="475"/>
      <c r="AC102" s="475"/>
      <c r="AD102" s="476"/>
      <c r="AE102" s="517">
        <f>SUM(AE96:AE101)</f>
        <v>0</v>
      </c>
      <c r="AF102" s="475"/>
      <c r="AG102" s="475"/>
      <c r="AH102" s="475"/>
      <c r="AI102" s="475"/>
      <c r="AJ102" s="475"/>
      <c r="AK102" s="475"/>
      <c r="AL102" s="475"/>
      <c r="AM102" s="475"/>
      <c r="AN102" s="1291">
        <f>SUM(AN96:AN101)</f>
        <v>0</v>
      </c>
      <c r="AO102" s="556">
        <f>SUM(AO96:AO101)</f>
        <v>0</v>
      </c>
      <c r="AP102" s="644"/>
      <c r="AQ102" s="644"/>
      <c r="AR102" s="644"/>
      <c r="AS102" s="644"/>
      <c r="AT102" s="644"/>
      <c r="AU102" s="644"/>
      <c r="AV102" s="644"/>
      <c r="AW102" s="645"/>
    </row>
    <row r="103" spans="1:49" s="1179" customFormat="1" x14ac:dyDescent="0.3">
      <c r="A103" s="1193"/>
      <c r="B103" s="596" t="s">
        <v>307</v>
      </c>
      <c r="C103" s="1194" t="s">
        <v>35</v>
      </c>
      <c r="D103" s="523">
        <f>D86+D95+D102</f>
        <v>0</v>
      </c>
      <c r="E103" s="472"/>
      <c r="F103" s="472"/>
      <c r="G103" s="472"/>
      <c r="H103" s="472"/>
      <c r="I103" s="472"/>
      <c r="J103" s="472"/>
      <c r="K103" s="472"/>
      <c r="L103" s="473"/>
      <c r="M103" s="523">
        <f>M86+M95+M102</f>
        <v>0</v>
      </c>
      <c r="N103" s="472"/>
      <c r="O103" s="472"/>
      <c r="P103" s="472"/>
      <c r="Q103" s="472"/>
      <c r="R103" s="472"/>
      <c r="S103" s="472"/>
      <c r="T103" s="472"/>
      <c r="U103" s="473"/>
      <c r="V103" s="523">
        <f>V86+V95+V102</f>
        <v>0</v>
      </c>
      <c r="W103" s="472"/>
      <c r="X103" s="472"/>
      <c r="Y103" s="472"/>
      <c r="Z103" s="472"/>
      <c r="AA103" s="472"/>
      <c r="AB103" s="472"/>
      <c r="AC103" s="472"/>
      <c r="AD103" s="473"/>
      <c r="AE103" s="523">
        <f>AE86+AE95+AE102</f>
        <v>0</v>
      </c>
      <c r="AF103" s="472"/>
      <c r="AG103" s="472"/>
      <c r="AH103" s="472"/>
      <c r="AI103" s="472"/>
      <c r="AJ103" s="472"/>
      <c r="AK103" s="472"/>
      <c r="AL103" s="472"/>
      <c r="AM103" s="472"/>
      <c r="AN103" s="1299">
        <f>AN86+AN95+AN102</f>
        <v>0</v>
      </c>
      <c r="AO103" s="569">
        <f>AO86+AO95+AO102</f>
        <v>0</v>
      </c>
      <c r="AP103" s="559"/>
      <c r="AQ103" s="559"/>
      <c r="AR103" s="559"/>
      <c r="AS103" s="559"/>
      <c r="AT103" s="559"/>
      <c r="AU103" s="559"/>
      <c r="AV103" s="559"/>
      <c r="AW103" s="560"/>
    </row>
    <row r="104" spans="1:49" s="377" customFormat="1" ht="24.6" x14ac:dyDescent="0.3">
      <c r="A104" s="495"/>
      <c r="B104" s="1195" t="s">
        <v>315</v>
      </c>
      <c r="C104" s="1196" t="s">
        <v>199</v>
      </c>
      <c r="D104" s="659">
        <f>D17-D103</f>
        <v>0</v>
      </c>
      <c r="E104" s="478"/>
      <c r="F104" s="478"/>
      <c r="G104" s="478"/>
      <c r="H104" s="478"/>
      <c r="I104" s="478"/>
      <c r="J104" s="478"/>
      <c r="K104" s="478"/>
      <c r="L104" s="479"/>
      <c r="M104" s="659">
        <f>M17-M103</f>
        <v>0</v>
      </c>
      <c r="N104" s="478"/>
      <c r="O104" s="478"/>
      <c r="P104" s="478"/>
      <c r="Q104" s="478"/>
      <c r="R104" s="478"/>
      <c r="S104" s="478"/>
      <c r="T104" s="478"/>
      <c r="U104" s="479"/>
      <c r="V104" s="659">
        <f>V17-V103</f>
        <v>0</v>
      </c>
      <c r="W104" s="478"/>
      <c r="X104" s="478"/>
      <c r="Y104" s="478"/>
      <c r="Z104" s="478"/>
      <c r="AA104" s="478"/>
      <c r="AB104" s="478"/>
      <c r="AC104" s="478"/>
      <c r="AD104" s="479"/>
      <c r="AE104" s="659">
        <f>AE17-AE103</f>
        <v>0</v>
      </c>
      <c r="AF104" s="478"/>
      <c r="AG104" s="478"/>
      <c r="AH104" s="478"/>
      <c r="AI104" s="478"/>
      <c r="AJ104" s="478"/>
      <c r="AK104" s="478"/>
      <c r="AL104" s="478"/>
      <c r="AM104" s="478"/>
      <c r="AN104" s="1300">
        <f>AN17-AN103</f>
        <v>0</v>
      </c>
      <c r="AO104" s="660">
        <f>AO17-AO103</f>
        <v>0</v>
      </c>
      <c r="AP104" s="647"/>
      <c r="AQ104" s="647"/>
      <c r="AR104" s="647"/>
      <c r="AS104" s="647"/>
      <c r="AT104" s="647"/>
      <c r="AU104" s="647"/>
      <c r="AV104" s="647"/>
      <c r="AW104" s="648"/>
    </row>
    <row r="105" spans="1:49" x14ac:dyDescent="0.3">
      <c r="A105" s="496"/>
      <c r="B105" s="588" t="s">
        <v>325</v>
      </c>
      <c r="C105" s="591" t="s">
        <v>29</v>
      </c>
      <c r="D105" s="480"/>
      <c r="E105" s="481"/>
      <c r="F105" s="481"/>
      <c r="G105" s="481"/>
      <c r="H105" s="481"/>
      <c r="I105" s="481"/>
      <c r="J105" s="481"/>
      <c r="K105" s="481"/>
      <c r="L105" s="482"/>
      <c r="M105" s="483"/>
      <c r="N105" s="481"/>
      <c r="O105" s="481"/>
      <c r="P105" s="481"/>
      <c r="Q105" s="481"/>
      <c r="R105" s="481"/>
      <c r="S105" s="481"/>
      <c r="T105" s="481"/>
      <c r="U105" s="482"/>
      <c r="V105" s="483"/>
      <c r="W105" s="481"/>
      <c r="X105" s="481"/>
      <c r="Y105" s="481"/>
      <c r="Z105" s="481"/>
      <c r="AA105" s="481"/>
      <c r="AB105" s="481"/>
      <c r="AC105" s="481"/>
      <c r="AD105" s="481"/>
      <c r="AE105" s="483"/>
      <c r="AF105" s="481"/>
      <c r="AG105" s="481"/>
      <c r="AH105" s="481"/>
      <c r="AI105" s="481"/>
      <c r="AJ105" s="481"/>
      <c r="AK105" s="481"/>
      <c r="AL105" s="481"/>
      <c r="AM105" s="481"/>
      <c r="AN105" s="1288"/>
      <c r="AO105" s="569">
        <f>D105+M105+V105+AE105+AN105</f>
        <v>0</v>
      </c>
      <c r="AP105" s="649"/>
      <c r="AQ105" s="649"/>
      <c r="AR105" s="649"/>
      <c r="AS105" s="649"/>
      <c r="AT105" s="649"/>
      <c r="AU105" s="649"/>
      <c r="AV105" s="649"/>
      <c r="AW105" s="650"/>
    </row>
    <row r="106" spans="1:49" s="377" customFormat="1" x14ac:dyDescent="0.3">
      <c r="A106" s="494"/>
      <c r="B106" s="1197" t="s">
        <v>326</v>
      </c>
      <c r="C106" s="793" t="s">
        <v>200</v>
      </c>
      <c r="D106" s="1189">
        <f>D104-D105</f>
        <v>0</v>
      </c>
      <c r="E106" s="485"/>
      <c r="F106" s="485"/>
      <c r="G106" s="485"/>
      <c r="H106" s="485"/>
      <c r="I106" s="485"/>
      <c r="J106" s="485"/>
      <c r="K106" s="485"/>
      <c r="L106" s="486"/>
      <c r="M106" s="1189">
        <f>M104-M105</f>
        <v>0</v>
      </c>
      <c r="N106" s="485"/>
      <c r="O106" s="485"/>
      <c r="P106" s="485"/>
      <c r="Q106" s="485"/>
      <c r="R106" s="485"/>
      <c r="S106" s="485"/>
      <c r="T106" s="485"/>
      <c r="U106" s="486"/>
      <c r="V106" s="1189">
        <f>V104-V105</f>
        <v>0</v>
      </c>
      <c r="W106" s="485"/>
      <c r="X106" s="485"/>
      <c r="Y106" s="485"/>
      <c r="Z106" s="485"/>
      <c r="AA106" s="485"/>
      <c r="AB106" s="485"/>
      <c r="AC106" s="485"/>
      <c r="AD106" s="485"/>
      <c r="AE106" s="1182">
        <f>AE104-AE105</f>
        <v>0</v>
      </c>
      <c r="AF106" s="485"/>
      <c r="AG106" s="485"/>
      <c r="AH106" s="485"/>
      <c r="AI106" s="485"/>
      <c r="AJ106" s="485"/>
      <c r="AK106" s="485"/>
      <c r="AL106" s="485"/>
      <c r="AM106" s="485"/>
      <c r="AN106" s="1301">
        <f>AN104-AN105</f>
        <v>0</v>
      </c>
      <c r="AO106" s="1185">
        <f>AO104-AO105</f>
        <v>0</v>
      </c>
      <c r="AP106" s="651"/>
      <c r="AQ106" s="651"/>
      <c r="AR106" s="651"/>
      <c r="AS106" s="651"/>
      <c r="AT106" s="651"/>
      <c r="AU106" s="651"/>
      <c r="AV106" s="651"/>
      <c r="AW106" s="652"/>
    </row>
    <row r="107" spans="1:49" x14ac:dyDescent="0.3">
      <c r="A107" s="1544" t="s">
        <v>365</v>
      </c>
      <c r="B107" s="597" t="s">
        <v>327</v>
      </c>
      <c r="C107" s="595" t="s">
        <v>419</v>
      </c>
      <c r="D107" s="464"/>
      <c r="E107" s="472"/>
      <c r="F107" s="472"/>
      <c r="G107" s="472"/>
      <c r="H107" s="472"/>
      <c r="I107" s="472"/>
      <c r="J107" s="472"/>
      <c r="K107" s="472"/>
      <c r="L107" s="473"/>
      <c r="M107" s="464"/>
      <c r="N107" s="472"/>
      <c r="O107" s="472"/>
      <c r="P107" s="472"/>
      <c r="Q107" s="472"/>
      <c r="R107" s="472"/>
      <c r="S107" s="472"/>
      <c r="T107" s="472"/>
      <c r="U107" s="473"/>
      <c r="V107" s="464"/>
      <c r="W107" s="472"/>
      <c r="X107" s="472"/>
      <c r="Y107" s="472"/>
      <c r="Z107" s="472"/>
      <c r="AA107" s="472"/>
      <c r="AB107" s="472"/>
      <c r="AC107" s="472"/>
      <c r="AD107" s="473"/>
      <c r="AE107" s="464"/>
      <c r="AF107" s="472"/>
      <c r="AG107" s="472"/>
      <c r="AH107" s="472"/>
      <c r="AI107" s="472"/>
      <c r="AJ107" s="472"/>
      <c r="AK107" s="472"/>
      <c r="AL107" s="472"/>
      <c r="AM107" s="472"/>
      <c r="AN107" s="1288"/>
      <c r="AO107" s="569">
        <f>D107+M107+V107+AE107+AN107</f>
        <v>0</v>
      </c>
      <c r="AP107" s="559"/>
      <c r="AQ107" s="559"/>
      <c r="AR107" s="559"/>
      <c r="AS107" s="559"/>
      <c r="AT107" s="559"/>
      <c r="AU107" s="559"/>
      <c r="AV107" s="559"/>
      <c r="AW107" s="560"/>
    </row>
    <row r="108" spans="1:49" x14ac:dyDescent="0.3">
      <c r="A108" s="1545"/>
      <c r="B108" s="598" t="s">
        <v>201</v>
      </c>
      <c r="C108" s="591" t="s">
        <v>421</v>
      </c>
      <c r="D108" s="464"/>
      <c r="E108" s="472"/>
      <c r="F108" s="472"/>
      <c r="G108" s="472"/>
      <c r="H108" s="472"/>
      <c r="I108" s="472"/>
      <c r="J108" s="472"/>
      <c r="K108" s="472"/>
      <c r="L108" s="473"/>
      <c r="M108" s="464"/>
      <c r="N108" s="472"/>
      <c r="O108" s="472"/>
      <c r="P108" s="472"/>
      <c r="Q108" s="472"/>
      <c r="R108" s="472"/>
      <c r="S108" s="472"/>
      <c r="T108" s="472"/>
      <c r="U108" s="473"/>
      <c r="V108" s="464"/>
      <c r="W108" s="472"/>
      <c r="X108" s="472"/>
      <c r="Y108" s="472"/>
      <c r="Z108" s="472"/>
      <c r="AA108" s="472"/>
      <c r="AB108" s="472"/>
      <c r="AC108" s="472"/>
      <c r="AD108" s="473"/>
      <c r="AE108" s="464"/>
      <c r="AF108" s="472"/>
      <c r="AG108" s="472"/>
      <c r="AH108" s="472"/>
      <c r="AI108" s="472"/>
      <c r="AJ108" s="472"/>
      <c r="AK108" s="472"/>
      <c r="AL108" s="472"/>
      <c r="AM108" s="472"/>
      <c r="AN108" s="1288"/>
      <c r="AO108" s="569">
        <f>D108+M108+V108+AE108+AN108</f>
        <v>0</v>
      </c>
      <c r="AP108" s="559"/>
      <c r="AQ108" s="559"/>
      <c r="AR108" s="559"/>
      <c r="AS108" s="559"/>
      <c r="AT108" s="559"/>
      <c r="AU108" s="559"/>
      <c r="AV108" s="559"/>
      <c r="AW108" s="560"/>
    </row>
    <row r="109" spans="1:49" x14ac:dyDescent="0.3">
      <c r="A109" s="1545"/>
      <c r="B109" s="598" t="s">
        <v>202</v>
      </c>
      <c r="C109" s="591" t="s">
        <v>420</v>
      </c>
      <c r="D109" s="464"/>
      <c r="E109" s="472"/>
      <c r="F109" s="472"/>
      <c r="G109" s="472"/>
      <c r="H109" s="472"/>
      <c r="I109" s="472"/>
      <c r="J109" s="472"/>
      <c r="K109" s="472"/>
      <c r="L109" s="473"/>
      <c r="M109" s="464"/>
      <c r="N109" s="472"/>
      <c r="O109" s="472"/>
      <c r="P109" s="472"/>
      <c r="Q109" s="472"/>
      <c r="R109" s="472"/>
      <c r="S109" s="472"/>
      <c r="T109" s="472"/>
      <c r="U109" s="473"/>
      <c r="V109" s="464"/>
      <c r="W109" s="472"/>
      <c r="X109" s="472"/>
      <c r="Y109" s="472"/>
      <c r="Z109" s="472"/>
      <c r="AA109" s="472"/>
      <c r="AB109" s="472"/>
      <c r="AC109" s="472"/>
      <c r="AD109" s="473"/>
      <c r="AE109" s="464"/>
      <c r="AF109" s="472"/>
      <c r="AG109" s="472"/>
      <c r="AH109" s="472"/>
      <c r="AI109" s="472"/>
      <c r="AJ109" s="472"/>
      <c r="AK109" s="472"/>
      <c r="AL109" s="472"/>
      <c r="AM109" s="472"/>
      <c r="AN109" s="1288"/>
      <c r="AO109" s="569">
        <f>D109+M109+V109+AE109+AN109</f>
        <v>0</v>
      </c>
      <c r="AP109" s="559"/>
      <c r="AQ109" s="559"/>
      <c r="AR109" s="559"/>
      <c r="AS109" s="559"/>
      <c r="AT109" s="559"/>
      <c r="AU109" s="559"/>
      <c r="AV109" s="559"/>
      <c r="AW109" s="560"/>
    </row>
    <row r="110" spans="1:49" x14ac:dyDescent="0.3">
      <c r="A110" s="1545"/>
      <c r="B110" s="598" t="s">
        <v>203</v>
      </c>
      <c r="C110" s="591" t="s">
        <v>28</v>
      </c>
      <c r="D110" s="464"/>
      <c r="E110" s="472"/>
      <c r="F110" s="472"/>
      <c r="G110" s="472"/>
      <c r="H110" s="472"/>
      <c r="I110" s="472"/>
      <c r="J110" s="472"/>
      <c r="K110" s="472"/>
      <c r="L110" s="473"/>
      <c r="M110" s="464"/>
      <c r="N110" s="472"/>
      <c r="O110" s="472"/>
      <c r="P110" s="472"/>
      <c r="Q110" s="472"/>
      <c r="R110" s="472"/>
      <c r="S110" s="472"/>
      <c r="T110" s="472"/>
      <c r="U110" s="473"/>
      <c r="V110" s="464"/>
      <c r="W110" s="472"/>
      <c r="X110" s="472"/>
      <c r="Y110" s="472"/>
      <c r="Z110" s="472"/>
      <c r="AA110" s="472"/>
      <c r="AB110" s="472"/>
      <c r="AC110" s="472"/>
      <c r="AD110" s="473"/>
      <c r="AE110" s="464"/>
      <c r="AF110" s="472"/>
      <c r="AG110" s="472"/>
      <c r="AH110" s="472"/>
      <c r="AI110" s="472"/>
      <c r="AJ110" s="472"/>
      <c r="AK110" s="472"/>
      <c r="AL110" s="472"/>
      <c r="AM110" s="472"/>
      <c r="AN110" s="1288"/>
      <c r="AO110" s="569">
        <f>D110+M110+V110+AE110+AN110</f>
        <v>0</v>
      </c>
      <c r="AP110" s="559"/>
      <c r="AQ110" s="559"/>
      <c r="AR110" s="559"/>
      <c r="AS110" s="559"/>
      <c r="AT110" s="559"/>
      <c r="AU110" s="559"/>
      <c r="AV110" s="559"/>
      <c r="AW110" s="560"/>
    </row>
    <row r="111" spans="1:49" x14ac:dyDescent="0.3">
      <c r="A111" s="1545"/>
      <c r="B111" s="598" t="s">
        <v>204</v>
      </c>
      <c r="C111" s="591" t="s">
        <v>205</v>
      </c>
      <c r="D111" s="464"/>
      <c r="E111" s="472"/>
      <c r="F111" s="472"/>
      <c r="G111" s="472"/>
      <c r="H111" s="472"/>
      <c r="I111" s="472"/>
      <c r="J111" s="472"/>
      <c r="K111" s="472"/>
      <c r="L111" s="473"/>
      <c r="M111" s="464"/>
      <c r="N111" s="472"/>
      <c r="O111" s="472"/>
      <c r="P111" s="472"/>
      <c r="Q111" s="472"/>
      <c r="R111" s="472"/>
      <c r="S111" s="472"/>
      <c r="T111" s="472"/>
      <c r="U111" s="473"/>
      <c r="V111" s="464"/>
      <c r="W111" s="472"/>
      <c r="X111" s="472"/>
      <c r="Y111" s="472"/>
      <c r="Z111" s="472"/>
      <c r="AA111" s="472"/>
      <c r="AB111" s="472"/>
      <c r="AC111" s="472"/>
      <c r="AD111" s="473"/>
      <c r="AE111" s="464"/>
      <c r="AF111" s="472"/>
      <c r="AG111" s="472"/>
      <c r="AH111" s="472"/>
      <c r="AI111" s="472"/>
      <c r="AJ111" s="472"/>
      <c r="AK111" s="472"/>
      <c r="AL111" s="472"/>
      <c r="AM111" s="472"/>
      <c r="AN111" s="1288"/>
      <c r="AO111" s="569">
        <f>D111+M111+V111+AE111+AN111</f>
        <v>0</v>
      </c>
      <c r="AP111" s="559"/>
      <c r="AQ111" s="559"/>
      <c r="AR111" s="559"/>
      <c r="AS111" s="559"/>
      <c r="AT111" s="559"/>
      <c r="AU111" s="559"/>
      <c r="AV111" s="559"/>
      <c r="AW111" s="560"/>
    </row>
    <row r="112" spans="1:49" s="377" customFormat="1" x14ac:dyDescent="0.3">
      <c r="A112" s="1545"/>
      <c r="B112" s="598" t="s">
        <v>206</v>
      </c>
      <c r="C112" s="591" t="s">
        <v>418</v>
      </c>
      <c r="D112" s="1044">
        <f>SUM(D107:D111)</f>
        <v>0</v>
      </c>
      <c r="E112" s="472"/>
      <c r="F112" s="472"/>
      <c r="G112" s="472"/>
      <c r="H112" s="472"/>
      <c r="I112" s="472"/>
      <c r="J112" s="472"/>
      <c r="K112" s="472"/>
      <c r="L112" s="473"/>
      <c r="M112" s="1044">
        <f>SUM(M107:M111)</f>
        <v>0</v>
      </c>
      <c r="N112" s="472"/>
      <c r="O112" s="472"/>
      <c r="P112" s="472"/>
      <c r="Q112" s="472"/>
      <c r="R112" s="472"/>
      <c r="S112" s="472"/>
      <c r="T112" s="472"/>
      <c r="U112" s="473"/>
      <c r="V112" s="1044">
        <f>SUM(V107:V111)</f>
        <v>0</v>
      </c>
      <c r="W112" s="472"/>
      <c r="X112" s="472"/>
      <c r="Y112" s="472"/>
      <c r="Z112" s="472"/>
      <c r="AA112" s="472"/>
      <c r="AB112" s="472"/>
      <c r="AC112" s="472"/>
      <c r="AD112" s="473"/>
      <c r="AE112" s="1044">
        <f>SUM(AE107:AE111)</f>
        <v>0</v>
      </c>
      <c r="AF112" s="472"/>
      <c r="AG112" s="472"/>
      <c r="AH112" s="472"/>
      <c r="AI112" s="472"/>
      <c r="AJ112" s="472"/>
      <c r="AK112" s="472"/>
      <c r="AL112" s="472"/>
      <c r="AM112" s="472"/>
      <c r="AN112" s="1297">
        <f>SUM(AN107:AN111)</f>
        <v>0</v>
      </c>
      <c r="AO112" s="569">
        <f>SUM(AO107:AO111)</f>
        <v>0</v>
      </c>
      <c r="AP112" s="559"/>
      <c r="AQ112" s="559"/>
      <c r="AR112" s="559"/>
      <c r="AS112" s="559"/>
      <c r="AT112" s="559"/>
      <c r="AU112" s="559"/>
      <c r="AV112" s="559"/>
      <c r="AW112" s="560"/>
    </row>
    <row r="113" spans="1:49" x14ac:dyDescent="0.3">
      <c r="A113" s="1545"/>
      <c r="B113" s="598" t="s">
        <v>207</v>
      </c>
      <c r="C113" s="591" t="s">
        <v>422</v>
      </c>
      <c r="D113" s="464"/>
      <c r="E113" s="472"/>
      <c r="F113" s="472"/>
      <c r="G113" s="472"/>
      <c r="H113" s="472"/>
      <c r="I113" s="472"/>
      <c r="J113" s="472"/>
      <c r="K113" s="472"/>
      <c r="L113" s="473"/>
      <c r="M113" s="464"/>
      <c r="N113" s="472"/>
      <c r="O113" s="472"/>
      <c r="P113" s="472"/>
      <c r="Q113" s="472"/>
      <c r="R113" s="472"/>
      <c r="S113" s="472"/>
      <c r="T113" s="472"/>
      <c r="U113" s="473"/>
      <c r="V113" s="464"/>
      <c r="W113" s="472"/>
      <c r="X113" s="472"/>
      <c r="Y113" s="472"/>
      <c r="Z113" s="472"/>
      <c r="AA113" s="472"/>
      <c r="AB113" s="472"/>
      <c r="AC113" s="472"/>
      <c r="AD113" s="473"/>
      <c r="AE113" s="464"/>
      <c r="AF113" s="472"/>
      <c r="AG113" s="472"/>
      <c r="AH113" s="472"/>
      <c r="AI113" s="472"/>
      <c r="AJ113" s="472"/>
      <c r="AK113" s="472"/>
      <c r="AL113" s="472"/>
      <c r="AM113" s="472"/>
      <c r="AN113" s="1288"/>
      <c r="AO113" s="569">
        <f>D113+M113+V113+AE113+AN113</f>
        <v>0</v>
      </c>
      <c r="AP113" s="559"/>
      <c r="AQ113" s="559"/>
      <c r="AR113" s="559"/>
      <c r="AS113" s="559"/>
      <c r="AT113" s="559"/>
      <c r="AU113" s="559"/>
      <c r="AV113" s="559"/>
      <c r="AW113" s="560"/>
    </row>
    <row r="114" spans="1:49" x14ac:dyDescent="0.3">
      <c r="A114" s="1545"/>
      <c r="B114" s="598" t="s">
        <v>208</v>
      </c>
      <c r="C114" s="591" t="s">
        <v>209</v>
      </c>
      <c r="D114" s="464"/>
      <c r="E114" s="472"/>
      <c r="F114" s="472"/>
      <c r="G114" s="472"/>
      <c r="H114" s="472"/>
      <c r="I114" s="472"/>
      <c r="J114" s="472"/>
      <c r="K114" s="472"/>
      <c r="L114" s="473"/>
      <c r="M114" s="464"/>
      <c r="N114" s="472"/>
      <c r="O114" s="472"/>
      <c r="P114" s="472"/>
      <c r="Q114" s="472"/>
      <c r="R114" s="472"/>
      <c r="S114" s="472"/>
      <c r="T114" s="472"/>
      <c r="U114" s="473"/>
      <c r="V114" s="464"/>
      <c r="W114" s="472"/>
      <c r="X114" s="472"/>
      <c r="Y114" s="472"/>
      <c r="Z114" s="472"/>
      <c r="AA114" s="472"/>
      <c r="AB114" s="472"/>
      <c r="AC114" s="472"/>
      <c r="AD114" s="473"/>
      <c r="AE114" s="464"/>
      <c r="AF114" s="472"/>
      <c r="AG114" s="472"/>
      <c r="AH114" s="472"/>
      <c r="AI114" s="472"/>
      <c r="AJ114" s="472"/>
      <c r="AK114" s="472"/>
      <c r="AL114" s="472"/>
      <c r="AM114" s="472"/>
      <c r="AN114" s="1288"/>
      <c r="AO114" s="569">
        <f>D114+M114+V114+AE114+AN114</f>
        <v>0</v>
      </c>
      <c r="AP114" s="559"/>
      <c r="AQ114" s="559"/>
      <c r="AR114" s="559"/>
      <c r="AS114" s="559"/>
      <c r="AT114" s="559"/>
      <c r="AU114" s="559"/>
      <c r="AV114" s="559"/>
      <c r="AW114" s="560"/>
    </row>
    <row r="115" spans="1:49" x14ac:dyDescent="0.3">
      <c r="A115" s="1545"/>
      <c r="B115" s="598" t="s">
        <v>211</v>
      </c>
      <c r="C115" s="591" t="s">
        <v>212</v>
      </c>
      <c r="D115" s="464"/>
      <c r="E115" s="472"/>
      <c r="F115" s="472"/>
      <c r="G115" s="472"/>
      <c r="H115" s="472"/>
      <c r="I115" s="472"/>
      <c r="J115" s="472"/>
      <c r="K115" s="472"/>
      <c r="L115" s="473"/>
      <c r="M115" s="464"/>
      <c r="N115" s="472"/>
      <c r="O115" s="472"/>
      <c r="P115" s="472"/>
      <c r="Q115" s="472"/>
      <c r="R115" s="472"/>
      <c r="S115" s="472"/>
      <c r="T115" s="472"/>
      <c r="U115" s="473"/>
      <c r="V115" s="464"/>
      <c r="W115" s="472"/>
      <c r="X115" s="472"/>
      <c r="Y115" s="472"/>
      <c r="Z115" s="472"/>
      <c r="AA115" s="472"/>
      <c r="AB115" s="472"/>
      <c r="AC115" s="472"/>
      <c r="AD115" s="473"/>
      <c r="AE115" s="464"/>
      <c r="AF115" s="472"/>
      <c r="AG115" s="472"/>
      <c r="AH115" s="472"/>
      <c r="AI115" s="472"/>
      <c r="AJ115" s="472"/>
      <c r="AK115" s="472"/>
      <c r="AL115" s="472"/>
      <c r="AM115" s="472"/>
      <c r="AN115" s="1288"/>
      <c r="AO115" s="569">
        <f>D115+M115+V115+AE115+AN115</f>
        <v>0</v>
      </c>
      <c r="AP115" s="559"/>
      <c r="AQ115" s="559"/>
      <c r="AR115" s="559"/>
      <c r="AS115" s="559"/>
      <c r="AT115" s="559"/>
      <c r="AU115" s="559"/>
      <c r="AV115" s="559"/>
      <c r="AW115" s="560"/>
    </row>
    <row r="116" spans="1:49" ht="24.6" x14ac:dyDescent="0.3">
      <c r="A116" s="1546"/>
      <c r="B116" s="599" t="s">
        <v>214</v>
      </c>
      <c r="C116" s="600" t="s">
        <v>423</v>
      </c>
      <c r="D116" s="519">
        <f>(D112-D113)+(D114-D115)</f>
        <v>0</v>
      </c>
      <c r="E116" s="481"/>
      <c r="F116" s="481"/>
      <c r="G116" s="481"/>
      <c r="H116" s="481"/>
      <c r="I116" s="481"/>
      <c r="J116" s="481"/>
      <c r="K116" s="481"/>
      <c r="L116" s="482"/>
      <c r="M116" s="519">
        <f>(M112-M113)+(M114-M115)</f>
        <v>0</v>
      </c>
      <c r="N116" s="481"/>
      <c r="O116" s="481"/>
      <c r="P116" s="481"/>
      <c r="Q116" s="481"/>
      <c r="R116" s="481"/>
      <c r="S116" s="481"/>
      <c r="T116" s="481"/>
      <c r="U116" s="482"/>
      <c r="V116" s="519">
        <f>(V112-V113)+(V114-V115)</f>
        <v>0</v>
      </c>
      <c r="W116" s="481"/>
      <c r="X116" s="481"/>
      <c r="Y116" s="481"/>
      <c r="Z116" s="481"/>
      <c r="AA116" s="481"/>
      <c r="AB116" s="481"/>
      <c r="AC116" s="481"/>
      <c r="AD116" s="482"/>
      <c r="AE116" s="519">
        <f>(AE112-AE113)+(AE114-AE115)</f>
        <v>0</v>
      </c>
      <c r="AF116" s="481"/>
      <c r="AG116" s="481"/>
      <c r="AH116" s="481"/>
      <c r="AI116" s="481"/>
      <c r="AJ116" s="481"/>
      <c r="AK116" s="481"/>
      <c r="AL116" s="481"/>
      <c r="AM116" s="481"/>
      <c r="AN116" s="1302">
        <f>(AN112-AN113)+(AN114-AN115)</f>
        <v>0</v>
      </c>
      <c r="AO116" s="664">
        <f>(AO112-AO113)+(AO114-AO115)</f>
        <v>0</v>
      </c>
      <c r="AP116" s="649"/>
      <c r="AQ116" s="649"/>
      <c r="AR116" s="649"/>
      <c r="AS116" s="649"/>
      <c r="AT116" s="649"/>
      <c r="AU116" s="649"/>
      <c r="AV116" s="649"/>
      <c r="AW116" s="650"/>
    </row>
    <row r="117" spans="1:49" s="377" customFormat="1" ht="15" thickBot="1" x14ac:dyDescent="0.35">
      <c r="A117" s="497"/>
      <c r="B117" s="656" t="s">
        <v>328</v>
      </c>
      <c r="C117" s="593" t="s">
        <v>215</v>
      </c>
      <c r="D117" s="511">
        <f>D106+D116</f>
        <v>0</v>
      </c>
      <c r="E117" s="475"/>
      <c r="F117" s="475"/>
      <c r="G117" s="475"/>
      <c r="H117" s="475"/>
      <c r="I117" s="475"/>
      <c r="J117" s="475"/>
      <c r="K117" s="475"/>
      <c r="L117" s="476"/>
      <c r="M117" s="511">
        <f>M106+M116</f>
        <v>0</v>
      </c>
      <c r="N117" s="475"/>
      <c r="O117" s="475"/>
      <c r="P117" s="475"/>
      <c r="Q117" s="475"/>
      <c r="R117" s="475"/>
      <c r="S117" s="475"/>
      <c r="T117" s="475"/>
      <c r="U117" s="476"/>
      <c r="V117" s="511">
        <f>V106+V116</f>
        <v>0</v>
      </c>
      <c r="W117" s="475"/>
      <c r="X117" s="475"/>
      <c r="Y117" s="475"/>
      <c r="Z117" s="475"/>
      <c r="AA117" s="475"/>
      <c r="AB117" s="475"/>
      <c r="AC117" s="475"/>
      <c r="AD117" s="476"/>
      <c r="AE117" s="511">
        <f>AE106+AE116</f>
        <v>0</v>
      </c>
      <c r="AF117" s="475"/>
      <c r="AG117" s="475"/>
      <c r="AH117" s="475"/>
      <c r="AI117" s="475"/>
      <c r="AJ117" s="475"/>
      <c r="AK117" s="475"/>
      <c r="AL117" s="475"/>
      <c r="AM117" s="475"/>
      <c r="AN117" s="1303">
        <f>AN106+AN116</f>
        <v>0</v>
      </c>
      <c r="AO117" s="665">
        <f>AO106+AO116</f>
        <v>0</v>
      </c>
      <c r="AP117" s="653"/>
      <c r="AQ117" s="653"/>
      <c r="AR117" s="653"/>
      <c r="AS117" s="653"/>
      <c r="AT117" s="653"/>
      <c r="AU117" s="653"/>
      <c r="AV117" s="653"/>
      <c r="AW117" s="654"/>
    </row>
  </sheetData>
  <sheetProtection algorithmName="SHA-512" hashValue="YYTL9UBenuiOHdHPt6rZEYjy35sh2vw8HF5mdgumPmCZz9YHZ9zrsgquI4DTM8+F/dP3qp4qyJi363MizuSQZA==" saltValue="IY1w5H8xvM6kPJTyiYLZUQ==" spinCount="100000" sheet="1" objects="1" scenarios="1"/>
  <mergeCells count="32">
    <mergeCell ref="A76:A86"/>
    <mergeCell ref="A87:C88"/>
    <mergeCell ref="V7:AD7"/>
    <mergeCell ref="AE7:AM7"/>
    <mergeCell ref="A45:A49"/>
    <mergeCell ref="A11:A17"/>
    <mergeCell ref="AE18:AM18"/>
    <mergeCell ref="A18:C19"/>
    <mergeCell ref="D18:L18"/>
    <mergeCell ref="M18:U18"/>
    <mergeCell ref="A10:C10"/>
    <mergeCell ref="A28:A35"/>
    <mergeCell ref="A36:A39"/>
    <mergeCell ref="A40:A44"/>
    <mergeCell ref="V18:AD18"/>
    <mergeCell ref="A20:A27"/>
    <mergeCell ref="AO7:AW7"/>
    <mergeCell ref="AO18:AW18"/>
    <mergeCell ref="AO87:AW87"/>
    <mergeCell ref="A96:A102"/>
    <mergeCell ref="A107:A116"/>
    <mergeCell ref="D87:L87"/>
    <mergeCell ref="M87:U87"/>
    <mergeCell ref="V87:AD87"/>
    <mergeCell ref="D7:L7"/>
    <mergeCell ref="M7:U7"/>
    <mergeCell ref="AE87:AM87"/>
    <mergeCell ref="A89:A95"/>
    <mergeCell ref="A50:A54"/>
    <mergeCell ref="A55:A62"/>
    <mergeCell ref="A63:A70"/>
    <mergeCell ref="A71:A75"/>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pageSetUpPr fitToPage="1"/>
  </sheetPr>
  <dimension ref="A1:AX117"/>
  <sheetViews>
    <sheetView workbookViewId="0">
      <pane xSplit="3" topLeftCell="D1" activePane="topRight" state="frozen"/>
      <selection pane="topRight"/>
    </sheetView>
  </sheetViews>
  <sheetFormatPr defaultColWidth="8.88671875" defaultRowHeight="14.4" x14ac:dyDescent="0.3"/>
  <cols>
    <col min="1" max="1" width="12.6640625" style="442" customWidth="1"/>
    <col min="2" max="2" width="8.88671875" style="190" customWidth="1"/>
    <col min="3" max="3" width="35.44140625" style="190" customWidth="1"/>
    <col min="4" max="49" width="13.33203125" style="190" customWidth="1"/>
    <col min="50" max="16384" width="8.88671875" style="1030"/>
  </cols>
  <sheetData>
    <row r="1" spans="1:50" x14ac:dyDescent="0.3">
      <c r="A1" s="441" t="s">
        <v>504</v>
      </c>
    </row>
    <row r="3" spans="1:50" x14ac:dyDescent="0.3">
      <c r="A3" s="856" t="s">
        <v>477</v>
      </c>
      <c r="B3" s="857"/>
      <c r="C3" s="860">
        <f>'MMA Rev-Exp Summary'!C3</f>
        <v>0</v>
      </c>
      <c r="U3" s="373"/>
      <c r="V3" s="373"/>
    </row>
    <row r="4" spans="1:50" x14ac:dyDescent="0.3">
      <c r="A4" s="856" t="s">
        <v>16</v>
      </c>
      <c r="B4" s="857"/>
      <c r="C4" s="867" t="str">
        <f>IF('MMA Rev-Exp Summary'!C4=0,"",'MMA Rev-Exp Summary'!C4)</f>
        <v/>
      </c>
    </row>
    <row r="5" spans="1:50" x14ac:dyDescent="0.3">
      <c r="A5" s="856" t="s">
        <v>17</v>
      </c>
      <c r="B5" s="857"/>
      <c r="C5" s="867" t="str">
        <f>IF('MMA Rev-Exp Summary'!C5=0,"",'MMA Rev-Exp Summary'!C5)</f>
        <v/>
      </c>
      <c r="E5" s="320"/>
      <c r="F5" s="320"/>
      <c r="G5" s="320"/>
      <c r="H5" s="320"/>
      <c r="AO5" s="321"/>
      <c r="AP5" s="321"/>
      <c r="AQ5" s="321"/>
      <c r="AR5" s="321"/>
      <c r="AS5" s="321"/>
      <c r="AT5" s="321"/>
      <c r="AU5" s="321"/>
      <c r="AV5" s="321"/>
      <c r="AW5" s="321"/>
    </row>
    <row r="6" spans="1:50" ht="15" thickBot="1" x14ac:dyDescent="0.35">
      <c r="A6" s="858" t="s">
        <v>491</v>
      </c>
      <c r="B6" s="857"/>
      <c r="C6" s="859"/>
      <c r="E6" s="320"/>
      <c r="F6" s="320"/>
      <c r="G6" s="320"/>
      <c r="H6" s="320"/>
      <c r="AN6" s="321"/>
      <c r="AO6" s="321"/>
      <c r="AP6" s="321"/>
      <c r="AQ6" s="321"/>
      <c r="AR6" s="321"/>
      <c r="AS6" s="321"/>
      <c r="AT6" s="321"/>
      <c r="AU6" s="321"/>
      <c r="AV6" s="321"/>
      <c r="AW6" s="321"/>
    </row>
    <row r="7" spans="1:50" ht="14.4" customHeight="1" x14ac:dyDescent="0.35">
      <c r="A7" s="487"/>
      <c r="B7" s="488"/>
      <c r="C7" s="489"/>
      <c r="D7" s="1541" t="s">
        <v>288</v>
      </c>
      <c r="E7" s="1542"/>
      <c r="F7" s="1542"/>
      <c r="G7" s="1542"/>
      <c r="H7" s="1542"/>
      <c r="I7" s="1542"/>
      <c r="J7" s="1542"/>
      <c r="K7" s="1542"/>
      <c r="L7" s="1543"/>
      <c r="M7" s="1541" t="s">
        <v>289</v>
      </c>
      <c r="N7" s="1542"/>
      <c r="O7" s="1542"/>
      <c r="P7" s="1542"/>
      <c r="Q7" s="1542"/>
      <c r="R7" s="1542"/>
      <c r="S7" s="1542"/>
      <c r="T7" s="1542"/>
      <c r="U7" s="1543"/>
      <c r="V7" s="1541" t="s">
        <v>290</v>
      </c>
      <c r="W7" s="1542"/>
      <c r="X7" s="1542"/>
      <c r="Y7" s="1542"/>
      <c r="Z7" s="1542"/>
      <c r="AA7" s="1542"/>
      <c r="AB7" s="1542"/>
      <c r="AC7" s="1542"/>
      <c r="AD7" s="1543"/>
      <c r="AE7" s="1530" t="s">
        <v>291</v>
      </c>
      <c r="AF7" s="1531"/>
      <c r="AG7" s="1531"/>
      <c r="AH7" s="1531"/>
      <c r="AI7" s="1531"/>
      <c r="AJ7" s="1531"/>
      <c r="AK7" s="1531"/>
      <c r="AL7" s="1531"/>
      <c r="AM7" s="1531"/>
      <c r="AN7" s="1278"/>
      <c r="AO7" s="1535" t="s">
        <v>1021</v>
      </c>
      <c r="AP7" s="1536"/>
      <c r="AQ7" s="1536"/>
      <c r="AR7" s="1536"/>
      <c r="AS7" s="1536"/>
      <c r="AT7" s="1536"/>
      <c r="AU7" s="1536"/>
      <c r="AV7" s="1536"/>
      <c r="AW7" s="1537"/>
    </row>
    <row r="8" spans="1:50" ht="45" customHeight="1" x14ac:dyDescent="0.35">
      <c r="A8" s="490"/>
      <c r="B8" s="491"/>
      <c r="C8" s="492"/>
      <c r="D8" s="1276" t="s">
        <v>40</v>
      </c>
      <c r="E8" s="387" t="s">
        <v>11</v>
      </c>
      <c r="F8" s="387" t="s">
        <v>53</v>
      </c>
      <c r="G8" s="387" t="s">
        <v>54</v>
      </c>
      <c r="H8" s="387" t="s">
        <v>55</v>
      </c>
      <c r="I8" s="387" t="s">
        <v>57</v>
      </c>
      <c r="J8" s="387" t="s">
        <v>56</v>
      </c>
      <c r="K8" s="387" t="s">
        <v>149</v>
      </c>
      <c r="L8" s="388" t="s">
        <v>150</v>
      </c>
      <c r="M8" s="1276" t="s">
        <v>40</v>
      </c>
      <c r="N8" s="387" t="s">
        <v>11</v>
      </c>
      <c r="O8" s="387" t="s">
        <v>53</v>
      </c>
      <c r="P8" s="387" t="s">
        <v>54</v>
      </c>
      <c r="Q8" s="387" t="s">
        <v>55</v>
      </c>
      <c r="R8" s="387" t="s">
        <v>57</v>
      </c>
      <c r="S8" s="387" t="s">
        <v>56</v>
      </c>
      <c r="T8" s="387" t="s">
        <v>149</v>
      </c>
      <c r="U8" s="388" t="s">
        <v>150</v>
      </c>
      <c r="V8" s="1276" t="s">
        <v>40</v>
      </c>
      <c r="W8" s="387" t="s">
        <v>11</v>
      </c>
      <c r="X8" s="387" t="s">
        <v>53</v>
      </c>
      <c r="Y8" s="387" t="s">
        <v>54</v>
      </c>
      <c r="Z8" s="387" t="s">
        <v>55</v>
      </c>
      <c r="AA8" s="387" t="s">
        <v>57</v>
      </c>
      <c r="AB8" s="387" t="s">
        <v>56</v>
      </c>
      <c r="AC8" s="387" t="s">
        <v>149</v>
      </c>
      <c r="AD8" s="388" t="s">
        <v>150</v>
      </c>
      <c r="AE8" s="1276" t="s">
        <v>40</v>
      </c>
      <c r="AF8" s="387" t="s">
        <v>11</v>
      </c>
      <c r="AG8" s="387" t="s">
        <v>53</v>
      </c>
      <c r="AH8" s="387" t="s">
        <v>54</v>
      </c>
      <c r="AI8" s="387" t="s">
        <v>55</v>
      </c>
      <c r="AJ8" s="387" t="s">
        <v>57</v>
      </c>
      <c r="AK8" s="387" t="s">
        <v>56</v>
      </c>
      <c r="AL8" s="387" t="s">
        <v>149</v>
      </c>
      <c r="AM8" s="387" t="s">
        <v>150</v>
      </c>
      <c r="AN8" s="1279" t="s">
        <v>1022</v>
      </c>
      <c r="AO8" s="440" t="s">
        <v>40</v>
      </c>
      <c r="AP8" s="387" t="s">
        <v>11</v>
      </c>
      <c r="AQ8" s="387" t="s">
        <v>53</v>
      </c>
      <c r="AR8" s="387" t="s">
        <v>54</v>
      </c>
      <c r="AS8" s="387" t="s">
        <v>55</v>
      </c>
      <c r="AT8" s="387" t="s">
        <v>57</v>
      </c>
      <c r="AU8" s="387" t="s">
        <v>56</v>
      </c>
      <c r="AV8" s="387" t="s">
        <v>149</v>
      </c>
      <c r="AW8" s="390" t="s">
        <v>150</v>
      </c>
      <c r="AX8" s="376"/>
    </row>
    <row r="9" spans="1:50" ht="18" customHeight="1" x14ac:dyDescent="0.35">
      <c r="A9" s="493" t="s">
        <v>58</v>
      </c>
      <c r="B9" s="491"/>
      <c r="C9" s="492"/>
      <c r="D9" s="602">
        <f>SUM(E9:L9)</f>
        <v>0</v>
      </c>
      <c r="E9" s="445"/>
      <c r="F9" s="445"/>
      <c r="G9" s="445"/>
      <c r="H9" s="445"/>
      <c r="I9" s="445"/>
      <c r="J9" s="445"/>
      <c r="K9" s="445"/>
      <c r="L9" s="446"/>
      <c r="M9" s="602">
        <f>SUM(N9:U9)</f>
        <v>0</v>
      </c>
      <c r="N9" s="445"/>
      <c r="O9" s="445"/>
      <c r="P9" s="445"/>
      <c r="Q9" s="445"/>
      <c r="R9" s="445"/>
      <c r="S9" s="445"/>
      <c r="T9" s="445"/>
      <c r="U9" s="446"/>
      <c r="V9" s="602">
        <f>SUM(W9:AD9)</f>
        <v>0</v>
      </c>
      <c r="W9" s="445"/>
      <c r="X9" s="445"/>
      <c r="Y9" s="445"/>
      <c r="Z9" s="445"/>
      <c r="AA9" s="445"/>
      <c r="AB9" s="445"/>
      <c r="AC9" s="445"/>
      <c r="AD9" s="446"/>
      <c r="AE9" s="602">
        <f>SUM(AF9:AM9)</f>
        <v>0</v>
      </c>
      <c r="AF9" s="445"/>
      <c r="AG9" s="445"/>
      <c r="AH9" s="445"/>
      <c r="AI9" s="445"/>
      <c r="AJ9" s="445"/>
      <c r="AK9" s="445"/>
      <c r="AL9" s="445"/>
      <c r="AM9" s="445"/>
      <c r="AN9" s="1280"/>
      <c r="AO9" s="603">
        <f>AE9+V9+M9+D9+AN9</f>
        <v>0</v>
      </c>
      <c r="AP9" s="531">
        <f t="shared" ref="AP9:AW9" si="0">AF9+W9+N9+E9</f>
        <v>0</v>
      </c>
      <c r="AQ9" s="531">
        <f t="shared" si="0"/>
        <v>0</v>
      </c>
      <c r="AR9" s="531">
        <f t="shared" si="0"/>
        <v>0</v>
      </c>
      <c r="AS9" s="531">
        <f t="shared" si="0"/>
        <v>0</v>
      </c>
      <c r="AT9" s="531">
        <f t="shared" si="0"/>
        <v>0</v>
      </c>
      <c r="AU9" s="602">
        <f t="shared" si="0"/>
        <v>0</v>
      </c>
      <c r="AV9" s="531">
        <f t="shared" si="0"/>
        <v>0</v>
      </c>
      <c r="AW9" s="531">
        <f t="shared" si="0"/>
        <v>0</v>
      </c>
      <c r="AX9" s="498"/>
    </row>
    <row r="10" spans="1:50" ht="18" customHeight="1" x14ac:dyDescent="0.35">
      <c r="A10" s="1563" t="s">
        <v>12</v>
      </c>
      <c r="B10" s="1564"/>
      <c r="C10" s="1565"/>
      <c r="D10" s="1274"/>
      <c r="E10" s="443"/>
      <c r="F10" s="443"/>
      <c r="G10" s="443"/>
      <c r="H10" s="443"/>
      <c r="I10" s="443"/>
      <c r="J10" s="443"/>
      <c r="K10" s="443"/>
      <c r="L10" s="444"/>
      <c r="M10" s="1277"/>
      <c r="N10" s="443"/>
      <c r="O10" s="443"/>
      <c r="P10" s="443"/>
      <c r="Q10" s="443"/>
      <c r="R10" s="443"/>
      <c r="S10" s="443"/>
      <c r="T10" s="443"/>
      <c r="U10" s="444"/>
      <c r="V10" s="1277"/>
      <c r="W10" s="443"/>
      <c r="X10" s="443"/>
      <c r="Y10" s="443"/>
      <c r="Z10" s="443"/>
      <c r="AA10" s="443"/>
      <c r="AB10" s="443"/>
      <c r="AC10" s="443"/>
      <c r="AD10" s="444"/>
      <c r="AE10" s="1277"/>
      <c r="AF10" s="443"/>
      <c r="AG10" s="443"/>
      <c r="AH10" s="443"/>
      <c r="AI10" s="443"/>
      <c r="AJ10" s="443"/>
      <c r="AK10" s="443"/>
      <c r="AL10" s="443"/>
      <c r="AM10" s="443"/>
      <c r="AN10" s="1281"/>
      <c r="AO10" s="1275"/>
      <c r="AP10" s="605"/>
      <c r="AQ10" s="605"/>
      <c r="AR10" s="605"/>
      <c r="AS10" s="605"/>
      <c r="AT10" s="605"/>
      <c r="AU10" s="605"/>
      <c r="AV10" s="605"/>
      <c r="AW10" s="609"/>
      <c r="AX10" s="376"/>
    </row>
    <row r="11" spans="1:50" ht="14.4" customHeight="1" x14ac:dyDescent="0.3">
      <c r="A11" s="1557" t="s">
        <v>218</v>
      </c>
      <c r="B11" s="570">
        <v>1.1000000000000001</v>
      </c>
      <c r="C11" s="571" t="s">
        <v>13</v>
      </c>
      <c r="D11" s="502">
        <f t="shared" ref="D11:D16" si="1">SUM(E11:L11)</f>
        <v>0</v>
      </c>
      <c r="E11" s="448"/>
      <c r="F11" s="448"/>
      <c r="G11" s="448"/>
      <c r="H11" s="448"/>
      <c r="I11" s="448"/>
      <c r="J11" s="448"/>
      <c r="K11" s="448"/>
      <c r="L11" s="449"/>
      <c r="M11" s="502">
        <f t="shared" ref="M11:M16" si="2">SUM(N11:U11)</f>
        <v>0</v>
      </c>
      <c r="N11" s="448"/>
      <c r="O11" s="448"/>
      <c r="P11" s="448"/>
      <c r="Q11" s="448"/>
      <c r="R11" s="448"/>
      <c r="S11" s="448"/>
      <c r="T11" s="448"/>
      <c r="U11" s="449"/>
      <c r="V11" s="502">
        <f t="shared" ref="V11:V16" si="3">SUM(W11:AD11)</f>
        <v>0</v>
      </c>
      <c r="W11" s="448"/>
      <c r="X11" s="448"/>
      <c r="Y11" s="448"/>
      <c r="Z11" s="448"/>
      <c r="AA11" s="448"/>
      <c r="AB11" s="448"/>
      <c r="AC11" s="448"/>
      <c r="AD11" s="449"/>
      <c r="AE11" s="502">
        <f t="shared" ref="AE11:AE16" si="4">SUM(AF11:AM11)</f>
        <v>0</v>
      </c>
      <c r="AF11" s="448"/>
      <c r="AG11" s="448"/>
      <c r="AH11" s="448"/>
      <c r="AI11" s="448"/>
      <c r="AJ11" s="448"/>
      <c r="AK11" s="448"/>
      <c r="AL11" s="448"/>
      <c r="AM11" s="448"/>
      <c r="AN11" s="1282"/>
      <c r="AO11" s="611">
        <f t="shared" ref="AO11:AO16" si="5">SUM(AP11:AW11)+AN11</f>
        <v>0</v>
      </c>
      <c r="AP11" s="503">
        <f t="shared" ref="AP11:AW16" si="6">E11+N11+W11+AF11</f>
        <v>0</v>
      </c>
      <c r="AQ11" s="503">
        <f t="shared" si="6"/>
        <v>0</v>
      </c>
      <c r="AR11" s="503">
        <f t="shared" si="6"/>
        <v>0</v>
      </c>
      <c r="AS11" s="503">
        <f t="shared" si="6"/>
        <v>0</v>
      </c>
      <c r="AT11" s="503">
        <f t="shared" si="6"/>
        <v>0</v>
      </c>
      <c r="AU11" s="503">
        <f t="shared" si="6"/>
        <v>0</v>
      </c>
      <c r="AV11" s="503">
        <f t="shared" si="6"/>
        <v>0</v>
      </c>
      <c r="AW11" s="542">
        <f t="shared" si="6"/>
        <v>0</v>
      </c>
    </row>
    <row r="12" spans="1:50" x14ac:dyDescent="0.3">
      <c r="A12" s="1558"/>
      <c r="B12" s="572">
        <v>1.2</v>
      </c>
      <c r="C12" s="573" t="s">
        <v>19</v>
      </c>
      <c r="D12" s="502">
        <f t="shared" si="1"/>
        <v>0</v>
      </c>
      <c r="E12" s="450"/>
      <c r="F12" s="450"/>
      <c r="G12" s="450"/>
      <c r="H12" s="450"/>
      <c r="I12" s="450"/>
      <c r="J12" s="450"/>
      <c r="K12" s="450"/>
      <c r="L12" s="451"/>
      <c r="M12" s="502">
        <f t="shared" si="2"/>
        <v>0</v>
      </c>
      <c r="N12" s="450"/>
      <c r="O12" s="450"/>
      <c r="P12" s="450"/>
      <c r="Q12" s="450"/>
      <c r="R12" s="450"/>
      <c r="S12" s="450"/>
      <c r="T12" s="450"/>
      <c r="U12" s="451"/>
      <c r="V12" s="502">
        <f t="shared" si="3"/>
        <v>0</v>
      </c>
      <c r="W12" s="450"/>
      <c r="X12" s="450"/>
      <c r="Y12" s="450"/>
      <c r="Z12" s="450"/>
      <c r="AA12" s="450"/>
      <c r="AB12" s="450"/>
      <c r="AC12" s="450"/>
      <c r="AD12" s="451"/>
      <c r="AE12" s="502">
        <f t="shared" si="4"/>
        <v>0</v>
      </c>
      <c r="AF12" s="450"/>
      <c r="AG12" s="450"/>
      <c r="AH12" s="450"/>
      <c r="AI12" s="450"/>
      <c r="AJ12" s="450"/>
      <c r="AK12" s="450"/>
      <c r="AL12" s="450"/>
      <c r="AM12" s="450"/>
      <c r="AN12" s="1283"/>
      <c r="AO12" s="535">
        <f t="shared" si="5"/>
        <v>0</v>
      </c>
      <c r="AP12" s="503">
        <f t="shared" si="6"/>
        <v>0</v>
      </c>
      <c r="AQ12" s="537">
        <f t="shared" si="6"/>
        <v>0</v>
      </c>
      <c r="AR12" s="537">
        <f t="shared" si="6"/>
        <v>0</v>
      </c>
      <c r="AS12" s="537">
        <f t="shared" si="6"/>
        <v>0</v>
      </c>
      <c r="AT12" s="537">
        <f t="shared" si="6"/>
        <v>0</v>
      </c>
      <c r="AU12" s="537">
        <f t="shared" si="6"/>
        <v>0</v>
      </c>
      <c r="AV12" s="537">
        <f t="shared" si="6"/>
        <v>0</v>
      </c>
      <c r="AW12" s="538">
        <f t="shared" si="6"/>
        <v>0</v>
      </c>
    </row>
    <row r="13" spans="1:50" x14ac:dyDescent="0.3">
      <c r="A13" s="1558"/>
      <c r="B13" s="572" t="s">
        <v>70</v>
      </c>
      <c r="C13" s="573" t="s">
        <v>449</v>
      </c>
      <c r="D13" s="503">
        <f t="shared" si="1"/>
        <v>0</v>
      </c>
      <c r="E13" s="450"/>
      <c r="F13" s="450"/>
      <c r="G13" s="450"/>
      <c r="H13" s="450"/>
      <c r="I13" s="450"/>
      <c r="J13" s="450"/>
      <c r="K13" s="450"/>
      <c r="L13" s="451"/>
      <c r="M13" s="503">
        <f t="shared" si="2"/>
        <v>0</v>
      </c>
      <c r="N13" s="450"/>
      <c r="O13" s="450"/>
      <c r="P13" s="450"/>
      <c r="Q13" s="450"/>
      <c r="R13" s="450"/>
      <c r="S13" s="450"/>
      <c r="T13" s="450"/>
      <c r="U13" s="451"/>
      <c r="V13" s="503">
        <f t="shared" si="3"/>
        <v>0</v>
      </c>
      <c r="W13" s="450"/>
      <c r="X13" s="450"/>
      <c r="Y13" s="450"/>
      <c r="Z13" s="450"/>
      <c r="AA13" s="450"/>
      <c r="AB13" s="450"/>
      <c r="AC13" s="450"/>
      <c r="AD13" s="451"/>
      <c r="AE13" s="503">
        <f t="shared" si="4"/>
        <v>0</v>
      </c>
      <c r="AF13" s="450"/>
      <c r="AG13" s="450"/>
      <c r="AH13" s="450"/>
      <c r="AI13" s="450"/>
      <c r="AJ13" s="450"/>
      <c r="AK13" s="450"/>
      <c r="AL13" s="450"/>
      <c r="AM13" s="450"/>
      <c r="AN13" s="1283"/>
      <c r="AO13" s="535">
        <f t="shared" si="5"/>
        <v>0</v>
      </c>
      <c r="AP13" s="503">
        <f t="shared" si="6"/>
        <v>0</v>
      </c>
      <c r="AQ13" s="537">
        <f t="shared" si="6"/>
        <v>0</v>
      </c>
      <c r="AR13" s="537">
        <f t="shared" si="6"/>
        <v>0</v>
      </c>
      <c r="AS13" s="537">
        <f t="shared" si="6"/>
        <v>0</v>
      </c>
      <c r="AT13" s="537">
        <f t="shared" si="6"/>
        <v>0</v>
      </c>
      <c r="AU13" s="537">
        <f t="shared" si="6"/>
        <v>0</v>
      </c>
      <c r="AV13" s="537">
        <f t="shared" si="6"/>
        <v>0</v>
      </c>
      <c r="AW13" s="538">
        <f t="shared" si="6"/>
        <v>0</v>
      </c>
    </row>
    <row r="14" spans="1:50" x14ac:dyDescent="0.3">
      <c r="A14" s="1558"/>
      <c r="B14" s="572" t="s">
        <v>71</v>
      </c>
      <c r="C14" s="573" t="s">
        <v>160</v>
      </c>
      <c r="D14" s="503">
        <f t="shared" si="1"/>
        <v>0</v>
      </c>
      <c r="E14" s="450"/>
      <c r="F14" s="450"/>
      <c r="G14" s="450"/>
      <c r="H14" s="450"/>
      <c r="I14" s="450"/>
      <c r="J14" s="450"/>
      <c r="K14" s="450"/>
      <c r="L14" s="451"/>
      <c r="M14" s="503">
        <f t="shared" si="2"/>
        <v>0</v>
      </c>
      <c r="N14" s="450"/>
      <c r="O14" s="450"/>
      <c r="P14" s="450"/>
      <c r="Q14" s="450"/>
      <c r="R14" s="450"/>
      <c r="S14" s="450"/>
      <c r="T14" s="450"/>
      <c r="U14" s="451"/>
      <c r="V14" s="503">
        <f t="shared" si="3"/>
        <v>0</v>
      </c>
      <c r="W14" s="450"/>
      <c r="X14" s="450"/>
      <c r="Y14" s="450"/>
      <c r="Z14" s="450"/>
      <c r="AA14" s="450"/>
      <c r="AB14" s="450"/>
      <c r="AC14" s="450"/>
      <c r="AD14" s="451"/>
      <c r="AE14" s="503">
        <f t="shared" si="4"/>
        <v>0</v>
      </c>
      <c r="AF14" s="450"/>
      <c r="AG14" s="450"/>
      <c r="AH14" s="450"/>
      <c r="AI14" s="450"/>
      <c r="AJ14" s="450"/>
      <c r="AK14" s="450"/>
      <c r="AL14" s="450"/>
      <c r="AM14" s="450"/>
      <c r="AN14" s="1283"/>
      <c r="AO14" s="535">
        <f t="shared" si="5"/>
        <v>0</v>
      </c>
      <c r="AP14" s="503">
        <f t="shared" si="6"/>
        <v>0</v>
      </c>
      <c r="AQ14" s="537">
        <f t="shared" si="6"/>
        <v>0</v>
      </c>
      <c r="AR14" s="537">
        <f t="shared" si="6"/>
        <v>0</v>
      </c>
      <c r="AS14" s="537">
        <f t="shared" si="6"/>
        <v>0</v>
      </c>
      <c r="AT14" s="537">
        <f t="shared" si="6"/>
        <v>0</v>
      </c>
      <c r="AU14" s="537">
        <f t="shared" si="6"/>
        <v>0</v>
      </c>
      <c r="AV14" s="537">
        <f t="shared" si="6"/>
        <v>0</v>
      </c>
      <c r="AW14" s="538">
        <f t="shared" si="6"/>
        <v>0</v>
      </c>
    </row>
    <row r="15" spans="1:50" x14ac:dyDescent="0.3">
      <c r="A15" s="1558"/>
      <c r="B15" s="572" t="s">
        <v>104</v>
      </c>
      <c r="C15" s="573" t="s">
        <v>161</v>
      </c>
      <c r="D15" s="502">
        <f t="shared" si="1"/>
        <v>0</v>
      </c>
      <c r="E15" s="450"/>
      <c r="F15" s="450"/>
      <c r="G15" s="450"/>
      <c r="H15" s="450"/>
      <c r="I15" s="450"/>
      <c r="J15" s="450"/>
      <c r="K15" s="450"/>
      <c r="L15" s="451"/>
      <c r="M15" s="502">
        <f t="shared" si="2"/>
        <v>0</v>
      </c>
      <c r="N15" s="450"/>
      <c r="O15" s="450"/>
      <c r="P15" s="450"/>
      <c r="Q15" s="450"/>
      <c r="R15" s="450"/>
      <c r="S15" s="450"/>
      <c r="T15" s="450"/>
      <c r="U15" s="451"/>
      <c r="V15" s="502">
        <f t="shared" si="3"/>
        <v>0</v>
      </c>
      <c r="W15" s="450"/>
      <c r="X15" s="450"/>
      <c r="Y15" s="450"/>
      <c r="Z15" s="450"/>
      <c r="AA15" s="450"/>
      <c r="AB15" s="450"/>
      <c r="AC15" s="450"/>
      <c r="AD15" s="451"/>
      <c r="AE15" s="502">
        <f t="shared" si="4"/>
        <v>0</v>
      </c>
      <c r="AF15" s="450"/>
      <c r="AG15" s="450"/>
      <c r="AH15" s="450"/>
      <c r="AI15" s="450"/>
      <c r="AJ15" s="450"/>
      <c r="AK15" s="450"/>
      <c r="AL15" s="450"/>
      <c r="AM15" s="450"/>
      <c r="AN15" s="1283"/>
      <c r="AO15" s="535">
        <f t="shared" si="5"/>
        <v>0</v>
      </c>
      <c r="AP15" s="503">
        <f t="shared" si="6"/>
        <v>0</v>
      </c>
      <c r="AQ15" s="537">
        <f t="shared" si="6"/>
        <v>0</v>
      </c>
      <c r="AR15" s="537">
        <f t="shared" si="6"/>
        <v>0</v>
      </c>
      <c r="AS15" s="537">
        <f t="shared" si="6"/>
        <v>0</v>
      </c>
      <c r="AT15" s="537">
        <f t="shared" si="6"/>
        <v>0</v>
      </c>
      <c r="AU15" s="537">
        <f t="shared" si="6"/>
        <v>0</v>
      </c>
      <c r="AV15" s="537">
        <f t="shared" si="6"/>
        <v>0</v>
      </c>
      <c r="AW15" s="538">
        <f t="shared" si="6"/>
        <v>0</v>
      </c>
    </row>
    <row r="16" spans="1:50" x14ac:dyDescent="0.3">
      <c r="A16" s="1558"/>
      <c r="B16" s="572" t="s">
        <v>39</v>
      </c>
      <c r="C16" s="573" t="s">
        <v>14</v>
      </c>
      <c r="D16" s="502">
        <f t="shared" si="1"/>
        <v>0</v>
      </c>
      <c r="E16" s="450"/>
      <c r="F16" s="450"/>
      <c r="G16" s="450"/>
      <c r="H16" s="450"/>
      <c r="I16" s="450"/>
      <c r="J16" s="450"/>
      <c r="K16" s="450"/>
      <c r="L16" s="451"/>
      <c r="M16" s="502">
        <f t="shared" si="2"/>
        <v>0</v>
      </c>
      <c r="N16" s="450"/>
      <c r="O16" s="450"/>
      <c r="P16" s="450"/>
      <c r="Q16" s="450"/>
      <c r="R16" s="450"/>
      <c r="S16" s="450"/>
      <c r="T16" s="450"/>
      <c r="U16" s="451"/>
      <c r="V16" s="502">
        <f t="shared" si="3"/>
        <v>0</v>
      </c>
      <c r="W16" s="450"/>
      <c r="X16" s="450"/>
      <c r="Y16" s="450"/>
      <c r="Z16" s="450"/>
      <c r="AA16" s="450"/>
      <c r="AB16" s="450"/>
      <c r="AC16" s="450"/>
      <c r="AD16" s="451"/>
      <c r="AE16" s="502">
        <f t="shared" si="4"/>
        <v>0</v>
      </c>
      <c r="AF16" s="450"/>
      <c r="AG16" s="450"/>
      <c r="AH16" s="450"/>
      <c r="AI16" s="450"/>
      <c r="AJ16" s="450"/>
      <c r="AK16" s="450"/>
      <c r="AL16" s="450"/>
      <c r="AM16" s="450"/>
      <c r="AN16" s="1283"/>
      <c r="AO16" s="535">
        <f t="shared" si="5"/>
        <v>0</v>
      </c>
      <c r="AP16" s="503">
        <f t="shared" si="6"/>
        <v>0</v>
      </c>
      <c r="AQ16" s="537">
        <f t="shared" si="6"/>
        <v>0</v>
      </c>
      <c r="AR16" s="537">
        <f t="shared" si="6"/>
        <v>0</v>
      </c>
      <c r="AS16" s="537">
        <f t="shared" si="6"/>
        <v>0</v>
      </c>
      <c r="AT16" s="537">
        <f t="shared" si="6"/>
        <v>0</v>
      </c>
      <c r="AU16" s="537">
        <f t="shared" si="6"/>
        <v>0</v>
      </c>
      <c r="AV16" s="537">
        <f t="shared" si="6"/>
        <v>0</v>
      </c>
      <c r="AW16" s="538">
        <f t="shared" si="6"/>
        <v>0</v>
      </c>
    </row>
    <row r="17" spans="1:49" s="377" customFormat="1" x14ac:dyDescent="0.3">
      <c r="A17" s="1558"/>
      <c r="B17" s="574" t="s">
        <v>238</v>
      </c>
      <c r="C17" s="575" t="s">
        <v>15</v>
      </c>
      <c r="D17" s="504">
        <f>SUM(D11:D16)</f>
        <v>0</v>
      </c>
      <c r="E17" s="504">
        <f>SUM(E11:E16)</f>
        <v>0</v>
      </c>
      <c r="F17" s="504">
        <f t="shared" ref="F17:L17" si="7">SUM(F11:F16)</f>
        <v>0</v>
      </c>
      <c r="G17" s="504">
        <f t="shared" si="7"/>
        <v>0</v>
      </c>
      <c r="H17" s="504">
        <f t="shared" si="7"/>
        <v>0</v>
      </c>
      <c r="I17" s="504">
        <f t="shared" si="7"/>
        <v>0</v>
      </c>
      <c r="J17" s="504">
        <f t="shared" si="7"/>
        <v>0</v>
      </c>
      <c r="K17" s="504">
        <f t="shared" si="7"/>
        <v>0</v>
      </c>
      <c r="L17" s="504">
        <f t="shared" si="7"/>
        <v>0</v>
      </c>
      <c r="M17" s="532">
        <f>SUM(M11:M16)</f>
        <v>0</v>
      </c>
      <c r="N17" s="504">
        <f>SUM(N11:N16)</f>
        <v>0</v>
      </c>
      <c r="O17" s="504">
        <f t="shared" ref="O17:U17" si="8">SUM(O11:O16)</f>
        <v>0</v>
      </c>
      <c r="P17" s="504">
        <f t="shared" si="8"/>
        <v>0</v>
      </c>
      <c r="Q17" s="504">
        <f t="shared" si="8"/>
        <v>0</v>
      </c>
      <c r="R17" s="504">
        <f t="shared" si="8"/>
        <v>0</v>
      </c>
      <c r="S17" s="504">
        <f t="shared" si="8"/>
        <v>0</v>
      </c>
      <c r="T17" s="504">
        <f t="shared" si="8"/>
        <v>0</v>
      </c>
      <c r="U17" s="504">
        <f t="shared" si="8"/>
        <v>0</v>
      </c>
      <c r="V17" s="532">
        <f>SUM(V11:V16)</f>
        <v>0</v>
      </c>
      <c r="W17" s="504">
        <f>SUM(W11:W16)</f>
        <v>0</v>
      </c>
      <c r="X17" s="504">
        <f t="shared" ref="X17:AD17" si="9">SUM(X11:X16)</f>
        <v>0</v>
      </c>
      <c r="Y17" s="504">
        <f t="shared" si="9"/>
        <v>0</v>
      </c>
      <c r="Z17" s="504">
        <f t="shared" si="9"/>
        <v>0</v>
      </c>
      <c r="AA17" s="504">
        <f t="shared" si="9"/>
        <v>0</v>
      </c>
      <c r="AB17" s="504">
        <f t="shared" si="9"/>
        <v>0</v>
      </c>
      <c r="AC17" s="504">
        <f t="shared" si="9"/>
        <v>0</v>
      </c>
      <c r="AD17" s="504">
        <f t="shared" si="9"/>
        <v>0</v>
      </c>
      <c r="AE17" s="532">
        <f>SUM(AE11:AE16)</f>
        <v>0</v>
      </c>
      <c r="AF17" s="504">
        <f>SUM(AF11:AF16)</f>
        <v>0</v>
      </c>
      <c r="AG17" s="504">
        <f t="shared" ref="AG17:AN17" si="10">SUM(AG11:AG16)</f>
        <v>0</v>
      </c>
      <c r="AH17" s="504">
        <f t="shared" si="10"/>
        <v>0</v>
      </c>
      <c r="AI17" s="504">
        <f t="shared" si="10"/>
        <v>0</v>
      </c>
      <c r="AJ17" s="504">
        <f t="shared" si="10"/>
        <v>0</v>
      </c>
      <c r="AK17" s="504">
        <f t="shared" si="10"/>
        <v>0</v>
      </c>
      <c r="AL17" s="504">
        <f t="shared" si="10"/>
        <v>0</v>
      </c>
      <c r="AM17" s="521">
        <f t="shared" si="10"/>
        <v>0</v>
      </c>
      <c r="AN17" s="1284">
        <f t="shared" si="10"/>
        <v>0</v>
      </c>
      <c r="AO17" s="539">
        <f>SUM(AO11:AO16)</f>
        <v>0</v>
      </c>
      <c r="AP17" s="504">
        <f>SUM(AP11:AP16)</f>
        <v>0</v>
      </c>
      <c r="AQ17" s="504">
        <f t="shared" ref="AQ17:AW17" si="11">SUM(AQ11:AQ16)</f>
        <v>0</v>
      </c>
      <c r="AR17" s="504">
        <f t="shared" si="11"/>
        <v>0</v>
      </c>
      <c r="AS17" s="504">
        <f t="shared" si="11"/>
        <v>0</v>
      </c>
      <c r="AT17" s="504">
        <f t="shared" si="11"/>
        <v>0</v>
      </c>
      <c r="AU17" s="504">
        <f t="shared" si="11"/>
        <v>0</v>
      </c>
      <c r="AV17" s="504">
        <f t="shared" si="11"/>
        <v>0</v>
      </c>
      <c r="AW17" s="540">
        <f t="shared" si="11"/>
        <v>0</v>
      </c>
    </row>
    <row r="18" spans="1:49" ht="14.4" customHeight="1" x14ac:dyDescent="0.3">
      <c r="A18" s="1560" t="s">
        <v>324</v>
      </c>
      <c r="B18" s="1561"/>
      <c r="C18" s="1562"/>
      <c r="D18" s="1547" t="s">
        <v>288</v>
      </c>
      <c r="E18" s="1548"/>
      <c r="F18" s="1548"/>
      <c r="G18" s="1548"/>
      <c r="H18" s="1548"/>
      <c r="I18" s="1548"/>
      <c r="J18" s="1548"/>
      <c r="K18" s="1548"/>
      <c r="L18" s="1549"/>
      <c r="M18" s="1547" t="s">
        <v>289</v>
      </c>
      <c r="N18" s="1548"/>
      <c r="O18" s="1548"/>
      <c r="P18" s="1548"/>
      <c r="Q18" s="1548"/>
      <c r="R18" s="1548"/>
      <c r="S18" s="1548"/>
      <c r="T18" s="1548"/>
      <c r="U18" s="1549"/>
      <c r="V18" s="1547" t="s">
        <v>290</v>
      </c>
      <c r="W18" s="1548"/>
      <c r="X18" s="1548"/>
      <c r="Y18" s="1548"/>
      <c r="Z18" s="1548"/>
      <c r="AA18" s="1548"/>
      <c r="AB18" s="1548"/>
      <c r="AC18" s="1548"/>
      <c r="AD18" s="1549"/>
      <c r="AE18" s="1550" t="s">
        <v>291</v>
      </c>
      <c r="AF18" s="1551"/>
      <c r="AG18" s="1551"/>
      <c r="AH18" s="1551"/>
      <c r="AI18" s="1551"/>
      <c r="AJ18" s="1551"/>
      <c r="AK18" s="1551"/>
      <c r="AL18" s="1551"/>
      <c r="AM18" s="1551"/>
      <c r="AN18" s="1285"/>
      <c r="AO18" s="1552" t="s">
        <v>1021</v>
      </c>
      <c r="AP18" s="1551"/>
      <c r="AQ18" s="1551"/>
      <c r="AR18" s="1551"/>
      <c r="AS18" s="1551"/>
      <c r="AT18" s="1551"/>
      <c r="AU18" s="1551"/>
      <c r="AV18" s="1551"/>
      <c r="AW18" s="1553"/>
    </row>
    <row r="19" spans="1:49" ht="45" customHeight="1" x14ac:dyDescent="0.3">
      <c r="A19" s="1563"/>
      <c r="B19" s="1564"/>
      <c r="C19" s="1565"/>
      <c r="D19" s="400" t="s">
        <v>40</v>
      </c>
      <c r="E19" s="401" t="s">
        <v>11</v>
      </c>
      <c r="F19" s="401" t="s">
        <v>53</v>
      </c>
      <c r="G19" s="401" t="s">
        <v>54</v>
      </c>
      <c r="H19" s="401" t="s">
        <v>55</v>
      </c>
      <c r="I19" s="401" t="s">
        <v>57</v>
      </c>
      <c r="J19" s="401" t="s">
        <v>56</v>
      </c>
      <c r="K19" s="387" t="s">
        <v>149</v>
      </c>
      <c r="L19" s="402" t="s">
        <v>150</v>
      </c>
      <c r="M19" s="400" t="s">
        <v>40</v>
      </c>
      <c r="N19" s="401" t="s">
        <v>11</v>
      </c>
      <c r="O19" s="401" t="s">
        <v>53</v>
      </c>
      <c r="P19" s="401" t="s">
        <v>54</v>
      </c>
      <c r="Q19" s="401" t="s">
        <v>55</v>
      </c>
      <c r="R19" s="401" t="s">
        <v>57</v>
      </c>
      <c r="S19" s="401" t="s">
        <v>56</v>
      </c>
      <c r="T19" s="387" t="s">
        <v>149</v>
      </c>
      <c r="U19" s="402" t="s">
        <v>150</v>
      </c>
      <c r="V19" s="400" t="s">
        <v>40</v>
      </c>
      <c r="W19" s="401" t="s">
        <v>11</v>
      </c>
      <c r="X19" s="401" t="s">
        <v>53</v>
      </c>
      <c r="Y19" s="401" t="s">
        <v>54</v>
      </c>
      <c r="Z19" s="401" t="s">
        <v>55</v>
      </c>
      <c r="AA19" s="401" t="s">
        <v>57</v>
      </c>
      <c r="AB19" s="401" t="s">
        <v>56</v>
      </c>
      <c r="AC19" s="387" t="s">
        <v>149</v>
      </c>
      <c r="AD19" s="402" t="s">
        <v>150</v>
      </c>
      <c r="AE19" s="400" t="s">
        <v>40</v>
      </c>
      <c r="AF19" s="401" t="s">
        <v>11</v>
      </c>
      <c r="AG19" s="401" t="s">
        <v>53</v>
      </c>
      <c r="AH19" s="401" t="s">
        <v>54</v>
      </c>
      <c r="AI19" s="401" t="s">
        <v>55</v>
      </c>
      <c r="AJ19" s="401" t="s">
        <v>57</v>
      </c>
      <c r="AK19" s="401" t="s">
        <v>56</v>
      </c>
      <c r="AL19" s="387" t="s">
        <v>149</v>
      </c>
      <c r="AM19" s="387" t="s">
        <v>150</v>
      </c>
      <c r="AN19" s="1279" t="s">
        <v>1022</v>
      </c>
      <c r="AO19" s="403" t="s">
        <v>40</v>
      </c>
      <c r="AP19" s="387" t="s">
        <v>11</v>
      </c>
      <c r="AQ19" s="387" t="s">
        <v>53</v>
      </c>
      <c r="AR19" s="387" t="s">
        <v>54</v>
      </c>
      <c r="AS19" s="387" t="s">
        <v>55</v>
      </c>
      <c r="AT19" s="387" t="s">
        <v>57</v>
      </c>
      <c r="AU19" s="387" t="s">
        <v>56</v>
      </c>
      <c r="AV19" s="387" t="s">
        <v>149</v>
      </c>
      <c r="AW19" s="392" t="s">
        <v>150</v>
      </c>
    </row>
    <row r="20" spans="1:49" ht="14.4" customHeight="1" x14ac:dyDescent="0.3">
      <c r="A20" s="1557" t="s">
        <v>0</v>
      </c>
      <c r="B20" s="570">
        <v>2.1</v>
      </c>
      <c r="C20" s="571" t="s">
        <v>162</v>
      </c>
      <c r="D20" s="505">
        <f t="shared" ref="D20:D26" si="12">SUM(E20:L20)</f>
        <v>0</v>
      </c>
      <c r="E20" s="452"/>
      <c r="F20" s="452"/>
      <c r="G20" s="452"/>
      <c r="H20" s="452"/>
      <c r="I20" s="452"/>
      <c r="J20" s="452"/>
      <c r="K20" s="452"/>
      <c r="L20" s="453"/>
      <c r="M20" s="505">
        <f t="shared" ref="M20:M26" si="13">SUM(N20:U20)</f>
        <v>0</v>
      </c>
      <c r="N20" s="452"/>
      <c r="O20" s="452"/>
      <c r="P20" s="452"/>
      <c r="Q20" s="452"/>
      <c r="R20" s="452"/>
      <c r="S20" s="452"/>
      <c r="T20" s="452"/>
      <c r="U20" s="453"/>
      <c r="V20" s="505">
        <f t="shared" ref="V20:V26" si="14">SUM(W20:AD20)</f>
        <v>0</v>
      </c>
      <c r="W20" s="452"/>
      <c r="X20" s="452"/>
      <c r="Y20" s="452"/>
      <c r="Z20" s="452"/>
      <c r="AA20" s="452"/>
      <c r="AB20" s="452"/>
      <c r="AC20" s="452"/>
      <c r="AD20" s="453"/>
      <c r="AE20" s="505">
        <f t="shared" ref="AE20:AE26" si="15">SUM(AF20:AM20)</f>
        <v>0</v>
      </c>
      <c r="AF20" s="452"/>
      <c r="AG20" s="452"/>
      <c r="AH20" s="452"/>
      <c r="AI20" s="452"/>
      <c r="AJ20" s="452"/>
      <c r="AK20" s="452"/>
      <c r="AL20" s="452"/>
      <c r="AM20" s="452"/>
      <c r="AN20" s="1286"/>
      <c r="AO20" s="541">
        <f>SUM(AP20:AW20)+AN20</f>
        <v>0</v>
      </c>
      <c r="AP20" s="503">
        <f t="shared" ref="AP20:AW26" si="16">E20+N20+W20+AF20</f>
        <v>0</v>
      </c>
      <c r="AQ20" s="503">
        <f t="shared" si="16"/>
        <v>0</v>
      </c>
      <c r="AR20" s="503">
        <f t="shared" si="16"/>
        <v>0</v>
      </c>
      <c r="AS20" s="503">
        <f t="shared" si="16"/>
        <v>0</v>
      </c>
      <c r="AT20" s="503">
        <f t="shared" si="16"/>
        <v>0</v>
      </c>
      <c r="AU20" s="503">
        <f t="shared" si="16"/>
        <v>0</v>
      </c>
      <c r="AV20" s="503">
        <f t="shared" si="16"/>
        <v>0</v>
      </c>
      <c r="AW20" s="542">
        <f t="shared" si="16"/>
        <v>0</v>
      </c>
    </row>
    <row r="21" spans="1:49" x14ac:dyDescent="0.3">
      <c r="A21" s="1558"/>
      <c r="B21" s="572">
        <v>2.2000000000000002</v>
      </c>
      <c r="C21" s="573" t="s">
        <v>163</v>
      </c>
      <c r="D21" s="1043">
        <f t="shared" si="12"/>
        <v>0</v>
      </c>
      <c r="E21" s="454"/>
      <c r="F21" s="454"/>
      <c r="G21" s="454"/>
      <c r="H21" s="454"/>
      <c r="I21" s="454"/>
      <c r="J21" s="454"/>
      <c r="K21" s="454"/>
      <c r="L21" s="455"/>
      <c r="M21" s="1043">
        <f t="shared" si="13"/>
        <v>0</v>
      </c>
      <c r="N21" s="454"/>
      <c r="O21" s="454"/>
      <c r="P21" s="454"/>
      <c r="Q21" s="454"/>
      <c r="R21" s="454"/>
      <c r="S21" s="454"/>
      <c r="T21" s="454"/>
      <c r="U21" s="455"/>
      <c r="V21" s="1043">
        <f t="shared" si="14"/>
        <v>0</v>
      </c>
      <c r="W21" s="454"/>
      <c r="X21" s="454"/>
      <c r="Y21" s="454"/>
      <c r="Z21" s="454"/>
      <c r="AA21" s="454"/>
      <c r="AB21" s="454"/>
      <c r="AC21" s="454"/>
      <c r="AD21" s="455"/>
      <c r="AE21" s="1043">
        <f t="shared" si="15"/>
        <v>0</v>
      </c>
      <c r="AF21" s="454"/>
      <c r="AG21" s="454"/>
      <c r="AH21" s="454"/>
      <c r="AI21" s="454"/>
      <c r="AJ21" s="454"/>
      <c r="AK21" s="454"/>
      <c r="AL21" s="454"/>
      <c r="AM21" s="454"/>
      <c r="AN21" s="1287"/>
      <c r="AO21" s="543">
        <f t="shared" ref="AO21:AO26" si="17">SUM(AP21:AW21)+AN21</f>
        <v>0</v>
      </c>
      <c r="AP21" s="503">
        <f t="shared" si="16"/>
        <v>0</v>
      </c>
      <c r="AQ21" s="537">
        <f t="shared" si="16"/>
        <v>0</v>
      </c>
      <c r="AR21" s="537">
        <f t="shared" si="16"/>
        <v>0</v>
      </c>
      <c r="AS21" s="537">
        <f t="shared" si="16"/>
        <v>0</v>
      </c>
      <c r="AT21" s="537">
        <f t="shared" si="16"/>
        <v>0</v>
      </c>
      <c r="AU21" s="537">
        <f t="shared" si="16"/>
        <v>0</v>
      </c>
      <c r="AV21" s="537">
        <f t="shared" si="16"/>
        <v>0</v>
      </c>
      <c r="AW21" s="538">
        <f t="shared" si="16"/>
        <v>0</v>
      </c>
    </row>
    <row r="22" spans="1:49" x14ac:dyDescent="0.3">
      <c r="A22" s="1558"/>
      <c r="B22" s="572">
        <v>2.2999999999999998</v>
      </c>
      <c r="C22" s="573" t="s">
        <v>164</v>
      </c>
      <c r="D22" s="1043">
        <f t="shared" si="12"/>
        <v>0</v>
      </c>
      <c r="E22" s="454"/>
      <c r="F22" s="454"/>
      <c r="G22" s="454"/>
      <c r="H22" s="454"/>
      <c r="I22" s="454"/>
      <c r="J22" s="454"/>
      <c r="K22" s="454"/>
      <c r="L22" s="455"/>
      <c r="M22" s="1043">
        <f t="shared" si="13"/>
        <v>0</v>
      </c>
      <c r="N22" s="454"/>
      <c r="O22" s="454"/>
      <c r="P22" s="454"/>
      <c r="Q22" s="454"/>
      <c r="R22" s="454"/>
      <c r="S22" s="454"/>
      <c r="T22" s="454"/>
      <c r="U22" s="455"/>
      <c r="V22" s="1043">
        <f t="shared" si="14"/>
        <v>0</v>
      </c>
      <c r="W22" s="454"/>
      <c r="X22" s="454"/>
      <c r="Y22" s="454"/>
      <c r="Z22" s="454"/>
      <c r="AA22" s="454"/>
      <c r="AB22" s="454"/>
      <c r="AC22" s="454"/>
      <c r="AD22" s="455"/>
      <c r="AE22" s="1043">
        <f t="shared" si="15"/>
        <v>0</v>
      </c>
      <c r="AF22" s="454"/>
      <c r="AG22" s="454"/>
      <c r="AH22" s="454"/>
      <c r="AI22" s="454"/>
      <c r="AJ22" s="454"/>
      <c r="AK22" s="454"/>
      <c r="AL22" s="454"/>
      <c r="AM22" s="454"/>
      <c r="AN22" s="1287"/>
      <c r="AO22" s="543">
        <f t="shared" si="17"/>
        <v>0</v>
      </c>
      <c r="AP22" s="503">
        <f t="shared" si="16"/>
        <v>0</v>
      </c>
      <c r="AQ22" s="537">
        <f t="shared" si="16"/>
        <v>0</v>
      </c>
      <c r="AR22" s="537">
        <f t="shared" si="16"/>
        <v>0</v>
      </c>
      <c r="AS22" s="537">
        <f t="shared" si="16"/>
        <v>0</v>
      </c>
      <c r="AT22" s="537">
        <f t="shared" si="16"/>
        <v>0</v>
      </c>
      <c r="AU22" s="537">
        <f t="shared" si="16"/>
        <v>0</v>
      </c>
      <c r="AV22" s="537">
        <f t="shared" si="16"/>
        <v>0</v>
      </c>
      <c r="AW22" s="538">
        <f t="shared" si="16"/>
        <v>0</v>
      </c>
    </row>
    <row r="23" spans="1:49" x14ac:dyDescent="0.3">
      <c r="A23" s="1558"/>
      <c r="B23" s="572">
        <v>2.4</v>
      </c>
      <c r="C23" s="573" t="s">
        <v>165</v>
      </c>
      <c r="D23" s="1043">
        <f t="shared" si="12"/>
        <v>0</v>
      </c>
      <c r="E23" s="454"/>
      <c r="F23" s="454"/>
      <c r="G23" s="454"/>
      <c r="H23" s="454"/>
      <c r="I23" s="454"/>
      <c r="J23" s="454"/>
      <c r="K23" s="454"/>
      <c r="L23" s="455"/>
      <c r="M23" s="1043">
        <f t="shared" si="13"/>
        <v>0</v>
      </c>
      <c r="N23" s="454"/>
      <c r="O23" s="454"/>
      <c r="P23" s="454"/>
      <c r="Q23" s="454"/>
      <c r="R23" s="454"/>
      <c r="S23" s="454"/>
      <c r="T23" s="454"/>
      <c r="U23" s="455"/>
      <c r="V23" s="1043">
        <f t="shared" si="14"/>
        <v>0</v>
      </c>
      <c r="W23" s="454"/>
      <c r="X23" s="454"/>
      <c r="Y23" s="454"/>
      <c r="Z23" s="454"/>
      <c r="AA23" s="454"/>
      <c r="AB23" s="454"/>
      <c r="AC23" s="454"/>
      <c r="AD23" s="455"/>
      <c r="AE23" s="1043">
        <f t="shared" si="15"/>
        <v>0</v>
      </c>
      <c r="AF23" s="454"/>
      <c r="AG23" s="454"/>
      <c r="AH23" s="454"/>
      <c r="AI23" s="454"/>
      <c r="AJ23" s="454"/>
      <c r="AK23" s="454"/>
      <c r="AL23" s="454"/>
      <c r="AM23" s="454"/>
      <c r="AN23" s="1287"/>
      <c r="AO23" s="543">
        <f t="shared" si="17"/>
        <v>0</v>
      </c>
      <c r="AP23" s="503">
        <f t="shared" si="16"/>
        <v>0</v>
      </c>
      <c r="AQ23" s="537">
        <f t="shared" si="16"/>
        <v>0</v>
      </c>
      <c r="AR23" s="537">
        <f t="shared" si="16"/>
        <v>0</v>
      </c>
      <c r="AS23" s="537">
        <f t="shared" si="16"/>
        <v>0</v>
      </c>
      <c r="AT23" s="537">
        <f t="shared" si="16"/>
        <v>0</v>
      </c>
      <c r="AU23" s="537">
        <f t="shared" si="16"/>
        <v>0</v>
      </c>
      <c r="AV23" s="537">
        <f t="shared" si="16"/>
        <v>0</v>
      </c>
      <c r="AW23" s="538">
        <f t="shared" si="16"/>
        <v>0</v>
      </c>
    </row>
    <row r="24" spans="1:49" x14ac:dyDescent="0.3">
      <c r="A24" s="1558"/>
      <c r="B24" s="572">
        <v>2.5</v>
      </c>
      <c r="C24" s="573" t="s">
        <v>166</v>
      </c>
      <c r="D24" s="1043">
        <f t="shared" si="12"/>
        <v>0</v>
      </c>
      <c r="E24" s="456"/>
      <c r="F24" s="456"/>
      <c r="G24" s="456"/>
      <c r="H24" s="456"/>
      <c r="I24" s="456"/>
      <c r="J24" s="456"/>
      <c r="K24" s="456"/>
      <c r="L24" s="457"/>
      <c r="M24" s="1043">
        <f t="shared" si="13"/>
        <v>0</v>
      </c>
      <c r="N24" s="456"/>
      <c r="O24" s="456"/>
      <c r="P24" s="456"/>
      <c r="Q24" s="456"/>
      <c r="R24" s="456"/>
      <c r="S24" s="456"/>
      <c r="T24" s="456"/>
      <c r="U24" s="457"/>
      <c r="V24" s="1043">
        <f t="shared" si="14"/>
        <v>0</v>
      </c>
      <c r="W24" s="456"/>
      <c r="X24" s="456"/>
      <c r="Y24" s="456"/>
      <c r="Z24" s="456"/>
      <c r="AA24" s="456"/>
      <c r="AB24" s="456"/>
      <c r="AC24" s="456"/>
      <c r="AD24" s="457"/>
      <c r="AE24" s="1043">
        <f t="shared" si="15"/>
        <v>0</v>
      </c>
      <c r="AF24" s="456"/>
      <c r="AG24" s="456"/>
      <c r="AH24" s="456"/>
      <c r="AI24" s="456"/>
      <c r="AJ24" s="456"/>
      <c r="AK24" s="456"/>
      <c r="AL24" s="456"/>
      <c r="AM24" s="456"/>
      <c r="AN24" s="1288"/>
      <c r="AO24" s="543">
        <f t="shared" si="17"/>
        <v>0</v>
      </c>
      <c r="AP24" s="503">
        <f t="shared" si="16"/>
        <v>0</v>
      </c>
      <c r="AQ24" s="537">
        <f t="shared" si="16"/>
        <v>0</v>
      </c>
      <c r="AR24" s="537">
        <f t="shared" si="16"/>
        <v>0</v>
      </c>
      <c r="AS24" s="537">
        <f t="shared" si="16"/>
        <v>0</v>
      </c>
      <c r="AT24" s="537">
        <f t="shared" si="16"/>
        <v>0</v>
      </c>
      <c r="AU24" s="537">
        <f t="shared" si="16"/>
        <v>0</v>
      </c>
      <c r="AV24" s="537">
        <f t="shared" si="16"/>
        <v>0</v>
      </c>
      <c r="AW24" s="538">
        <f t="shared" si="16"/>
        <v>0</v>
      </c>
    </row>
    <row r="25" spans="1:49" s="459" customFormat="1" x14ac:dyDescent="0.3">
      <c r="A25" s="1558"/>
      <c r="B25" s="572" t="s">
        <v>108</v>
      </c>
      <c r="C25" s="573" t="s">
        <v>7</v>
      </c>
      <c r="D25" s="507">
        <f t="shared" si="12"/>
        <v>0</v>
      </c>
      <c r="E25" s="499"/>
      <c r="F25" s="499"/>
      <c r="G25" s="499"/>
      <c r="H25" s="499"/>
      <c r="I25" s="499"/>
      <c r="J25" s="499"/>
      <c r="K25" s="499"/>
      <c r="L25" s="500"/>
      <c r="M25" s="1043">
        <f t="shared" si="13"/>
        <v>0</v>
      </c>
      <c r="N25" s="499"/>
      <c r="O25" s="499"/>
      <c r="P25" s="499"/>
      <c r="Q25" s="499"/>
      <c r="R25" s="499"/>
      <c r="S25" s="499"/>
      <c r="T25" s="499"/>
      <c r="U25" s="500"/>
      <c r="V25" s="1043">
        <f t="shared" si="14"/>
        <v>0</v>
      </c>
      <c r="W25" s="499"/>
      <c r="X25" s="499"/>
      <c r="Y25" s="499"/>
      <c r="Z25" s="499"/>
      <c r="AA25" s="499"/>
      <c r="AB25" s="499"/>
      <c r="AC25" s="499"/>
      <c r="AD25" s="500"/>
      <c r="AE25" s="1043">
        <f t="shared" si="15"/>
        <v>0</v>
      </c>
      <c r="AF25" s="499"/>
      <c r="AG25" s="499"/>
      <c r="AH25" s="499"/>
      <c r="AI25" s="499"/>
      <c r="AJ25" s="499"/>
      <c r="AK25" s="499"/>
      <c r="AL25" s="499"/>
      <c r="AM25" s="499"/>
      <c r="AN25" s="1289"/>
      <c r="AO25" s="543">
        <f t="shared" si="17"/>
        <v>0</v>
      </c>
      <c r="AP25" s="503">
        <f t="shared" si="16"/>
        <v>0</v>
      </c>
      <c r="AQ25" s="537">
        <f t="shared" si="16"/>
        <v>0</v>
      </c>
      <c r="AR25" s="537">
        <f t="shared" si="16"/>
        <v>0</v>
      </c>
      <c r="AS25" s="537">
        <f t="shared" si="16"/>
        <v>0</v>
      </c>
      <c r="AT25" s="537">
        <f t="shared" si="16"/>
        <v>0</v>
      </c>
      <c r="AU25" s="537">
        <f t="shared" si="16"/>
        <v>0</v>
      </c>
      <c r="AV25" s="537">
        <f t="shared" si="16"/>
        <v>0</v>
      </c>
      <c r="AW25" s="538">
        <f t="shared" si="16"/>
        <v>0</v>
      </c>
    </row>
    <row r="26" spans="1:49" s="459" customFormat="1" x14ac:dyDescent="0.3">
      <c r="A26" s="1558"/>
      <c r="B26" s="572" t="s">
        <v>167</v>
      </c>
      <c r="C26" s="573" t="s">
        <v>579</v>
      </c>
      <c r="D26" s="1043">
        <f t="shared" si="12"/>
        <v>0</v>
      </c>
      <c r="E26" s="460"/>
      <c r="F26" s="460"/>
      <c r="G26" s="460"/>
      <c r="H26" s="460"/>
      <c r="I26" s="460"/>
      <c r="J26" s="460"/>
      <c r="K26" s="460"/>
      <c r="L26" s="461"/>
      <c r="M26" s="1043">
        <f t="shared" si="13"/>
        <v>0</v>
      </c>
      <c r="N26" s="460"/>
      <c r="O26" s="460"/>
      <c r="P26" s="460"/>
      <c r="Q26" s="460"/>
      <c r="R26" s="460"/>
      <c r="S26" s="460"/>
      <c r="T26" s="460"/>
      <c r="U26" s="461"/>
      <c r="V26" s="1043">
        <f t="shared" si="14"/>
        <v>0</v>
      </c>
      <c r="W26" s="460"/>
      <c r="X26" s="460"/>
      <c r="Y26" s="460"/>
      <c r="Z26" s="460"/>
      <c r="AA26" s="460"/>
      <c r="AB26" s="460"/>
      <c r="AC26" s="460"/>
      <c r="AD26" s="461"/>
      <c r="AE26" s="1043">
        <f t="shared" si="15"/>
        <v>0</v>
      </c>
      <c r="AF26" s="460"/>
      <c r="AG26" s="460"/>
      <c r="AH26" s="460"/>
      <c r="AI26" s="460"/>
      <c r="AJ26" s="460"/>
      <c r="AK26" s="460"/>
      <c r="AL26" s="460"/>
      <c r="AM26" s="460"/>
      <c r="AN26" s="1290"/>
      <c r="AO26" s="543">
        <f t="shared" si="17"/>
        <v>0</v>
      </c>
      <c r="AP26" s="503">
        <f t="shared" si="16"/>
        <v>0</v>
      </c>
      <c r="AQ26" s="537">
        <f t="shared" si="16"/>
        <v>0</v>
      </c>
      <c r="AR26" s="537">
        <f t="shared" si="16"/>
        <v>0</v>
      </c>
      <c r="AS26" s="537">
        <f t="shared" si="16"/>
        <v>0</v>
      </c>
      <c r="AT26" s="537">
        <f t="shared" si="16"/>
        <v>0</v>
      </c>
      <c r="AU26" s="537">
        <f t="shared" si="16"/>
        <v>0</v>
      </c>
      <c r="AV26" s="537">
        <f t="shared" si="16"/>
        <v>0</v>
      </c>
      <c r="AW26" s="538">
        <f t="shared" si="16"/>
        <v>0</v>
      </c>
    </row>
    <row r="27" spans="1:49" s="377" customFormat="1" x14ac:dyDescent="0.3">
      <c r="A27" s="1559"/>
      <c r="B27" s="576" t="s">
        <v>261</v>
      </c>
      <c r="C27" s="577" t="s">
        <v>1</v>
      </c>
      <c r="D27" s="508">
        <f>SUM(D20:D26)</f>
        <v>0</v>
      </c>
      <c r="E27" s="521">
        <f t="shared" ref="E27:AW27" si="18">SUM(E20:E26)</f>
        <v>0</v>
      </c>
      <c r="F27" s="521">
        <f t="shared" si="18"/>
        <v>0</v>
      </c>
      <c r="G27" s="521">
        <f t="shared" si="18"/>
        <v>0</v>
      </c>
      <c r="H27" s="521">
        <f t="shared" si="18"/>
        <v>0</v>
      </c>
      <c r="I27" s="521">
        <f t="shared" si="18"/>
        <v>0</v>
      </c>
      <c r="J27" s="521">
        <f t="shared" si="18"/>
        <v>0</v>
      </c>
      <c r="K27" s="521">
        <f t="shared" si="18"/>
        <v>0</v>
      </c>
      <c r="L27" s="522">
        <f t="shared" si="18"/>
        <v>0</v>
      </c>
      <c r="M27" s="508">
        <f t="shared" si="18"/>
        <v>0</v>
      </c>
      <c r="N27" s="521">
        <f t="shared" si="18"/>
        <v>0</v>
      </c>
      <c r="O27" s="521">
        <f t="shared" si="18"/>
        <v>0</v>
      </c>
      <c r="P27" s="521">
        <f t="shared" si="18"/>
        <v>0</v>
      </c>
      <c r="Q27" s="521">
        <f t="shared" si="18"/>
        <v>0</v>
      </c>
      <c r="R27" s="521">
        <f t="shared" si="18"/>
        <v>0</v>
      </c>
      <c r="S27" s="521">
        <f t="shared" si="18"/>
        <v>0</v>
      </c>
      <c r="T27" s="521">
        <f t="shared" si="18"/>
        <v>0</v>
      </c>
      <c r="U27" s="522">
        <f t="shared" si="18"/>
        <v>0</v>
      </c>
      <c r="V27" s="508">
        <f t="shared" si="18"/>
        <v>0</v>
      </c>
      <c r="W27" s="521">
        <f t="shared" si="18"/>
        <v>0</v>
      </c>
      <c r="X27" s="521">
        <f t="shared" si="18"/>
        <v>0</v>
      </c>
      <c r="Y27" s="521">
        <f t="shared" si="18"/>
        <v>0</v>
      </c>
      <c r="Z27" s="521">
        <f t="shared" si="18"/>
        <v>0</v>
      </c>
      <c r="AA27" s="521">
        <f t="shared" si="18"/>
        <v>0</v>
      </c>
      <c r="AB27" s="521">
        <f t="shared" si="18"/>
        <v>0</v>
      </c>
      <c r="AC27" s="521">
        <f t="shared" si="18"/>
        <v>0</v>
      </c>
      <c r="AD27" s="522">
        <f t="shared" si="18"/>
        <v>0</v>
      </c>
      <c r="AE27" s="508">
        <f t="shared" si="18"/>
        <v>0</v>
      </c>
      <c r="AF27" s="521">
        <f t="shared" si="18"/>
        <v>0</v>
      </c>
      <c r="AG27" s="521">
        <f t="shared" si="18"/>
        <v>0</v>
      </c>
      <c r="AH27" s="521">
        <f t="shared" si="18"/>
        <v>0</v>
      </c>
      <c r="AI27" s="521">
        <f t="shared" si="18"/>
        <v>0</v>
      </c>
      <c r="AJ27" s="521">
        <f t="shared" si="18"/>
        <v>0</v>
      </c>
      <c r="AK27" s="521">
        <f t="shared" si="18"/>
        <v>0</v>
      </c>
      <c r="AL27" s="521">
        <f t="shared" si="18"/>
        <v>0</v>
      </c>
      <c r="AM27" s="521">
        <f t="shared" si="18"/>
        <v>0</v>
      </c>
      <c r="AN27" s="1284">
        <f t="shared" si="18"/>
        <v>0</v>
      </c>
      <c r="AO27" s="544">
        <f t="shared" si="18"/>
        <v>0</v>
      </c>
      <c r="AP27" s="521">
        <f t="shared" si="18"/>
        <v>0</v>
      </c>
      <c r="AQ27" s="521">
        <f t="shared" si="18"/>
        <v>0</v>
      </c>
      <c r="AR27" s="521">
        <f t="shared" si="18"/>
        <v>0</v>
      </c>
      <c r="AS27" s="521">
        <f t="shared" si="18"/>
        <v>0</v>
      </c>
      <c r="AT27" s="521">
        <f t="shared" si="18"/>
        <v>0</v>
      </c>
      <c r="AU27" s="521">
        <f t="shared" si="18"/>
        <v>0</v>
      </c>
      <c r="AV27" s="521">
        <f t="shared" si="18"/>
        <v>0</v>
      </c>
      <c r="AW27" s="540">
        <f t="shared" si="18"/>
        <v>0</v>
      </c>
    </row>
    <row r="28" spans="1:49" ht="14.4" customHeight="1" x14ac:dyDescent="0.3">
      <c r="A28" s="1557" t="s">
        <v>60</v>
      </c>
      <c r="B28" s="570">
        <v>3.1</v>
      </c>
      <c r="C28" s="578" t="s">
        <v>37</v>
      </c>
      <c r="D28" s="505">
        <f t="shared" ref="D28:D34" si="19">SUM(E28:L28)</f>
        <v>0</v>
      </c>
      <c r="E28" s="452"/>
      <c r="F28" s="452"/>
      <c r="G28" s="452"/>
      <c r="H28" s="452"/>
      <c r="I28" s="452"/>
      <c r="J28" s="452"/>
      <c r="K28" s="452"/>
      <c r="L28" s="453"/>
      <c r="M28" s="505">
        <f t="shared" ref="M28:M34" si="20">SUM(N28:U28)</f>
        <v>0</v>
      </c>
      <c r="N28" s="452"/>
      <c r="O28" s="452"/>
      <c r="P28" s="452"/>
      <c r="Q28" s="452"/>
      <c r="R28" s="452"/>
      <c r="S28" s="452"/>
      <c r="T28" s="452"/>
      <c r="U28" s="453"/>
      <c r="V28" s="505">
        <f t="shared" ref="V28:V34" si="21">SUM(W28:AD28)</f>
        <v>0</v>
      </c>
      <c r="W28" s="452"/>
      <c r="X28" s="452"/>
      <c r="Y28" s="452"/>
      <c r="Z28" s="452"/>
      <c r="AA28" s="452"/>
      <c r="AB28" s="452"/>
      <c r="AC28" s="452"/>
      <c r="AD28" s="453"/>
      <c r="AE28" s="505">
        <f t="shared" ref="AE28:AE34" si="22">SUM(AF28:AM28)</f>
        <v>0</v>
      </c>
      <c r="AF28" s="452"/>
      <c r="AG28" s="452"/>
      <c r="AH28" s="452"/>
      <c r="AI28" s="452"/>
      <c r="AJ28" s="452"/>
      <c r="AK28" s="452"/>
      <c r="AL28" s="452"/>
      <c r="AM28" s="452"/>
      <c r="AN28" s="1286"/>
      <c r="AO28" s="541">
        <f>SUM(AP28:AW28)+AN28</f>
        <v>0</v>
      </c>
      <c r="AP28" s="503">
        <f t="shared" ref="AP28:AW34" si="23">E28+N28+W28+AF28</f>
        <v>0</v>
      </c>
      <c r="AQ28" s="503">
        <f t="shared" si="23"/>
        <v>0</v>
      </c>
      <c r="AR28" s="503">
        <f t="shared" si="23"/>
        <v>0</v>
      </c>
      <c r="AS28" s="503">
        <f t="shared" si="23"/>
        <v>0</v>
      </c>
      <c r="AT28" s="503">
        <f t="shared" si="23"/>
        <v>0</v>
      </c>
      <c r="AU28" s="503">
        <f t="shared" si="23"/>
        <v>0</v>
      </c>
      <c r="AV28" s="503">
        <f t="shared" si="23"/>
        <v>0</v>
      </c>
      <c r="AW28" s="542">
        <f t="shared" si="23"/>
        <v>0</v>
      </c>
    </row>
    <row r="29" spans="1:49" x14ac:dyDescent="0.3">
      <c r="A29" s="1558"/>
      <c r="B29" s="572">
        <v>3.2</v>
      </c>
      <c r="C29" s="578" t="s">
        <v>38</v>
      </c>
      <c r="D29" s="1043">
        <f t="shared" si="19"/>
        <v>0</v>
      </c>
      <c r="E29" s="454"/>
      <c r="F29" s="454"/>
      <c r="G29" s="454"/>
      <c r="H29" s="454"/>
      <c r="I29" s="454"/>
      <c r="J29" s="454"/>
      <c r="K29" s="454"/>
      <c r="L29" s="455"/>
      <c r="M29" s="1043">
        <f t="shared" si="20"/>
        <v>0</v>
      </c>
      <c r="N29" s="454"/>
      <c r="O29" s="454"/>
      <c r="P29" s="454"/>
      <c r="Q29" s="454"/>
      <c r="R29" s="454"/>
      <c r="S29" s="454"/>
      <c r="T29" s="454"/>
      <c r="U29" s="455"/>
      <c r="V29" s="1043">
        <f t="shared" si="21"/>
        <v>0</v>
      </c>
      <c r="W29" s="454"/>
      <c r="X29" s="454"/>
      <c r="Y29" s="454"/>
      <c r="Z29" s="454"/>
      <c r="AA29" s="454"/>
      <c r="AB29" s="454"/>
      <c r="AC29" s="454"/>
      <c r="AD29" s="455"/>
      <c r="AE29" s="1043">
        <f t="shared" si="22"/>
        <v>0</v>
      </c>
      <c r="AF29" s="454"/>
      <c r="AG29" s="454"/>
      <c r="AH29" s="454"/>
      <c r="AI29" s="454"/>
      <c r="AJ29" s="454"/>
      <c r="AK29" s="454"/>
      <c r="AL29" s="454"/>
      <c r="AM29" s="454"/>
      <c r="AN29" s="1287"/>
      <c r="AO29" s="543">
        <f t="shared" ref="AO29:AO34" si="24">SUM(AP29:AW29)+AN29</f>
        <v>0</v>
      </c>
      <c r="AP29" s="503">
        <f t="shared" si="23"/>
        <v>0</v>
      </c>
      <c r="AQ29" s="537">
        <f t="shared" si="23"/>
        <v>0</v>
      </c>
      <c r="AR29" s="537">
        <f t="shared" si="23"/>
        <v>0</v>
      </c>
      <c r="AS29" s="537">
        <f t="shared" si="23"/>
        <v>0</v>
      </c>
      <c r="AT29" s="537">
        <f t="shared" si="23"/>
        <v>0</v>
      </c>
      <c r="AU29" s="537">
        <f t="shared" si="23"/>
        <v>0</v>
      </c>
      <c r="AV29" s="537">
        <f t="shared" si="23"/>
        <v>0</v>
      </c>
      <c r="AW29" s="538">
        <f t="shared" si="23"/>
        <v>0</v>
      </c>
    </row>
    <row r="30" spans="1:49" x14ac:dyDescent="0.3">
      <c r="A30" s="1558"/>
      <c r="B30" s="572">
        <v>3.3</v>
      </c>
      <c r="C30" s="578" t="s">
        <v>61</v>
      </c>
      <c r="D30" s="1043">
        <f t="shared" si="19"/>
        <v>0</v>
      </c>
      <c r="E30" s="454"/>
      <c r="F30" s="454"/>
      <c r="G30" s="454"/>
      <c r="H30" s="454"/>
      <c r="I30" s="454"/>
      <c r="J30" s="454"/>
      <c r="K30" s="454"/>
      <c r="L30" s="455"/>
      <c r="M30" s="1043">
        <f t="shared" si="20"/>
        <v>0</v>
      </c>
      <c r="N30" s="454"/>
      <c r="O30" s="454"/>
      <c r="P30" s="454"/>
      <c r="Q30" s="454"/>
      <c r="R30" s="454"/>
      <c r="S30" s="454"/>
      <c r="T30" s="454"/>
      <c r="U30" s="455"/>
      <c r="V30" s="1043">
        <f t="shared" si="21"/>
        <v>0</v>
      </c>
      <c r="W30" s="454"/>
      <c r="X30" s="454"/>
      <c r="Y30" s="454"/>
      <c r="Z30" s="454"/>
      <c r="AA30" s="454"/>
      <c r="AB30" s="454"/>
      <c r="AC30" s="454"/>
      <c r="AD30" s="455"/>
      <c r="AE30" s="1043">
        <f t="shared" si="22"/>
        <v>0</v>
      </c>
      <c r="AF30" s="454"/>
      <c r="AG30" s="454"/>
      <c r="AH30" s="454"/>
      <c r="AI30" s="454"/>
      <c r="AJ30" s="454"/>
      <c r="AK30" s="454"/>
      <c r="AL30" s="454"/>
      <c r="AM30" s="454"/>
      <c r="AN30" s="1287"/>
      <c r="AO30" s="543">
        <f t="shared" si="24"/>
        <v>0</v>
      </c>
      <c r="AP30" s="503">
        <f t="shared" si="23"/>
        <v>0</v>
      </c>
      <c r="AQ30" s="537">
        <f t="shared" si="23"/>
        <v>0</v>
      </c>
      <c r="AR30" s="537">
        <f t="shared" si="23"/>
        <v>0</v>
      </c>
      <c r="AS30" s="537">
        <f t="shared" si="23"/>
        <v>0</v>
      </c>
      <c r="AT30" s="537">
        <f t="shared" si="23"/>
        <v>0</v>
      </c>
      <c r="AU30" s="537">
        <f t="shared" si="23"/>
        <v>0</v>
      </c>
      <c r="AV30" s="537">
        <f t="shared" si="23"/>
        <v>0</v>
      </c>
      <c r="AW30" s="538">
        <f t="shared" si="23"/>
        <v>0</v>
      </c>
    </row>
    <row r="31" spans="1:49" x14ac:dyDescent="0.3">
      <c r="A31" s="1558"/>
      <c r="B31" s="572" t="s">
        <v>49</v>
      </c>
      <c r="C31" s="578" t="s">
        <v>168</v>
      </c>
      <c r="D31" s="1043">
        <f t="shared" si="19"/>
        <v>0</v>
      </c>
      <c r="E31" s="454"/>
      <c r="F31" s="454"/>
      <c r="G31" s="454"/>
      <c r="H31" s="454"/>
      <c r="I31" s="454"/>
      <c r="J31" s="454"/>
      <c r="K31" s="454"/>
      <c r="L31" s="455"/>
      <c r="M31" s="1043">
        <f t="shared" si="20"/>
        <v>0</v>
      </c>
      <c r="N31" s="454"/>
      <c r="O31" s="454"/>
      <c r="P31" s="454"/>
      <c r="Q31" s="454"/>
      <c r="R31" s="454"/>
      <c r="S31" s="454"/>
      <c r="T31" s="454"/>
      <c r="U31" s="455"/>
      <c r="V31" s="1043">
        <f t="shared" si="21"/>
        <v>0</v>
      </c>
      <c r="W31" s="454"/>
      <c r="X31" s="454"/>
      <c r="Y31" s="454"/>
      <c r="Z31" s="454"/>
      <c r="AA31" s="454"/>
      <c r="AB31" s="454"/>
      <c r="AC31" s="454"/>
      <c r="AD31" s="455"/>
      <c r="AE31" s="1043">
        <f t="shared" si="22"/>
        <v>0</v>
      </c>
      <c r="AF31" s="454"/>
      <c r="AG31" s="454"/>
      <c r="AH31" s="454"/>
      <c r="AI31" s="454"/>
      <c r="AJ31" s="454"/>
      <c r="AK31" s="454"/>
      <c r="AL31" s="454"/>
      <c r="AM31" s="454"/>
      <c r="AN31" s="1287"/>
      <c r="AO31" s="543">
        <f t="shared" si="24"/>
        <v>0</v>
      </c>
      <c r="AP31" s="503">
        <f t="shared" si="23"/>
        <v>0</v>
      </c>
      <c r="AQ31" s="537">
        <f t="shared" si="23"/>
        <v>0</v>
      </c>
      <c r="AR31" s="537">
        <f t="shared" si="23"/>
        <v>0</v>
      </c>
      <c r="AS31" s="537">
        <f t="shared" si="23"/>
        <v>0</v>
      </c>
      <c r="AT31" s="537">
        <f t="shared" si="23"/>
        <v>0</v>
      </c>
      <c r="AU31" s="537">
        <f t="shared" si="23"/>
        <v>0</v>
      </c>
      <c r="AV31" s="537">
        <f t="shared" si="23"/>
        <v>0</v>
      </c>
      <c r="AW31" s="538">
        <f t="shared" si="23"/>
        <v>0</v>
      </c>
    </row>
    <row r="32" spans="1:49" s="459" customFormat="1" x14ac:dyDescent="0.3">
      <c r="A32" s="1558"/>
      <c r="B32" s="572" t="s">
        <v>46</v>
      </c>
      <c r="C32" s="578" t="s">
        <v>59</v>
      </c>
      <c r="D32" s="1043">
        <f t="shared" si="19"/>
        <v>0</v>
      </c>
      <c r="E32" s="456"/>
      <c r="F32" s="456"/>
      <c r="G32" s="456"/>
      <c r="H32" s="456"/>
      <c r="I32" s="456"/>
      <c r="J32" s="456"/>
      <c r="K32" s="456"/>
      <c r="L32" s="457"/>
      <c r="M32" s="1043">
        <f t="shared" si="20"/>
        <v>0</v>
      </c>
      <c r="N32" s="499"/>
      <c r="O32" s="499"/>
      <c r="P32" s="499"/>
      <c r="Q32" s="499"/>
      <c r="R32" s="499"/>
      <c r="S32" s="499"/>
      <c r="T32" s="499"/>
      <c r="U32" s="500"/>
      <c r="V32" s="1043">
        <f t="shared" si="21"/>
        <v>0</v>
      </c>
      <c r="W32" s="499"/>
      <c r="X32" s="499"/>
      <c r="Y32" s="499"/>
      <c r="Z32" s="499"/>
      <c r="AA32" s="499"/>
      <c r="AB32" s="499"/>
      <c r="AC32" s="499"/>
      <c r="AD32" s="500"/>
      <c r="AE32" s="1043">
        <f t="shared" si="22"/>
        <v>0</v>
      </c>
      <c r="AF32" s="499"/>
      <c r="AG32" s="499"/>
      <c r="AH32" s="499"/>
      <c r="AI32" s="499"/>
      <c r="AJ32" s="499"/>
      <c r="AK32" s="499"/>
      <c r="AL32" s="499"/>
      <c r="AM32" s="499"/>
      <c r="AN32" s="1289"/>
      <c r="AO32" s="543">
        <f t="shared" si="24"/>
        <v>0</v>
      </c>
      <c r="AP32" s="503">
        <f t="shared" si="23"/>
        <v>0</v>
      </c>
      <c r="AQ32" s="537">
        <f t="shared" si="23"/>
        <v>0</v>
      </c>
      <c r="AR32" s="537">
        <f t="shared" si="23"/>
        <v>0</v>
      </c>
      <c r="AS32" s="537">
        <f t="shared" si="23"/>
        <v>0</v>
      </c>
      <c r="AT32" s="537">
        <f t="shared" si="23"/>
        <v>0</v>
      </c>
      <c r="AU32" s="537">
        <f t="shared" si="23"/>
        <v>0</v>
      </c>
      <c r="AV32" s="537">
        <f t="shared" si="23"/>
        <v>0</v>
      </c>
      <c r="AW32" s="538">
        <f t="shared" si="23"/>
        <v>0</v>
      </c>
    </row>
    <row r="33" spans="1:49" x14ac:dyDescent="0.3">
      <c r="A33" s="1558"/>
      <c r="B33" s="572" t="s">
        <v>47</v>
      </c>
      <c r="C33" s="578" t="s">
        <v>169</v>
      </c>
      <c r="D33" s="1043">
        <f t="shared" si="19"/>
        <v>0</v>
      </c>
      <c r="E33" s="456"/>
      <c r="F33" s="456"/>
      <c r="G33" s="456"/>
      <c r="H33" s="456"/>
      <c r="I33" s="456"/>
      <c r="J33" s="456"/>
      <c r="K33" s="456"/>
      <c r="L33" s="457"/>
      <c r="M33" s="1043">
        <f t="shared" si="20"/>
        <v>0</v>
      </c>
      <c r="N33" s="456"/>
      <c r="O33" s="456"/>
      <c r="P33" s="456"/>
      <c r="Q33" s="456"/>
      <c r="R33" s="456"/>
      <c r="S33" s="456"/>
      <c r="T33" s="456"/>
      <c r="U33" s="457"/>
      <c r="V33" s="1043">
        <f t="shared" si="21"/>
        <v>0</v>
      </c>
      <c r="W33" s="456"/>
      <c r="X33" s="456"/>
      <c r="Y33" s="456"/>
      <c r="Z33" s="456"/>
      <c r="AA33" s="456"/>
      <c r="AB33" s="456"/>
      <c r="AC33" s="456"/>
      <c r="AD33" s="457"/>
      <c r="AE33" s="1043">
        <f t="shared" si="22"/>
        <v>0</v>
      </c>
      <c r="AF33" s="456"/>
      <c r="AG33" s="456"/>
      <c r="AH33" s="456"/>
      <c r="AI33" s="456"/>
      <c r="AJ33" s="456"/>
      <c r="AK33" s="456"/>
      <c r="AL33" s="456"/>
      <c r="AM33" s="456"/>
      <c r="AN33" s="1288"/>
      <c r="AO33" s="543">
        <f t="shared" si="24"/>
        <v>0</v>
      </c>
      <c r="AP33" s="503">
        <f t="shared" si="23"/>
        <v>0</v>
      </c>
      <c r="AQ33" s="537">
        <f t="shared" si="23"/>
        <v>0</v>
      </c>
      <c r="AR33" s="537">
        <f t="shared" si="23"/>
        <v>0</v>
      </c>
      <c r="AS33" s="537">
        <f t="shared" si="23"/>
        <v>0</v>
      </c>
      <c r="AT33" s="537">
        <f t="shared" si="23"/>
        <v>0</v>
      </c>
      <c r="AU33" s="537">
        <f t="shared" si="23"/>
        <v>0</v>
      </c>
      <c r="AV33" s="537">
        <f t="shared" si="23"/>
        <v>0</v>
      </c>
      <c r="AW33" s="538">
        <f t="shared" si="23"/>
        <v>0</v>
      </c>
    </row>
    <row r="34" spans="1:49" x14ac:dyDescent="0.3">
      <c r="A34" s="1558"/>
      <c r="B34" s="572" t="s">
        <v>48</v>
      </c>
      <c r="C34" s="578" t="s">
        <v>578</v>
      </c>
      <c r="D34" s="1043">
        <f t="shared" si="19"/>
        <v>0</v>
      </c>
      <c r="E34" s="460"/>
      <c r="F34" s="460"/>
      <c r="G34" s="460"/>
      <c r="H34" s="460"/>
      <c r="I34" s="460"/>
      <c r="J34" s="460"/>
      <c r="K34" s="460"/>
      <c r="L34" s="461"/>
      <c r="M34" s="1043">
        <f t="shared" si="20"/>
        <v>0</v>
      </c>
      <c r="N34" s="460"/>
      <c r="O34" s="460"/>
      <c r="P34" s="460"/>
      <c r="Q34" s="460"/>
      <c r="R34" s="460"/>
      <c r="S34" s="460"/>
      <c r="T34" s="460"/>
      <c r="U34" s="461"/>
      <c r="V34" s="1043">
        <f t="shared" si="21"/>
        <v>0</v>
      </c>
      <c r="W34" s="460"/>
      <c r="X34" s="460"/>
      <c r="Y34" s="460"/>
      <c r="Z34" s="460"/>
      <c r="AA34" s="460"/>
      <c r="AB34" s="460"/>
      <c r="AC34" s="460"/>
      <c r="AD34" s="461"/>
      <c r="AE34" s="1043">
        <f t="shared" si="22"/>
        <v>0</v>
      </c>
      <c r="AF34" s="460"/>
      <c r="AG34" s="460"/>
      <c r="AH34" s="460"/>
      <c r="AI34" s="460"/>
      <c r="AJ34" s="460"/>
      <c r="AK34" s="460"/>
      <c r="AL34" s="460"/>
      <c r="AM34" s="460"/>
      <c r="AN34" s="1290"/>
      <c r="AO34" s="543">
        <f t="shared" si="24"/>
        <v>0</v>
      </c>
      <c r="AP34" s="503">
        <f t="shared" si="23"/>
        <v>0</v>
      </c>
      <c r="AQ34" s="537">
        <f t="shared" si="23"/>
        <v>0</v>
      </c>
      <c r="AR34" s="537">
        <f t="shared" si="23"/>
        <v>0</v>
      </c>
      <c r="AS34" s="537">
        <f t="shared" si="23"/>
        <v>0</v>
      </c>
      <c r="AT34" s="537">
        <f t="shared" si="23"/>
        <v>0</v>
      </c>
      <c r="AU34" s="537">
        <f t="shared" si="23"/>
        <v>0</v>
      </c>
      <c r="AV34" s="537">
        <f t="shared" si="23"/>
        <v>0</v>
      </c>
      <c r="AW34" s="538">
        <f t="shared" si="23"/>
        <v>0</v>
      </c>
    </row>
    <row r="35" spans="1:49" s="377" customFormat="1" x14ac:dyDescent="0.3">
      <c r="A35" s="1558"/>
      <c r="B35" s="574" t="s">
        <v>567</v>
      </c>
      <c r="C35" s="579" t="s">
        <v>2</v>
      </c>
      <c r="D35" s="508">
        <f>SUM(D28:D34)</f>
        <v>0</v>
      </c>
      <c r="E35" s="521">
        <f t="shared" ref="E35:AW35" si="25">SUM(E28:E34)</f>
        <v>0</v>
      </c>
      <c r="F35" s="521">
        <f t="shared" si="25"/>
        <v>0</v>
      </c>
      <c r="G35" s="521">
        <f t="shared" si="25"/>
        <v>0</v>
      </c>
      <c r="H35" s="521">
        <f t="shared" si="25"/>
        <v>0</v>
      </c>
      <c r="I35" s="521">
        <f t="shared" si="25"/>
        <v>0</v>
      </c>
      <c r="J35" s="521">
        <f t="shared" si="25"/>
        <v>0</v>
      </c>
      <c r="K35" s="521">
        <f t="shared" si="25"/>
        <v>0</v>
      </c>
      <c r="L35" s="522">
        <f t="shared" si="25"/>
        <v>0</v>
      </c>
      <c r="M35" s="508">
        <f t="shared" si="25"/>
        <v>0</v>
      </c>
      <c r="N35" s="521">
        <f t="shared" si="25"/>
        <v>0</v>
      </c>
      <c r="O35" s="521">
        <f t="shared" si="25"/>
        <v>0</v>
      </c>
      <c r="P35" s="521">
        <f t="shared" si="25"/>
        <v>0</v>
      </c>
      <c r="Q35" s="521">
        <f t="shared" si="25"/>
        <v>0</v>
      </c>
      <c r="R35" s="521">
        <f t="shared" si="25"/>
        <v>0</v>
      </c>
      <c r="S35" s="521">
        <f t="shared" si="25"/>
        <v>0</v>
      </c>
      <c r="T35" s="521">
        <f t="shared" si="25"/>
        <v>0</v>
      </c>
      <c r="U35" s="522">
        <f t="shared" si="25"/>
        <v>0</v>
      </c>
      <c r="V35" s="508">
        <f t="shared" si="25"/>
        <v>0</v>
      </c>
      <c r="W35" s="521">
        <f t="shared" si="25"/>
        <v>0</v>
      </c>
      <c r="X35" s="521">
        <f t="shared" si="25"/>
        <v>0</v>
      </c>
      <c r="Y35" s="521">
        <f t="shared" si="25"/>
        <v>0</v>
      </c>
      <c r="Z35" s="521">
        <f t="shared" si="25"/>
        <v>0</v>
      </c>
      <c r="AA35" s="521">
        <f t="shared" si="25"/>
        <v>0</v>
      </c>
      <c r="AB35" s="521">
        <f t="shared" si="25"/>
        <v>0</v>
      </c>
      <c r="AC35" s="521">
        <f t="shared" si="25"/>
        <v>0</v>
      </c>
      <c r="AD35" s="522">
        <f t="shared" si="25"/>
        <v>0</v>
      </c>
      <c r="AE35" s="508">
        <f t="shared" si="25"/>
        <v>0</v>
      </c>
      <c r="AF35" s="521">
        <f t="shared" si="25"/>
        <v>0</v>
      </c>
      <c r="AG35" s="521">
        <f t="shared" si="25"/>
        <v>0</v>
      </c>
      <c r="AH35" s="521">
        <f t="shared" si="25"/>
        <v>0</v>
      </c>
      <c r="AI35" s="521">
        <f t="shared" si="25"/>
        <v>0</v>
      </c>
      <c r="AJ35" s="521">
        <f t="shared" si="25"/>
        <v>0</v>
      </c>
      <c r="AK35" s="521">
        <f t="shared" si="25"/>
        <v>0</v>
      </c>
      <c r="AL35" s="521">
        <f t="shared" si="25"/>
        <v>0</v>
      </c>
      <c r="AM35" s="521">
        <f t="shared" si="25"/>
        <v>0</v>
      </c>
      <c r="AN35" s="1284">
        <f t="shared" si="25"/>
        <v>0</v>
      </c>
      <c r="AO35" s="544">
        <f t="shared" si="25"/>
        <v>0</v>
      </c>
      <c r="AP35" s="521">
        <f t="shared" si="25"/>
        <v>0</v>
      </c>
      <c r="AQ35" s="521">
        <f t="shared" si="25"/>
        <v>0</v>
      </c>
      <c r="AR35" s="521">
        <f t="shared" si="25"/>
        <v>0</v>
      </c>
      <c r="AS35" s="521">
        <f t="shared" si="25"/>
        <v>0</v>
      </c>
      <c r="AT35" s="521">
        <f t="shared" si="25"/>
        <v>0</v>
      </c>
      <c r="AU35" s="521">
        <f t="shared" si="25"/>
        <v>0</v>
      </c>
      <c r="AV35" s="521">
        <f t="shared" si="25"/>
        <v>0</v>
      </c>
      <c r="AW35" s="540">
        <f t="shared" si="25"/>
        <v>0</v>
      </c>
    </row>
    <row r="36" spans="1:49" ht="16.5" customHeight="1" x14ac:dyDescent="0.3">
      <c r="A36" s="1554" t="s">
        <v>26</v>
      </c>
      <c r="B36" s="570">
        <v>4.0999999999999996</v>
      </c>
      <c r="C36" s="580" t="s">
        <v>26</v>
      </c>
      <c r="D36" s="509">
        <f>SUM(E36:L36)</f>
        <v>0</v>
      </c>
      <c r="E36" s="462"/>
      <c r="F36" s="462"/>
      <c r="G36" s="462"/>
      <c r="H36" s="462"/>
      <c r="I36" s="462"/>
      <c r="J36" s="462"/>
      <c r="K36" s="462"/>
      <c r="L36" s="463"/>
      <c r="M36" s="518">
        <f>SUM(N36:U36)</f>
        <v>0</v>
      </c>
      <c r="N36" s="462"/>
      <c r="O36" s="462"/>
      <c r="P36" s="462"/>
      <c r="Q36" s="462"/>
      <c r="R36" s="462"/>
      <c r="S36" s="462"/>
      <c r="T36" s="462"/>
      <c r="U36" s="463"/>
      <c r="V36" s="518">
        <f>SUM(W36:AD36)</f>
        <v>0</v>
      </c>
      <c r="W36" s="462"/>
      <c r="X36" s="462"/>
      <c r="Y36" s="462"/>
      <c r="Z36" s="462"/>
      <c r="AA36" s="462"/>
      <c r="AB36" s="462"/>
      <c r="AC36" s="462"/>
      <c r="AD36" s="463"/>
      <c r="AE36" s="534">
        <f>SUM(AF36:AM36)</f>
        <v>0</v>
      </c>
      <c r="AF36" s="462"/>
      <c r="AG36" s="462"/>
      <c r="AH36" s="462"/>
      <c r="AI36" s="462"/>
      <c r="AJ36" s="452"/>
      <c r="AK36" s="452"/>
      <c r="AL36" s="452"/>
      <c r="AM36" s="452"/>
      <c r="AN36" s="1286"/>
      <c r="AO36" s="541">
        <f>SUM(AP36:AW36)+AN36</f>
        <v>0</v>
      </c>
      <c r="AP36" s="534">
        <f t="shared" ref="AP36:AW38" si="26">E36+N36+W36+AF36</f>
        <v>0</v>
      </c>
      <c r="AQ36" s="534">
        <f t="shared" si="26"/>
        <v>0</v>
      </c>
      <c r="AR36" s="534">
        <f t="shared" si="26"/>
        <v>0</v>
      </c>
      <c r="AS36" s="534">
        <f t="shared" si="26"/>
        <v>0</v>
      </c>
      <c r="AT36" s="505">
        <f t="shared" si="26"/>
        <v>0</v>
      </c>
      <c r="AU36" s="505">
        <f t="shared" si="26"/>
        <v>0</v>
      </c>
      <c r="AV36" s="505">
        <f t="shared" si="26"/>
        <v>0</v>
      </c>
      <c r="AW36" s="545">
        <f t="shared" si="26"/>
        <v>0</v>
      </c>
    </row>
    <row r="37" spans="1:49" ht="16.5" customHeight="1" x14ac:dyDescent="0.3">
      <c r="A37" s="1555"/>
      <c r="B37" s="572" t="s">
        <v>82</v>
      </c>
      <c r="C37" s="581" t="s">
        <v>219</v>
      </c>
      <c r="D37" s="1044">
        <f>SUM(E37:L37)</f>
        <v>0</v>
      </c>
      <c r="E37" s="456"/>
      <c r="F37" s="456"/>
      <c r="G37" s="456"/>
      <c r="H37" s="456"/>
      <c r="I37" s="456"/>
      <c r="J37" s="456"/>
      <c r="K37" s="456"/>
      <c r="L37" s="457"/>
      <c r="M37" s="533">
        <f>SUM(N37:U37)</f>
        <v>0</v>
      </c>
      <c r="N37" s="456"/>
      <c r="O37" s="456"/>
      <c r="P37" s="456"/>
      <c r="Q37" s="456"/>
      <c r="R37" s="456"/>
      <c r="S37" s="456"/>
      <c r="T37" s="456"/>
      <c r="U37" s="457"/>
      <c r="V37" s="533">
        <f>SUM(W37:AD37)</f>
        <v>0</v>
      </c>
      <c r="W37" s="456"/>
      <c r="X37" s="456"/>
      <c r="Y37" s="456"/>
      <c r="Z37" s="456"/>
      <c r="AA37" s="456"/>
      <c r="AB37" s="456"/>
      <c r="AC37" s="456"/>
      <c r="AD37" s="457"/>
      <c r="AE37" s="523">
        <f>SUM(AF37:AM37)</f>
        <v>0</v>
      </c>
      <c r="AF37" s="456"/>
      <c r="AG37" s="456"/>
      <c r="AH37" s="456"/>
      <c r="AI37" s="456"/>
      <c r="AJ37" s="454"/>
      <c r="AK37" s="454"/>
      <c r="AL37" s="454"/>
      <c r="AM37" s="454"/>
      <c r="AN37" s="1287"/>
      <c r="AO37" s="543">
        <f>SUM(AP37:AW37)+AN37</f>
        <v>0</v>
      </c>
      <c r="AP37" s="523">
        <f t="shared" si="26"/>
        <v>0</v>
      </c>
      <c r="AQ37" s="523">
        <f t="shared" si="26"/>
        <v>0</v>
      </c>
      <c r="AR37" s="523">
        <f t="shared" si="26"/>
        <v>0</v>
      </c>
      <c r="AS37" s="523">
        <f t="shared" si="26"/>
        <v>0</v>
      </c>
      <c r="AT37" s="1043">
        <f t="shared" si="26"/>
        <v>0</v>
      </c>
      <c r="AU37" s="1043">
        <f t="shared" si="26"/>
        <v>0</v>
      </c>
      <c r="AV37" s="1043">
        <f t="shared" si="26"/>
        <v>0</v>
      </c>
      <c r="AW37" s="1046">
        <f t="shared" si="26"/>
        <v>0</v>
      </c>
    </row>
    <row r="38" spans="1:49" ht="16.5" customHeight="1" x14ac:dyDescent="0.3">
      <c r="A38" s="1555"/>
      <c r="B38" s="572" t="s">
        <v>83</v>
      </c>
      <c r="C38" s="581" t="s">
        <v>580</v>
      </c>
      <c r="D38" s="1043">
        <f>SUM(E38:L38)</f>
        <v>0</v>
      </c>
      <c r="E38" s="460"/>
      <c r="F38" s="460"/>
      <c r="G38" s="460"/>
      <c r="H38" s="460"/>
      <c r="I38" s="460"/>
      <c r="J38" s="460"/>
      <c r="K38" s="460"/>
      <c r="L38" s="461"/>
      <c r="M38" s="1043">
        <f>SUM(N38:U38)</f>
        <v>0</v>
      </c>
      <c r="N38" s="460"/>
      <c r="O38" s="460"/>
      <c r="P38" s="460"/>
      <c r="Q38" s="460"/>
      <c r="R38" s="460"/>
      <c r="S38" s="460"/>
      <c r="T38" s="460"/>
      <c r="U38" s="461"/>
      <c r="V38" s="1043">
        <f>SUM(W38:AD38)</f>
        <v>0</v>
      </c>
      <c r="W38" s="460"/>
      <c r="X38" s="460"/>
      <c r="Y38" s="460"/>
      <c r="Z38" s="460"/>
      <c r="AA38" s="460"/>
      <c r="AB38" s="460"/>
      <c r="AC38" s="460"/>
      <c r="AD38" s="461"/>
      <c r="AE38" s="1043">
        <f>SUM(AF38:AM38)</f>
        <v>0</v>
      </c>
      <c r="AF38" s="460"/>
      <c r="AG38" s="460"/>
      <c r="AH38" s="460"/>
      <c r="AI38" s="460"/>
      <c r="AJ38" s="460"/>
      <c r="AK38" s="460"/>
      <c r="AL38" s="460"/>
      <c r="AM38" s="460"/>
      <c r="AN38" s="1290"/>
      <c r="AO38" s="543">
        <f>SUM(AP38:AW38)+AN38</f>
        <v>0</v>
      </c>
      <c r="AP38" s="523">
        <f t="shared" si="26"/>
        <v>0</v>
      </c>
      <c r="AQ38" s="523">
        <f t="shared" si="26"/>
        <v>0</v>
      </c>
      <c r="AR38" s="523">
        <f t="shared" si="26"/>
        <v>0</v>
      </c>
      <c r="AS38" s="523">
        <f t="shared" si="26"/>
        <v>0</v>
      </c>
      <c r="AT38" s="1043">
        <f t="shared" si="26"/>
        <v>0</v>
      </c>
      <c r="AU38" s="1043">
        <f t="shared" si="26"/>
        <v>0</v>
      </c>
      <c r="AV38" s="1043">
        <f t="shared" si="26"/>
        <v>0</v>
      </c>
      <c r="AW38" s="1046">
        <f t="shared" si="26"/>
        <v>0</v>
      </c>
    </row>
    <row r="39" spans="1:49" s="377" customFormat="1" ht="16.5" customHeight="1" x14ac:dyDescent="0.3">
      <c r="A39" s="1556"/>
      <c r="B39" s="576" t="s">
        <v>84</v>
      </c>
      <c r="C39" s="582" t="s">
        <v>170</v>
      </c>
      <c r="D39" s="511">
        <f>SUM(D36:D38)</f>
        <v>0</v>
      </c>
      <c r="E39" s="514">
        <f t="shared" ref="E39:AW39" si="27">SUM(E36:E38)</f>
        <v>0</v>
      </c>
      <c r="F39" s="514">
        <f t="shared" si="27"/>
        <v>0</v>
      </c>
      <c r="G39" s="514">
        <f t="shared" si="27"/>
        <v>0</v>
      </c>
      <c r="H39" s="514">
        <f t="shared" si="27"/>
        <v>0</v>
      </c>
      <c r="I39" s="514">
        <f t="shared" si="27"/>
        <v>0</v>
      </c>
      <c r="J39" s="514">
        <f t="shared" si="27"/>
        <v>0</v>
      </c>
      <c r="K39" s="514">
        <f t="shared" si="27"/>
        <v>0</v>
      </c>
      <c r="L39" s="525">
        <f t="shared" si="27"/>
        <v>0</v>
      </c>
      <c r="M39" s="511">
        <f t="shared" si="27"/>
        <v>0</v>
      </c>
      <c r="N39" s="514">
        <f t="shared" si="27"/>
        <v>0</v>
      </c>
      <c r="O39" s="514">
        <f t="shared" si="27"/>
        <v>0</v>
      </c>
      <c r="P39" s="514">
        <f t="shared" si="27"/>
        <v>0</v>
      </c>
      <c r="Q39" s="514">
        <f>SUM(Q36:Q38)</f>
        <v>0</v>
      </c>
      <c r="R39" s="514">
        <f t="shared" si="27"/>
        <v>0</v>
      </c>
      <c r="S39" s="514">
        <f t="shared" si="27"/>
        <v>0</v>
      </c>
      <c r="T39" s="514">
        <f t="shared" si="27"/>
        <v>0</v>
      </c>
      <c r="U39" s="525">
        <f t="shared" si="27"/>
        <v>0</v>
      </c>
      <c r="V39" s="511">
        <f t="shared" si="27"/>
        <v>0</v>
      </c>
      <c r="W39" s="514">
        <f t="shared" si="27"/>
        <v>0</v>
      </c>
      <c r="X39" s="514">
        <f t="shared" si="27"/>
        <v>0</v>
      </c>
      <c r="Y39" s="514">
        <f t="shared" si="27"/>
        <v>0</v>
      </c>
      <c r="Z39" s="514">
        <f t="shared" si="27"/>
        <v>0</v>
      </c>
      <c r="AA39" s="514">
        <f t="shared" si="27"/>
        <v>0</v>
      </c>
      <c r="AB39" s="514">
        <f>SUM(AB36:AB38)</f>
        <v>0</v>
      </c>
      <c r="AC39" s="514">
        <f t="shared" si="27"/>
        <v>0</v>
      </c>
      <c r="AD39" s="525">
        <f t="shared" si="27"/>
        <v>0</v>
      </c>
      <c r="AE39" s="511">
        <f t="shared" si="27"/>
        <v>0</v>
      </c>
      <c r="AF39" s="514">
        <f t="shared" si="27"/>
        <v>0</v>
      </c>
      <c r="AG39" s="514">
        <f t="shared" si="27"/>
        <v>0</v>
      </c>
      <c r="AH39" s="514">
        <f t="shared" si="27"/>
        <v>0</v>
      </c>
      <c r="AI39" s="514">
        <f t="shared" si="27"/>
        <v>0</v>
      </c>
      <c r="AJ39" s="514">
        <f t="shared" si="27"/>
        <v>0</v>
      </c>
      <c r="AK39" s="514">
        <f t="shared" si="27"/>
        <v>0</v>
      </c>
      <c r="AL39" s="514">
        <f t="shared" si="27"/>
        <v>0</v>
      </c>
      <c r="AM39" s="514">
        <f t="shared" si="27"/>
        <v>0</v>
      </c>
      <c r="AN39" s="1291">
        <f t="shared" si="27"/>
        <v>0</v>
      </c>
      <c r="AO39" s="544">
        <f t="shared" si="27"/>
        <v>0</v>
      </c>
      <c r="AP39" s="514">
        <f>SUM(AP36:AP38)</f>
        <v>0</v>
      </c>
      <c r="AQ39" s="514">
        <f t="shared" si="27"/>
        <v>0</v>
      </c>
      <c r="AR39" s="514">
        <f t="shared" si="27"/>
        <v>0</v>
      </c>
      <c r="AS39" s="514">
        <f t="shared" si="27"/>
        <v>0</v>
      </c>
      <c r="AT39" s="514">
        <f t="shared" si="27"/>
        <v>0</v>
      </c>
      <c r="AU39" s="514">
        <f t="shared" si="27"/>
        <v>0</v>
      </c>
      <c r="AV39" s="514">
        <f t="shared" si="27"/>
        <v>0</v>
      </c>
      <c r="AW39" s="547">
        <f t="shared" si="27"/>
        <v>0</v>
      </c>
    </row>
    <row r="40" spans="1:49" ht="14.4" customHeight="1" x14ac:dyDescent="0.3">
      <c r="A40" s="1554" t="s">
        <v>366</v>
      </c>
      <c r="B40" s="570">
        <v>5.0999999999999996</v>
      </c>
      <c r="C40" s="580" t="s">
        <v>41</v>
      </c>
      <c r="D40" s="512">
        <f>SUM(E40:L40)</f>
        <v>0</v>
      </c>
      <c r="E40" s="466"/>
      <c r="F40" s="466"/>
      <c r="G40" s="466"/>
      <c r="H40" s="466"/>
      <c r="I40" s="466"/>
      <c r="J40" s="466"/>
      <c r="K40" s="466"/>
      <c r="L40" s="467"/>
      <c r="M40" s="512">
        <f>SUM(N40:U40)</f>
        <v>0</v>
      </c>
      <c r="N40" s="466"/>
      <c r="O40" s="466"/>
      <c r="P40" s="466"/>
      <c r="Q40" s="466"/>
      <c r="R40" s="466"/>
      <c r="S40" s="466"/>
      <c r="T40" s="466"/>
      <c r="U40" s="467"/>
      <c r="V40" s="512">
        <f>SUM(W40:AD40)</f>
        <v>0</v>
      </c>
      <c r="W40" s="466"/>
      <c r="X40" s="466"/>
      <c r="Y40" s="466"/>
      <c r="Z40" s="466"/>
      <c r="AA40" s="466"/>
      <c r="AB40" s="466"/>
      <c r="AC40" s="466"/>
      <c r="AD40" s="467"/>
      <c r="AE40" s="512">
        <f>SUM(AF40:AM40)</f>
        <v>0</v>
      </c>
      <c r="AF40" s="466"/>
      <c r="AG40" s="466"/>
      <c r="AH40" s="466"/>
      <c r="AI40" s="466"/>
      <c r="AJ40" s="466"/>
      <c r="AK40" s="466"/>
      <c r="AL40" s="466"/>
      <c r="AM40" s="466"/>
      <c r="AN40" s="1292"/>
      <c r="AO40" s="548">
        <f>SUM(AP40:AW40)+AN40</f>
        <v>0</v>
      </c>
      <c r="AP40" s="507">
        <f t="shared" ref="AP40:AW43" si="28">E40+N40+W40+AF40</f>
        <v>0</v>
      </c>
      <c r="AQ40" s="507">
        <f t="shared" si="28"/>
        <v>0</v>
      </c>
      <c r="AR40" s="507">
        <f t="shared" si="28"/>
        <v>0</v>
      </c>
      <c r="AS40" s="507">
        <f t="shared" si="28"/>
        <v>0</v>
      </c>
      <c r="AT40" s="507">
        <f t="shared" si="28"/>
        <v>0</v>
      </c>
      <c r="AU40" s="507">
        <f t="shared" si="28"/>
        <v>0</v>
      </c>
      <c r="AV40" s="507">
        <f t="shared" si="28"/>
        <v>0</v>
      </c>
      <c r="AW40" s="549">
        <f t="shared" si="28"/>
        <v>0</v>
      </c>
    </row>
    <row r="41" spans="1:49" s="459" customFormat="1" x14ac:dyDescent="0.3">
      <c r="A41" s="1555"/>
      <c r="B41" s="572">
        <v>5.2</v>
      </c>
      <c r="C41" s="583" t="s">
        <v>367</v>
      </c>
      <c r="D41" s="507">
        <f>SUM(E41:L41)</f>
        <v>0</v>
      </c>
      <c r="E41" s="458"/>
      <c r="F41" s="458"/>
      <c r="G41" s="458"/>
      <c r="H41" s="458"/>
      <c r="I41" s="458"/>
      <c r="J41" s="458"/>
      <c r="K41" s="458"/>
      <c r="L41" s="468"/>
      <c r="M41" s="507">
        <f>SUM(N41:U41)</f>
        <v>0</v>
      </c>
      <c r="N41" s="499"/>
      <c r="O41" s="499"/>
      <c r="P41" s="499"/>
      <c r="Q41" s="499"/>
      <c r="R41" s="499"/>
      <c r="S41" s="499"/>
      <c r="T41" s="499"/>
      <c r="U41" s="500"/>
      <c r="V41" s="507">
        <f>SUM(W41:AD41)</f>
        <v>0</v>
      </c>
      <c r="W41" s="499"/>
      <c r="X41" s="499"/>
      <c r="Y41" s="499"/>
      <c r="Z41" s="499"/>
      <c r="AA41" s="499"/>
      <c r="AB41" s="499"/>
      <c r="AC41" s="499"/>
      <c r="AD41" s="500"/>
      <c r="AE41" s="507">
        <f>SUM(AF41:AM41)</f>
        <v>0</v>
      </c>
      <c r="AF41" s="499"/>
      <c r="AG41" s="499"/>
      <c r="AH41" s="499"/>
      <c r="AI41" s="499"/>
      <c r="AJ41" s="499"/>
      <c r="AK41" s="499"/>
      <c r="AL41" s="499"/>
      <c r="AM41" s="499"/>
      <c r="AN41" s="1289"/>
      <c r="AO41" s="550">
        <f>SUM(AP41:AW41)+AN41</f>
        <v>0</v>
      </c>
      <c r="AP41" s="507">
        <f t="shared" si="28"/>
        <v>0</v>
      </c>
      <c r="AQ41" s="520">
        <f t="shared" si="28"/>
        <v>0</v>
      </c>
      <c r="AR41" s="520">
        <f t="shared" si="28"/>
        <v>0</v>
      </c>
      <c r="AS41" s="520">
        <f t="shared" si="28"/>
        <v>0</v>
      </c>
      <c r="AT41" s="520">
        <f t="shared" si="28"/>
        <v>0</v>
      </c>
      <c r="AU41" s="520">
        <f t="shared" si="28"/>
        <v>0</v>
      </c>
      <c r="AV41" s="520">
        <f t="shared" si="28"/>
        <v>0</v>
      </c>
      <c r="AW41" s="551">
        <f t="shared" si="28"/>
        <v>0</v>
      </c>
    </row>
    <row r="42" spans="1:49" ht="24" x14ac:dyDescent="0.3">
      <c r="A42" s="1555"/>
      <c r="B42" s="572">
        <v>5.3</v>
      </c>
      <c r="C42" s="583" t="s">
        <v>368</v>
      </c>
      <c r="D42" s="507">
        <f>SUM(E42:L42)</f>
        <v>0</v>
      </c>
      <c r="E42" s="458"/>
      <c r="F42" s="458"/>
      <c r="G42" s="458"/>
      <c r="H42" s="458"/>
      <c r="I42" s="458"/>
      <c r="J42" s="458"/>
      <c r="K42" s="458"/>
      <c r="L42" s="468"/>
      <c r="M42" s="507">
        <f>SUM(N42:U42)</f>
        <v>0</v>
      </c>
      <c r="N42" s="458"/>
      <c r="O42" s="458"/>
      <c r="P42" s="458"/>
      <c r="Q42" s="458"/>
      <c r="R42" s="458"/>
      <c r="S42" s="458"/>
      <c r="T42" s="458"/>
      <c r="U42" s="468"/>
      <c r="V42" s="507">
        <f>SUM(W42:AD42)</f>
        <v>0</v>
      </c>
      <c r="W42" s="458"/>
      <c r="X42" s="458"/>
      <c r="Y42" s="458"/>
      <c r="Z42" s="458"/>
      <c r="AA42" s="458"/>
      <c r="AB42" s="458"/>
      <c r="AC42" s="458"/>
      <c r="AD42" s="468"/>
      <c r="AE42" s="507">
        <f>SUM(AF42:AM42)</f>
        <v>0</v>
      </c>
      <c r="AF42" s="458"/>
      <c r="AG42" s="458"/>
      <c r="AH42" s="458"/>
      <c r="AI42" s="458"/>
      <c r="AJ42" s="458"/>
      <c r="AK42" s="458"/>
      <c r="AL42" s="458"/>
      <c r="AM42" s="458"/>
      <c r="AN42" s="1293"/>
      <c r="AO42" s="550">
        <f>SUM(AP42:AW42)+AN42</f>
        <v>0</v>
      </c>
      <c r="AP42" s="507">
        <f t="shared" si="28"/>
        <v>0</v>
      </c>
      <c r="AQ42" s="520">
        <f t="shared" si="28"/>
        <v>0</v>
      </c>
      <c r="AR42" s="520">
        <f t="shared" si="28"/>
        <v>0</v>
      </c>
      <c r="AS42" s="520">
        <f t="shared" si="28"/>
        <v>0</v>
      </c>
      <c r="AT42" s="520">
        <f t="shared" si="28"/>
        <v>0</v>
      </c>
      <c r="AU42" s="520">
        <f t="shared" si="28"/>
        <v>0</v>
      </c>
      <c r="AV42" s="520">
        <f t="shared" si="28"/>
        <v>0</v>
      </c>
      <c r="AW42" s="551">
        <f t="shared" si="28"/>
        <v>0</v>
      </c>
    </row>
    <row r="43" spans="1:49" x14ac:dyDescent="0.3">
      <c r="A43" s="1555"/>
      <c r="B43" s="572" t="s">
        <v>89</v>
      </c>
      <c r="C43" s="583" t="s">
        <v>581</v>
      </c>
      <c r="D43" s="1043">
        <f>SUM(E43:L43)</f>
        <v>0</v>
      </c>
      <c r="E43" s="460"/>
      <c r="F43" s="460"/>
      <c r="G43" s="460"/>
      <c r="H43" s="460"/>
      <c r="I43" s="460"/>
      <c r="J43" s="460"/>
      <c r="K43" s="460"/>
      <c r="L43" s="461"/>
      <c r="M43" s="1043">
        <f>SUM(N43:U43)</f>
        <v>0</v>
      </c>
      <c r="N43" s="460"/>
      <c r="O43" s="460"/>
      <c r="P43" s="460"/>
      <c r="Q43" s="460"/>
      <c r="R43" s="460"/>
      <c r="S43" s="460"/>
      <c r="T43" s="460"/>
      <c r="U43" s="461"/>
      <c r="V43" s="1043">
        <f>SUM(W43:AD43)</f>
        <v>0</v>
      </c>
      <c r="W43" s="460"/>
      <c r="X43" s="460"/>
      <c r="Y43" s="460"/>
      <c r="Z43" s="460"/>
      <c r="AA43" s="460"/>
      <c r="AB43" s="460"/>
      <c r="AC43" s="460"/>
      <c r="AD43" s="461"/>
      <c r="AE43" s="1043">
        <f>SUM(AF43:AM43)</f>
        <v>0</v>
      </c>
      <c r="AF43" s="460"/>
      <c r="AG43" s="460"/>
      <c r="AH43" s="460"/>
      <c r="AI43" s="460"/>
      <c r="AJ43" s="460"/>
      <c r="AK43" s="460"/>
      <c r="AL43" s="460"/>
      <c r="AM43" s="460"/>
      <c r="AN43" s="1290"/>
      <c r="AO43" s="550">
        <f>SUM(AP43:AW43)+AN43</f>
        <v>0</v>
      </c>
      <c r="AP43" s="503">
        <f t="shared" si="28"/>
        <v>0</v>
      </c>
      <c r="AQ43" s="537">
        <f t="shared" si="28"/>
        <v>0</v>
      </c>
      <c r="AR43" s="537">
        <f t="shared" si="28"/>
        <v>0</v>
      </c>
      <c r="AS43" s="537">
        <f t="shared" si="28"/>
        <v>0</v>
      </c>
      <c r="AT43" s="537">
        <f t="shared" si="28"/>
        <v>0</v>
      </c>
      <c r="AU43" s="537">
        <f t="shared" si="28"/>
        <v>0</v>
      </c>
      <c r="AV43" s="537">
        <f t="shared" si="28"/>
        <v>0</v>
      </c>
      <c r="AW43" s="538">
        <f t="shared" si="28"/>
        <v>0</v>
      </c>
    </row>
    <row r="44" spans="1:49" s="377" customFormat="1" x14ac:dyDescent="0.3">
      <c r="A44" s="1556"/>
      <c r="B44" s="574" t="s">
        <v>256</v>
      </c>
      <c r="C44" s="582" t="s">
        <v>369</v>
      </c>
      <c r="D44" s="513">
        <f>SUM(D40:D43)</f>
        <v>0</v>
      </c>
      <c r="E44" s="513">
        <f t="shared" ref="E44:AW44" si="29">SUM(E40:E43)</f>
        <v>0</v>
      </c>
      <c r="F44" s="513">
        <f t="shared" si="29"/>
        <v>0</v>
      </c>
      <c r="G44" s="513">
        <f>SUM(G40:G43)</f>
        <v>0</v>
      </c>
      <c r="H44" s="513">
        <f t="shared" si="29"/>
        <v>0</v>
      </c>
      <c r="I44" s="513">
        <f t="shared" si="29"/>
        <v>0</v>
      </c>
      <c r="J44" s="513">
        <f t="shared" si="29"/>
        <v>0</v>
      </c>
      <c r="K44" s="513">
        <f t="shared" si="29"/>
        <v>0</v>
      </c>
      <c r="L44" s="526">
        <f t="shared" si="29"/>
        <v>0</v>
      </c>
      <c r="M44" s="513">
        <f t="shared" si="29"/>
        <v>0</v>
      </c>
      <c r="N44" s="513">
        <f t="shared" si="29"/>
        <v>0</v>
      </c>
      <c r="O44" s="513">
        <f t="shared" si="29"/>
        <v>0</v>
      </c>
      <c r="P44" s="513">
        <f t="shared" si="29"/>
        <v>0</v>
      </c>
      <c r="Q44" s="513">
        <f t="shared" si="29"/>
        <v>0</v>
      </c>
      <c r="R44" s="513">
        <f t="shared" si="29"/>
        <v>0</v>
      </c>
      <c r="S44" s="513">
        <f t="shared" si="29"/>
        <v>0</v>
      </c>
      <c r="T44" s="513">
        <f t="shared" si="29"/>
        <v>0</v>
      </c>
      <c r="U44" s="526">
        <f t="shared" si="29"/>
        <v>0</v>
      </c>
      <c r="V44" s="513">
        <f t="shared" si="29"/>
        <v>0</v>
      </c>
      <c r="W44" s="513">
        <f t="shared" si="29"/>
        <v>0</v>
      </c>
      <c r="X44" s="513">
        <f t="shared" si="29"/>
        <v>0</v>
      </c>
      <c r="Y44" s="513">
        <f t="shared" si="29"/>
        <v>0</v>
      </c>
      <c r="Z44" s="513">
        <f t="shared" si="29"/>
        <v>0</v>
      </c>
      <c r="AA44" s="513">
        <f t="shared" si="29"/>
        <v>0</v>
      </c>
      <c r="AB44" s="513">
        <f t="shared" si="29"/>
        <v>0</v>
      </c>
      <c r="AC44" s="513">
        <f t="shared" si="29"/>
        <v>0</v>
      </c>
      <c r="AD44" s="526">
        <f t="shared" si="29"/>
        <v>0</v>
      </c>
      <c r="AE44" s="513">
        <f t="shared" si="29"/>
        <v>0</v>
      </c>
      <c r="AF44" s="513">
        <f t="shared" si="29"/>
        <v>0</v>
      </c>
      <c r="AG44" s="513">
        <f t="shared" si="29"/>
        <v>0</v>
      </c>
      <c r="AH44" s="513">
        <f t="shared" si="29"/>
        <v>0</v>
      </c>
      <c r="AI44" s="513">
        <f t="shared" si="29"/>
        <v>0</v>
      </c>
      <c r="AJ44" s="513">
        <f t="shared" si="29"/>
        <v>0</v>
      </c>
      <c r="AK44" s="513">
        <f t="shared" si="29"/>
        <v>0</v>
      </c>
      <c r="AL44" s="513">
        <f t="shared" si="29"/>
        <v>0</v>
      </c>
      <c r="AM44" s="513">
        <f t="shared" si="29"/>
        <v>0</v>
      </c>
      <c r="AN44" s="1294">
        <f t="shared" si="29"/>
        <v>0</v>
      </c>
      <c r="AO44" s="552">
        <f t="shared" si="29"/>
        <v>0</v>
      </c>
      <c r="AP44" s="553">
        <f t="shared" si="29"/>
        <v>0</v>
      </c>
      <c r="AQ44" s="553">
        <f t="shared" si="29"/>
        <v>0</v>
      </c>
      <c r="AR44" s="553">
        <f t="shared" si="29"/>
        <v>0</v>
      </c>
      <c r="AS44" s="553">
        <f t="shared" si="29"/>
        <v>0</v>
      </c>
      <c r="AT44" s="553">
        <f t="shared" si="29"/>
        <v>0</v>
      </c>
      <c r="AU44" s="553">
        <f t="shared" si="29"/>
        <v>0</v>
      </c>
      <c r="AV44" s="553">
        <f t="shared" si="29"/>
        <v>0</v>
      </c>
      <c r="AW44" s="554">
        <f t="shared" si="29"/>
        <v>0</v>
      </c>
    </row>
    <row r="45" spans="1:49" ht="14.4" customHeight="1" x14ac:dyDescent="0.3">
      <c r="A45" s="1557" t="s">
        <v>4</v>
      </c>
      <c r="B45" s="570">
        <v>6.1</v>
      </c>
      <c r="C45" s="580" t="s">
        <v>20</v>
      </c>
      <c r="D45" s="512">
        <f>SUM(E45:L45)</f>
        <v>0</v>
      </c>
      <c r="E45" s="466"/>
      <c r="F45" s="466"/>
      <c r="G45" s="466"/>
      <c r="H45" s="466"/>
      <c r="I45" s="466"/>
      <c r="J45" s="466"/>
      <c r="K45" s="466"/>
      <c r="L45" s="467"/>
      <c r="M45" s="512">
        <f>SUM(N45:U45)</f>
        <v>0</v>
      </c>
      <c r="N45" s="466"/>
      <c r="O45" s="466"/>
      <c r="P45" s="466"/>
      <c r="Q45" s="466"/>
      <c r="R45" s="466"/>
      <c r="S45" s="466"/>
      <c r="T45" s="466"/>
      <c r="U45" s="467"/>
      <c r="V45" s="512">
        <f>SUM(W45:AD45)</f>
        <v>0</v>
      </c>
      <c r="W45" s="466"/>
      <c r="X45" s="466"/>
      <c r="Y45" s="466"/>
      <c r="Z45" s="466"/>
      <c r="AA45" s="466"/>
      <c r="AB45" s="466"/>
      <c r="AC45" s="466"/>
      <c r="AD45" s="467"/>
      <c r="AE45" s="512">
        <f>SUM(AF45:AM45)</f>
        <v>0</v>
      </c>
      <c r="AF45" s="466"/>
      <c r="AG45" s="466"/>
      <c r="AH45" s="466"/>
      <c r="AI45" s="466"/>
      <c r="AJ45" s="466"/>
      <c r="AK45" s="466"/>
      <c r="AL45" s="466"/>
      <c r="AM45" s="466"/>
      <c r="AN45" s="1292"/>
      <c r="AO45" s="550">
        <f>SUM(AP45:AW45)+AN45</f>
        <v>0</v>
      </c>
      <c r="AP45" s="507">
        <f t="shared" ref="AP45:AW48" si="30">E45+N45+W45+AF45</f>
        <v>0</v>
      </c>
      <c r="AQ45" s="507">
        <f t="shared" si="30"/>
        <v>0</v>
      </c>
      <c r="AR45" s="507">
        <f t="shared" si="30"/>
        <v>0</v>
      </c>
      <c r="AS45" s="507">
        <f t="shared" si="30"/>
        <v>0</v>
      </c>
      <c r="AT45" s="507">
        <f t="shared" si="30"/>
        <v>0</v>
      </c>
      <c r="AU45" s="507">
        <f t="shared" si="30"/>
        <v>0</v>
      </c>
      <c r="AV45" s="507">
        <f t="shared" si="30"/>
        <v>0</v>
      </c>
      <c r="AW45" s="566">
        <f t="shared" si="30"/>
        <v>0</v>
      </c>
    </row>
    <row r="46" spans="1:49" s="459" customFormat="1" x14ac:dyDescent="0.3">
      <c r="A46" s="1558"/>
      <c r="B46" s="572">
        <v>6.2</v>
      </c>
      <c r="C46" s="583" t="s">
        <v>21</v>
      </c>
      <c r="D46" s="507">
        <f>SUM(E46:L46)</f>
        <v>0</v>
      </c>
      <c r="E46" s="458"/>
      <c r="F46" s="458"/>
      <c r="G46" s="458"/>
      <c r="H46" s="458"/>
      <c r="I46" s="458"/>
      <c r="J46" s="458"/>
      <c r="K46" s="458"/>
      <c r="L46" s="468"/>
      <c r="M46" s="507">
        <f>SUM(N46:U46)</f>
        <v>0</v>
      </c>
      <c r="N46" s="499"/>
      <c r="O46" s="499"/>
      <c r="P46" s="499"/>
      <c r="Q46" s="499"/>
      <c r="R46" s="499"/>
      <c r="S46" s="499"/>
      <c r="T46" s="499"/>
      <c r="U46" s="500"/>
      <c r="V46" s="507">
        <f>SUM(W46:AD46)</f>
        <v>0</v>
      </c>
      <c r="W46" s="499"/>
      <c r="X46" s="499"/>
      <c r="Y46" s="499"/>
      <c r="Z46" s="499"/>
      <c r="AA46" s="499"/>
      <c r="AB46" s="499"/>
      <c r="AC46" s="499"/>
      <c r="AD46" s="500"/>
      <c r="AE46" s="507">
        <f>SUM(AF46:AM46)</f>
        <v>0</v>
      </c>
      <c r="AF46" s="499"/>
      <c r="AG46" s="499"/>
      <c r="AH46" s="499"/>
      <c r="AI46" s="499"/>
      <c r="AJ46" s="499"/>
      <c r="AK46" s="499"/>
      <c r="AL46" s="499"/>
      <c r="AM46" s="499"/>
      <c r="AN46" s="1289"/>
      <c r="AO46" s="550">
        <f>SUM(AP46:AW46)+AN46</f>
        <v>0</v>
      </c>
      <c r="AP46" s="507">
        <f t="shared" si="30"/>
        <v>0</v>
      </c>
      <c r="AQ46" s="520">
        <f t="shared" si="30"/>
        <v>0</v>
      </c>
      <c r="AR46" s="520">
        <f t="shared" si="30"/>
        <v>0</v>
      </c>
      <c r="AS46" s="520">
        <f t="shared" si="30"/>
        <v>0</v>
      </c>
      <c r="AT46" s="520">
        <f t="shared" si="30"/>
        <v>0</v>
      </c>
      <c r="AU46" s="520">
        <f t="shared" si="30"/>
        <v>0</v>
      </c>
      <c r="AV46" s="520">
        <f t="shared" si="30"/>
        <v>0</v>
      </c>
      <c r="AW46" s="551">
        <f t="shared" si="30"/>
        <v>0</v>
      </c>
    </row>
    <row r="47" spans="1:49" x14ac:dyDescent="0.3">
      <c r="A47" s="1558"/>
      <c r="B47" s="572">
        <v>6.3</v>
      </c>
      <c r="C47" s="583" t="s">
        <v>220</v>
      </c>
      <c r="D47" s="507">
        <f>SUM(E47:L47)</f>
        <v>0</v>
      </c>
      <c r="E47" s="458"/>
      <c r="F47" s="458"/>
      <c r="G47" s="458"/>
      <c r="H47" s="458"/>
      <c r="I47" s="458"/>
      <c r="J47" s="458"/>
      <c r="K47" s="458"/>
      <c r="L47" s="468"/>
      <c r="M47" s="507">
        <f>SUM(N47:U47)</f>
        <v>0</v>
      </c>
      <c r="N47" s="458"/>
      <c r="O47" s="458"/>
      <c r="P47" s="458"/>
      <c r="Q47" s="458"/>
      <c r="R47" s="458"/>
      <c r="S47" s="458"/>
      <c r="T47" s="458"/>
      <c r="U47" s="468"/>
      <c r="V47" s="507">
        <f>SUM(W47:AD47)</f>
        <v>0</v>
      </c>
      <c r="W47" s="458"/>
      <c r="X47" s="458"/>
      <c r="Y47" s="458"/>
      <c r="Z47" s="458"/>
      <c r="AA47" s="458"/>
      <c r="AB47" s="458"/>
      <c r="AC47" s="458"/>
      <c r="AD47" s="468"/>
      <c r="AE47" s="507">
        <f>SUM(AF47:AM47)</f>
        <v>0</v>
      </c>
      <c r="AF47" s="458"/>
      <c r="AG47" s="458"/>
      <c r="AH47" s="458"/>
      <c r="AI47" s="458"/>
      <c r="AJ47" s="458"/>
      <c r="AK47" s="458"/>
      <c r="AL47" s="458"/>
      <c r="AM47" s="458"/>
      <c r="AN47" s="1293"/>
      <c r="AO47" s="550">
        <f>SUM(AP47:AW47)+AN47</f>
        <v>0</v>
      </c>
      <c r="AP47" s="507">
        <f t="shared" si="30"/>
        <v>0</v>
      </c>
      <c r="AQ47" s="520">
        <f t="shared" si="30"/>
        <v>0</v>
      </c>
      <c r="AR47" s="520">
        <f t="shared" si="30"/>
        <v>0</v>
      </c>
      <c r="AS47" s="520">
        <f t="shared" si="30"/>
        <v>0</v>
      </c>
      <c r="AT47" s="520">
        <f t="shared" si="30"/>
        <v>0</v>
      </c>
      <c r="AU47" s="520">
        <f t="shared" si="30"/>
        <v>0</v>
      </c>
      <c r="AV47" s="520">
        <f t="shared" si="30"/>
        <v>0</v>
      </c>
      <c r="AW47" s="551">
        <f t="shared" si="30"/>
        <v>0</v>
      </c>
    </row>
    <row r="48" spans="1:49" x14ac:dyDescent="0.3">
      <c r="A48" s="1558"/>
      <c r="B48" s="572" t="s">
        <v>94</v>
      </c>
      <c r="C48" s="583" t="s">
        <v>582</v>
      </c>
      <c r="D48" s="1043">
        <f>SUM(E48:L48)</f>
        <v>0</v>
      </c>
      <c r="E48" s="460"/>
      <c r="F48" s="460"/>
      <c r="G48" s="460"/>
      <c r="H48" s="460"/>
      <c r="I48" s="460"/>
      <c r="J48" s="460"/>
      <c r="K48" s="460"/>
      <c r="L48" s="461"/>
      <c r="M48" s="1043">
        <f>SUM(N48:U48)</f>
        <v>0</v>
      </c>
      <c r="N48" s="460"/>
      <c r="O48" s="460"/>
      <c r="P48" s="460"/>
      <c r="Q48" s="460"/>
      <c r="R48" s="460"/>
      <c r="S48" s="460"/>
      <c r="T48" s="460"/>
      <c r="U48" s="461"/>
      <c r="V48" s="1043">
        <f>SUM(W48:AD48)</f>
        <v>0</v>
      </c>
      <c r="W48" s="460"/>
      <c r="X48" s="460"/>
      <c r="Y48" s="460"/>
      <c r="Z48" s="460"/>
      <c r="AA48" s="460"/>
      <c r="AB48" s="460"/>
      <c r="AC48" s="460"/>
      <c r="AD48" s="461"/>
      <c r="AE48" s="1043">
        <f>SUM(AF48:AM48)</f>
        <v>0</v>
      </c>
      <c r="AF48" s="460"/>
      <c r="AG48" s="460"/>
      <c r="AH48" s="460"/>
      <c r="AI48" s="460"/>
      <c r="AJ48" s="460"/>
      <c r="AK48" s="460"/>
      <c r="AL48" s="460"/>
      <c r="AM48" s="460"/>
      <c r="AN48" s="1290"/>
      <c r="AO48" s="550">
        <f>SUM(AP48:AW48)+AN48</f>
        <v>0</v>
      </c>
      <c r="AP48" s="503">
        <f t="shared" si="30"/>
        <v>0</v>
      </c>
      <c r="AQ48" s="537">
        <f t="shared" si="30"/>
        <v>0</v>
      </c>
      <c r="AR48" s="537">
        <f t="shared" si="30"/>
        <v>0</v>
      </c>
      <c r="AS48" s="537">
        <f t="shared" si="30"/>
        <v>0</v>
      </c>
      <c r="AT48" s="537">
        <f t="shared" si="30"/>
        <v>0</v>
      </c>
      <c r="AU48" s="537">
        <f t="shared" si="30"/>
        <v>0</v>
      </c>
      <c r="AV48" s="537">
        <f t="shared" si="30"/>
        <v>0</v>
      </c>
      <c r="AW48" s="538">
        <f t="shared" si="30"/>
        <v>0</v>
      </c>
    </row>
    <row r="49" spans="1:49" s="377" customFormat="1" x14ac:dyDescent="0.3">
      <c r="A49" s="1559"/>
      <c r="B49" s="576" t="s">
        <v>253</v>
      </c>
      <c r="C49" s="582" t="s">
        <v>27</v>
      </c>
      <c r="D49" s="513">
        <f>SUM(D45:D48)</f>
        <v>0</v>
      </c>
      <c r="E49" s="513">
        <f t="shared" ref="E49:AW49" si="31">SUM(E45:E48)</f>
        <v>0</v>
      </c>
      <c r="F49" s="513">
        <f t="shared" si="31"/>
        <v>0</v>
      </c>
      <c r="G49" s="513">
        <f t="shared" si="31"/>
        <v>0</v>
      </c>
      <c r="H49" s="513">
        <f t="shared" si="31"/>
        <v>0</v>
      </c>
      <c r="I49" s="513">
        <f t="shared" si="31"/>
        <v>0</v>
      </c>
      <c r="J49" s="513">
        <f t="shared" si="31"/>
        <v>0</v>
      </c>
      <c r="K49" s="513">
        <f t="shared" si="31"/>
        <v>0</v>
      </c>
      <c r="L49" s="526">
        <f t="shared" si="31"/>
        <v>0</v>
      </c>
      <c r="M49" s="513">
        <f t="shared" si="31"/>
        <v>0</v>
      </c>
      <c r="N49" s="513">
        <f t="shared" si="31"/>
        <v>0</v>
      </c>
      <c r="O49" s="513">
        <f t="shared" si="31"/>
        <v>0</v>
      </c>
      <c r="P49" s="513">
        <f t="shared" si="31"/>
        <v>0</v>
      </c>
      <c r="Q49" s="513">
        <f t="shared" si="31"/>
        <v>0</v>
      </c>
      <c r="R49" s="513">
        <f t="shared" si="31"/>
        <v>0</v>
      </c>
      <c r="S49" s="513">
        <f t="shared" si="31"/>
        <v>0</v>
      </c>
      <c r="T49" s="513">
        <f t="shared" si="31"/>
        <v>0</v>
      </c>
      <c r="U49" s="526">
        <f t="shared" si="31"/>
        <v>0</v>
      </c>
      <c r="V49" s="513">
        <f t="shared" si="31"/>
        <v>0</v>
      </c>
      <c r="W49" s="513">
        <f t="shared" si="31"/>
        <v>0</v>
      </c>
      <c r="X49" s="513">
        <f t="shared" si="31"/>
        <v>0</v>
      </c>
      <c r="Y49" s="513">
        <f t="shared" si="31"/>
        <v>0</v>
      </c>
      <c r="Z49" s="513">
        <f t="shared" si="31"/>
        <v>0</v>
      </c>
      <c r="AA49" s="513">
        <f t="shared" si="31"/>
        <v>0</v>
      </c>
      <c r="AB49" s="513">
        <f t="shared" si="31"/>
        <v>0</v>
      </c>
      <c r="AC49" s="513">
        <f t="shared" si="31"/>
        <v>0</v>
      </c>
      <c r="AD49" s="526">
        <f t="shared" si="31"/>
        <v>0</v>
      </c>
      <c r="AE49" s="513">
        <f t="shared" si="31"/>
        <v>0</v>
      </c>
      <c r="AF49" s="513">
        <f t="shared" si="31"/>
        <v>0</v>
      </c>
      <c r="AG49" s="513">
        <f t="shared" si="31"/>
        <v>0</v>
      </c>
      <c r="AH49" s="513">
        <f t="shared" si="31"/>
        <v>0</v>
      </c>
      <c r="AI49" s="513">
        <f t="shared" si="31"/>
        <v>0</v>
      </c>
      <c r="AJ49" s="513">
        <f t="shared" si="31"/>
        <v>0</v>
      </c>
      <c r="AK49" s="513">
        <f t="shared" si="31"/>
        <v>0</v>
      </c>
      <c r="AL49" s="513">
        <f t="shared" si="31"/>
        <v>0</v>
      </c>
      <c r="AM49" s="513">
        <f t="shared" si="31"/>
        <v>0</v>
      </c>
      <c r="AN49" s="1294">
        <f t="shared" si="31"/>
        <v>0</v>
      </c>
      <c r="AO49" s="552">
        <f t="shared" si="31"/>
        <v>0</v>
      </c>
      <c r="AP49" s="553">
        <f t="shared" si="31"/>
        <v>0</v>
      </c>
      <c r="AQ49" s="553">
        <f t="shared" si="31"/>
        <v>0</v>
      </c>
      <c r="AR49" s="553">
        <f t="shared" si="31"/>
        <v>0</v>
      </c>
      <c r="AS49" s="553">
        <f t="shared" si="31"/>
        <v>0</v>
      </c>
      <c r="AT49" s="553">
        <f t="shared" si="31"/>
        <v>0</v>
      </c>
      <c r="AU49" s="553">
        <f t="shared" si="31"/>
        <v>0</v>
      </c>
      <c r="AV49" s="553">
        <f t="shared" si="31"/>
        <v>0</v>
      </c>
      <c r="AW49" s="554">
        <f t="shared" si="31"/>
        <v>0</v>
      </c>
    </row>
    <row r="50" spans="1:49" ht="16.5" customHeight="1" x14ac:dyDescent="0.3">
      <c r="A50" s="1566" t="s">
        <v>172</v>
      </c>
      <c r="B50" s="570">
        <v>7.1</v>
      </c>
      <c r="C50" s="580" t="s">
        <v>22</v>
      </c>
      <c r="D50" s="512">
        <f>SUM(E50:L50)</f>
        <v>0</v>
      </c>
      <c r="E50" s="466"/>
      <c r="F50" s="466"/>
      <c r="G50" s="466"/>
      <c r="H50" s="466"/>
      <c r="I50" s="466"/>
      <c r="J50" s="466"/>
      <c r="K50" s="466"/>
      <c r="L50" s="467"/>
      <c r="M50" s="512">
        <f>SUM(N50:U50)</f>
        <v>0</v>
      </c>
      <c r="N50" s="466"/>
      <c r="O50" s="466"/>
      <c r="P50" s="466"/>
      <c r="Q50" s="466"/>
      <c r="R50" s="466"/>
      <c r="S50" s="466"/>
      <c r="T50" s="466"/>
      <c r="U50" s="467"/>
      <c r="V50" s="512">
        <f>SUM(W50:AD50)</f>
        <v>0</v>
      </c>
      <c r="W50" s="466"/>
      <c r="X50" s="466"/>
      <c r="Y50" s="466"/>
      <c r="Z50" s="466"/>
      <c r="AA50" s="466"/>
      <c r="AB50" s="466"/>
      <c r="AC50" s="466"/>
      <c r="AD50" s="467"/>
      <c r="AE50" s="512">
        <f>SUM(AF50:AM50)</f>
        <v>0</v>
      </c>
      <c r="AF50" s="466"/>
      <c r="AG50" s="466"/>
      <c r="AH50" s="466"/>
      <c r="AI50" s="466"/>
      <c r="AJ50" s="466"/>
      <c r="AK50" s="466"/>
      <c r="AL50" s="466"/>
      <c r="AM50" s="466"/>
      <c r="AN50" s="1292"/>
      <c r="AO50" s="548">
        <f>SUM(AP50:AW50)+AN50</f>
        <v>0</v>
      </c>
      <c r="AP50" s="507">
        <f t="shared" ref="AP50:AW53" si="32">E50+N50+W50+AF50</f>
        <v>0</v>
      </c>
      <c r="AQ50" s="507">
        <f t="shared" si="32"/>
        <v>0</v>
      </c>
      <c r="AR50" s="507">
        <f t="shared" si="32"/>
        <v>0</v>
      </c>
      <c r="AS50" s="507">
        <f t="shared" si="32"/>
        <v>0</v>
      </c>
      <c r="AT50" s="507">
        <f t="shared" si="32"/>
        <v>0</v>
      </c>
      <c r="AU50" s="507">
        <f t="shared" si="32"/>
        <v>0</v>
      </c>
      <c r="AV50" s="507">
        <f t="shared" si="32"/>
        <v>0</v>
      </c>
      <c r="AW50" s="549">
        <f t="shared" si="32"/>
        <v>0</v>
      </c>
    </row>
    <row r="51" spans="1:49" s="459" customFormat="1" ht="16.5" customHeight="1" x14ac:dyDescent="0.3">
      <c r="A51" s="1567"/>
      <c r="B51" s="572">
        <v>7.2</v>
      </c>
      <c r="C51" s="583" t="s">
        <v>23</v>
      </c>
      <c r="D51" s="507">
        <f>SUM(E51:L51)</f>
        <v>0</v>
      </c>
      <c r="E51" s="458"/>
      <c r="F51" s="458"/>
      <c r="G51" s="458"/>
      <c r="H51" s="458"/>
      <c r="I51" s="458"/>
      <c r="J51" s="458"/>
      <c r="K51" s="458"/>
      <c r="L51" s="468"/>
      <c r="M51" s="507">
        <f>SUM(N51:U51)</f>
        <v>0</v>
      </c>
      <c r="N51" s="499"/>
      <c r="O51" s="499"/>
      <c r="P51" s="499"/>
      <c r="Q51" s="499"/>
      <c r="R51" s="499"/>
      <c r="S51" s="499"/>
      <c r="T51" s="499"/>
      <c r="U51" s="500"/>
      <c r="V51" s="507">
        <f>SUM(W51:AD51)</f>
        <v>0</v>
      </c>
      <c r="W51" s="499"/>
      <c r="X51" s="499"/>
      <c r="Y51" s="499"/>
      <c r="Z51" s="499"/>
      <c r="AA51" s="499"/>
      <c r="AB51" s="499"/>
      <c r="AC51" s="499"/>
      <c r="AD51" s="500"/>
      <c r="AE51" s="507">
        <f>SUM(AF51:AM51)</f>
        <v>0</v>
      </c>
      <c r="AF51" s="499"/>
      <c r="AG51" s="499"/>
      <c r="AH51" s="499"/>
      <c r="AI51" s="499"/>
      <c r="AJ51" s="499"/>
      <c r="AK51" s="499"/>
      <c r="AL51" s="499"/>
      <c r="AM51" s="499"/>
      <c r="AN51" s="1289"/>
      <c r="AO51" s="550">
        <f>SUM(AP51:AW51)+AN51</f>
        <v>0</v>
      </c>
      <c r="AP51" s="507">
        <f t="shared" si="32"/>
        <v>0</v>
      </c>
      <c r="AQ51" s="520">
        <f t="shared" si="32"/>
        <v>0</v>
      </c>
      <c r="AR51" s="520">
        <f t="shared" si="32"/>
        <v>0</v>
      </c>
      <c r="AS51" s="520">
        <f t="shared" si="32"/>
        <v>0</v>
      </c>
      <c r="AT51" s="520">
        <f t="shared" si="32"/>
        <v>0</v>
      </c>
      <c r="AU51" s="520">
        <f t="shared" si="32"/>
        <v>0</v>
      </c>
      <c r="AV51" s="520">
        <f t="shared" si="32"/>
        <v>0</v>
      </c>
      <c r="AW51" s="551">
        <f t="shared" si="32"/>
        <v>0</v>
      </c>
    </row>
    <row r="52" spans="1:49" ht="16.5" customHeight="1" x14ac:dyDescent="0.3">
      <c r="A52" s="1567"/>
      <c r="B52" s="572">
        <v>7.3</v>
      </c>
      <c r="C52" s="583" t="s">
        <v>171</v>
      </c>
      <c r="D52" s="507">
        <f>SUM(E52:L52)</f>
        <v>0</v>
      </c>
      <c r="E52" s="458"/>
      <c r="F52" s="458"/>
      <c r="G52" s="458"/>
      <c r="H52" s="458"/>
      <c r="I52" s="458"/>
      <c r="J52" s="458"/>
      <c r="K52" s="458"/>
      <c r="L52" s="468"/>
      <c r="M52" s="507">
        <f>SUM(N52:U52)</f>
        <v>0</v>
      </c>
      <c r="N52" s="458"/>
      <c r="O52" s="458"/>
      <c r="P52" s="458"/>
      <c r="Q52" s="458"/>
      <c r="R52" s="458"/>
      <c r="S52" s="458"/>
      <c r="T52" s="458"/>
      <c r="U52" s="468"/>
      <c r="V52" s="507">
        <f>SUM(W52:AD52)</f>
        <v>0</v>
      </c>
      <c r="W52" s="458"/>
      <c r="X52" s="458"/>
      <c r="Y52" s="458"/>
      <c r="Z52" s="458"/>
      <c r="AA52" s="458"/>
      <c r="AB52" s="458"/>
      <c r="AC52" s="458"/>
      <c r="AD52" s="468"/>
      <c r="AE52" s="507">
        <f>SUM(AF52:AM52)</f>
        <v>0</v>
      </c>
      <c r="AF52" s="458"/>
      <c r="AG52" s="458"/>
      <c r="AH52" s="458"/>
      <c r="AI52" s="458"/>
      <c r="AJ52" s="458"/>
      <c r="AK52" s="458"/>
      <c r="AL52" s="458"/>
      <c r="AM52" s="458"/>
      <c r="AN52" s="1293"/>
      <c r="AO52" s="550">
        <f>SUM(AP52:AW52)+AN52</f>
        <v>0</v>
      </c>
      <c r="AP52" s="507">
        <f t="shared" si="32"/>
        <v>0</v>
      </c>
      <c r="AQ52" s="520">
        <f t="shared" si="32"/>
        <v>0</v>
      </c>
      <c r="AR52" s="520">
        <f t="shared" si="32"/>
        <v>0</v>
      </c>
      <c r="AS52" s="520">
        <f t="shared" si="32"/>
        <v>0</v>
      </c>
      <c r="AT52" s="520">
        <f t="shared" si="32"/>
        <v>0</v>
      </c>
      <c r="AU52" s="520">
        <f t="shared" si="32"/>
        <v>0</v>
      </c>
      <c r="AV52" s="520">
        <f t="shared" si="32"/>
        <v>0</v>
      </c>
      <c r="AW52" s="551">
        <f t="shared" si="32"/>
        <v>0</v>
      </c>
    </row>
    <row r="53" spans="1:49" ht="16.5" customHeight="1" x14ac:dyDescent="0.3">
      <c r="A53" s="1567"/>
      <c r="B53" s="572" t="s">
        <v>98</v>
      </c>
      <c r="C53" s="583" t="s">
        <v>583</v>
      </c>
      <c r="D53" s="507">
        <f>SUM(E53:L53)</f>
        <v>0</v>
      </c>
      <c r="E53" s="458"/>
      <c r="F53" s="458"/>
      <c r="G53" s="458"/>
      <c r="H53" s="458"/>
      <c r="I53" s="458"/>
      <c r="J53" s="458"/>
      <c r="K53" s="458"/>
      <c r="L53" s="468"/>
      <c r="M53" s="507">
        <f>SUM(N53:U53)</f>
        <v>0</v>
      </c>
      <c r="N53" s="458"/>
      <c r="O53" s="458"/>
      <c r="P53" s="458"/>
      <c r="Q53" s="458"/>
      <c r="R53" s="458"/>
      <c r="S53" s="458"/>
      <c r="T53" s="458"/>
      <c r="U53" s="468"/>
      <c r="V53" s="507">
        <f>SUM(W53:AD53)</f>
        <v>0</v>
      </c>
      <c r="W53" s="458"/>
      <c r="X53" s="458"/>
      <c r="Y53" s="458"/>
      <c r="Z53" s="458"/>
      <c r="AA53" s="458"/>
      <c r="AB53" s="458"/>
      <c r="AC53" s="458"/>
      <c r="AD53" s="468"/>
      <c r="AE53" s="507">
        <f>SUM(AF53:AM53)</f>
        <v>0</v>
      </c>
      <c r="AF53" s="458"/>
      <c r="AG53" s="458"/>
      <c r="AH53" s="458"/>
      <c r="AI53" s="458"/>
      <c r="AJ53" s="458"/>
      <c r="AK53" s="458"/>
      <c r="AL53" s="458"/>
      <c r="AM53" s="458"/>
      <c r="AN53" s="1293"/>
      <c r="AO53" s="550">
        <f>SUM(AP53:AW53)+AN53</f>
        <v>0</v>
      </c>
      <c r="AP53" s="507">
        <f t="shared" si="32"/>
        <v>0</v>
      </c>
      <c r="AQ53" s="520">
        <f t="shared" si="32"/>
        <v>0</v>
      </c>
      <c r="AR53" s="520">
        <f t="shared" si="32"/>
        <v>0</v>
      </c>
      <c r="AS53" s="520">
        <f t="shared" si="32"/>
        <v>0</v>
      </c>
      <c r="AT53" s="520">
        <f t="shared" si="32"/>
        <v>0</v>
      </c>
      <c r="AU53" s="520">
        <f t="shared" si="32"/>
        <v>0</v>
      </c>
      <c r="AV53" s="520">
        <f t="shared" si="32"/>
        <v>0</v>
      </c>
      <c r="AW53" s="551">
        <f t="shared" si="32"/>
        <v>0</v>
      </c>
    </row>
    <row r="54" spans="1:49" s="377" customFormat="1" ht="16.5" customHeight="1" x14ac:dyDescent="0.3">
      <c r="A54" s="1568"/>
      <c r="B54" s="576" t="s">
        <v>310</v>
      </c>
      <c r="C54" s="582" t="s">
        <v>42</v>
      </c>
      <c r="D54" s="513">
        <f>SUM(D50:D53)</f>
        <v>0</v>
      </c>
      <c r="E54" s="513">
        <f t="shared" ref="E54:AW54" si="33">SUM(E50:E53)</f>
        <v>0</v>
      </c>
      <c r="F54" s="513">
        <f t="shared" si="33"/>
        <v>0</v>
      </c>
      <c r="G54" s="513">
        <f t="shared" si="33"/>
        <v>0</v>
      </c>
      <c r="H54" s="513">
        <f t="shared" si="33"/>
        <v>0</v>
      </c>
      <c r="I54" s="513">
        <f t="shared" si="33"/>
        <v>0</v>
      </c>
      <c r="J54" s="513">
        <f t="shared" si="33"/>
        <v>0</v>
      </c>
      <c r="K54" s="513">
        <f t="shared" si="33"/>
        <v>0</v>
      </c>
      <c r="L54" s="526">
        <f t="shared" si="33"/>
        <v>0</v>
      </c>
      <c r="M54" s="513">
        <f t="shared" si="33"/>
        <v>0</v>
      </c>
      <c r="N54" s="513">
        <f t="shared" si="33"/>
        <v>0</v>
      </c>
      <c r="O54" s="513">
        <f t="shared" si="33"/>
        <v>0</v>
      </c>
      <c r="P54" s="513">
        <f t="shared" si="33"/>
        <v>0</v>
      </c>
      <c r="Q54" s="513">
        <f t="shared" si="33"/>
        <v>0</v>
      </c>
      <c r="R54" s="513">
        <f t="shared" si="33"/>
        <v>0</v>
      </c>
      <c r="S54" s="513">
        <f t="shared" si="33"/>
        <v>0</v>
      </c>
      <c r="T54" s="513">
        <f>SUM(T50:T53)</f>
        <v>0</v>
      </c>
      <c r="U54" s="526">
        <f t="shared" si="33"/>
        <v>0</v>
      </c>
      <c r="V54" s="513">
        <f t="shared" si="33"/>
        <v>0</v>
      </c>
      <c r="W54" s="513">
        <f t="shared" si="33"/>
        <v>0</v>
      </c>
      <c r="X54" s="513">
        <f t="shared" si="33"/>
        <v>0</v>
      </c>
      <c r="Y54" s="513">
        <f t="shared" si="33"/>
        <v>0</v>
      </c>
      <c r="Z54" s="513">
        <f t="shared" si="33"/>
        <v>0</v>
      </c>
      <c r="AA54" s="513">
        <f t="shared" si="33"/>
        <v>0</v>
      </c>
      <c r="AB54" s="513">
        <f t="shared" si="33"/>
        <v>0</v>
      </c>
      <c r="AC54" s="513">
        <f t="shared" si="33"/>
        <v>0</v>
      </c>
      <c r="AD54" s="526">
        <f t="shared" si="33"/>
        <v>0</v>
      </c>
      <c r="AE54" s="513">
        <f t="shared" si="33"/>
        <v>0</v>
      </c>
      <c r="AF54" s="513">
        <f t="shared" si="33"/>
        <v>0</v>
      </c>
      <c r="AG54" s="513">
        <f t="shared" si="33"/>
        <v>0</v>
      </c>
      <c r="AH54" s="513">
        <f t="shared" si="33"/>
        <v>0</v>
      </c>
      <c r="AI54" s="513">
        <f t="shared" si="33"/>
        <v>0</v>
      </c>
      <c r="AJ54" s="513">
        <f t="shared" si="33"/>
        <v>0</v>
      </c>
      <c r="AK54" s="513">
        <f t="shared" si="33"/>
        <v>0</v>
      </c>
      <c r="AL54" s="513">
        <f t="shared" si="33"/>
        <v>0</v>
      </c>
      <c r="AM54" s="513">
        <f t="shared" si="33"/>
        <v>0</v>
      </c>
      <c r="AN54" s="1294">
        <f t="shared" si="33"/>
        <v>0</v>
      </c>
      <c r="AO54" s="552">
        <f t="shared" si="33"/>
        <v>0</v>
      </c>
      <c r="AP54" s="553">
        <f t="shared" si="33"/>
        <v>0</v>
      </c>
      <c r="AQ54" s="553">
        <f t="shared" si="33"/>
        <v>0</v>
      </c>
      <c r="AR54" s="553">
        <f t="shared" si="33"/>
        <v>0</v>
      </c>
      <c r="AS54" s="553">
        <f t="shared" si="33"/>
        <v>0</v>
      </c>
      <c r="AT54" s="553">
        <f t="shared" si="33"/>
        <v>0</v>
      </c>
      <c r="AU54" s="553">
        <f t="shared" si="33"/>
        <v>0</v>
      </c>
      <c r="AV54" s="553">
        <f t="shared" si="33"/>
        <v>0</v>
      </c>
      <c r="AW54" s="554">
        <f t="shared" si="33"/>
        <v>0</v>
      </c>
    </row>
    <row r="55" spans="1:49" ht="14.4" customHeight="1" x14ac:dyDescent="0.3">
      <c r="A55" s="1557" t="s">
        <v>32</v>
      </c>
      <c r="B55" s="570">
        <v>8.1</v>
      </c>
      <c r="C55" s="584" t="s">
        <v>24</v>
      </c>
      <c r="D55" s="512">
        <f t="shared" ref="D55:D61" si="34">SUM(E55:L55)</f>
        <v>0</v>
      </c>
      <c r="E55" s="462"/>
      <c r="F55" s="462"/>
      <c r="G55" s="462"/>
      <c r="H55" s="462"/>
      <c r="I55" s="462"/>
      <c r="J55" s="462"/>
      <c r="K55" s="462"/>
      <c r="L55" s="463"/>
      <c r="M55" s="663">
        <f t="shared" ref="M55:M61" si="35">SUM(N55:U55)</f>
        <v>0</v>
      </c>
      <c r="N55" s="462"/>
      <c r="O55" s="462"/>
      <c r="P55" s="462"/>
      <c r="Q55" s="462"/>
      <c r="R55" s="462"/>
      <c r="S55" s="462"/>
      <c r="T55" s="462"/>
      <c r="U55" s="463"/>
      <c r="V55" s="512">
        <f t="shared" ref="V55:V61" si="36">SUM(W55:AD55)</f>
        <v>0</v>
      </c>
      <c r="W55" s="462"/>
      <c r="X55" s="462"/>
      <c r="Y55" s="462"/>
      <c r="Z55" s="462"/>
      <c r="AA55" s="462"/>
      <c r="AB55" s="462"/>
      <c r="AC55" s="462"/>
      <c r="AD55" s="463"/>
      <c r="AE55" s="512">
        <f t="shared" ref="AE55:AE61" si="37">SUM(AF55:AM55)</f>
        <v>0</v>
      </c>
      <c r="AF55" s="462"/>
      <c r="AG55" s="462"/>
      <c r="AH55" s="462"/>
      <c r="AI55" s="462"/>
      <c r="AJ55" s="462"/>
      <c r="AK55" s="462"/>
      <c r="AL55" s="462"/>
      <c r="AM55" s="462"/>
      <c r="AN55" s="1295"/>
      <c r="AO55" s="548">
        <f>SUM(AP55:AW55)+AN55</f>
        <v>0</v>
      </c>
      <c r="AP55" s="512">
        <f t="shared" ref="AP55:AW61" si="38">E55+N55+W55+AF55</f>
        <v>0</v>
      </c>
      <c r="AQ55" s="512">
        <f t="shared" si="38"/>
        <v>0</v>
      </c>
      <c r="AR55" s="512">
        <f t="shared" si="38"/>
        <v>0</v>
      </c>
      <c r="AS55" s="512">
        <f t="shared" si="38"/>
        <v>0</v>
      </c>
      <c r="AT55" s="512">
        <f t="shared" si="38"/>
        <v>0</v>
      </c>
      <c r="AU55" s="512">
        <f t="shared" si="38"/>
        <v>0</v>
      </c>
      <c r="AV55" s="512">
        <f t="shared" si="38"/>
        <v>0</v>
      </c>
      <c r="AW55" s="549">
        <f t="shared" si="38"/>
        <v>0</v>
      </c>
    </row>
    <row r="56" spans="1:49" ht="14.4" customHeight="1" x14ac:dyDescent="0.3">
      <c r="A56" s="1558"/>
      <c r="B56" s="572" t="s">
        <v>124</v>
      </c>
      <c r="C56" s="578" t="s">
        <v>557</v>
      </c>
      <c r="D56" s="507">
        <f t="shared" si="34"/>
        <v>0</v>
      </c>
      <c r="E56" s="456"/>
      <c r="F56" s="456"/>
      <c r="G56" s="456"/>
      <c r="H56" s="456"/>
      <c r="I56" s="456"/>
      <c r="J56" s="456"/>
      <c r="K56" s="456"/>
      <c r="L56" s="457"/>
      <c r="M56" s="507">
        <f t="shared" si="35"/>
        <v>0</v>
      </c>
      <c r="N56" s="456"/>
      <c r="O56" s="456"/>
      <c r="P56" s="456"/>
      <c r="Q56" s="456"/>
      <c r="R56" s="456"/>
      <c r="S56" s="456"/>
      <c r="T56" s="456"/>
      <c r="U56" s="457"/>
      <c r="V56" s="507">
        <f t="shared" si="36"/>
        <v>0</v>
      </c>
      <c r="W56" s="456"/>
      <c r="X56" s="456"/>
      <c r="Y56" s="456"/>
      <c r="Z56" s="456"/>
      <c r="AA56" s="456"/>
      <c r="AB56" s="456"/>
      <c r="AC56" s="456"/>
      <c r="AD56" s="457"/>
      <c r="AE56" s="507">
        <f t="shared" si="37"/>
        <v>0</v>
      </c>
      <c r="AF56" s="456"/>
      <c r="AG56" s="456"/>
      <c r="AH56" s="456"/>
      <c r="AI56" s="456"/>
      <c r="AJ56" s="456"/>
      <c r="AK56" s="456"/>
      <c r="AL56" s="456"/>
      <c r="AM56" s="456"/>
      <c r="AN56" s="1288"/>
      <c r="AO56" s="550">
        <f t="shared" ref="AO56:AO61" si="39">SUM(AP56:AW56)+AN56</f>
        <v>0</v>
      </c>
      <c r="AP56" s="523">
        <f t="shared" si="38"/>
        <v>0</v>
      </c>
      <c r="AQ56" s="523">
        <f t="shared" si="38"/>
        <v>0</v>
      </c>
      <c r="AR56" s="523">
        <f t="shared" si="38"/>
        <v>0</v>
      </c>
      <c r="AS56" s="523">
        <f t="shared" si="38"/>
        <v>0</v>
      </c>
      <c r="AT56" s="523">
        <f t="shared" si="38"/>
        <v>0</v>
      </c>
      <c r="AU56" s="523">
        <f t="shared" si="38"/>
        <v>0</v>
      </c>
      <c r="AV56" s="523">
        <f t="shared" si="38"/>
        <v>0</v>
      </c>
      <c r="AW56" s="555">
        <f t="shared" si="38"/>
        <v>0</v>
      </c>
    </row>
    <row r="57" spans="1:49" ht="14.4" customHeight="1" x14ac:dyDescent="0.3">
      <c r="A57" s="1558"/>
      <c r="B57" s="572" t="s">
        <v>126</v>
      </c>
      <c r="C57" s="578" t="s">
        <v>173</v>
      </c>
      <c r="D57" s="507">
        <f t="shared" si="34"/>
        <v>0</v>
      </c>
      <c r="E57" s="456"/>
      <c r="F57" s="456"/>
      <c r="G57" s="456"/>
      <c r="H57" s="456"/>
      <c r="I57" s="456"/>
      <c r="J57" s="456"/>
      <c r="K57" s="456"/>
      <c r="L57" s="457"/>
      <c r="M57" s="507">
        <f t="shared" si="35"/>
        <v>0</v>
      </c>
      <c r="N57" s="456"/>
      <c r="O57" s="456"/>
      <c r="P57" s="456"/>
      <c r="Q57" s="456"/>
      <c r="R57" s="456"/>
      <c r="S57" s="456"/>
      <c r="T57" s="456"/>
      <c r="U57" s="457"/>
      <c r="V57" s="507">
        <f t="shared" si="36"/>
        <v>0</v>
      </c>
      <c r="W57" s="456"/>
      <c r="X57" s="456"/>
      <c r="Y57" s="456"/>
      <c r="Z57" s="456"/>
      <c r="AA57" s="456"/>
      <c r="AB57" s="456"/>
      <c r="AC57" s="456"/>
      <c r="AD57" s="457"/>
      <c r="AE57" s="507">
        <f t="shared" si="37"/>
        <v>0</v>
      </c>
      <c r="AF57" s="456"/>
      <c r="AG57" s="456"/>
      <c r="AH57" s="456"/>
      <c r="AI57" s="456"/>
      <c r="AJ57" s="456"/>
      <c r="AK57" s="456"/>
      <c r="AL57" s="456"/>
      <c r="AM57" s="456"/>
      <c r="AN57" s="1288"/>
      <c r="AO57" s="550">
        <f t="shared" si="39"/>
        <v>0</v>
      </c>
      <c r="AP57" s="523">
        <f t="shared" si="38"/>
        <v>0</v>
      </c>
      <c r="AQ57" s="523">
        <f t="shared" si="38"/>
        <v>0</v>
      </c>
      <c r="AR57" s="523">
        <f t="shared" si="38"/>
        <v>0</v>
      </c>
      <c r="AS57" s="523">
        <f t="shared" si="38"/>
        <v>0</v>
      </c>
      <c r="AT57" s="523">
        <f t="shared" si="38"/>
        <v>0</v>
      </c>
      <c r="AU57" s="523">
        <f t="shared" si="38"/>
        <v>0</v>
      </c>
      <c r="AV57" s="523">
        <f t="shared" si="38"/>
        <v>0</v>
      </c>
      <c r="AW57" s="555">
        <f t="shared" si="38"/>
        <v>0</v>
      </c>
    </row>
    <row r="58" spans="1:49" x14ac:dyDescent="0.3">
      <c r="A58" s="1558"/>
      <c r="B58" s="572" t="s">
        <v>127</v>
      </c>
      <c r="C58" s="578" t="s">
        <v>125</v>
      </c>
      <c r="D58" s="507">
        <f t="shared" si="34"/>
        <v>0</v>
      </c>
      <c r="E58" s="456"/>
      <c r="F58" s="456"/>
      <c r="G58" s="456"/>
      <c r="H58" s="456"/>
      <c r="I58" s="456"/>
      <c r="J58" s="456"/>
      <c r="K58" s="456"/>
      <c r="L58" s="457"/>
      <c r="M58" s="507">
        <f t="shared" si="35"/>
        <v>0</v>
      </c>
      <c r="N58" s="456"/>
      <c r="O58" s="456"/>
      <c r="P58" s="456"/>
      <c r="Q58" s="456"/>
      <c r="R58" s="456"/>
      <c r="S58" s="456"/>
      <c r="T58" s="456"/>
      <c r="U58" s="457"/>
      <c r="V58" s="507">
        <f t="shared" si="36"/>
        <v>0</v>
      </c>
      <c r="W58" s="456"/>
      <c r="X58" s="456"/>
      <c r="Y58" s="456"/>
      <c r="Z58" s="456"/>
      <c r="AA58" s="456"/>
      <c r="AB58" s="456"/>
      <c r="AC58" s="456"/>
      <c r="AD58" s="457"/>
      <c r="AE58" s="507">
        <f t="shared" si="37"/>
        <v>0</v>
      </c>
      <c r="AF58" s="456"/>
      <c r="AG58" s="456"/>
      <c r="AH58" s="456"/>
      <c r="AI58" s="456"/>
      <c r="AJ58" s="456"/>
      <c r="AK58" s="456"/>
      <c r="AL58" s="456"/>
      <c r="AM58" s="456"/>
      <c r="AN58" s="1288"/>
      <c r="AO58" s="550">
        <f t="shared" si="39"/>
        <v>0</v>
      </c>
      <c r="AP58" s="523">
        <f t="shared" si="38"/>
        <v>0</v>
      </c>
      <c r="AQ58" s="523">
        <f t="shared" si="38"/>
        <v>0</v>
      </c>
      <c r="AR58" s="523">
        <f t="shared" si="38"/>
        <v>0</v>
      </c>
      <c r="AS58" s="523">
        <f t="shared" si="38"/>
        <v>0</v>
      </c>
      <c r="AT58" s="523">
        <f t="shared" si="38"/>
        <v>0</v>
      </c>
      <c r="AU58" s="523">
        <f t="shared" si="38"/>
        <v>0</v>
      </c>
      <c r="AV58" s="523">
        <f t="shared" si="38"/>
        <v>0</v>
      </c>
      <c r="AW58" s="555">
        <f t="shared" si="38"/>
        <v>0</v>
      </c>
    </row>
    <row r="59" spans="1:49" x14ac:dyDescent="0.3">
      <c r="A59" s="1558"/>
      <c r="B59" s="572" t="s">
        <v>128</v>
      </c>
      <c r="C59" s="583" t="s">
        <v>174</v>
      </c>
      <c r="D59" s="507">
        <f t="shared" si="34"/>
        <v>0</v>
      </c>
      <c r="E59" s="456"/>
      <c r="F59" s="456"/>
      <c r="G59" s="456"/>
      <c r="H59" s="456"/>
      <c r="I59" s="456"/>
      <c r="J59" s="456"/>
      <c r="K59" s="456"/>
      <c r="L59" s="457"/>
      <c r="M59" s="507">
        <f t="shared" si="35"/>
        <v>0</v>
      </c>
      <c r="N59" s="456"/>
      <c r="O59" s="456"/>
      <c r="P59" s="456"/>
      <c r="Q59" s="456"/>
      <c r="R59" s="456"/>
      <c r="S59" s="456"/>
      <c r="T59" s="456"/>
      <c r="U59" s="457"/>
      <c r="V59" s="507">
        <f t="shared" si="36"/>
        <v>0</v>
      </c>
      <c r="W59" s="456"/>
      <c r="X59" s="456"/>
      <c r="Y59" s="456"/>
      <c r="Z59" s="456"/>
      <c r="AA59" s="456"/>
      <c r="AB59" s="456"/>
      <c r="AC59" s="456"/>
      <c r="AD59" s="457"/>
      <c r="AE59" s="507">
        <f t="shared" si="37"/>
        <v>0</v>
      </c>
      <c r="AF59" s="456"/>
      <c r="AG59" s="456"/>
      <c r="AH59" s="456"/>
      <c r="AI59" s="456"/>
      <c r="AJ59" s="456"/>
      <c r="AK59" s="456"/>
      <c r="AL59" s="456"/>
      <c r="AM59" s="456"/>
      <c r="AN59" s="1288"/>
      <c r="AO59" s="550">
        <f t="shared" si="39"/>
        <v>0</v>
      </c>
      <c r="AP59" s="523">
        <f t="shared" si="38"/>
        <v>0</v>
      </c>
      <c r="AQ59" s="523">
        <f t="shared" si="38"/>
        <v>0</v>
      </c>
      <c r="AR59" s="523">
        <f t="shared" si="38"/>
        <v>0</v>
      </c>
      <c r="AS59" s="523">
        <f t="shared" si="38"/>
        <v>0</v>
      </c>
      <c r="AT59" s="523">
        <f t="shared" si="38"/>
        <v>0</v>
      </c>
      <c r="AU59" s="523">
        <f t="shared" si="38"/>
        <v>0</v>
      </c>
      <c r="AV59" s="523">
        <f t="shared" si="38"/>
        <v>0</v>
      </c>
      <c r="AW59" s="555">
        <f t="shared" si="38"/>
        <v>0</v>
      </c>
    </row>
    <row r="60" spans="1:49" s="459" customFormat="1" x14ac:dyDescent="0.3">
      <c r="A60" s="1558"/>
      <c r="B60" s="572" t="s">
        <v>175</v>
      </c>
      <c r="C60" s="583" t="s">
        <v>25</v>
      </c>
      <c r="D60" s="507">
        <f t="shared" si="34"/>
        <v>0</v>
      </c>
      <c r="E60" s="456"/>
      <c r="F60" s="456"/>
      <c r="G60" s="456"/>
      <c r="H60" s="456"/>
      <c r="I60" s="456"/>
      <c r="J60" s="456"/>
      <c r="K60" s="456"/>
      <c r="L60" s="457"/>
      <c r="M60" s="507">
        <f t="shared" si="35"/>
        <v>0</v>
      </c>
      <c r="N60" s="499"/>
      <c r="O60" s="499"/>
      <c r="P60" s="499"/>
      <c r="Q60" s="499"/>
      <c r="R60" s="499"/>
      <c r="S60" s="499"/>
      <c r="T60" s="499"/>
      <c r="U60" s="500"/>
      <c r="V60" s="507">
        <f t="shared" si="36"/>
        <v>0</v>
      </c>
      <c r="W60" s="499"/>
      <c r="X60" s="499"/>
      <c r="Y60" s="499"/>
      <c r="Z60" s="499"/>
      <c r="AA60" s="499"/>
      <c r="AB60" s="499"/>
      <c r="AC60" s="499"/>
      <c r="AD60" s="500"/>
      <c r="AE60" s="507">
        <f t="shared" si="37"/>
        <v>0</v>
      </c>
      <c r="AF60" s="499"/>
      <c r="AG60" s="499"/>
      <c r="AH60" s="499"/>
      <c r="AI60" s="499"/>
      <c r="AJ60" s="499"/>
      <c r="AK60" s="499"/>
      <c r="AL60" s="499"/>
      <c r="AM60" s="499"/>
      <c r="AN60" s="1289"/>
      <c r="AO60" s="550">
        <f t="shared" si="39"/>
        <v>0</v>
      </c>
      <c r="AP60" s="523">
        <f t="shared" si="38"/>
        <v>0</v>
      </c>
      <c r="AQ60" s="523">
        <f t="shared" si="38"/>
        <v>0</v>
      </c>
      <c r="AR60" s="523">
        <f t="shared" si="38"/>
        <v>0</v>
      </c>
      <c r="AS60" s="523">
        <f t="shared" si="38"/>
        <v>0</v>
      </c>
      <c r="AT60" s="523">
        <f t="shared" si="38"/>
        <v>0</v>
      </c>
      <c r="AU60" s="523">
        <f t="shared" si="38"/>
        <v>0</v>
      </c>
      <c r="AV60" s="523">
        <f t="shared" si="38"/>
        <v>0</v>
      </c>
      <c r="AW60" s="555">
        <f t="shared" si="38"/>
        <v>0</v>
      </c>
    </row>
    <row r="61" spans="1:49" s="459" customFormat="1" x14ac:dyDescent="0.3">
      <c r="A61" s="1558"/>
      <c r="B61" s="572" t="s">
        <v>556</v>
      </c>
      <c r="C61" s="583" t="s">
        <v>584</v>
      </c>
      <c r="D61" s="507">
        <f t="shared" si="34"/>
        <v>0</v>
      </c>
      <c r="E61" s="456"/>
      <c r="F61" s="456"/>
      <c r="G61" s="456"/>
      <c r="H61" s="456"/>
      <c r="I61" s="456"/>
      <c r="J61" s="456"/>
      <c r="K61" s="456"/>
      <c r="L61" s="457"/>
      <c r="M61" s="507">
        <f t="shared" si="35"/>
        <v>0</v>
      </c>
      <c r="N61" s="456"/>
      <c r="O61" s="456"/>
      <c r="P61" s="456"/>
      <c r="Q61" s="456"/>
      <c r="R61" s="456"/>
      <c r="S61" s="456"/>
      <c r="T61" s="456"/>
      <c r="U61" s="457"/>
      <c r="V61" s="507">
        <f t="shared" si="36"/>
        <v>0</v>
      </c>
      <c r="W61" s="456"/>
      <c r="X61" s="456"/>
      <c r="Y61" s="456"/>
      <c r="Z61" s="456"/>
      <c r="AA61" s="456"/>
      <c r="AB61" s="456"/>
      <c r="AC61" s="456"/>
      <c r="AD61" s="457"/>
      <c r="AE61" s="507">
        <f t="shared" si="37"/>
        <v>0</v>
      </c>
      <c r="AF61" s="456"/>
      <c r="AG61" s="456"/>
      <c r="AH61" s="456"/>
      <c r="AI61" s="456"/>
      <c r="AJ61" s="456"/>
      <c r="AK61" s="456"/>
      <c r="AL61" s="456"/>
      <c r="AM61" s="456"/>
      <c r="AN61" s="1288"/>
      <c r="AO61" s="550">
        <f t="shared" si="39"/>
        <v>0</v>
      </c>
      <c r="AP61" s="523">
        <f t="shared" si="38"/>
        <v>0</v>
      </c>
      <c r="AQ61" s="523">
        <f t="shared" si="38"/>
        <v>0</v>
      </c>
      <c r="AR61" s="523">
        <f t="shared" si="38"/>
        <v>0</v>
      </c>
      <c r="AS61" s="523">
        <f t="shared" si="38"/>
        <v>0</v>
      </c>
      <c r="AT61" s="523">
        <f t="shared" si="38"/>
        <v>0</v>
      </c>
      <c r="AU61" s="523">
        <f t="shared" si="38"/>
        <v>0</v>
      </c>
      <c r="AV61" s="523">
        <f t="shared" si="38"/>
        <v>0</v>
      </c>
      <c r="AW61" s="555">
        <f t="shared" si="38"/>
        <v>0</v>
      </c>
    </row>
    <row r="62" spans="1:49" s="377" customFormat="1" x14ac:dyDescent="0.3">
      <c r="A62" s="1559"/>
      <c r="B62" s="574" t="s">
        <v>573</v>
      </c>
      <c r="C62" s="582" t="s">
        <v>33</v>
      </c>
      <c r="D62" s="514">
        <f>SUM(D55:D61)</f>
        <v>0</v>
      </c>
      <c r="E62" s="514">
        <f t="shared" ref="E62:AW62" si="40">SUM(E55:E61)</f>
        <v>0</v>
      </c>
      <c r="F62" s="514">
        <f t="shared" si="40"/>
        <v>0</v>
      </c>
      <c r="G62" s="514">
        <f t="shared" si="40"/>
        <v>0</v>
      </c>
      <c r="H62" s="514">
        <f t="shared" si="40"/>
        <v>0</v>
      </c>
      <c r="I62" s="514">
        <f t="shared" si="40"/>
        <v>0</v>
      </c>
      <c r="J62" s="514">
        <f t="shared" si="40"/>
        <v>0</v>
      </c>
      <c r="K62" s="514">
        <f t="shared" si="40"/>
        <v>0</v>
      </c>
      <c r="L62" s="525">
        <f t="shared" si="40"/>
        <v>0</v>
      </c>
      <c r="M62" s="514">
        <f t="shared" si="40"/>
        <v>0</v>
      </c>
      <c r="N62" s="514">
        <f t="shared" si="40"/>
        <v>0</v>
      </c>
      <c r="O62" s="514">
        <f t="shared" si="40"/>
        <v>0</v>
      </c>
      <c r="P62" s="514">
        <f t="shared" si="40"/>
        <v>0</v>
      </c>
      <c r="Q62" s="514">
        <f t="shared" si="40"/>
        <v>0</v>
      </c>
      <c r="R62" s="514">
        <f t="shared" si="40"/>
        <v>0</v>
      </c>
      <c r="S62" s="514">
        <f t="shared" si="40"/>
        <v>0</v>
      </c>
      <c r="T62" s="514">
        <f t="shared" si="40"/>
        <v>0</v>
      </c>
      <c r="U62" s="525">
        <f t="shared" si="40"/>
        <v>0</v>
      </c>
      <c r="V62" s="514">
        <f t="shared" si="40"/>
        <v>0</v>
      </c>
      <c r="W62" s="514">
        <f t="shared" si="40"/>
        <v>0</v>
      </c>
      <c r="X62" s="514">
        <f t="shared" si="40"/>
        <v>0</v>
      </c>
      <c r="Y62" s="514">
        <f t="shared" si="40"/>
        <v>0</v>
      </c>
      <c r="Z62" s="514">
        <f t="shared" si="40"/>
        <v>0</v>
      </c>
      <c r="AA62" s="514">
        <f t="shared" si="40"/>
        <v>0</v>
      </c>
      <c r="AB62" s="514">
        <f t="shared" si="40"/>
        <v>0</v>
      </c>
      <c r="AC62" s="514">
        <f t="shared" si="40"/>
        <v>0</v>
      </c>
      <c r="AD62" s="525">
        <f t="shared" si="40"/>
        <v>0</v>
      </c>
      <c r="AE62" s="514">
        <f t="shared" si="40"/>
        <v>0</v>
      </c>
      <c r="AF62" s="514">
        <f t="shared" si="40"/>
        <v>0</v>
      </c>
      <c r="AG62" s="514">
        <f t="shared" si="40"/>
        <v>0</v>
      </c>
      <c r="AH62" s="514">
        <f t="shared" si="40"/>
        <v>0</v>
      </c>
      <c r="AI62" s="514">
        <f t="shared" si="40"/>
        <v>0</v>
      </c>
      <c r="AJ62" s="514">
        <f t="shared" si="40"/>
        <v>0</v>
      </c>
      <c r="AK62" s="514">
        <f t="shared" si="40"/>
        <v>0</v>
      </c>
      <c r="AL62" s="514">
        <f t="shared" si="40"/>
        <v>0</v>
      </c>
      <c r="AM62" s="514">
        <f t="shared" si="40"/>
        <v>0</v>
      </c>
      <c r="AN62" s="1291">
        <f t="shared" si="40"/>
        <v>0</v>
      </c>
      <c r="AO62" s="556">
        <f t="shared" si="40"/>
        <v>0</v>
      </c>
      <c r="AP62" s="514">
        <f t="shared" si="40"/>
        <v>0</v>
      </c>
      <c r="AQ62" s="514">
        <f t="shared" si="40"/>
        <v>0</v>
      </c>
      <c r="AR62" s="514">
        <f t="shared" si="40"/>
        <v>0</v>
      </c>
      <c r="AS62" s="514">
        <f t="shared" si="40"/>
        <v>0</v>
      </c>
      <c r="AT62" s="514">
        <f t="shared" si="40"/>
        <v>0</v>
      </c>
      <c r="AU62" s="514">
        <f t="shared" si="40"/>
        <v>0</v>
      </c>
      <c r="AV62" s="514">
        <f t="shared" si="40"/>
        <v>0</v>
      </c>
      <c r="AW62" s="547">
        <f t="shared" si="40"/>
        <v>0</v>
      </c>
    </row>
    <row r="63" spans="1:49" ht="24.75" customHeight="1" x14ac:dyDescent="0.3">
      <c r="A63" s="1557" t="s">
        <v>3</v>
      </c>
      <c r="B63" s="570">
        <v>9.1</v>
      </c>
      <c r="C63" s="578" t="s">
        <v>221</v>
      </c>
      <c r="D63" s="505">
        <f>SUM(E63:J63)</f>
        <v>0</v>
      </c>
      <c r="E63" s="462"/>
      <c r="F63" s="462"/>
      <c r="G63" s="462"/>
      <c r="H63" s="462"/>
      <c r="I63" s="462"/>
      <c r="J63" s="462"/>
      <c r="K63" s="469"/>
      <c r="L63" s="470"/>
      <c r="M63" s="505">
        <f>SUM(N63:S63)</f>
        <v>0</v>
      </c>
      <c r="N63" s="462"/>
      <c r="O63" s="462"/>
      <c r="P63" s="462"/>
      <c r="Q63" s="462"/>
      <c r="R63" s="462"/>
      <c r="S63" s="462"/>
      <c r="T63" s="469"/>
      <c r="U63" s="470"/>
      <c r="V63" s="505">
        <f>SUM(W63:AB63)</f>
        <v>0</v>
      </c>
      <c r="W63" s="462"/>
      <c r="X63" s="462"/>
      <c r="Y63" s="462"/>
      <c r="Z63" s="462"/>
      <c r="AA63" s="462"/>
      <c r="AB63" s="462"/>
      <c r="AC63" s="469"/>
      <c r="AD63" s="470"/>
      <c r="AE63" s="505">
        <f>SUM(AF63:AK63)</f>
        <v>0</v>
      </c>
      <c r="AF63" s="462"/>
      <c r="AG63" s="462"/>
      <c r="AH63" s="462"/>
      <c r="AI63" s="462"/>
      <c r="AJ63" s="462"/>
      <c r="AK63" s="462"/>
      <c r="AL63" s="469"/>
      <c r="AM63" s="469"/>
      <c r="AN63" s="1295"/>
      <c r="AO63" s="541">
        <f>SUM(AP63:AU63)+AN63</f>
        <v>0</v>
      </c>
      <c r="AP63" s="507">
        <f t="shared" ref="AP63:AW69" si="41">E63+N63+W63+AF63</f>
        <v>0</v>
      </c>
      <c r="AQ63" s="507">
        <f t="shared" si="41"/>
        <v>0</v>
      </c>
      <c r="AR63" s="507">
        <f t="shared" si="41"/>
        <v>0</v>
      </c>
      <c r="AS63" s="507">
        <f t="shared" si="41"/>
        <v>0</v>
      </c>
      <c r="AT63" s="507">
        <f t="shared" si="41"/>
        <v>0</v>
      </c>
      <c r="AU63" s="507">
        <f t="shared" si="41"/>
        <v>0</v>
      </c>
      <c r="AV63" s="557"/>
      <c r="AW63" s="558"/>
    </row>
    <row r="64" spans="1:49" x14ac:dyDescent="0.3">
      <c r="A64" s="1558"/>
      <c r="B64" s="572" t="s">
        <v>118</v>
      </c>
      <c r="C64" s="578" t="s">
        <v>222</v>
      </c>
      <c r="D64" s="1043">
        <f>SUM(E64:J64)</f>
        <v>0</v>
      </c>
      <c r="E64" s="456"/>
      <c r="F64" s="456"/>
      <c r="G64" s="456"/>
      <c r="H64" s="456"/>
      <c r="I64" s="456"/>
      <c r="J64" s="456"/>
      <c r="K64" s="472"/>
      <c r="L64" s="473"/>
      <c r="M64" s="1043">
        <f>SUM(N64:S64)</f>
        <v>0</v>
      </c>
      <c r="N64" s="456"/>
      <c r="O64" s="456"/>
      <c r="P64" s="456"/>
      <c r="Q64" s="456"/>
      <c r="R64" s="456"/>
      <c r="S64" s="456"/>
      <c r="T64" s="472"/>
      <c r="U64" s="473"/>
      <c r="V64" s="1043">
        <f>SUM(W64:AB64)</f>
        <v>0</v>
      </c>
      <c r="W64" s="456"/>
      <c r="X64" s="456"/>
      <c r="Y64" s="456"/>
      <c r="Z64" s="456"/>
      <c r="AA64" s="456"/>
      <c r="AB64" s="456"/>
      <c r="AC64" s="472"/>
      <c r="AD64" s="473"/>
      <c r="AE64" s="1043">
        <f>SUM(AF64:AK64)</f>
        <v>0</v>
      </c>
      <c r="AF64" s="456"/>
      <c r="AG64" s="456"/>
      <c r="AH64" s="456"/>
      <c r="AI64" s="456"/>
      <c r="AJ64" s="456"/>
      <c r="AK64" s="456"/>
      <c r="AL64" s="472"/>
      <c r="AM64" s="472"/>
      <c r="AN64" s="1288"/>
      <c r="AO64" s="543">
        <f t="shared" ref="AO64:AO65" si="42">SUM(AP64:AU64)+AN64</f>
        <v>0</v>
      </c>
      <c r="AP64" s="523">
        <f t="shared" si="41"/>
        <v>0</v>
      </c>
      <c r="AQ64" s="523">
        <f t="shared" si="41"/>
        <v>0</v>
      </c>
      <c r="AR64" s="523">
        <f t="shared" si="41"/>
        <v>0</v>
      </c>
      <c r="AS64" s="523">
        <f t="shared" si="41"/>
        <v>0</v>
      </c>
      <c r="AT64" s="523">
        <f t="shared" si="41"/>
        <v>0</v>
      </c>
      <c r="AU64" s="523">
        <f t="shared" si="41"/>
        <v>0</v>
      </c>
      <c r="AV64" s="559"/>
      <c r="AW64" s="560"/>
    </row>
    <row r="65" spans="1:49" x14ac:dyDescent="0.3">
      <c r="A65" s="1558"/>
      <c r="B65" s="572" t="s">
        <v>119</v>
      </c>
      <c r="C65" s="578" t="s">
        <v>223</v>
      </c>
      <c r="D65" s="1043">
        <f>SUM(E65:J65)</f>
        <v>0</v>
      </c>
      <c r="E65" s="456"/>
      <c r="F65" s="456"/>
      <c r="G65" s="456"/>
      <c r="H65" s="456"/>
      <c r="I65" s="456"/>
      <c r="J65" s="456"/>
      <c r="K65" s="472"/>
      <c r="L65" s="473"/>
      <c r="M65" s="1043">
        <f>SUM(N65:S65)</f>
        <v>0</v>
      </c>
      <c r="N65" s="456"/>
      <c r="O65" s="456"/>
      <c r="P65" s="456"/>
      <c r="Q65" s="456"/>
      <c r="R65" s="456"/>
      <c r="S65" s="456"/>
      <c r="T65" s="472"/>
      <c r="U65" s="473"/>
      <c r="V65" s="1043">
        <f>SUM(W65:AB65)</f>
        <v>0</v>
      </c>
      <c r="W65" s="456"/>
      <c r="X65" s="456"/>
      <c r="Y65" s="456"/>
      <c r="Z65" s="456"/>
      <c r="AA65" s="456"/>
      <c r="AB65" s="456"/>
      <c r="AC65" s="472"/>
      <c r="AD65" s="473"/>
      <c r="AE65" s="1043">
        <f>SUM(AF65:AK65)</f>
        <v>0</v>
      </c>
      <c r="AF65" s="456"/>
      <c r="AG65" s="456"/>
      <c r="AH65" s="456"/>
      <c r="AI65" s="456"/>
      <c r="AJ65" s="456"/>
      <c r="AK65" s="456"/>
      <c r="AL65" s="472"/>
      <c r="AM65" s="472"/>
      <c r="AN65" s="1288"/>
      <c r="AO65" s="543">
        <f t="shared" si="42"/>
        <v>0</v>
      </c>
      <c r="AP65" s="523">
        <f t="shared" si="41"/>
        <v>0</v>
      </c>
      <c r="AQ65" s="523">
        <f t="shared" si="41"/>
        <v>0</v>
      </c>
      <c r="AR65" s="523">
        <f t="shared" si="41"/>
        <v>0</v>
      </c>
      <c r="AS65" s="523">
        <f t="shared" si="41"/>
        <v>0</v>
      </c>
      <c r="AT65" s="523">
        <f t="shared" si="41"/>
        <v>0</v>
      </c>
      <c r="AU65" s="523">
        <f t="shared" si="41"/>
        <v>0</v>
      </c>
      <c r="AV65" s="559"/>
      <c r="AW65" s="560"/>
    </row>
    <row r="66" spans="1:49" x14ac:dyDescent="0.3">
      <c r="A66" s="1558"/>
      <c r="B66" s="572" t="s">
        <v>120</v>
      </c>
      <c r="C66" s="578" t="s">
        <v>176</v>
      </c>
      <c r="D66" s="1043">
        <f>SUM(E66:L66)</f>
        <v>0</v>
      </c>
      <c r="E66" s="456"/>
      <c r="F66" s="456"/>
      <c r="G66" s="456"/>
      <c r="H66" s="456"/>
      <c r="I66" s="456"/>
      <c r="J66" s="456"/>
      <c r="K66" s="456"/>
      <c r="L66" s="457"/>
      <c r="M66" s="1043">
        <f>SUM(N66:U66)</f>
        <v>0</v>
      </c>
      <c r="N66" s="456"/>
      <c r="O66" s="456"/>
      <c r="P66" s="456"/>
      <c r="Q66" s="456"/>
      <c r="R66" s="456"/>
      <c r="S66" s="456"/>
      <c r="T66" s="456"/>
      <c r="U66" s="457"/>
      <c r="V66" s="1043">
        <f>SUM(W66:AD66)</f>
        <v>0</v>
      </c>
      <c r="W66" s="456"/>
      <c r="X66" s="456"/>
      <c r="Y66" s="456"/>
      <c r="Z66" s="456"/>
      <c r="AA66" s="456"/>
      <c r="AB66" s="456"/>
      <c r="AC66" s="456"/>
      <c r="AD66" s="457"/>
      <c r="AE66" s="1043">
        <f>SUM(AF66:AM66)</f>
        <v>0</v>
      </c>
      <c r="AF66" s="456"/>
      <c r="AG66" s="456"/>
      <c r="AH66" s="456"/>
      <c r="AI66" s="456"/>
      <c r="AJ66" s="456"/>
      <c r="AK66" s="456"/>
      <c r="AL66" s="456"/>
      <c r="AM66" s="456"/>
      <c r="AN66" s="1288"/>
      <c r="AO66" s="543">
        <f>SUM(AP66:AW66)+AN66</f>
        <v>0</v>
      </c>
      <c r="AP66" s="523">
        <f t="shared" si="41"/>
        <v>0</v>
      </c>
      <c r="AQ66" s="523">
        <f t="shared" si="41"/>
        <v>0</v>
      </c>
      <c r="AR66" s="523">
        <f t="shared" si="41"/>
        <v>0</v>
      </c>
      <c r="AS66" s="523">
        <f t="shared" si="41"/>
        <v>0</v>
      </c>
      <c r="AT66" s="523">
        <f t="shared" si="41"/>
        <v>0</v>
      </c>
      <c r="AU66" s="523">
        <f t="shared" si="41"/>
        <v>0</v>
      </c>
      <c r="AV66" s="523">
        <f t="shared" si="41"/>
        <v>0</v>
      </c>
      <c r="AW66" s="555">
        <f t="shared" si="41"/>
        <v>0</v>
      </c>
    </row>
    <row r="67" spans="1:49" s="459" customFormat="1" x14ac:dyDescent="0.3">
      <c r="A67" s="1558"/>
      <c r="B67" s="572" t="s">
        <v>121</v>
      </c>
      <c r="C67" s="578" t="s">
        <v>146</v>
      </c>
      <c r="D67" s="1043">
        <f>SUM(E67:L67)</f>
        <v>0</v>
      </c>
      <c r="E67" s="456"/>
      <c r="F67" s="456"/>
      <c r="G67" s="456"/>
      <c r="H67" s="456"/>
      <c r="I67" s="456"/>
      <c r="J67" s="456"/>
      <c r="K67" s="456"/>
      <c r="L67" s="457"/>
      <c r="M67" s="1043">
        <f>SUM(N67:U67)</f>
        <v>0</v>
      </c>
      <c r="N67" s="499"/>
      <c r="O67" s="499"/>
      <c r="P67" s="499"/>
      <c r="Q67" s="499"/>
      <c r="R67" s="499"/>
      <c r="S67" s="499"/>
      <c r="T67" s="499"/>
      <c r="U67" s="500"/>
      <c r="V67" s="1043">
        <f>SUM(W67:AD67)</f>
        <v>0</v>
      </c>
      <c r="W67" s="499"/>
      <c r="X67" s="499"/>
      <c r="Y67" s="499"/>
      <c r="Z67" s="499"/>
      <c r="AA67" s="499"/>
      <c r="AB67" s="499"/>
      <c r="AC67" s="499"/>
      <c r="AD67" s="500"/>
      <c r="AE67" s="1043">
        <f>SUM(AF67:AM67)</f>
        <v>0</v>
      </c>
      <c r="AF67" s="499"/>
      <c r="AG67" s="499"/>
      <c r="AH67" s="499"/>
      <c r="AI67" s="499"/>
      <c r="AJ67" s="499"/>
      <c r="AK67" s="499"/>
      <c r="AL67" s="499"/>
      <c r="AM67" s="499"/>
      <c r="AN67" s="1289"/>
      <c r="AO67" s="543">
        <f>SUM(AP67:AW67)+AN67</f>
        <v>0</v>
      </c>
      <c r="AP67" s="523">
        <f t="shared" si="41"/>
        <v>0</v>
      </c>
      <c r="AQ67" s="523">
        <f t="shared" si="41"/>
        <v>0</v>
      </c>
      <c r="AR67" s="523">
        <f t="shared" si="41"/>
        <v>0</v>
      </c>
      <c r="AS67" s="523">
        <f t="shared" si="41"/>
        <v>0</v>
      </c>
      <c r="AT67" s="523">
        <f t="shared" si="41"/>
        <v>0</v>
      </c>
      <c r="AU67" s="523">
        <f t="shared" si="41"/>
        <v>0</v>
      </c>
      <c r="AV67" s="523">
        <f t="shared" si="41"/>
        <v>0</v>
      </c>
      <c r="AW67" s="555">
        <f t="shared" si="41"/>
        <v>0</v>
      </c>
    </row>
    <row r="68" spans="1:49" x14ac:dyDescent="0.3">
      <c r="A68" s="1558"/>
      <c r="B68" s="572" t="s">
        <v>122</v>
      </c>
      <c r="C68" s="578" t="s">
        <v>178</v>
      </c>
      <c r="D68" s="1043">
        <f>SUM(E68:L68)</f>
        <v>0</v>
      </c>
      <c r="E68" s="456"/>
      <c r="F68" s="456"/>
      <c r="G68" s="456"/>
      <c r="H68" s="456"/>
      <c r="I68" s="456"/>
      <c r="J68" s="456"/>
      <c r="K68" s="456"/>
      <c r="L68" s="457"/>
      <c r="M68" s="1043">
        <f>SUM(N68:U68)</f>
        <v>0</v>
      </c>
      <c r="N68" s="456"/>
      <c r="O68" s="456"/>
      <c r="P68" s="456"/>
      <c r="Q68" s="456"/>
      <c r="R68" s="456"/>
      <c r="S68" s="456"/>
      <c r="T68" s="456"/>
      <c r="U68" s="457"/>
      <c r="V68" s="1043">
        <f>SUM(W68:AD68)</f>
        <v>0</v>
      </c>
      <c r="W68" s="456"/>
      <c r="X68" s="456"/>
      <c r="Y68" s="456"/>
      <c r="Z68" s="456"/>
      <c r="AA68" s="456"/>
      <c r="AB68" s="456"/>
      <c r="AC68" s="456"/>
      <c r="AD68" s="457"/>
      <c r="AE68" s="1043">
        <f>SUM(AF68:AM68)</f>
        <v>0</v>
      </c>
      <c r="AF68" s="456"/>
      <c r="AG68" s="456"/>
      <c r="AH68" s="456"/>
      <c r="AI68" s="456"/>
      <c r="AJ68" s="456"/>
      <c r="AK68" s="456"/>
      <c r="AL68" s="456"/>
      <c r="AM68" s="456"/>
      <c r="AN68" s="1288"/>
      <c r="AO68" s="543">
        <f>SUM(AP68:AW68)+AN68</f>
        <v>0</v>
      </c>
      <c r="AP68" s="523">
        <f t="shared" si="41"/>
        <v>0</v>
      </c>
      <c r="AQ68" s="523">
        <f t="shared" si="41"/>
        <v>0</v>
      </c>
      <c r="AR68" s="523">
        <f t="shared" si="41"/>
        <v>0</v>
      </c>
      <c r="AS68" s="523">
        <f t="shared" si="41"/>
        <v>0</v>
      </c>
      <c r="AT68" s="523">
        <f t="shared" si="41"/>
        <v>0</v>
      </c>
      <c r="AU68" s="523">
        <f t="shared" si="41"/>
        <v>0</v>
      </c>
      <c r="AV68" s="523">
        <f t="shared" si="41"/>
        <v>0</v>
      </c>
      <c r="AW68" s="555">
        <f t="shared" si="41"/>
        <v>0</v>
      </c>
    </row>
    <row r="69" spans="1:49" x14ac:dyDescent="0.3">
      <c r="A69" s="1558"/>
      <c r="B69" s="572" t="s">
        <v>123</v>
      </c>
      <c r="C69" s="578" t="s">
        <v>585</v>
      </c>
      <c r="D69" s="1043">
        <f>SUM(E69:L69)</f>
        <v>0</v>
      </c>
      <c r="E69" s="456"/>
      <c r="F69" s="456"/>
      <c r="G69" s="456"/>
      <c r="H69" s="456"/>
      <c r="I69" s="456"/>
      <c r="J69" s="456"/>
      <c r="K69" s="456"/>
      <c r="L69" s="457"/>
      <c r="M69" s="1043">
        <f>SUM(N69:U69)</f>
        <v>0</v>
      </c>
      <c r="N69" s="456"/>
      <c r="O69" s="456"/>
      <c r="P69" s="456"/>
      <c r="Q69" s="456"/>
      <c r="R69" s="456"/>
      <c r="S69" s="456"/>
      <c r="T69" s="456"/>
      <c r="U69" s="457"/>
      <c r="V69" s="1043">
        <f>SUM(W69:AD69)</f>
        <v>0</v>
      </c>
      <c r="W69" s="456"/>
      <c r="X69" s="456"/>
      <c r="Y69" s="456"/>
      <c r="Z69" s="456"/>
      <c r="AA69" s="456"/>
      <c r="AB69" s="456"/>
      <c r="AC69" s="456"/>
      <c r="AD69" s="457"/>
      <c r="AE69" s="1043">
        <f>SUM(AF69:AM69)</f>
        <v>0</v>
      </c>
      <c r="AF69" s="456"/>
      <c r="AG69" s="456"/>
      <c r="AH69" s="456"/>
      <c r="AI69" s="456"/>
      <c r="AJ69" s="456"/>
      <c r="AK69" s="456"/>
      <c r="AL69" s="456"/>
      <c r="AM69" s="456"/>
      <c r="AN69" s="1288"/>
      <c r="AO69" s="543">
        <f>SUM(AP69:AW69)+AN69</f>
        <v>0</v>
      </c>
      <c r="AP69" s="523">
        <f t="shared" si="41"/>
        <v>0</v>
      </c>
      <c r="AQ69" s="523">
        <f t="shared" si="41"/>
        <v>0</v>
      </c>
      <c r="AR69" s="523">
        <f t="shared" si="41"/>
        <v>0</v>
      </c>
      <c r="AS69" s="523">
        <f t="shared" si="41"/>
        <v>0</v>
      </c>
      <c r="AT69" s="523">
        <f t="shared" si="41"/>
        <v>0</v>
      </c>
      <c r="AU69" s="523">
        <f t="shared" si="41"/>
        <v>0</v>
      </c>
      <c r="AV69" s="523">
        <f t="shared" si="41"/>
        <v>0</v>
      </c>
      <c r="AW69" s="555">
        <f t="shared" si="41"/>
        <v>0</v>
      </c>
    </row>
    <row r="70" spans="1:49" s="377" customFormat="1" x14ac:dyDescent="0.3">
      <c r="A70" s="1559"/>
      <c r="B70" s="576" t="s">
        <v>575</v>
      </c>
      <c r="C70" s="585" t="s">
        <v>5</v>
      </c>
      <c r="D70" s="508">
        <f>SUM(D63:D69)</f>
        <v>0</v>
      </c>
      <c r="E70" s="508">
        <f t="shared" ref="E70:AS70" si="43">SUM(E63:E69)</f>
        <v>0</v>
      </c>
      <c r="F70" s="508">
        <f t="shared" si="43"/>
        <v>0</v>
      </c>
      <c r="G70" s="508">
        <f t="shared" si="43"/>
        <v>0</v>
      </c>
      <c r="H70" s="508">
        <f t="shared" si="43"/>
        <v>0</v>
      </c>
      <c r="I70" s="508">
        <f t="shared" si="43"/>
        <v>0</v>
      </c>
      <c r="J70" s="508">
        <f t="shared" si="43"/>
        <v>0</v>
      </c>
      <c r="K70" s="514">
        <f>SUM(K66:K69)</f>
        <v>0</v>
      </c>
      <c r="L70" s="514">
        <f>SUM(L66:L69)</f>
        <v>0</v>
      </c>
      <c r="M70" s="511">
        <f t="shared" si="43"/>
        <v>0</v>
      </c>
      <c r="N70" s="508">
        <f t="shared" si="43"/>
        <v>0</v>
      </c>
      <c r="O70" s="508">
        <f t="shared" si="43"/>
        <v>0</v>
      </c>
      <c r="P70" s="508">
        <f t="shared" si="43"/>
        <v>0</v>
      </c>
      <c r="Q70" s="508">
        <f t="shared" si="43"/>
        <v>0</v>
      </c>
      <c r="R70" s="508">
        <f t="shared" si="43"/>
        <v>0</v>
      </c>
      <c r="S70" s="508">
        <f t="shared" si="43"/>
        <v>0</v>
      </c>
      <c r="T70" s="514">
        <f>SUM(T66:T69)</f>
        <v>0</v>
      </c>
      <c r="U70" s="514">
        <f>SUM(U66:U69)</f>
        <v>0</v>
      </c>
      <c r="V70" s="511">
        <f t="shared" si="43"/>
        <v>0</v>
      </c>
      <c r="W70" s="508">
        <f t="shared" si="43"/>
        <v>0</v>
      </c>
      <c r="X70" s="508">
        <f t="shared" si="43"/>
        <v>0</v>
      </c>
      <c r="Y70" s="508">
        <f t="shared" si="43"/>
        <v>0</v>
      </c>
      <c r="Z70" s="508">
        <f t="shared" si="43"/>
        <v>0</v>
      </c>
      <c r="AA70" s="508">
        <f t="shared" si="43"/>
        <v>0</v>
      </c>
      <c r="AB70" s="508">
        <f t="shared" si="43"/>
        <v>0</v>
      </c>
      <c r="AC70" s="514">
        <f>SUM(AC66:AC69)</f>
        <v>0</v>
      </c>
      <c r="AD70" s="514">
        <f>SUM(AD66:AD69)</f>
        <v>0</v>
      </c>
      <c r="AE70" s="511">
        <f t="shared" si="43"/>
        <v>0</v>
      </c>
      <c r="AF70" s="508">
        <f t="shared" si="43"/>
        <v>0</v>
      </c>
      <c r="AG70" s="508">
        <f t="shared" si="43"/>
        <v>0</v>
      </c>
      <c r="AH70" s="508">
        <f t="shared" si="43"/>
        <v>0</v>
      </c>
      <c r="AI70" s="508">
        <f t="shared" si="43"/>
        <v>0</v>
      </c>
      <c r="AJ70" s="508">
        <f t="shared" si="43"/>
        <v>0</v>
      </c>
      <c r="AK70" s="508">
        <f t="shared" si="43"/>
        <v>0</v>
      </c>
      <c r="AL70" s="514">
        <f>SUM(AL66:AL69)</f>
        <v>0</v>
      </c>
      <c r="AM70" s="514">
        <f>SUM(AM66:AM69)</f>
        <v>0</v>
      </c>
      <c r="AN70" s="1291">
        <f>SUM(AN63:AN69)</f>
        <v>0</v>
      </c>
      <c r="AO70" s="544">
        <f t="shared" si="43"/>
        <v>0</v>
      </c>
      <c r="AP70" s="508">
        <f t="shared" si="43"/>
        <v>0</v>
      </c>
      <c r="AQ70" s="508">
        <f t="shared" si="43"/>
        <v>0</v>
      </c>
      <c r="AR70" s="508">
        <f t="shared" si="43"/>
        <v>0</v>
      </c>
      <c r="AS70" s="508">
        <f t="shared" si="43"/>
        <v>0</v>
      </c>
      <c r="AT70" s="508">
        <f>SUM(AT63:AT69)</f>
        <v>0</v>
      </c>
      <c r="AU70" s="508">
        <f>SUM(AU63:AU69)</f>
        <v>0</v>
      </c>
      <c r="AV70" s="514">
        <f>SUM(AV66:AV69)</f>
        <v>0</v>
      </c>
      <c r="AW70" s="547">
        <f>SUM(AW66:AW69)</f>
        <v>0</v>
      </c>
    </row>
    <row r="71" spans="1:49" ht="14.4" customHeight="1" x14ac:dyDescent="0.3">
      <c r="A71" s="1555" t="s">
        <v>6</v>
      </c>
      <c r="B71" s="572" t="s">
        <v>129</v>
      </c>
      <c r="C71" s="578" t="s">
        <v>224</v>
      </c>
      <c r="D71" s="512">
        <f>SUM(E71:L71)</f>
        <v>0</v>
      </c>
      <c r="E71" s="466"/>
      <c r="F71" s="466"/>
      <c r="G71" s="466"/>
      <c r="H71" s="466"/>
      <c r="I71" s="466"/>
      <c r="J71" s="466"/>
      <c r="K71" s="466"/>
      <c r="L71" s="467"/>
      <c r="M71" s="512">
        <f>SUM(N71:U71)</f>
        <v>0</v>
      </c>
      <c r="N71" s="466"/>
      <c r="O71" s="466"/>
      <c r="P71" s="466"/>
      <c r="Q71" s="466"/>
      <c r="R71" s="466"/>
      <c r="S71" s="466"/>
      <c r="T71" s="466"/>
      <c r="U71" s="467"/>
      <c r="V71" s="512">
        <f>SUM(W71:AD71)</f>
        <v>0</v>
      </c>
      <c r="W71" s="466"/>
      <c r="X71" s="466"/>
      <c r="Y71" s="466"/>
      <c r="Z71" s="466"/>
      <c r="AA71" s="466"/>
      <c r="AB71" s="466"/>
      <c r="AC71" s="466"/>
      <c r="AD71" s="467"/>
      <c r="AE71" s="512">
        <f>SUM(AF71:AM71)</f>
        <v>0</v>
      </c>
      <c r="AF71" s="466"/>
      <c r="AG71" s="466"/>
      <c r="AH71" s="466"/>
      <c r="AI71" s="466"/>
      <c r="AJ71" s="466"/>
      <c r="AK71" s="466"/>
      <c r="AL71" s="466"/>
      <c r="AM71" s="466"/>
      <c r="AN71" s="1292"/>
      <c r="AO71" s="548">
        <f>SUM(AP71:AW71)+AN71</f>
        <v>0</v>
      </c>
      <c r="AP71" s="507">
        <f t="shared" ref="AP71:AW74" si="44">E71+N71+W71+AF71</f>
        <v>0</v>
      </c>
      <c r="AQ71" s="507">
        <f t="shared" si="44"/>
        <v>0</v>
      </c>
      <c r="AR71" s="507">
        <f t="shared" si="44"/>
        <v>0</v>
      </c>
      <c r="AS71" s="507">
        <f t="shared" si="44"/>
        <v>0</v>
      </c>
      <c r="AT71" s="507">
        <f t="shared" si="44"/>
        <v>0</v>
      </c>
      <c r="AU71" s="507">
        <f t="shared" si="44"/>
        <v>0</v>
      </c>
      <c r="AV71" s="507">
        <f t="shared" si="44"/>
        <v>0</v>
      </c>
      <c r="AW71" s="549">
        <f t="shared" si="44"/>
        <v>0</v>
      </c>
    </row>
    <row r="72" spans="1:49" s="459" customFormat="1" x14ac:dyDescent="0.3">
      <c r="A72" s="1555"/>
      <c r="B72" s="572" t="s">
        <v>50</v>
      </c>
      <c r="C72" s="578" t="s">
        <v>179</v>
      </c>
      <c r="D72" s="507">
        <f>SUM(E72:L72)</f>
        <v>0</v>
      </c>
      <c r="E72" s="458"/>
      <c r="F72" s="458"/>
      <c r="G72" s="458"/>
      <c r="H72" s="458"/>
      <c r="I72" s="458"/>
      <c r="J72" s="458"/>
      <c r="K72" s="458"/>
      <c r="L72" s="468"/>
      <c r="M72" s="507">
        <f>SUM(N72:U72)</f>
        <v>0</v>
      </c>
      <c r="N72" s="499"/>
      <c r="O72" s="499"/>
      <c r="P72" s="499"/>
      <c r="Q72" s="499"/>
      <c r="R72" s="499"/>
      <c r="S72" s="499"/>
      <c r="T72" s="499"/>
      <c r="U72" s="500"/>
      <c r="V72" s="507">
        <f>SUM(W72:AD72)</f>
        <v>0</v>
      </c>
      <c r="W72" s="499"/>
      <c r="X72" s="499"/>
      <c r="Y72" s="499"/>
      <c r="Z72" s="499"/>
      <c r="AA72" s="499"/>
      <c r="AB72" s="499"/>
      <c r="AC72" s="499"/>
      <c r="AD72" s="500"/>
      <c r="AE72" s="507">
        <f>SUM(AF72:AM72)</f>
        <v>0</v>
      </c>
      <c r="AF72" s="499"/>
      <c r="AG72" s="499"/>
      <c r="AH72" s="499"/>
      <c r="AI72" s="499"/>
      <c r="AJ72" s="499"/>
      <c r="AK72" s="499"/>
      <c r="AL72" s="499"/>
      <c r="AM72" s="499"/>
      <c r="AN72" s="1289"/>
      <c r="AO72" s="550">
        <f>SUM(AP72:AW72)+AN72</f>
        <v>0</v>
      </c>
      <c r="AP72" s="507">
        <f t="shared" si="44"/>
        <v>0</v>
      </c>
      <c r="AQ72" s="520">
        <f t="shared" si="44"/>
        <v>0</v>
      </c>
      <c r="AR72" s="520">
        <f t="shared" si="44"/>
        <v>0</v>
      </c>
      <c r="AS72" s="520">
        <f t="shared" si="44"/>
        <v>0</v>
      </c>
      <c r="AT72" s="520">
        <f t="shared" si="44"/>
        <v>0</v>
      </c>
      <c r="AU72" s="520">
        <f t="shared" si="44"/>
        <v>0</v>
      </c>
      <c r="AV72" s="520">
        <f t="shared" si="44"/>
        <v>0</v>
      </c>
      <c r="AW72" s="551">
        <f t="shared" si="44"/>
        <v>0</v>
      </c>
    </row>
    <row r="73" spans="1:49" x14ac:dyDescent="0.3">
      <c r="A73" s="1555"/>
      <c r="B73" s="572" t="s">
        <v>51</v>
      </c>
      <c r="C73" s="578" t="s">
        <v>180</v>
      </c>
      <c r="D73" s="507">
        <f>SUM(E73:L73)</f>
        <v>0</v>
      </c>
      <c r="E73" s="458"/>
      <c r="F73" s="458"/>
      <c r="G73" s="458"/>
      <c r="H73" s="458"/>
      <c r="I73" s="458"/>
      <c r="J73" s="458"/>
      <c r="K73" s="458"/>
      <c r="L73" s="468"/>
      <c r="M73" s="507">
        <f>SUM(N73:U73)</f>
        <v>0</v>
      </c>
      <c r="N73" s="458"/>
      <c r="O73" s="458"/>
      <c r="P73" s="458"/>
      <c r="Q73" s="458"/>
      <c r="R73" s="458"/>
      <c r="S73" s="458"/>
      <c r="T73" s="458"/>
      <c r="U73" s="468"/>
      <c r="V73" s="507">
        <f>SUM(W73:AD73)</f>
        <v>0</v>
      </c>
      <c r="W73" s="458"/>
      <c r="X73" s="458"/>
      <c r="Y73" s="458"/>
      <c r="Z73" s="458"/>
      <c r="AA73" s="458"/>
      <c r="AB73" s="458"/>
      <c r="AC73" s="458"/>
      <c r="AD73" s="468"/>
      <c r="AE73" s="507">
        <f>SUM(AF73:AM73)</f>
        <v>0</v>
      </c>
      <c r="AF73" s="458"/>
      <c r="AG73" s="458"/>
      <c r="AH73" s="458"/>
      <c r="AI73" s="458"/>
      <c r="AJ73" s="458"/>
      <c r="AK73" s="458"/>
      <c r="AL73" s="458"/>
      <c r="AM73" s="458"/>
      <c r="AN73" s="1293"/>
      <c r="AO73" s="550">
        <f>SUM(AP73:AW73)+AN73</f>
        <v>0</v>
      </c>
      <c r="AP73" s="507">
        <f t="shared" si="44"/>
        <v>0</v>
      </c>
      <c r="AQ73" s="520">
        <f t="shared" si="44"/>
        <v>0</v>
      </c>
      <c r="AR73" s="520">
        <f t="shared" si="44"/>
        <v>0</v>
      </c>
      <c r="AS73" s="520">
        <f t="shared" si="44"/>
        <v>0</v>
      </c>
      <c r="AT73" s="520">
        <f t="shared" si="44"/>
        <v>0</v>
      </c>
      <c r="AU73" s="520">
        <f t="shared" si="44"/>
        <v>0</v>
      </c>
      <c r="AV73" s="520">
        <f t="shared" si="44"/>
        <v>0</v>
      </c>
      <c r="AW73" s="551">
        <f t="shared" si="44"/>
        <v>0</v>
      </c>
    </row>
    <row r="74" spans="1:49" x14ac:dyDescent="0.3">
      <c r="A74" s="1555"/>
      <c r="B74" s="572" t="s">
        <v>181</v>
      </c>
      <c r="C74" s="578" t="s">
        <v>577</v>
      </c>
      <c r="D74" s="507">
        <f>SUM(E74:L74)</f>
        <v>0</v>
      </c>
      <c r="E74" s="458"/>
      <c r="F74" s="458"/>
      <c r="G74" s="458"/>
      <c r="H74" s="458"/>
      <c r="I74" s="458"/>
      <c r="J74" s="458"/>
      <c r="K74" s="458"/>
      <c r="L74" s="468"/>
      <c r="M74" s="507">
        <f>SUM(N74:U74)</f>
        <v>0</v>
      </c>
      <c r="N74" s="458"/>
      <c r="O74" s="458"/>
      <c r="P74" s="458"/>
      <c r="Q74" s="458"/>
      <c r="R74" s="458"/>
      <c r="S74" s="458"/>
      <c r="T74" s="458"/>
      <c r="U74" s="468"/>
      <c r="V74" s="507">
        <f>SUM(W74:AD74)</f>
        <v>0</v>
      </c>
      <c r="W74" s="458"/>
      <c r="X74" s="458"/>
      <c r="Y74" s="458"/>
      <c r="Z74" s="458"/>
      <c r="AA74" s="458"/>
      <c r="AB74" s="458"/>
      <c r="AC74" s="458"/>
      <c r="AD74" s="468"/>
      <c r="AE74" s="507">
        <f>SUM(AF74:AM74)</f>
        <v>0</v>
      </c>
      <c r="AF74" s="458"/>
      <c r="AG74" s="458"/>
      <c r="AH74" s="458"/>
      <c r="AI74" s="458"/>
      <c r="AJ74" s="458"/>
      <c r="AK74" s="458"/>
      <c r="AL74" s="458"/>
      <c r="AM74" s="458"/>
      <c r="AN74" s="1293"/>
      <c r="AO74" s="550">
        <f>SUM(AP74:AW74)+AN74</f>
        <v>0</v>
      </c>
      <c r="AP74" s="507">
        <f t="shared" si="44"/>
        <v>0</v>
      </c>
      <c r="AQ74" s="520">
        <f t="shared" si="44"/>
        <v>0</v>
      </c>
      <c r="AR74" s="520">
        <f t="shared" si="44"/>
        <v>0</v>
      </c>
      <c r="AS74" s="520">
        <f t="shared" si="44"/>
        <v>0</v>
      </c>
      <c r="AT74" s="520">
        <f t="shared" si="44"/>
        <v>0</v>
      </c>
      <c r="AU74" s="520">
        <f t="shared" si="44"/>
        <v>0</v>
      </c>
      <c r="AV74" s="520">
        <f t="shared" si="44"/>
        <v>0</v>
      </c>
      <c r="AW74" s="551">
        <f t="shared" si="44"/>
        <v>0</v>
      </c>
    </row>
    <row r="75" spans="1:49" s="377" customFormat="1" x14ac:dyDescent="0.3">
      <c r="A75" s="1556"/>
      <c r="B75" s="586" t="s">
        <v>576</v>
      </c>
      <c r="C75" s="585" t="s">
        <v>8</v>
      </c>
      <c r="D75" s="513">
        <f>SUM(D71:D74)</f>
        <v>0</v>
      </c>
      <c r="E75" s="513">
        <f t="shared" ref="E75:AW75" si="45">SUM(E71:E74)</f>
        <v>0</v>
      </c>
      <c r="F75" s="513">
        <f t="shared" si="45"/>
        <v>0</v>
      </c>
      <c r="G75" s="513">
        <f t="shared" si="45"/>
        <v>0</v>
      </c>
      <c r="H75" s="513">
        <f t="shared" si="45"/>
        <v>0</v>
      </c>
      <c r="I75" s="513">
        <f t="shared" si="45"/>
        <v>0</v>
      </c>
      <c r="J75" s="513">
        <f t="shared" si="45"/>
        <v>0</v>
      </c>
      <c r="K75" s="513">
        <f t="shared" si="45"/>
        <v>0</v>
      </c>
      <c r="L75" s="526">
        <f t="shared" si="45"/>
        <v>0</v>
      </c>
      <c r="M75" s="513">
        <f t="shared" si="45"/>
        <v>0</v>
      </c>
      <c r="N75" s="513">
        <f t="shared" si="45"/>
        <v>0</v>
      </c>
      <c r="O75" s="513">
        <f t="shared" si="45"/>
        <v>0</v>
      </c>
      <c r="P75" s="513">
        <f t="shared" si="45"/>
        <v>0</v>
      </c>
      <c r="Q75" s="513">
        <f t="shared" si="45"/>
        <v>0</v>
      </c>
      <c r="R75" s="513">
        <f t="shared" si="45"/>
        <v>0</v>
      </c>
      <c r="S75" s="513">
        <f t="shared" si="45"/>
        <v>0</v>
      </c>
      <c r="T75" s="513">
        <f>SUM(T71:T74)</f>
        <v>0</v>
      </c>
      <c r="U75" s="526">
        <f t="shared" si="45"/>
        <v>0</v>
      </c>
      <c r="V75" s="513">
        <f t="shared" si="45"/>
        <v>0</v>
      </c>
      <c r="W75" s="513">
        <f t="shared" si="45"/>
        <v>0</v>
      </c>
      <c r="X75" s="513">
        <f t="shared" si="45"/>
        <v>0</v>
      </c>
      <c r="Y75" s="513">
        <f t="shared" si="45"/>
        <v>0</v>
      </c>
      <c r="Z75" s="513">
        <f t="shared" si="45"/>
        <v>0</v>
      </c>
      <c r="AA75" s="513">
        <f t="shared" si="45"/>
        <v>0</v>
      </c>
      <c r="AB75" s="513">
        <f t="shared" si="45"/>
        <v>0</v>
      </c>
      <c r="AC75" s="513">
        <f t="shared" si="45"/>
        <v>0</v>
      </c>
      <c r="AD75" s="526">
        <f t="shared" si="45"/>
        <v>0</v>
      </c>
      <c r="AE75" s="513">
        <f t="shared" si="45"/>
        <v>0</v>
      </c>
      <c r="AF75" s="513">
        <f t="shared" si="45"/>
        <v>0</v>
      </c>
      <c r="AG75" s="513">
        <f t="shared" si="45"/>
        <v>0</v>
      </c>
      <c r="AH75" s="513">
        <f t="shared" si="45"/>
        <v>0</v>
      </c>
      <c r="AI75" s="513">
        <f t="shared" si="45"/>
        <v>0</v>
      </c>
      <c r="AJ75" s="513">
        <f t="shared" si="45"/>
        <v>0</v>
      </c>
      <c r="AK75" s="513">
        <f t="shared" si="45"/>
        <v>0</v>
      </c>
      <c r="AL75" s="513">
        <f t="shared" si="45"/>
        <v>0</v>
      </c>
      <c r="AM75" s="513">
        <f t="shared" si="45"/>
        <v>0</v>
      </c>
      <c r="AN75" s="1294">
        <f t="shared" si="45"/>
        <v>0</v>
      </c>
      <c r="AO75" s="552">
        <f t="shared" si="45"/>
        <v>0</v>
      </c>
      <c r="AP75" s="553">
        <f t="shared" si="45"/>
        <v>0</v>
      </c>
      <c r="AQ75" s="553">
        <f t="shared" si="45"/>
        <v>0</v>
      </c>
      <c r="AR75" s="553">
        <f t="shared" si="45"/>
        <v>0</v>
      </c>
      <c r="AS75" s="553">
        <f t="shared" si="45"/>
        <v>0</v>
      </c>
      <c r="AT75" s="553">
        <f t="shared" si="45"/>
        <v>0</v>
      </c>
      <c r="AU75" s="553">
        <f t="shared" si="45"/>
        <v>0</v>
      </c>
      <c r="AV75" s="553">
        <f t="shared" si="45"/>
        <v>0</v>
      </c>
      <c r="AW75" s="554">
        <f t="shared" si="45"/>
        <v>0</v>
      </c>
    </row>
    <row r="76" spans="1:49" s="377" customFormat="1" ht="14.4" customHeight="1" x14ac:dyDescent="0.3">
      <c r="A76" s="1554" t="s">
        <v>275</v>
      </c>
      <c r="B76" s="587" t="s">
        <v>130</v>
      </c>
      <c r="C76" s="571" t="s">
        <v>188</v>
      </c>
      <c r="D76" s="505">
        <f>D20+SUM(D22:D23)+SUM(D28:D31)+D36+D40+D45+D50+SUM(D55:D56)+SUM(D58:D59)+SUM(D63:D66)+D71</f>
        <v>0</v>
      </c>
      <c r="E76" s="505">
        <f t="shared" ref="E76:AW76" si="46">E20+SUM(E22:E23)+SUM(E28:E31)+E36+E40+E45+E50+SUM(E55:E56)+SUM(E58:E59)+SUM(E63:E66)+E71</f>
        <v>0</v>
      </c>
      <c r="F76" s="505">
        <f t="shared" si="46"/>
        <v>0</v>
      </c>
      <c r="G76" s="505">
        <f t="shared" si="46"/>
        <v>0</v>
      </c>
      <c r="H76" s="505">
        <f t="shared" si="46"/>
        <v>0</v>
      </c>
      <c r="I76" s="505">
        <f t="shared" si="46"/>
        <v>0</v>
      </c>
      <c r="J76" s="505">
        <f t="shared" si="46"/>
        <v>0</v>
      </c>
      <c r="K76" s="505">
        <f t="shared" si="46"/>
        <v>0</v>
      </c>
      <c r="L76" s="527">
        <f t="shared" si="46"/>
        <v>0</v>
      </c>
      <c r="M76" s="505">
        <f t="shared" si="46"/>
        <v>0</v>
      </c>
      <c r="N76" s="505">
        <f t="shared" si="46"/>
        <v>0</v>
      </c>
      <c r="O76" s="505">
        <f t="shared" si="46"/>
        <v>0</v>
      </c>
      <c r="P76" s="505">
        <f t="shared" si="46"/>
        <v>0</v>
      </c>
      <c r="Q76" s="505">
        <f t="shared" si="46"/>
        <v>0</v>
      </c>
      <c r="R76" s="505">
        <f t="shared" si="46"/>
        <v>0</v>
      </c>
      <c r="S76" s="505">
        <f t="shared" si="46"/>
        <v>0</v>
      </c>
      <c r="T76" s="505">
        <f t="shared" si="46"/>
        <v>0</v>
      </c>
      <c r="U76" s="527">
        <f t="shared" si="46"/>
        <v>0</v>
      </c>
      <c r="V76" s="505">
        <f t="shared" si="46"/>
        <v>0</v>
      </c>
      <c r="W76" s="505">
        <f t="shared" si="46"/>
        <v>0</v>
      </c>
      <c r="X76" s="505">
        <f t="shared" si="46"/>
        <v>0</v>
      </c>
      <c r="Y76" s="505">
        <f t="shared" si="46"/>
        <v>0</v>
      </c>
      <c r="Z76" s="505">
        <f t="shared" si="46"/>
        <v>0</v>
      </c>
      <c r="AA76" s="505">
        <f t="shared" si="46"/>
        <v>0</v>
      </c>
      <c r="AB76" s="505">
        <f t="shared" si="46"/>
        <v>0</v>
      </c>
      <c r="AC76" s="505">
        <f t="shared" si="46"/>
        <v>0</v>
      </c>
      <c r="AD76" s="527">
        <f t="shared" si="46"/>
        <v>0</v>
      </c>
      <c r="AE76" s="505">
        <f t="shared" si="46"/>
        <v>0</v>
      </c>
      <c r="AF76" s="505">
        <f t="shared" si="46"/>
        <v>0</v>
      </c>
      <c r="AG76" s="505">
        <f t="shared" si="46"/>
        <v>0</v>
      </c>
      <c r="AH76" s="505">
        <f t="shared" si="46"/>
        <v>0</v>
      </c>
      <c r="AI76" s="505">
        <f t="shared" si="46"/>
        <v>0</v>
      </c>
      <c r="AJ76" s="505">
        <f t="shared" si="46"/>
        <v>0</v>
      </c>
      <c r="AK76" s="505">
        <f t="shared" si="46"/>
        <v>0</v>
      </c>
      <c r="AL76" s="505">
        <f t="shared" si="46"/>
        <v>0</v>
      </c>
      <c r="AM76" s="505">
        <f t="shared" si="46"/>
        <v>0</v>
      </c>
      <c r="AN76" s="1296">
        <f>AN20+SUM(AN22:AN23)+SUM(AN28:AN31)+AN36+AN40+AN45+AN50+SUM(AN55:AN56)+SUM(AN58:AN59)+SUM(AN63:AN66)+AN71</f>
        <v>0</v>
      </c>
      <c r="AO76" s="541">
        <f>AO20+SUM(AO22:AO23)+SUM(AO28:AO31)+AO36+AO40+AO45+AO50+SUM(AO55:AO56)+SUM(AO58:AO59)+SUM(AO63:AO66)+AO71</f>
        <v>0</v>
      </c>
      <c r="AP76" s="505">
        <f t="shared" si="46"/>
        <v>0</v>
      </c>
      <c r="AQ76" s="505">
        <f t="shared" si="46"/>
        <v>0</v>
      </c>
      <c r="AR76" s="505">
        <f t="shared" si="46"/>
        <v>0</v>
      </c>
      <c r="AS76" s="505">
        <f t="shared" si="46"/>
        <v>0</v>
      </c>
      <c r="AT76" s="505">
        <f t="shared" si="46"/>
        <v>0</v>
      </c>
      <c r="AU76" s="505">
        <f t="shared" si="46"/>
        <v>0</v>
      </c>
      <c r="AV76" s="505">
        <f t="shared" si="46"/>
        <v>0</v>
      </c>
      <c r="AW76" s="545">
        <f t="shared" si="46"/>
        <v>0</v>
      </c>
    </row>
    <row r="77" spans="1:49" s="377" customFormat="1" x14ac:dyDescent="0.3">
      <c r="A77" s="1569"/>
      <c r="B77" s="588" t="s">
        <v>62</v>
      </c>
      <c r="C77" s="573" t="s">
        <v>189</v>
      </c>
      <c r="D77" s="1043">
        <f>D21+D24+D33+D37+D42+D47+D52+D57+D68+D73</f>
        <v>0</v>
      </c>
      <c r="E77" s="1043">
        <f t="shared" ref="E77:AW77" si="47">E21+E24+E33+E37+E42+E47+E52+E57+E68+E73</f>
        <v>0</v>
      </c>
      <c r="F77" s="1043">
        <f t="shared" si="47"/>
        <v>0</v>
      </c>
      <c r="G77" s="1043">
        <f t="shared" si="47"/>
        <v>0</v>
      </c>
      <c r="H77" s="1043">
        <f t="shared" si="47"/>
        <v>0</v>
      </c>
      <c r="I77" s="1043">
        <f t="shared" si="47"/>
        <v>0</v>
      </c>
      <c r="J77" s="1043">
        <f t="shared" si="47"/>
        <v>0</v>
      </c>
      <c r="K77" s="1043">
        <f t="shared" si="47"/>
        <v>0</v>
      </c>
      <c r="L77" s="1045">
        <f t="shared" si="47"/>
        <v>0</v>
      </c>
      <c r="M77" s="1043">
        <f t="shared" si="47"/>
        <v>0</v>
      </c>
      <c r="N77" s="1043">
        <f t="shared" si="47"/>
        <v>0</v>
      </c>
      <c r="O77" s="1043">
        <f t="shared" si="47"/>
        <v>0</v>
      </c>
      <c r="P77" s="1043">
        <f t="shared" si="47"/>
        <v>0</v>
      </c>
      <c r="Q77" s="1043">
        <f t="shared" si="47"/>
        <v>0</v>
      </c>
      <c r="R77" s="1043">
        <f t="shared" si="47"/>
        <v>0</v>
      </c>
      <c r="S77" s="1043">
        <f t="shared" si="47"/>
        <v>0</v>
      </c>
      <c r="T77" s="1043">
        <f t="shared" si="47"/>
        <v>0</v>
      </c>
      <c r="U77" s="1045">
        <f t="shared" si="47"/>
        <v>0</v>
      </c>
      <c r="V77" s="1043">
        <f t="shared" si="47"/>
        <v>0</v>
      </c>
      <c r="W77" s="1043">
        <f t="shared" si="47"/>
        <v>0</v>
      </c>
      <c r="X77" s="1043">
        <f t="shared" si="47"/>
        <v>0</v>
      </c>
      <c r="Y77" s="1043">
        <f t="shared" si="47"/>
        <v>0</v>
      </c>
      <c r="Z77" s="1043">
        <f t="shared" si="47"/>
        <v>0</v>
      </c>
      <c r="AA77" s="1043">
        <f t="shared" si="47"/>
        <v>0</v>
      </c>
      <c r="AB77" s="1043">
        <f t="shared" si="47"/>
        <v>0</v>
      </c>
      <c r="AC77" s="1043">
        <f t="shared" si="47"/>
        <v>0</v>
      </c>
      <c r="AD77" s="1045">
        <f t="shared" si="47"/>
        <v>0</v>
      </c>
      <c r="AE77" s="1043">
        <f t="shared" si="47"/>
        <v>0</v>
      </c>
      <c r="AF77" s="1043">
        <f t="shared" si="47"/>
        <v>0</v>
      </c>
      <c r="AG77" s="1043">
        <f t="shared" si="47"/>
        <v>0</v>
      </c>
      <c r="AH77" s="1043">
        <f t="shared" si="47"/>
        <v>0</v>
      </c>
      <c r="AI77" s="1043">
        <f t="shared" si="47"/>
        <v>0</v>
      </c>
      <c r="AJ77" s="1043">
        <f t="shared" si="47"/>
        <v>0</v>
      </c>
      <c r="AK77" s="1043">
        <f t="shared" si="47"/>
        <v>0</v>
      </c>
      <c r="AL77" s="1043">
        <f t="shared" si="47"/>
        <v>0</v>
      </c>
      <c r="AM77" s="1043">
        <f t="shared" si="47"/>
        <v>0</v>
      </c>
      <c r="AN77" s="1297">
        <f>AN21+AN24+AN33+AN37+AN42+AN47+AN52+AN57+AN68+AN73</f>
        <v>0</v>
      </c>
      <c r="AO77" s="543">
        <f t="shared" si="47"/>
        <v>0</v>
      </c>
      <c r="AP77" s="1043">
        <f t="shared" si="47"/>
        <v>0</v>
      </c>
      <c r="AQ77" s="1043">
        <f t="shared" si="47"/>
        <v>0</v>
      </c>
      <c r="AR77" s="1043">
        <f t="shared" si="47"/>
        <v>0</v>
      </c>
      <c r="AS77" s="1043">
        <f t="shared" si="47"/>
        <v>0</v>
      </c>
      <c r="AT77" s="1043">
        <f t="shared" si="47"/>
        <v>0</v>
      </c>
      <c r="AU77" s="1043">
        <f t="shared" si="47"/>
        <v>0</v>
      </c>
      <c r="AV77" s="1043">
        <f t="shared" si="47"/>
        <v>0</v>
      </c>
      <c r="AW77" s="1046">
        <f t="shared" si="47"/>
        <v>0</v>
      </c>
    </row>
    <row r="78" spans="1:49" s="377" customFormat="1" x14ac:dyDescent="0.3">
      <c r="A78" s="1569"/>
      <c r="B78" s="588" t="s">
        <v>63</v>
      </c>
      <c r="C78" s="573" t="s">
        <v>190</v>
      </c>
      <c r="D78" s="1043">
        <f>D25+D32+D41+D46+D51+D60+D67+D72</f>
        <v>0</v>
      </c>
      <c r="E78" s="1043">
        <f t="shared" ref="E78:AW78" si="48">E25+E32+E41+E46+E51+E60+E67+E72</f>
        <v>0</v>
      </c>
      <c r="F78" s="1043">
        <f t="shared" si="48"/>
        <v>0</v>
      </c>
      <c r="G78" s="1043">
        <f t="shared" si="48"/>
        <v>0</v>
      </c>
      <c r="H78" s="1043">
        <f t="shared" si="48"/>
        <v>0</v>
      </c>
      <c r="I78" s="1043">
        <f t="shared" si="48"/>
        <v>0</v>
      </c>
      <c r="J78" s="1043">
        <f t="shared" si="48"/>
        <v>0</v>
      </c>
      <c r="K78" s="1043">
        <f t="shared" si="48"/>
        <v>0</v>
      </c>
      <c r="L78" s="1045">
        <f t="shared" si="48"/>
        <v>0</v>
      </c>
      <c r="M78" s="1043">
        <f t="shared" si="48"/>
        <v>0</v>
      </c>
      <c r="N78" s="1043">
        <f t="shared" si="48"/>
        <v>0</v>
      </c>
      <c r="O78" s="1043">
        <f t="shared" si="48"/>
        <v>0</v>
      </c>
      <c r="P78" s="1043">
        <f t="shared" si="48"/>
        <v>0</v>
      </c>
      <c r="Q78" s="1043">
        <f t="shared" si="48"/>
        <v>0</v>
      </c>
      <c r="R78" s="1043">
        <f t="shared" si="48"/>
        <v>0</v>
      </c>
      <c r="S78" s="1043">
        <f t="shared" si="48"/>
        <v>0</v>
      </c>
      <c r="T78" s="1043">
        <f t="shared" si="48"/>
        <v>0</v>
      </c>
      <c r="U78" s="1045">
        <f t="shared" si="48"/>
        <v>0</v>
      </c>
      <c r="V78" s="1043">
        <f t="shared" si="48"/>
        <v>0</v>
      </c>
      <c r="W78" s="1043">
        <f t="shared" si="48"/>
        <v>0</v>
      </c>
      <c r="X78" s="1043">
        <f t="shared" si="48"/>
        <v>0</v>
      </c>
      <c r="Y78" s="1043">
        <f t="shared" si="48"/>
        <v>0</v>
      </c>
      <c r="Z78" s="1043">
        <f t="shared" si="48"/>
        <v>0</v>
      </c>
      <c r="AA78" s="1043">
        <f t="shared" si="48"/>
        <v>0</v>
      </c>
      <c r="AB78" s="1043">
        <f t="shared" si="48"/>
        <v>0</v>
      </c>
      <c r="AC78" s="1043">
        <f t="shared" si="48"/>
        <v>0</v>
      </c>
      <c r="AD78" s="1045">
        <f t="shared" si="48"/>
        <v>0</v>
      </c>
      <c r="AE78" s="1043">
        <f t="shared" si="48"/>
        <v>0</v>
      </c>
      <c r="AF78" s="1043">
        <f t="shared" si="48"/>
        <v>0</v>
      </c>
      <c r="AG78" s="1043">
        <f t="shared" si="48"/>
        <v>0</v>
      </c>
      <c r="AH78" s="1043">
        <f t="shared" si="48"/>
        <v>0</v>
      </c>
      <c r="AI78" s="1043">
        <f t="shared" si="48"/>
        <v>0</v>
      </c>
      <c r="AJ78" s="1043">
        <f t="shared" si="48"/>
        <v>0</v>
      </c>
      <c r="AK78" s="1043">
        <f t="shared" si="48"/>
        <v>0</v>
      </c>
      <c r="AL78" s="1043">
        <f t="shared" si="48"/>
        <v>0</v>
      </c>
      <c r="AM78" s="1043">
        <f t="shared" si="48"/>
        <v>0</v>
      </c>
      <c r="AN78" s="1297">
        <f>AN25+AN32+AN41+AN46+AN51+AN60+AN67+AN72</f>
        <v>0</v>
      </c>
      <c r="AO78" s="543">
        <f t="shared" si="48"/>
        <v>0</v>
      </c>
      <c r="AP78" s="1043">
        <f t="shared" si="48"/>
        <v>0</v>
      </c>
      <c r="AQ78" s="1043">
        <f t="shared" si="48"/>
        <v>0</v>
      </c>
      <c r="AR78" s="1043">
        <f t="shared" si="48"/>
        <v>0</v>
      </c>
      <c r="AS78" s="1043">
        <f t="shared" si="48"/>
        <v>0</v>
      </c>
      <c r="AT78" s="1043">
        <f t="shared" si="48"/>
        <v>0</v>
      </c>
      <c r="AU78" s="1043">
        <f t="shared" si="48"/>
        <v>0</v>
      </c>
      <c r="AV78" s="1043">
        <f t="shared" si="48"/>
        <v>0</v>
      </c>
      <c r="AW78" s="1046">
        <f t="shared" si="48"/>
        <v>0</v>
      </c>
    </row>
    <row r="79" spans="1:49" s="377" customFormat="1" x14ac:dyDescent="0.3">
      <c r="A79" s="1569"/>
      <c r="B79" s="588" t="s">
        <v>131</v>
      </c>
      <c r="C79" s="573" t="s">
        <v>587</v>
      </c>
      <c r="D79" s="1043">
        <f>D26+D34+D38+D43+D48+D53+D61+D69+D74</f>
        <v>0</v>
      </c>
      <c r="E79" s="1043">
        <f t="shared" ref="E79:AW79" si="49">E26+E34+E38+E43+E48+E53+E61+E69+E74</f>
        <v>0</v>
      </c>
      <c r="F79" s="1043">
        <f t="shared" si="49"/>
        <v>0</v>
      </c>
      <c r="G79" s="1043">
        <f t="shared" si="49"/>
        <v>0</v>
      </c>
      <c r="H79" s="1043">
        <f t="shared" si="49"/>
        <v>0</v>
      </c>
      <c r="I79" s="1043">
        <f t="shared" si="49"/>
        <v>0</v>
      </c>
      <c r="J79" s="1043">
        <f t="shared" si="49"/>
        <v>0</v>
      </c>
      <c r="K79" s="1043">
        <f t="shared" si="49"/>
        <v>0</v>
      </c>
      <c r="L79" s="1045">
        <f t="shared" si="49"/>
        <v>0</v>
      </c>
      <c r="M79" s="1043">
        <f t="shared" si="49"/>
        <v>0</v>
      </c>
      <c r="N79" s="1043">
        <f t="shared" si="49"/>
        <v>0</v>
      </c>
      <c r="O79" s="1043">
        <f t="shared" si="49"/>
        <v>0</v>
      </c>
      <c r="P79" s="1043">
        <f t="shared" si="49"/>
        <v>0</v>
      </c>
      <c r="Q79" s="1043">
        <f t="shared" si="49"/>
        <v>0</v>
      </c>
      <c r="R79" s="1043">
        <f t="shared" si="49"/>
        <v>0</v>
      </c>
      <c r="S79" s="1043">
        <f t="shared" si="49"/>
        <v>0</v>
      </c>
      <c r="T79" s="1043">
        <f t="shared" si="49"/>
        <v>0</v>
      </c>
      <c r="U79" s="1045">
        <f t="shared" si="49"/>
        <v>0</v>
      </c>
      <c r="V79" s="1043">
        <f t="shared" si="49"/>
        <v>0</v>
      </c>
      <c r="W79" s="1043">
        <f t="shared" si="49"/>
        <v>0</v>
      </c>
      <c r="X79" s="1043">
        <f t="shared" si="49"/>
        <v>0</v>
      </c>
      <c r="Y79" s="1043">
        <f t="shared" si="49"/>
        <v>0</v>
      </c>
      <c r="Z79" s="1043">
        <f t="shared" si="49"/>
        <v>0</v>
      </c>
      <c r="AA79" s="1043">
        <f t="shared" si="49"/>
        <v>0</v>
      </c>
      <c r="AB79" s="1043">
        <f t="shared" si="49"/>
        <v>0</v>
      </c>
      <c r="AC79" s="1043">
        <f t="shared" si="49"/>
        <v>0</v>
      </c>
      <c r="AD79" s="1045">
        <f t="shared" si="49"/>
        <v>0</v>
      </c>
      <c r="AE79" s="1043">
        <f t="shared" si="49"/>
        <v>0</v>
      </c>
      <c r="AF79" s="1043">
        <f t="shared" si="49"/>
        <v>0</v>
      </c>
      <c r="AG79" s="1043">
        <f t="shared" si="49"/>
        <v>0</v>
      </c>
      <c r="AH79" s="1043">
        <f t="shared" si="49"/>
        <v>0</v>
      </c>
      <c r="AI79" s="1043">
        <f t="shared" si="49"/>
        <v>0</v>
      </c>
      <c r="AJ79" s="1043">
        <f t="shared" si="49"/>
        <v>0</v>
      </c>
      <c r="AK79" s="1043">
        <f t="shared" si="49"/>
        <v>0</v>
      </c>
      <c r="AL79" s="1043">
        <f t="shared" si="49"/>
        <v>0</v>
      </c>
      <c r="AM79" s="1043">
        <f t="shared" si="49"/>
        <v>0</v>
      </c>
      <c r="AN79" s="1297">
        <f>AN26+AN34+AN38+AN43+AN48+AN53+AN61+AN69+AN74</f>
        <v>0</v>
      </c>
      <c r="AO79" s="543">
        <f t="shared" si="49"/>
        <v>0</v>
      </c>
      <c r="AP79" s="1043">
        <f t="shared" si="49"/>
        <v>0</v>
      </c>
      <c r="AQ79" s="1043">
        <f t="shared" si="49"/>
        <v>0</v>
      </c>
      <c r="AR79" s="1043">
        <f t="shared" si="49"/>
        <v>0</v>
      </c>
      <c r="AS79" s="1043">
        <f t="shared" si="49"/>
        <v>0</v>
      </c>
      <c r="AT79" s="1043">
        <f t="shared" si="49"/>
        <v>0</v>
      </c>
      <c r="AU79" s="1043">
        <f t="shared" si="49"/>
        <v>0</v>
      </c>
      <c r="AV79" s="1043">
        <f t="shared" si="49"/>
        <v>0</v>
      </c>
      <c r="AW79" s="1046">
        <f t="shared" si="49"/>
        <v>0</v>
      </c>
    </row>
    <row r="80" spans="1:49" x14ac:dyDescent="0.3">
      <c r="A80" s="1569"/>
      <c r="B80" s="588" t="s">
        <v>132</v>
      </c>
      <c r="C80" s="573" t="s">
        <v>36</v>
      </c>
      <c r="D80" s="1043">
        <f>SUM(E80:L80)</f>
        <v>0</v>
      </c>
      <c r="E80" s="454"/>
      <c r="F80" s="454"/>
      <c r="G80" s="454"/>
      <c r="H80" s="454"/>
      <c r="I80" s="454"/>
      <c r="J80" s="454"/>
      <c r="K80" s="454"/>
      <c r="L80" s="455"/>
      <c r="M80" s="1043">
        <f>SUM(N80:U80)</f>
        <v>0</v>
      </c>
      <c r="N80" s="454"/>
      <c r="O80" s="454"/>
      <c r="P80" s="454"/>
      <c r="Q80" s="454"/>
      <c r="R80" s="454"/>
      <c r="S80" s="454"/>
      <c r="T80" s="454"/>
      <c r="U80" s="455"/>
      <c r="V80" s="1043">
        <f>SUM(W80:AD80)</f>
        <v>0</v>
      </c>
      <c r="W80" s="454"/>
      <c r="X80" s="454"/>
      <c r="Y80" s="454"/>
      <c r="Z80" s="454"/>
      <c r="AA80" s="454"/>
      <c r="AB80" s="454"/>
      <c r="AC80" s="454"/>
      <c r="AD80" s="455"/>
      <c r="AE80" s="1043">
        <f>SUM(AF80:AM80)</f>
        <v>0</v>
      </c>
      <c r="AF80" s="454"/>
      <c r="AG80" s="454"/>
      <c r="AH80" s="454"/>
      <c r="AI80" s="454"/>
      <c r="AJ80" s="454"/>
      <c r="AK80" s="454"/>
      <c r="AL80" s="454"/>
      <c r="AM80" s="454"/>
      <c r="AN80" s="1287"/>
      <c r="AO80" s="543">
        <f>SUM(AP80:AW80)+AN80</f>
        <v>0</v>
      </c>
      <c r="AP80" s="507">
        <f t="shared" ref="AP80:AW81" si="50">E80+N80+W80+AF80</f>
        <v>0</v>
      </c>
      <c r="AQ80" s="520">
        <f t="shared" si="50"/>
        <v>0</v>
      </c>
      <c r="AR80" s="520">
        <f t="shared" si="50"/>
        <v>0</v>
      </c>
      <c r="AS80" s="520">
        <f t="shared" si="50"/>
        <v>0</v>
      </c>
      <c r="AT80" s="520">
        <f t="shared" si="50"/>
        <v>0</v>
      </c>
      <c r="AU80" s="520">
        <f t="shared" si="50"/>
        <v>0</v>
      </c>
      <c r="AV80" s="520">
        <f t="shared" si="50"/>
        <v>0</v>
      </c>
      <c r="AW80" s="551">
        <f t="shared" si="50"/>
        <v>0</v>
      </c>
    </row>
    <row r="81" spans="1:49" x14ac:dyDescent="0.3">
      <c r="A81" s="1569"/>
      <c r="B81" s="588" t="s">
        <v>182</v>
      </c>
      <c r="C81" s="573" t="s">
        <v>148</v>
      </c>
      <c r="D81" s="1043">
        <f>SUM(E81:L81)</f>
        <v>0</v>
      </c>
      <c r="E81" s="456"/>
      <c r="F81" s="456"/>
      <c r="G81" s="456"/>
      <c r="H81" s="456"/>
      <c r="I81" s="456"/>
      <c r="J81" s="456"/>
      <c r="K81" s="456"/>
      <c r="L81" s="457"/>
      <c r="M81" s="1043">
        <f>SUM(N81:U81)</f>
        <v>0</v>
      </c>
      <c r="N81" s="456"/>
      <c r="O81" s="456"/>
      <c r="P81" s="456"/>
      <c r="Q81" s="456"/>
      <c r="R81" s="456"/>
      <c r="S81" s="456"/>
      <c r="T81" s="456"/>
      <c r="U81" s="457"/>
      <c r="V81" s="1043">
        <f>SUM(W81:AD81)</f>
        <v>0</v>
      </c>
      <c r="W81" s="456"/>
      <c r="X81" s="456"/>
      <c r="Y81" s="456"/>
      <c r="Z81" s="456"/>
      <c r="AA81" s="456"/>
      <c r="AB81" s="456"/>
      <c r="AC81" s="456"/>
      <c r="AD81" s="457"/>
      <c r="AE81" s="1043">
        <f>SUM(AF81:AM81)</f>
        <v>0</v>
      </c>
      <c r="AF81" s="456"/>
      <c r="AG81" s="456"/>
      <c r="AH81" s="456"/>
      <c r="AI81" s="456"/>
      <c r="AJ81" s="456"/>
      <c r="AK81" s="456"/>
      <c r="AL81" s="456"/>
      <c r="AM81" s="456"/>
      <c r="AN81" s="1288"/>
      <c r="AO81" s="543">
        <f>SUM(AP81:AW81)+AN81</f>
        <v>0</v>
      </c>
      <c r="AP81" s="507">
        <f t="shared" si="50"/>
        <v>0</v>
      </c>
      <c r="AQ81" s="520">
        <f t="shared" si="50"/>
        <v>0</v>
      </c>
      <c r="AR81" s="520">
        <f t="shared" si="50"/>
        <v>0</v>
      </c>
      <c r="AS81" s="520">
        <f t="shared" si="50"/>
        <v>0</v>
      </c>
      <c r="AT81" s="520">
        <f t="shared" si="50"/>
        <v>0</v>
      </c>
      <c r="AU81" s="520">
        <f t="shared" si="50"/>
        <v>0</v>
      </c>
      <c r="AV81" s="520">
        <f t="shared" si="50"/>
        <v>0</v>
      </c>
      <c r="AW81" s="551">
        <f t="shared" si="50"/>
        <v>0</v>
      </c>
    </row>
    <row r="82" spans="1:49" s="377" customFormat="1" x14ac:dyDescent="0.3">
      <c r="A82" s="1569"/>
      <c r="B82" s="589" t="s">
        <v>183</v>
      </c>
      <c r="C82" s="590" t="s">
        <v>426</v>
      </c>
      <c r="D82" s="516">
        <f>SUM(D76:D81)</f>
        <v>0</v>
      </c>
      <c r="E82" s="529">
        <f t="shared" ref="E82:AW82" si="51">SUM(E76:E81)</f>
        <v>0</v>
      </c>
      <c r="F82" s="529">
        <f t="shared" si="51"/>
        <v>0</v>
      </c>
      <c r="G82" s="529">
        <f t="shared" si="51"/>
        <v>0</v>
      </c>
      <c r="H82" s="529">
        <f t="shared" si="51"/>
        <v>0</v>
      </c>
      <c r="I82" s="529">
        <f t="shared" si="51"/>
        <v>0</v>
      </c>
      <c r="J82" s="529">
        <f t="shared" si="51"/>
        <v>0</v>
      </c>
      <c r="K82" s="529">
        <f t="shared" si="51"/>
        <v>0</v>
      </c>
      <c r="L82" s="530">
        <f t="shared" si="51"/>
        <v>0</v>
      </c>
      <c r="M82" s="516">
        <f t="shared" si="51"/>
        <v>0</v>
      </c>
      <c r="N82" s="529">
        <f t="shared" si="51"/>
        <v>0</v>
      </c>
      <c r="O82" s="529">
        <f t="shared" si="51"/>
        <v>0</v>
      </c>
      <c r="P82" s="529">
        <f t="shared" si="51"/>
        <v>0</v>
      </c>
      <c r="Q82" s="529">
        <f t="shared" si="51"/>
        <v>0</v>
      </c>
      <c r="R82" s="529">
        <f t="shared" si="51"/>
        <v>0</v>
      </c>
      <c r="S82" s="529">
        <f t="shared" si="51"/>
        <v>0</v>
      </c>
      <c r="T82" s="529">
        <f t="shared" si="51"/>
        <v>0</v>
      </c>
      <c r="U82" s="530">
        <f t="shared" si="51"/>
        <v>0</v>
      </c>
      <c r="V82" s="516">
        <f t="shared" si="51"/>
        <v>0</v>
      </c>
      <c r="W82" s="529">
        <f t="shared" si="51"/>
        <v>0</v>
      </c>
      <c r="X82" s="529">
        <f t="shared" si="51"/>
        <v>0</v>
      </c>
      <c r="Y82" s="529">
        <f t="shared" si="51"/>
        <v>0</v>
      </c>
      <c r="Z82" s="529">
        <f t="shared" si="51"/>
        <v>0</v>
      </c>
      <c r="AA82" s="529">
        <f t="shared" si="51"/>
        <v>0</v>
      </c>
      <c r="AB82" s="529">
        <f t="shared" si="51"/>
        <v>0</v>
      </c>
      <c r="AC82" s="529">
        <f t="shared" si="51"/>
        <v>0</v>
      </c>
      <c r="AD82" s="530">
        <f t="shared" si="51"/>
        <v>0</v>
      </c>
      <c r="AE82" s="516">
        <f t="shared" si="51"/>
        <v>0</v>
      </c>
      <c r="AF82" s="529">
        <f t="shared" si="51"/>
        <v>0</v>
      </c>
      <c r="AG82" s="529">
        <f t="shared" si="51"/>
        <v>0</v>
      </c>
      <c r="AH82" s="529">
        <f t="shared" si="51"/>
        <v>0</v>
      </c>
      <c r="AI82" s="529">
        <f t="shared" si="51"/>
        <v>0</v>
      </c>
      <c r="AJ82" s="529">
        <f t="shared" si="51"/>
        <v>0</v>
      </c>
      <c r="AK82" s="529">
        <f t="shared" si="51"/>
        <v>0</v>
      </c>
      <c r="AL82" s="529">
        <f t="shared" si="51"/>
        <v>0</v>
      </c>
      <c r="AM82" s="529">
        <f t="shared" si="51"/>
        <v>0</v>
      </c>
      <c r="AN82" s="1298">
        <f t="shared" si="51"/>
        <v>0</v>
      </c>
      <c r="AO82" s="562">
        <f t="shared" si="51"/>
        <v>0</v>
      </c>
      <c r="AP82" s="563">
        <f t="shared" si="51"/>
        <v>0</v>
      </c>
      <c r="AQ82" s="563">
        <f t="shared" si="51"/>
        <v>0</v>
      </c>
      <c r="AR82" s="563">
        <f t="shared" si="51"/>
        <v>0</v>
      </c>
      <c r="AS82" s="563">
        <f t="shared" si="51"/>
        <v>0</v>
      </c>
      <c r="AT82" s="563">
        <f t="shared" si="51"/>
        <v>0</v>
      </c>
      <c r="AU82" s="563">
        <f t="shared" si="51"/>
        <v>0</v>
      </c>
      <c r="AV82" s="563">
        <f t="shared" si="51"/>
        <v>0</v>
      </c>
      <c r="AW82" s="564">
        <f t="shared" si="51"/>
        <v>0</v>
      </c>
    </row>
    <row r="83" spans="1:49" x14ac:dyDescent="0.3">
      <c r="A83" s="1569"/>
      <c r="B83" s="588" t="s">
        <v>184</v>
      </c>
      <c r="C83" s="573" t="s">
        <v>44</v>
      </c>
      <c r="D83" s="505">
        <f>SUM(E83:L83)</f>
        <v>0</v>
      </c>
      <c r="E83" s="452"/>
      <c r="F83" s="452"/>
      <c r="G83" s="452"/>
      <c r="H83" s="452"/>
      <c r="I83" s="452"/>
      <c r="J83" s="452"/>
      <c r="K83" s="452"/>
      <c r="L83" s="453"/>
      <c r="M83" s="505">
        <f>SUM(N83:U83)</f>
        <v>0</v>
      </c>
      <c r="N83" s="452"/>
      <c r="O83" s="452"/>
      <c r="P83" s="452"/>
      <c r="Q83" s="452"/>
      <c r="R83" s="452"/>
      <c r="S83" s="452"/>
      <c r="T83" s="452"/>
      <c r="U83" s="453"/>
      <c r="V83" s="505">
        <f>SUM(W83:AD83)</f>
        <v>0</v>
      </c>
      <c r="W83" s="452"/>
      <c r="X83" s="452"/>
      <c r="Y83" s="452"/>
      <c r="Z83" s="452"/>
      <c r="AA83" s="452"/>
      <c r="AB83" s="452"/>
      <c r="AC83" s="452"/>
      <c r="AD83" s="453"/>
      <c r="AE83" s="505">
        <f>SUM(AF83:AM83)</f>
        <v>0</v>
      </c>
      <c r="AF83" s="452"/>
      <c r="AG83" s="452"/>
      <c r="AH83" s="452"/>
      <c r="AI83" s="452"/>
      <c r="AJ83" s="452"/>
      <c r="AK83" s="452"/>
      <c r="AL83" s="452"/>
      <c r="AM83" s="452"/>
      <c r="AN83" s="1286"/>
      <c r="AO83" s="548">
        <f>SUM(AP83:AW83)+AN83</f>
        <v>0</v>
      </c>
      <c r="AP83" s="507">
        <f t="shared" ref="AP83:AW84" si="52">E83+N83+W83+AF83</f>
        <v>0</v>
      </c>
      <c r="AQ83" s="507">
        <f t="shared" si="52"/>
        <v>0</v>
      </c>
      <c r="AR83" s="507">
        <f t="shared" si="52"/>
        <v>0</v>
      </c>
      <c r="AS83" s="507">
        <f t="shared" si="52"/>
        <v>0</v>
      </c>
      <c r="AT83" s="507">
        <f t="shared" si="52"/>
        <v>0</v>
      </c>
      <c r="AU83" s="507">
        <f t="shared" si="52"/>
        <v>0</v>
      </c>
      <c r="AV83" s="507">
        <f t="shared" si="52"/>
        <v>0</v>
      </c>
      <c r="AW83" s="549">
        <f t="shared" si="52"/>
        <v>0</v>
      </c>
    </row>
    <row r="84" spans="1:49" x14ac:dyDescent="0.3">
      <c r="A84" s="1569"/>
      <c r="B84" s="588" t="s">
        <v>185</v>
      </c>
      <c r="C84" s="573" t="s">
        <v>427</v>
      </c>
      <c r="D84" s="1043">
        <f>SUM(E84:L84)</f>
        <v>0</v>
      </c>
      <c r="E84" s="454"/>
      <c r="F84" s="454"/>
      <c r="G84" s="454"/>
      <c r="H84" s="454"/>
      <c r="I84" s="454"/>
      <c r="J84" s="454"/>
      <c r="K84" s="454"/>
      <c r="L84" s="455"/>
      <c r="M84" s="1043">
        <f>SUM(N84:U84)</f>
        <v>0</v>
      </c>
      <c r="N84" s="454"/>
      <c r="O84" s="454"/>
      <c r="P84" s="454"/>
      <c r="Q84" s="454"/>
      <c r="R84" s="454"/>
      <c r="S84" s="454"/>
      <c r="T84" s="454"/>
      <c r="U84" s="455"/>
      <c r="V84" s="1043">
        <f>SUM(W84:AD84)</f>
        <v>0</v>
      </c>
      <c r="W84" s="454"/>
      <c r="X84" s="454"/>
      <c r="Y84" s="454"/>
      <c r="Z84" s="454"/>
      <c r="AA84" s="454"/>
      <c r="AB84" s="454"/>
      <c r="AC84" s="454"/>
      <c r="AD84" s="455"/>
      <c r="AE84" s="1043">
        <f>SUM(AF84:AM84)</f>
        <v>0</v>
      </c>
      <c r="AF84" s="454"/>
      <c r="AG84" s="454"/>
      <c r="AH84" s="454"/>
      <c r="AI84" s="454"/>
      <c r="AJ84" s="454"/>
      <c r="AK84" s="454"/>
      <c r="AL84" s="454"/>
      <c r="AM84" s="454"/>
      <c r="AN84" s="1287"/>
      <c r="AO84" s="550">
        <f>SUM(AP84:AW84)+AN84</f>
        <v>0</v>
      </c>
      <c r="AP84" s="507">
        <f t="shared" si="52"/>
        <v>0</v>
      </c>
      <c r="AQ84" s="520">
        <f t="shared" si="52"/>
        <v>0</v>
      </c>
      <c r="AR84" s="520">
        <f t="shared" si="52"/>
        <v>0</v>
      </c>
      <c r="AS84" s="520">
        <f t="shared" si="52"/>
        <v>0</v>
      </c>
      <c r="AT84" s="520">
        <f t="shared" si="52"/>
        <v>0</v>
      </c>
      <c r="AU84" s="520">
        <f t="shared" si="52"/>
        <v>0</v>
      </c>
      <c r="AV84" s="520">
        <f t="shared" si="52"/>
        <v>0</v>
      </c>
      <c r="AW84" s="551">
        <f t="shared" si="52"/>
        <v>0</v>
      </c>
    </row>
    <row r="85" spans="1:49" s="377" customFormat="1" x14ac:dyDescent="0.3">
      <c r="A85" s="1569"/>
      <c r="B85" s="588" t="s">
        <v>186</v>
      </c>
      <c r="C85" s="573" t="s">
        <v>297</v>
      </c>
      <c r="D85" s="1043">
        <f>SUM(D83:D84)</f>
        <v>0</v>
      </c>
      <c r="E85" s="523">
        <f t="shared" ref="E85:L85" si="53">SUM(E83:E84)</f>
        <v>0</v>
      </c>
      <c r="F85" s="523">
        <f t="shared" si="53"/>
        <v>0</v>
      </c>
      <c r="G85" s="523">
        <f t="shared" si="53"/>
        <v>0</v>
      </c>
      <c r="H85" s="523">
        <f t="shared" si="53"/>
        <v>0</v>
      </c>
      <c r="I85" s="523">
        <f t="shared" si="53"/>
        <v>0</v>
      </c>
      <c r="J85" s="523">
        <f t="shared" si="53"/>
        <v>0</v>
      </c>
      <c r="K85" s="523">
        <f t="shared" si="53"/>
        <v>0</v>
      </c>
      <c r="L85" s="524">
        <f t="shared" si="53"/>
        <v>0</v>
      </c>
      <c r="M85" s="1043">
        <f>SUM(M83:M84)</f>
        <v>0</v>
      </c>
      <c r="N85" s="523">
        <f t="shared" ref="N85:U85" si="54">SUM(N83:N84)</f>
        <v>0</v>
      </c>
      <c r="O85" s="523">
        <f t="shared" si="54"/>
        <v>0</v>
      </c>
      <c r="P85" s="523">
        <f t="shared" si="54"/>
        <v>0</v>
      </c>
      <c r="Q85" s="523">
        <f t="shared" si="54"/>
        <v>0</v>
      </c>
      <c r="R85" s="523">
        <f t="shared" si="54"/>
        <v>0</v>
      </c>
      <c r="S85" s="523">
        <f t="shared" si="54"/>
        <v>0</v>
      </c>
      <c r="T85" s="523">
        <f t="shared" si="54"/>
        <v>0</v>
      </c>
      <c r="U85" s="524">
        <f t="shared" si="54"/>
        <v>0</v>
      </c>
      <c r="V85" s="1043">
        <f>SUM(V83:V84)</f>
        <v>0</v>
      </c>
      <c r="W85" s="523">
        <f t="shared" ref="W85:AD85" si="55">SUM(W83:W84)</f>
        <v>0</v>
      </c>
      <c r="X85" s="523">
        <f t="shared" si="55"/>
        <v>0</v>
      </c>
      <c r="Y85" s="523">
        <f t="shared" si="55"/>
        <v>0</v>
      </c>
      <c r="Z85" s="523">
        <f t="shared" si="55"/>
        <v>0</v>
      </c>
      <c r="AA85" s="523">
        <f t="shared" si="55"/>
        <v>0</v>
      </c>
      <c r="AB85" s="523">
        <f t="shared" si="55"/>
        <v>0</v>
      </c>
      <c r="AC85" s="523">
        <f t="shared" si="55"/>
        <v>0</v>
      </c>
      <c r="AD85" s="524">
        <f t="shared" si="55"/>
        <v>0</v>
      </c>
      <c r="AE85" s="1043">
        <f>SUM(AE83:AE84)</f>
        <v>0</v>
      </c>
      <c r="AF85" s="523">
        <f>SUM(AF83:AF84)</f>
        <v>0</v>
      </c>
      <c r="AG85" s="523">
        <f t="shared" ref="AG85:AN85" si="56">SUM(AG83:AG84)</f>
        <v>0</v>
      </c>
      <c r="AH85" s="523">
        <f t="shared" si="56"/>
        <v>0</v>
      </c>
      <c r="AI85" s="523">
        <f t="shared" si="56"/>
        <v>0</v>
      </c>
      <c r="AJ85" s="523">
        <f t="shared" si="56"/>
        <v>0</v>
      </c>
      <c r="AK85" s="523">
        <f t="shared" si="56"/>
        <v>0</v>
      </c>
      <c r="AL85" s="523">
        <f t="shared" si="56"/>
        <v>0</v>
      </c>
      <c r="AM85" s="523">
        <f t="shared" si="56"/>
        <v>0</v>
      </c>
      <c r="AN85" s="1299">
        <f t="shared" si="56"/>
        <v>0</v>
      </c>
      <c r="AO85" s="565">
        <f>SUM(AO83:AO84)</f>
        <v>0</v>
      </c>
      <c r="AP85" s="520">
        <f>SUM(AP83:AP84)</f>
        <v>0</v>
      </c>
      <c r="AQ85" s="520">
        <f>SUM(AQ83:AQ84)</f>
        <v>0</v>
      </c>
      <c r="AR85" s="520">
        <f t="shared" ref="AR85:AW85" si="57">SUM(AR83:AR84)</f>
        <v>0</v>
      </c>
      <c r="AS85" s="520">
        <f t="shared" si="57"/>
        <v>0</v>
      </c>
      <c r="AT85" s="507">
        <f t="shared" si="57"/>
        <v>0</v>
      </c>
      <c r="AU85" s="507">
        <f t="shared" si="57"/>
        <v>0</v>
      </c>
      <c r="AV85" s="507">
        <f t="shared" si="57"/>
        <v>0</v>
      </c>
      <c r="AW85" s="566">
        <f t="shared" si="57"/>
        <v>0</v>
      </c>
    </row>
    <row r="86" spans="1:49" s="377" customFormat="1" ht="24.6" x14ac:dyDescent="0.3">
      <c r="A86" s="1570"/>
      <c r="B86" s="576" t="s">
        <v>187</v>
      </c>
      <c r="C86" s="577" t="s">
        <v>416</v>
      </c>
      <c r="D86" s="508">
        <f>D82+D85</f>
        <v>0</v>
      </c>
      <c r="E86" s="514">
        <f t="shared" ref="E86:L86" si="58">E82+E85</f>
        <v>0</v>
      </c>
      <c r="F86" s="514">
        <f t="shared" si="58"/>
        <v>0</v>
      </c>
      <c r="G86" s="514">
        <f t="shared" si="58"/>
        <v>0</v>
      </c>
      <c r="H86" s="514">
        <f t="shared" si="58"/>
        <v>0</v>
      </c>
      <c r="I86" s="514">
        <f t="shared" si="58"/>
        <v>0</v>
      </c>
      <c r="J86" s="514">
        <f t="shared" si="58"/>
        <v>0</v>
      </c>
      <c r="K86" s="514">
        <f t="shared" si="58"/>
        <v>0</v>
      </c>
      <c r="L86" s="525">
        <f t="shared" si="58"/>
        <v>0</v>
      </c>
      <c r="M86" s="508">
        <f>M82+M85</f>
        <v>0</v>
      </c>
      <c r="N86" s="514">
        <f t="shared" ref="N86:U86" si="59">N82+N85</f>
        <v>0</v>
      </c>
      <c r="O86" s="514">
        <f t="shared" si="59"/>
        <v>0</v>
      </c>
      <c r="P86" s="514">
        <f t="shared" si="59"/>
        <v>0</v>
      </c>
      <c r="Q86" s="514">
        <f t="shared" si="59"/>
        <v>0</v>
      </c>
      <c r="R86" s="514">
        <f t="shared" si="59"/>
        <v>0</v>
      </c>
      <c r="S86" s="514">
        <f t="shared" si="59"/>
        <v>0</v>
      </c>
      <c r="T86" s="514">
        <f t="shared" si="59"/>
        <v>0</v>
      </c>
      <c r="U86" s="525">
        <f t="shared" si="59"/>
        <v>0</v>
      </c>
      <c r="V86" s="508">
        <f>V82+V85</f>
        <v>0</v>
      </c>
      <c r="W86" s="514">
        <f t="shared" ref="W86:AD86" si="60">W82+W85</f>
        <v>0</v>
      </c>
      <c r="X86" s="514">
        <f t="shared" si="60"/>
        <v>0</v>
      </c>
      <c r="Y86" s="514">
        <f t="shared" si="60"/>
        <v>0</v>
      </c>
      <c r="Z86" s="514">
        <f t="shared" si="60"/>
        <v>0</v>
      </c>
      <c r="AA86" s="514">
        <f t="shared" si="60"/>
        <v>0</v>
      </c>
      <c r="AB86" s="514">
        <f t="shared" si="60"/>
        <v>0</v>
      </c>
      <c r="AC86" s="514">
        <f t="shared" si="60"/>
        <v>0</v>
      </c>
      <c r="AD86" s="525">
        <f t="shared" si="60"/>
        <v>0</v>
      </c>
      <c r="AE86" s="508">
        <f>AE82+AE85</f>
        <v>0</v>
      </c>
      <c r="AF86" s="514">
        <f>AF82+AF85</f>
        <v>0</v>
      </c>
      <c r="AG86" s="514">
        <f t="shared" ref="AG86:AN86" si="61">AG82+AG85</f>
        <v>0</v>
      </c>
      <c r="AH86" s="514">
        <f t="shared" si="61"/>
        <v>0</v>
      </c>
      <c r="AI86" s="514">
        <f t="shared" si="61"/>
        <v>0</v>
      </c>
      <c r="AJ86" s="514">
        <f t="shared" si="61"/>
        <v>0</v>
      </c>
      <c r="AK86" s="514">
        <f t="shared" si="61"/>
        <v>0</v>
      </c>
      <c r="AL86" s="514">
        <f t="shared" si="61"/>
        <v>0</v>
      </c>
      <c r="AM86" s="514">
        <f t="shared" si="61"/>
        <v>0</v>
      </c>
      <c r="AN86" s="1291">
        <f t="shared" si="61"/>
        <v>0</v>
      </c>
      <c r="AO86" s="567">
        <f>AO82+AO85</f>
        <v>0</v>
      </c>
      <c r="AP86" s="513">
        <f>AP82+AP85</f>
        <v>0</v>
      </c>
      <c r="AQ86" s="513">
        <f t="shared" ref="AQ86:AW86" si="62">AQ82+AQ85</f>
        <v>0</v>
      </c>
      <c r="AR86" s="513">
        <f t="shared" si="62"/>
        <v>0</v>
      </c>
      <c r="AS86" s="513">
        <f t="shared" si="62"/>
        <v>0</v>
      </c>
      <c r="AT86" s="515">
        <f t="shared" si="62"/>
        <v>0</v>
      </c>
      <c r="AU86" s="515">
        <f t="shared" si="62"/>
        <v>0</v>
      </c>
      <c r="AV86" s="515">
        <f t="shared" si="62"/>
        <v>0</v>
      </c>
      <c r="AW86" s="568">
        <f t="shared" si="62"/>
        <v>0</v>
      </c>
    </row>
    <row r="87" spans="1:49" x14ac:dyDescent="0.3">
      <c r="A87" s="1571" t="s">
        <v>193</v>
      </c>
      <c r="B87" s="1572"/>
      <c r="C87" s="1573"/>
      <c r="D87" s="1547" t="s">
        <v>288</v>
      </c>
      <c r="E87" s="1548"/>
      <c r="F87" s="1548"/>
      <c r="G87" s="1548"/>
      <c r="H87" s="1548"/>
      <c r="I87" s="1548"/>
      <c r="J87" s="1548"/>
      <c r="K87" s="1548"/>
      <c r="L87" s="1549"/>
      <c r="M87" s="1547" t="s">
        <v>289</v>
      </c>
      <c r="N87" s="1548"/>
      <c r="O87" s="1548"/>
      <c r="P87" s="1548"/>
      <c r="Q87" s="1548"/>
      <c r="R87" s="1548"/>
      <c r="S87" s="1548"/>
      <c r="T87" s="1548"/>
      <c r="U87" s="1549"/>
      <c r="V87" s="1547" t="s">
        <v>290</v>
      </c>
      <c r="W87" s="1548"/>
      <c r="X87" s="1548"/>
      <c r="Y87" s="1548"/>
      <c r="Z87" s="1548"/>
      <c r="AA87" s="1548"/>
      <c r="AB87" s="1548"/>
      <c r="AC87" s="1548"/>
      <c r="AD87" s="1549"/>
      <c r="AE87" s="1550" t="s">
        <v>291</v>
      </c>
      <c r="AF87" s="1551"/>
      <c r="AG87" s="1551"/>
      <c r="AH87" s="1551"/>
      <c r="AI87" s="1551"/>
      <c r="AJ87" s="1551"/>
      <c r="AK87" s="1551"/>
      <c r="AL87" s="1551"/>
      <c r="AM87" s="1551"/>
      <c r="AN87" s="1285"/>
      <c r="AO87" s="1552" t="s">
        <v>1021</v>
      </c>
      <c r="AP87" s="1551"/>
      <c r="AQ87" s="1551"/>
      <c r="AR87" s="1551"/>
      <c r="AS87" s="1551"/>
      <c r="AT87" s="1551"/>
      <c r="AU87" s="1551"/>
      <c r="AV87" s="1551"/>
      <c r="AW87" s="1553"/>
    </row>
    <row r="88" spans="1:49" ht="45" customHeight="1" x14ac:dyDescent="0.3">
      <c r="A88" s="1574"/>
      <c r="B88" s="1575"/>
      <c r="C88" s="1576"/>
      <c r="D88" s="1427" t="s">
        <v>40</v>
      </c>
      <c r="E88" s="387" t="s">
        <v>1061</v>
      </c>
      <c r="F88" s="387" t="s">
        <v>1062</v>
      </c>
      <c r="G88" s="387"/>
      <c r="H88" s="387"/>
      <c r="I88" s="387"/>
      <c r="J88" s="387"/>
      <c r="K88" s="387"/>
      <c r="L88" s="388"/>
      <c r="M88" s="1427" t="s">
        <v>40</v>
      </c>
      <c r="N88" s="387" t="s">
        <v>1061</v>
      </c>
      <c r="O88" s="387" t="s">
        <v>1062</v>
      </c>
      <c r="P88" s="387"/>
      <c r="Q88" s="387"/>
      <c r="R88" s="387"/>
      <c r="S88" s="387"/>
      <c r="T88" s="387"/>
      <c r="U88" s="388"/>
      <c r="V88" s="1427" t="s">
        <v>40</v>
      </c>
      <c r="W88" s="387" t="s">
        <v>1061</v>
      </c>
      <c r="X88" s="387" t="s">
        <v>1062</v>
      </c>
      <c r="Y88" s="387"/>
      <c r="Z88" s="387"/>
      <c r="AA88" s="387"/>
      <c r="AB88" s="387"/>
      <c r="AC88" s="387"/>
      <c r="AD88" s="388"/>
      <c r="AE88" s="1427" t="s">
        <v>40</v>
      </c>
      <c r="AF88" s="387" t="s">
        <v>1061</v>
      </c>
      <c r="AG88" s="387" t="s">
        <v>1062</v>
      </c>
      <c r="AH88" s="387"/>
      <c r="AI88" s="387"/>
      <c r="AJ88" s="387"/>
      <c r="AK88" s="387"/>
      <c r="AL88" s="387"/>
      <c r="AM88" s="388"/>
      <c r="AN88" s="1279" t="s">
        <v>1022</v>
      </c>
      <c r="AO88" s="1427" t="s">
        <v>40</v>
      </c>
      <c r="AP88" s="387" t="s">
        <v>1061</v>
      </c>
      <c r="AQ88" s="387" t="s">
        <v>1062</v>
      </c>
      <c r="AR88" s="387"/>
      <c r="AS88" s="387"/>
      <c r="AT88" s="387"/>
      <c r="AU88" s="387"/>
      <c r="AV88" s="387"/>
      <c r="AW88" s="390"/>
    </row>
    <row r="89" spans="1:49" ht="14.4" customHeight="1" x14ac:dyDescent="0.3">
      <c r="A89" s="1554" t="s">
        <v>9</v>
      </c>
      <c r="B89" s="570" t="s">
        <v>133</v>
      </c>
      <c r="C89" s="571" t="s">
        <v>30</v>
      </c>
      <c r="D89" s="523">
        <f>E89+F89</f>
        <v>0</v>
      </c>
      <c r="E89" s="456"/>
      <c r="F89" s="456"/>
      <c r="G89" s="472"/>
      <c r="H89" s="472"/>
      <c r="I89" s="472"/>
      <c r="J89" s="472"/>
      <c r="K89" s="472"/>
      <c r="L89" s="473"/>
      <c r="M89" s="523">
        <f>N89+O89</f>
        <v>0</v>
      </c>
      <c r="N89" s="456"/>
      <c r="O89" s="456"/>
      <c r="P89" s="472"/>
      <c r="Q89" s="472"/>
      <c r="R89" s="472"/>
      <c r="S89" s="472"/>
      <c r="T89" s="472"/>
      <c r="U89" s="473"/>
      <c r="V89" s="523">
        <f>W89+X89</f>
        <v>0</v>
      </c>
      <c r="W89" s="456"/>
      <c r="X89" s="456"/>
      <c r="Y89" s="472"/>
      <c r="Z89" s="472"/>
      <c r="AA89" s="472"/>
      <c r="AB89" s="472"/>
      <c r="AC89" s="472"/>
      <c r="AD89" s="473"/>
      <c r="AE89" s="523">
        <f>AF89+AG89</f>
        <v>0</v>
      </c>
      <c r="AF89" s="456"/>
      <c r="AG89" s="456"/>
      <c r="AH89" s="472"/>
      <c r="AI89" s="472"/>
      <c r="AJ89" s="472"/>
      <c r="AK89" s="472"/>
      <c r="AL89" s="472"/>
      <c r="AM89" s="473"/>
      <c r="AN89" s="1288"/>
      <c r="AO89" s="569">
        <f>AP89+AQ89+AN89</f>
        <v>0</v>
      </c>
      <c r="AP89" s="523">
        <f>E89+N89+W89+AF89</f>
        <v>0</v>
      </c>
      <c r="AQ89" s="523">
        <f>F89+O89+X89+AG89</f>
        <v>0</v>
      </c>
      <c r="AR89" s="559"/>
      <c r="AS89" s="559"/>
      <c r="AT89" s="559"/>
      <c r="AU89" s="559"/>
      <c r="AV89" s="559"/>
      <c r="AW89" s="560"/>
    </row>
    <row r="90" spans="1:49" x14ac:dyDescent="0.3">
      <c r="A90" s="1555"/>
      <c r="B90" s="572" t="s">
        <v>134</v>
      </c>
      <c r="C90" s="591" t="s">
        <v>109</v>
      </c>
      <c r="D90" s="523">
        <f t="shared" ref="D90:D94" si="63">E90+F90</f>
        <v>0</v>
      </c>
      <c r="E90" s="456"/>
      <c r="F90" s="456"/>
      <c r="G90" s="472"/>
      <c r="H90" s="472"/>
      <c r="I90" s="472"/>
      <c r="J90" s="472"/>
      <c r="K90" s="472"/>
      <c r="L90" s="473"/>
      <c r="M90" s="523">
        <f t="shared" ref="M90:M94" si="64">N90+O90</f>
        <v>0</v>
      </c>
      <c r="N90" s="456"/>
      <c r="O90" s="456"/>
      <c r="P90" s="472"/>
      <c r="Q90" s="472"/>
      <c r="R90" s="472"/>
      <c r="S90" s="472"/>
      <c r="T90" s="472"/>
      <c r="U90" s="473"/>
      <c r="V90" s="523">
        <f t="shared" ref="V90:V94" si="65">W90+X90</f>
        <v>0</v>
      </c>
      <c r="W90" s="456"/>
      <c r="X90" s="456"/>
      <c r="Y90" s="472"/>
      <c r="Z90" s="472"/>
      <c r="AA90" s="472"/>
      <c r="AB90" s="472"/>
      <c r="AC90" s="472"/>
      <c r="AD90" s="473"/>
      <c r="AE90" s="523">
        <f t="shared" ref="AE90:AE94" si="66">AF90+AG90</f>
        <v>0</v>
      </c>
      <c r="AF90" s="456"/>
      <c r="AG90" s="456"/>
      <c r="AH90" s="472"/>
      <c r="AI90" s="472"/>
      <c r="AJ90" s="472"/>
      <c r="AK90" s="472"/>
      <c r="AL90" s="472"/>
      <c r="AM90" s="473"/>
      <c r="AN90" s="1288"/>
      <c r="AO90" s="569">
        <f t="shared" ref="AO90:AO95" si="67">AP90+AQ90+AN90</f>
        <v>0</v>
      </c>
      <c r="AP90" s="523">
        <f t="shared" ref="AP90:AQ94" si="68">E90+N90+W90+AF90</f>
        <v>0</v>
      </c>
      <c r="AQ90" s="523">
        <f t="shared" si="68"/>
        <v>0</v>
      </c>
      <c r="AR90" s="559"/>
      <c r="AS90" s="559"/>
      <c r="AT90" s="559"/>
      <c r="AU90" s="559"/>
      <c r="AV90" s="559"/>
      <c r="AW90" s="560"/>
    </row>
    <row r="91" spans="1:49" x14ac:dyDescent="0.3">
      <c r="A91" s="1555"/>
      <c r="B91" s="572" t="s">
        <v>135</v>
      </c>
      <c r="C91" s="573" t="s">
        <v>110</v>
      </c>
      <c r="D91" s="523">
        <f t="shared" si="63"/>
        <v>0</v>
      </c>
      <c r="E91" s="456"/>
      <c r="F91" s="456"/>
      <c r="G91" s="472"/>
      <c r="H91" s="472"/>
      <c r="I91" s="472"/>
      <c r="J91" s="472"/>
      <c r="K91" s="472"/>
      <c r="L91" s="473"/>
      <c r="M91" s="523">
        <f t="shared" si="64"/>
        <v>0</v>
      </c>
      <c r="N91" s="456"/>
      <c r="O91" s="456"/>
      <c r="P91" s="472"/>
      <c r="Q91" s="472"/>
      <c r="R91" s="472"/>
      <c r="S91" s="472"/>
      <c r="T91" s="472"/>
      <c r="U91" s="473"/>
      <c r="V91" s="523">
        <f t="shared" si="65"/>
        <v>0</v>
      </c>
      <c r="W91" s="456"/>
      <c r="X91" s="456"/>
      <c r="Y91" s="472"/>
      <c r="Z91" s="472"/>
      <c r="AA91" s="472"/>
      <c r="AB91" s="472"/>
      <c r="AC91" s="472"/>
      <c r="AD91" s="473"/>
      <c r="AE91" s="523">
        <f t="shared" si="66"/>
        <v>0</v>
      </c>
      <c r="AF91" s="456"/>
      <c r="AG91" s="456"/>
      <c r="AH91" s="472"/>
      <c r="AI91" s="472"/>
      <c r="AJ91" s="472"/>
      <c r="AK91" s="472"/>
      <c r="AL91" s="472"/>
      <c r="AM91" s="473"/>
      <c r="AN91" s="1288"/>
      <c r="AO91" s="569">
        <f t="shared" si="67"/>
        <v>0</v>
      </c>
      <c r="AP91" s="523">
        <f t="shared" si="68"/>
        <v>0</v>
      </c>
      <c r="AQ91" s="523">
        <f t="shared" si="68"/>
        <v>0</v>
      </c>
      <c r="AR91" s="559"/>
      <c r="AS91" s="559"/>
      <c r="AT91" s="559"/>
      <c r="AU91" s="559"/>
      <c r="AV91" s="559"/>
      <c r="AW91" s="560"/>
    </row>
    <row r="92" spans="1:49" x14ac:dyDescent="0.3">
      <c r="A92" s="1555"/>
      <c r="B92" s="592" t="s">
        <v>136</v>
      </c>
      <c r="C92" s="573" t="s">
        <v>111</v>
      </c>
      <c r="D92" s="523">
        <f t="shared" si="63"/>
        <v>0</v>
      </c>
      <c r="E92" s="456"/>
      <c r="F92" s="456"/>
      <c r="G92" s="472"/>
      <c r="H92" s="472"/>
      <c r="I92" s="472"/>
      <c r="J92" s="472"/>
      <c r="K92" s="472"/>
      <c r="L92" s="473"/>
      <c r="M92" s="523">
        <f t="shared" si="64"/>
        <v>0</v>
      </c>
      <c r="N92" s="456"/>
      <c r="O92" s="456"/>
      <c r="P92" s="472"/>
      <c r="Q92" s="472"/>
      <c r="R92" s="472"/>
      <c r="S92" s="472"/>
      <c r="T92" s="472"/>
      <c r="U92" s="473"/>
      <c r="V92" s="523">
        <f t="shared" si="65"/>
        <v>0</v>
      </c>
      <c r="W92" s="456"/>
      <c r="X92" s="456"/>
      <c r="Y92" s="472"/>
      <c r="Z92" s="472"/>
      <c r="AA92" s="472"/>
      <c r="AB92" s="472"/>
      <c r="AC92" s="472"/>
      <c r="AD92" s="473"/>
      <c r="AE92" s="523">
        <f t="shared" si="66"/>
        <v>0</v>
      </c>
      <c r="AF92" s="456"/>
      <c r="AG92" s="456"/>
      <c r="AH92" s="472"/>
      <c r="AI92" s="472"/>
      <c r="AJ92" s="472"/>
      <c r="AK92" s="472"/>
      <c r="AL92" s="472"/>
      <c r="AM92" s="473"/>
      <c r="AN92" s="1288"/>
      <c r="AO92" s="569">
        <f t="shared" si="67"/>
        <v>0</v>
      </c>
      <c r="AP92" s="523">
        <f t="shared" si="68"/>
        <v>0</v>
      </c>
      <c r="AQ92" s="523">
        <f t="shared" si="68"/>
        <v>0</v>
      </c>
      <c r="AR92" s="559"/>
      <c r="AS92" s="559"/>
      <c r="AT92" s="559"/>
      <c r="AU92" s="559"/>
      <c r="AV92" s="559"/>
      <c r="AW92" s="560"/>
    </row>
    <row r="93" spans="1:49" x14ac:dyDescent="0.3">
      <c r="A93" s="1555"/>
      <c r="B93" s="592" t="s">
        <v>137</v>
      </c>
      <c r="C93" s="573" t="s">
        <v>112</v>
      </c>
      <c r="D93" s="523">
        <f t="shared" si="63"/>
        <v>0</v>
      </c>
      <c r="E93" s="456"/>
      <c r="F93" s="456"/>
      <c r="G93" s="472"/>
      <c r="H93" s="472"/>
      <c r="I93" s="472"/>
      <c r="J93" s="472"/>
      <c r="K93" s="472"/>
      <c r="L93" s="473"/>
      <c r="M93" s="523">
        <f t="shared" si="64"/>
        <v>0</v>
      </c>
      <c r="N93" s="456"/>
      <c r="O93" s="456"/>
      <c r="P93" s="472"/>
      <c r="Q93" s="472"/>
      <c r="R93" s="472"/>
      <c r="S93" s="472"/>
      <c r="T93" s="472"/>
      <c r="U93" s="473"/>
      <c r="V93" s="523">
        <f t="shared" si="65"/>
        <v>0</v>
      </c>
      <c r="W93" s="456"/>
      <c r="X93" s="456"/>
      <c r="Y93" s="472"/>
      <c r="Z93" s="472"/>
      <c r="AA93" s="472"/>
      <c r="AB93" s="472"/>
      <c r="AC93" s="472"/>
      <c r="AD93" s="473"/>
      <c r="AE93" s="523">
        <f t="shared" si="66"/>
        <v>0</v>
      </c>
      <c r="AF93" s="456"/>
      <c r="AG93" s="456"/>
      <c r="AH93" s="472"/>
      <c r="AI93" s="472"/>
      <c r="AJ93" s="472"/>
      <c r="AK93" s="472"/>
      <c r="AL93" s="472"/>
      <c r="AM93" s="473"/>
      <c r="AN93" s="1288"/>
      <c r="AO93" s="569">
        <f t="shared" si="67"/>
        <v>0</v>
      </c>
      <c r="AP93" s="523">
        <f t="shared" si="68"/>
        <v>0</v>
      </c>
      <c r="AQ93" s="523">
        <f t="shared" si="68"/>
        <v>0</v>
      </c>
      <c r="AR93" s="559"/>
      <c r="AS93" s="559"/>
      <c r="AT93" s="559"/>
      <c r="AU93" s="559"/>
      <c r="AV93" s="559"/>
      <c r="AW93" s="560"/>
    </row>
    <row r="94" spans="1:49" x14ac:dyDescent="0.3">
      <c r="A94" s="1555"/>
      <c r="B94" s="572" t="s">
        <v>138</v>
      </c>
      <c r="C94" s="591" t="s">
        <v>31</v>
      </c>
      <c r="D94" s="523">
        <f t="shared" si="63"/>
        <v>0</v>
      </c>
      <c r="E94" s="456"/>
      <c r="F94" s="456"/>
      <c r="G94" s="472"/>
      <c r="H94" s="472"/>
      <c r="I94" s="472"/>
      <c r="J94" s="472"/>
      <c r="K94" s="472"/>
      <c r="L94" s="473"/>
      <c r="M94" s="523">
        <f t="shared" si="64"/>
        <v>0</v>
      </c>
      <c r="N94" s="456"/>
      <c r="O94" s="456"/>
      <c r="P94" s="472"/>
      <c r="Q94" s="472"/>
      <c r="R94" s="472"/>
      <c r="S94" s="472"/>
      <c r="T94" s="472"/>
      <c r="U94" s="473"/>
      <c r="V94" s="523">
        <f t="shared" si="65"/>
        <v>0</v>
      </c>
      <c r="W94" s="456"/>
      <c r="X94" s="456"/>
      <c r="Y94" s="472"/>
      <c r="Z94" s="472"/>
      <c r="AA94" s="472"/>
      <c r="AB94" s="472"/>
      <c r="AC94" s="472"/>
      <c r="AD94" s="473"/>
      <c r="AE94" s="523">
        <f t="shared" si="66"/>
        <v>0</v>
      </c>
      <c r="AF94" s="456"/>
      <c r="AG94" s="456"/>
      <c r="AH94" s="472"/>
      <c r="AI94" s="472"/>
      <c r="AJ94" s="472"/>
      <c r="AK94" s="472"/>
      <c r="AL94" s="472"/>
      <c r="AM94" s="473"/>
      <c r="AN94" s="1288"/>
      <c r="AO94" s="569">
        <f t="shared" si="67"/>
        <v>0</v>
      </c>
      <c r="AP94" s="523">
        <f t="shared" si="68"/>
        <v>0</v>
      </c>
      <c r="AQ94" s="523">
        <f t="shared" si="68"/>
        <v>0</v>
      </c>
      <c r="AR94" s="559"/>
      <c r="AS94" s="559"/>
      <c r="AT94" s="559"/>
      <c r="AU94" s="559"/>
      <c r="AV94" s="559"/>
      <c r="AW94" s="560"/>
    </row>
    <row r="95" spans="1:49" s="377" customFormat="1" ht="14.4" customHeight="1" x14ac:dyDescent="0.3">
      <c r="A95" s="1556"/>
      <c r="B95" s="576" t="s">
        <v>139</v>
      </c>
      <c r="C95" s="593" t="s">
        <v>117</v>
      </c>
      <c r="D95" s="514">
        <f>E95+F95</f>
        <v>0</v>
      </c>
      <c r="E95" s="514">
        <f t="shared" ref="E95:F95" si="69">SUM(E89:E94)</f>
        <v>0</v>
      </c>
      <c r="F95" s="514">
        <f t="shared" si="69"/>
        <v>0</v>
      </c>
      <c r="G95" s="475"/>
      <c r="H95" s="475"/>
      <c r="I95" s="475"/>
      <c r="J95" s="475"/>
      <c r="K95" s="475"/>
      <c r="L95" s="476"/>
      <c r="M95" s="514">
        <f>N95+O95</f>
        <v>0</v>
      </c>
      <c r="N95" s="514">
        <f t="shared" ref="N95:O95" si="70">SUM(N89:N94)</f>
        <v>0</v>
      </c>
      <c r="O95" s="514">
        <f t="shared" si="70"/>
        <v>0</v>
      </c>
      <c r="P95" s="475"/>
      <c r="Q95" s="475"/>
      <c r="R95" s="475"/>
      <c r="S95" s="475"/>
      <c r="T95" s="475"/>
      <c r="U95" s="476"/>
      <c r="V95" s="514">
        <f>W95+X95</f>
        <v>0</v>
      </c>
      <c r="W95" s="514">
        <f t="shared" ref="W95:X95" si="71">SUM(W89:W94)</f>
        <v>0</v>
      </c>
      <c r="X95" s="514">
        <f t="shared" si="71"/>
        <v>0</v>
      </c>
      <c r="Y95" s="475"/>
      <c r="Z95" s="475"/>
      <c r="AA95" s="475"/>
      <c r="AB95" s="475"/>
      <c r="AC95" s="475"/>
      <c r="AD95" s="476"/>
      <c r="AE95" s="514">
        <f>AF95+AG95</f>
        <v>0</v>
      </c>
      <c r="AF95" s="514">
        <f t="shared" ref="AF95:AG95" si="72">SUM(AF89:AF94)</f>
        <v>0</v>
      </c>
      <c r="AG95" s="514">
        <f t="shared" si="72"/>
        <v>0</v>
      </c>
      <c r="AH95" s="475"/>
      <c r="AI95" s="475"/>
      <c r="AJ95" s="475"/>
      <c r="AK95" s="475"/>
      <c r="AL95" s="475"/>
      <c r="AM95" s="476"/>
      <c r="AN95" s="1291">
        <f>SUM(AN89:AN94)</f>
        <v>0</v>
      </c>
      <c r="AO95" s="556">
        <f t="shared" si="67"/>
        <v>0</v>
      </c>
      <c r="AP95" s="514">
        <f>SUM(AP89:AP94)</f>
        <v>0</v>
      </c>
      <c r="AQ95" s="514">
        <f>SUM(AQ89:AQ94)</f>
        <v>0</v>
      </c>
      <c r="AR95" s="644"/>
      <c r="AS95" s="644"/>
      <c r="AT95" s="644"/>
      <c r="AU95" s="644"/>
      <c r="AV95" s="644"/>
      <c r="AW95" s="645"/>
    </row>
    <row r="96" spans="1:49" ht="14.4" customHeight="1" x14ac:dyDescent="0.3">
      <c r="A96" s="1554" t="s">
        <v>194</v>
      </c>
      <c r="B96" s="594" t="s">
        <v>140</v>
      </c>
      <c r="C96" s="595" t="s">
        <v>424</v>
      </c>
      <c r="D96" s="456"/>
      <c r="E96" s="472"/>
      <c r="F96" s="472"/>
      <c r="G96" s="472"/>
      <c r="H96" s="472"/>
      <c r="I96" s="472"/>
      <c r="J96" s="472"/>
      <c r="K96" s="472"/>
      <c r="L96" s="473"/>
      <c r="M96" s="465"/>
      <c r="N96" s="472"/>
      <c r="O96" s="472"/>
      <c r="P96" s="472"/>
      <c r="Q96" s="472"/>
      <c r="R96" s="472"/>
      <c r="S96" s="472"/>
      <c r="T96" s="472"/>
      <c r="U96" s="473"/>
      <c r="V96" s="465"/>
      <c r="W96" s="472"/>
      <c r="X96" s="472"/>
      <c r="Y96" s="472"/>
      <c r="Z96" s="472"/>
      <c r="AA96" s="472"/>
      <c r="AB96" s="472"/>
      <c r="AC96" s="472"/>
      <c r="AD96" s="473"/>
      <c r="AE96" s="456"/>
      <c r="AF96" s="472"/>
      <c r="AG96" s="472"/>
      <c r="AH96" s="472"/>
      <c r="AI96" s="472"/>
      <c r="AJ96" s="472"/>
      <c r="AK96" s="472"/>
      <c r="AL96" s="472"/>
      <c r="AM96" s="472"/>
      <c r="AN96" s="1288"/>
      <c r="AO96" s="569">
        <f t="shared" ref="AO96:AO101" si="73">D96+M96+V96+AE96+AN96</f>
        <v>0</v>
      </c>
      <c r="AP96" s="557"/>
      <c r="AQ96" s="557"/>
      <c r="AR96" s="557"/>
      <c r="AS96" s="557"/>
      <c r="AT96" s="557"/>
      <c r="AU96" s="557"/>
      <c r="AV96" s="557"/>
      <c r="AW96" s="558"/>
    </row>
    <row r="97" spans="1:49" x14ac:dyDescent="0.3">
      <c r="A97" s="1555"/>
      <c r="B97" s="588" t="s">
        <v>141</v>
      </c>
      <c r="C97" s="591" t="s">
        <v>417</v>
      </c>
      <c r="D97" s="456"/>
      <c r="E97" s="472"/>
      <c r="F97" s="472"/>
      <c r="G97" s="472"/>
      <c r="H97" s="472"/>
      <c r="I97" s="472"/>
      <c r="J97" s="472"/>
      <c r="K97" s="472"/>
      <c r="L97" s="473"/>
      <c r="M97" s="465"/>
      <c r="N97" s="472"/>
      <c r="O97" s="472"/>
      <c r="P97" s="472"/>
      <c r="Q97" s="472"/>
      <c r="R97" s="472"/>
      <c r="S97" s="472"/>
      <c r="T97" s="472"/>
      <c r="U97" s="473"/>
      <c r="V97" s="465"/>
      <c r="W97" s="472"/>
      <c r="X97" s="472"/>
      <c r="Y97" s="472"/>
      <c r="Z97" s="472"/>
      <c r="AA97" s="472"/>
      <c r="AB97" s="472"/>
      <c r="AC97" s="472"/>
      <c r="AD97" s="473"/>
      <c r="AE97" s="456"/>
      <c r="AF97" s="472"/>
      <c r="AG97" s="472"/>
      <c r="AH97" s="472"/>
      <c r="AI97" s="472"/>
      <c r="AJ97" s="472"/>
      <c r="AK97" s="472"/>
      <c r="AL97" s="472"/>
      <c r="AM97" s="472"/>
      <c r="AN97" s="1288"/>
      <c r="AO97" s="569">
        <f t="shared" si="73"/>
        <v>0</v>
      </c>
      <c r="AP97" s="559"/>
      <c r="AQ97" s="559"/>
      <c r="AR97" s="559"/>
      <c r="AS97" s="559"/>
      <c r="AT97" s="559"/>
      <c r="AU97" s="559"/>
      <c r="AV97" s="559"/>
      <c r="AW97" s="560"/>
    </row>
    <row r="98" spans="1:49" x14ac:dyDescent="0.3">
      <c r="A98" s="1555"/>
      <c r="B98" s="588" t="s">
        <v>142</v>
      </c>
      <c r="C98" s="591" t="s">
        <v>197</v>
      </c>
      <c r="D98" s="456"/>
      <c r="E98" s="472"/>
      <c r="F98" s="472"/>
      <c r="G98" s="472"/>
      <c r="H98" s="472"/>
      <c r="I98" s="472"/>
      <c r="J98" s="472"/>
      <c r="K98" s="472"/>
      <c r="L98" s="473"/>
      <c r="M98" s="465"/>
      <c r="N98" s="472"/>
      <c r="O98" s="472"/>
      <c r="P98" s="472"/>
      <c r="Q98" s="472"/>
      <c r="R98" s="472"/>
      <c r="S98" s="472"/>
      <c r="T98" s="472"/>
      <c r="U98" s="473"/>
      <c r="V98" s="465"/>
      <c r="W98" s="472"/>
      <c r="X98" s="472"/>
      <c r="Y98" s="472"/>
      <c r="Z98" s="472"/>
      <c r="AA98" s="472"/>
      <c r="AB98" s="472"/>
      <c r="AC98" s="472"/>
      <c r="AD98" s="473"/>
      <c r="AE98" s="456"/>
      <c r="AF98" s="472"/>
      <c r="AG98" s="472"/>
      <c r="AH98" s="472"/>
      <c r="AI98" s="472"/>
      <c r="AJ98" s="472"/>
      <c r="AK98" s="472"/>
      <c r="AL98" s="472"/>
      <c r="AM98" s="472"/>
      <c r="AN98" s="1288"/>
      <c r="AO98" s="569">
        <f t="shared" si="73"/>
        <v>0</v>
      </c>
      <c r="AP98" s="559"/>
      <c r="AQ98" s="559"/>
      <c r="AR98" s="559"/>
      <c r="AS98" s="559"/>
      <c r="AT98" s="559"/>
      <c r="AU98" s="559"/>
      <c r="AV98" s="559"/>
      <c r="AW98" s="560"/>
    </row>
    <row r="99" spans="1:49" x14ac:dyDescent="0.3">
      <c r="A99" s="1555"/>
      <c r="B99" s="588" t="s">
        <v>143</v>
      </c>
      <c r="C99" s="591" t="s">
        <v>638</v>
      </c>
      <c r="D99" s="456"/>
      <c r="E99" s="472"/>
      <c r="F99" s="472"/>
      <c r="G99" s="472"/>
      <c r="H99" s="472"/>
      <c r="I99" s="472"/>
      <c r="J99" s="472"/>
      <c r="K99" s="472"/>
      <c r="L99" s="473"/>
      <c r="M99" s="465"/>
      <c r="N99" s="472"/>
      <c r="O99" s="472"/>
      <c r="P99" s="472"/>
      <c r="Q99" s="472"/>
      <c r="R99" s="472"/>
      <c r="S99" s="472"/>
      <c r="T99" s="472"/>
      <c r="U99" s="473"/>
      <c r="V99" s="465"/>
      <c r="W99" s="472"/>
      <c r="X99" s="472"/>
      <c r="Y99" s="472"/>
      <c r="Z99" s="472"/>
      <c r="AA99" s="472"/>
      <c r="AB99" s="472"/>
      <c r="AC99" s="472"/>
      <c r="AD99" s="473"/>
      <c r="AE99" s="456"/>
      <c r="AF99" s="472"/>
      <c r="AG99" s="472"/>
      <c r="AH99" s="472"/>
      <c r="AI99" s="472"/>
      <c r="AJ99" s="472"/>
      <c r="AK99" s="472"/>
      <c r="AL99" s="472"/>
      <c r="AM99" s="472"/>
      <c r="AN99" s="1288"/>
      <c r="AO99" s="569">
        <f t="shared" si="73"/>
        <v>0</v>
      </c>
      <c r="AP99" s="559"/>
      <c r="AQ99" s="559"/>
      <c r="AR99" s="559"/>
      <c r="AS99" s="559"/>
      <c r="AT99" s="559"/>
      <c r="AU99" s="559"/>
      <c r="AV99" s="559"/>
      <c r="AW99" s="560"/>
    </row>
    <row r="100" spans="1:49" x14ac:dyDescent="0.3">
      <c r="A100" s="1555"/>
      <c r="B100" s="588" t="s">
        <v>144</v>
      </c>
      <c r="C100" s="591" t="s">
        <v>639</v>
      </c>
      <c r="D100" s="456"/>
      <c r="E100" s="472"/>
      <c r="F100" s="472"/>
      <c r="G100" s="472"/>
      <c r="H100" s="472"/>
      <c r="I100" s="472"/>
      <c r="J100" s="472"/>
      <c r="K100" s="472"/>
      <c r="L100" s="473"/>
      <c r="M100" s="465"/>
      <c r="N100" s="472"/>
      <c r="O100" s="472"/>
      <c r="P100" s="472"/>
      <c r="Q100" s="472"/>
      <c r="R100" s="472"/>
      <c r="S100" s="472"/>
      <c r="T100" s="472"/>
      <c r="U100" s="473"/>
      <c r="V100" s="465"/>
      <c r="W100" s="472"/>
      <c r="X100" s="472"/>
      <c r="Y100" s="472"/>
      <c r="Z100" s="472"/>
      <c r="AA100" s="472"/>
      <c r="AB100" s="472"/>
      <c r="AC100" s="472"/>
      <c r="AD100" s="473"/>
      <c r="AE100" s="456"/>
      <c r="AF100" s="472"/>
      <c r="AG100" s="472"/>
      <c r="AH100" s="472"/>
      <c r="AI100" s="472"/>
      <c r="AJ100" s="472"/>
      <c r="AK100" s="472"/>
      <c r="AL100" s="472"/>
      <c r="AM100" s="472"/>
      <c r="AN100" s="1288"/>
      <c r="AO100" s="569">
        <f t="shared" si="73"/>
        <v>0</v>
      </c>
      <c r="AP100" s="559"/>
      <c r="AQ100" s="559"/>
      <c r="AR100" s="559"/>
      <c r="AS100" s="559"/>
      <c r="AT100" s="559"/>
      <c r="AU100" s="559"/>
      <c r="AV100" s="559"/>
      <c r="AW100" s="560"/>
    </row>
    <row r="101" spans="1:49" x14ac:dyDescent="0.3">
      <c r="A101" s="1555"/>
      <c r="B101" s="588" t="s">
        <v>145</v>
      </c>
      <c r="C101" s="591" t="s">
        <v>640</v>
      </c>
      <c r="D101" s="456"/>
      <c r="E101" s="472"/>
      <c r="F101" s="472"/>
      <c r="G101" s="472"/>
      <c r="H101" s="472"/>
      <c r="I101" s="472"/>
      <c r="J101" s="472"/>
      <c r="K101" s="472"/>
      <c r="L101" s="473"/>
      <c r="M101" s="465"/>
      <c r="N101" s="472"/>
      <c r="O101" s="472"/>
      <c r="P101" s="472"/>
      <c r="Q101" s="472"/>
      <c r="R101" s="472"/>
      <c r="S101" s="472"/>
      <c r="T101" s="472"/>
      <c r="U101" s="473"/>
      <c r="V101" s="465"/>
      <c r="W101" s="472"/>
      <c r="X101" s="472"/>
      <c r="Y101" s="472"/>
      <c r="Z101" s="472"/>
      <c r="AA101" s="472"/>
      <c r="AB101" s="472"/>
      <c r="AC101" s="472"/>
      <c r="AD101" s="473"/>
      <c r="AE101" s="456"/>
      <c r="AF101" s="472"/>
      <c r="AG101" s="472"/>
      <c r="AH101" s="472"/>
      <c r="AI101" s="472"/>
      <c r="AJ101" s="472"/>
      <c r="AK101" s="472"/>
      <c r="AL101" s="472"/>
      <c r="AM101" s="472"/>
      <c r="AN101" s="1288"/>
      <c r="AO101" s="569">
        <f t="shared" si="73"/>
        <v>0</v>
      </c>
      <c r="AP101" s="559"/>
      <c r="AQ101" s="559"/>
      <c r="AR101" s="559"/>
      <c r="AS101" s="559"/>
      <c r="AT101" s="559"/>
      <c r="AU101" s="559"/>
      <c r="AV101" s="559"/>
      <c r="AW101" s="560"/>
    </row>
    <row r="102" spans="1:49" s="377" customFormat="1" x14ac:dyDescent="0.3">
      <c r="A102" s="1556"/>
      <c r="B102" s="655" t="s">
        <v>43</v>
      </c>
      <c r="C102" s="593" t="s">
        <v>198</v>
      </c>
      <c r="D102" s="517">
        <f>SUM(D96:D101)</f>
        <v>0</v>
      </c>
      <c r="E102" s="475"/>
      <c r="F102" s="475"/>
      <c r="G102" s="475"/>
      <c r="H102" s="475"/>
      <c r="I102" s="475"/>
      <c r="J102" s="475"/>
      <c r="K102" s="475"/>
      <c r="L102" s="476"/>
      <c r="M102" s="517">
        <f>SUM(M96:M101)</f>
        <v>0</v>
      </c>
      <c r="N102" s="475"/>
      <c r="O102" s="475"/>
      <c r="P102" s="475"/>
      <c r="Q102" s="475"/>
      <c r="R102" s="475"/>
      <c r="S102" s="475"/>
      <c r="T102" s="475"/>
      <c r="U102" s="476"/>
      <c r="V102" s="517">
        <f>SUM(V96:V101)</f>
        <v>0</v>
      </c>
      <c r="W102" s="475"/>
      <c r="X102" s="475"/>
      <c r="Y102" s="475"/>
      <c r="Z102" s="475"/>
      <c r="AA102" s="475"/>
      <c r="AB102" s="475"/>
      <c r="AC102" s="475"/>
      <c r="AD102" s="476"/>
      <c r="AE102" s="517">
        <f>SUM(AE96:AE101)</f>
        <v>0</v>
      </c>
      <c r="AF102" s="475"/>
      <c r="AG102" s="475"/>
      <c r="AH102" s="475"/>
      <c r="AI102" s="475"/>
      <c r="AJ102" s="475"/>
      <c r="AK102" s="475"/>
      <c r="AL102" s="475"/>
      <c r="AM102" s="475"/>
      <c r="AN102" s="1291">
        <f>SUM(AN96:AN101)</f>
        <v>0</v>
      </c>
      <c r="AO102" s="556">
        <f>SUM(AO96:AO101)</f>
        <v>0</v>
      </c>
      <c r="AP102" s="644"/>
      <c r="AQ102" s="644"/>
      <c r="AR102" s="644"/>
      <c r="AS102" s="644"/>
      <c r="AT102" s="644"/>
      <c r="AU102" s="644"/>
      <c r="AV102" s="644"/>
      <c r="AW102" s="645"/>
    </row>
    <row r="103" spans="1:49" s="1179" customFormat="1" x14ac:dyDescent="0.3">
      <c r="A103" s="1193"/>
      <c r="B103" s="596" t="s">
        <v>307</v>
      </c>
      <c r="C103" s="1194" t="s">
        <v>35</v>
      </c>
      <c r="D103" s="523">
        <f>D86+D95+D102</f>
        <v>0</v>
      </c>
      <c r="E103" s="472"/>
      <c r="F103" s="472"/>
      <c r="G103" s="472"/>
      <c r="H103" s="472"/>
      <c r="I103" s="472"/>
      <c r="J103" s="472"/>
      <c r="K103" s="472"/>
      <c r="L103" s="473"/>
      <c r="M103" s="523">
        <f>M86+M95+M102</f>
        <v>0</v>
      </c>
      <c r="N103" s="472"/>
      <c r="O103" s="472"/>
      <c r="P103" s="472"/>
      <c r="Q103" s="472"/>
      <c r="R103" s="472"/>
      <c r="S103" s="472"/>
      <c r="T103" s="472"/>
      <c r="U103" s="473"/>
      <c r="V103" s="523">
        <f>V86+V95+V102</f>
        <v>0</v>
      </c>
      <c r="W103" s="472"/>
      <c r="X103" s="472"/>
      <c r="Y103" s="472"/>
      <c r="Z103" s="472"/>
      <c r="AA103" s="472"/>
      <c r="AB103" s="472"/>
      <c r="AC103" s="472"/>
      <c r="AD103" s="473"/>
      <c r="AE103" s="523">
        <f>AE86+AE95+AE102</f>
        <v>0</v>
      </c>
      <c r="AF103" s="472"/>
      <c r="AG103" s="472"/>
      <c r="AH103" s="472"/>
      <c r="AI103" s="472"/>
      <c r="AJ103" s="472"/>
      <c r="AK103" s="472"/>
      <c r="AL103" s="472"/>
      <c r="AM103" s="472"/>
      <c r="AN103" s="1299">
        <f>AN86+AN95+AN102</f>
        <v>0</v>
      </c>
      <c r="AO103" s="569">
        <f>AO86+AO95+AO102</f>
        <v>0</v>
      </c>
      <c r="AP103" s="559"/>
      <c r="AQ103" s="559"/>
      <c r="AR103" s="559"/>
      <c r="AS103" s="559"/>
      <c r="AT103" s="559"/>
      <c r="AU103" s="559"/>
      <c r="AV103" s="559"/>
      <c r="AW103" s="560"/>
    </row>
    <row r="104" spans="1:49" s="377" customFormat="1" ht="24.6" x14ac:dyDescent="0.3">
      <c r="A104" s="495"/>
      <c r="B104" s="1195" t="s">
        <v>315</v>
      </c>
      <c r="C104" s="1196" t="s">
        <v>199</v>
      </c>
      <c r="D104" s="659">
        <f>D17-D103</f>
        <v>0</v>
      </c>
      <c r="E104" s="478"/>
      <c r="F104" s="478"/>
      <c r="G104" s="478"/>
      <c r="H104" s="478"/>
      <c r="I104" s="478"/>
      <c r="J104" s="478"/>
      <c r="K104" s="478"/>
      <c r="L104" s="479"/>
      <c r="M104" s="659">
        <f>M17-M103</f>
        <v>0</v>
      </c>
      <c r="N104" s="478"/>
      <c r="O104" s="478"/>
      <c r="P104" s="478"/>
      <c r="Q104" s="478"/>
      <c r="R104" s="478"/>
      <c r="S104" s="478"/>
      <c r="T104" s="478"/>
      <c r="U104" s="479"/>
      <c r="V104" s="659">
        <f>V17-V103</f>
        <v>0</v>
      </c>
      <c r="W104" s="478"/>
      <c r="X104" s="478"/>
      <c r="Y104" s="478"/>
      <c r="Z104" s="478"/>
      <c r="AA104" s="478"/>
      <c r="AB104" s="478"/>
      <c r="AC104" s="478"/>
      <c r="AD104" s="479"/>
      <c r="AE104" s="659">
        <f>AE17-AE103</f>
        <v>0</v>
      </c>
      <c r="AF104" s="478"/>
      <c r="AG104" s="478"/>
      <c r="AH104" s="478"/>
      <c r="AI104" s="478"/>
      <c r="AJ104" s="478"/>
      <c r="AK104" s="478"/>
      <c r="AL104" s="478"/>
      <c r="AM104" s="478"/>
      <c r="AN104" s="1300">
        <f>AN17-AN103</f>
        <v>0</v>
      </c>
      <c r="AO104" s="660">
        <f>AO17-AO103</f>
        <v>0</v>
      </c>
      <c r="AP104" s="647"/>
      <c r="AQ104" s="647"/>
      <c r="AR104" s="647"/>
      <c r="AS104" s="647"/>
      <c r="AT104" s="647"/>
      <c r="AU104" s="647"/>
      <c r="AV104" s="647"/>
      <c r="AW104" s="648"/>
    </row>
    <row r="105" spans="1:49" x14ac:dyDescent="0.3">
      <c r="A105" s="496"/>
      <c r="B105" s="588" t="s">
        <v>325</v>
      </c>
      <c r="C105" s="591" t="s">
        <v>29</v>
      </c>
      <c r="D105" s="480"/>
      <c r="E105" s="481"/>
      <c r="F105" s="481"/>
      <c r="G105" s="481"/>
      <c r="H105" s="481"/>
      <c r="I105" s="481"/>
      <c r="J105" s="481"/>
      <c r="K105" s="481"/>
      <c r="L105" s="482"/>
      <c r="M105" s="483"/>
      <c r="N105" s="481"/>
      <c r="O105" s="481"/>
      <c r="P105" s="481"/>
      <c r="Q105" s="481"/>
      <c r="R105" s="481"/>
      <c r="S105" s="481"/>
      <c r="T105" s="481"/>
      <c r="U105" s="482"/>
      <c r="V105" s="483"/>
      <c r="W105" s="481"/>
      <c r="X105" s="481"/>
      <c r="Y105" s="481"/>
      <c r="Z105" s="481"/>
      <c r="AA105" s="481"/>
      <c r="AB105" s="481"/>
      <c r="AC105" s="481"/>
      <c r="AD105" s="481"/>
      <c r="AE105" s="483"/>
      <c r="AF105" s="481"/>
      <c r="AG105" s="481"/>
      <c r="AH105" s="481"/>
      <c r="AI105" s="481"/>
      <c r="AJ105" s="481"/>
      <c r="AK105" s="481"/>
      <c r="AL105" s="481"/>
      <c r="AM105" s="481"/>
      <c r="AN105" s="1288"/>
      <c r="AO105" s="569">
        <f>D105+M105+V105+AE105+AN105</f>
        <v>0</v>
      </c>
      <c r="AP105" s="649"/>
      <c r="AQ105" s="649"/>
      <c r="AR105" s="649"/>
      <c r="AS105" s="649"/>
      <c r="AT105" s="649"/>
      <c r="AU105" s="649"/>
      <c r="AV105" s="649"/>
      <c r="AW105" s="650"/>
    </row>
    <row r="106" spans="1:49" s="377" customFormat="1" x14ac:dyDescent="0.3">
      <c r="A106" s="494"/>
      <c r="B106" s="1197" t="s">
        <v>326</v>
      </c>
      <c r="C106" s="793" t="s">
        <v>200</v>
      </c>
      <c r="D106" s="1189">
        <f>D104-D105</f>
        <v>0</v>
      </c>
      <c r="E106" s="485"/>
      <c r="F106" s="485"/>
      <c r="G106" s="485"/>
      <c r="H106" s="485"/>
      <c r="I106" s="485"/>
      <c r="J106" s="485"/>
      <c r="K106" s="485"/>
      <c r="L106" s="486"/>
      <c r="M106" s="1189">
        <f>M104-M105</f>
        <v>0</v>
      </c>
      <c r="N106" s="485"/>
      <c r="O106" s="485"/>
      <c r="P106" s="485"/>
      <c r="Q106" s="485"/>
      <c r="R106" s="485"/>
      <c r="S106" s="485"/>
      <c r="T106" s="485"/>
      <c r="U106" s="486"/>
      <c r="V106" s="1189">
        <f>V104-V105</f>
        <v>0</v>
      </c>
      <c r="W106" s="485"/>
      <c r="X106" s="485"/>
      <c r="Y106" s="485"/>
      <c r="Z106" s="485"/>
      <c r="AA106" s="485"/>
      <c r="AB106" s="485"/>
      <c r="AC106" s="485"/>
      <c r="AD106" s="485"/>
      <c r="AE106" s="1182">
        <f>AE104-AE105</f>
        <v>0</v>
      </c>
      <c r="AF106" s="485"/>
      <c r="AG106" s="485"/>
      <c r="AH106" s="485"/>
      <c r="AI106" s="485"/>
      <c r="AJ106" s="485"/>
      <c r="AK106" s="485"/>
      <c r="AL106" s="485"/>
      <c r="AM106" s="485"/>
      <c r="AN106" s="1301">
        <f>AN104-AN105</f>
        <v>0</v>
      </c>
      <c r="AO106" s="1185">
        <f>AO104-AO105</f>
        <v>0</v>
      </c>
      <c r="AP106" s="651"/>
      <c r="AQ106" s="651"/>
      <c r="AR106" s="651"/>
      <c r="AS106" s="651"/>
      <c r="AT106" s="651"/>
      <c r="AU106" s="651"/>
      <c r="AV106" s="651"/>
      <c r="AW106" s="652"/>
    </row>
    <row r="107" spans="1:49" x14ac:dyDescent="0.3">
      <c r="A107" s="1544" t="s">
        <v>365</v>
      </c>
      <c r="B107" s="597" t="s">
        <v>327</v>
      </c>
      <c r="C107" s="595" t="s">
        <v>419</v>
      </c>
      <c r="D107" s="464"/>
      <c r="E107" s="472"/>
      <c r="F107" s="472"/>
      <c r="G107" s="472"/>
      <c r="H107" s="472"/>
      <c r="I107" s="472"/>
      <c r="J107" s="472"/>
      <c r="K107" s="472"/>
      <c r="L107" s="473"/>
      <c r="M107" s="464"/>
      <c r="N107" s="472"/>
      <c r="O107" s="472"/>
      <c r="P107" s="472"/>
      <c r="Q107" s="472"/>
      <c r="R107" s="472"/>
      <c r="S107" s="472"/>
      <c r="T107" s="472"/>
      <c r="U107" s="473"/>
      <c r="V107" s="464"/>
      <c r="W107" s="472"/>
      <c r="X107" s="472"/>
      <c r="Y107" s="472"/>
      <c r="Z107" s="472"/>
      <c r="AA107" s="472"/>
      <c r="AB107" s="472"/>
      <c r="AC107" s="472"/>
      <c r="AD107" s="473"/>
      <c r="AE107" s="464"/>
      <c r="AF107" s="472"/>
      <c r="AG107" s="472"/>
      <c r="AH107" s="472"/>
      <c r="AI107" s="472"/>
      <c r="AJ107" s="472"/>
      <c r="AK107" s="472"/>
      <c r="AL107" s="472"/>
      <c r="AM107" s="472"/>
      <c r="AN107" s="1288"/>
      <c r="AO107" s="569">
        <f>D107+M107+V107+AE107+AN107</f>
        <v>0</v>
      </c>
      <c r="AP107" s="559"/>
      <c r="AQ107" s="559"/>
      <c r="AR107" s="559"/>
      <c r="AS107" s="559"/>
      <c r="AT107" s="559"/>
      <c r="AU107" s="559"/>
      <c r="AV107" s="559"/>
      <c r="AW107" s="560"/>
    </row>
    <row r="108" spans="1:49" x14ac:dyDescent="0.3">
      <c r="A108" s="1545"/>
      <c r="B108" s="598" t="s">
        <v>201</v>
      </c>
      <c r="C108" s="591" t="s">
        <v>421</v>
      </c>
      <c r="D108" s="464"/>
      <c r="E108" s="472"/>
      <c r="F108" s="472"/>
      <c r="G108" s="472"/>
      <c r="H108" s="472"/>
      <c r="I108" s="472"/>
      <c r="J108" s="472"/>
      <c r="K108" s="472"/>
      <c r="L108" s="473"/>
      <c r="M108" s="464"/>
      <c r="N108" s="472"/>
      <c r="O108" s="472"/>
      <c r="P108" s="472"/>
      <c r="Q108" s="472"/>
      <c r="R108" s="472"/>
      <c r="S108" s="472"/>
      <c r="T108" s="472"/>
      <c r="U108" s="473"/>
      <c r="V108" s="464"/>
      <c r="W108" s="472"/>
      <c r="X108" s="472"/>
      <c r="Y108" s="472"/>
      <c r="Z108" s="472"/>
      <c r="AA108" s="472"/>
      <c r="AB108" s="472"/>
      <c r="AC108" s="472"/>
      <c r="AD108" s="473"/>
      <c r="AE108" s="464"/>
      <c r="AF108" s="472"/>
      <c r="AG108" s="472"/>
      <c r="AH108" s="472"/>
      <c r="AI108" s="472"/>
      <c r="AJ108" s="472"/>
      <c r="AK108" s="472"/>
      <c r="AL108" s="472"/>
      <c r="AM108" s="472"/>
      <c r="AN108" s="1288"/>
      <c r="AO108" s="569">
        <f>D108+M108+V108+AE108+AN108</f>
        <v>0</v>
      </c>
      <c r="AP108" s="559"/>
      <c r="AQ108" s="559"/>
      <c r="AR108" s="559"/>
      <c r="AS108" s="559"/>
      <c r="AT108" s="559"/>
      <c r="AU108" s="559"/>
      <c r="AV108" s="559"/>
      <c r="AW108" s="560"/>
    </row>
    <row r="109" spans="1:49" x14ac:dyDescent="0.3">
      <c r="A109" s="1545"/>
      <c r="B109" s="598" t="s">
        <v>202</v>
      </c>
      <c r="C109" s="591" t="s">
        <v>420</v>
      </c>
      <c r="D109" s="464"/>
      <c r="E109" s="472"/>
      <c r="F109" s="472"/>
      <c r="G109" s="472"/>
      <c r="H109" s="472"/>
      <c r="I109" s="472"/>
      <c r="J109" s="472"/>
      <c r="K109" s="472"/>
      <c r="L109" s="473"/>
      <c r="M109" s="464"/>
      <c r="N109" s="472"/>
      <c r="O109" s="472"/>
      <c r="P109" s="472"/>
      <c r="Q109" s="472"/>
      <c r="R109" s="472"/>
      <c r="S109" s="472"/>
      <c r="T109" s="472"/>
      <c r="U109" s="473"/>
      <c r="V109" s="464"/>
      <c r="W109" s="472"/>
      <c r="X109" s="472"/>
      <c r="Y109" s="472"/>
      <c r="Z109" s="472"/>
      <c r="AA109" s="472"/>
      <c r="AB109" s="472"/>
      <c r="AC109" s="472"/>
      <c r="AD109" s="473"/>
      <c r="AE109" s="464"/>
      <c r="AF109" s="472"/>
      <c r="AG109" s="472"/>
      <c r="AH109" s="472"/>
      <c r="AI109" s="472"/>
      <c r="AJ109" s="472"/>
      <c r="AK109" s="472"/>
      <c r="AL109" s="472"/>
      <c r="AM109" s="472"/>
      <c r="AN109" s="1288"/>
      <c r="AO109" s="569">
        <f>D109+M109+V109+AE109+AN109</f>
        <v>0</v>
      </c>
      <c r="AP109" s="559"/>
      <c r="AQ109" s="559"/>
      <c r="AR109" s="559"/>
      <c r="AS109" s="559"/>
      <c r="AT109" s="559"/>
      <c r="AU109" s="559"/>
      <c r="AV109" s="559"/>
      <c r="AW109" s="560"/>
    </row>
    <row r="110" spans="1:49" x14ac:dyDescent="0.3">
      <c r="A110" s="1545"/>
      <c r="B110" s="598" t="s">
        <v>203</v>
      </c>
      <c r="C110" s="591" t="s">
        <v>28</v>
      </c>
      <c r="D110" s="464"/>
      <c r="E110" s="472"/>
      <c r="F110" s="472"/>
      <c r="G110" s="472"/>
      <c r="H110" s="472"/>
      <c r="I110" s="472"/>
      <c r="J110" s="472"/>
      <c r="K110" s="472"/>
      <c r="L110" s="473"/>
      <c r="M110" s="464"/>
      <c r="N110" s="472"/>
      <c r="O110" s="472"/>
      <c r="P110" s="472"/>
      <c r="Q110" s="472"/>
      <c r="R110" s="472"/>
      <c r="S110" s="472"/>
      <c r="T110" s="472"/>
      <c r="U110" s="473"/>
      <c r="V110" s="464"/>
      <c r="W110" s="472"/>
      <c r="X110" s="472"/>
      <c r="Y110" s="472"/>
      <c r="Z110" s="472"/>
      <c r="AA110" s="472"/>
      <c r="AB110" s="472"/>
      <c r="AC110" s="472"/>
      <c r="AD110" s="473"/>
      <c r="AE110" s="464"/>
      <c r="AF110" s="472"/>
      <c r="AG110" s="472"/>
      <c r="AH110" s="472"/>
      <c r="AI110" s="472"/>
      <c r="AJ110" s="472"/>
      <c r="AK110" s="472"/>
      <c r="AL110" s="472"/>
      <c r="AM110" s="472"/>
      <c r="AN110" s="1288"/>
      <c r="AO110" s="569">
        <f>D110+M110+V110+AE110+AN110</f>
        <v>0</v>
      </c>
      <c r="AP110" s="559"/>
      <c r="AQ110" s="559"/>
      <c r="AR110" s="559"/>
      <c r="AS110" s="559"/>
      <c r="AT110" s="559"/>
      <c r="AU110" s="559"/>
      <c r="AV110" s="559"/>
      <c r="AW110" s="560"/>
    </row>
    <row r="111" spans="1:49" x14ac:dyDescent="0.3">
      <c r="A111" s="1545"/>
      <c r="B111" s="598" t="s">
        <v>204</v>
      </c>
      <c r="C111" s="591" t="s">
        <v>205</v>
      </c>
      <c r="D111" s="464"/>
      <c r="E111" s="472"/>
      <c r="F111" s="472"/>
      <c r="G111" s="472"/>
      <c r="H111" s="472"/>
      <c r="I111" s="472"/>
      <c r="J111" s="472"/>
      <c r="K111" s="472"/>
      <c r="L111" s="473"/>
      <c r="M111" s="464"/>
      <c r="N111" s="472"/>
      <c r="O111" s="472"/>
      <c r="P111" s="472"/>
      <c r="Q111" s="472"/>
      <c r="R111" s="472"/>
      <c r="S111" s="472"/>
      <c r="T111" s="472"/>
      <c r="U111" s="473"/>
      <c r="V111" s="464"/>
      <c r="W111" s="472"/>
      <c r="X111" s="472"/>
      <c r="Y111" s="472"/>
      <c r="Z111" s="472"/>
      <c r="AA111" s="472"/>
      <c r="AB111" s="472"/>
      <c r="AC111" s="472"/>
      <c r="AD111" s="473"/>
      <c r="AE111" s="464"/>
      <c r="AF111" s="472"/>
      <c r="AG111" s="472"/>
      <c r="AH111" s="472"/>
      <c r="AI111" s="472"/>
      <c r="AJ111" s="472"/>
      <c r="AK111" s="472"/>
      <c r="AL111" s="472"/>
      <c r="AM111" s="472"/>
      <c r="AN111" s="1288"/>
      <c r="AO111" s="569">
        <f>D111+M111+V111+AE111+AN111</f>
        <v>0</v>
      </c>
      <c r="AP111" s="559"/>
      <c r="AQ111" s="559"/>
      <c r="AR111" s="559"/>
      <c r="AS111" s="559"/>
      <c r="AT111" s="559"/>
      <c r="AU111" s="559"/>
      <c r="AV111" s="559"/>
      <c r="AW111" s="560"/>
    </row>
    <row r="112" spans="1:49" s="377" customFormat="1" x14ac:dyDescent="0.3">
      <c r="A112" s="1545"/>
      <c r="B112" s="598" t="s">
        <v>206</v>
      </c>
      <c r="C112" s="591" t="s">
        <v>418</v>
      </c>
      <c r="D112" s="1044">
        <f>SUM(D107:D111)</f>
        <v>0</v>
      </c>
      <c r="E112" s="472"/>
      <c r="F112" s="472"/>
      <c r="G112" s="472"/>
      <c r="H112" s="472"/>
      <c r="I112" s="472"/>
      <c r="J112" s="472"/>
      <c r="K112" s="472"/>
      <c r="L112" s="473"/>
      <c r="M112" s="1044">
        <f>SUM(M107:M111)</f>
        <v>0</v>
      </c>
      <c r="N112" s="472"/>
      <c r="O112" s="472"/>
      <c r="P112" s="472"/>
      <c r="Q112" s="472"/>
      <c r="R112" s="472"/>
      <c r="S112" s="472"/>
      <c r="T112" s="472"/>
      <c r="U112" s="473"/>
      <c r="V112" s="1044">
        <f>SUM(V107:V111)</f>
        <v>0</v>
      </c>
      <c r="W112" s="472"/>
      <c r="X112" s="472"/>
      <c r="Y112" s="472"/>
      <c r="Z112" s="472"/>
      <c r="AA112" s="472"/>
      <c r="AB112" s="472"/>
      <c r="AC112" s="472"/>
      <c r="AD112" s="473"/>
      <c r="AE112" s="1044">
        <f>SUM(AE107:AE111)</f>
        <v>0</v>
      </c>
      <c r="AF112" s="472"/>
      <c r="AG112" s="472"/>
      <c r="AH112" s="472"/>
      <c r="AI112" s="472"/>
      <c r="AJ112" s="472"/>
      <c r="AK112" s="472"/>
      <c r="AL112" s="472"/>
      <c r="AM112" s="472"/>
      <c r="AN112" s="1297">
        <f>SUM(AN107:AN111)</f>
        <v>0</v>
      </c>
      <c r="AO112" s="569">
        <f>SUM(AO107:AO111)</f>
        <v>0</v>
      </c>
      <c r="AP112" s="559"/>
      <c r="AQ112" s="559"/>
      <c r="AR112" s="559"/>
      <c r="AS112" s="559"/>
      <c r="AT112" s="559"/>
      <c r="AU112" s="559"/>
      <c r="AV112" s="559"/>
      <c r="AW112" s="560"/>
    </row>
    <row r="113" spans="1:49" x14ac:dyDescent="0.3">
      <c r="A113" s="1545"/>
      <c r="B113" s="598" t="s">
        <v>207</v>
      </c>
      <c r="C113" s="591" t="s">
        <v>422</v>
      </c>
      <c r="D113" s="464"/>
      <c r="E113" s="472"/>
      <c r="F113" s="472"/>
      <c r="G113" s="472"/>
      <c r="H113" s="472"/>
      <c r="I113" s="472"/>
      <c r="J113" s="472"/>
      <c r="K113" s="472"/>
      <c r="L113" s="473"/>
      <c r="M113" s="464"/>
      <c r="N113" s="472"/>
      <c r="O113" s="472"/>
      <c r="P113" s="472"/>
      <c r="Q113" s="472"/>
      <c r="R113" s="472"/>
      <c r="S113" s="472"/>
      <c r="T113" s="472"/>
      <c r="U113" s="473"/>
      <c r="V113" s="464"/>
      <c r="W113" s="472"/>
      <c r="X113" s="472"/>
      <c r="Y113" s="472"/>
      <c r="Z113" s="472"/>
      <c r="AA113" s="472"/>
      <c r="AB113" s="472"/>
      <c r="AC113" s="472"/>
      <c r="AD113" s="473"/>
      <c r="AE113" s="464"/>
      <c r="AF113" s="472"/>
      <c r="AG113" s="472"/>
      <c r="AH113" s="472"/>
      <c r="AI113" s="472"/>
      <c r="AJ113" s="472"/>
      <c r="AK113" s="472"/>
      <c r="AL113" s="472"/>
      <c r="AM113" s="472"/>
      <c r="AN113" s="1288"/>
      <c r="AO113" s="569">
        <f>D113+M113+V113+AE113+AN113</f>
        <v>0</v>
      </c>
      <c r="AP113" s="559"/>
      <c r="AQ113" s="559"/>
      <c r="AR113" s="559"/>
      <c r="AS113" s="559"/>
      <c r="AT113" s="559"/>
      <c r="AU113" s="559"/>
      <c r="AV113" s="559"/>
      <c r="AW113" s="560"/>
    </row>
    <row r="114" spans="1:49" x14ac:dyDescent="0.3">
      <c r="A114" s="1545"/>
      <c r="B114" s="598" t="s">
        <v>208</v>
      </c>
      <c r="C114" s="591" t="s">
        <v>209</v>
      </c>
      <c r="D114" s="464"/>
      <c r="E114" s="472"/>
      <c r="F114" s="472"/>
      <c r="G114" s="472"/>
      <c r="H114" s="472"/>
      <c r="I114" s="472"/>
      <c r="J114" s="472"/>
      <c r="K114" s="472"/>
      <c r="L114" s="473"/>
      <c r="M114" s="464"/>
      <c r="N114" s="472"/>
      <c r="O114" s="472"/>
      <c r="P114" s="472"/>
      <c r="Q114" s="472"/>
      <c r="R114" s="472"/>
      <c r="S114" s="472"/>
      <c r="T114" s="472"/>
      <c r="U114" s="473"/>
      <c r="V114" s="464"/>
      <c r="W114" s="472"/>
      <c r="X114" s="472"/>
      <c r="Y114" s="472"/>
      <c r="Z114" s="472"/>
      <c r="AA114" s="472"/>
      <c r="AB114" s="472"/>
      <c r="AC114" s="472"/>
      <c r="AD114" s="473"/>
      <c r="AE114" s="464"/>
      <c r="AF114" s="472"/>
      <c r="AG114" s="472"/>
      <c r="AH114" s="472"/>
      <c r="AI114" s="472"/>
      <c r="AJ114" s="472"/>
      <c r="AK114" s="472"/>
      <c r="AL114" s="472"/>
      <c r="AM114" s="472"/>
      <c r="AN114" s="1288"/>
      <c r="AO114" s="569">
        <f>D114+M114+V114+AE114+AN114</f>
        <v>0</v>
      </c>
      <c r="AP114" s="559"/>
      <c r="AQ114" s="559"/>
      <c r="AR114" s="559"/>
      <c r="AS114" s="559"/>
      <c r="AT114" s="559"/>
      <c r="AU114" s="559"/>
      <c r="AV114" s="559"/>
      <c r="AW114" s="560"/>
    </row>
    <row r="115" spans="1:49" x14ac:dyDescent="0.3">
      <c r="A115" s="1545"/>
      <c r="B115" s="598" t="s">
        <v>211</v>
      </c>
      <c r="C115" s="591" t="s">
        <v>212</v>
      </c>
      <c r="D115" s="464"/>
      <c r="E115" s="472"/>
      <c r="F115" s="472"/>
      <c r="G115" s="472"/>
      <c r="H115" s="472"/>
      <c r="I115" s="472"/>
      <c r="J115" s="472"/>
      <c r="K115" s="472"/>
      <c r="L115" s="473"/>
      <c r="M115" s="464"/>
      <c r="N115" s="472"/>
      <c r="O115" s="472"/>
      <c r="P115" s="472"/>
      <c r="Q115" s="472"/>
      <c r="R115" s="472"/>
      <c r="S115" s="472"/>
      <c r="T115" s="472"/>
      <c r="U115" s="473"/>
      <c r="V115" s="464"/>
      <c r="W115" s="472"/>
      <c r="X115" s="472"/>
      <c r="Y115" s="472"/>
      <c r="Z115" s="472"/>
      <c r="AA115" s="472"/>
      <c r="AB115" s="472"/>
      <c r="AC115" s="472"/>
      <c r="AD115" s="473"/>
      <c r="AE115" s="464"/>
      <c r="AF115" s="472"/>
      <c r="AG115" s="472"/>
      <c r="AH115" s="472"/>
      <c r="AI115" s="472"/>
      <c r="AJ115" s="472"/>
      <c r="AK115" s="472"/>
      <c r="AL115" s="472"/>
      <c r="AM115" s="472"/>
      <c r="AN115" s="1288"/>
      <c r="AO115" s="569">
        <f>D115+M115+V115+AE115+AN115</f>
        <v>0</v>
      </c>
      <c r="AP115" s="559"/>
      <c r="AQ115" s="559"/>
      <c r="AR115" s="559"/>
      <c r="AS115" s="559"/>
      <c r="AT115" s="559"/>
      <c r="AU115" s="559"/>
      <c r="AV115" s="559"/>
      <c r="AW115" s="560"/>
    </row>
    <row r="116" spans="1:49" ht="24.6" x14ac:dyDescent="0.3">
      <c r="A116" s="1546"/>
      <c r="B116" s="599" t="s">
        <v>214</v>
      </c>
      <c r="C116" s="600" t="s">
        <v>423</v>
      </c>
      <c r="D116" s="519">
        <f>(D112-D113)+(D114-D115)</f>
        <v>0</v>
      </c>
      <c r="E116" s="481"/>
      <c r="F116" s="481"/>
      <c r="G116" s="481"/>
      <c r="H116" s="481"/>
      <c r="I116" s="481"/>
      <c r="J116" s="481"/>
      <c r="K116" s="481"/>
      <c r="L116" s="482"/>
      <c r="M116" s="519">
        <f>(M112-M113)+(M114-M115)</f>
        <v>0</v>
      </c>
      <c r="N116" s="481"/>
      <c r="O116" s="481"/>
      <c r="P116" s="481"/>
      <c r="Q116" s="481"/>
      <c r="R116" s="481"/>
      <c r="S116" s="481"/>
      <c r="T116" s="481"/>
      <c r="U116" s="482"/>
      <c r="V116" s="519">
        <f>(V112-V113)+(V114-V115)</f>
        <v>0</v>
      </c>
      <c r="W116" s="481"/>
      <c r="X116" s="481"/>
      <c r="Y116" s="481"/>
      <c r="Z116" s="481"/>
      <c r="AA116" s="481"/>
      <c r="AB116" s="481"/>
      <c r="AC116" s="481"/>
      <c r="AD116" s="482"/>
      <c r="AE116" s="519">
        <f>(AE112-AE113)+(AE114-AE115)</f>
        <v>0</v>
      </c>
      <c r="AF116" s="481"/>
      <c r="AG116" s="481"/>
      <c r="AH116" s="481"/>
      <c r="AI116" s="481"/>
      <c r="AJ116" s="481"/>
      <c r="AK116" s="481"/>
      <c r="AL116" s="481"/>
      <c r="AM116" s="481"/>
      <c r="AN116" s="1302">
        <f>(AN112-AN113)+(AN114-AN115)</f>
        <v>0</v>
      </c>
      <c r="AO116" s="664">
        <f>(AO112-AO113)+(AO114-AO115)</f>
        <v>0</v>
      </c>
      <c r="AP116" s="649"/>
      <c r="AQ116" s="649"/>
      <c r="AR116" s="649"/>
      <c r="AS116" s="649"/>
      <c r="AT116" s="649"/>
      <c r="AU116" s="649"/>
      <c r="AV116" s="649"/>
      <c r="AW116" s="650"/>
    </row>
    <row r="117" spans="1:49" s="377" customFormat="1" ht="15" thickBot="1" x14ac:dyDescent="0.35">
      <c r="A117" s="497"/>
      <c r="B117" s="656" t="s">
        <v>328</v>
      </c>
      <c r="C117" s="593" t="s">
        <v>215</v>
      </c>
      <c r="D117" s="511">
        <f>D106+D116</f>
        <v>0</v>
      </c>
      <c r="E117" s="475"/>
      <c r="F117" s="475"/>
      <c r="G117" s="475"/>
      <c r="H117" s="475"/>
      <c r="I117" s="475"/>
      <c r="J117" s="475"/>
      <c r="K117" s="475"/>
      <c r="L117" s="476"/>
      <c r="M117" s="511">
        <f>M106+M116</f>
        <v>0</v>
      </c>
      <c r="N117" s="475"/>
      <c r="O117" s="475"/>
      <c r="P117" s="475"/>
      <c r="Q117" s="475"/>
      <c r="R117" s="475"/>
      <c r="S117" s="475"/>
      <c r="T117" s="475"/>
      <c r="U117" s="476"/>
      <c r="V117" s="511">
        <f>V106+V116</f>
        <v>0</v>
      </c>
      <c r="W117" s="475"/>
      <c r="X117" s="475"/>
      <c r="Y117" s="475"/>
      <c r="Z117" s="475"/>
      <c r="AA117" s="475"/>
      <c r="AB117" s="475"/>
      <c r="AC117" s="475"/>
      <c r="AD117" s="476"/>
      <c r="AE117" s="511">
        <f>AE106+AE116</f>
        <v>0</v>
      </c>
      <c r="AF117" s="475"/>
      <c r="AG117" s="475"/>
      <c r="AH117" s="475"/>
      <c r="AI117" s="475"/>
      <c r="AJ117" s="475"/>
      <c r="AK117" s="475"/>
      <c r="AL117" s="475"/>
      <c r="AM117" s="475"/>
      <c r="AN117" s="1303">
        <f>AN106+AN116</f>
        <v>0</v>
      </c>
      <c r="AO117" s="665">
        <f>AO106+AO116</f>
        <v>0</v>
      </c>
      <c r="AP117" s="653"/>
      <c r="AQ117" s="653"/>
      <c r="AR117" s="653"/>
      <c r="AS117" s="653"/>
      <c r="AT117" s="653"/>
      <c r="AU117" s="653"/>
      <c r="AV117" s="653"/>
      <c r="AW117" s="654"/>
    </row>
  </sheetData>
  <sheetProtection algorithmName="SHA-512" hashValue="hlu7+YyBlZpfqYxv0w4fFQePEmtlp9IVn7bl2ca3p3kgpxoOzWAG1Fyl6K+UZOQS77hMltgZ29XK1f1pIJ6mdw==" saltValue="/n+w6sX/X/6dEq/eDZt6CA==" spinCount="100000" sheet="1" objects="1" scenarios="1"/>
  <mergeCells count="32">
    <mergeCell ref="A76:A86"/>
    <mergeCell ref="A87:C88"/>
    <mergeCell ref="V7:AD7"/>
    <mergeCell ref="AE7:AM7"/>
    <mergeCell ref="A45:A49"/>
    <mergeCell ref="A11:A17"/>
    <mergeCell ref="AE18:AM18"/>
    <mergeCell ref="A18:C19"/>
    <mergeCell ref="D18:L18"/>
    <mergeCell ref="M18:U18"/>
    <mergeCell ref="A10:C10"/>
    <mergeCell ref="A28:A35"/>
    <mergeCell ref="A36:A39"/>
    <mergeCell ref="A40:A44"/>
    <mergeCell ref="V18:AD18"/>
    <mergeCell ref="A20:A27"/>
    <mergeCell ref="AO7:AW7"/>
    <mergeCell ref="AO18:AW18"/>
    <mergeCell ref="AO87:AW87"/>
    <mergeCell ref="A96:A102"/>
    <mergeCell ref="A107:A116"/>
    <mergeCell ref="D87:L87"/>
    <mergeCell ref="M87:U87"/>
    <mergeCell ref="V87:AD87"/>
    <mergeCell ref="D7:L7"/>
    <mergeCell ref="M7:U7"/>
    <mergeCell ref="AE87:AM87"/>
    <mergeCell ref="A89:A95"/>
    <mergeCell ref="A50:A54"/>
    <mergeCell ref="A55:A62"/>
    <mergeCell ref="A63:A70"/>
    <mergeCell ref="A71:A75"/>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pageSetUpPr fitToPage="1"/>
  </sheetPr>
  <dimension ref="A1:AX117"/>
  <sheetViews>
    <sheetView workbookViewId="0">
      <pane xSplit="3" topLeftCell="D1" activePane="topRight" state="frozen"/>
      <selection pane="topRight"/>
    </sheetView>
  </sheetViews>
  <sheetFormatPr defaultColWidth="8.88671875" defaultRowHeight="14.4" x14ac:dyDescent="0.3"/>
  <cols>
    <col min="1" max="1" width="12.6640625" style="442" customWidth="1"/>
    <col min="2" max="2" width="8.88671875" style="190" customWidth="1"/>
    <col min="3" max="3" width="35.44140625" style="190" customWidth="1"/>
    <col min="4" max="49" width="13.33203125" style="190" customWidth="1"/>
    <col min="50" max="16384" width="8.88671875" style="1030"/>
  </cols>
  <sheetData>
    <row r="1" spans="1:50" x14ac:dyDescent="0.3">
      <c r="A1" s="441" t="s">
        <v>505</v>
      </c>
    </row>
    <row r="3" spans="1:50" x14ac:dyDescent="0.3">
      <c r="A3" s="856" t="s">
        <v>477</v>
      </c>
      <c r="B3" s="857"/>
      <c r="C3" s="860">
        <f>'MMA Rev-Exp Summary'!C3</f>
        <v>0</v>
      </c>
      <c r="U3" s="373"/>
      <c r="V3" s="373"/>
    </row>
    <row r="4" spans="1:50" x14ac:dyDescent="0.3">
      <c r="A4" s="856" t="s">
        <v>16</v>
      </c>
      <c r="B4" s="857"/>
      <c r="C4" s="867" t="str">
        <f>IF('MMA Rev-Exp Summary'!C4=0,"",'MMA Rev-Exp Summary'!C4)</f>
        <v/>
      </c>
    </row>
    <row r="5" spans="1:50" x14ac:dyDescent="0.3">
      <c r="A5" s="856" t="s">
        <v>17</v>
      </c>
      <c r="B5" s="857"/>
      <c r="C5" s="867" t="str">
        <f>IF('MMA Rev-Exp Summary'!C5=0,"",'MMA Rev-Exp Summary'!C5)</f>
        <v/>
      </c>
      <c r="E5" s="320"/>
      <c r="F5" s="320"/>
      <c r="G5" s="320"/>
      <c r="H5" s="320"/>
      <c r="AO5" s="321"/>
      <c r="AP5" s="321"/>
      <c r="AQ5" s="321"/>
      <c r="AR5" s="321"/>
      <c r="AS5" s="321"/>
      <c r="AT5" s="321"/>
      <c r="AU5" s="321"/>
      <c r="AV5" s="321"/>
      <c r="AW5" s="321"/>
    </row>
    <row r="6" spans="1:50" ht="15" thickBot="1" x14ac:dyDescent="0.35">
      <c r="A6" s="858" t="s">
        <v>492</v>
      </c>
      <c r="B6" s="857"/>
      <c r="C6" s="859"/>
      <c r="E6" s="320"/>
      <c r="F6" s="320"/>
      <c r="G6" s="320"/>
      <c r="H6" s="320"/>
      <c r="AN6" s="321"/>
      <c r="AO6" s="321"/>
      <c r="AP6" s="321"/>
      <c r="AQ6" s="321"/>
      <c r="AR6" s="321"/>
      <c r="AS6" s="321"/>
      <c r="AT6" s="321"/>
      <c r="AU6" s="321"/>
      <c r="AV6" s="321"/>
      <c r="AW6" s="321"/>
    </row>
    <row r="7" spans="1:50" ht="14.4" customHeight="1" x14ac:dyDescent="0.35">
      <c r="A7" s="487"/>
      <c r="B7" s="488"/>
      <c r="C7" s="489"/>
      <c r="D7" s="1541" t="s">
        <v>288</v>
      </c>
      <c r="E7" s="1542"/>
      <c r="F7" s="1542"/>
      <c r="G7" s="1542"/>
      <c r="H7" s="1542"/>
      <c r="I7" s="1542"/>
      <c r="J7" s="1542"/>
      <c r="K7" s="1542"/>
      <c r="L7" s="1543"/>
      <c r="M7" s="1541" t="s">
        <v>289</v>
      </c>
      <c r="N7" s="1542"/>
      <c r="O7" s="1542"/>
      <c r="P7" s="1542"/>
      <c r="Q7" s="1542"/>
      <c r="R7" s="1542"/>
      <c r="S7" s="1542"/>
      <c r="T7" s="1542"/>
      <c r="U7" s="1543"/>
      <c r="V7" s="1541" t="s">
        <v>290</v>
      </c>
      <c r="W7" s="1542"/>
      <c r="X7" s="1542"/>
      <c r="Y7" s="1542"/>
      <c r="Z7" s="1542"/>
      <c r="AA7" s="1542"/>
      <c r="AB7" s="1542"/>
      <c r="AC7" s="1542"/>
      <c r="AD7" s="1543"/>
      <c r="AE7" s="1530" t="s">
        <v>291</v>
      </c>
      <c r="AF7" s="1531"/>
      <c r="AG7" s="1531"/>
      <c r="AH7" s="1531"/>
      <c r="AI7" s="1531"/>
      <c r="AJ7" s="1531"/>
      <c r="AK7" s="1531"/>
      <c r="AL7" s="1531"/>
      <c r="AM7" s="1531"/>
      <c r="AN7" s="1278"/>
      <c r="AO7" s="1535" t="s">
        <v>1021</v>
      </c>
      <c r="AP7" s="1536"/>
      <c r="AQ7" s="1536"/>
      <c r="AR7" s="1536"/>
      <c r="AS7" s="1536"/>
      <c r="AT7" s="1536"/>
      <c r="AU7" s="1536"/>
      <c r="AV7" s="1536"/>
      <c r="AW7" s="1537"/>
    </row>
    <row r="8" spans="1:50" ht="45" customHeight="1" x14ac:dyDescent="0.35">
      <c r="A8" s="490"/>
      <c r="B8" s="491"/>
      <c r="C8" s="492"/>
      <c r="D8" s="1276" t="s">
        <v>40</v>
      </c>
      <c r="E8" s="387" t="s">
        <v>11</v>
      </c>
      <c r="F8" s="387" t="s">
        <v>53</v>
      </c>
      <c r="G8" s="387" t="s">
        <v>54</v>
      </c>
      <c r="H8" s="387" t="s">
        <v>55</v>
      </c>
      <c r="I8" s="387" t="s">
        <v>57</v>
      </c>
      <c r="J8" s="387" t="s">
        <v>56</v>
      </c>
      <c r="K8" s="387" t="s">
        <v>149</v>
      </c>
      <c r="L8" s="388" t="s">
        <v>150</v>
      </c>
      <c r="M8" s="1276" t="s">
        <v>40</v>
      </c>
      <c r="N8" s="387" t="s">
        <v>11</v>
      </c>
      <c r="O8" s="387" t="s">
        <v>53</v>
      </c>
      <c r="P8" s="387" t="s">
        <v>54</v>
      </c>
      <c r="Q8" s="387" t="s">
        <v>55</v>
      </c>
      <c r="R8" s="387" t="s">
        <v>57</v>
      </c>
      <c r="S8" s="387" t="s">
        <v>56</v>
      </c>
      <c r="T8" s="387" t="s">
        <v>149</v>
      </c>
      <c r="U8" s="388" t="s">
        <v>150</v>
      </c>
      <c r="V8" s="1276" t="s">
        <v>40</v>
      </c>
      <c r="W8" s="387" t="s">
        <v>11</v>
      </c>
      <c r="X8" s="387" t="s">
        <v>53</v>
      </c>
      <c r="Y8" s="387" t="s">
        <v>54</v>
      </c>
      <c r="Z8" s="387" t="s">
        <v>55</v>
      </c>
      <c r="AA8" s="387" t="s">
        <v>57</v>
      </c>
      <c r="AB8" s="387" t="s">
        <v>56</v>
      </c>
      <c r="AC8" s="387" t="s">
        <v>149</v>
      </c>
      <c r="AD8" s="388" t="s">
        <v>150</v>
      </c>
      <c r="AE8" s="1276" t="s">
        <v>40</v>
      </c>
      <c r="AF8" s="387" t="s">
        <v>11</v>
      </c>
      <c r="AG8" s="387" t="s">
        <v>53</v>
      </c>
      <c r="AH8" s="387" t="s">
        <v>54</v>
      </c>
      <c r="AI8" s="387" t="s">
        <v>55</v>
      </c>
      <c r="AJ8" s="387" t="s">
        <v>57</v>
      </c>
      <c r="AK8" s="387" t="s">
        <v>56</v>
      </c>
      <c r="AL8" s="387" t="s">
        <v>149</v>
      </c>
      <c r="AM8" s="387" t="s">
        <v>150</v>
      </c>
      <c r="AN8" s="1279" t="s">
        <v>1022</v>
      </c>
      <c r="AO8" s="440" t="s">
        <v>40</v>
      </c>
      <c r="AP8" s="387" t="s">
        <v>11</v>
      </c>
      <c r="AQ8" s="387" t="s">
        <v>53</v>
      </c>
      <c r="AR8" s="387" t="s">
        <v>54</v>
      </c>
      <c r="AS8" s="387" t="s">
        <v>55</v>
      </c>
      <c r="AT8" s="387" t="s">
        <v>57</v>
      </c>
      <c r="AU8" s="387" t="s">
        <v>56</v>
      </c>
      <c r="AV8" s="387" t="s">
        <v>149</v>
      </c>
      <c r="AW8" s="390" t="s">
        <v>150</v>
      </c>
      <c r="AX8" s="376"/>
    </row>
    <row r="9" spans="1:50" ht="18" customHeight="1" x14ac:dyDescent="0.35">
      <c r="A9" s="493" t="s">
        <v>58</v>
      </c>
      <c r="B9" s="491"/>
      <c r="C9" s="492"/>
      <c r="D9" s="602">
        <f>SUM(E9:L9)</f>
        <v>0</v>
      </c>
      <c r="E9" s="445"/>
      <c r="F9" s="445"/>
      <c r="G9" s="445"/>
      <c r="H9" s="445"/>
      <c r="I9" s="445"/>
      <c r="J9" s="445"/>
      <c r="K9" s="445"/>
      <c r="L9" s="446"/>
      <c r="M9" s="602">
        <f>SUM(N9:U9)</f>
        <v>0</v>
      </c>
      <c r="N9" s="445"/>
      <c r="O9" s="445"/>
      <c r="P9" s="445"/>
      <c r="Q9" s="445"/>
      <c r="R9" s="445"/>
      <c r="S9" s="445"/>
      <c r="T9" s="445"/>
      <c r="U9" s="446"/>
      <c r="V9" s="602">
        <f>SUM(W9:AD9)</f>
        <v>0</v>
      </c>
      <c r="W9" s="445"/>
      <c r="X9" s="445"/>
      <c r="Y9" s="445"/>
      <c r="Z9" s="445"/>
      <c r="AA9" s="445"/>
      <c r="AB9" s="445"/>
      <c r="AC9" s="445"/>
      <c r="AD9" s="446"/>
      <c r="AE9" s="602">
        <f>SUM(AF9:AM9)</f>
        <v>0</v>
      </c>
      <c r="AF9" s="445"/>
      <c r="AG9" s="445"/>
      <c r="AH9" s="445"/>
      <c r="AI9" s="445"/>
      <c r="AJ9" s="445"/>
      <c r="AK9" s="445"/>
      <c r="AL9" s="445"/>
      <c r="AM9" s="445"/>
      <c r="AN9" s="1280"/>
      <c r="AO9" s="603">
        <f>AE9+V9+M9+D9+AN9</f>
        <v>0</v>
      </c>
      <c r="AP9" s="531">
        <f t="shared" ref="AP9:AW9" si="0">AF9+W9+N9+E9</f>
        <v>0</v>
      </c>
      <c r="AQ9" s="531">
        <f t="shared" si="0"/>
        <v>0</v>
      </c>
      <c r="AR9" s="531">
        <f t="shared" si="0"/>
        <v>0</v>
      </c>
      <c r="AS9" s="531">
        <f t="shared" si="0"/>
        <v>0</v>
      </c>
      <c r="AT9" s="531">
        <f t="shared" si="0"/>
        <v>0</v>
      </c>
      <c r="AU9" s="602">
        <f t="shared" si="0"/>
        <v>0</v>
      </c>
      <c r="AV9" s="531">
        <f t="shared" si="0"/>
        <v>0</v>
      </c>
      <c r="AW9" s="531">
        <f t="shared" si="0"/>
        <v>0</v>
      </c>
      <c r="AX9" s="498"/>
    </row>
    <row r="10" spans="1:50" ht="18" customHeight="1" x14ac:dyDescent="0.35">
      <c r="A10" s="1563" t="s">
        <v>12</v>
      </c>
      <c r="B10" s="1564"/>
      <c r="C10" s="1565"/>
      <c r="D10" s="1274"/>
      <c r="E10" s="443"/>
      <c r="F10" s="443"/>
      <c r="G10" s="443"/>
      <c r="H10" s="443"/>
      <c r="I10" s="443"/>
      <c r="J10" s="443"/>
      <c r="K10" s="443"/>
      <c r="L10" s="444"/>
      <c r="M10" s="1277"/>
      <c r="N10" s="443"/>
      <c r="O10" s="443"/>
      <c r="P10" s="443"/>
      <c r="Q10" s="443"/>
      <c r="R10" s="443"/>
      <c r="S10" s="443"/>
      <c r="T10" s="443"/>
      <c r="U10" s="444"/>
      <c r="V10" s="1277"/>
      <c r="W10" s="443"/>
      <c r="X10" s="443"/>
      <c r="Y10" s="443"/>
      <c r="Z10" s="443"/>
      <c r="AA10" s="443"/>
      <c r="AB10" s="443"/>
      <c r="AC10" s="443"/>
      <c r="AD10" s="444"/>
      <c r="AE10" s="1277"/>
      <c r="AF10" s="443"/>
      <c r="AG10" s="443"/>
      <c r="AH10" s="443"/>
      <c r="AI10" s="443"/>
      <c r="AJ10" s="443"/>
      <c r="AK10" s="443"/>
      <c r="AL10" s="443"/>
      <c r="AM10" s="443"/>
      <c r="AN10" s="1281"/>
      <c r="AO10" s="1275"/>
      <c r="AP10" s="605"/>
      <c r="AQ10" s="605"/>
      <c r="AR10" s="605"/>
      <c r="AS10" s="605"/>
      <c r="AT10" s="605"/>
      <c r="AU10" s="605"/>
      <c r="AV10" s="605"/>
      <c r="AW10" s="609"/>
      <c r="AX10" s="376"/>
    </row>
    <row r="11" spans="1:50" ht="14.4" customHeight="1" x14ac:dyDescent="0.3">
      <c r="A11" s="1557" t="s">
        <v>218</v>
      </c>
      <c r="B11" s="570">
        <v>1.1000000000000001</v>
      </c>
      <c r="C11" s="571" t="s">
        <v>13</v>
      </c>
      <c r="D11" s="502">
        <f t="shared" ref="D11:D16" si="1">SUM(E11:L11)</f>
        <v>0</v>
      </c>
      <c r="E11" s="448"/>
      <c r="F11" s="448"/>
      <c r="G11" s="448"/>
      <c r="H11" s="448"/>
      <c r="I11" s="448"/>
      <c r="J11" s="448"/>
      <c r="K11" s="448"/>
      <c r="L11" s="449"/>
      <c r="M11" s="502">
        <f t="shared" ref="M11:M16" si="2">SUM(N11:U11)</f>
        <v>0</v>
      </c>
      <c r="N11" s="448"/>
      <c r="O11" s="448"/>
      <c r="P11" s="448"/>
      <c r="Q11" s="448"/>
      <c r="R11" s="448"/>
      <c r="S11" s="448"/>
      <c r="T11" s="448"/>
      <c r="U11" s="449"/>
      <c r="V11" s="502">
        <f t="shared" ref="V11:V16" si="3">SUM(W11:AD11)</f>
        <v>0</v>
      </c>
      <c r="W11" s="448"/>
      <c r="X11" s="448"/>
      <c r="Y11" s="448"/>
      <c r="Z11" s="448"/>
      <c r="AA11" s="448"/>
      <c r="AB11" s="448"/>
      <c r="AC11" s="448"/>
      <c r="AD11" s="449"/>
      <c r="AE11" s="502">
        <f t="shared" ref="AE11:AE16" si="4">SUM(AF11:AM11)</f>
        <v>0</v>
      </c>
      <c r="AF11" s="448"/>
      <c r="AG11" s="448"/>
      <c r="AH11" s="448"/>
      <c r="AI11" s="448"/>
      <c r="AJ11" s="448"/>
      <c r="AK11" s="448"/>
      <c r="AL11" s="448"/>
      <c r="AM11" s="448"/>
      <c r="AN11" s="1282"/>
      <c r="AO11" s="611">
        <f t="shared" ref="AO11:AO16" si="5">SUM(AP11:AW11)+AN11</f>
        <v>0</v>
      </c>
      <c r="AP11" s="503">
        <f t="shared" ref="AP11:AW16" si="6">E11+N11+W11+AF11</f>
        <v>0</v>
      </c>
      <c r="AQ11" s="503">
        <f t="shared" si="6"/>
        <v>0</v>
      </c>
      <c r="AR11" s="503">
        <f t="shared" si="6"/>
        <v>0</v>
      </c>
      <c r="AS11" s="503">
        <f t="shared" si="6"/>
        <v>0</v>
      </c>
      <c r="AT11" s="503">
        <f t="shared" si="6"/>
        <v>0</v>
      </c>
      <c r="AU11" s="503">
        <f t="shared" si="6"/>
        <v>0</v>
      </c>
      <c r="AV11" s="503">
        <f t="shared" si="6"/>
        <v>0</v>
      </c>
      <c r="AW11" s="542">
        <f t="shared" si="6"/>
        <v>0</v>
      </c>
    </row>
    <row r="12" spans="1:50" x14ac:dyDescent="0.3">
      <c r="A12" s="1558"/>
      <c r="B12" s="572">
        <v>1.2</v>
      </c>
      <c r="C12" s="573" t="s">
        <v>19</v>
      </c>
      <c r="D12" s="502">
        <f t="shared" si="1"/>
        <v>0</v>
      </c>
      <c r="E12" s="450"/>
      <c r="F12" s="450"/>
      <c r="G12" s="450"/>
      <c r="H12" s="450"/>
      <c r="I12" s="450"/>
      <c r="J12" s="450"/>
      <c r="K12" s="450"/>
      <c r="L12" s="451"/>
      <c r="M12" s="502">
        <f t="shared" si="2"/>
        <v>0</v>
      </c>
      <c r="N12" s="450"/>
      <c r="O12" s="450"/>
      <c r="P12" s="450"/>
      <c r="Q12" s="450"/>
      <c r="R12" s="450"/>
      <c r="S12" s="450"/>
      <c r="T12" s="450"/>
      <c r="U12" s="451"/>
      <c r="V12" s="502">
        <f t="shared" si="3"/>
        <v>0</v>
      </c>
      <c r="W12" s="450"/>
      <c r="X12" s="450"/>
      <c r="Y12" s="450"/>
      <c r="Z12" s="450"/>
      <c r="AA12" s="450"/>
      <c r="AB12" s="450"/>
      <c r="AC12" s="450"/>
      <c r="AD12" s="451"/>
      <c r="AE12" s="502">
        <f t="shared" si="4"/>
        <v>0</v>
      </c>
      <c r="AF12" s="450"/>
      <c r="AG12" s="450"/>
      <c r="AH12" s="450"/>
      <c r="AI12" s="450"/>
      <c r="AJ12" s="450"/>
      <c r="AK12" s="450"/>
      <c r="AL12" s="450"/>
      <c r="AM12" s="450"/>
      <c r="AN12" s="1283"/>
      <c r="AO12" s="535">
        <f t="shared" si="5"/>
        <v>0</v>
      </c>
      <c r="AP12" s="503">
        <f t="shared" si="6"/>
        <v>0</v>
      </c>
      <c r="AQ12" s="537">
        <f t="shared" si="6"/>
        <v>0</v>
      </c>
      <c r="AR12" s="537">
        <f t="shared" si="6"/>
        <v>0</v>
      </c>
      <c r="AS12" s="537">
        <f t="shared" si="6"/>
        <v>0</v>
      </c>
      <c r="AT12" s="537">
        <f t="shared" si="6"/>
        <v>0</v>
      </c>
      <c r="AU12" s="537">
        <f t="shared" si="6"/>
        <v>0</v>
      </c>
      <c r="AV12" s="537">
        <f t="shared" si="6"/>
        <v>0</v>
      </c>
      <c r="AW12" s="538">
        <f t="shared" si="6"/>
        <v>0</v>
      </c>
    </row>
    <row r="13" spans="1:50" x14ac:dyDescent="0.3">
      <c r="A13" s="1558"/>
      <c r="B13" s="572" t="s">
        <v>70</v>
      </c>
      <c r="C13" s="573" t="s">
        <v>449</v>
      </c>
      <c r="D13" s="503">
        <f t="shared" si="1"/>
        <v>0</v>
      </c>
      <c r="E13" s="450"/>
      <c r="F13" s="450"/>
      <c r="G13" s="450"/>
      <c r="H13" s="450"/>
      <c r="I13" s="450"/>
      <c r="J13" s="450"/>
      <c r="K13" s="450"/>
      <c r="L13" s="451"/>
      <c r="M13" s="503">
        <f t="shared" si="2"/>
        <v>0</v>
      </c>
      <c r="N13" s="450"/>
      <c r="O13" s="450"/>
      <c r="P13" s="450"/>
      <c r="Q13" s="450"/>
      <c r="R13" s="450"/>
      <c r="S13" s="450"/>
      <c r="T13" s="450"/>
      <c r="U13" s="451"/>
      <c r="V13" s="503">
        <f t="shared" si="3"/>
        <v>0</v>
      </c>
      <c r="W13" s="450"/>
      <c r="X13" s="450"/>
      <c r="Y13" s="450"/>
      <c r="Z13" s="450"/>
      <c r="AA13" s="450"/>
      <c r="AB13" s="450"/>
      <c r="AC13" s="450"/>
      <c r="AD13" s="451"/>
      <c r="AE13" s="503">
        <f t="shared" si="4"/>
        <v>0</v>
      </c>
      <c r="AF13" s="450"/>
      <c r="AG13" s="450"/>
      <c r="AH13" s="450"/>
      <c r="AI13" s="450"/>
      <c r="AJ13" s="450"/>
      <c r="AK13" s="450"/>
      <c r="AL13" s="450"/>
      <c r="AM13" s="450"/>
      <c r="AN13" s="1283"/>
      <c r="AO13" s="535">
        <f t="shared" si="5"/>
        <v>0</v>
      </c>
      <c r="AP13" s="503">
        <f t="shared" si="6"/>
        <v>0</v>
      </c>
      <c r="AQ13" s="537">
        <f t="shared" si="6"/>
        <v>0</v>
      </c>
      <c r="AR13" s="537">
        <f t="shared" si="6"/>
        <v>0</v>
      </c>
      <c r="AS13" s="537">
        <f t="shared" si="6"/>
        <v>0</v>
      </c>
      <c r="AT13" s="537">
        <f t="shared" si="6"/>
        <v>0</v>
      </c>
      <c r="AU13" s="537">
        <f t="shared" si="6"/>
        <v>0</v>
      </c>
      <c r="AV13" s="537">
        <f t="shared" si="6"/>
        <v>0</v>
      </c>
      <c r="AW13" s="538">
        <f t="shared" si="6"/>
        <v>0</v>
      </c>
    </row>
    <row r="14" spans="1:50" x14ac:dyDescent="0.3">
      <c r="A14" s="1558"/>
      <c r="B14" s="572" t="s">
        <v>71</v>
      </c>
      <c r="C14" s="573" t="s">
        <v>160</v>
      </c>
      <c r="D14" s="503">
        <f t="shared" si="1"/>
        <v>0</v>
      </c>
      <c r="E14" s="450"/>
      <c r="F14" s="450"/>
      <c r="G14" s="450"/>
      <c r="H14" s="450"/>
      <c r="I14" s="450"/>
      <c r="J14" s="450"/>
      <c r="K14" s="450"/>
      <c r="L14" s="451"/>
      <c r="M14" s="503">
        <f t="shared" si="2"/>
        <v>0</v>
      </c>
      <c r="N14" s="450"/>
      <c r="O14" s="450"/>
      <c r="P14" s="450"/>
      <c r="Q14" s="450"/>
      <c r="R14" s="450"/>
      <c r="S14" s="450"/>
      <c r="T14" s="450"/>
      <c r="U14" s="451"/>
      <c r="V14" s="503">
        <f t="shared" si="3"/>
        <v>0</v>
      </c>
      <c r="W14" s="450"/>
      <c r="X14" s="450"/>
      <c r="Y14" s="450"/>
      <c r="Z14" s="450"/>
      <c r="AA14" s="450"/>
      <c r="AB14" s="450"/>
      <c r="AC14" s="450"/>
      <c r="AD14" s="451"/>
      <c r="AE14" s="503">
        <f t="shared" si="4"/>
        <v>0</v>
      </c>
      <c r="AF14" s="450"/>
      <c r="AG14" s="450"/>
      <c r="AH14" s="450"/>
      <c r="AI14" s="450"/>
      <c r="AJ14" s="450"/>
      <c r="AK14" s="450"/>
      <c r="AL14" s="450"/>
      <c r="AM14" s="450"/>
      <c r="AN14" s="1283"/>
      <c r="AO14" s="535">
        <f t="shared" si="5"/>
        <v>0</v>
      </c>
      <c r="AP14" s="503">
        <f t="shared" si="6"/>
        <v>0</v>
      </c>
      <c r="AQ14" s="537">
        <f t="shared" si="6"/>
        <v>0</v>
      </c>
      <c r="AR14" s="537">
        <f t="shared" si="6"/>
        <v>0</v>
      </c>
      <c r="AS14" s="537">
        <f t="shared" si="6"/>
        <v>0</v>
      </c>
      <c r="AT14" s="537">
        <f t="shared" si="6"/>
        <v>0</v>
      </c>
      <c r="AU14" s="537">
        <f t="shared" si="6"/>
        <v>0</v>
      </c>
      <c r="AV14" s="537">
        <f t="shared" si="6"/>
        <v>0</v>
      </c>
      <c r="AW14" s="538">
        <f t="shared" si="6"/>
        <v>0</v>
      </c>
    </row>
    <row r="15" spans="1:50" x14ac:dyDescent="0.3">
      <c r="A15" s="1558"/>
      <c r="B15" s="572" t="s">
        <v>104</v>
      </c>
      <c r="C15" s="573" t="s">
        <v>161</v>
      </c>
      <c r="D15" s="502">
        <f t="shared" si="1"/>
        <v>0</v>
      </c>
      <c r="E15" s="450"/>
      <c r="F15" s="450"/>
      <c r="G15" s="450"/>
      <c r="H15" s="450"/>
      <c r="I15" s="450"/>
      <c r="J15" s="450"/>
      <c r="K15" s="450"/>
      <c r="L15" s="451"/>
      <c r="M15" s="502">
        <f t="shared" si="2"/>
        <v>0</v>
      </c>
      <c r="N15" s="450"/>
      <c r="O15" s="450"/>
      <c r="P15" s="450"/>
      <c r="Q15" s="450"/>
      <c r="R15" s="450"/>
      <c r="S15" s="450"/>
      <c r="T15" s="450"/>
      <c r="U15" s="451"/>
      <c r="V15" s="502">
        <f t="shared" si="3"/>
        <v>0</v>
      </c>
      <c r="W15" s="450"/>
      <c r="X15" s="450"/>
      <c r="Y15" s="450"/>
      <c r="Z15" s="450"/>
      <c r="AA15" s="450"/>
      <c r="AB15" s="450"/>
      <c r="AC15" s="450"/>
      <c r="AD15" s="451"/>
      <c r="AE15" s="502">
        <f t="shared" si="4"/>
        <v>0</v>
      </c>
      <c r="AF15" s="450"/>
      <c r="AG15" s="450"/>
      <c r="AH15" s="450"/>
      <c r="AI15" s="450"/>
      <c r="AJ15" s="450"/>
      <c r="AK15" s="450"/>
      <c r="AL15" s="450"/>
      <c r="AM15" s="450"/>
      <c r="AN15" s="1283"/>
      <c r="AO15" s="535">
        <f t="shared" si="5"/>
        <v>0</v>
      </c>
      <c r="AP15" s="503">
        <f t="shared" si="6"/>
        <v>0</v>
      </c>
      <c r="AQ15" s="537">
        <f t="shared" si="6"/>
        <v>0</v>
      </c>
      <c r="AR15" s="537">
        <f t="shared" si="6"/>
        <v>0</v>
      </c>
      <c r="AS15" s="537">
        <f t="shared" si="6"/>
        <v>0</v>
      </c>
      <c r="AT15" s="537">
        <f t="shared" si="6"/>
        <v>0</v>
      </c>
      <c r="AU15" s="537">
        <f t="shared" si="6"/>
        <v>0</v>
      </c>
      <c r="AV15" s="537">
        <f t="shared" si="6"/>
        <v>0</v>
      </c>
      <c r="AW15" s="538">
        <f t="shared" si="6"/>
        <v>0</v>
      </c>
    </row>
    <row r="16" spans="1:50" x14ac:dyDescent="0.3">
      <c r="A16" s="1558"/>
      <c r="B16" s="572" t="s">
        <v>39</v>
      </c>
      <c r="C16" s="573" t="s">
        <v>14</v>
      </c>
      <c r="D16" s="502">
        <f t="shared" si="1"/>
        <v>0</v>
      </c>
      <c r="E16" s="450"/>
      <c r="F16" s="450"/>
      <c r="G16" s="450"/>
      <c r="H16" s="450"/>
      <c r="I16" s="450"/>
      <c r="J16" s="450"/>
      <c r="K16" s="450"/>
      <c r="L16" s="451"/>
      <c r="M16" s="502">
        <f t="shared" si="2"/>
        <v>0</v>
      </c>
      <c r="N16" s="450"/>
      <c r="O16" s="450"/>
      <c r="P16" s="450"/>
      <c r="Q16" s="450"/>
      <c r="R16" s="450"/>
      <c r="S16" s="450"/>
      <c r="T16" s="450"/>
      <c r="U16" s="451"/>
      <c r="V16" s="502">
        <f t="shared" si="3"/>
        <v>0</v>
      </c>
      <c r="W16" s="450"/>
      <c r="X16" s="450"/>
      <c r="Y16" s="450"/>
      <c r="Z16" s="450"/>
      <c r="AA16" s="450"/>
      <c r="AB16" s="450"/>
      <c r="AC16" s="450"/>
      <c r="AD16" s="451"/>
      <c r="AE16" s="502">
        <f t="shared" si="4"/>
        <v>0</v>
      </c>
      <c r="AF16" s="450"/>
      <c r="AG16" s="450"/>
      <c r="AH16" s="450"/>
      <c r="AI16" s="450"/>
      <c r="AJ16" s="450"/>
      <c r="AK16" s="450"/>
      <c r="AL16" s="450"/>
      <c r="AM16" s="450"/>
      <c r="AN16" s="1283"/>
      <c r="AO16" s="535">
        <f t="shared" si="5"/>
        <v>0</v>
      </c>
      <c r="AP16" s="503">
        <f t="shared" si="6"/>
        <v>0</v>
      </c>
      <c r="AQ16" s="537">
        <f t="shared" si="6"/>
        <v>0</v>
      </c>
      <c r="AR16" s="537">
        <f t="shared" si="6"/>
        <v>0</v>
      </c>
      <c r="AS16" s="537">
        <f t="shared" si="6"/>
        <v>0</v>
      </c>
      <c r="AT16" s="537">
        <f t="shared" si="6"/>
        <v>0</v>
      </c>
      <c r="AU16" s="537">
        <f t="shared" si="6"/>
        <v>0</v>
      </c>
      <c r="AV16" s="537">
        <f t="shared" si="6"/>
        <v>0</v>
      </c>
      <c r="AW16" s="538">
        <f t="shared" si="6"/>
        <v>0</v>
      </c>
    </row>
    <row r="17" spans="1:49" s="377" customFormat="1" x14ac:dyDescent="0.3">
      <c r="A17" s="1558"/>
      <c r="B17" s="574" t="s">
        <v>238</v>
      </c>
      <c r="C17" s="575" t="s">
        <v>15</v>
      </c>
      <c r="D17" s="504">
        <f>SUM(D11:D16)</f>
        <v>0</v>
      </c>
      <c r="E17" s="504">
        <f>SUM(E11:E16)</f>
        <v>0</v>
      </c>
      <c r="F17" s="504">
        <f t="shared" ref="F17:L17" si="7">SUM(F11:F16)</f>
        <v>0</v>
      </c>
      <c r="G17" s="504">
        <f t="shared" si="7"/>
        <v>0</v>
      </c>
      <c r="H17" s="504">
        <f t="shared" si="7"/>
        <v>0</v>
      </c>
      <c r="I17" s="504">
        <f t="shared" si="7"/>
        <v>0</v>
      </c>
      <c r="J17" s="504">
        <f t="shared" si="7"/>
        <v>0</v>
      </c>
      <c r="K17" s="504">
        <f t="shared" si="7"/>
        <v>0</v>
      </c>
      <c r="L17" s="504">
        <f t="shared" si="7"/>
        <v>0</v>
      </c>
      <c r="M17" s="532">
        <f>SUM(M11:M16)</f>
        <v>0</v>
      </c>
      <c r="N17" s="504">
        <f>SUM(N11:N16)</f>
        <v>0</v>
      </c>
      <c r="O17" s="504">
        <f t="shared" ref="O17:U17" si="8">SUM(O11:O16)</f>
        <v>0</v>
      </c>
      <c r="P17" s="504">
        <f t="shared" si="8"/>
        <v>0</v>
      </c>
      <c r="Q17" s="504">
        <f t="shared" si="8"/>
        <v>0</v>
      </c>
      <c r="R17" s="504">
        <f t="shared" si="8"/>
        <v>0</v>
      </c>
      <c r="S17" s="504">
        <f t="shared" si="8"/>
        <v>0</v>
      </c>
      <c r="T17" s="504">
        <f t="shared" si="8"/>
        <v>0</v>
      </c>
      <c r="U17" s="504">
        <f t="shared" si="8"/>
        <v>0</v>
      </c>
      <c r="V17" s="532">
        <f>SUM(V11:V16)</f>
        <v>0</v>
      </c>
      <c r="W17" s="504">
        <f>SUM(W11:W16)</f>
        <v>0</v>
      </c>
      <c r="X17" s="504">
        <f t="shared" ref="X17:AD17" si="9">SUM(X11:X16)</f>
        <v>0</v>
      </c>
      <c r="Y17" s="504">
        <f t="shared" si="9"/>
        <v>0</v>
      </c>
      <c r="Z17" s="504">
        <f t="shared" si="9"/>
        <v>0</v>
      </c>
      <c r="AA17" s="504">
        <f t="shared" si="9"/>
        <v>0</v>
      </c>
      <c r="AB17" s="504">
        <f t="shared" si="9"/>
        <v>0</v>
      </c>
      <c r="AC17" s="504">
        <f t="shared" si="9"/>
        <v>0</v>
      </c>
      <c r="AD17" s="504">
        <f t="shared" si="9"/>
        <v>0</v>
      </c>
      <c r="AE17" s="532">
        <f>SUM(AE11:AE16)</f>
        <v>0</v>
      </c>
      <c r="AF17" s="504">
        <f>SUM(AF11:AF16)</f>
        <v>0</v>
      </c>
      <c r="AG17" s="504">
        <f t="shared" ref="AG17:AN17" si="10">SUM(AG11:AG16)</f>
        <v>0</v>
      </c>
      <c r="AH17" s="504">
        <f t="shared" si="10"/>
        <v>0</v>
      </c>
      <c r="AI17" s="504">
        <f t="shared" si="10"/>
        <v>0</v>
      </c>
      <c r="AJ17" s="504">
        <f t="shared" si="10"/>
        <v>0</v>
      </c>
      <c r="AK17" s="504">
        <f t="shared" si="10"/>
        <v>0</v>
      </c>
      <c r="AL17" s="504">
        <f t="shared" si="10"/>
        <v>0</v>
      </c>
      <c r="AM17" s="521">
        <f t="shared" si="10"/>
        <v>0</v>
      </c>
      <c r="AN17" s="1284">
        <f t="shared" si="10"/>
        <v>0</v>
      </c>
      <c r="AO17" s="539">
        <f>SUM(AO11:AO16)</f>
        <v>0</v>
      </c>
      <c r="AP17" s="504">
        <f>SUM(AP11:AP16)</f>
        <v>0</v>
      </c>
      <c r="AQ17" s="504">
        <f t="shared" ref="AQ17:AW17" si="11">SUM(AQ11:AQ16)</f>
        <v>0</v>
      </c>
      <c r="AR17" s="504">
        <f t="shared" si="11"/>
        <v>0</v>
      </c>
      <c r="AS17" s="504">
        <f t="shared" si="11"/>
        <v>0</v>
      </c>
      <c r="AT17" s="504">
        <f t="shared" si="11"/>
        <v>0</v>
      </c>
      <c r="AU17" s="504">
        <f t="shared" si="11"/>
        <v>0</v>
      </c>
      <c r="AV17" s="504">
        <f t="shared" si="11"/>
        <v>0</v>
      </c>
      <c r="AW17" s="540">
        <f t="shared" si="11"/>
        <v>0</v>
      </c>
    </row>
    <row r="18" spans="1:49" ht="14.4" customHeight="1" x14ac:dyDescent="0.3">
      <c r="A18" s="1560" t="s">
        <v>324</v>
      </c>
      <c r="B18" s="1561"/>
      <c r="C18" s="1562"/>
      <c r="D18" s="1547" t="s">
        <v>288</v>
      </c>
      <c r="E18" s="1548"/>
      <c r="F18" s="1548"/>
      <c r="G18" s="1548"/>
      <c r="H18" s="1548"/>
      <c r="I18" s="1548"/>
      <c r="J18" s="1548"/>
      <c r="K18" s="1548"/>
      <c r="L18" s="1549"/>
      <c r="M18" s="1547" t="s">
        <v>289</v>
      </c>
      <c r="N18" s="1548"/>
      <c r="O18" s="1548"/>
      <c r="P18" s="1548"/>
      <c r="Q18" s="1548"/>
      <c r="R18" s="1548"/>
      <c r="S18" s="1548"/>
      <c r="T18" s="1548"/>
      <c r="U18" s="1549"/>
      <c r="V18" s="1547" t="s">
        <v>290</v>
      </c>
      <c r="W18" s="1548"/>
      <c r="X18" s="1548"/>
      <c r="Y18" s="1548"/>
      <c r="Z18" s="1548"/>
      <c r="AA18" s="1548"/>
      <c r="AB18" s="1548"/>
      <c r="AC18" s="1548"/>
      <c r="AD18" s="1549"/>
      <c r="AE18" s="1550" t="s">
        <v>291</v>
      </c>
      <c r="AF18" s="1551"/>
      <c r="AG18" s="1551"/>
      <c r="AH18" s="1551"/>
      <c r="AI18" s="1551"/>
      <c r="AJ18" s="1551"/>
      <c r="AK18" s="1551"/>
      <c r="AL18" s="1551"/>
      <c r="AM18" s="1551"/>
      <c r="AN18" s="1285"/>
      <c r="AO18" s="1552" t="s">
        <v>1021</v>
      </c>
      <c r="AP18" s="1551"/>
      <c r="AQ18" s="1551"/>
      <c r="AR18" s="1551"/>
      <c r="AS18" s="1551"/>
      <c r="AT18" s="1551"/>
      <c r="AU18" s="1551"/>
      <c r="AV18" s="1551"/>
      <c r="AW18" s="1553"/>
    </row>
    <row r="19" spans="1:49" ht="45" customHeight="1" x14ac:dyDescent="0.3">
      <c r="A19" s="1563"/>
      <c r="B19" s="1564"/>
      <c r="C19" s="1565"/>
      <c r="D19" s="400" t="s">
        <v>40</v>
      </c>
      <c r="E19" s="401" t="s">
        <v>11</v>
      </c>
      <c r="F19" s="401" t="s">
        <v>53</v>
      </c>
      <c r="G19" s="401" t="s">
        <v>54</v>
      </c>
      <c r="H19" s="401" t="s">
        <v>55</v>
      </c>
      <c r="I19" s="401" t="s">
        <v>57</v>
      </c>
      <c r="J19" s="401" t="s">
        <v>56</v>
      </c>
      <c r="K19" s="387" t="s">
        <v>149</v>
      </c>
      <c r="L19" s="402" t="s">
        <v>150</v>
      </c>
      <c r="M19" s="400" t="s">
        <v>40</v>
      </c>
      <c r="N19" s="401" t="s">
        <v>11</v>
      </c>
      <c r="O19" s="401" t="s">
        <v>53</v>
      </c>
      <c r="P19" s="401" t="s">
        <v>54</v>
      </c>
      <c r="Q19" s="401" t="s">
        <v>55</v>
      </c>
      <c r="R19" s="401" t="s">
        <v>57</v>
      </c>
      <c r="S19" s="401" t="s">
        <v>56</v>
      </c>
      <c r="T19" s="387" t="s">
        <v>149</v>
      </c>
      <c r="U19" s="402" t="s">
        <v>150</v>
      </c>
      <c r="V19" s="400" t="s">
        <v>40</v>
      </c>
      <c r="W19" s="401" t="s">
        <v>11</v>
      </c>
      <c r="X19" s="401" t="s">
        <v>53</v>
      </c>
      <c r="Y19" s="401" t="s">
        <v>54</v>
      </c>
      <c r="Z19" s="401" t="s">
        <v>55</v>
      </c>
      <c r="AA19" s="401" t="s">
        <v>57</v>
      </c>
      <c r="AB19" s="401" t="s">
        <v>56</v>
      </c>
      <c r="AC19" s="387" t="s">
        <v>149</v>
      </c>
      <c r="AD19" s="402" t="s">
        <v>150</v>
      </c>
      <c r="AE19" s="400" t="s">
        <v>40</v>
      </c>
      <c r="AF19" s="401" t="s">
        <v>11</v>
      </c>
      <c r="AG19" s="401" t="s">
        <v>53</v>
      </c>
      <c r="AH19" s="401" t="s">
        <v>54</v>
      </c>
      <c r="AI19" s="401" t="s">
        <v>55</v>
      </c>
      <c r="AJ19" s="401" t="s">
        <v>57</v>
      </c>
      <c r="AK19" s="401" t="s">
        <v>56</v>
      </c>
      <c r="AL19" s="387" t="s">
        <v>149</v>
      </c>
      <c r="AM19" s="387" t="s">
        <v>150</v>
      </c>
      <c r="AN19" s="1279" t="s">
        <v>1022</v>
      </c>
      <c r="AO19" s="403" t="s">
        <v>40</v>
      </c>
      <c r="AP19" s="387" t="s">
        <v>11</v>
      </c>
      <c r="AQ19" s="387" t="s">
        <v>53</v>
      </c>
      <c r="AR19" s="387" t="s">
        <v>54</v>
      </c>
      <c r="AS19" s="387" t="s">
        <v>55</v>
      </c>
      <c r="AT19" s="387" t="s">
        <v>57</v>
      </c>
      <c r="AU19" s="387" t="s">
        <v>56</v>
      </c>
      <c r="AV19" s="387" t="s">
        <v>149</v>
      </c>
      <c r="AW19" s="392" t="s">
        <v>150</v>
      </c>
    </row>
    <row r="20" spans="1:49" ht="14.4" customHeight="1" x14ac:dyDescent="0.3">
      <c r="A20" s="1557" t="s">
        <v>0</v>
      </c>
      <c r="B20" s="570">
        <v>2.1</v>
      </c>
      <c r="C20" s="571" t="s">
        <v>162</v>
      </c>
      <c r="D20" s="505">
        <f t="shared" ref="D20:D26" si="12">SUM(E20:L20)</f>
        <v>0</v>
      </c>
      <c r="E20" s="452"/>
      <c r="F20" s="452"/>
      <c r="G20" s="452"/>
      <c r="H20" s="452"/>
      <c r="I20" s="452"/>
      <c r="J20" s="452"/>
      <c r="K20" s="452"/>
      <c r="L20" s="453"/>
      <c r="M20" s="505">
        <f t="shared" ref="M20:M26" si="13">SUM(N20:U20)</f>
        <v>0</v>
      </c>
      <c r="N20" s="452"/>
      <c r="O20" s="452"/>
      <c r="P20" s="452"/>
      <c r="Q20" s="452"/>
      <c r="R20" s="452"/>
      <c r="S20" s="452"/>
      <c r="T20" s="452"/>
      <c r="U20" s="453"/>
      <c r="V20" s="505">
        <f t="shared" ref="V20:V26" si="14">SUM(W20:AD20)</f>
        <v>0</v>
      </c>
      <c r="W20" s="452"/>
      <c r="X20" s="452"/>
      <c r="Y20" s="452"/>
      <c r="Z20" s="452"/>
      <c r="AA20" s="452"/>
      <c r="AB20" s="452"/>
      <c r="AC20" s="452"/>
      <c r="AD20" s="453"/>
      <c r="AE20" s="505">
        <f t="shared" ref="AE20:AE26" si="15">SUM(AF20:AM20)</f>
        <v>0</v>
      </c>
      <c r="AF20" s="452"/>
      <c r="AG20" s="452"/>
      <c r="AH20" s="452"/>
      <c r="AI20" s="452"/>
      <c r="AJ20" s="452"/>
      <c r="AK20" s="452"/>
      <c r="AL20" s="452"/>
      <c r="AM20" s="452"/>
      <c r="AN20" s="1286"/>
      <c r="AO20" s="541">
        <f>SUM(AP20:AW20)+AN20</f>
        <v>0</v>
      </c>
      <c r="AP20" s="503">
        <f t="shared" ref="AP20:AW26" si="16">E20+N20+W20+AF20</f>
        <v>0</v>
      </c>
      <c r="AQ20" s="503">
        <f t="shared" si="16"/>
        <v>0</v>
      </c>
      <c r="AR20" s="503">
        <f t="shared" si="16"/>
        <v>0</v>
      </c>
      <c r="AS20" s="503">
        <f t="shared" si="16"/>
        <v>0</v>
      </c>
      <c r="AT20" s="503">
        <f t="shared" si="16"/>
        <v>0</v>
      </c>
      <c r="AU20" s="503">
        <f t="shared" si="16"/>
        <v>0</v>
      </c>
      <c r="AV20" s="503">
        <f t="shared" si="16"/>
        <v>0</v>
      </c>
      <c r="AW20" s="542">
        <f t="shared" si="16"/>
        <v>0</v>
      </c>
    </row>
    <row r="21" spans="1:49" x14ac:dyDescent="0.3">
      <c r="A21" s="1558"/>
      <c r="B21" s="572">
        <v>2.2000000000000002</v>
      </c>
      <c r="C21" s="573" t="s">
        <v>163</v>
      </c>
      <c r="D21" s="1043">
        <f t="shared" si="12"/>
        <v>0</v>
      </c>
      <c r="E21" s="454"/>
      <c r="F21" s="454"/>
      <c r="G21" s="454"/>
      <c r="H21" s="454"/>
      <c r="I21" s="454"/>
      <c r="J21" s="454"/>
      <c r="K21" s="454"/>
      <c r="L21" s="455"/>
      <c r="M21" s="1043">
        <f t="shared" si="13"/>
        <v>0</v>
      </c>
      <c r="N21" s="454"/>
      <c r="O21" s="454"/>
      <c r="P21" s="454"/>
      <c r="Q21" s="454"/>
      <c r="R21" s="454"/>
      <c r="S21" s="454"/>
      <c r="T21" s="454"/>
      <c r="U21" s="455"/>
      <c r="V21" s="1043">
        <f t="shared" si="14"/>
        <v>0</v>
      </c>
      <c r="W21" s="454"/>
      <c r="X21" s="454"/>
      <c r="Y21" s="454"/>
      <c r="Z21" s="454"/>
      <c r="AA21" s="454"/>
      <c r="AB21" s="454"/>
      <c r="AC21" s="454"/>
      <c r="AD21" s="455"/>
      <c r="AE21" s="1043">
        <f t="shared" si="15"/>
        <v>0</v>
      </c>
      <c r="AF21" s="454"/>
      <c r="AG21" s="454"/>
      <c r="AH21" s="454"/>
      <c r="AI21" s="454"/>
      <c r="AJ21" s="454"/>
      <c r="AK21" s="454"/>
      <c r="AL21" s="454"/>
      <c r="AM21" s="454"/>
      <c r="AN21" s="1287"/>
      <c r="AO21" s="543">
        <f t="shared" ref="AO21:AO26" si="17">SUM(AP21:AW21)+AN21</f>
        <v>0</v>
      </c>
      <c r="AP21" s="503">
        <f t="shared" si="16"/>
        <v>0</v>
      </c>
      <c r="AQ21" s="537">
        <f t="shared" si="16"/>
        <v>0</v>
      </c>
      <c r="AR21" s="537">
        <f t="shared" si="16"/>
        <v>0</v>
      </c>
      <c r="AS21" s="537">
        <f t="shared" si="16"/>
        <v>0</v>
      </c>
      <c r="AT21" s="537">
        <f t="shared" si="16"/>
        <v>0</v>
      </c>
      <c r="AU21" s="537">
        <f t="shared" si="16"/>
        <v>0</v>
      </c>
      <c r="AV21" s="537">
        <f t="shared" si="16"/>
        <v>0</v>
      </c>
      <c r="AW21" s="538">
        <f t="shared" si="16"/>
        <v>0</v>
      </c>
    </row>
    <row r="22" spans="1:49" x14ac:dyDescent="0.3">
      <c r="A22" s="1558"/>
      <c r="B22" s="572">
        <v>2.2999999999999998</v>
      </c>
      <c r="C22" s="573" t="s">
        <v>164</v>
      </c>
      <c r="D22" s="1043">
        <f t="shared" si="12"/>
        <v>0</v>
      </c>
      <c r="E22" s="454"/>
      <c r="F22" s="454"/>
      <c r="G22" s="454"/>
      <c r="H22" s="454"/>
      <c r="I22" s="454"/>
      <c r="J22" s="454"/>
      <c r="K22" s="454"/>
      <c r="L22" s="455"/>
      <c r="M22" s="1043">
        <f t="shared" si="13"/>
        <v>0</v>
      </c>
      <c r="N22" s="454"/>
      <c r="O22" s="454"/>
      <c r="P22" s="454"/>
      <c r="Q22" s="454"/>
      <c r="R22" s="454"/>
      <c r="S22" s="454"/>
      <c r="T22" s="454"/>
      <c r="U22" s="455"/>
      <c r="V22" s="1043">
        <f t="shared" si="14"/>
        <v>0</v>
      </c>
      <c r="W22" s="454"/>
      <c r="X22" s="454"/>
      <c r="Y22" s="454"/>
      <c r="Z22" s="454"/>
      <c r="AA22" s="454"/>
      <c r="AB22" s="454"/>
      <c r="AC22" s="454"/>
      <c r="AD22" s="455"/>
      <c r="AE22" s="1043">
        <f t="shared" si="15"/>
        <v>0</v>
      </c>
      <c r="AF22" s="454"/>
      <c r="AG22" s="454"/>
      <c r="AH22" s="454"/>
      <c r="AI22" s="454"/>
      <c r="AJ22" s="454"/>
      <c r="AK22" s="454"/>
      <c r="AL22" s="454"/>
      <c r="AM22" s="454"/>
      <c r="AN22" s="1287"/>
      <c r="AO22" s="543">
        <f t="shared" si="17"/>
        <v>0</v>
      </c>
      <c r="AP22" s="503">
        <f t="shared" si="16"/>
        <v>0</v>
      </c>
      <c r="AQ22" s="537">
        <f t="shared" si="16"/>
        <v>0</v>
      </c>
      <c r="AR22" s="537">
        <f t="shared" si="16"/>
        <v>0</v>
      </c>
      <c r="AS22" s="537">
        <f t="shared" si="16"/>
        <v>0</v>
      </c>
      <c r="AT22" s="537">
        <f t="shared" si="16"/>
        <v>0</v>
      </c>
      <c r="AU22" s="537">
        <f t="shared" si="16"/>
        <v>0</v>
      </c>
      <c r="AV22" s="537">
        <f t="shared" si="16"/>
        <v>0</v>
      </c>
      <c r="AW22" s="538">
        <f t="shared" si="16"/>
        <v>0</v>
      </c>
    </row>
    <row r="23" spans="1:49" x14ac:dyDescent="0.3">
      <c r="A23" s="1558"/>
      <c r="B23" s="572">
        <v>2.4</v>
      </c>
      <c r="C23" s="573" t="s">
        <v>165</v>
      </c>
      <c r="D23" s="1043">
        <f t="shared" si="12"/>
        <v>0</v>
      </c>
      <c r="E23" s="454"/>
      <c r="F23" s="454"/>
      <c r="G23" s="454"/>
      <c r="H23" s="454"/>
      <c r="I23" s="454"/>
      <c r="J23" s="454"/>
      <c r="K23" s="454"/>
      <c r="L23" s="455"/>
      <c r="M23" s="1043">
        <f t="shared" si="13"/>
        <v>0</v>
      </c>
      <c r="N23" s="454"/>
      <c r="O23" s="454"/>
      <c r="P23" s="454"/>
      <c r="Q23" s="454"/>
      <c r="R23" s="454"/>
      <c r="S23" s="454"/>
      <c r="T23" s="454"/>
      <c r="U23" s="455"/>
      <c r="V23" s="1043">
        <f t="shared" si="14"/>
        <v>0</v>
      </c>
      <c r="W23" s="454"/>
      <c r="X23" s="454"/>
      <c r="Y23" s="454"/>
      <c r="Z23" s="454"/>
      <c r="AA23" s="454"/>
      <c r="AB23" s="454"/>
      <c r="AC23" s="454"/>
      <c r="AD23" s="455"/>
      <c r="AE23" s="1043">
        <f t="shared" si="15"/>
        <v>0</v>
      </c>
      <c r="AF23" s="454"/>
      <c r="AG23" s="454"/>
      <c r="AH23" s="454"/>
      <c r="AI23" s="454"/>
      <c r="AJ23" s="454"/>
      <c r="AK23" s="454"/>
      <c r="AL23" s="454"/>
      <c r="AM23" s="454"/>
      <c r="AN23" s="1287"/>
      <c r="AO23" s="543">
        <f t="shared" si="17"/>
        <v>0</v>
      </c>
      <c r="AP23" s="503">
        <f t="shared" si="16"/>
        <v>0</v>
      </c>
      <c r="AQ23" s="537">
        <f t="shared" si="16"/>
        <v>0</v>
      </c>
      <c r="AR23" s="537">
        <f t="shared" si="16"/>
        <v>0</v>
      </c>
      <c r="AS23" s="537">
        <f t="shared" si="16"/>
        <v>0</v>
      </c>
      <c r="AT23" s="537">
        <f t="shared" si="16"/>
        <v>0</v>
      </c>
      <c r="AU23" s="537">
        <f t="shared" si="16"/>
        <v>0</v>
      </c>
      <c r="AV23" s="537">
        <f t="shared" si="16"/>
        <v>0</v>
      </c>
      <c r="AW23" s="538">
        <f t="shared" si="16"/>
        <v>0</v>
      </c>
    </row>
    <row r="24" spans="1:49" x14ac:dyDescent="0.3">
      <c r="A24" s="1558"/>
      <c r="B24" s="572">
        <v>2.5</v>
      </c>
      <c r="C24" s="573" t="s">
        <v>166</v>
      </c>
      <c r="D24" s="1043">
        <f t="shared" si="12"/>
        <v>0</v>
      </c>
      <c r="E24" s="456"/>
      <c r="F24" s="456"/>
      <c r="G24" s="456"/>
      <c r="H24" s="456"/>
      <c r="I24" s="456"/>
      <c r="J24" s="456"/>
      <c r="K24" s="456"/>
      <c r="L24" s="457"/>
      <c r="M24" s="1043">
        <f t="shared" si="13"/>
        <v>0</v>
      </c>
      <c r="N24" s="456"/>
      <c r="O24" s="456"/>
      <c r="P24" s="456"/>
      <c r="Q24" s="456"/>
      <c r="R24" s="456"/>
      <c r="S24" s="456"/>
      <c r="T24" s="456"/>
      <c r="U24" s="457"/>
      <c r="V24" s="1043">
        <f t="shared" si="14"/>
        <v>0</v>
      </c>
      <c r="W24" s="456"/>
      <c r="X24" s="456"/>
      <c r="Y24" s="456"/>
      <c r="Z24" s="456"/>
      <c r="AA24" s="456"/>
      <c r="AB24" s="456"/>
      <c r="AC24" s="456"/>
      <c r="AD24" s="457"/>
      <c r="AE24" s="1043">
        <f t="shared" si="15"/>
        <v>0</v>
      </c>
      <c r="AF24" s="456"/>
      <c r="AG24" s="456"/>
      <c r="AH24" s="456"/>
      <c r="AI24" s="456"/>
      <c r="AJ24" s="456"/>
      <c r="AK24" s="456"/>
      <c r="AL24" s="456"/>
      <c r="AM24" s="456"/>
      <c r="AN24" s="1288"/>
      <c r="AO24" s="543">
        <f t="shared" si="17"/>
        <v>0</v>
      </c>
      <c r="AP24" s="503">
        <f t="shared" si="16"/>
        <v>0</v>
      </c>
      <c r="AQ24" s="537">
        <f t="shared" si="16"/>
        <v>0</v>
      </c>
      <c r="AR24" s="537">
        <f t="shared" si="16"/>
        <v>0</v>
      </c>
      <c r="AS24" s="537">
        <f t="shared" si="16"/>
        <v>0</v>
      </c>
      <c r="AT24" s="537">
        <f t="shared" si="16"/>
        <v>0</v>
      </c>
      <c r="AU24" s="537">
        <f t="shared" si="16"/>
        <v>0</v>
      </c>
      <c r="AV24" s="537">
        <f t="shared" si="16"/>
        <v>0</v>
      </c>
      <c r="AW24" s="538">
        <f t="shared" si="16"/>
        <v>0</v>
      </c>
    </row>
    <row r="25" spans="1:49" s="459" customFormat="1" x14ac:dyDescent="0.3">
      <c r="A25" s="1558"/>
      <c r="B25" s="572" t="s">
        <v>108</v>
      </c>
      <c r="C25" s="573" t="s">
        <v>7</v>
      </c>
      <c r="D25" s="507">
        <f t="shared" si="12"/>
        <v>0</v>
      </c>
      <c r="E25" s="499"/>
      <c r="F25" s="499"/>
      <c r="G25" s="499"/>
      <c r="H25" s="499"/>
      <c r="I25" s="499"/>
      <c r="J25" s="499"/>
      <c r="K25" s="499"/>
      <c r="L25" s="500"/>
      <c r="M25" s="1043">
        <f t="shared" si="13"/>
        <v>0</v>
      </c>
      <c r="N25" s="499"/>
      <c r="O25" s="499"/>
      <c r="P25" s="499"/>
      <c r="Q25" s="499"/>
      <c r="R25" s="499"/>
      <c r="S25" s="499"/>
      <c r="T25" s="499"/>
      <c r="U25" s="500"/>
      <c r="V25" s="1043">
        <f t="shared" si="14"/>
        <v>0</v>
      </c>
      <c r="W25" s="499"/>
      <c r="X25" s="499"/>
      <c r="Y25" s="499"/>
      <c r="Z25" s="499"/>
      <c r="AA25" s="499"/>
      <c r="AB25" s="499"/>
      <c r="AC25" s="499"/>
      <c r="AD25" s="500"/>
      <c r="AE25" s="1043">
        <f t="shared" si="15"/>
        <v>0</v>
      </c>
      <c r="AF25" s="499"/>
      <c r="AG25" s="499"/>
      <c r="AH25" s="499"/>
      <c r="AI25" s="499"/>
      <c r="AJ25" s="499"/>
      <c r="AK25" s="499"/>
      <c r="AL25" s="499"/>
      <c r="AM25" s="499"/>
      <c r="AN25" s="1289"/>
      <c r="AO25" s="543">
        <f t="shared" si="17"/>
        <v>0</v>
      </c>
      <c r="AP25" s="503">
        <f t="shared" si="16"/>
        <v>0</v>
      </c>
      <c r="AQ25" s="537">
        <f t="shared" si="16"/>
        <v>0</v>
      </c>
      <c r="AR25" s="537">
        <f t="shared" si="16"/>
        <v>0</v>
      </c>
      <c r="AS25" s="537">
        <f t="shared" si="16"/>
        <v>0</v>
      </c>
      <c r="AT25" s="537">
        <f t="shared" si="16"/>
        <v>0</v>
      </c>
      <c r="AU25" s="537">
        <f t="shared" si="16"/>
        <v>0</v>
      </c>
      <c r="AV25" s="537">
        <f t="shared" si="16"/>
        <v>0</v>
      </c>
      <c r="AW25" s="538">
        <f t="shared" si="16"/>
        <v>0</v>
      </c>
    </row>
    <row r="26" spans="1:49" s="459" customFormat="1" x14ac:dyDescent="0.3">
      <c r="A26" s="1558"/>
      <c r="B26" s="572" t="s">
        <v>167</v>
      </c>
      <c r="C26" s="573" t="s">
        <v>579</v>
      </c>
      <c r="D26" s="1043">
        <f t="shared" si="12"/>
        <v>0</v>
      </c>
      <c r="E26" s="460"/>
      <c r="F26" s="460"/>
      <c r="G26" s="460"/>
      <c r="H26" s="460"/>
      <c r="I26" s="460"/>
      <c r="J26" s="460"/>
      <c r="K26" s="460"/>
      <c r="L26" s="461"/>
      <c r="M26" s="1043">
        <f t="shared" si="13"/>
        <v>0</v>
      </c>
      <c r="N26" s="460"/>
      <c r="O26" s="460"/>
      <c r="P26" s="460"/>
      <c r="Q26" s="460"/>
      <c r="R26" s="460"/>
      <c r="S26" s="460"/>
      <c r="T26" s="460"/>
      <c r="U26" s="461"/>
      <c r="V26" s="1043">
        <f t="shared" si="14"/>
        <v>0</v>
      </c>
      <c r="W26" s="460"/>
      <c r="X26" s="460"/>
      <c r="Y26" s="460"/>
      <c r="Z26" s="460"/>
      <c r="AA26" s="460"/>
      <c r="AB26" s="460"/>
      <c r="AC26" s="460"/>
      <c r="AD26" s="461"/>
      <c r="AE26" s="1043">
        <f t="shared" si="15"/>
        <v>0</v>
      </c>
      <c r="AF26" s="460"/>
      <c r="AG26" s="460"/>
      <c r="AH26" s="460"/>
      <c r="AI26" s="460"/>
      <c r="AJ26" s="460"/>
      <c r="AK26" s="460"/>
      <c r="AL26" s="460"/>
      <c r="AM26" s="460"/>
      <c r="AN26" s="1290"/>
      <c r="AO26" s="543">
        <f t="shared" si="17"/>
        <v>0</v>
      </c>
      <c r="AP26" s="503">
        <f t="shared" si="16"/>
        <v>0</v>
      </c>
      <c r="AQ26" s="537">
        <f t="shared" si="16"/>
        <v>0</v>
      </c>
      <c r="AR26" s="537">
        <f t="shared" si="16"/>
        <v>0</v>
      </c>
      <c r="AS26" s="537">
        <f t="shared" si="16"/>
        <v>0</v>
      </c>
      <c r="AT26" s="537">
        <f t="shared" si="16"/>
        <v>0</v>
      </c>
      <c r="AU26" s="537">
        <f t="shared" si="16"/>
        <v>0</v>
      </c>
      <c r="AV26" s="537">
        <f t="shared" si="16"/>
        <v>0</v>
      </c>
      <c r="AW26" s="538">
        <f t="shared" si="16"/>
        <v>0</v>
      </c>
    </row>
    <row r="27" spans="1:49" s="377" customFormat="1" x14ac:dyDescent="0.3">
      <c r="A27" s="1559"/>
      <c r="B27" s="576" t="s">
        <v>261</v>
      </c>
      <c r="C27" s="577" t="s">
        <v>1</v>
      </c>
      <c r="D27" s="508">
        <f>SUM(D20:D26)</f>
        <v>0</v>
      </c>
      <c r="E27" s="521">
        <f t="shared" ref="E27:AW27" si="18">SUM(E20:E26)</f>
        <v>0</v>
      </c>
      <c r="F27" s="521">
        <f t="shared" si="18"/>
        <v>0</v>
      </c>
      <c r="G27" s="521">
        <f t="shared" si="18"/>
        <v>0</v>
      </c>
      <c r="H27" s="521">
        <f t="shared" si="18"/>
        <v>0</v>
      </c>
      <c r="I27" s="521">
        <f t="shared" si="18"/>
        <v>0</v>
      </c>
      <c r="J27" s="521">
        <f t="shared" si="18"/>
        <v>0</v>
      </c>
      <c r="K27" s="521">
        <f t="shared" si="18"/>
        <v>0</v>
      </c>
      <c r="L27" s="522">
        <f t="shared" si="18"/>
        <v>0</v>
      </c>
      <c r="M27" s="508">
        <f t="shared" si="18"/>
        <v>0</v>
      </c>
      <c r="N27" s="521">
        <f t="shared" si="18"/>
        <v>0</v>
      </c>
      <c r="O27" s="521">
        <f t="shared" si="18"/>
        <v>0</v>
      </c>
      <c r="P27" s="521">
        <f t="shared" si="18"/>
        <v>0</v>
      </c>
      <c r="Q27" s="521">
        <f t="shared" si="18"/>
        <v>0</v>
      </c>
      <c r="R27" s="521">
        <f t="shared" si="18"/>
        <v>0</v>
      </c>
      <c r="S27" s="521">
        <f t="shared" si="18"/>
        <v>0</v>
      </c>
      <c r="T27" s="521">
        <f t="shared" si="18"/>
        <v>0</v>
      </c>
      <c r="U27" s="522">
        <f t="shared" si="18"/>
        <v>0</v>
      </c>
      <c r="V27" s="508">
        <f t="shared" si="18"/>
        <v>0</v>
      </c>
      <c r="W27" s="521">
        <f t="shared" si="18"/>
        <v>0</v>
      </c>
      <c r="X27" s="521">
        <f t="shared" si="18"/>
        <v>0</v>
      </c>
      <c r="Y27" s="521">
        <f t="shared" si="18"/>
        <v>0</v>
      </c>
      <c r="Z27" s="521">
        <f t="shared" si="18"/>
        <v>0</v>
      </c>
      <c r="AA27" s="521">
        <f t="shared" si="18"/>
        <v>0</v>
      </c>
      <c r="AB27" s="521">
        <f t="shared" si="18"/>
        <v>0</v>
      </c>
      <c r="AC27" s="521">
        <f t="shared" si="18"/>
        <v>0</v>
      </c>
      <c r="AD27" s="522">
        <f t="shared" si="18"/>
        <v>0</v>
      </c>
      <c r="AE27" s="508">
        <f t="shared" si="18"/>
        <v>0</v>
      </c>
      <c r="AF27" s="521">
        <f t="shared" si="18"/>
        <v>0</v>
      </c>
      <c r="AG27" s="521">
        <f t="shared" si="18"/>
        <v>0</v>
      </c>
      <c r="AH27" s="521">
        <f t="shared" si="18"/>
        <v>0</v>
      </c>
      <c r="AI27" s="521">
        <f t="shared" si="18"/>
        <v>0</v>
      </c>
      <c r="AJ27" s="521">
        <f t="shared" si="18"/>
        <v>0</v>
      </c>
      <c r="AK27" s="521">
        <f t="shared" si="18"/>
        <v>0</v>
      </c>
      <c r="AL27" s="521">
        <f t="shared" si="18"/>
        <v>0</v>
      </c>
      <c r="AM27" s="521">
        <f t="shared" si="18"/>
        <v>0</v>
      </c>
      <c r="AN27" s="1284">
        <f t="shared" si="18"/>
        <v>0</v>
      </c>
      <c r="AO27" s="544">
        <f t="shared" si="18"/>
        <v>0</v>
      </c>
      <c r="AP27" s="521">
        <f t="shared" si="18"/>
        <v>0</v>
      </c>
      <c r="AQ27" s="521">
        <f t="shared" si="18"/>
        <v>0</v>
      </c>
      <c r="AR27" s="521">
        <f t="shared" si="18"/>
        <v>0</v>
      </c>
      <c r="AS27" s="521">
        <f t="shared" si="18"/>
        <v>0</v>
      </c>
      <c r="AT27" s="521">
        <f t="shared" si="18"/>
        <v>0</v>
      </c>
      <c r="AU27" s="521">
        <f t="shared" si="18"/>
        <v>0</v>
      </c>
      <c r="AV27" s="521">
        <f t="shared" si="18"/>
        <v>0</v>
      </c>
      <c r="AW27" s="540">
        <f t="shared" si="18"/>
        <v>0</v>
      </c>
    </row>
    <row r="28" spans="1:49" ht="14.4" customHeight="1" x14ac:dyDescent="0.3">
      <c r="A28" s="1557" t="s">
        <v>60</v>
      </c>
      <c r="B28" s="570">
        <v>3.1</v>
      </c>
      <c r="C28" s="578" t="s">
        <v>37</v>
      </c>
      <c r="D28" s="505">
        <f t="shared" ref="D28:D34" si="19">SUM(E28:L28)</f>
        <v>0</v>
      </c>
      <c r="E28" s="452"/>
      <c r="F28" s="452"/>
      <c r="G28" s="452"/>
      <c r="H28" s="452"/>
      <c r="I28" s="452"/>
      <c r="J28" s="452"/>
      <c r="K28" s="452"/>
      <c r="L28" s="453"/>
      <c r="M28" s="505">
        <f t="shared" ref="M28:M34" si="20">SUM(N28:U28)</f>
        <v>0</v>
      </c>
      <c r="N28" s="452"/>
      <c r="O28" s="452"/>
      <c r="P28" s="452"/>
      <c r="Q28" s="452"/>
      <c r="R28" s="452"/>
      <c r="S28" s="452"/>
      <c r="T28" s="452"/>
      <c r="U28" s="453"/>
      <c r="V28" s="505">
        <f t="shared" ref="V28:V34" si="21">SUM(W28:AD28)</f>
        <v>0</v>
      </c>
      <c r="W28" s="452"/>
      <c r="X28" s="452"/>
      <c r="Y28" s="452"/>
      <c r="Z28" s="452"/>
      <c r="AA28" s="452"/>
      <c r="AB28" s="452"/>
      <c r="AC28" s="452"/>
      <c r="AD28" s="453"/>
      <c r="AE28" s="505">
        <f t="shared" ref="AE28:AE34" si="22">SUM(AF28:AM28)</f>
        <v>0</v>
      </c>
      <c r="AF28" s="452"/>
      <c r="AG28" s="452"/>
      <c r="AH28" s="452"/>
      <c r="AI28" s="452"/>
      <c r="AJ28" s="452"/>
      <c r="AK28" s="452"/>
      <c r="AL28" s="452"/>
      <c r="AM28" s="452"/>
      <c r="AN28" s="1286"/>
      <c r="AO28" s="541">
        <f>SUM(AP28:AW28)+AN28</f>
        <v>0</v>
      </c>
      <c r="AP28" s="503">
        <f t="shared" ref="AP28:AW34" si="23">E28+N28+W28+AF28</f>
        <v>0</v>
      </c>
      <c r="AQ28" s="503">
        <f t="shared" si="23"/>
        <v>0</v>
      </c>
      <c r="AR28" s="503">
        <f t="shared" si="23"/>
        <v>0</v>
      </c>
      <c r="AS28" s="503">
        <f t="shared" si="23"/>
        <v>0</v>
      </c>
      <c r="AT28" s="503">
        <f t="shared" si="23"/>
        <v>0</v>
      </c>
      <c r="AU28" s="503">
        <f t="shared" si="23"/>
        <v>0</v>
      </c>
      <c r="AV28" s="503">
        <f t="shared" si="23"/>
        <v>0</v>
      </c>
      <c r="AW28" s="542">
        <f t="shared" si="23"/>
        <v>0</v>
      </c>
    </row>
    <row r="29" spans="1:49" x14ac:dyDescent="0.3">
      <c r="A29" s="1558"/>
      <c r="B29" s="572">
        <v>3.2</v>
      </c>
      <c r="C29" s="578" t="s">
        <v>38</v>
      </c>
      <c r="D29" s="1043">
        <f t="shared" si="19"/>
        <v>0</v>
      </c>
      <c r="E29" s="454"/>
      <c r="F29" s="454"/>
      <c r="G29" s="454"/>
      <c r="H29" s="454"/>
      <c r="I29" s="454"/>
      <c r="J29" s="454"/>
      <c r="K29" s="454"/>
      <c r="L29" s="455"/>
      <c r="M29" s="1043">
        <f t="shared" si="20"/>
        <v>0</v>
      </c>
      <c r="N29" s="454"/>
      <c r="O29" s="454"/>
      <c r="P29" s="454"/>
      <c r="Q29" s="454"/>
      <c r="R29" s="454"/>
      <c r="S29" s="454"/>
      <c r="T29" s="454"/>
      <c r="U29" s="455"/>
      <c r="V29" s="1043">
        <f t="shared" si="21"/>
        <v>0</v>
      </c>
      <c r="W29" s="454"/>
      <c r="X29" s="454"/>
      <c r="Y29" s="454"/>
      <c r="Z29" s="454"/>
      <c r="AA29" s="454"/>
      <c r="AB29" s="454"/>
      <c r="AC29" s="454"/>
      <c r="AD29" s="455"/>
      <c r="AE29" s="1043">
        <f t="shared" si="22"/>
        <v>0</v>
      </c>
      <c r="AF29" s="454"/>
      <c r="AG29" s="454"/>
      <c r="AH29" s="454"/>
      <c r="AI29" s="454"/>
      <c r="AJ29" s="454"/>
      <c r="AK29" s="454"/>
      <c r="AL29" s="454"/>
      <c r="AM29" s="454"/>
      <c r="AN29" s="1287"/>
      <c r="AO29" s="543">
        <f t="shared" ref="AO29:AO34" si="24">SUM(AP29:AW29)+AN29</f>
        <v>0</v>
      </c>
      <c r="AP29" s="503">
        <f t="shared" si="23"/>
        <v>0</v>
      </c>
      <c r="AQ29" s="537">
        <f t="shared" si="23"/>
        <v>0</v>
      </c>
      <c r="AR29" s="537">
        <f t="shared" si="23"/>
        <v>0</v>
      </c>
      <c r="AS29" s="537">
        <f t="shared" si="23"/>
        <v>0</v>
      </c>
      <c r="AT29" s="537">
        <f t="shared" si="23"/>
        <v>0</v>
      </c>
      <c r="AU29" s="537">
        <f t="shared" si="23"/>
        <v>0</v>
      </c>
      <c r="AV29" s="537">
        <f t="shared" si="23"/>
        <v>0</v>
      </c>
      <c r="AW29" s="538">
        <f t="shared" si="23"/>
        <v>0</v>
      </c>
    </row>
    <row r="30" spans="1:49" x14ac:dyDescent="0.3">
      <c r="A30" s="1558"/>
      <c r="B30" s="572">
        <v>3.3</v>
      </c>
      <c r="C30" s="578" t="s">
        <v>61</v>
      </c>
      <c r="D30" s="1043">
        <f t="shared" si="19"/>
        <v>0</v>
      </c>
      <c r="E30" s="454"/>
      <c r="F30" s="454"/>
      <c r="G30" s="454"/>
      <c r="H30" s="454"/>
      <c r="I30" s="454"/>
      <c r="J30" s="454"/>
      <c r="K30" s="454"/>
      <c r="L30" s="455"/>
      <c r="M30" s="1043">
        <f t="shared" si="20"/>
        <v>0</v>
      </c>
      <c r="N30" s="454"/>
      <c r="O30" s="454"/>
      <c r="P30" s="454"/>
      <c r="Q30" s="454"/>
      <c r="R30" s="454"/>
      <c r="S30" s="454"/>
      <c r="T30" s="454"/>
      <c r="U30" s="455"/>
      <c r="V30" s="1043">
        <f t="shared" si="21"/>
        <v>0</v>
      </c>
      <c r="W30" s="454"/>
      <c r="X30" s="454"/>
      <c r="Y30" s="454"/>
      <c r="Z30" s="454"/>
      <c r="AA30" s="454"/>
      <c r="AB30" s="454"/>
      <c r="AC30" s="454"/>
      <c r="AD30" s="455"/>
      <c r="AE30" s="1043">
        <f t="shared" si="22"/>
        <v>0</v>
      </c>
      <c r="AF30" s="454"/>
      <c r="AG30" s="454"/>
      <c r="AH30" s="454"/>
      <c r="AI30" s="454"/>
      <c r="AJ30" s="454"/>
      <c r="AK30" s="454"/>
      <c r="AL30" s="454"/>
      <c r="AM30" s="454"/>
      <c r="AN30" s="1287"/>
      <c r="AO30" s="543">
        <f t="shared" si="24"/>
        <v>0</v>
      </c>
      <c r="AP30" s="503">
        <f t="shared" si="23"/>
        <v>0</v>
      </c>
      <c r="AQ30" s="537">
        <f t="shared" si="23"/>
        <v>0</v>
      </c>
      <c r="AR30" s="537">
        <f t="shared" si="23"/>
        <v>0</v>
      </c>
      <c r="AS30" s="537">
        <f t="shared" si="23"/>
        <v>0</v>
      </c>
      <c r="AT30" s="537">
        <f t="shared" si="23"/>
        <v>0</v>
      </c>
      <c r="AU30" s="537">
        <f t="shared" si="23"/>
        <v>0</v>
      </c>
      <c r="AV30" s="537">
        <f t="shared" si="23"/>
        <v>0</v>
      </c>
      <c r="AW30" s="538">
        <f t="shared" si="23"/>
        <v>0</v>
      </c>
    </row>
    <row r="31" spans="1:49" x14ac:dyDescent="0.3">
      <c r="A31" s="1558"/>
      <c r="B31" s="572" t="s">
        <v>49</v>
      </c>
      <c r="C31" s="578" t="s">
        <v>168</v>
      </c>
      <c r="D31" s="1043">
        <f t="shared" si="19"/>
        <v>0</v>
      </c>
      <c r="E31" s="454"/>
      <c r="F31" s="454"/>
      <c r="G31" s="454"/>
      <c r="H31" s="454"/>
      <c r="I31" s="454"/>
      <c r="J31" s="454"/>
      <c r="K31" s="454"/>
      <c r="L31" s="455"/>
      <c r="M31" s="1043">
        <f t="shared" si="20"/>
        <v>0</v>
      </c>
      <c r="N31" s="454"/>
      <c r="O31" s="454"/>
      <c r="P31" s="454"/>
      <c r="Q31" s="454"/>
      <c r="R31" s="454"/>
      <c r="S31" s="454"/>
      <c r="T31" s="454"/>
      <c r="U31" s="455"/>
      <c r="V31" s="1043">
        <f t="shared" si="21"/>
        <v>0</v>
      </c>
      <c r="W31" s="454"/>
      <c r="X31" s="454"/>
      <c r="Y31" s="454"/>
      <c r="Z31" s="454"/>
      <c r="AA31" s="454"/>
      <c r="AB31" s="454"/>
      <c r="AC31" s="454"/>
      <c r="AD31" s="455"/>
      <c r="AE31" s="1043">
        <f t="shared" si="22"/>
        <v>0</v>
      </c>
      <c r="AF31" s="454"/>
      <c r="AG31" s="454"/>
      <c r="AH31" s="454"/>
      <c r="AI31" s="454"/>
      <c r="AJ31" s="454"/>
      <c r="AK31" s="454"/>
      <c r="AL31" s="454"/>
      <c r="AM31" s="454"/>
      <c r="AN31" s="1287"/>
      <c r="AO31" s="543">
        <f t="shared" si="24"/>
        <v>0</v>
      </c>
      <c r="AP31" s="503">
        <f t="shared" si="23"/>
        <v>0</v>
      </c>
      <c r="AQ31" s="537">
        <f t="shared" si="23"/>
        <v>0</v>
      </c>
      <c r="AR31" s="537">
        <f t="shared" si="23"/>
        <v>0</v>
      </c>
      <c r="AS31" s="537">
        <f t="shared" si="23"/>
        <v>0</v>
      </c>
      <c r="AT31" s="537">
        <f t="shared" si="23"/>
        <v>0</v>
      </c>
      <c r="AU31" s="537">
        <f t="shared" si="23"/>
        <v>0</v>
      </c>
      <c r="AV31" s="537">
        <f t="shared" si="23"/>
        <v>0</v>
      </c>
      <c r="AW31" s="538">
        <f t="shared" si="23"/>
        <v>0</v>
      </c>
    </row>
    <row r="32" spans="1:49" s="459" customFormat="1" x14ac:dyDescent="0.3">
      <c r="A32" s="1558"/>
      <c r="B32" s="572" t="s">
        <v>46</v>
      </c>
      <c r="C32" s="578" t="s">
        <v>59</v>
      </c>
      <c r="D32" s="1043">
        <f t="shared" si="19"/>
        <v>0</v>
      </c>
      <c r="E32" s="456"/>
      <c r="F32" s="456"/>
      <c r="G32" s="456"/>
      <c r="H32" s="456"/>
      <c r="I32" s="456"/>
      <c r="J32" s="456"/>
      <c r="K32" s="456"/>
      <c r="L32" s="457"/>
      <c r="M32" s="1043">
        <f t="shared" si="20"/>
        <v>0</v>
      </c>
      <c r="N32" s="499"/>
      <c r="O32" s="499"/>
      <c r="P32" s="499"/>
      <c r="Q32" s="499"/>
      <c r="R32" s="499"/>
      <c r="S32" s="499"/>
      <c r="T32" s="499"/>
      <c r="U32" s="500"/>
      <c r="V32" s="1043">
        <f t="shared" si="21"/>
        <v>0</v>
      </c>
      <c r="W32" s="499"/>
      <c r="X32" s="499"/>
      <c r="Y32" s="499"/>
      <c r="Z32" s="499"/>
      <c r="AA32" s="499"/>
      <c r="AB32" s="499"/>
      <c r="AC32" s="499"/>
      <c r="AD32" s="500"/>
      <c r="AE32" s="1043">
        <f t="shared" si="22"/>
        <v>0</v>
      </c>
      <c r="AF32" s="499"/>
      <c r="AG32" s="499"/>
      <c r="AH32" s="499"/>
      <c r="AI32" s="499"/>
      <c r="AJ32" s="499"/>
      <c r="AK32" s="499"/>
      <c r="AL32" s="499"/>
      <c r="AM32" s="499"/>
      <c r="AN32" s="1289"/>
      <c r="AO32" s="543">
        <f t="shared" si="24"/>
        <v>0</v>
      </c>
      <c r="AP32" s="503">
        <f t="shared" si="23"/>
        <v>0</v>
      </c>
      <c r="AQ32" s="537">
        <f t="shared" si="23"/>
        <v>0</v>
      </c>
      <c r="AR32" s="537">
        <f t="shared" si="23"/>
        <v>0</v>
      </c>
      <c r="AS32" s="537">
        <f t="shared" si="23"/>
        <v>0</v>
      </c>
      <c r="AT32" s="537">
        <f t="shared" si="23"/>
        <v>0</v>
      </c>
      <c r="AU32" s="537">
        <f t="shared" si="23"/>
        <v>0</v>
      </c>
      <c r="AV32" s="537">
        <f t="shared" si="23"/>
        <v>0</v>
      </c>
      <c r="AW32" s="538">
        <f t="shared" si="23"/>
        <v>0</v>
      </c>
    </row>
    <row r="33" spans="1:49" x14ac:dyDescent="0.3">
      <c r="A33" s="1558"/>
      <c r="B33" s="572" t="s">
        <v>47</v>
      </c>
      <c r="C33" s="578" t="s">
        <v>169</v>
      </c>
      <c r="D33" s="1043">
        <f t="shared" si="19"/>
        <v>0</v>
      </c>
      <c r="E33" s="456"/>
      <c r="F33" s="456"/>
      <c r="G33" s="456"/>
      <c r="H33" s="456"/>
      <c r="I33" s="456"/>
      <c r="J33" s="456"/>
      <c r="K33" s="456"/>
      <c r="L33" s="457"/>
      <c r="M33" s="1043">
        <f t="shared" si="20"/>
        <v>0</v>
      </c>
      <c r="N33" s="456"/>
      <c r="O33" s="456"/>
      <c r="P33" s="456"/>
      <c r="Q33" s="456"/>
      <c r="R33" s="456"/>
      <c r="S33" s="456"/>
      <c r="T33" s="456"/>
      <c r="U33" s="457"/>
      <c r="V33" s="1043">
        <f t="shared" si="21"/>
        <v>0</v>
      </c>
      <c r="W33" s="456"/>
      <c r="X33" s="456"/>
      <c r="Y33" s="456"/>
      <c r="Z33" s="456"/>
      <c r="AA33" s="456"/>
      <c r="AB33" s="456"/>
      <c r="AC33" s="456"/>
      <c r="AD33" s="457"/>
      <c r="AE33" s="1043">
        <f t="shared" si="22"/>
        <v>0</v>
      </c>
      <c r="AF33" s="456"/>
      <c r="AG33" s="456"/>
      <c r="AH33" s="456"/>
      <c r="AI33" s="456"/>
      <c r="AJ33" s="456"/>
      <c r="AK33" s="456"/>
      <c r="AL33" s="456"/>
      <c r="AM33" s="456"/>
      <c r="AN33" s="1288"/>
      <c r="AO33" s="543">
        <f t="shared" si="24"/>
        <v>0</v>
      </c>
      <c r="AP33" s="503">
        <f t="shared" si="23"/>
        <v>0</v>
      </c>
      <c r="AQ33" s="537">
        <f t="shared" si="23"/>
        <v>0</v>
      </c>
      <c r="AR33" s="537">
        <f t="shared" si="23"/>
        <v>0</v>
      </c>
      <c r="AS33" s="537">
        <f t="shared" si="23"/>
        <v>0</v>
      </c>
      <c r="AT33" s="537">
        <f t="shared" si="23"/>
        <v>0</v>
      </c>
      <c r="AU33" s="537">
        <f t="shared" si="23"/>
        <v>0</v>
      </c>
      <c r="AV33" s="537">
        <f t="shared" si="23"/>
        <v>0</v>
      </c>
      <c r="AW33" s="538">
        <f t="shared" si="23"/>
        <v>0</v>
      </c>
    </row>
    <row r="34" spans="1:49" x14ac:dyDescent="0.3">
      <c r="A34" s="1558"/>
      <c r="B34" s="572" t="s">
        <v>48</v>
      </c>
      <c r="C34" s="578" t="s">
        <v>578</v>
      </c>
      <c r="D34" s="1043">
        <f t="shared" si="19"/>
        <v>0</v>
      </c>
      <c r="E34" s="460"/>
      <c r="F34" s="460"/>
      <c r="G34" s="460"/>
      <c r="H34" s="460"/>
      <c r="I34" s="460"/>
      <c r="J34" s="460"/>
      <c r="K34" s="460"/>
      <c r="L34" s="461"/>
      <c r="M34" s="1043">
        <f t="shared" si="20"/>
        <v>0</v>
      </c>
      <c r="N34" s="460"/>
      <c r="O34" s="460"/>
      <c r="P34" s="460"/>
      <c r="Q34" s="460"/>
      <c r="R34" s="460"/>
      <c r="S34" s="460"/>
      <c r="T34" s="460"/>
      <c r="U34" s="461"/>
      <c r="V34" s="1043">
        <f t="shared" si="21"/>
        <v>0</v>
      </c>
      <c r="W34" s="460"/>
      <c r="X34" s="460"/>
      <c r="Y34" s="460"/>
      <c r="Z34" s="460"/>
      <c r="AA34" s="460"/>
      <c r="AB34" s="460"/>
      <c r="AC34" s="460"/>
      <c r="AD34" s="461"/>
      <c r="AE34" s="1043">
        <f t="shared" si="22"/>
        <v>0</v>
      </c>
      <c r="AF34" s="460"/>
      <c r="AG34" s="460"/>
      <c r="AH34" s="460"/>
      <c r="AI34" s="460"/>
      <c r="AJ34" s="460"/>
      <c r="AK34" s="460"/>
      <c r="AL34" s="460"/>
      <c r="AM34" s="460"/>
      <c r="AN34" s="1290"/>
      <c r="AO34" s="543">
        <f t="shared" si="24"/>
        <v>0</v>
      </c>
      <c r="AP34" s="503">
        <f t="shared" si="23"/>
        <v>0</v>
      </c>
      <c r="AQ34" s="537">
        <f t="shared" si="23"/>
        <v>0</v>
      </c>
      <c r="AR34" s="537">
        <f t="shared" si="23"/>
        <v>0</v>
      </c>
      <c r="AS34" s="537">
        <f t="shared" si="23"/>
        <v>0</v>
      </c>
      <c r="AT34" s="537">
        <f t="shared" si="23"/>
        <v>0</v>
      </c>
      <c r="AU34" s="537">
        <f t="shared" si="23"/>
        <v>0</v>
      </c>
      <c r="AV34" s="537">
        <f t="shared" si="23"/>
        <v>0</v>
      </c>
      <c r="AW34" s="538">
        <f t="shared" si="23"/>
        <v>0</v>
      </c>
    </row>
    <row r="35" spans="1:49" s="377" customFormat="1" x14ac:dyDescent="0.3">
      <c r="A35" s="1558"/>
      <c r="B35" s="574" t="s">
        <v>567</v>
      </c>
      <c r="C35" s="579" t="s">
        <v>2</v>
      </c>
      <c r="D35" s="508">
        <f>SUM(D28:D34)</f>
        <v>0</v>
      </c>
      <c r="E35" s="521">
        <f t="shared" ref="E35:AW35" si="25">SUM(E28:E34)</f>
        <v>0</v>
      </c>
      <c r="F35" s="521">
        <f t="shared" si="25"/>
        <v>0</v>
      </c>
      <c r="G35" s="521">
        <f t="shared" si="25"/>
        <v>0</v>
      </c>
      <c r="H35" s="521">
        <f t="shared" si="25"/>
        <v>0</v>
      </c>
      <c r="I35" s="521">
        <f t="shared" si="25"/>
        <v>0</v>
      </c>
      <c r="J35" s="521">
        <f t="shared" si="25"/>
        <v>0</v>
      </c>
      <c r="K35" s="521">
        <f t="shared" si="25"/>
        <v>0</v>
      </c>
      <c r="L35" s="522">
        <f t="shared" si="25"/>
        <v>0</v>
      </c>
      <c r="M35" s="508">
        <f t="shared" si="25"/>
        <v>0</v>
      </c>
      <c r="N35" s="521">
        <f t="shared" si="25"/>
        <v>0</v>
      </c>
      <c r="O35" s="521">
        <f t="shared" si="25"/>
        <v>0</v>
      </c>
      <c r="P35" s="521">
        <f t="shared" si="25"/>
        <v>0</v>
      </c>
      <c r="Q35" s="521">
        <f t="shared" si="25"/>
        <v>0</v>
      </c>
      <c r="R35" s="521">
        <f t="shared" si="25"/>
        <v>0</v>
      </c>
      <c r="S35" s="521">
        <f t="shared" si="25"/>
        <v>0</v>
      </c>
      <c r="T35" s="521">
        <f t="shared" si="25"/>
        <v>0</v>
      </c>
      <c r="U35" s="522">
        <f t="shared" si="25"/>
        <v>0</v>
      </c>
      <c r="V35" s="508">
        <f t="shared" si="25"/>
        <v>0</v>
      </c>
      <c r="W35" s="521">
        <f t="shared" si="25"/>
        <v>0</v>
      </c>
      <c r="X35" s="521">
        <f t="shared" si="25"/>
        <v>0</v>
      </c>
      <c r="Y35" s="521">
        <f t="shared" si="25"/>
        <v>0</v>
      </c>
      <c r="Z35" s="521">
        <f t="shared" si="25"/>
        <v>0</v>
      </c>
      <c r="AA35" s="521">
        <f t="shared" si="25"/>
        <v>0</v>
      </c>
      <c r="AB35" s="521">
        <f t="shared" si="25"/>
        <v>0</v>
      </c>
      <c r="AC35" s="521">
        <f t="shared" si="25"/>
        <v>0</v>
      </c>
      <c r="AD35" s="522">
        <f t="shared" si="25"/>
        <v>0</v>
      </c>
      <c r="AE35" s="508">
        <f t="shared" si="25"/>
        <v>0</v>
      </c>
      <c r="AF35" s="521">
        <f t="shared" si="25"/>
        <v>0</v>
      </c>
      <c r="AG35" s="521">
        <f t="shared" si="25"/>
        <v>0</v>
      </c>
      <c r="AH35" s="521">
        <f t="shared" si="25"/>
        <v>0</v>
      </c>
      <c r="AI35" s="521">
        <f t="shared" si="25"/>
        <v>0</v>
      </c>
      <c r="AJ35" s="521">
        <f t="shared" si="25"/>
        <v>0</v>
      </c>
      <c r="AK35" s="521">
        <f t="shared" si="25"/>
        <v>0</v>
      </c>
      <c r="AL35" s="521">
        <f t="shared" si="25"/>
        <v>0</v>
      </c>
      <c r="AM35" s="521">
        <f t="shared" si="25"/>
        <v>0</v>
      </c>
      <c r="AN35" s="1284">
        <f t="shared" si="25"/>
        <v>0</v>
      </c>
      <c r="AO35" s="544">
        <f t="shared" si="25"/>
        <v>0</v>
      </c>
      <c r="AP35" s="521">
        <f t="shared" si="25"/>
        <v>0</v>
      </c>
      <c r="AQ35" s="521">
        <f t="shared" si="25"/>
        <v>0</v>
      </c>
      <c r="AR35" s="521">
        <f t="shared" si="25"/>
        <v>0</v>
      </c>
      <c r="AS35" s="521">
        <f t="shared" si="25"/>
        <v>0</v>
      </c>
      <c r="AT35" s="521">
        <f t="shared" si="25"/>
        <v>0</v>
      </c>
      <c r="AU35" s="521">
        <f t="shared" si="25"/>
        <v>0</v>
      </c>
      <c r="AV35" s="521">
        <f t="shared" si="25"/>
        <v>0</v>
      </c>
      <c r="AW35" s="540">
        <f t="shared" si="25"/>
        <v>0</v>
      </c>
    </row>
    <row r="36" spans="1:49" ht="16.5" customHeight="1" x14ac:dyDescent="0.3">
      <c r="A36" s="1554" t="s">
        <v>26</v>
      </c>
      <c r="B36" s="570">
        <v>4.0999999999999996</v>
      </c>
      <c r="C36" s="580" t="s">
        <v>26</v>
      </c>
      <c r="D36" s="509">
        <f>SUM(E36:L36)</f>
        <v>0</v>
      </c>
      <c r="E36" s="462"/>
      <c r="F36" s="462"/>
      <c r="G36" s="462"/>
      <c r="H36" s="462"/>
      <c r="I36" s="462"/>
      <c r="J36" s="462"/>
      <c r="K36" s="462"/>
      <c r="L36" s="463"/>
      <c r="M36" s="518">
        <f>SUM(N36:U36)</f>
        <v>0</v>
      </c>
      <c r="N36" s="462"/>
      <c r="O36" s="462"/>
      <c r="P36" s="462"/>
      <c r="Q36" s="462"/>
      <c r="R36" s="462"/>
      <c r="S36" s="462"/>
      <c r="T36" s="462"/>
      <c r="U36" s="463"/>
      <c r="V36" s="518">
        <f>SUM(W36:AD36)</f>
        <v>0</v>
      </c>
      <c r="W36" s="462"/>
      <c r="X36" s="462"/>
      <c r="Y36" s="462"/>
      <c r="Z36" s="462"/>
      <c r="AA36" s="462"/>
      <c r="AB36" s="462"/>
      <c r="AC36" s="462"/>
      <c r="AD36" s="463"/>
      <c r="AE36" s="534">
        <f>SUM(AF36:AM36)</f>
        <v>0</v>
      </c>
      <c r="AF36" s="462"/>
      <c r="AG36" s="462"/>
      <c r="AH36" s="462"/>
      <c r="AI36" s="462"/>
      <c r="AJ36" s="452"/>
      <c r="AK36" s="452"/>
      <c r="AL36" s="452"/>
      <c r="AM36" s="452"/>
      <c r="AN36" s="1286"/>
      <c r="AO36" s="541">
        <f>SUM(AP36:AW36)+AN36</f>
        <v>0</v>
      </c>
      <c r="AP36" s="534">
        <f t="shared" ref="AP36:AW38" si="26">E36+N36+W36+AF36</f>
        <v>0</v>
      </c>
      <c r="AQ36" s="534">
        <f t="shared" si="26"/>
        <v>0</v>
      </c>
      <c r="AR36" s="534">
        <f t="shared" si="26"/>
        <v>0</v>
      </c>
      <c r="AS36" s="534">
        <f t="shared" si="26"/>
        <v>0</v>
      </c>
      <c r="AT36" s="505">
        <f t="shared" si="26"/>
        <v>0</v>
      </c>
      <c r="AU36" s="505">
        <f t="shared" si="26"/>
        <v>0</v>
      </c>
      <c r="AV36" s="505">
        <f t="shared" si="26"/>
        <v>0</v>
      </c>
      <c r="AW36" s="545">
        <f t="shared" si="26"/>
        <v>0</v>
      </c>
    </row>
    <row r="37" spans="1:49" ht="16.5" customHeight="1" x14ac:dyDescent="0.3">
      <c r="A37" s="1555"/>
      <c r="B37" s="572" t="s">
        <v>82</v>
      </c>
      <c r="C37" s="581" t="s">
        <v>219</v>
      </c>
      <c r="D37" s="1044">
        <f>SUM(E37:L37)</f>
        <v>0</v>
      </c>
      <c r="E37" s="456"/>
      <c r="F37" s="456"/>
      <c r="G37" s="456"/>
      <c r="H37" s="456"/>
      <c r="I37" s="456"/>
      <c r="J37" s="456"/>
      <c r="K37" s="456"/>
      <c r="L37" s="457"/>
      <c r="M37" s="533">
        <f>SUM(N37:U37)</f>
        <v>0</v>
      </c>
      <c r="N37" s="456"/>
      <c r="O37" s="456"/>
      <c r="P37" s="456"/>
      <c r="Q37" s="456"/>
      <c r="R37" s="456"/>
      <c r="S37" s="456"/>
      <c r="T37" s="456"/>
      <c r="U37" s="457"/>
      <c r="V37" s="533">
        <f>SUM(W37:AD37)</f>
        <v>0</v>
      </c>
      <c r="W37" s="456"/>
      <c r="X37" s="456"/>
      <c r="Y37" s="456"/>
      <c r="Z37" s="456"/>
      <c r="AA37" s="456"/>
      <c r="AB37" s="456"/>
      <c r="AC37" s="456"/>
      <c r="AD37" s="457"/>
      <c r="AE37" s="523">
        <f>SUM(AF37:AM37)</f>
        <v>0</v>
      </c>
      <c r="AF37" s="456"/>
      <c r="AG37" s="456"/>
      <c r="AH37" s="456"/>
      <c r="AI37" s="456"/>
      <c r="AJ37" s="454"/>
      <c r="AK37" s="454"/>
      <c r="AL37" s="454"/>
      <c r="AM37" s="454"/>
      <c r="AN37" s="1287"/>
      <c r="AO37" s="543">
        <f>SUM(AP37:AW37)+AN37</f>
        <v>0</v>
      </c>
      <c r="AP37" s="523">
        <f t="shared" si="26"/>
        <v>0</v>
      </c>
      <c r="AQ37" s="523">
        <f t="shared" si="26"/>
        <v>0</v>
      </c>
      <c r="AR37" s="523">
        <f t="shared" si="26"/>
        <v>0</v>
      </c>
      <c r="AS37" s="523">
        <f t="shared" si="26"/>
        <v>0</v>
      </c>
      <c r="AT37" s="1043">
        <f t="shared" si="26"/>
        <v>0</v>
      </c>
      <c r="AU37" s="1043">
        <f t="shared" si="26"/>
        <v>0</v>
      </c>
      <c r="AV37" s="1043">
        <f t="shared" si="26"/>
        <v>0</v>
      </c>
      <c r="AW37" s="1046">
        <f t="shared" si="26"/>
        <v>0</v>
      </c>
    </row>
    <row r="38" spans="1:49" ht="16.5" customHeight="1" x14ac:dyDescent="0.3">
      <c r="A38" s="1555"/>
      <c r="B38" s="572" t="s">
        <v>83</v>
      </c>
      <c r="C38" s="581" t="s">
        <v>580</v>
      </c>
      <c r="D38" s="1043">
        <f>SUM(E38:L38)</f>
        <v>0</v>
      </c>
      <c r="E38" s="460"/>
      <c r="F38" s="460"/>
      <c r="G38" s="460"/>
      <c r="H38" s="460"/>
      <c r="I38" s="460"/>
      <c r="J38" s="460"/>
      <c r="K38" s="460"/>
      <c r="L38" s="461"/>
      <c r="M38" s="1043">
        <f>SUM(N38:U38)</f>
        <v>0</v>
      </c>
      <c r="N38" s="460"/>
      <c r="O38" s="460"/>
      <c r="P38" s="460"/>
      <c r="Q38" s="460"/>
      <c r="R38" s="460"/>
      <c r="S38" s="460"/>
      <c r="T38" s="460"/>
      <c r="U38" s="461"/>
      <c r="V38" s="1043">
        <f>SUM(W38:AD38)</f>
        <v>0</v>
      </c>
      <c r="W38" s="460"/>
      <c r="X38" s="460"/>
      <c r="Y38" s="460"/>
      <c r="Z38" s="460"/>
      <c r="AA38" s="460"/>
      <c r="AB38" s="460"/>
      <c r="AC38" s="460"/>
      <c r="AD38" s="461"/>
      <c r="AE38" s="1043">
        <f>SUM(AF38:AM38)</f>
        <v>0</v>
      </c>
      <c r="AF38" s="460"/>
      <c r="AG38" s="460"/>
      <c r="AH38" s="460"/>
      <c r="AI38" s="460"/>
      <c r="AJ38" s="460"/>
      <c r="AK38" s="460"/>
      <c r="AL38" s="460"/>
      <c r="AM38" s="460"/>
      <c r="AN38" s="1290"/>
      <c r="AO38" s="543">
        <f>SUM(AP38:AW38)+AN38</f>
        <v>0</v>
      </c>
      <c r="AP38" s="523">
        <f t="shared" si="26"/>
        <v>0</v>
      </c>
      <c r="AQ38" s="523">
        <f t="shared" si="26"/>
        <v>0</v>
      </c>
      <c r="AR38" s="523">
        <f t="shared" si="26"/>
        <v>0</v>
      </c>
      <c r="AS38" s="523">
        <f t="shared" si="26"/>
        <v>0</v>
      </c>
      <c r="AT38" s="1043">
        <f t="shared" si="26"/>
        <v>0</v>
      </c>
      <c r="AU38" s="1043">
        <f t="shared" si="26"/>
        <v>0</v>
      </c>
      <c r="AV38" s="1043">
        <f t="shared" si="26"/>
        <v>0</v>
      </c>
      <c r="AW38" s="1046">
        <f t="shared" si="26"/>
        <v>0</v>
      </c>
    </row>
    <row r="39" spans="1:49" s="377" customFormat="1" ht="16.5" customHeight="1" x14ac:dyDescent="0.3">
      <c r="A39" s="1556"/>
      <c r="B39" s="576" t="s">
        <v>84</v>
      </c>
      <c r="C39" s="582" t="s">
        <v>170</v>
      </c>
      <c r="D39" s="511">
        <f>SUM(D36:D38)</f>
        <v>0</v>
      </c>
      <c r="E39" s="514">
        <f t="shared" ref="E39:AW39" si="27">SUM(E36:E38)</f>
        <v>0</v>
      </c>
      <c r="F39" s="514">
        <f t="shared" si="27"/>
        <v>0</v>
      </c>
      <c r="G39" s="514">
        <f t="shared" si="27"/>
        <v>0</v>
      </c>
      <c r="H39" s="514">
        <f t="shared" si="27"/>
        <v>0</v>
      </c>
      <c r="I39" s="514">
        <f t="shared" si="27"/>
        <v>0</v>
      </c>
      <c r="J39" s="514">
        <f t="shared" si="27"/>
        <v>0</v>
      </c>
      <c r="K39" s="514">
        <f t="shared" si="27"/>
        <v>0</v>
      </c>
      <c r="L39" s="525">
        <f t="shared" si="27"/>
        <v>0</v>
      </c>
      <c r="M39" s="511">
        <f t="shared" si="27"/>
        <v>0</v>
      </c>
      <c r="N39" s="514">
        <f t="shared" si="27"/>
        <v>0</v>
      </c>
      <c r="O39" s="514">
        <f t="shared" si="27"/>
        <v>0</v>
      </c>
      <c r="P39" s="514">
        <f t="shared" si="27"/>
        <v>0</v>
      </c>
      <c r="Q39" s="514">
        <f>SUM(Q36:Q38)</f>
        <v>0</v>
      </c>
      <c r="R39" s="514">
        <f t="shared" si="27"/>
        <v>0</v>
      </c>
      <c r="S39" s="514">
        <f t="shared" si="27"/>
        <v>0</v>
      </c>
      <c r="T39" s="514">
        <f t="shared" si="27"/>
        <v>0</v>
      </c>
      <c r="U39" s="525">
        <f t="shared" si="27"/>
        <v>0</v>
      </c>
      <c r="V39" s="511">
        <f t="shared" si="27"/>
        <v>0</v>
      </c>
      <c r="W39" s="514">
        <f t="shared" si="27"/>
        <v>0</v>
      </c>
      <c r="X39" s="514">
        <f t="shared" si="27"/>
        <v>0</v>
      </c>
      <c r="Y39" s="514">
        <f t="shared" si="27"/>
        <v>0</v>
      </c>
      <c r="Z39" s="514">
        <f t="shared" si="27"/>
        <v>0</v>
      </c>
      <c r="AA39" s="514">
        <f t="shared" si="27"/>
        <v>0</v>
      </c>
      <c r="AB39" s="514">
        <f>SUM(AB36:AB38)</f>
        <v>0</v>
      </c>
      <c r="AC39" s="514">
        <f t="shared" si="27"/>
        <v>0</v>
      </c>
      <c r="AD39" s="525">
        <f t="shared" si="27"/>
        <v>0</v>
      </c>
      <c r="AE39" s="511">
        <f t="shared" si="27"/>
        <v>0</v>
      </c>
      <c r="AF39" s="514">
        <f t="shared" si="27"/>
        <v>0</v>
      </c>
      <c r="AG39" s="514">
        <f t="shared" si="27"/>
        <v>0</v>
      </c>
      <c r="AH39" s="514">
        <f t="shared" si="27"/>
        <v>0</v>
      </c>
      <c r="AI39" s="514">
        <f t="shared" si="27"/>
        <v>0</v>
      </c>
      <c r="AJ39" s="514">
        <f t="shared" si="27"/>
        <v>0</v>
      </c>
      <c r="AK39" s="514">
        <f t="shared" si="27"/>
        <v>0</v>
      </c>
      <c r="AL39" s="514">
        <f t="shared" si="27"/>
        <v>0</v>
      </c>
      <c r="AM39" s="514">
        <f t="shared" si="27"/>
        <v>0</v>
      </c>
      <c r="AN39" s="1291">
        <f t="shared" si="27"/>
        <v>0</v>
      </c>
      <c r="AO39" s="544">
        <f t="shared" si="27"/>
        <v>0</v>
      </c>
      <c r="AP39" s="514">
        <f>SUM(AP36:AP38)</f>
        <v>0</v>
      </c>
      <c r="AQ39" s="514">
        <f t="shared" si="27"/>
        <v>0</v>
      </c>
      <c r="AR39" s="514">
        <f t="shared" si="27"/>
        <v>0</v>
      </c>
      <c r="AS39" s="514">
        <f t="shared" si="27"/>
        <v>0</v>
      </c>
      <c r="AT39" s="514">
        <f t="shared" si="27"/>
        <v>0</v>
      </c>
      <c r="AU39" s="514">
        <f t="shared" si="27"/>
        <v>0</v>
      </c>
      <c r="AV39" s="514">
        <f t="shared" si="27"/>
        <v>0</v>
      </c>
      <c r="AW39" s="547">
        <f t="shared" si="27"/>
        <v>0</v>
      </c>
    </row>
    <row r="40" spans="1:49" ht="14.4" customHeight="1" x14ac:dyDescent="0.3">
      <c r="A40" s="1554" t="s">
        <v>366</v>
      </c>
      <c r="B40" s="570">
        <v>5.0999999999999996</v>
      </c>
      <c r="C40" s="580" t="s">
        <v>41</v>
      </c>
      <c r="D40" s="512">
        <f>SUM(E40:L40)</f>
        <v>0</v>
      </c>
      <c r="E40" s="466"/>
      <c r="F40" s="466"/>
      <c r="G40" s="466"/>
      <c r="H40" s="466"/>
      <c r="I40" s="466"/>
      <c r="J40" s="466"/>
      <c r="K40" s="466"/>
      <c r="L40" s="467"/>
      <c r="M40" s="512">
        <f>SUM(N40:U40)</f>
        <v>0</v>
      </c>
      <c r="N40" s="466"/>
      <c r="O40" s="466"/>
      <c r="P40" s="466"/>
      <c r="Q40" s="466"/>
      <c r="R40" s="466"/>
      <c r="S40" s="466"/>
      <c r="T40" s="466"/>
      <c r="U40" s="467"/>
      <c r="V40" s="512">
        <f>SUM(W40:AD40)</f>
        <v>0</v>
      </c>
      <c r="W40" s="466"/>
      <c r="X40" s="466"/>
      <c r="Y40" s="466"/>
      <c r="Z40" s="466"/>
      <c r="AA40" s="466"/>
      <c r="AB40" s="466"/>
      <c r="AC40" s="466"/>
      <c r="AD40" s="467"/>
      <c r="AE40" s="512">
        <f>SUM(AF40:AM40)</f>
        <v>0</v>
      </c>
      <c r="AF40" s="466"/>
      <c r="AG40" s="466"/>
      <c r="AH40" s="466"/>
      <c r="AI40" s="466"/>
      <c r="AJ40" s="466"/>
      <c r="AK40" s="466"/>
      <c r="AL40" s="466"/>
      <c r="AM40" s="466"/>
      <c r="AN40" s="1292"/>
      <c r="AO40" s="548">
        <f>SUM(AP40:AW40)+AN40</f>
        <v>0</v>
      </c>
      <c r="AP40" s="507">
        <f t="shared" ref="AP40:AW43" si="28">E40+N40+W40+AF40</f>
        <v>0</v>
      </c>
      <c r="AQ40" s="507">
        <f t="shared" si="28"/>
        <v>0</v>
      </c>
      <c r="AR40" s="507">
        <f t="shared" si="28"/>
        <v>0</v>
      </c>
      <c r="AS40" s="507">
        <f t="shared" si="28"/>
        <v>0</v>
      </c>
      <c r="AT40" s="507">
        <f t="shared" si="28"/>
        <v>0</v>
      </c>
      <c r="AU40" s="507">
        <f t="shared" si="28"/>
        <v>0</v>
      </c>
      <c r="AV40" s="507">
        <f t="shared" si="28"/>
        <v>0</v>
      </c>
      <c r="AW40" s="549">
        <f t="shared" si="28"/>
        <v>0</v>
      </c>
    </row>
    <row r="41" spans="1:49" s="459" customFormat="1" x14ac:dyDescent="0.3">
      <c r="A41" s="1555"/>
      <c r="B41" s="572">
        <v>5.2</v>
      </c>
      <c r="C41" s="583" t="s">
        <v>367</v>
      </c>
      <c r="D41" s="507">
        <f>SUM(E41:L41)</f>
        <v>0</v>
      </c>
      <c r="E41" s="458"/>
      <c r="F41" s="458"/>
      <c r="G41" s="458"/>
      <c r="H41" s="458"/>
      <c r="I41" s="458"/>
      <c r="J41" s="458"/>
      <c r="K41" s="458"/>
      <c r="L41" s="468"/>
      <c r="M41" s="507">
        <f>SUM(N41:U41)</f>
        <v>0</v>
      </c>
      <c r="N41" s="499"/>
      <c r="O41" s="499"/>
      <c r="P41" s="499"/>
      <c r="Q41" s="499"/>
      <c r="R41" s="499"/>
      <c r="S41" s="499"/>
      <c r="T41" s="499"/>
      <c r="U41" s="500"/>
      <c r="V41" s="507">
        <f>SUM(W41:AD41)</f>
        <v>0</v>
      </c>
      <c r="W41" s="499"/>
      <c r="X41" s="499"/>
      <c r="Y41" s="499"/>
      <c r="Z41" s="499"/>
      <c r="AA41" s="499"/>
      <c r="AB41" s="499"/>
      <c r="AC41" s="499"/>
      <c r="AD41" s="500"/>
      <c r="AE41" s="507">
        <f>SUM(AF41:AM41)</f>
        <v>0</v>
      </c>
      <c r="AF41" s="499"/>
      <c r="AG41" s="499"/>
      <c r="AH41" s="499"/>
      <c r="AI41" s="499"/>
      <c r="AJ41" s="499"/>
      <c r="AK41" s="499"/>
      <c r="AL41" s="499"/>
      <c r="AM41" s="499"/>
      <c r="AN41" s="1289"/>
      <c r="AO41" s="550">
        <f>SUM(AP41:AW41)+AN41</f>
        <v>0</v>
      </c>
      <c r="AP41" s="507">
        <f t="shared" si="28"/>
        <v>0</v>
      </c>
      <c r="AQ41" s="520">
        <f t="shared" si="28"/>
        <v>0</v>
      </c>
      <c r="AR41" s="520">
        <f t="shared" si="28"/>
        <v>0</v>
      </c>
      <c r="AS41" s="520">
        <f t="shared" si="28"/>
        <v>0</v>
      </c>
      <c r="AT41" s="520">
        <f t="shared" si="28"/>
        <v>0</v>
      </c>
      <c r="AU41" s="520">
        <f t="shared" si="28"/>
        <v>0</v>
      </c>
      <c r="AV41" s="520">
        <f t="shared" si="28"/>
        <v>0</v>
      </c>
      <c r="AW41" s="551">
        <f t="shared" si="28"/>
        <v>0</v>
      </c>
    </row>
    <row r="42" spans="1:49" ht="24" x14ac:dyDescent="0.3">
      <c r="A42" s="1555"/>
      <c r="B42" s="572">
        <v>5.3</v>
      </c>
      <c r="C42" s="583" t="s">
        <v>368</v>
      </c>
      <c r="D42" s="507">
        <f>SUM(E42:L42)</f>
        <v>0</v>
      </c>
      <c r="E42" s="458"/>
      <c r="F42" s="458"/>
      <c r="G42" s="458"/>
      <c r="H42" s="458"/>
      <c r="I42" s="458"/>
      <c r="J42" s="458"/>
      <c r="K42" s="458"/>
      <c r="L42" s="468"/>
      <c r="M42" s="507">
        <f>SUM(N42:U42)</f>
        <v>0</v>
      </c>
      <c r="N42" s="458"/>
      <c r="O42" s="458"/>
      <c r="P42" s="458"/>
      <c r="Q42" s="458"/>
      <c r="R42" s="458"/>
      <c r="S42" s="458"/>
      <c r="T42" s="458"/>
      <c r="U42" s="468"/>
      <c r="V42" s="507">
        <f>SUM(W42:AD42)</f>
        <v>0</v>
      </c>
      <c r="W42" s="458"/>
      <c r="X42" s="458"/>
      <c r="Y42" s="458"/>
      <c r="Z42" s="458"/>
      <c r="AA42" s="458"/>
      <c r="AB42" s="458"/>
      <c r="AC42" s="458"/>
      <c r="AD42" s="468"/>
      <c r="AE42" s="507">
        <f>SUM(AF42:AM42)</f>
        <v>0</v>
      </c>
      <c r="AF42" s="458"/>
      <c r="AG42" s="458"/>
      <c r="AH42" s="458"/>
      <c r="AI42" s="458"/>
      <c r="AJ42" s="458"/>
      <c r="AK42" s="458"/>
      <c r="AL42" s="458"/>
      <c r="AM42" s="458"/>
      <c r="AN42" s="1293"/>
      <c r="AO42" s="550">
        <f>SUM(AP42:AW42)+AN42</f>
        <v>0</v>
      </c>
      <c r="AP42" s="507">
        <f t="shared" si="28"/>
        <v>0</v>
      </c>
      <c r="AQ42" s="520">
        <f t="shared" si="28"/>
        <v>0</v>
      </c>
      <c r="AR42" s="520">
        <f t="shared" si="28"/>
        <v>0</v>
      </c>
      <c r="AS42" s="520">
        <f t="shared" si="28"/>
        <v>0</v>
      </c>
      <c r="AT42" s="520">
        <f t="shared" si="28"/>
        <v>0</v>
      </c>
      <c r="AU42" s="520">
        <f t="shared" si="28"/>
        <v>0</v>
      </c>
      <c r="AV42" s="520">
        <f t="shared" si="28"/>
        <v>0</v>
      </c>
      <c r="AW42" s="551">
        <f t="shared" si="28"/>
        <v>0</v>
      </c>
    </row>
    <row r="43" spans="1:49" x14ac:dyDescent="0.3">
      <c r="A43" s="1555"/>
      <c r="B43" s="572" t="s">
        <v>89</v>
      </c>
      <c r="C43" s="583" t="s">
        <v>581</v>
      </c>
      <c r="D43" s="1043">
        <f>SUM(E43:L43)</f>
        <v>0</v>
      </c>
      <c r="E43" s="460"/>
      <c r="F43" s="460"/>
      <c r="G43" s="460"/>
      <c r="H43" s="460"/>
      <c r="I43" s="460"/>
      <c r="J43" s="460"/>
      <c r="K43" s="460"/>
      <c r="L43" s="461"/>
      <c r="M43" s="1043">
        <f>SUM(N43:U43)</f>
        <v>0</v>
      </c>
      <c r="N43" s="460"/>
      <c r="O43" s="460"/>
      <c r="P43" s="460"/>
      <c r="Q43" s="460"/>
      <c r="R43" s="460"/>
      <c r="S43" s="460"/>
      <c r="T43" s="460"/>
      <c r="U43" s="461"/>
      <c r="V43" s="1043">
        <f>SUM(W43:AD43)</f>
        <v>0</v>
      </c>
      <c r="W43" s="460"/>
      <c r="X43" s="460"/>
      <c r="Y43" s="460"/>
      <c r="Z43" s="460"/>
      <c r="AA43" s="460"/>
      <c r="AB43" s="460"/>
      <c r="AC43" s="460"/>
      <c r="AD43" s="461"/>
      <c r="AE43" s="1043">
        <f>SUM(AF43:AM43)</f>
        <v>0</v>
      </c>
      <c r="AF43" s="460"/>
      <c r="AG43" s="460"/>
      <c r="AH43" s="460"/>
      <c r="AI43" s="460"/>
      <c r="AJ43" s="460"/>
      <c r="AK43" s="460"/>
      <c r="AL43" s="460"/>
      <c r="AM43" s="460"/>
      <c r="AN43" s="1290"/>
      <c r="AO43" s="550">
        <f>SUM(AP43:AW43)+AN43</f>
        <v>0</v>
      </c>
      <c r="AP43" s="503">
        <f t="shared" si="28"/>
        <v>0</v>
      </c>
      <c r="AQ43" s="537">
        <f t="shared" si="28"/>
        <v>0</v>
      </c>
      <c r="AR43" s="537">
        <f t="shared" si="28"/>
        <v>0</v>
      </c>
      <c r="AS43" s="537">
        <f t="shared" si="28"/>
        <v>0</v>
      </c>
      <c r="AT43" s="537">
        <f t="shared" si="28"/>
        <v>0</v>
      </c>
      <c r="AU43" s="537">
        <f t="shared" si="28"/>
        <v>0</v>
      </c>
      <c r="AV43" s="537">
        <f t="shared" si="28"/>
        <v>0</v>
      </c>
      <c r="AW43" s="538">
        <f t="shared" si="28"/>
        <v>0</v>
      </c>
    </row>
    <row r="44" spans="1:49" s="377" customFormat="1" x14ac:dyDescent="0.3">
      <c r="A44" s="1556"/>
      <c r="B44" s="574" t="s">
        <v>256</v>
      </c>
      <c r="C44" s="582" t="s">
        <v>369</v>
      </c>
      <c r="D44" s="513">
        <f>SUM(D40:D43)</f>
        <v>0</v>
      </c>
      <c r="E44" s="513">
        <f t="shared" ref="E44:AW44" si="29">SUM(E40:E43)</f>
        <v>0</v>
      </c>
      <c r="F44" s="513">
        <f t="shared" si="29"/>
        <v>0</v>
      </c>
      <c r="G44" s="513">
        <f>SUM(G40:G43)</f>
        <v>0</v>
      </c>
      <c r="H44" s="513">
        <f t="shared" si="29"/>
        <v>0</v>
      </c>
      <c r="I44" s="513">
        <f t="shared" si="29"/>
        <v>0</v>
      </c>
      <c r="J44" s="513">
        <f t="shared" si="29"/>
        <v>0</v>
      </c>
      <c r="K44" s="513">
        <f t="shared" si="29"/>
        <v>0</v>
      </c>
      <c r="L44" s="526">
        <f t="shared" si="29"/>
        <v>0</v>
      </c>
      <c r="M44" s="513">
        <f t="shared" si="29"/>
        <v>0</v>
      </c>
      <c r="N44" s="513">
        <f t="shared" si="29"/>
        <v>0</v>
      </c>
      <c r="O44" s="513">
        <f t="shared" si="29"/>
        <v>0</v>
      </c>
      <c r="P44" s="513">
        <f t="shared" si="29"/>
        <v>0</v>
      </c>
      <c r="Q44" s="513">
        <f t="shared" si="29"/>
        <v>0</v>
      </c>
      <c r="R44" s="513">
        <f t="shared" si="29"/>
        <v>0</v>
      </c>
      <c r="S44" s="513">
        <f t="shared" si="29"/>
        <v>0</v>
      </c>
      <c r="T44" s="513">
        <f t="shared" si="29"/>
        <v>0</v>
      </c>
      <c r="U44" s="526">
        <f t="shared" si="29"/>
        <v>0</v>
      </c>
      <c r="V44" s="513">
        <f t="shared" si="29"/>
        <v>0</v>
      </c>
      <c r="W44" s="513">
        <f t="shared" si="29"/>
        <v>0</v>
      </c>
      <c r="X44" s="513">
        <f t="shared" si="29"/>
        <v>0</v>
      </c>
      <c r="Y44" s="513">
        <f t="shared" si="29"/>
        <v>0</v>
      </c>
      <c r="Z44" s="513">
        <f t="shared" si="29"/>
        <v>0</v>
      </c>
      <c r="AA44" s="513">
        <f t="shared" si="29"/>
        <v>0</v>
      </c>
      <c r="AB44" s="513">
        <f t="shared" si="29"/>
        <v>0</v>
      </c>
      <c r="AC44" s="513">
        <f t="shared" si="29"/>
        <v>0</v>
      </c>
      <c r="AD44" s="526">
        <f t="shared" si="29"/>
        <v>0</v>
      </c>
      <c r="AE44" s="513">
        <f t="shared" si="29"/>
        <v>0</v>
      </c>
      <c r="AF44" s="513">
        <f t="shared" si="29"/>
        <v>0</v>
      </c>
      <c r="AG44" s="513">
        <f t="shared" si="29"/>
        <v>0</v>
      </c>
      <c r="AH44" s="513">
        <f t="shared" si="29"/>
        <v>0</v>
      </c>
      <c r="AI44" s="513">
        <f t="shared" si="29"/>
        <v>0</v>
      </c>
      <c r="AJ44" s="513">
        <f t="shared" si="29"/>
        <v>0</v>
      </c>
      <c r="AK44" s="513">
        <f t="shared" si="29"/>
        <v>0</v>
      </c>
      <c r="AL44" s="513">
        <f t="shared" si="29"/>
        <v>0</v>
      </c>
      <c r="AM44" s="513">
        <f t="shared" si="29"/>
        <v>0</v>
      </c>
      <c r="AN44" s="1294">
        <f t="shared" si="29"/>
        <v>0</v>
      </c>
      <c r="AO44" s="552">
        <f t="shared" si="29"/>
        <v>0</v>
      </c>
      <c r="AP44" s="553">
        <f t="shared" si="29"/>
        <v>0</v>
      </c>
      <c r="AQ44" s="553">
        <f t="shared" si="29"/>
        <v>0</v>
      </c>
      <c r="AR44" s="553">
        <f t="shared" si="29"/>
        <v>0</v>
      </c>
      <c r="AS44" s="553">
        <f t="shared" si="29"/>
        <v>0</v>
      </c>
      <c r="AT44" s="553">
        <f t="shared" si="29"/>
        <v>0</v>
      </c>
      <c r="AU44" s="553">
        <f t="shared" si="29"/>
        <v>0</v>
      </c>
      <c r="AV44" s="553">
        <f t="shared" si="29"/>
        <v>0</v>
      </c>
      <c r="AW44" s="554">
        <f t="shared" si="29"/>
        <v>0</v>
      </c>
    </row>
    <row r="45" spans="1:49" ht="14.4" customHeight="1" x14ac:dyDescent="0.3">
      <c r="A45" s="1557" t="s">
        <v>4</v>
      </c>
      <c r="B45" s="570">
        <v>6.1</v>
      </c>
      <c r="C45" s="580" t="s">
        <v>20</v>
      </c>
      <c r="D45" s="512">
        <f>SUM(E45:L45)</f>
        <v>0</v>
      </c>
      <c r="E45" s="466"/>
      <c r="F45" s="466"/>
      <c r="G45" s="466"/>
      <c r="H45" s="466"/>
      <c r="I45" s="466"/>
      <c r="J45" s="466"/>
      <c r="K45" s="466"/>
      <c r="L45" s="467"/>
      <c r="M45" s="512">
        <f>SUM(N45:U45)</f>
        <v>0</v>
      </c>
      <c r="N45" s="466"/>
      <c r="O45" s="466"/>
      <c r="P45" s="466"/>
      <c r="Q45" s="466"/>
      <c r="R45" s="466"/>
      <c r="S45" s="466"/>
      <c r="T45" s="466"/>
      <c r="U45" s="467"/>
      <c r="V45" s="512">
        <f>SUM(W45:AD45)</f>
        <v>0</v>
      </c>
      <c r="W45" s="466"/>
      <c r="X45" s="466"/>
      <c r="Y45" s="466"/>
      <c r="Z45" s="466"/>
      <c r="AA45" s="466"/>
      <c r="AB45" s="466"/>
      <c r="AC45" s="466"/>
      <c r="AD45" s="467"/>
      <c r="AE45" s="512">
        <f>SUM(AF45:AM45)</f>
        <v>0</v>
      </c>
      <c r="AF45" s="466"/>
      <c r="AG45" s="466"/>
      <c r="AH45" s="466"/>
      <c r="AI45" s="466"/>
      <c r="AJ45" s="466"/>
      <c r="AK45" s="466"/>
      <c r="AL45" s="466"/>
      <c r="AM45" s="466"/>
      <c r="AN45" s="1292"/>
      <c r="AO45" s="550">
        <f>SUM(AP45:AW45)+AN45</f>
        <v>0</v>
      </c>
      <c r="AP45" s="507">
        <f t="shared" ref="AP45:AW48" si="30">E45+N45+W45+AF45</f>
        <v>0</v>
      </c>
      <c r="AQ45" s="507">
        <f t="shared" si="30"/>
        <v>0</v>
      </c>
      <c r="AR45" s="507">
        <f t="shared" si="30"/>
        <v>0</v>
      </c>
      <c r="AS45" s="507">
        <f t="shared" si="30"/>
        <v>0</v>
      </c>
      <c r="AT45" s="507">
        <f t="shared" si="30"/>
        <v>0</v>
      </c>
      <c r="AU45" s="507">
        <f t="shared" si="30"/>
        <v>0</v>
      </c>
      <c r="AV45" s="507">
        <f t="shared" si="30"/>
        <v>0</v>
      </c>
      <c r="AW45" s="566">
        <f t="shared" si="30"/>
        <v>0</v>
      </c>
    </row>
    <row r="46" spans="1:49" s="459" customFormat="1" x14ac:dyDescent="0.3">
      <c r="A46" s="1558"/>
      <c r="B46" s="572">
        <v>6.2</v>
      </c>
      <c r="C46" s="583" t="s">
        <v>21</v>
      </c>
      <c r="D46" s="507">
        <f>SUM(E46:L46)</f>
        <v>0</v>
      </c>
      <c r="E46" s="458"/>
      <c r="F46" s="458"/>
      <c r="G46" s="458"/>
      <c r="H46" s="458"/>
      <c r="I46" s="458"/>
      <c r="J46" s="458"/>
      <c r="K46" s="458"/>
      <c r="L46" s="468"/>
      <c r="M46" s="507">
        <f>SUM(N46:U46)</f>
        <v>0</v>
      </c>
      <c r="N46" s="499"/>
      <c r="O46" s="499"/>
      <c r="P46" s="499"/>
      <c r="Q46" s="499"/>
      <c r="R46" s="499"/>
      <c r="S46" s="499"/>
      <c r="T46" s="499"/>
      <c r="U46" s="500"/>
      <c r="V46" s="507">
        <f>SUM(W46:AD46)</f>
        <v>0</v>
      </c>
      <c r="W46" s="499"/>
      <c r="X46" s="499"/>
      <c r="Y46" s="499"/>
      <c r="Z46" s="499"/>
      <c r="AA46" s="499"/>
      <c r="AB46" s="499"/>
      <c r="AC46" s="499"/>
      <c r="AD46" s="500"/>
      <c r="AE46" s="507">
        <f>SUM(AF46:AM46)</f>
        <v>0</v>
      </c>
      <c r="AF46" s="499"/>
      <c r="AG46" s="499"/>
      <c r="AH46" s="499"/>
      <c r="AI46" s="499"/>
      <c r="AJ46" s="499"/>
      <c r="AK46" s="499"/>
      <c r="AL46" s="499"/>
      <c r="AM46" s="499"/>
      <c r="AN46" s="1289"/>
      <c r="AO46" s="550">
        <f>SUM(AP46:AW46)+AN46</f>
        <v>0</v>
      </c>
      <c r="AP46" s="507">
        <f t="shared" si="30"/>
        <v>0</v>
      </c>
      <c r="AQ46" s="520">
        <f t="shared" si="30"/>
        <v>0</v>
      </c>
      <c r="AR46" s="520">
        <f t="shared" si="30"/>
        <v>0</v>
      </c>
      <c r="AS46" s="520">
        <f t="shared" si="30"/>
        <v>0</v>
      </c>
      <c r="AT46" s="520">
        <f t="shared" si="30"/>
        <v>0</v>
      </c>
      <c r="AU46" s="520">
        <f t="shared" si="30"/>
        <v>0</v>
      </c>
      <c r="AV46" s="520">
        <f t="shared" si="30"/>
        <v>0</v>
      </c>
      <c r="AW46" s="551">
        <f t="shared" si="30"/>
        <v>0</v>
      </c>
    </row>
    <row r="47" spans="1:49" x14ac:dyDescent="0.3">
      <c r="A47" s="1558"/>
      <c r="B47" s="572">
        <v>6.3</v>
      </c>
      <c r="C47" s="583" t="s">
        <v>220</v>
      </c>
      <c r="D47" s="507">
        <f>SUM(E47:L47)</f>
        <v>0</v>
      </c>
      <c r="E47" s="458"/>
      <c r="F47" s="458"/>
      <c r="G47" s="458"/>
      <c r="H47" s="458"/>
      <c r="I47" s="458"/>
      <c r="J47" s="458"/>
      <c r="K47" s="458"/>
      <c r="L47" s="468"/>
      <c r="M47" s="507">
        <f>SUM(N47:U47)</f>
        <v>0</v>
      </c>
      <c r="N47" s="458"/>
      <c r="O47" s="458"/>
      <c r="P47" s="458"/>
      <c r="Q47" s="458"/>
      <c r="R47" s="458"/>
      <c r="S47" s="458"/>
      <c r="T47" s="458"/>
      <c r="U47" s="468"/>
      <c r="V47" s="507">
        <f>SUM(W47:AD47)</f>
        <v>0</v>
      </c>
      <c r="W47" s="458"/>
      <c r="X47" s="458"/>
      <c r="Y47" s="458"/>
      <c r="Z47" s="458"/>
      <c r="AA47" s="458"/>
      <c r="AB47" s="458"/>
      <c r="AC47" s="458"/>
      <c r="AD47" s="468"/>
      <c r="AE47" s="507">
        <f>SUM(AF47:AM47)</f>
        <v>0</v>
      </c>
      <c r="AF47" s="458"/>
      <c r="AG47" s="458"/>
      <c r="AH47" s="458"/>
      <c r="AI47" s="458"/>
      <c r="AJ47" s="458"/>
      <c r="AK47" s="458"/>
      <c r="AL47" s="458"/>
      <c r="AM47" s="458"/>
      <c r="AN47" s="1293"/>
      <c r="AO47" s="550">
        <f>SUM(AP47:AW47)+AN47</f>
        <v>0</v>
      </c>
      <c r="AP47" s="507">
        <f t="shared" si="30"/>
        <v>0</v>
      </c>
      <c r="AQ47" s="520">
        <f t="shared" si="30"/>
        <v>0</v>
      </c>
      <c r="AR47" s="520">
        <f t="shared" si="30"/>
        <v>0</v>
      </c>
      <c r="AS47" s="520">
        <f t="shared" si="30"/>
        <v>0</v>
      </c>
      <c r="AT47" s="520">
        <f t="shared" si="30"/>
        <v>0</v>
      </c>
      <c r="AU47" s="520">
        <f t="shared" si="30"/>
        <v>0</v>
      </c>
      <c r="AV47" s="520">
        <f t="shared" si="30"/>
        <v>0</v>
      </c>
      <c r="AW47" s="551">
        <f t="shared" si="30"/>
        <v>0</v>
      </c>
    </row>
    <row r="48" spans="1:49" x14ac:dyDescent="0.3">
      <c r="A48" s="1558"/>
      <c r="B48" s="572" t="s">
        <v>94</v>
      </c>
      <c r="C48" s="583" t="s">
        <v>582</v>
      </c>
      <c r="D48" s="1043">
        <f>SUM(E48:L48)</f>
        <v>0</v>
      </c>
      <c r="E48" s="460"/>
      <c r="F48" s="460"/>
      <c r="G48" s="460"/>
      <c r="H48" s="460"/>
      <c r="I48" s="460"/>
      <c r="J48" s="460"/>
      <c r="K48" s="460"/>
      <c r="L48" s="461"/>
      <c r="M48" s="1043">
        <f>SUM(N48:U48)</f>
        <v>0</v>
      </c>
      <c r="N48" s="460"/>
      <c r="O48" s="460"/>
      <c r="P48" s="460"/>
      <c r="Q48" s="460"/>
      <c r="R48" s="460"/>
      <c r="S48" s="460"/>
      <c r="T48" s="460"/>
      <c r="U48" s="461"/>
      <c r="V48" s="1043">
        <f>SUM(W48:AD48)</f>
        <v>0</v>
      </c>
      <c r="W48" s="460"/>
      <c r="X48" s="460"/>
      <c r="Y48" s="460"/>
      <c r="Z48" s="460"/>
      <c r="AA48" s="460"/>
      <c r="AB48" s="460"/>
      <c r="AC48" s="460"/>
      <c r="AD48" s="461"/>
      <c r="AE48" s="1043">
        <f>SUM(AF48:AM48)</f>
        <v>0</v>
      </c>
      <c r="AF48" s="460"/>
      <c r="AG48" s="460"/>
      <c r="AH48" s="460"/>
      <c r="AI48" s="460"/>
      <c r="AJ48" s="460"/>
      <c r="AK48" s="460"/>
      <c r="AL48" s="460"/>
      <c r="AM48" s="460"/>
      <c r="AN48" s="1290"/>
      <c r="AO48" s="550">
        <f>SUM(AP48:AW48)+AN48</f>
        <v>0</v>
      </c>
      <c r="AP48" s="503">
        <f t="shared" si="30"/>
        <v>0</v>
      </c>
      <c r="AQ48" s="537">
        <f t="shared" si="30"/>
        <v>0</v>
      </c>
      <c r="AR48" s="537">
        <f t="shared" si="30"/>
        <v>0</v>
      </c>
      <c r="AS48" s="537">
        <f t="shared" si="30"/>
        <v>0</v>
      </c>
      <c r="AT48" s="537">
        <f t="shared" si="30"/>
        <v>0</v>
      </c>
      <c r="AU48" s="537">
        <f t="shared" si="30"/>
        <v>0</v>
      </c>
      <c r="AV48" s="537">
        <f t="shared" si="30"/>
        <v>0</v>
      </c>
      <c r="AW48" s="538">
        <f t="shared" si="30"/>
        <v>0</v>
      </c>
    </row>
    <row r="49" spans="1:49" s="377" customFormat="1" x14ac:dyDescent="0.3">
      <c r="A49" s="1559"/>
      <c r="B49" s="576" t="s">
        <v>253</v>
      </c>
      <c r="C49" s="582" t="s">
        <v>27</v>
      </c>
      <c r="D49" s="513">
        <f>SUM(D45:D48)</f>
        <v>0</v>
      </c>
      <c r="E49" s="513">
        <f t="shared" ref="E49:AW49" si="31">SUM(E45:E48)</f>
        <v>0</v>
      </c>
      <c r="F49" s="513">
        <f t="shared" si="31"/>
        <v>0</v>
      </c>
      <c r="G49" s="513">
        <f t="shared" si="31"/>
        <v>0</v>
      </c>
      <c r="H49" s="513">
        <f t="shared" si="31"/>
        <v>0</v>
      </c>
      <c r="I49" s="513">
        <f t="shared" si="31"/>
        <v>0</v>
      </c>
      <c r="J49" s="513">
        <f t="shared" si="31"/>
        <v>0</v>
      </c>
      <c r="K49" s="513">
        <f t="shared" si="31"/>
        <v>0</v>
      </c>
      <c r="L49" s="526">
        <f t="shared" si="31"/>
        <v>0</v>
      </c>
      <c r="M49" s="513">
        <f t="shared" si="31"/>
        <v>0</v>
      </c>
      <c r="N49" s="513">
        <f t="shared" si="31"/>
        <v>0</v>
      </c>
      <c r="O49" s="513">
        <f t="shared" si="31"/>
        <v>0</v>
      </c>
      <c r="P49" s="513">
        <f t="shared" si="31"/>
        <v>0</v>
      </c>
      <c r="Q49" s="513">
        <f t="shared" si="31"/>
        <v>0</v>
      </c>
      <c r="R49" s="513">
        <f t="shared" si="31"/>
        <v>0</v>
      </c>
      <c r="S49" s="513">
        <f t="shared" si="31"/>
        <v>0</v>
      </c>
      <c r="T49" s="513">
        <f t="shared" si="31"/>
        <v>0</v>
      </c>
      <c r="U49" s="526">
        <f t="shared" si="31"/>
        <v>0</v>
      </c>
      <c r="V49" s="513">
        <f t="shared" si="31"/>
        <v>0</v>
      </c>
      <c r="W49" s="513">
        <f t="shared" si="31"/>
        <v>0</v>
      </c>
      <c r="X49" s="513">
        <f t="shared" si="31"/>
        <v>0</v>
      </c>
      <c r="Y49" s="513">
        <f t="shared" si="31"/>
        <v>0</v>
      </c>
      <c r="Z49" s="513">
        <f t="shared" si="31"/>
        <v>0</v>
      </c>
      <c r="AA49" s="513">
        <f t="shared" si="31"/>
        <v>0</v>
      </c>
      <c r="AB49" s="513">
        <f t="shared" si="31"/>
        <v>0</v>
      </c>
      <c r="AC49" s="513">
        <f t="shared" si="31"/>
        <v>0</v>
      </c>
      <c r="AD49" s="526">
        <f t="shared" si="31"/>
        <v>0</v>
      </c>
      <c r="AE49" s="513">
        <f t="shared" si="31"/>
        <v>0</v>
      </c>
      <c r="AF49" s="513">
        <f t="shared" si="31"/>
        <v>0</v>
      </c>
      <c r="AG49" s="513">
        <f t="shared" si="31"/>
        <v>0</v>
      </c>
      <c r="AH49" s="513">
        <f t="shared" si="31"/>
        <v>0</v>
      </c>
      <c r="AI49" s="513">
        <f t="shared" si="31"/>
        <v>0</v>
      </c>
      <c r="AJ49" s="513">
        <f t="shared" si="31"/>
        <v>0</v>
      </c>
      <c r="AK49" s="513">
        <f t="shared" si="31"/>
        <v>0</v>
      </c>
      <c r="AL49" s="513">
        <f t="shared" si="31"/>
        <v>0</v>
      </c>
      <c r="AM49" s="513">
        <f t="shared" si="31"/>
        <v>0</v>
      </c>
      <c r="AN49" s="1294">
        <f t="shared" si="31"/>
        <v>0</v>
      </c>
      <c r="AO49" s="552">
        <f t="shared" si="31"/>
        <v>0</v>
      </c>
      <c r="AP49" s="553">
        <f t="shared" si="31"/>
        <v>0</v>
      </c>
      <c r="AQ49" s="553">
        <f t="shared" si="31"/>
        <v>0</v>
      </c>
      <c r="AR49" s="553">
        <f t="shared" si="31"/>
        <v>0</v>
      </c>
      <c r="AS49" s="553">
        <f t="shared" si="31"/>
        <v>0</v>
      </c>
      <c r="AT49" s="553">
        <f t="shared" si="31"/>
        <v>0</v>
      </c>
      <c r="AU49" s="553">
        <f t="shared" si="31"/>
        <v>0</v>
      </c>
      <c r="AV49" s="553">
        <f t="shared" si="31"/>
        <v>0</v>
      </c>
      <c r="AW49" s="554">
        <f t="shared" si="31"/>
        <v>0</v>
      </c>
    </row>
    <row r="50" spans="1:49" ht="16.5" customHeight="1" x14ac:dyDescent="0.3">
      <c r="A50" s="1566" t="s">
        <v>172</v>
      </c>
      <c r="B50" s="570">
        <v>7.1</v>
      </c>
      <c r="C50" s="580" t="s">
        <v>22</v>
      </c>
      <c r="D50" s="512">
        <f>SUM(E50:L50)</f>
        <v>0</v>
      </c>
      <c r="E50" s="466"/>
      <c r="F50" s="466"/>
      <c r="G50" s="466"/>
      <c r="H50" s="466"/>
      <c r="I50" s="466"/>
      <c r="J50" s="466"/>
      <c r="K50" s="466"/>
      <c r="L50" s="467"/>
      <c r="M50" s="512">
        <f>SUM(N50:U50)</f>
        <v>0</v>
      </c>
      <c r="N50" s="466"/>
      <c r="O50" s="466"/>
      <c r="P50" s="466"/>
      <c r="Q50" s="466"/>
      <c r="R50" s="466"/>
      <c r="S50" s="466"/>
      <c r="T50" s="466"/>
      <c r="U50" s="467"/>
      <c r="V50" s="512">
        <f>SUM(W50:AD50)</f>
        <v>0</v>
      </c>
      <c r="W50" s="466"/>
      <c r="X50" s="466"/>
      <c r="Y50" s="466"/>
      <c r="Z50" s="466"/>
      <c r="AA50" s="466"/>
      <c r="AB50" s="466"/>
      <c r="AC50" s="466"/>
      <c r="AD50" s="467"/>
      <c r="AE50" s="512">
        <f>SUM(AF50:AM50)</f>
        <v>0</v>
      </c>
      <c r="AF50" s="466"/>
      <c r="AG50" s="466"/>
      <c r="AH50" s="466"/>
      <c r="AI50" s="466"/>
      <c r="AJ50" s="466"/>
      <c r="AK50" s="466"/>
      <c r="AL50" s="466"/>
      <c r="AM50" s="466"/>
      <c r="AN50" s="1292"/>
      <c r="AO50" s="548">
        <f>SUM(AP50:AW50)+AN50</f>
        <v>0</v>
      </c>
      <c r="AP50" s="507">
        <f t="shared" ref="AP50:AW53" si="32">E50+N50+W50+AF50</f>
        <v>0</v>
      </c>
      <c r="AQ50" s="507">
        <f t="shared" si="32"/>
        <v>0</v>
      </c>
      <c r="AR50" s="507">
        <f t="shared" si="32"/>
        <v>0</v>
      </c>
      <c r="AS50" s="507">
        <f t="shared" si="32"/>
        <v>0</v>
      </c>
      <c r="AT50" s="507">
        <f t="shared" si="32"/>
        <v>0</v>
      </c>
      <c r="AU50" s="507">
        <f t="shared" si="32"/>
        <v>0</v>
      </c>
      <c r="AV50" s="507">
        <f t="shared" si="32"/>
        <v>0</v>
      </c>
      <c r="AW50" s="549">
        <f t="shared" si="32"/>
        <v>0</v>
      </c>
    </row>
    <row r="51" spans="1:49" s="459" customFormat="1" ht="16.5" customHeight="1" x14ac:dyDescent="0.3">
      <c r="A51" s="1567"/>
      <c r="B51" s="572">
        <v>7.2</v>
      </c>
      <c r="C51" s="583" t="s">
        <v>23</v>
      </c>
      <c r="D51" s="507">
        <f>SUM(E51:L51)</f>
        <v>0</v>
      </c>
      <c r="E51" s="458"/>
      <c r="F51" s="458"/>
      <c r="G51" s="458"/>
      <c r="H51" s="458"/>
      <c r="I51" s="458"/>
      <c r="J51" s="458"/>
      <c r="K51" s="458"/>
      <c r="L51" s="468"/>
      <c r="M51" s="507">
        <f>SUM(N51:U51)</f>
        <v>0</v>
      </c>
      <c r="N51" s="499"/>
      <c r="O51" s="499"/>
      <c r="P51" s="499"/>
      <c r="Q51" s="499"/>
      <c r="R51" s="499"/>
      <c r="S51" s="499"/>
      <c r="T51" s="499"/>
      <c r="U51" s="500"/>
      <c r="V51" s="507">
        <f>SUM(W51:AD51)</f>
        <v>0</v>
      </c>
      <c r="W51" s="499"/>
      <c r="X51" s="499"/>
      <c r="Y51" s="499"/>
      <c r="Z51" s="499"/>
      <c r="AA51" s="499"/>
      <c r="AB51" s="499"/>
      <c r="AC51" s="499"/>
      <c r="AD51" s="500"/>
      <c r="AE51" s="507">
        <f>SUM(AF51:AM51)</f>
        <v>0</v>
      </c>
      <c r="AF51" s="499"/>
      <c r="AG51" s="499"/>
      <c r="AH51" s="499"/>
      <c r="AI51" s="499"/>
      <c r="AJ51" s="499"/>
      <c r="AK51" s="499"/>
      <c r="AL51" s="499"/>
      <c r="AM51" s="499"/>
      <c r="AN51" s="1289"/>
      <c r="AO51" s="550">
        <f>SUM(AP51:AW51)+AN51</f>
        <v>0</v>
      </c>
      <c r="AP51" s="507">
        <f t="shared" si="32"/>
        <v>0</v>
      </c>
      <c r="AQ51" s="520">
        <f t="shared" si="32"/>
        <v>0</v>
      </c>
      <c r="AR51" s="520">
        <f t="shared" si="32"/>
        <v>0</v>
      </c>
      <c r="AS51" s="520">
        <f t="shared" si="32"/>
        <v>0</v>
      </c>
      <c r="AT51" s="520">
        <f t="shared" si="32"/>
        <v>0</v>
      </c>
      <c r="AU51" s="520">
        <f t="shared" si="32"/>
        <v>0</v>
      </c>
      <c r="AV51" s="520">
        <f t="shared" si="32"/>
        <v>0</v>
      </c>
      <c r="AW51" s="551">
        <f t="shared" si="32"/>
        <v>0</v>
      </c>
    </row>
    <row r="52" spans="1:49" ht="16.5" customHeight="1" x14ac:dyDescent="0.3">
      <c r="A52" s="1567"/>
      <c r="B52" s="572">
        <v>7.3</v>
      </c>
      <c r="C52" s="583" t="s">
        <v>171</v>
      </c>
      <c r="D52" s="507">
        <f>SUM(E52:L52)</f>
        <v>0</v>
      </c>
      <c r="E52" s="458"/>
      <c r="F52" s="458"/>
      <c r="G52" s="458"/>
      <c r="H52" s="458"/>
      <c r="I52" s="458"/>
      <c r="J52" s="458"/>
      <c r="K52" s="458"/>
      <c r="L52" s="468"/>
      <c r="M52" s="507">
        <f>SUM(N52:U52)</f>
        <v>0</v>
      </c>
      <c r="N52" s="458"/>
      <c r="O52" s="458"/>
      <c r="P52" s="458"/>
      <c r="Q52" s="458"/>
      <c r="R52" s="458"/>
      <c r="S52" s="458"/>
      <c r="T52" s="458"/>
      <c r="U52" s="468"/>
      <c r="V52" s="507">
        <f>SUM(W52:AD52)</f>
        <v>0</v>
      </c>
      <c r="W52" s="458"/>
      <c r="X52" s="458"/>
      <c r="Y52" s="458"/>
      <c r="Z52" s="458"/>
      <c r="AA52" s="458"/>
      <c r="AB52" s="458"/>
      <c r="AC52" s="458"/>
      <c r="AD52" s="468"/>
      <c r="AE52" s="507">
        <f>SUM(AF52:AM52)</f>
        <v>0</v>
      </c>
      <c r="AF52" s="458"/>
      <c r="AG52" s="458"/>
      <c r="AH52" s="458"/>
      <c r="AI52" s="458"/>
      <c r="AJ52" s="458"/>
      <c r="AK52" s="458"/>
      <c r="AL52" s="458"/>
      <c r="AM52" s="458"/>
      <c r="AN52" s="1293"/>
      <c r="AO52" s="550">
        <f>SUM(AP52:AW52)+AN52</f>
        <v>0</v>
      </c>
      <c r="AP52" s="507">
        <f t="shared" si="32"/>
        <v>0</v>
      </c>
      <c r="AQ52" s="520">
        <f t="shared" si="32"/>
        <v>0</v>
      </c>
      <c r="AR52" s="520">
        <f t="shared" si="32"/>
        <v>0</v>
      </c>
      <c r="AS52" s="520">
        <f t="shared" si="32"/>
        <v>0</v>
      </c>
      <c r="AT52" s="520">
        <f t="shared" si="32"/>
        <v>0</v>
      </c>
      <c r="AU52" s="520">
        <f t="shared" si="32"/>
        <v>0</v>
      </c>
      <c r="AV52" s="520">
        <f t="shared" si="32"/>
        <v>0</v>
      </c>
      <c r="AW52" s="551">
        <f t="shared" si="32"/>
        <v>0</v>
      </c>
    </row>
    <row r="53" spans="1:49" ht="16.5" customHeight="1" x14ac:dyDescent="0.3">
      <c r="A53" s="1567"/>
      <c r="B53" s="572" t="s">
        <v>98</v>
      </c>
      <c r="C53" s="583" t="s">
        <v>583</v>
      </c>
      <c r="D53" s="507">
        <f>SUM(E53:L53)</f>
        <v>0</v>
      </c>
      <c r="E53" s="458"/>
      <c r="F53" s="458"/>
      <c r="G53" s="458"/>
      <c r="H53" s="458"/>
      <c r="I53" s="458"/>
      <c r="J53" s="458"/>
      <c r="K53" s="458"/>
      <c r="L53" s="468"/>
      <c r="M53" s="507">
        <f>SUM(N53:U53)</f>
        <v>0</v>
      </c>
      <c r="N53" s="458"/>
      <c r="O53" s="458"/>
      <c r="P53" s="458"/>
      <c r="Q53" s="458"/>
      <c r="R53" s="458"/>
      <c r="S53" s="458"/>
      <c r="T53" s="458"/>
      <c r="U53" s="468"/>
      <c r="V53" s="507">
        <f>SUM(W53:AD53)</f>
        <v>0</v>
      </c>
      <c r="W53" s="458"/>
      <c r="X53" s="458"/>
      <c r="Y53" s="458"/>
      <c r="Z53" s="458"/>
      <c r="AA53" s="458"/>
      <c r="AB53" s="458"/>
      <c r="AC53" s="458"/>
      <c r="AD53" s="468"/>
      <c r="AE53" s="507">
        <f>SUM(AF53:AM53)</f>
        <v>0</v>
      </c>
      <c r="AF53" s="458"/>
      <c r="AG53" s="458"/>
      <c r="AH53" s="458"/>
      <c r="AI53" s="458"/>
      <c r="AJ53" s="458"/>
      <c r="AK53" s="458"/>
      <c r="AL53" s="458"/>
      <c r="AM53" s="458"/>
      <c r="AN53" s="1293"/>
      <c r="AO53" s="550">
        <f>SUM(AP53:AW53)+AN53</f>
        <v>0</v>
      </c>
      <c r="AP53" s="507">
        <f t="shared" si="32"/>
        <v>0</v>
      </c>
      <c r="AQ53" s="520">
        <f t="shared" si="32"/>
        <v>0</v>
      </c>
      <c r="AR53" s="520">
        <f t="shared" si="32"/>
        <v>0</v>
      </c>
      <c r="AS53" s="520">
        <f t="shared" si="32"/>
        <v>0</v>
      </c>
      <c r="AT53" s="520">
        <f t="shared" si="32"/>
        <v>0</v>
      </c>
      <c r="AU53" s="520">
        <f t="shared" si="32"/>
        <v>0</v>
      </c>
      <c r="AV53" s="520">
        <f t="shared" si="32"/>
        <v>0</v>
      </c>
      <c r="AW53" s="551">
        <f t="shared" si="32"/>
        <v>0</v>
      </c>
    </row>
    <row r="54" spans="1:49" s="377" customFormat="1" ht="16.5" customHeight="1" x14ac:dyDescent="0.3">
      <c r="A54" s="1568"/>
      <c r="B54" s="576" t="s">
        <v>310</v>
      </c>
      <c r="C54" s="582" t="s">
        <v>42</v>
      </c>
      <c r="D54" s="513">
        <f>SUM(D50:D53)</f>
        <v>0</v>
      </c>
      <c r="E54" s="513">
        <f t="shared" ref="E54:AW54" si="33">SUM(E50:E53)</f>
        <v>0</v>
      </c>
      <c r="F54" s="513">
        <f t="shared" si="33"/>
        <v>0</v>
      </c>
      <c r="G54" s="513">
        <f t="shared" si="33"/>
        <v>0</v>
      </c>
      <c r="H54" s="513">
        <f t="shared" si="33"/>
        <v>0</v>
      </c>
      <c r="I54" s="513">
        <f t="shared" si="33"/>
        <v>0</v>
      </c>
      <c r="J54" s="513">
        <f t="shared" si="33"/>
        <v>0</v>
      </c>
      <c r="K54" s="513">
        <f t="shared" si="33"/>
        <v>0</v>
      </c>
      <c r="L54" s="526">
        <f t="shared" si="33"/>
        <v>0</v>
      </c>
      <c r="M54" s="513">
        <f t="shared" si="33"/>
        <v>0</v>
      </c>
      <c r="N54" s="513">
        <f t="shared" si="33"/>
        <v>0</v>
      </c>
      <c r="O54" s="513">
        <f t="shared" si="33"/>
        <v>0</v>
      </c>
      <c r="P54" s="513">
        <f t="shared" si="33"/>
        <v>0</v>
      </c>
      <c r="Q54" s="513">
        <f t="shared" si="33"/>
        <v>0</v>
      </c>
      <c r="R54" s="513">
        <f t="shared" si="33"/>
        <v>0</v>
      </c>
      <c r="S54" s="513">
        <f t="shared" si="33"/>
        <v>0</v>
      </c>
      <c r="T54" s="513">
        <f>SUM(T50:T53)</f>
        <v>0</v>
      </c>
      <c r="U54" s="526">
        <f t="shared" si="33"/>
        <v>0</v>
      </c>
      <c r="V54" s="513">
        <f t="shared" si="33"/>
        <v>0</v>
      </c>
      <c r="W54" s="513">
        <f t="shared" si="33"/>
        <v>0</v>
      </c>
      <c r="X54" s="513">
        <f t="shared" si="33"/>
        <v>0</v>
      </c>
      <c r="Y54" s="513">
        <f t="shared" si="33"/>
        <v>0</v>
      </c>
      <c r="Z54" s="513">
        <f t="shared" si="33"/>
        <v>0</v>
      </c>
      <c r="AA54" s="513">
        <f t="shared" si="33"/>
        <v>0</v>
      </c>
      <c r="AB54" s="513">
        <f t="shared" si="33"/>
        <v>0</v>
      </c>
      <c r="AC54" s="513">
        <f t="shared" si="33"/>
        <v>0</v>
      </c>
      <c r="AD54" s="526">
        <f t="shared" si="33"/>
        <v>0</v>
      </c>
      <c r="AE54" s="513">
        <f t="shared" si="33"/>
        <v>0</v>
      </c>
      <c r="AF54" s="513">
        <f t="shared" si="33"/>
        <v>0</v>
      </c>
      <c r="AG54" s="513">
        <f t="shared" si="33"/>
        <v>0</v>
      </c>
      <c r="AH54" s="513">
        <f t="shared" si="33"/>
        <v>0</v>
      </c>
      <c r="AI54" s="513">
        <f t="shared" si="33"/>
        <v>0</v>
      </c>
      <c r="AJ54" s="513">
        <f t="shared" si="33"/>
        <v>0</v>
      </c>
      <c r="AK54" s="513">
        <f t="shared" si="33"/>
        <v>0</v>
      </c>
      <c r="AL54" s="513">
        <f t="shared" si="33"/>
        <v>0</v>
      </c>
      <c r="AM54" s="513">
        <f t="shared" si="33"/>
        <v>0</v>
      </c>
      <c r="AN54" s="1294">
        <f t="shared" si="33"/>
        <v>0</v>
      </c>
      <c r="AO54" s="552">
        <f t="shared" si="33"/>
        <v>0</v>
      </c>
      <c r="AP54" s="553">
        <f t="shared" si="33"/>
        <v>0</v>
      </c>
      <c r="AQ54" s="553">
        <f t="shared" si="33"/>
        <v>0</v>
      </c>
      <c r="AR54" s="553">
        <f t="shared" si="33"/>
        <v>0</v>
      </c>
      <c r="AS54" s="553">
        <f t="shared" si="33"/>
        <v>0</v>
      </c>
      <c r="AT54" s="553">
        <f t="shared" si="33"/>
        <v>0</v>
      </c>
      <c r="AU54" s="553">
        <f t="shared" si="33"/>
        <v>0</v>
      </c>
      <c r="AV54" s="553">
        <f t="shared" si="33"/>
        <v>0</v>
      </c>
      <c r="AW54" s="554">
        <f t="shared" si="33"/>
        <v>0</v>
      </c>
    </row>
    <row r="55" spans="1:49" ht="14.4" customHeight="1" x14ac:dyDescent="0.3">
      <c r="A55" s="1557" t="s">
        <v>32</v>
      </c>
      <c r="B55" s="570">
        <v>8.1</v>
      </c>
      <c r="C55" s="584" t="s">
        <v>24</v>
      </c>
      <c r="D55" s="512">
        <f t="shared" ref="D55:D61" si="34">SUM(E55:L55)</f>
        <v>0</v>
      </c>
      <c r="E55" s="462"/>
      <c r="F55" s="462"/>
      <c r="G55" s="462"/>
      <c r="H55" s="462"/>
      <c r="I55" s="462"/>
      <c r="J55" s="462"/>
      <c r="K55" s="462"/>
      <c r="L55" s="463"/>
      <c r="M55" s="663">
        <f t="shared" ref="M55:M61" si="35">SUM(N55:U55)</f>
        <v>0</v>
      </c>
      <c r="N55" s="462"/>
      <c r="O55" s="462"/>
      <c r="P55" s="462"/>
      <c r="Q55" s="462"/>
      <c r="R55" s="462"/>
      <c r="S55" s="462"/>
      <c r="T55" s="462"/>
      <c r="U55" s="463"/>
      <c r="V55" s="512">
        <f t="shared" ref="V55:V61" si="36">SUM(W55:AD55)</f>
        <v>0</v>
      </c>
      <c r="W55" s="462"/>
      <c r="X55" s="462"/>
      <c r="Y55" s="462"/>
      <c r="Z55" s="462"/>
      <c r="AA55" s="462"/>
      <c r="AB55" s="462"/>
      <c r="AC55" s="462"/>
      <c r="AD55" s="463"/>
      <c r="AE55" s="512">
        <f t="shared" ref="AE55:AE61" si="37">SUM(AF55:AM55)</f>
        <v>0</v>
      </c>
      <c r="AF55" s="462"/>
      <c r="AG55" s="462"/>
      <c r="AH55" s="462"/>
      <c r="AI55" s="462"/>
      <c r="AJ55" s="462"/>
      <c r="AK55" s="462"/>
      <c r="AL55" s="462"/>
      <c r="AM55" s="462"/>
      <c r="AN55" s="1295"/>
      <c r="AO55" s="548">
        <f>SUM(AP55:AW55)+AN55</f>
        <v>0</v>
      </c>
      <c r="AP55" s="512">
        <f t="shared" ref="AP55:AW61" si="38">E55+N55+W55+AF55</f>
        <v>0</v>
      </c>
      <c r="AQ55" s="512">
        <f t="shared" si="38"/>
        <v>0</v>
      </c>
      <c r="AR55" s="512">
        <f t="shared" si="38"/>
        <v>0</v>
      </c>
      <c r="AS55" s="512">
        <f t="shared" si="38"/>
        <v>0</v>
      </c>
      <c r="AT55" s="512">
        <f t="shared" si="38"/>
        <v>0</v>
      </c>
      <c r="AU55" s="512">
        <f t="shared" si="38"/>
        <v>0</v>
      </c>
      <c r="AV55" s="512">
        <f t="shared" si="38"/>
        <v>0</v>
      </c>
      <c r="AW55" s="549">
        <f t="shared" si="38"/>
        <v>0</v>
      </c>
    </row>
    <row r="56" spans="1:49" ht="14.4" customHeight="1" x14ac:dyDescent="0.3">
      <c r="A56" s="1558"/>
      <c r="B56" s="572" t="s">
        <v>124</v>
      </c>
      <c r="C56" s="578" t="s">
        <v>557</v>
      </c>
      <c r="D56" s="507">
        <f t="shared" si="34"/>
        <v>0</v>
      </c>
      <c r="E56" s="456"/>
      <c r="F56" s="456"/>
      <c r="G56" s="456"/>
      <c r="H56" s="456"/>
      <c r="I56" s="456"/>
      <c r="J56" s="456"/>
      <c r="K56" s="456"/>
      <c r="L56" s="457"/>
      <c r="M56" s="507">
        <f t="shared" si="35"/>
        <v>0</v>
      </c>
      <c r="N56" s="456"/>
      <c r="O56" s="456"/>
      <c r="P56" s="456"/>
      <c r="Q56" s="456"/>
      <c r="R56" s="456"/>
      <c r="S56" s="456"/>
      <c r="T56" s="456"/>
      <c r="U56" s="457"/>
      <c r="V56" s="507">
        <f t="shared" si="36"/>
        <v>0</v>
      </c>
      <c r="W56" s="456"/>
      <c r="X56" s="456"/>
      <c r="Y56" s="456"/>
      <c r="Z56" s="456"/>
      <c r="AA56" s="456"/>
      <c r="AB56" s="456"/>
      <c r="AC56" s="456"/>
      <c r="AD56" s="457"/>
      <c r="AE56" s="507">
        <f t="shared" si="37"/>
        <v>0</v>
      </c>
      <c r="AF56" s="456"/>
      <c r="AG56" s="456"/>
      <c r="AH56" s="456"/>
      <c r="AI56" s="456"/>
      <c r="AJ56" s="456"/>
      <c r="AK56" s="456"/>
      <c r="AL56" s="456"/>
      <c r="AM56" s="456"/>
      <c r="AN56" s="1288"/>
      <c r="AO56" s="550">
        <f t="shared" ref="AO56:AO61" si="39">SUM(AP56:AW56)+AN56</f>
        <v>0</v>
      </c>
      <c r="AP56" s="523">
        <f t="shared" si="38"/>
        <v>0</v>
      </c>
      <c r="AQ56" s="523">
        <f t="shared" si="38"/>
        <v>0</v>
      </c>
      <c r="AR56" s="523">
        <f t="shared" si="38"/>
        <v>0</v>
      </c>
      <c r="AS56" s="523">
        <f t="shared" si="38"/>
        <v>0</v>
      </c>
      <c r="AT56" s="523">
        <f t="shared" si="38"/>
        <v>0</v>
      </c>
      <c r="AU56" s="523">
        <f t="shared" si="38"/>
        <v>0</v>
      </c>
      <c r="AV56" s="523">
        <f t="shared" si="38"/>
        <v>0</v>
      </c>
      <c r="AW56" s="555">
        <f t="shared" si="38"/>
        <v>0</v>
      </c>
    </row>
    <row r="57" spans="1:49" ht="14.4" customHeight="1" x14ac:dyDescent="0.3">
      <c r="A57" s="1558"/>
      <c r="B57" s="572" t="s">
        <v>126</v>
      </c>
      <c r="C57" s="578" t="s">
        <v>173</v>
      </c>
      <c r="D57" s="507">
        <f t="shared" si="34"/>
        <v>0</v>
      </c>
      <c r="E57" s="456"/>
      <c r="F57" s="456"/>
      <c r="G57" s="456"/>
      <c r="H57" s="456"/>
      <c r="I57" s="456"/>
      <c r="J57" s="456"/>
      <c r="K57" s="456"/>
      <c r="L57" s="457"/>
      <c r="M57" s="507">
        <f t="shared" si="35"/>
        <v>0</v>
      </c>
      <c r="N57" s="456"/>
      <c r="O57" s="456"/>
      <c r="P57" s="456"/>
      <c r="Q57" s="456"/>
      <c r="R57" s="456"/>
      <c r="S57" s="456"/>
      <c r="T57" s="456"/>
      <c r="U57" s="457"/>
      <c r="V57" s="507">
        <f t="shared" si="36"/>
        <v>0</v>
      </c>
      <c r="W57" s="456"/>
      <c r="X57" s="456"/>
      <c r="Y57" s="456"/>
      <c r="Z57" s="456"/>
      <c r="AA57" s="456"/>
      <c r="AB57" s="456"/>
      <c r="AC57" s="456"/>
      <c r="AD57" s="457"/>
      <c r="AE57" s="507">
        <f t="shared" si="37"/>
        <v>0</v>
      </c>
      <c r="AF57" s="456"/>
      <c r="AG57" s="456"/>
      <c r="AH57" s="456"/>
      <c r="AI57" s="456"/>
      <c r="AJ57" s="456"/>
      <c r="AK57" s="456"/>
      <c r="AL57" s="456"/>
      <c r="AM57" s="456"/>
      <c r="AN57" s="1288"/>
      <c r="AO57" s="550">
        <f t="shared" si="39"/>
        <v>0</v>
      </c>
      <c r="AP57" s="523">
        <f t="shared" si="38"/>
        <v>0</v>
      </c>
      <c r="AQ57" s="523">
        <f t="shared" si="38"/>
        <v>0</v>
      </c>
      <c r="AR57" s="523">
        <f t="shared" si="38"/>
        <v>0</v>
      </c>
      <c r="AS57" s="523">
        <f t="shared" si="38"/>
        <v>0</v>
      </c>
      <c r="AT57" s="523">
        <f t="shared" si="38"/>
        <v>0</v>
      </c>
      <c r="AU57" s="523">
        <f t="shared" si="38"/>
        <v>0</v>
      </c>
      <c r="AV57" s="523">
        <f t="shared" si="38"/>
        <v>0</v>
      </c>
      <c r="AW57" s="555">
        <f t="shared" si="38"/>
        <v>0</v>
      </c>
    </row>
    <row r="58" spans="1:49" x14ac:dyDescent="0.3">
      <c r="A58" s="1558"/>
      <c r="B58" s="572" t="s">
        <v>127</v>
      </c>
      <c r="C58" s="578" t="s">
        <v>125</v>
      </c>
      <c r="D58" s="507">
        <f t="shared" si="34"/>
        <v>0</v>
      </c>
      <c r="E58" s="456"/>
      <c r="F58" s="456"/>
      <c r="G58" s="456"/>
      <c r="H58" s="456"/>
      <c r="I58" s="456"/>
      <c r="J58" s="456"/>
      <c r="K58" s="456"/>
      <c r="L58" s="457"/>
      <c r="M58" s="507">
        <f t="shared" si="35"/>
        <v>0</v>
      </c>
      <c r="N58" s="456"/>
      <c r="O58" s="456"/>
      <c r="P58" s="456"/>
      <c r="Q58" s="456"/>
      <c r="R58" s="456"/>
      <c r="S58" s="456"/>
      <c r="T58" s="456"/>
      <c r="U58" s="457"/>
      <c r="V58" s="507">
        <f t="shared" si="36"/>
        <v>0</v>
      </c>
      <c r="W58" s="456"/>
      <c r="X58" s="456"/>
      <c r="Y58" s="456"/>
      <c r="Z58" s="456"/>
      <c r="AA58" s="456"/>
      <c r="AB58" s="456"/>
      <c r="AC58" s="456"/>
      <c r="AD58" s="457"/>
      <c r="AE58" s="507">
        <f t="shared" si="37"/>
        <v>0</v>
      </c>
      <c r="AF58" s="456"/>
      <c r="AG58" s="456"/>
      <c r="AH58" s="456"/>
      <c r="AI58" s="456"/>
      <c r="AJ58" s="456"/>
      <c r="AK58" s="456"/>
      <c r="AL58" s="456"/>
      <c r="AM58" s="456"/>
      <c r="AN58" s="1288"/>
      <c r="AO58" s="550">
        <f t="shared" si="39"/>
        <v>0</v>
      </c>
      <c r="AP58" s="523">
        <f t="shared" si="38"/>
        <v>0</v>
      </c>
      <c r="AQ58" s="523">
        <f t="shared" si="38"/>
        <v>0</v>
      </c>
      <c r="AR58" s="523">
        <f t="shared" si="38"/>
        <v>0</v>
      </c>
      <c r="AS58" s="523">
        <f t="shared" si="38"/>
        <v>0</v>
      </c>
      <c r="AT58" s="523">
        <f t="shared" si="38"/>
        <v>0</v>
      </c>
      <c r="AU58" s="523">
        <f t="shared" si="38"/>
        <v>0</v>
      </c>
      <c r="AV58" s="523">
        <f t="shared" si="38"/>
        <v>0</v>
      </c>
      <c r="AW58" s="555">
        <f t="shared" si="38"/>
        <v>0</v>
      </c>
    </row>
    <row r="59" spans="1:49" x14ac:dyDescent="0.3">
      <c r="A59" s="1558"/>
      <c r="B59" s="572" t="s">
        <v>128</v>
      </c>
      <c r="C59" s="583" t="s">
        <v>174</v>
      </c>
      <c r="D59" s="507">
        <f t="shared" si="34"/>
        <v>0</v>
      </c>
      <c r="E59" s="456"/>
      <c r="F59" s="456"/>
      <c r="G59" s="456"/>
      <c r="H59" s="456"/>
      <c r="I59" s="456"/>
      <c r="J59" s="456"/>
      <c r="K59" s="456"/>
      <c r="L59" s="457"/>
      <c r="M59" s="507">
        <f t="shared" si="35"/>
        <v>0</v>
      </c>
      <c r="N59" s="456"/>
      <c r="O59" s="456"/>
      <c r="P59" s="456"/>
      <c r="Q59" s="456"/>
      <c r="R59" s="456"/>
      <c r="S59" s="456"/>
      <c r="T59" s="456"/>
      <c r="U59" s="457"/>
      <c r="V59" s="507">
        <f t="shared" si="36"/>
        <v>0</v>
      </c>
      <c r="W59" s="456"/>
      <c r="X59" s="456"/>
      <c r="Y59" s="456"/>
      <c r="Z59" s="456"/>
      <c r="AA59" s="456"/>
      <c r="AB59" s="456"/>
      <c r="AC59" s="456"/>
      <c r="AD59" s="457"/>
      <c r="AE59" s="507">
        <f t="shared" si="37"/>
        <v>0</v>
      </c>
      <c r="AF59" s="456"/>
      <c r="AG59" s="456"/>
      <c r="AH59" s="456"/>
      <c r="AI59" s="456"/>
      <c r="AJ59" s="456"/>
      <c r="AK59" s="456"/>
      <c r="AL59" s="456"/>
      <c r="AM59" s="456"/>
      <c r="AN59" s="1288"/>
      <c r="AO59" s="550">
        <f t="shared" si="39"/>
        <v>0</v>
      </c>
      <c r="AP59" s="523">
        <f t="shared" si="38"/>
        <v>0</v>
      </c>
      <c r="AQ59" s="523">
        <f t="shared" si="38"/>
        <v>0</v>
      </c>
      <c r="AR59" s="523">
        <f t="shared" si="38"/>
        <v>0</v>
      </c>
      <c r="AS59" s="523">
        <f t="shared" si="38"/>
        <v>0</v>
      </c>
      <c r="AT59" s="523">
        <f t="shared" si="38"/>
        <v>0</v>
      </c>
      <c r="AU59" s="523">
        <f t="shared" si="38"/>
        <v>0</v>
      </c>
      <c r="AV59" s="523">
        <f t="shared" si="38"/>
        <v>0</v>
      </c>
      <c r="AW59" s="555">
        <f t="shared" si="38"/>
        <v>0</v>
      </c>
    </row>
    <row r="60" spans="1:49" s="459" customFormat="1" x14ac:dyDescent="0.3">
      <c r="A60" s="1558"/>
      <c r="B60" s="572" t="s">
        <v>175</v>
      </c>
      <c r="C60" s="583" t="s">
        <v>25</v>
      </c>
      <c r="D60" s="507">
        <f t="shared" si="34"/>
        <v>0</v>
      </c>
      <c r="E60" s="456"/>
      <c r="F60" s="456"/>
      <c r="G60" s="456"/>
      <c r="H60" s="456"/>
      <c r="I60" s="456"/>
      <c r="J60" s="456"/>
      <c r="K60" s="456"/>
      <c r="L60" s="457"/>
      <c r="M60" s="507">
        <f t="shared" si="35"/>
        <v>0</v>
      </c>
      <c r="N60" s="499"/>
      <c r="O60" s="499"/>
      <c r="P60" s="499"/>
      <c r="Q60" s="499"/>
      <c r="R60" s="499"/>
      <c r="S60" s="499"/>
      <c r="T60" s="499"/>
      <c r="U60" s="500"/>
      <c r="V60" s="507">
        <f t="shared" si="36"/>
        <v>0</v>
      </c>
      <c r="W60" s="499"/>
      <c r="X60" s="499"/>
      <c r="Y60" s="499"/>
      <c r="Z60" s="499"/>
      <c r="AA60" s="499"/>
      <c r="AB60" s="499"/>
      <c r="AC60" s="499"/>
      <c r="AD60" s="500"/>
      <c r="AE60" s="507">
        <f t="shared" si="37"/>
        <v>0</v>
      </c>
      <c r="AF60" s="499"/>
      <c r="AG60" s="499"/>
      <c r="AH60" s="499"/>
      <c r="AI60" s="499"/>
      <c r="AJ60" s="499"/>
      <c r="AK60" s="499"/>
      <c r="AL60" s="499"/>
      <c r="AM60" s="499"/>
      <c r="AN60" s="1289"/>
      <c r="AO60" s="550">
        <f t="shared" si="39"/>
        <v>0</v>
      </c>
      <c r="AP60" s="523">
        <f t="shared" si="38"/>
        <v>0</v>
      </c>
      <c r="AQ60" s="523">
        <f t="shared" si="38"/>
        <v>0</v>
      </c>
      <c r="AR60" s="523">
        <f t="shared" si="38"/>
        <v>0</v>
      </c>
      <c r="AS60" s="523">
        <f t="shared" si="38"/>
        <v>0</v>
      </c>
      <c r="AT60" s="523">
        <f t="shared" si="38"/>
        <v>0</v>
      </c>
      <c r="AU60" s="523">
        <f t="shared" si="38"/>
        <v>0</v>
      </c>
      <c r="AV60" s="523">
        <f t="shared" si="38"/>
        <v>0</v>
      </c>
      <c r="AW60" s="555">
        <f t="shared" si="38"/>
        <v>0</v>
      </c>
    </row>
    <row r="61" spans="1:49" s="459" customFormat="1" x14ac:dyDescent="0.3">
      <c r="A61" s="1558"/>
      <c r="B61" s="572" t="s">
        <v>556</v>
      </c>
      <c r="C61" s="583" t="s">
        <v>584</v>
      </c>
      <c r="D61" s="507">
        <f t="shared" si="34"/>
        <v>0</v>
      </c>
      <c r="E61" s="456"/>
      <c r="F61" s="456"/>
      <c r="G61" s="456"/>
      <c r="H61" s="456"/>
      <c r="I61" s="456"/>
      <c r="J61" s="456"/>
      <c r="K61" s="456"/>
      <c r="L61" s="457"/>
      <c r="M61" s="507">
        <f t="shared" si="35"/>
        <v>0</v>
      </c>
      <c r="N61" s="456"/>
      <c r="O61" s="456"/>
      <c r="P61" s="456"/>
      <c r="Q61" s="456"/>
      <c r="R61" s="456"/>
      <c r="S61" s="456"/>
      <c r="T61" s="456"/>
      <c r="U61" s="457"/>
      <c r="V61" s="507">
        <f t="shared" si="36"/>
        <v>0</v>
      </c>
      <c r="W61" s="456"/>
      <c r="X61" s="456"/>
      <c r="Y61" s="456"/>
      <c r="Z61" s="456"/>
      <c r="AA61" s="456"/>
      <c r="AB61" s="456"/>
      <c r="AC61" s="456"/>
      <c r="AD61" s="457"/>
      <c r="AE61" s="507">
        <f t="shared" si="37"/>
        <v>0</v>
      </c>
      <c r="AF61" s="456"/>
      <c r="AG61" s="456"/>
      <c r="AH61" s="456"/>
      <c r="AI61" s="456"/>
      <c r="AJ61" s="456"/>
      <c r="AK61" s="456"/>
      <c r="AL61" s="456"/>
      <c r="AM61" s="456"/>
      <c r="AN61" s="1288"/>
      <c r="AO61" s="550">
        <f t="shared" si="39"/>
        <v>0</v>
      </c>
      <c r="AP61" s="523">
        <f t="shared" si="38"/>
        <v>0</v>
      </c>
      <c r="AQ61" s="523">
        <f t="shared" si="38"/>
        <v>0</v>
      </c>
      <c r="AR61" s="523">
        <f t="shared" si="38"/>
        <v>0</v>
      </c>
      <c r="AS61" s="523">
        <f t="shared" si="38"/>
        <v>0</v>
      </c>
      <c r="AT61" s="523">
        <f t="shared" si="38"/>
        <v>0</v>
      </c>
      <c r="AU61" s="523">
        <f t="shared" si="38"/>
        <v>0</v>
      </c>
      <c r="AV61" s="523">
        <f t="shared" si="38"/>
        <v>0</v>
      </c>
      <c r="AW61" s="555">
        <f t="shared" si="38"/>
        <v>0</v>
      </c>
    </row>
    <row r="62" spans="1:49" s="377" customFormat="1" x14ac:dyDescent="0.3">
      <c r="A62" s="1559"/>
      <c r="B62" s="574" t="s">
        <v>573</v>
      </c>
      <c r="C62" s="582" t="s">
        <v>33</v>
      </c>
      <c r="D62" s="514">
        <f>SUM(D55:D61)</f>
        <v>0</v>
      </c>
      <c r="E62" s="514">
        <f t="shared" ref="E62:AW62" si="40">SUM(E55:E61)</f>
        <v>0</v>
      </c>
      <c r="F62" s="514">
        <f t="shared" si="40"/>
        <v>0</v>
      </c>
      <c r="G62" s="514">
        <f t="shared" si="40"/>
        <v>0</v>
      </c>
      <c r="H62" s="514">
        <f t="shared" si="40"/>
        <v>0</v>
      </c>
      <c r="I62" s="514">
        <f t="shared" si="40"/>
        <v>0</v>
      </c>
      <c r="J62" s="514">
        <f t="shared" si="40"/>
        <v>0</v>
      </c>
      <c r="K62" s="514">
        <f t="shared" si="40"/>
        <v>0</v>
      </c>
      <c r="L62" s="525">
        <f t="shared" si="40"/>
        <v>0</v>
      </c>
      <c r="M62" s="514">
        <f t="shared" si="40"/>
        <v>0</v>
      </c>
      <c r="N62" s="514">
        <f t="shared" si="40"/>
        <v>0</v>
      </c>
      <c r="O62" s="514">
        <f t="shared" si="40"/>
        <v>0</v>
      </c>
      <c r="P62" s="514">
        <f t="shared" si="40"/>
        <v>0</v>
      </c>
      <c r="Q62" s="514">
        <f t="shared" si="40"/>
        <v>0</v>
      </c>
      <c r="R62" s="514">
        <f t="shared" si="40"/>
        <v>0</v>
      </c>
      <c r="S62" s="514">
        <f t="shared" si="40"/>
        <v>0</v>
      </c>
      <c r="T62" s="514">
        <f t="shared" si="40"/>
        <v>0</v>
      </c>
      <c r="U62" s="525">
        <f t="shared" si="40"/>
        <v>0</v>
      </c>
      <c r="V62" s="514">
        <f t="shared" si="40"/>
        <v>0</v>
      </c>
      <c r="W62" s="514">
        <f t="shared" si="40"/>
        <v>0</v>
      </c>
      <c r="X62" s="514">
        <f t="shared" si="40"/>
        <v>0</v>
      </c>
      <c r="Y62" s="514">
        <f t="shared" si="40"/>
        <v>0</v>
      </c>
      <c r="Z62" s="514">
        <f t="shared" si="40"/>
        <v>0</v>
      </c>
      <c r="AA62" s="514">
        <f t="shared" si="40"/>
        <v>0</v>
      </c>
      <c r="AB62" s="514">
        <f t="shared" si="40"/>
        <v>0</v>
      </c>
      <c r="AC62" s="514">
        <f t="shared" si="40"/>
        <v>0</v>
      </c>
      <c r="AD62" s="525">
        <f t="shared" si="40"/>
        <v>0</v>
      </c>
      <c r="AE62" s="514">
        <f t="shared" si="40"/>
        <v>0</v>
      </c>
      <c r="AF62" s="514">
        <f t="shared" si="40"/>
        <v>0</v>
      </c>
      <c r="AG62" s="514">
        <f t="shared" si="40"/>
        <v>0</v>
      </c>
      <c r="AH62" s="514">
        <f t="shared" si="40"/>
        <v>0</v>
      </c>
      <c r="AI62" s="514">
        <f t="shared" si="40"/>
        <v>0</v>
      </c>
      <c r="AJ62" s="514">
        <f t="shared" si="40"/>
        <v>0</v>
      </c>
      <c r="AK62" s="514">
        <f t="shared" si="40"/>
        <v>0</v>
      </c>
      <c r="AL62" s="514">
        <f t="shared" si="40"/>
        <v>0</v>
      </c>
      <c r="AM62" s="514">
        <f t="shared" si="40"/>
        <v>0</v>
      </c>
      <c r="AN62" s="1291">
        <f t="shared" si="40"/>
        <v>0</v>
      </c>
      <c r="AO62" s="556">
        <f t="shared" si="40"/>
        <v>0</v>
      </c>
      <c r="AP62" s="514">
        <f t="shared" si="40"/>
        <v>0</v>
      </c>
      <c r="AQ62" s="514">
        <f t="shared" si="40"/>
        <v>0</v>
      </c>
      <c r="AR62" s="514">
        <f t="shared" si="40"/>
        <v>0</v>
      </c>
      <c r="AS62" s="514">
        <f t="shared" si="40"/>
        <v>0</v>
      </c>
      <c r="AT62" s="514">
        <f t="shared" si="40"/>
        <v>0</v>
      </c>
      <c r="AU62" s="514">
        <f t="shared" si="40"/>
        <v>0</v>
      </c>
      <c r="AV62" s="514">
        <f t="shared" si="40"/>
        <v>0</v>
      </c>
      <c r="AW62" s="547">
        <f t="shared" si="40"/>
        <v>0</v>
      </c>
    </row>
    <row r="63" spans="1:49" ht="24.75" customHeight="1" x14ac:dyDescent="0.3">
      <c r="A63" s="1557" t="s">
        <v>3</v>
      </c>
      <c r="B63" s="570">
        <v>9.1</v>
      </c>
      <c r="C63" s="578" t="s">
        <v>221</v>
      </c>
      <c r="D63" s="505">
        <f>SUM(E63:J63)</f>
        <v>0</v>
      </c>
      <c r="E63" s="462"/>
      <c r="F63" s="462"/>
      <c r="G63" s="462"/>
      <c r="H63" s="462"/>
      <c r="I63" s="462"/>
      <c r="J63" s="462"/>
      <c r="K63" s="469"/>
      <c r="L63" s="470"/>
      <c r="M63" s="505">
        <f>SUM(N63:S63)</f>
        <v>0</v>
      </c>
      <c r="N63" s="462"/>
      <c r="O63" s="462"/>
      <c r="P63" s="462"/>
      <c r="Q63" s="462"/>
      <c r="R63" s="462"/>
      <c r="S63" s="462"/>
      <c r="T63" s="469"/>
      <c r="U63" s="470"/>
      <c r="V63" s="505">
        <f>SUM(W63:AB63)</f>
        <v>0</v>
      </c>
      <c r="W63" s="462"/>
      <c r="X63" s="462"/>
      <c r="Y63" s="462"/>
      <c r="Z63" s="462"/>
      <c r="AA63" s="462"/>
      <c r="AB63" s="462"/>
      <c r="AC63" s="469"/>
      <c r="AD63" s="470"/>
      <c r="AE63" s="505">
        <f>SUM(AF63:AK63)</f>
        <v>0</v>
      </c>
      <c r="AF63" s="462"/>
      <c r="AG63" s="462"/>
      <c r="AH63" s="462"/>
      <c r="AI63" s="462"/>
      <c r="AJ63" s="462"/>
      <c r="AK63" s="462"/>
      <c r="AL63" s="469"/>
      <c r="AM63" s="469"/>
      <c r="AN63" s="1295"/>
      <c r="AO63" s="541">
        <f>SUM(AP63:AU63)+AN63</f>
        <v>0</v>
      </c>
      <c r="AP63" s="507">
        <f t="shared" ref="AP63:AW69" si="41">E63+N63+W63+AF63</f>
        <v>0</v>
      </c>
      <c r="AQ63" s="507">
        <f t="shared" si="41"/>
        <v>0</v>
      </c>
      <c r="AR63" s="507">
        <f t="shared" si="41"/>
        <v>0</v>
      </c>
      <c r="AS63" s="507">
        <f t="shared" si="41"/>
        <v>0</v>
      </c>
      <c r="AT63" s="507">
        <f t="shared" si="41"/>
        <v>0</v>
      </c>
      <c r="AU63" s="507">
        <f t="shared" si="41"/>
        <v>0</v>
      </c>
      <c r="AV63" s="557"/>
      <c r="AW63" s="558"/>
    </row>
    <row r="64" spans="1:49" x14ac:dyDescent="0.3">
      <c r="A64" s="1558"/>
      <c r="B64" s="572" t="s">
        <v>118</v>
      </c>
      <c r="C64" s="578" t="s">
        <v>222</v>
      </c>
      <c r="D64" s="1043">
        <f>SUM(E64:J64)</f>
        <v>0</v>
      </c>
      <c r="E64" s="456"/>
      <c r="F64" s="456"/>
      <c r="G64" s="456"/>
      <c r="H64" s="456"/>
      <c r="I64" s="456"/>
      <c r="J64" s="456"/>
      <c r="K64" s="472"/>
      <c r="L64" s="473"/>
      <c r="M64" s="1043">
        <f>SUM(N64:S64)</f>
        <v>0</v>
      </c>
      <c r="N64" s="456"/>
      <c r="O64" s="456"/>
      <c r="P64" s="456"/>
      <c r="Q64" s="456"/>
      <c r="R64" s="456"/>
      <c r="S64" s="456"/>
      <c r="T64" s="472"/>
      <c r="U64" s="473"/>
      <c r="V64" s="1043">
        <f>SUM(W64:AB64)</f>
        <v>0</v>
      </c>
      <c r="W64" s="456"/>
      <c r="X64" s="456"/>
      <c r="Y64" s="456"/>
      <c r="Z64" s="456"/>
      <c r="AA64" s="456"/>
      <c r="AB64" s="456"/>
      <c r="AC64" s="472"/>
      <c r="AD64" s="473"/>
      <c r="AE64" s="1043">
        <f>SUM(AF64:AK64)</f>
        <v>0</v>
      </c>
      <c r="AF64" s="456"/>
      <c r="AG64" s="456"/>
      <c r="AH64" s="456"/>
      <c r="AI64" s="456"/>
      <c r="AJ64" s="456"/>
      <c r="AK64" s="456"/>
      <c r="AL64" s="472"/>
      <c r="AM64" s="472"/>
      <c r="AN64" s="1288"/>
      <c r="AO64" s="543">
        <f t="shared" ref="AO64:AO65" si="42">SUM(AP64:AU64)+AN64</f>
        <v>0</v>
      </c>
      <c r="AP64" s="523">
        <f t="shared" si="41"/>
        <v>0</v>
      </c>
      <c r="AQ64" s="523">
        <f t="shared" si="41"/>
        <v>0</v>
      </c>
      <c r="AR64" s="523">
        <f t="shared" si="41"/>
        <v>0</v>
      </c>
      <c r="AS64" s="523">
        <f t="shared" si="41"/>
        <v>0</v>
      </c>
      <c r="AT64" s="523">
        <f t="shared" si="41"/>
        <v>0</v>
      </c>
      <c r="AU64" s="523">
        <f t="shared" si="41"/>
        <v>0</v>
      </c>
      <c r="AV64" s="559"/>
      <c r="AW64" s="560"/>
    </row>
    <row r="65" spans="1:49" x14ac:dyDescent="0.3">
      <c r="A65" s="1558"/>
      <c r="B65" s="572" t="s">
        <v>119</v>
      </c>
      <c r="C65" s="578" t="s">
        <v>223</v>
      </c>
      <c r="D65" s="1043">
        <f>SUM(E65:J65)</f>
        <v>0</v>
      </c>
      <c r="E65" s="456"/>
      <c r="F65" s="456"/>
      <c r="G65" s="456"/>
      <c r="H65" s="456"/>
      <c r="I65" s="456"/>
      <c r="J65" s="456"/>
      <c r="K65" s="472"/>
      <c r="L65" s="473"/>
      <c r="M65" s="1043">
        <f>SUM(N65:S65)</f>
        <v>0</v>
      </c>
      <c r="N65" s="456"/>
      <c r="O65" s="456"/>
      <c r="P65" s="456"/>
      <c r="Q65" s="456"/>
      <c r="R65" s="456"/>
      <c r="S65" s="456"/>
      <c r="T65" s="472"/>
      <c r="U65" s="473"/>
      <c r="V65" s="1043">
        <f>SUM(W65:AB65)</f>
        <v>0</v>
      </c>
      <c r="W65" s="456"/>
      <c r="X65" s="456"/>
      <c r="Y65" s="456"/>
      <c r="Z65" s="456"/>
      <c r="AA65" s="456"/>
      <c r="AB65" s="456"/>
      <c r="AC65" s="472"/>
      <c r="AD65" s="473"/>
      <c r="AE65" s="1043">
        <f>SUM(AF65:AK65)</f>
        <v>0</v>
      </c>
      <c r="AF65" s="456"/>
      <c r="AG65" s="456"/>
      <c r="AH65" s="456"/>
      <c r="AI65" s="456"/>
      <c r="AJ65" s="456"/>
      <c r="AK65" s="456"/>
      <c r="AL65" s="472"/>
      <c r="AM65" s="472"/>
      <c r="AN65" s="1288"/>
      <c r="AO65" s="543">
        <f t="shared" si="42"/>
        <v>0</v>
      </c>
      <c r="AP65" s="523">
        <f t="shared" si="41"/>
        <v>0</v>
      </c>
      <c r="AQ65" s="523">
        <f t="shared" si="41"/>
        <v>0</v>
      </c>
      <c r="AR65" s="523">
        <f t="shared" si="41"/>
        <v>0</v>
      </c>
      <c r="AS65" s="523">
        <f t="shared" si="41"/>
        <v>0</v>
      </c>
      <c r="AT65" s="523">
        <f t="shared" si="41"/>
        <v>0</v>
      </c>
      <c r="AU65" s="523">
        <f t="shared" si="41"/>
        <v>0</v>
      </c>
      <c r="AV65" s="559"/>
      <c r="AW65" s="560"/>
    </row>
    <row r="66" spans="1:49" x14ac:dyDescent="0.3">
      <c r="A66" s="1558"/>
      <c r="B66" s="572" t="s">
        <v>120</v>
      </c>
      <c r="C66" s="578" t="s">
        <v>176</v>
      </c>
      <c r="D66" s="1043">
        <f>SUM(E66:L66)</f>
        <v>0</v>
      </c>
      <c r="E66" s="456"/>
      <c r="F66" s="456"/>
      <c r="G66" s="456"/>
      <c r="H66" s="456"/>
      <c r="I66" s="456"/>
      <c r="J66" s="456"/>
      <c r="K66" s="456"/>
      <c r="L66" s="457"/>
      <c r="M66" s="1043">
        <f>SUM(N66:U66)</f>
        <v>0</v>
      </c>
      <c r="N66" s="456"/>
      <c r="O66" s="456"/>
      <c r="P66" s="456"/>
      <c r="Q66" s="456"/>
      <c r="R66" s="456"/>
      <c r="S66" s="456"/>
      <c r="T66" s="456"/>
      <c r="U66" s="457"/>
      <c r="V66" s="1043">
        <f>SUM(W66:AD66)</f>
        <v>0</v>
      </c>
      <c r="W66" s="456"/>
      <c r="X66" s="456"/>
      <c r="Y66" s="456"/>
      <c r="Z66" s="456"/>
      <c r="AA66" s="456"/>
      <c r="AB66" s="456"/>
      <c r="AC66" s="456"/>
      <c r="AD66" s="457"/>
      <c r="AE66" s="1043">
        <f>SUM(AF66:AM66)</f>
        <v>0</v>
      </c>
      <c r="AF66" s="456"/>
      <c r="AG66" s="456"/>
      <c r="AH66" s="456"/>
      <c r="AI66" s="456"/>
      <c r="AJ66" s="456"/>
      <c r="AK66" s="456"/>
      <c r="AL66" s="456"/>
      <c r="AM66" s="456"/>
      <c r="AN66" s="1288"/>
      <c r="AO66" s="543">
        <f>SUM(AP66:AW66)+AN66</f>
        <v>0</v>
      </c>
      <c r="AP66" s="523">
        <f t="shared" si="41"/>
        <v>0</v>
      </c>
      <c r="AQ66" s="523">
        <f t="shared" si="41"/>
        <v>0</v>
      </c>
      <c r="AR66" s="523">
        <f t="shared" si="41"/>
        <v>0</v>
      </c>
      <c r="AS66" s="523">
        <f t="shared" si="41"/>
        <v>0</v>
      </c>
      <c r="AT66" s="523">
        <f t="shared" si="41"/>
        <v>0</v>
      </c>
      <c r="AU66" s="523">
        <f t="shared" si="41"/>
        <v>0</v>
      </c>
      <c r="AV66" s="523">
        <f t="shared" si="41"/>
        <v>0</v>
      </c>
      <c r="AW66" s="555">
        <f t="shared" si="41"/>
        <v>0</v>
      </c>
    </row>
    <row r="67" spans="1:49" s="459" customFormat="1" x14ac:dyDescent="0.3">
      <c r="A67" s="1558"/>
      <c r="B67" s="572" t="s">
        <v>121</v>
      </c>
      <c r="C67" s="578" t="s">
        <v>146</v>
      </c>
      <c r="D67" s="1043">
        <f>SUM(E67:L67)</f>
        <v>0</v>
      </c>
      <c r="E67" s="456"/>
      <c r="F67" s="456"/>
      <c r="G67" s="456"/>
      <c r="H67" s="456"/>
      <c r="I67" s="456"/>
      <c r="J67" s="456"/>
      <c r="K67" s="456"/>
      <c r="L67" s="457"/>
      <c r="M67" s="1043">
        <f>SUM(N67:U67)</f>
        <v>0</v>
      </c>
      <c r="N67" s="499"/>
      <c r="O67" s="499"/>
      <c r="P67" s="499"/>
      <c r="Q67" s="499"/>
      <c r="R67" s="499"/>
      <c r="S67" s="499"/>
      <c r="T67" s="499"/>
      <c r="U67" s="500"/>
      <c r="V67" s="1043">
        <f>SUM(W67:AD67)</f>
        <v>0</v>
      </c>
      <c r="W67" s="499"/>
      <c r="X67" s="499"/>
      <c r="Y67" s="499"/>
      <c r="Z67" s="499"/>
      <c r="AA67" s="499"/>
      <c r="AB67" s="499"/>
      <c r="AC67" s="499"/>
      <c r="AD67" s="500"/>
      <c r="AE67" s="1043">
        <f>SUM(AF67:AM67)</f>
        <v>0</v>
      </c>
      <c r="AF67" s="499"/>
      <c r="AG67" s="499"/>
      <c r="AH67" s="499"/>
      <c r="AI67" s="499"/>
      <c r="AJ67" s="499"/>
      <c r="AK67" s="499"/>
      <c r="AL67" s="499"/>
      <c r="AM67" s="499"/>
      <c r="AN67" s="1289"/>
      <c r="AO67" s="543">
        <f>SUM(AP67:AW67)+AN67</f>
        <v>0</v>
      </c>
      <c r="AP67" s="523">
        <f t="shared" si="41"/>
        <v>0</v>
      </c>
      <c r="AQ67" s="523">
        <f t="shared" si="41"/>
        <v>0</v>
      </c>
      <c r="AR67" s="523">
        <f t="shared" si="41"/>
        <v>0</v>
      </c>
      <c r="AS67" s="523">
        <f t="shared" si="41"/>
        <v>0</v>
      </c>
      <c r="AT67" s="523">
        <f t="shared" si="41"/>
        <v>0</v>
      </c>
      <c r="AU67" s="523">
        <f t="shared" si="41"/>
        <v>0</v>
      </c>
      <c r="AV67" s="523">
        <f t="shared" si="41"/>
        <v>0</v>
      </c>
      <c r="AW67" s="555">
        <f t="shared" si="41"/>
        <v>0</v>
      </c>
    </row>
    <row r="68" spans="1:49" x14ac:dyDescent="0.3">
      <c r="A68" s="1558"/>
      <c r="B68" s="572" t="s">
        <v>122</v>
      </c>
      <c r="C68" s="578" t="s">
        <v>178</v>
      </c>
      <c r="D68" s="1043">
        <f>SUM(E68:L68)</f>
        <v>0</v>
      </c>
      <c r="E68" s="456"/>
      <c r="F68" s="456"/>
      <c r="G68" s="456"/>
      <c r="H68" s="456"/>
      <c r="I68" s="456"/>
      <c r="J68" s="456"/>
      <c r="K68" s="456"/>
      <c r="L68" s="457"/>
      <c r="M68" s="1043">
        <f>SUM(N68:U68)</f>
        <v>0</v>
      </c>
      <c r="N68" s="456"/>
      <c r="O68" s="456"/>
      <c r="P68" s="456"/>
      <c r="Q68" s="456"/>
      <c r="R68" s="456"/>
      <c r="S68" s="456"/>
      <c r="T68" s="456"/>
      <c r="U68" s="457"/>
      <c r="V68" s="1043">
        <f>SUM(W68:AD68)</f>
        <v>0</v>
      </c>
      <c r="W68" s="456"/>
      <c r="X68" s="456"/>
      <c r="Y68" s="456"/>
      <c r="Z68" s="456"/>
      <c r="AA68" s="456"/>
      <c r="AB68" s="456"/>
      <c r="AC68" s="456"/>
      <c r="AD68" s="457"/>
      <c r="AE68" s="1043">
        <f>SUM(AF68:AM68)</f>
        <v>0</v>
      </c>
      <c r="AF68" s="456"/>
      <c r="AG68" s="456"/>
      <c r="AH68" s="456"/>
      <c r="AI68" s="456"/>
      <c r="AJ68" s="456"/>
      <c r="AK68" s="456"/>
      <c r="AL68" s="456"/>
      <c r="AM68" s="456"/>
      <c r="AN68" s="1288"/>
      <c r="AO68" s="543">
        <f>SUM(AP68:AW68)+AN68</f>
        <v>0</v>
      </c>
      <c r="AP68" s="523">
        <f t="shared" si="41"/>
        <v>0</v>
      </c>
      <c r="AQ68" s="523">
        <f t="shared" si="41"/>
        <v>0</v>
      </c>
      <c r="AR68" s="523">
        <f t="shared" si="41"/>
        <v>0</v>
      </c>
      <c r="AS68" s="523">
        <f t="shared" si="41"/>
        <v>0</v>
      </c>
      <c r="AT68" s="523">
        <f t="shared" si="41"/>
        <v>0</v>
      </c>
      <c r="AU68" s="523">
        <f t="shared" si="41"/>
        <v>0</v>
      </c>
      <c r="AV68" s="523">
        <f t="shared" si="41"/>
        <v>0</v>
      </c>
      <c r="AW68" s="555">
        <f t="shared" si="41"/>
        <v>0</v>
      </c>
    </row>
    <row r="69" spans="1:49" x14ac:dyDescent="0.3">
      <c r="A69" s="1558"/>
      <c r="B69" s="572" t="s">
        <v>123</v>
      </c>
      <c r="C69" s="578" t="s">
        <v>585</v>
      </c>
      <c r="D69" s="1043">
        <f>SUM(E69:L69)</f>
        <v>0</v>
      </c>
      <c r="E69" s="456"/>
      <c r="F69" s="456"/>
      <c r="G69" s="456"/>
      <c r="H69" s="456"/>
      <c r="I69" s="456"/>
      <c r="J69" s="456"/>
      <c r="K69" s="456"/>
      <c r="L69" s="457"/>
      <c r="M69" s="1043">
        <f>SUM(N69:U69)</f>
        <v>0</v>
      </c>
      <c r="N69" s="456"/>
      <c r="O69" s="456"/>
      <c r="P69" s="456"/>
      <c r="Q69" s="456"/>
      <c r="R69" s="456"/>
      <c r="S69" s="456"/>
      <c r="T69" s="456"/>
      <c r="U69" s="457"/>
      <c r="V69" s="1043">
        <f>SUM(W69:AD69)</f>
        <v>0</v>
      </c>
      <c r="W69" s="456"/>
      <c r="X69" s="456"/>
      <c r="Y69" s="456"/>
      <c r="Z69" s="456"/>
      <c r="AA69" s="456"/>
      <c r="AB69" s="456"/>
      <c r="AC69" s="456"/>
      <c r="AD69" s="457"/>
      <c r="AE69" s="1043">
        <f>SUM(AF69:AM69)</f>
        <v>0</v>
      </c>
      <c r="AF69" s="456"/>
      <c r="AG69" s="456"/>
      <c r="AH69" s="456"/>
      <c r="AI69" s="456"/>
      <c r="AJ69" s="456"/>
      <c r="AK69" s="456"/>
      <c r="AL69" s="456"/>
      <c r="AM69" s="456"/>
      <c r="AN69" s="1288"/>
      <c r="AO69" s="543">
        <f>SUM(AP69:AW69)+AN69</f>
        <v>0</v>
      </c>
      <c r="AP69" s="523">
        <f t="shared" si="41"/>
        <v>0</v>
      </c>
      <c r="AQ69" s="523">
        <f t="shared" si="41"/>
        <v>0</v>
      </c>
      <c r="AR69" s="523">
        <f t="shared" si="41"/>
        <v>0</v>
      </c>
      <c r="AS69" s="523">
        <f t="shared" si="41"/>
        <v>0</v>
      </c>
      <c r="AT69" s="523">
        <f t="shared" si="41"/>
        <v>0</v>
      </c>
      <c r="AU69" s="523">
        <f t="shared" si="41"/>
        <v>0</v>
      </c>
      <c r="AV69" s="523">
        <f t="shared" si="41"/>
        <v>0</v>
      </c>
      <c r="AW69" s="555">
        <f t="shared" si="41"/>
        <v>0</v>
      </c>
    </row>
    <row r="70" spans="1:49" s="377" customFormat="1" x14ac:dyDescent="0.3">
      <c r="A70" s="1559"/>
      <c r="B70" s="576" t="s">
        <v>575</v>
      </c>
      <c r="C70" s="585" t="s">
        <v>5</v>
      </c>
      <c r="D70" s="508">
        <f>SUM(D63:D69)</f>
        <v>0</v>
      </c>
      <c r="E70" s="508">
        <f t="shared" ref="E70:AS70" si="43">SUM(E63:E69)</f>
        <v>0</v>
      </c>
      <c r="F70" s="508">
        <f t="shared" si="43"/>
        <v>0</v>
      </c>
      <c r="G70" s="508">
        <f t="shared" si="43"/>
        <v>0</v>
      </c>
      <c r="H70" s="508">
        <f t="shared" si="43"/>
        <v>0</v>
      </c>
      <c r="I70" s="508">
        <f t="shared" si="43"/>
        <v>0</v>
      </c>
      <c r="J70" s="508">
        <f t="shared" si="43"/>
        <v>0</v>
      </c>
      <c r="K70" s="514">
        <f>SUM(K66:K69)</f>
        <v>0</v>
      </c>
      <c r="L70" s="514">
        <f>SUM(L66:L69)</f>
        <v>0</v>
      </c>
      <c r="M70" s="511">
        <f t="shared" si="43"/>
        <v>0</v>
      </c>
      <c r="N70" s="508">
        <f t="shared" si="43"/>
        <v>0</v>
      </c>
      <c r="O70" s="508">
        <f t="shared" si="43"/>
        <v>0</v>
      </c>
      <c r="P70" s="508">
        <f t="shared" si="43"/>
        <v>0</v>
      </c>
      <c r="Q70" s="508">
        <f t="shared" si="43"/>
        <v>0</v>
      </c>
      <c r="R70" s="508">
        <f t="shared" si="43"/>
        <v>0</v>
      </c>
      <c r="S70" s="508">
        <f t="shared" si="43"/>
        <v>0</v>
      </c>
      <c r="T70" s="514">
        <f>SUM(T66:T69)</f>
        <v>0</v>
      </c>
      <c r="U70" s="514">
        <f>SUM(U66:U69)</f>
        <v>0</v>
      </c>
      <c r="V70" s="511">
        <f t="shared" si="43"/>
        <v>0</v>
      </c>
      <c r="W70" s="508">
        <f t="shared" si="43"/>
        <v>0</v>
      </c>
      <c r="X70" s="508">
        <f t="shared" si="43"/>
        <v>0</v>
      </c>
      <c r="Y70" s="508">
        <f t="shared" si="43"/>
        <v>0</v>
      </c>
      <c r="Z70" s="508">
        <f t="shared" si="43"/>
        <v>0</v>
      </c>
      <c r="AA70" s="508">
        <f t="shared" si="43"/>
        <v>0</v>
      </c>
      <c r="AB70" s="508">
        <f t="shared" si="43"/>
        <v>0</v>
      </c>
      <c r="AC70" s="514">
        <f>SUM(AC66:AC69)</f>
        <v>0</v>
      </c>
      <c r="AD70" s="514">
        <f>SUM(AD66:AD69)</f>
        <v>0</v>
      </c>
      <c r="AE70" s="511">
        <f t="shared" si="43"/>
        <v>0</v>
      </c>
      <c r="AF70" s="508">
        <f t="shared" si="43"/>
        <v>0</v>
      </c>
      <c r="AG70" s="508">
        <f t="shared" si="43"/>
        <v>0</v>
      </c>
      <c r="AH70" s="508">
        <f t="shared" si="43"/>
        <v>0</v>
      </c>
      <c r="AI70" s="508">
        <f t="shared" si="43"/>
        <v>0</v>
      </c>
      <c r="AJ70" s="508">
        <f t="shared" si="43"/>
        <v>0</v>
      </c>
      <c r="AK70" s="508">
        <f t="shared" si="43"/>
        <v>0</v>
      </c>
      <c r="AL70" s="514">
        <f>SUM(AL66:AL69)</f>
        <v>0</v>
      </c>
      <c r="AM70" s="514">
        <f>SUM(AM66:AM69)</f>
        <v>0</v>
      </c>
      <c r="AN70" s="1291">
        <f>SUM(AN63:AN69)</f>
        <v>0</v>
      </c>
      <c r="AO70" s="544">
        <f t="shared" si="43"/>
        <v>0</v>
      </c>
      <c r="AP70" s="508">
        <f t="shared" si="43"/>
        <v>0</v>
      </c>
      <c r="AQ70" s="508">
        <f t="shared" si="43"/>
        <v>0</v>
      </c>
      <c r="AR70" s="508">
        <f t="shared" si="43"/>
        <v>0</v>
      </c>
      <c r="AS70" s="508">
        <f t="shared" si="43"/>
        <v>0</v>
      </c>
      <c r="AT70" s="508">
        <f>SUM(AT63:AT69)</f>
        <v>0</v>
      </c>
      <c r="AU70" s="508">
        <f>SUM(AU63:AU69)</f>
        <v>0</v>
      </c>
      <c r="AV70" s="514">
        <f>SUM(AV66:AV69)</f>
        <v>0</v>
      </c>
      <c r="AW70" s="547">
        <f>SUM(AW66:AW69)</f>
        <v>0</v>
      </c>
    </row>
    <row r="71" spans="1:49" ht="14.4" customHeight="1" x14ac:dyDescent="0.3">
      <c r="A71" s="1555" t="s">
        <v>6</v>
      </c>
      <c r="B71" s="572" t="s">
        <v>129</v>
      </c>
      <c r="C71" s="578" t="s">
        <v>224</v>
      </c>
      <c r="D71" s="512">
        <f>SUM(E71:L71)</f>
        <v>0</v>
      </c>
      <c r="E71" s="466"/>
      <c r="F71" s="466"/>
      <c r="G71" s="466"/>
      <c r="H71" s="466"/>
      <c r="I71" s="466"/>
      <c r="J71" s="466"/>
      <c r="K71" s="466"/>
      <c r="L71" s="467"/>
      <c r="M71" s="512">
        <f>SUM(N71:U71)</f>
        <v>0</v>
      </c>
      <c r="N71" s="466"/>
      <c r="O71" s="466"/>
      <c r="P71" s="466"/>
      <c r="Q71" s="466"/>
      <c r="R71" s="466"/>
      <c r="S71" s="466"/>
      <c r="T71" s="466"/>
      <c r="U71" s="467"/>
      <c r="V71" s="512">
        <f>SUM(W71:AD71)</f>
        <v>0</v>
      </c>
      <c r="W71" s="466"/>
      <c r="X71" s="466"/>
      <c r="Y71" s="466"/>
      <c r="Z71" s="466"/>
      <c r="AA71" s="466"/>
      <c r="AB71" s="466"/>
      <c r="AC71" s="466"/>
      <c r="AD71" s="467"/>
      <c r="AE71" s="512">
        <f>SUM(AF71:AM71)</f>
        <v>0</v>
      </c>
      <c r="AF71" s="466"/>
      <c r="AG71" s="466"/>
      <c r="AH71" s="466"/>
      <c r="AI71" s="466"/>
      <c r="AJ71" s="466"/>
      <c r="AK71" s="466"/>
      <c r="AL71" s="466"/>
      <c r="AM71" s="466"/>
      <c r="AN71" s="1292"/>
      <c r="AO71" s="548">
        <f>SUM(AP71:AW71)+AN71</f>
        <v>0</v>
      </c>
      <c r="AP71" s="507">
        <f t="shared" ref="AP71:AW74" si="44">E71+N71+W71+AF71</f>
        <v>0</v>
      </c>
      <c r="AQ71" s="507">
        <f t="shared" si="44"/>
        <v>0</v>
      </c>
      <c r="AR71" s="507">
        <f t="shared" si="44"/>
        <v>0</v>
      </c>
      <c r="AS71" s="507">
        <f t="shared" si="44"/>
        <v>0</v>
      </c>
      <c r="AT71" s="507">
        <f t="shared" si="44"/>
        <v>0</v>
      </c>
      <c r="AU71" s="507">
        <f t="shared" si="44"/>
        <v>0</v>
      </c>
      <c r="AV71" s="507">
        <f t="shared" si="44"/>
        <v>0</v>
      </c>
      <c r="AW71" s="549">
        <f t="shared" si="44"/>
        <v>0</v>
      </c>
    </row>
    <row r="72" spans="1:49" s="459" customFormat="1" x14ac:dyDescent="0.3">
      <c r="A72" s="1555"/>
      <c r="B72" s="572" t="s">
        <v>50</v>
      </c>
      <c r="C72" s="578" t="s">
        <v>179</v>
      </c>
      <c r="D72" s="507">
        <f>SUM(E72:L72)</f>
        <v>0</v>
      </c>
      <c r="E72" s="458"/>
      <c r="F72" s="458"/>
      <c r="G72" s="458"/>
      <c r="H72" s="458"/>
      <c r="I72" s="458"/>
      <c r="J72" s="458"/>
      <c r="K72" s="458"/>
      <c r="L72" s="468"/>
      <c r="M72" s="507">
        <f>SUM(N72:U72)</f>
        <v>0</v>
      </c>
      <c r="N72" s="499"/>
      <c r="O72" s="499"/>
      <c r="P72" s="499"/>
      <c r="Q72" s="499"/>
      <c r="R72" s="499"/>
      <c r="S72" s="499"/>
      <c r="T72" s="499"/>
      <c r="U72" s="500"/>
      <c r="V72" s="507">
        <f>SUM(W72:AD72)</f>
        <v>0</v>
      </c>
      <c r="W72" s="499"/>
      <c r="X72" s="499"/>
      <c r="Y72" s="499"/>
      <c r="Z72" s="499"/>
      <c r="AA72" s="499"/>
      <c r="AB72" s="499"/>
      <c r="AC72" s="499"/>
      <c r="AD72" s="500"/>
      <c r="AE72" s="507">
        <f>SUM(AF72:AM72)</f>
        <v>0</v>
      </c>
      <c r="AF72" s="499"/>
      <c r="AG72" s="499"/>
      <c r="AH72" s="499"/>
      <c r="AI72" s="499"/>
      <c r="AJ72" s="499"/>
      <c r="AK72" s="499"/>
      <c r="AL72" s="499"/>
      <c r="AM72" s="499"/>
      <c r="AN72" s="1289"/>
      <c r="AO72" s="550">
        <f>SUM(AP72:AW72)+AN72</f>
        <v>0</v>
      </c>
      <c r="AP72" s="507">
        <f t="shared" si="44"/>
        <v>0</v>
      </c>
      <c r="AQ72" s="520">
        <f t="shared" si="44"/>
        <v>0</v>
      </c>
      <c r="AR72" s="520">
        <f t="shared" si="44"/>
        <v>0</v>
      </c>
      <c r="AS72" s="520">
        <f t="shared" si="44"/>
        <v>0</v>
      </c>
      <c r="AT72" s="520">
        <f t="shared" si="44"/>
        <v>0</v>
      </c>
      <c r="AU72" s="520">
        <f t="shared" si="44"/>
        <v>0</v>
      </c>
      <c r="AV72" s="520">
        <f t="shared" si="44"/>
        <v>0</v>
      </c>
      <c r="AW72" s="551">
        <f t="shared" si="44"/>
        <v>0</v>
      </c>
    </row>
    <row r="73" spans="1:49" x14ac:dyDescent="0.3">
      <c r="A73" s="1555"/>
      <c r="B73" s="572" t="s">
        <v>51</v>
      </c>
      <c r="C73" s="578" t="s">
        <v>180</v>
      </c>
      <c r="D73" s="507">
        <f>SUM(E73:L73)</f>
        <v>0</v>
      </c>
      <c r="E73" s="458"/>
      <c r="F73" s="458"/>
      <c r="G73" s="458"/>
      <c r="H73" s="458"/>
      <c r="I73" s="458"/>
      <c r="J73" s="458"/>
      <c r="K73" s="458"/>
      <c r="L73" s="468"/>
      <c r="M73" s="507">
        <f>SUM(N73:U73)</f>
        <v>0</v>
      </c>
      <c r="N73" s="458"/>
      <c r="O73" s="458"/>
      <c r="P73" s="458"/>
      <c r="Q73" s="458"/>
      <c r="R73" s="458"/>
      <c r="S73" s="458"/>
      <c r="T73" s="458"/>
      <c r="U73" s="468"/>
      <c r="V73" s="507">
        <f>SUM(W73:AD73)</f>
        <v>0</v>
      </c>
      <c r="W73" s="458"/>
      <c r="X73" s="458"/>
      <c r="Y73" s="458"/>
      <c r="Z73" s="458"/>
      <c r="AA73" s="458"/>
      <c r="AB73" s="458"/>
      <c r="AC73" s="458"/>
      <c r="AD73" s="468"/>
      <c r="AE73" s="507">
        <f>SUM(AF73:AM73)</f>
        <v>0</v>
      </c>
      <c r="AF73" s="458"/>
      <c r="AG73" s="458"/>
      <c r="AH73" s="458"/>
      <c r="AI73" s="458"/>
      <c r="AJ73" s="458"/>
      <c r="AK73" s="458"/>
      <c r="AL73" s="458"/>
      <c r="AM73" s="458"/>
      <c r="AN73" s="1293"/>
      <c r="AO73" s="550">
        <f>SUM(AP73:AW73)+AN73</f>
        <v>0</v>
      </c>
      <c r="AP73" s="507">
        <f t="shared" si="44"/>
        <v>0</v>
      </c>
      <c r="AQ73" s="520">
        <f t="shared" si="44"/>
        <v>0</v>
      </c>
      <c r="AR73" s="520">
        <f t="shared" si="44"/>
        <v>0</v>
      </c>
      <c r="AS73" s="520">
        <f t="shared" si="44"/>
        <v>0</v>
      </c>
      <c r="AT73" s="520">
        <f t="shared" si="44"/>
        <v>0</v>
      </c>
      <c r="AU73" s="520">
        <f t="shared" si="44"/>
        <v>0</v>
      </c>
      <c r="AV73" s="520">
        <f t="shared" si="44"/>
        <v>0</v>
      </c>
      <c r="AW73" s="551">
        <f t="shared" si="44"/>
        <v>0</v>
      </c>
    </row>
    <row r="74" spans="1:49" x14ac:dyDescent="0.3">
      <c r="A74" s="1555"/>
      <c r="B74" s="572" t="s">
        <v>181</v>
      </c>
      <c r="C74" s="578" t="s">
        <v>577</v>
      </c>
      <c r="D74" s="507">
        <f>SUM(E74:L74)</f>
        <v>0</v>
      </c>
      <c r="E74" s="458"/>
      <c r="F74" s="458"/>
      <c r="G74" s="458"/>
      <c r="H74" s="458"/>
      <c r="I74" s="458"/>
      <c r="J74" s="458"/>
      <c r="K74" s="458"/>
      <c r="L74" s="468"/>
      <c r="M74" s="507">
        <f>SUM(N74:U74)</f>
        <v>0</v>
      </c>
      <c r="N74" s="458"/>
      <c r="O74" s="458"/>
      <c r="P74" s="458"/>
      <c r="Q74" s="458"/>
      <c r="R74" s="458"/>
      <c r="S74" s="458"/>
      <c r="T74" s="458"/>
      <c r="U74" s="468"/>
      <c r="V74" s="507">
        <f>SUM(W74:AD74)</f>
        <v>0</v>
      </c>
      <c r="W74" s="458"/>
      <c r="X74" s="458"/>
      <c r="Y74" s="458"/>
      <c r="Z74" s="458"/>
      <c r="AA74" s="458"/>
      <c r="AB74" s="458"/>
      <c r="AC74" s="458"/>
      <c r="AD74" s="468"/>
      <c r="AE74" s="507">
        <f>SUM(AF74:AM74)</f>
        <v>0</v>
      </c>
      <c r="AF74" s="458"/>
      <c r="AG74" s="458"/>
      <c r="AH74" s="458"/>
      <c r="AI74" s="458"/>
      <c r="AJ74" s="458"/>
      <c r="AK74" s="458"/>
      <c r="AL74" s="458"/>
      <c r="AM74" s="458"/>
      <c r="AN74" s="1293"/>
      <c r="AO74" s="550">
        <f>SUM(AP74:AW74)+AN74</f>
        <v>0</v>
      </c>
      <c r="AP74" s="507">
        <f t="shared" si="44"/>
        <v>0</v>
      </c>
      <c r="AQ74" s="520">
        <f t="shared" si="44"/>
        <v>0</v>
      </c>
      <c r="AR74" s="520">
        <f t="shared" si="44"/>
        <v>0</v>
      </c>
      <c r="AS74" s="520">
        <f t="shared" si="44"/>
        <v>0</v>
      </c>
      <c r="AT74" s="520">
        <f t="shared" si="44"/>
        <v>0</v>
      </c>
      <c r="AU74" s="520">
        <f t="shared" si="44"/>
        <v>0</v>
      </c>
      <c r="AV74" s="520">
        <f t="shared" si="44"/>
        <v>0</v>
      </c>
      <c r="AW74" s="551">
        <f t="shared" si="44"/>
        <v>0</v>
      </c>
    </row>
    <row r="75" spans="1:49" s="377" customFormat="1" x14ac:dyDescent="0.3">
      <c r="A75" s="1556"/>
      <c r="B75" s="586" t="s">
        <v>576</v>
      </c>
      <c r="C75" s="585" t="s">
        <v>8</v>
      </c>
      <c r="D75" s="513">
        <f>SUM(D71:D74)</f>
        <v>0</v>
      </c>
      <c r="E75" s="513">
        <f t="shared" ref="E75:AW75" si="45">SUM(E71:E74)</f>
        <v>0</v>
      </c>
      <c r="F75" s="513">
        <f t="shared" si="45"/>
        <v>0</v>
      </c>
      <c r="G75" s="513">
        <f t="shared" si="45"/>
        <v>0</v>
      </c>
      <c r="H75" s="513">
        <f t="shared" si="45"/>
        <v>0</v>
      </c>
      <c r="I75" s="513">
        <f t="shared" si="45"/>
        <v>0</v>
      </c>
      <c r="J75" s="513">
        <f t="shared" si="45"/>
        <v>0</v>
      </c>
      <c r="K75" s="513">
        <f t="shared" si="45"/>
        <v>0</v>
      </c>
      <c r="L75" s="526">
        <f t="shared" si="45"/>
        <v>0</v>
      </c>
      <c r="M75" s="513">
        <f t="shared" si="45"/>
        <v>0</v>
      </c>
      <c r="N75" s="513">
        <f t="shared" si="45"/>
        <v>0</v>
      </c>
      <c r="O75" s="513">
        <f t="shared" si="45"/>
        <v>0</v>
      </c>
      <c r="P75" s="513">
        <f t="shared" si="45"/>
        <v>0</v>
      </c>
      <c r="Q75" s="513">
        <f t="shared" si="45"/>
        <v>0</v>
      </c>
      <c r="R75" s="513">
        <f t="shared" si="45"/>
        <v>0</v>
      </c>
      <c r="S75" s="513">
        <f t="shared" si="45"/>
        <v>0</v>
      </c>
      <c r="T75" s="513">
        <f>SUM(T71:T74)</f>
        <v>0</v>
      </c>
      <c r="U75" s="526">
        <f t="shared" si="45"/>
        <v>0</v>
      </c>
      <c r="V75" s="513">
        <f t="shared" si="45"/>
        <v>0</v>
      </c>
      <c r="W75" s="513">
        <f t="shared" si="45"/>
        <v>0</v>
      </c>
      <c r="X75" s="513">
        <f t="shared" si="45"/>
        <v>0</v>
      </c>
      <c r="Y75" s="513">
        <f t="shared" si="45"/>
        <v>0</v>
      </c>
      <c r="Z75" s="513">
        <f t="shared" si="45"/>
        <v>0</v>
      </c>
      <c r="AA75" s="513">
        <f t="shared" si="45"/>
        <v>0</v>
      </c>
      <c r="AB75" s="513">
        <f t="shared" si="45"/>
        <v>0</v>
      </c>
      <c r="AC75" s="513">
        <f t="shared" si="45"/>
        <v>0</v>
      </c>
      <c r="AD75" s="526">
        <f t="shared" si="45"/>
        <v>0</v>
      </c>
      <c r="AE75" s="513">
        <f t="shared" si="45"/>
        <v>0</v>
      </c>
      <c r="AF75" s="513">
        <f t="shared" si="45"/>
        <v>0</v>
      </c>
      <c r="AG75" s="513">
        <f t="shared" si="45"/>
        <v>0</v>
      </c>
      <c r="AH75" s="513">
        <f t="shared" si="45"/>
        <v>0</v>
      </c>
      <c r="AI75" s="513">
        <f t="shared" si="45"/>
        <v>0</v>
      </c>
      <c r="AJ75" s="513">
        <f t="shared" si="45"/>
        <v>0</v>
      </c>
      <c r="AK75" s="513">
        <f t="shared" si="45"/>
        <v>0</v>
      </c>
      <c r="AL75" s="513">
        <f t="shared" si="45"/>
        <v>0</v>
      </c>
      <c r="AM75" s="513">
        <f t="shared" si="45"/>
        <v>0</v>
      </c>
      <c r="AN75" s="1294">
        <f t="shared" si="45"/>
        <v>0</v>
      </c>
      <c r="AO75" s="552">
        <f t="shared" si="45"/>
        <v>0</v>
      </c>
      <c r="AP75" s="553">
        <f t="shared" si="45"/>
        <v>0</v>
      </c>
      <c r="AQ75" s="553">
        <f t="shared" si="45"/>
        <v>0</v>
      </c>
      <c r="AR75" s="553">
        <f t="shared" si="45"/>
        <v>0</v>
      </c>
      <c r="AS75" s="553">
        <f t="shared" si="45"/>
        <v>0</v>
      </c>
      <c r="AT75" s="553">
        <f t="shared" si="45"/>
        <v>0</v>
      </c>
      <c r="AU75" s="553">
        <f t="shared" si="45"/>
        <v>0</v>
      </c>
      <c r="AV75" s="553">
        <f t="shared" si="45"/>
        <v>0</v>
      </c>
      <c r="AW75" s="554">
        <f t="shared" si="45"/>
        <v>0</v>
      </c>
    </row>
    <row r="76" spans="1:49" s="377" customFormat="1" ht="14.4" customHeight="1" x14ac:dyDescent="0.3">
      <c r="A76" s="1554" t="s">
        <v>275</v>
      </c>
      <c r="B76" s="587" t="s">
        <v>130</v>
      </c>
      <c r="C76" s="571" t="s">
        <v>188</v>
      </c>
      <c r="D76" s="505">
        <f>D20+SUM(D22:D23)+SUM(D28:D31)+D36+D40+D45+D50+SUM(D55:D56)+SUM(D58:D59)+SUM(D63:D66)+D71</f>
        <v>0</v>
      </c>
      <c r="E76" s="505">
        <f t="shared" ref="E76:AW76" si="46">E20+SUM(E22:E23)+SUM(E28:E31)+E36+E40+E45+E50+SUM(E55:E56)+SUM(E58:E59)+SUM(E63:E66)+E71</f>
        <v>0</v>
      </c>
      <c r="F76" s="505">
        <f t="shared" si="46"/>
        <v>0</v>
      </c>
      <c r="G76" s="505">
        <f t="shared" si="46"/>
        <v>0</v>
      </c>
      <c r="H76" s="505">
        <f t="shared" si="46"/>
        <v>0</v>
      </c>
      <c r="I76" s="505">
        <f t="shared" si="46"/>
        <v>0</v>
      </c>
      <c r="J76" s="505">
        <f t="shared" si="46"/>
        <v>0</v>
      </c>
      <c r="K76" s="505">
        <f t="shared" si="46"/>
        <v>0</v>
      </c>
      <c r="L76" s="527">
        <f t="shared" si="46"/>
        <v>0</v>
      </c>
      <c r="M76" s="505">
        <f t="shared" si="46"/>
        <v>0</v>
      </c>
      <c r="N76" s="505">
        <f t="shared" si="46"/>
        <v>0</v>
      </c>
      <c r="O76" s="505">
        <f t="shared" si="46"/>
        <v>0</v>
      </c>
      <c r="P76" s="505">
        <f t="shared" si="46"/>
        <v>0</v>
      </c>
      <c r="Q76" s="505">
        <f t="shared" si="46"/>
        <v>0</v>
      </c>
      <c r="R76" s="505">
        <f t="shared" si="46"/>
        <v>0</v>
      </c>
      <c r="S76" s="505">
        <f t="shared" si="46"/>
        <v>0</v>
      </c>
      <c r="T76" s="505">
        <f t="shared" si="46"/>
        <v>0</v>
      </c>
      <c r="U76" s="527">
        <f t="shared" si="46"/>
        <v>0</v>
      </c>
      <c r="V76" s="505">
        <f t="shared" si="46"/>
        <v>0</v>
      </c>
      <c r="W76" s="505">
        <f t="shared" si="46"/>
        <v>0</v>
      </c>
      <c r="X76" s="505">
        <f t="shared" si="46"/>
        <v>0</v>
      </c>
      <c r="Y76" s="505">
        <f t="shared" si="46"/>
        <v>0</v>
      </c>
      <c r="Z76" s="505">
        <f t="shared" si="46"/>
        <v>0</v>
      </c>
      <c r="AA76" s="505">
        <f t="shared" si="46"/>
        <v>0</v>
      </c>
      <c r="AB76" s="505">
        <f t="shared" si="46"/>
        <v>0</v>
      </c>
      <c r="AC76" s="505">
        <f t="shared" si="46"/>
        <v>0</v>
      </c>
      <c r="AD76" s="527">
        <f t="shared" si="46"/>
        <v>0</v>
      </c>
      <c r="AE76" s="505">
        <f t="shared" si="46"/>
        <v>0</v>
      </c>
      <c r="AF76" s="505">
        <f t="shared" si="46"/>
        <v>0</v>
      </c>
      <c r="AG76" s="505">
        <f t="shared" si="46"/>
        <v>0</v>
      </c>
      <c r="AH76" s="505">
        <f t="shared" si="46"/>
        <v>0</v>
      </c>
      <c r="AI76" s="505">
        <f t="shared" si="46"/>
        <v>0</v>
      </c>
      <c r="AJ76" s="505">
        <f t="shared" si="46"/>
        <v>0</v>
      </c>
      <c r="AK76" s="505">
        <f t="shared" si="46"/>
        <v>0</v>
      </c>
      <c r="AL76" s="505">
        <f t="shared" si="46"/>
        <v>0</v>
      </c>
      <c r="AM76" s="505">
        <f t="shared" si="46"/>
        <v>0</v>
      </c>
      <c r="AN76" s="1296">
        <f>AN20+SUM(AN22:AN23)+SUM(AN28:AN31)+AN36+AN40+AN45+AN50+SUM(AN55:AN56)+SUM(AN58:AN59)+SUM(AN63:AN66)+AN71</f>
        <v>0</v>
      </c>
      <c r="AO76" s="541">
        <f>AO20+SUM(AO22:AO23)+SUM(AO28:AO31)+AO36+AO40+AO45+AO50+SUM(AO55:AO56)+SUM(AO58:AO59)+SUM(AO63:AO66)+AO71</f>
        <v>0</v>
      </c>
      <c r="AP76" s="505">
        <f t="shared" si="46"/>
        <v>0</v>
      </c>
      <c r="AQ76" s="505">
        <f t="shared" si="46"/>
        <v>0</v>
      </c>
      <c r="AR76" s="505">
        <f t="shared" si="46"/>
        <v>0</v>
      </c>
      <c r="AS76" s="505">
        <f t="shared" si="46"/>
        <v>0</v>
      </c>
      <c r="AT76" s="505">
        <f t="shared" si="46"/>
        <v>0</v>
      </c>
      <c r="AU76" s="505">
        <f t="shared" si="46"/>
        <v>0</v>
      </c>
      <c r="AV76" s="505">
        <f t="shared" si="46"/>
        <v>0</v>
      </c>
      <c r="AW76" s="545">
        <f t="shared" si="46"/>
        <v>0</v>
      </c>
    </row>
    <row r="77" spans="1:49" s="377" customFormat="1" x14ac:dyDescent="0.3">
      <c r="A77" s="1569"/>
      <c r="B77" s="588" t="s">
        <v>62</v>
      </c>
      <c r="C77" s="573" t="s">
        <v>189</v>
      </c>
      <c r="D77" s="1043">
        <f>D21+D24+D33+D37+D42+D47+D52+D57+D68+D73</f>
        <v>0</v>
      </c>
      <c r="E77" s="1043">
        <f t="shared" ref="E77:AW77" si="47">E21+E24+E33+E37+E42+E47+E52+E57+E68+E73</f>
        <v>0</v>
      </c>
      <c r="F77" s="1043">
        <f t="shared" si="47"/>
        <v>0</v>
      </c>
      <c r="G77" s="1043">
        <f t="shared" si="47"/>
        <v>0</v>
      </c>
      <c r="H77" s="1043">
        <f t="shared" si="47"/>
        <v>0</v>
      </c>
      <c r="I77" s="1043">
        <f t="shared" si="47"/>
        <v>0</v>
      </c>
      <c r="J77" s="1043">
        <f t="shared" si="47"/>
        <v>0</v>
      </c>
      <c r="K77" s="1043">
        <f t="shared" si="47"/>
        <v>0</v>
      </c>
      <c r="L77" s="1045">
        <f t="shared" si="47"/>
        <v>0</v>
      </c>
      <c r="M77" s="1043">
        <f t="shared" si="47"/>
        <v>0</v>
      </c>
      <c r="N77" s="1043">
        <f t="shared" si="47"/>
        <v>0</v>
      </c>
      <c r="O77" s="1043">
        <f t="shared" si="47"/>
        <v>0</v>
      </c>
      <c r="P77" s="1043">
        <f t="shared" si="47"/>
        <v>0</v>
      </c>
      <c r="Q77" s="1043">
        <f t="shared" si="47"/>
        <v>0</v>
      </c>
      <c r="R77" s="1043">
        <f t="shared" si="47"/>
        <v>0</v>
      </c>
      <c r="S77" s="1043">
        <f t="shared" si="47"/>
        <v>0</v>
      </c>
      <c r="T77" s="1043">
        <f t="shared" si="47"/>
        <v>0</v>
      </c>
      <c r="U77" s="1045">
        <f t="shared" si="47"/>
        <v>0</v>
      </c>
      <c r="V77" s="1043">
        <f t="shared" si="47"/>
        <v>0</v>
      </c>
      <c r="W77" s="1043">
        <f t="shared" si="47"/>
        <v>0</v>
      </c>
      <c r="X77" s="1043">
        <f t="shared" si="47"/>
        <v>0</v>
      </c>
      <c r="Y77" s="1043">
        <f t="shared" si="47"/>
        <v>0</v>
      </c>
      <c r="Z77" s="1043">
        <f t="shared" si="47"/>
        <v>0</v>
      </c>
      <c r="AA77" s="1043">
        <f t="shared" si="47"/>
        <v>0</v>
      </c>
      <c r="AB77" s="1043">
        <f t="shared" si="47"/>
        <v>0</v>
      </c>
      <c r="AC77" s="1043">
        <f t="shared" si="47"/>
        <v>0</v>
      </c>
      <c r="AD77" s="1045">
        <f t="shared" si="47"/>
        <v>0</v>
      </c>
      <c r="AE77" s="1043">
        <f t="shared" si="47"/>
        <v>0</v>
      </c>
      <c r="AF77" s="1043">
        <f t="shared" si="47"/>
        <v>0</v>
      </c>
      <c r="AG77" s="1043">
        <f t="shared" si="47"/>
        <v>0</v>
      </c>
      <c r="AH77" s="1043">
        <f t="shared" si="47"/>
        <v>0</v>
      </c>
      <c r="AI77" s="1043">
        <f t="shared" si="47"/>
        <v>0</v>
      </c>
      <c r="AJ77" s="1043">
        <f t="shared" si="47"/>
        <v>0</v>
      </c>
      <c r="AK77" s="1043">
        <f t="shared" si="47"/>
        <v>0</v>
      </c>
      <c r="AL77" s="1043">
        <f t="shared" si="47"/>
        <v>0</v>
      </c>
      <c r="AM77" s="1043">
        <f t="shared" si="47"/>
        <v>0</v>
      </c>
      <c r="AN77" s="1297">
        <f>AN21+AN24+AN33+AN37+AN42+AN47+AN52+AN57+AN68+AN73</f>
        <v>0</v>
      </c>
      <c r="AO77" s="543">
        <f t="shared" si="47"/>
        <v>0</v>
      </c>
      <c r="AP77" s="1043">
        <f t="shared" si="47"/>
        <v>0</v>
      </c>
      <c r="AQ77" s="1043">
        <f t="shared" si="47"/>
        <v>0</v>
      </c>
      <c r="AR77" s="1043">
        <f t="shared" si="47"/>
        <v>0</v>
      </c>
      <c r="AS77" s="1043">
        <f t="shared" si="47"/>
        <v>0</v>
      </c>
      <c r="AT77" s="1043">
        <f t="shared" si="47"/>
        <v>0</v>
      </c>
      <c r="AU77" s="1043">
        <f t="shared" si="47"/>
        <v>0</v>
      </c>
      <c r="AV77" s="1043">
        <f t="shared" si="47"/>
        <v>0</v>
      </c>
      <c r="AW77" s="1046">
        <f t="shared" si="47"/>
        <v>0</v>
      </c>
    </row>
    <row r="78" spans="1:49" s="377" customFormat="1" x14ac:dyDescent="0.3">
      <c r="A78" s="1569"/>
      <c r="B78" s="588" t="s">
        <v>63</v>
      </c>
      <c r="C78" s="573" t="s">
        <v>190</v>
      </c>
      <c r="D78" s="1043">
        <f>D25+D32+D41+D46+D51+D60+D67+D72</f>
        <v>0</v>
      </c>
      <c r="E78" s="1043">
        <f t="shared" ref="E78:AW78" si="48">E25+E32+E41+E46+E51+E60+E67+E72</f>
        <v>0</v>
      </c>
      <c r="F78" s="1043">
        <f t="shared" si="48"/>
        <v>0</v>
      </c>
      <c r="G78" s="1043">
        <f t="shared" si="48"/>
        <v>0</v>
      </c>
      <c r="H78" s="1043">
        <f t="shared" si="48"/>
        <v>0</v>
      </c>
      <c r="I78" s="1043">
        <f t="shared" si="48"/>
        <v>0</v>
      </c>
      <c r="J78" s="1043">
        <f t="shared" si="48"/>
        <v>0</v>
      </c>
      <c r="K78" s="1043">
        <f t="shared" si="48"/>
        <v>0</v>
      </c>
      <c r="L78" s="1045">
        <f t="shared" si="48"/>
        <v>0</v>
      </c>
      <c r="M78" s="1043">
        <f t="shared" si="48"/>
        <v>0</v>
      </c>
      <c r="N78" s="1043">
        <f t="shared" si="48"/>
        <v>0</v>
      </c>
      <c r="O78" s="1043">
        <f t="shared" si="48"/>
        <v>0</v>
      </c>
      <c r="P78" s="1043">
        <f t="shared" si="48"/>
        <v>0</v>
      </c>
      <c r="Q78" s="1043">
        <f t="shared" si="48"/>
        <v>0</v>
      </c>
      <c r="R78" s="1043">
        <f t="shared" si="48"/>
        <v>0</v>
      </c>
      <c r="S78" s="1043">
        <f t="shared" si="48"/>
        <v>0</v>
      </c>
      <c r="T78" s="1043">
        <f t="shared" si="48"/>
        <v>0</v>
      </c>
      <c r="U78" s="1045">
        <f t="shared" si="48"/>
        <v>0</v>
      </c>
      <c r="V78" s="1043">
        <f t="shared" si="48"/>
        <v>0</v>
      </c>
      <c r="W78" s="1043">
        <f t="shared" si="48"/>
        <v>0</v>
      </c>
      <c r="X78" s="1043">
        <f t="shared" si="48"/>
        <v>0</v>
      </c>
      <c r="Y78" s="1043">
        <f t="shared" si="48"/>
        <v>0</v>
      </c>
      <c r="Z78" s="1043">
        <f t="shared" si="48"/>
        <v>0</v>
      </c>
      <c r="AA78" s="1043">
        <f t="shared" si="48"/>
        <v>0</v>
      </c>
      <c r="AB78" s="1043">
        <f t="shared" si="48"/>
        <v>0</v>
      </c>
      <c r="AC78" s="1043">
        <f t="shared" si="48"/>
        <v>0</v>
      </c>
      <c r="AD78" s="1045">
        <f t="shared" si="48"/>
        <v>0</v>
      </c>
      <c r="AE78" s="1043">
        <f t="shared" si="48"/>
        <v>0</v>
      </c>
      <c r="AF78" s="1043">
        <f t="shared" si="48"/>
        <v>0</v>
      </c>
      <c r="AG78" s="1043">
        <f t="shared" si="48"/>
        <v>0</v>
      </c>
      <c r="AH78" s="1043">
        <f t="shared" si="48"/>
        <v>0</v>
      </c>
      <c r="AI78" s="1043">
        <f t="shared" si="48"/>
        <v>0</v>
      </c>
      <c r="AJ78" s="1043">
        <f t="shared" si="48"/>
        <v>0</v>
      </c>
      <c r="AK78" s="1043">
        <f t="shared" si="48"/>
        <v>0</v>
      </c>
      <c r="AL78" s="1043">
        <f t="shared" si="48"/>
        <v>0</v>
      </c>
      <c r="AM78" s="1043">
        <f t="shared" si="48"/>
        <v>0</v>
      </c>
      <c r="AN78" s="1297">
        <f>AN25+AN32+AN41+AN46+AN51+AN60+AN67+AN72</f>
        <v>0</v>
      </c>
      <c r="AO78" s="543">
        <f t="shared" si="48"/>
        <v>0</v>
      </c>
      <c r="AP78" s="1043">
        <f t="shared" si="48"/>
        <v>0</v>
      </c>
      <c r="AQ78" s="1043">
        <f t="shared" si="48"/>
        <v>0</v>
      </c>
      <c r="AR78" s="1043">
        <f t="shared" si="48"/>
        <v>0</v>
      </c>
      <c r="AS78" s="1043">
        <f t="shared" si="48"/>
        <v>0</v>
      </c>
      <c r="AT78" s="1043">
        <f t="shared" si="48"/>
        <v>0</v>
      </c>
      <c r="AU78" s="1043">
        <f t="shared" si="48"/>
        <v>0</v>
      </c>
      <c r="AV78" s="1043">
        <f t="shared" si="48"/>
        <v>0</v>
      </c>
      <c r="AW78" s="1046">
        <f t="shared" si="48"/>
        <v>0</v>
      </c>
    </row>
    <row r="79" spans="1:49" s="377" customFormat="1" x14ac:dyDescent="0.3">
      <c r="A79" s="1569"/>
      <c r="B79" s="588" t="s">
        <v>131</v>
      </c>
      <c r="C79" s="573" t="s">
        <v>587</v>
      </c>
      <c r="D79" s="1043">
        <f>D26+D34+D38+D43+D48+D53+D61+D69+D74</f>
        <v>0</v>
      </c>
      <c r="E79" s="1043">
        <f t="shared" ref="E79:AW79" si="49">E26+E34+E38+E43+E48+E53+E61+E69+E74</f>
        <v>0</v>
      </c>
      <c r="F79" s="1043">
        <f t="shared" si="49"/>
        <v>0</v>
      </c>
      <c r="G79" s="1043">
        <f t="shared" si="49"/>
        <v>0</v>
      </c>
      <c r="H79" s="1043">
        <f t="shared" si="49"/>
        <v>0</v>
      </c>
      <c r="I79" s="1043">
        <f t="shared" si="49"/>
        <v>0</v>
      </c>
      <c r="J79" s="1043">
        <f t="shared" si="49"/>
        <v>0</v>
      </c>
      <c r="K79" s="1043">
        <f t="shared" si="49"/>
        <v>0</v>
      </c>
      <c r="L79" s="1045">
        <f t="shared" si="49"/>
        <v>0</v>
      </c>
      <c r="M79" s="1043">
        <f t="shared" si="49"/>
        <v>0</v>
      </c>
      <c r="N79" s="1043">
        <f t="shared" si="49"/>
        <v>0</v>
      </c>
      <c r="O79" s="1043">
        <f t="shared" si="49"/>
        <v>0</v>
      </c>
      <c r="P79" s="1043">
        <f t="shared" si="49"/>
        <v>0</v>
      </c>
      <c r="Q79" s="1043">
        <f t="shared" si="49"/>
        <v>0</v>
      </c>
      <c r="R79" s="1043">
        <f t="shared" si="49"/>
        <v>0</v>
      </c>
      <c r="S79" s="1043">
        <f t="shared" si="49"/>
        <v>0</v>
      </c>
      <c r="T79" s="1043">
        <f t="shared" si="49"/>
        <v>0</v>
      </c>
      <c r="U79" s="1045">
        <f t="shared" si="49"/>
        <v>0</v>
      </c>
      <c r="V79" s="1043">
        <f t="shared" si="49"/>
        <v>0</v>
      </c>
      <c r="W79" s="1043">
        <f t="shared" si="49"/>
        <v>0</v>
      </c>
      <c r="X79" s="1043">
        <f t="shared" si="49"/>
        <v>0</v>
      </c>
      <c r="Y79" s="1043">
        <f t="shared" si="49"/>
        <v>0</v>
      </c>
      <c r="Z79" s="1043">
        <f t="shared" si="49"/>
        <v>0</v>
      </c>
      <c r="AA79" s="1043">
        <f t="shared" si="49"/>
        <v>0</v>
      </c>
      <c r="AB79" s="1043">
        <f t="shared" si="49"/>
        <v>0</v>
      </c>
      <c r="AC79" s="1043">
        <f t="shared" si="49"/>
        <v>0</v>
      </c>
      <c r="AD79" s="1045">
        <f t="shared" si="49"/>
        <v>0</v>
      </c>
      <c r="AE79" s="1043">
        <f t="shared" si="49"/>
        <v>0</v>
      </c>
      <c r="AF79" s="1043">
        <f t="shared" si="49"/>
        <v>0</v>
      </c>
      <c r="AG79" s="1043">
        <f t="shared" si="49"/>
        <v>0</v>
      </c>
      <c r="AH79" s="1043">
        <f t="shared" si="49"/>
        <v>0</v>
      </c>
      <c r="AI79" s="1043">
        <f t="shared" si="49"/>
        <v>0</v>
      </c>
      <c r="AJ79" s="1043">
        <f t="shared" si="49"/>
        <v>0</v>
      </c>
      <c r="AK79" s="1043">
        <f t="shared" si="49"/>
        <v>0</v>
      </c>
      <c r="AL79" s="1043">
        <f t="shared" si="49"/>
        <v>0</v>
      </c>
      <c r="AM79" s="1043">
        <f t="shared" si="49"/>
        <v>0</v>
      </c>
      <c r="AN79" s="1297">
        <f>AN26+AN34+AN38+AN43+AN48+AN53+AN61+AN69+AN74</f>
        <v>0</v>
      </c>
      <c r="AO79" s="543">
        <f t="shared" si="49"/>
        <v>0</v>
      </c>
      <c r="AP79" s="1043">
        <f t="shared" si="49"/>
        <v>0</v>
      </c>
      <c r="AQ79" s="1043">
        <f t="shared" si="49"/>
        <v>0</v>
      </c>
      <c r="AR79" s="1043">
        <f t="shared" si="49"/>
        <v>0</v>
      </c>
      <c r="AS79" s="1043">
        <f t="shared" si="49"/>
        <v>0</v>
      </c>
      <c r="AT79" s="1043">
        <f t="shared" si="49"/>
        <v>0</v>
      </c>
      <c r="AU79" s="1043">
        <f t="shared" si="49"/>
        <v>0</v>
      </c>
      <c r="AV79" s="1043">
        <f t="shared" si="49"/>
        <v>0</v>
      </c>
      <c r="AW79" s="1046">
        <f t="shared" si="49"/>
        <v>0</v>
      </c>
    </row>
    <row r="80" spans="1:49" x14ac:dyDescent="0.3">
      <c r="A80" s="1569"/>
      <c r="B80" s="588" t="s">
        <v>132</v>
      </c>
      <c r="C80" s="573" t="s">
        <v>36</v>
      </c>
      <c r="D80" s="1043">
        <f>SUM(E80:L80)</f>
        <v>0</v>
      </c>
      <c r="E80" s="454"/>
      <c r="F80" s="454"/>
      <c r="G80" s="454"/>
      <c r="H80" s="454"/>
      <c r="I80" s="454"/>
      <c r="J80" s="454"/>
      <c r="K80" s="454"/>
      <c r="L80" s="455"/>
      <c r="M80" s="1043">
        <f>SUM(N80:U80)</f>
        <v>0</v>
      </c>
      <c r="N80" s="454"/>
      <c r="O80" s="454"/>
      <c r="P80" s="454"/>
      <c r="Q80" s="454"/>
      <c r="R80" s="454"/>
      <c r="S80" s="454"/>
      <c r="T80" s="454"/>
      <c r="U80" s="455"/>
      <c r="V80" s="1043">
        <f>SUM(W80:AD80)</f>
        <v>0</v>
      </c>
      <c r="W80" s="454"/>
      <c r="X80" s="454"/>
      <c r="Y80" s="454"/>
      <c r="Z80" s="454"/>
      <c r="AA80" s="454"/>
      <c r="AB80" s="454"/>
      <c r="AC80" s="454"/>
      <c r="AD80" s="455"/>
      <c r="AE80" s="1043">
        <f>SUM(AF80:AM80)</f>
        <v>0</v>
      </c>
      <c r="AF80" s="454"/>
      <c r="AG80" s="454"/>
      <c r="AH80" s="454"/>
      <c r="AI80" s="454"/>
      <c r="AJ80" s="454"/>
      <c r="AK80" s="454"/>
      <c r="AL80" s="454"/>
      <c r="AM80" s="454"/>
      <c r="AN80" s="1287"/>
      <c r="AO80" s="543">
        <f>SUM(AP80:AW80)+AN80</f>
        <v>0</v>
      </c>
      <c r="AP80" s="507">
        <f t="shared" ref="AP80:AW81" si="50">E80+N80+W80+AF80</f>
        <v>0</v>
      </c>
      <c r="AQ80" s="520">
        <f t="shared" si="50"/>
        <v>0</v>
      </c>
      <c r="AR80" s="520">
        <f t="shared" si="50"/>
        <v>0</v>
      </c>
      <c r="AS80" s="520">
        <f t="shared" si="50"/>
        <v>0</v>
      </c>
      <c r="AT80" s="520">
        <f t="shared" si="50"/>
        <v>0</v>
      </c>
      <c r="AU80" s="520">
        <f t="shared" si="50"/>
        <v>0</v>
      </c>
      <c r="AV80" s="520">
        <f t="shared" si="50"/>
        <v>0</v>
      </c>
      <c r="AW80" s="551">
        <f t="shared" si="50"/>
        <v>0</v>
      </c>
    </row>
    <row r="81" spans="1:50" x14ac:dyDescent="0.3">
      <c r="A81" s="1569"/>
      <c r="B81" s="588" t="s">
        <v>182</v>
      </c>
      <c r="C81" s="573" t="s">
        <v>148</v>
      </c>
      <c r="D81" s="1043">
        <f>SUM(E81:L81)</f>
        <v>0</v>
      </c>
      <c r="E81" s="456"/>
      <c r="F81" s="456"/>
      <c r="G81" s="456"/>
      <c r="H81" s="456"/>
      <c r="I81" s="456"/>
      <c r="J81" s="456"/>
      <c r="K81" s="456"/>
      <c r="L81" s="457"/>
      <c r="M81" s="1043">
        <f>SUM(N81:U81)</f>
        <v>0</v>
      </c>
      <c r="N81" s="456"/>
      <c r="O81" s="456"/>
      <c r="P81" s="456"/>
      <c r="Q81" s="456"/>
      <c r="R81" s="456"/>
      <c r="S81" s="456"/>
      <c r="T81" s="456"/>
      <c r="U81" s="457"/>
      <c r="V81" s="1043">
        <f>SUM(W81:AD81)</f>
        <v>0</v>
      </c>
      <c r="W81" s="456"/>
      <c r="X81" s="456"/>
      <c r="Y81" s="456"/>
      <c r="Z81" s="456"/>
      <c r="AA81" s="456"/>
      <c r="AB81" s="456"/>
      <c r="AC81" s="456"/>
      <c r="AD81" s="457"/>
      <c r="AE81" s="1043">
        <f>SUM(AF81:AM81)</f>
        <v>0</v>
      </c>
      <c r="AF81" s="456"/>
      <c r="AG81" s="456"/>
      <c r="AH81" s="456"/>
      <c r="AI81" s="456"/>
      <c r="AJ81" s="456"/>
      <c r="AK81" s="456"/>
      <c r="AL81" s="456"/>
      <c r="AM81" s="456"/>
      <c r="AN81" s="1288"/>
      <c r="AO81" s="543">
        <f>SUM(AP81:AW81)+AN81</f>
        <v>0</v>
      </c>
      <c r="AP81" s="507">
        <f t="shared" si="50"/>
        <v>0</v>
      </c>
      <c r="AQ81" s="520">
        <f t="shared" si="50"/>
        <v>0</v>
      </c>
      <c r="AR81" s="520">
        <f t="shared" si="50"/>
        <v>0</v>
      </c>
      <c r="AS81" s="520">
        <f t="shared" si="50"/>
        <v>0</v>
      </c>
      <c r="AT81" s="520">
        <f t="shared" si="50"/>
        <v>0</v>
      </c>
      <c r="AU81" s="520">
        <f t="shared" si="50"/>
        <v>0</v>
      </c>
      <c r="AV81" s="520">
        <f t="shared" si="50"/>
        <v>0</v>
      </c>
      <c r="AW81" s="551">
        <f t="shared" si="50"/>
        <v>0</v>
      </c>
    </row>
    <row r="82" spans="1:50" s="377" customFormat="1" x14ac:dyDescent="0.3">
      <c r="A82" s="1569"/>
      <c r="B82" s="589" t="s">
        <v>183</v>
      </c>
      <c r="C82" s="590" t="s">
        <v>426</v>
      </c>
      <c r="D82" s="516">
        <f>SUM(D76:D81)</f>
        <v>0</v>
      </c>
      <c r="E82" s="529">
        <f t="shared" ref="E82:AW82" si="51">SUM(E76:E81)</f>
        <v>0</v>
      </c>
      <c r="F82" s="529">
        <f t="shared" si="51"/>
        <v>0</v>
      </c>
      <c r="G82" s="529">
        <f t="shared" si="51"/>
        <v>0</v>
      </c>
      <c r="H82" s="529">
        <f t="shared" si="51"/>
        <v>0</v>
      </c>
      <c r="I82" s="529">
        <f t="shared" si="51"/>
        <v>0</v>
      </c>
      <c r="J82" s="529">
        <f t="shared" si="51"/>
        <v>0</v>
      </c>
      <c r="K82" s="529">
        <f t="shared" si="51"/>
        <v>0</v>
      </c>
      <c r="L82" s="530">
        <f t="shared" si="51"/>
        <v>0</v>
      </c>
      <c r="M82" s="516">
        <f t="shared" si="51"/>
        <v>0</v>
      </c>
      <c r="N82" s="529">
        <f t="shared" si="51"/>
        <v>0</v>
      </c>
      <c r="O82" s="529">
        <f t="shared" si="51"/>
        <v>0</v>
      </c>
      <c r="P82" s="529">
        <f t="shared" si="51"/>
        <v>0</v>
      </c>
      <c r="Q82" s="529">
        <f t="shared" si="51"/>
        <v>0</v>
      </c>
      <c r="R82" s="529">
        <f t="shared" si="51"/>
        <v>0</v>
      </c>
      <c r="S82" s="529">
        <f t="shared" si="51"/>
        <v>0</v>
      </c>
      <c r="T82" s="529">
        <f t="shared" si="51"/>
        <v>0</v>
      </c>
      <c r="U82" s="530">
        <f t="shared" si="51"/>
        <v>0</v>
      </c>
      <c r="V82" s="516">
        <f t="shared" si="51"/>
        <v>0</v>
      </c>
      <c r="W82" s="529">
        <f t="shared" si="51"/>
        <v>0</v>
      </c>
      <c r="X82" s="529">
        <f t="shared" si="51"/>
        <v>0</v>
      </c>
      <c r="Y82" s="529">
        <f t="shared" si="51"/>
        <v>0</v>
      </c>
      <c r="Z82" s="529">
        <f t="shared" si="51"/>
        <v>0</v>
      </c>
      <c r="AA82" s="529">
        <f t="shared" si="51"/>
        <v>0</v>
      </c>
      <c r="AB82" s="529">
        <f t="shared" si="51"/>
        <v>0</v>
      </c>
      <c r="AC82" s="529">
        <f t="shared" si="51"/>
        <v>0</v>
      </c>
      <c r="AD82" s="530">
        <f t="shared" si="51"/>
        <v>0</v>
      </c>
      <c r="AE82" s="516">
        <f t="shared" si="51"/>
        <v>0</v>
      </c>
      <c r="AF82" s="529">
        <f t="shared" si="51"/>
        <v>0</v>
      </c>
      <c r="AG82" s="529">
        <f t="shared" si="51"/>
        <v>0</v>
      </c>
      <c r="AH82" s="529">
        <f t="shared" si="51"/>
        <v>0</v>
      </c>
      <c r="AI82" s="529">
        <f t="shared" si="51"/>
        <v>0</v>
      </c>
      <c r="AJ82" s="529">
        <f t="shared" si="51"/>
        <v>0</v>
      </c>
      <c r="AK82" s="529">
        <f t="shared" si="51"/>
        <v>0</v>
      </c>
      <c r="AL82" s="529">
        <f t="shared" si="51"/>
        <v>0</v>
      </c>
      <c r="AM82" s="529">
        <f t="shared" si="51"/>
        <v>0</v>
      </c>
      <c r="AN82" s="1298">
        <f t="shared" si="51"/>
        <v>0</v>
      </c>
      <c r="AO82" s="562">
        <f t="shared" si="51"/>
        <v>0</v>
      </c>
      <c r="AP82" s="563">
        <f t="shared" si="51"/>
        <v>0</v>
      </c>
      <c r="AQ82" s="563">
        <f t="shared" si="51"/>
        <v>0</v>
      </c>
      <c r="AR82" s="563">
        <f t="shared" si="51"/>
        <v>0</v>
      </c>
      <c r="AS82" s="563">
        <f t="shared" si="51"/>
        <v>0</v>
      </c>
      <c r="AT82" s="563">
        <f t="shared" si="51"/>
        <v>0</v>
      </c>
      <c r="AU82" s="563">
        <f t="shared" si="51"/>
        <v>0</v>
      </c>
      <c r="AV82" s="563">
        <f t="shared" si="51"/>
        <v>0</v>
      </c>
      <c r="AW82" s="564">
        <f t="shared" si="51"/>
        <v>0</v>
      </c>
    </row>
    <row r="83" spans="1:50" x14ac:dyDescent="0.3">
      <c r="A83" s="1569"/>
      <c r="B83" s="588" t="s">
        <v>184</v>
      </c>
      <c r="C83" s="573" t="s">
        <v>44</v>
      </c>
      <c r="D83" s="505">
        <f>SUM(E83:L83)</f>
        <v>0</v>
      </c>
      <c r="E83" s="452"/>
      <c r="F83" s="452"/>
      <c r="G83" s="452"/>
      <c r="H83" s="452"/>
      <c r="I83" s="452"/>
      <c r="J83" s="452"/>
      <c r="K83" s="452"/>
      <c r="L83" s="453"/>
      <c r="M83" s="505">
        <f>SUM(N83:U83)</f>
        <v>0</v>
      </c>
      <c r="N83" s="452"/>
      <c r="O83" s="452"/>
      <c r="P83" s="452"/>
      <c r="Q83" s="452"/>
      <c r="R83" s="452"/>
      <c r="S83" s="452"/>
      <c r="T83" s="452"/>
      <c r="U83" s="453"/>
      <c r="V83" s="505">
        <f>SUM(W83:AD83)</f>
        <v>0</v>
      </c>
      <c r="W83" s="452"/>
      <c r="X83" s="452"/>
      <c r="Y83" s="452"/>
      <c r="Z83" s="452"/>
      <c r="AA83" s="452"/>
      <c r="AB83" s="452"/>
      <c r="AC83" s="452"/>
      <c r="AD83" s="453"/>
      <c r="AE83" s="505">
        <f>SUM(AF83:AM83)</f>
        <v>0</v>
      </c>
      <c r="AF83" s="452"/>
      <c r="AG83" s="452"/>
      <c r="AH83" s="452"/>
      <c r="AI83" s="452"/>
      <c r="AJ83" s="452"/>
      <c r="AK83" s="452"/>
      <c r="AL83" s="452"/>
      <c r="AM83" s="452"/>
      <c r="AN83" s="1286"/>
      <c r="AO83" s="548">
        <f>SUM(AP83:AW83)+AN83</f>
        <v>0</v>
      </c>
      <c r="AP83" s="507">
        <f t="shared" ref="AP83:AW84" si="52">E83+N83+W83+AF83</f>
        <v>0</v>
      </c>
      <c r="AQ83" s="507">
        <f t="shared" si="52"/>
        <v>0</v>
      </c>
      <c r="AR83" s="507">
        <f t="shared" si="52"/>
        <v>0</v>
      </c>
      <c r="AS83" s="507">
        <f t="shared" si="52"/>
        <v>0</v>
      </c>
      <c r="AT83" s="507">
        <f t="shared" si="52"/>
        <v>0</v>
      </c>
      <c r="AU83" s="507">
        <f t="shared" si="52"/>
        <v>0</v>
      </c>
      <c r="AV83" s="507">
        <f t="shared" si="52"/>
        <v>0</v>
      </c>
      <c r="AW83" s="549">
        <f t="shared" si="52"/>
        <v>0</v>
      </c>
    </row>
    <row r="84" spans="1:50" x14ac:dyDescent="0.3">
      <c r="A84" s="1569"/>
      <c r="B84" s="588" t="s">
        <v>185</v>
      </c>
      <c r="C84" s="573" t="s">
        <v>427</v>
      </c>
      <c r="D84" s="1043">
        <f>SUM(E84:L84)</f>
        <v>0</v>
      </c>
      <c r="E84" s="454"/>
      <c r="F84" s="454"/>
      <c r="G84" s="454"/>
      <c r="H84" s="454"/>
      <c r="I84" s="454"/>
      <c r="J84" s="454"/>
      <c r="K84" s="454"/>
      <c r="L84" s="455"/>
      <c r="M84" s="1043">
        <f>SUM(N84:U84)</f>
        <v>0</v>
      </c>
      <c r="N84" s="454"/>
      <c r="O84" s="454"/>
      <c r="P84" s="454"/>
      <c r="Q84" s="454"/>
      <c r="R84" s="454"/>
      <c r="S84" s="454"/>
      <c r="T84" s="454"/>
      <c r="U84" s="455"/>
      <c r="V84" s="1043">
        <f>SUM(W84:AD84)</f>
        <v>0</v>
      </c>
      <c r="W84" s="454"/>
      <c r="X84" s="454"/>
      <c r="Y84" s="454"/>
      <c r="Z84" s="454"/>
      <c r="AA84" s="454"/>
      <c r="AB84" s="454"/>
      <c r="AC84" s="454"/>
      <c r="AD84" s="455"/>
      <c r="AE84" s="1043">
        <f>SUM(AF84:AM84)</f>
        <v>0</v>
      </c>
      <c r="AF84" s="454"/>
      <c r="AG84" s="454"/>
      <c r="AH84" s="454"/>
      <c r="AI84" s="454"/>
      <c r="AJ84" s="454"/>
      <c r="AK84" s="454"/>
      <c r="AL84" s="454"/>
      <c r="AM84" s="454"/>
      <c r="AN84" s="1287"/>
      <c r="AO84" s="550">
        <f>SUM(AP84:AW84)+AN84</f>
        <v>0</v>
      </c>
      <c r="AP84" s="507">
        <f t="shared" si="52"/>
        <v>0</v>
      </c>
      <c r="AQ84" s="520">
        <f t="shared" si="52"/>
        <v>0</v>
      </c>
      <c r="AR84" s="520">
        <f t="shared" si="52"/>
        <v>0</v>
      </c>
      <c r="AS84" s="520">
        <f t="shared" si="52"/>
        <v>0</v>
      </c>
      <c r="AT84" s="520">
        <f t="shared" si="52"/>
        <v>0</v>
      </c>
      <c r="AU84" s="520">
        <f t="shared" si="52"/>
        <v>0</v>
      </c>
      <c r="AV84" s="520">
        <f t="shared" si="52"/>
        <v>0</v>
      </c>
      <c r="AW84" s="551">
        <f t="shared" si="52"/>
        <v>0</v>
      </c>
    </row>
    <row r="85" spans="1:50" s="377" customFormat="1" x14ac:dyDescent="0.3">
      <c r="A85" s="1569"/>
      <c r="B85" s="588" t="s">
        <v>186</v>
      </c>
      <c r="C85" s="573" t="s">
        <v>297</v>
      </c>
      <c r="D85" s="1043">
        <f>SUM(D83:D84)</f>
        <v>0</v>
      </c>
      <c r="E85" s="523">
        <f t="shared" ref="E85:L85" si="53">SUM(E83:E84)</f>
        <v>0</v>
      </c>
      <c r="F85" s="523">
        <f t="shared" si="53"/>
        <v>0</v>
      </c>
      <c r="G85" s="523">
        <f t="shared" si="53"/>
        <v>0</v>
      </c>
      <c r="H85" s="523">
        <f t="shared" si="53"/>
        <v>0</v>
      </c>
      <c r="I85" s="523">
        <f t="shared" si="53"/>
        <v>0</v>
      </c>
      <c r="J85" s="523">
        <f t="shared" si="53"/>
        <v>0</v>
      </c>
      <c r="K85" s="523">
        <f t="shared" si="53"/>
        <v>0</v>
      </c>
      <c r="L85" s="524">
        <f t="shared" si="53"/>
        <v>0</v>
      </c>
      <c r="M85" s="1043">
        <f>SUM(M83:M84)</f>
        <v>0</v>
      </c>
      <c r="N85" s="523">
        <f t="shared" ref="N85:U85" si="54">SUM(N83:N84)</f>
        <v>0</v>
      </c>
      <c r="O85" s="523">
        <f t="shared" si="54"/>
        <v>0</v>
      </c>
      <c r="P85" s="523">
        <f t="shared" si="54"/>
        <v>0</v>
      </c>
      <c r="Q85" s="523">
        <f t="shared" si="54"/>
        <v>0</v>
      </c>
      <c r="R85" s="523">
        <f t="shared" si="54"/>
        <v>0</v>
      </c>
      <c r="S85" s="523">
        <f t="shared" si="54"/>
        <v>0</v>
      </c>
      <c r="T85" s="523">
        <f t="shared" si="54"/>
        <v>0</v>
      </c>
      <c r="U85" s="524">
        <f t="shared" si="54"/>
        <v>0</v>
      </c>
      <c r="V85" s="1043">
        <f>SUM(V83:V84)</f>
        <v>0</v>
      </c>
      <c r="W85" s="523">
        <f t="shared" ref="W85:AD85" si="55">SUM(W83:W84)</f>
        <v>0</v>
      </c>
      <c r="X85" s="523">
        <f t="shared" si="55"/>
        <v>0</v>
      </c>
      <c r="Y85" s="523">
        <f t="shared" si="55"/>
        <v>0</v>
      </c>
      <c r="Z85" s="523">
        <f t="shared" si="55"/>
        <v>0</v>
      </c>
      <c r="AA85" s="523">
        <f t="shared" si="55"/>
        <v>0</v>
      </c>
      <c r="AB85" s="523">
        <f t="shared" si="55"/>
        <v>0</v>
      </c>
      <c r="AC85" s="523">
        <f t="shared" si="55"/>
        <v>0</v>
      </c>
      <c r="AD85" s="524">
        <f t="shared" si="55"/>
        <v>0</v>
      </c>
      <c r="AE85" s="1043">
        <f>SUM(AE83:AE84)</f>
        <v>0</v>
      </c>
      <c r="AF85" s="523">
        <f>SUM(AF83:AF84)</f>
        <v>0</v>
      </c>
      <c r="AG85" s="523">
        <f t="shared" ref="AG85:AN85" si="56">SUM(AG83:AG84)</f>
        <v>0</v>
      </c>
      <c r="AH85" s="523">
        <f t="shared" si="56"/>
        <v>0</v>
      </c>
      <c r="AI85" s="523">
        <f t="shared" si="56"/>
        <v>0</v>
      </c>
      <c r="AJ85" s="523">
        <f t="shared" si="56"/>
        <v>0</v>
      </c>
      <c r="AK85" s="523">
        <f t="shared" si="56"/>
        <v>0</v>
      </c>
      <c r="AL85" s="523">
        <f t="shared" si="56"/>
        <v>0</v>
      </c>
      <c r="AM85" s="523">
        <f t="shared" si="56"/>
        <v>0</v>
      </c>
      <c r="AN85" s="1299">
        <f t="shared" si="56"/>
        <v>0</v>
      </c>
      <c r="AO85" s="565">
        <f>SUM(AO83:AO84)</f>
        <v>0</v>
      </c>
      <c r="AP85" s="520">
        <f>SUM(AP83:AP84)</f>
        <v>0</v>
      </c>
      <c r="AQ85" s="520">
        <f>SUM(AQ83:AQ84)</f>
        <v>0</v>
      </c>
      <c r="AR85" s="520">
        <f t="shared" ref="AR85:AW85" si="57">SUM(AR83:AR84)</f>
        <v>0</v>
      </c>
      <c r="AS85" s="520">
        <f t="shared" si="57"/>
        <v>0</v>
      </c>
      <c r="AT85" s="507">
        <f t="shared" si="57"/>
        <v>0</v>
      </c>
      <c r="AU85" s="507">
        <f t="shared" si="57"/>
        <v>0</v>
      </c>
      <c r="AV85" s="507">
        <f t="shared" si="57"/>
        <v>0</v>
      </c>
      <c r="AW85" s="566">
        <f t="shared" si="57"/>
        <v>0</v>
      </c>
    </row>
    <row r="86" spans="1:50" s="377" customFormat="1" ht="24.6" x14ac:dyDescent="0.3">
      <c r="A86" s="1570"/>
      <c r="B86" s="576" t="s">
        <v>187</v>
      </c>
      <c r="C86" s="577" t="s">
        <v>416</v>
      </c>
      <c r="D86" s="508">
        <f>D82+D85</f>
        <v>0</v>
      </c>
      <c r="E86" s="514">
        <f t="shared" ref="E86:L86" si="58">E82+E85</f>
        <v>0</v>
      </c>
      <c r="F86" s="514">
        <f t="shared" si="58"/>
        <v>0</v>
      </c>
      <c r="G86" s="514">
        <f t="shared" si="58"/>
        <v>0</v>
      </c>
      <c r="H86" s="514">
        <f t="shared" si="58"/>
        <v>0</v>
      </c>
      <c r="I86" s="514">
        <f t="shared" si="58"/>
        <v>0</v>
      </c>
      <c r="J86" s="514">
        <f t="shared" si="58"/>
        <v>0</v>
      </c>
      <c r="K86" s="514">
        <f t="shared" si="58"/>
        <v>0</v>
      </c>
      <c r="L86" s="525">
        <f t="shared" si="58"/>
        <v>0</v>
      </c>
      <c r="M86" s="508">
        <f>M82+M85</f>
        <v>0</v>
      </c>
      <c r="N86" s="514">
        <f t="shared" ref="N86:U86" si="59">N82+N85</f>
        <v>0</v>
      </c>
      <c r="O86" s="514">
        <f t="shared" si="59"/>
        <v>0</v>
      </c>
      <c r="P86" s="514">
        <f t="shared" si="59"/>
        <v>0</v>
      </c>
      <c r="Q86" s="514">
        <f t="shared" si="59"/>
        <v>0</v>
      </c>
      <c r="R86" s="514">
        <f t="shared" si="59"/>
        <v>0</v>
      </c>
      <c r="S86" s="514">
        <f t="shared" si="59"/>
        <v>0</v>
      </c>
      <c r="T86" s="514">
        <f t="shared" si="59"/>
        <v>0</v>
      </c>
      <c r="U86" s="525">
        <f t="shared" si="59"/>
        <v>0</v>
      </c>
      <c r="V86" s="508">
        <f>V82+V85</f>
        <v>0</v>
      </c>
      <c r="W86" s="514">
        <f t="shared" ref="W86:AD86" si="60">W82+W85</f>
        <v>0</v>
      </c>
      <c r="X86" s="514">
        <f t="shared" si="60"/>
        <v>0</v>
      </c>
      <c r="Y86" s="514">
        <f t="shared" si="60"/>
        <v>0</v>
      </c>
      <c r="Z86" s="514">
        <f t="shared" si="60"/>
        <v>0</v>
      </c>
      <c r="AA86" s="514">
        <f t="shared" si="60"/>
        <v>0</v>
      </c>
      <c r="AB86" s="514">
        <f t="shared" si="60"/>
        <v>0</v>
      </c>
      <c r="AC86" s="514">
        <f t="shared" si="60"/>
        <v>0</v>
      </c>
      <c r="AD86" s="525">
        <f t="shared" si="60"/>
        <v>0</v>
      </c>
      <c r="AE86" s="508">
        <f>AE82+AE85</f>
        <v>0</v>
      </c>
      <c r="AF86" s="514">
        <f>AF82+AF85</f>
        <v>0</v>
      </c>
      <c r="AG86" s="514">
        <f t="shared" ref="AG86:AN86" si="61">AG82+AG85</f>
        <v>0</v>
      </c>
      <c r="AH86" s="514">
        <f t="shared" si="61"/>
        <v>0</v>
      </c>
      <c r="AI86" s="514">
        <f t="shared" si="61"/>
        <v>0</v>
      </c>
      <c r="AJ86" s="514">
        <f t="shared" si="61"/>
        <v>0</v>
      </c>
      <c r="AK86" s="514">
        <f t="shared" si="61"/>
        <v>0</v>
      </c>
      <c r="AL86" s="514">
        <f t="shared" si="61"/>
        <v>0</v>
      </c>
      <c r="AM86" s="514">
        <f t="shared" si="61"/>
        <v>0</v>
      </c>
      <c r="AN86" s="1291">
        <f t="shared" si="61"/>
        <v>0</v>
      </c>
      <c r="AO86" s="567">
        <f>AO82+AO85</f>
        <v>0</v>
      </c>
      <c r="AP86" s="513">
        <f>AP82+AP85</f>
        <v>0</v>
      </c>
      <c r="AQ86" s="513">
        <f t="shared" ref="AQ86:AW86" si="62">AQ82+AQ85</f>
        <v>0</v>
      </c>
      <c r="AR86" s="513">
        <f t="shared" si="62"/>
        <v>0</v>
      </c>
      <c r="AS86" s="513">
        <f t="shared" si="62"/>
        <v>0</v>
      </c>
      <c r="AT86" s="515">
        <f t="shared" si="62"/>
        <v>0</v>
      </c>
      <c r="AU86" s="515">
        <f t="shared" si="62"/>
        <v>0</v>
      </c>
      <c r="AV86" s="515">
        <f t="shared" si="62"/>
        <v>0</v>
      </c>
      <c r="AW86" s="568">
        <f t="shared" si="62"/>
        <v>0</v>
      </c>
    </row>
    <row r="87" spans="1:50" x14ac:dyDescent="0.3">
      <c r="A87" s="1571" t="s">
        <v>193</v>
      </c>
      <c r="B87" s="1572"/>
      <c r="C87" s="1573"/>
      <c r="D87" s="1547" t="s">
        <v>288</v>
      </c>
      <c r="E87" s="1548"/>
      <c r="F87" s="1548"/>
      <c r="G87" s="1548"/>
      <c r="H87" s="1548"/>
      <c r="I87" s="1548"/>
      <c r="J87" s="1548"/>
      <c r="K87" s="1548"/>
      <c r="L87" s="1549"/>
      <c r="M87" s="1547" t="s">
        <v>289</v>
      </c>
      <c r="N87" s="1548"/>
      <c r="O87" s="1548"/>
      <c r="P87" s="1548"/>
      <c r="Q87" s="1548"/>
      <c r="R87" s="1548"/>
      <c r="S87" s="1548"/>
      <c r="T87" s="1548"/>
      <c r="U87" s="1549"/>
      <c r="V87" s="1547" t="s">
        <v>290</v>
      </c>
      <c r="W87" s="1548"/>
      <c r="X87" s="1548"/>
      <c r="Y87" s="1548"/>
      <c r="Z87" s="1548"/>
      <c r="AA87" s="1548"/>
      <c r="AB87" s="1548"/>
      <c r="AC87" s="1548"/>
      <c r="AD87" s="1549"/>
      <c r="AE87" s="1550" t="s">
        <v>291</v>
      </c>
      <c r="AF87" s="1551"/>
      <c r="AG87" s="1551"/>
      <c r="AH87" s="1551"/>
      <c r="AI87" s="1551"/>
      <c r="AJ87" s="1551"/>
      <c r="AK87" s="1551"/>
      <c r="AL87" s="1551"/>
      <c r="AM87" s="1551"/>
      <c r="AN87" s="1285"/>
      <c r="AO87" s="1552" t="s">
        <v>1021</v>
      </c>
      <c r="AP87" s="1551"/>
      <c r="AQ87" s="1551"/>
      <c r="AR87" s="1551"/>
      <c r="AS87" s="1551"/>
      <c r="AT87" s="1551"/>
      <c r="AU87" s="1551"/>
      <c r="AV87" s="1551"/>
      <c r="AW87" s="1553"/>
    </row>
    <row r="88" spans="1:50" ht="45" customHeight="1" x14ac:dyDescent="0.3">
      <c r="A88" s="1574"/>
      <c r="B88" s="1575"/>
      <c r="C88" s="1576"/>
      <c r="D88" s="1427" t="s">
        <v>40</v>
      </c>
      <c r="E88" s="387" t="s">
        <v>1061</v>
      </c>
      <c r="F88" s="387" t="s">
        <v>1062</v>
      </c>
      <c r="G88" s="387"/>
      <c r="H88" s="387"/>
      <c r="I88" s="387"/>
      <c r="J88" s="387"/>
      <c r="K88" s="387"/>
      <c r="L88" s="388"/>
      <c r="M88" s="1427" t="s">
        <v>40</v>
      </c>
      <c r="N88" s="387" t="s">
        <v>1061</v>
      </c>
      <c r="O88" s="387" t="s">
        <v>1062</v>
      </c>
      <c r="P88" s="387"/>
      <c r="Q88" s="387"/>
      <c r="R88" s="387"/>
      <c r="S88" s="387"/>
      <c r="T88" s="387"/>
      <c r="U88" s="388"/>
      <c r="V88" s="1427" t="s">
        <v>40</v>
      </c>
      <c r="W88" s="387" t="s">
        <v>1061</v>
      </c>
      <c r="X88" s="387" t="s">
        <v>1062</v>
      </c>
      <c r="Y88" s="387"/>
      <c r="Z88" s="387"/>
      <c r="AA88" s="387"/>
      <c r="AB88" s="387"/>
      <c r="AC88" s="387"/>
      <c r="AD88" s="388"/>
      <c r="AE88" s="1427" t="s">
        <v>40</v>
      </c>
      <c r="AF88" s="387" t="s">
        <v>1061</v>
      </c>
      <c r="AG88" s="387" t="s">
        <v>1062</v>
      </c>
      <c r="AH88" s="387"/>
      <c r="AI88" s="387"/>
      <c r="AJ88" s="387"/>
      <c r="AK88" s="387"/>
      <c r="AL88" s="387"/>
      <c r="AM88" s="388"/>
      <c r="AN88" s="1279" t="s">
        <v>1022</v>
      </c>
      <c r="AO88" s="1427" t="s">
        <v>40</v>
      </c>
      <c r="AP88" s="387" t="s">
        <v>1061</v>
      </c>
      <c r="AQ88" s="387" t="s">
        <v>1062</v>
      </c>
      <c r="AR88" s="387"/>
      <c r="AS88" s="387"/>
      <c r="AT88" s="387"/>
      <c r="AU88" s="387"/>
      <c r="AV88" s="387"/>
      <c r="AW88" s="387"/>
      <c r="AX88" s="498"/>
    </row>
    <row r="89" spans="1:50" ht="14.4" customHeight="1" x14ac:dyDescent="0.3">
      <c r="A89" s="1554" t="s">
        <v>9</v>
      </c>
      <c r="B89" s="570" t="s">
        <v>133</v>
      </c>
      <c r="C89" s="571" t="s">
        <v>30</v>
      </c>
      <c r="D89" s="523">
        <f>E89+F89</f>
        <v>0</v>
      </c>
      <c r="E89" s="456"/>
      <c r="F89" s="456"/>
      <c r="G89" s="472"/>
      <c r="H89" s="472"/>
      <c r="I89" s="472"/>
      <c r="J89" s="472"/>
      <c r="K89" s="472"/>
      <c r="L89" s="473"/>
      <c r="M89" s="523">
        <f>N89+O89</f>
        <v>0</v>
      </c>
      <c r="N89" s="456"/>
      <c r="O89" s="456"/>
      <c r="P89" s="472"/>
      <c r="Q89" s="472"/>
      <c r="R89" s="472"/>
      <c r="S89" s="472"/>
      <c r="T89" s="472"/>
      <c r="U89" s="473"/>
      <c r="V89" s="523">
        <f>W89+X89</f>
        <v>0</v>
      </c>
      <c r="W89" s="456"/>
      <c r="X89" s="456"/>
      <c r="Y89" s="472"/>
      <c r="Z89" s="472"/>
      <c r="AA89" s="472"/>
      <c r="AB89" s="472"/>
      <c r="AC89" s="472"/>
      <c r="AD89" s="473"/>
      <c r="AE89" s="523">
        <f>AF89+AG89</f>
        <v>0</v>
      </c>
      <c r="AF89" s="456"/>
      <c r="AG89" s="456"/>
      <c r="AH89" s="472"/>
      <c r="AI89" s="472"/>
      <c r="AJ89" s="472"/>
      <c r="AK89" s="472"/>
      <c r="AL89" s="472"/>
      <c r="AM89" s="473"/>
      <c r="AN89" s="1288"/>
      <c r="AO89" s="569">
        <f>AP89+AQ89+AN89</f>
        <v>0</v>
      </c>
      <c r="AP89" s="523">
        <f>E89+N89+W89+AF89</f>
        <v>0</v>
      </c>
      <c r="AQ89" s="523">
        <f>F89+O89+X89+AG89</f>
        <v>0</v>
      </c>
      <c r="AR89" s="559"/>
      <c r="AS89" s="559"/>
      <c r="AT89" s="559"/>
      <c r="AU89" s="559"/>
      <c r="AV89" s="559"/>
      <c r="AW89" s="560"/>
    </row>
    <row r="90" spans="1:50" x14ac:dyDescent="0.3">
      <c r="A90" s="1555"/>
      <c r="B90" s="572" t="s">
        <v>134</v>
      </c>
      <c r="C90" s="591" t="s">
        <v>109</v>
      </c>
      <c r="D90" s="523">
        <f t="shared" ref="D90:D94" si="63">E90+F90</f>
        <v>0</v>
      </c>
      <c r="E90" s="456"/>
      <c r="F90" s="456"/>
      <c r="G90" s="472"/>
      <c r="H90" s="472"/>
      <c r="I90" s="472"/>
      <c r="J90" s="472"/>
      <c r="K90" s="472"/>
      <c r="L90" s="473"/>
      <c r="M90" s="523">
        <f t="shared" ref="M90:M94" si="64">N90+O90</f>
        <v>0</v>
      </c>
      <c r="N90" s="456"/>
      <c r="O90" s="456"/>
      <c r="P90" s="472"/>
      <c r="Q90" s="472"/>
      <c r="R90" s="472"/>
      <c r="S90" s="472"/>
      <c r="T90" s="472"/>
      <c r="U90" s="473"/>
      <c r="V90" s="523">
        <f t="shared" ref="V90:V94" si="65">W90+X90</f>
        <v>0</v>
      </c>
      <c r="W90" s="456"/>
      <c r="X90" s="456"/>
      <c r="Y90" s="472"/>
      <c r="Z90" s="472"/>
      <c r="AA90" s="472"/>
      <c r="AB90" s="472"/>
      <c r="AC90" s="472"/>
      <c r="AD90" s="473"/>
      <c r="AE90" s="523">
        <f t="shared" ref="AE90:AE94" si="66">AF90+AG90</f>
        <v>0</v>
      </c>
      <c r="AF90" s="456"/>
      <c r="AG90" s="456"/>
      <c r="AH90" s="472"/>
      <c r="AI90" s="472"/>
      <c r="AJ90" s="472"/>
      <c r="AK90" s="472"/>
      <c r="AL90" s="472"/>
      <c r="AM90" s="473"/>
      <c r="AN90" s="1288"/>
      <c r="AO90" s="569">
        <f t="shared" ref="AO90:AO95" si="67">AP90+AQ90+AN90</f>
        <v>0</v>
      </c>
      <c r="AP90" s="523">
        <f t="shared" ref="AP90:AQ94" si="68">E90+N90+W90+AF90</f>
        <v>0</v>
      </c>
      <c r="AQ90" s="523">
        <f t="shared" si="68"/>
        <v>0</v>
      </c>
      <c r="AR90" s="559"/>
      <c r="AS90" s="559"/>
      <c r="AT90" s="559"/>
      <c r="AU90" s="559"/>
      <c r="AV90" s="559"/>
      <c r="AW90" s="560"/>
    </row>
    <row r="91" spans="1:50" x14ac:dyDescent="0.3">
      <c r="A91" s="1555"/>
      <c r="B91" s="572" t="s">
        <v>135</v>
      </c>
      <c r="C91" s="573" t="s">
        <v>110</v>
      </c>
      <c r="D91" s="523">
        <f t="shared" si="63"/>
        <v>0</v>
      </c>
      <c r="E91" s="456"/>
      <c r="F91" s="456"/>
      <c r="G91" s="472"/>
      <c r="H91" s="472"/>
      <c r="I91" s="472"/>
      <c r="J91" s="472"/>
      <c r="K91" s="472"/>
      <c r="L91" s="473"/>
      <c r="M91" s="523">
        <f t="shared" si="64"/>
        <v>0</v>
      </c>
      <c r="N91" s="456"/>
      <c r="O91" s="456"/>
      <c r="P91" s="472"/>
      <c r="Q91" s="472"/>
      <c r="R91" s="472"/>
      <c r="S91" s="472"/>
      <c r="T91" s="472"/>
      <c r="U91" s="473"/>
      <c r="V91" s="523">
        <f t="shared" si="65"/>
        <v>0</v>
      </c>
      <c r="W91" s="456"/>
      <c r="X91" s="456"/>
      <c r="Y91" s="472"/>
      <c r="Z91" s="472"/>
      <c r="AA91" s="472"/>
      <c r="AB91" s="472"/>
      <c r="AC91" s="472"/>
      <c r="AD91" s="473"/>
      <c r="AE91" s="523">
        <f t="shared" si="66"/>
        <v>0</v>
      </c>
      <c r="AF91" s="456"/>
      <c r="AG91" s="456"/>
      <c r="AH91" s="472"/>
      <c r="AI91" s="472"/>
      <c r="AJ91" s="472"/>
      <c r="AK91" s="472"/>
      <c r="AL91" s="472"/>
      <c r="AM91" s="473"/>
      <c r="AN91" s="1288"/>
      <c r="AO91" s="569">
        <f t="shared" si="67"/>
        <v>0</v>
      </c>
      <c r="AP91" s="523">
        <f t="shared" si="68"/>
        <v>0</v>
      </c>
      <c r="AQ91" s="523">
        <f t="shared" si="68"/>
        <v>0</v>
      </c>
      <c r="AR91" s="559"/>
      <c r="AS91" s="559"/>
      <c r="AT91" s="559"/>
      <c r="AU91" s="559"/>
      <c r="AV91" s="559"/>
      <c r="AW91" s="560"/>
    </row>
    <row r="92" spans="1:50" x14ac:dyDescent="0.3">
      <c r="A92" s="1555"/>
      <c r="B92" s="592" t="s">
        <v>136</v>
      </c>
      <c r="C92" s="573" t="s">
        <v>111</v>
      </c>
      <c r="D92" s="523">
        <f t="shared" si="63"/>
        <v>0</v>
      </c>
      <c r="E92" s="456"/>
      <c r="F92" s="456"/>
      <c r="G92" s="472"/>
      <c r="H92" s="472"/>
      <c r="I92" s="472"/>
      <c r="J92" s="472"/>
      <c r="K92" s="472"/>
      <c r="L92" s="473"/>
      <c r="M92" s="523">
        <f t="shared" si="64"/>
        <v>0</v>
      </c>
      <c r="N92" s="456"/>
      <c r="O92" s="456"/>
      <c r="P92" s="472"/>
      <c r="Q92" s="472"/>
      <c r="R92" s="472"/>
      <c r="S92" s="472"/>
      <c r="T92" s="472"/>
      <c r="U92" s="473"/>
      <c r="V92" s="523">
        <f t="shared" si="65"/>
        <v>0</v>
      </c>
      <c r="W92" s="456"/>
      <c r="X92" s="456"/>
      <c r="Y92" s="472"/>
      <c r="Z92" s="472"/>
      <c r="AA92" s="472"/>
      <c r="AB92" s="472"/>
      <c r="AC92" s="472"/>
      <c r="AD92" s="473"/>
      <c r="AE92" s="523">
        <f t="shared" si="66"/>
        <v>0</v>
      </c>
      <c r="AF92" s="456"/>
      <c r="AG92" s="456"/>
      <c r="AH92" s="472"/>
      <c r="AI92" s="472"/>
      <c r="AJ92" s="472"/>
      <c r="AK92" s="472"/>
      <c r="AL92" s="472"/>
      <c r="AM92" s="473"/>
      <c r="AN92" s="1288"/>
      <c r="AO92" s="569">
        <f t="shared" si="67"/>
        <v>0</v>
      </c>
      <c r="AP92" s="523">
        <f t="shared" si="68"/>
        <v>0</v>
      </c>
      <c r="AQ92" s="523">
        <f t="shared" si="68"/>
        <v>0</v>
      </c>
      <c r="AR92" s="559"/>
      <c r="AS92" s="559"/>
      <c r="AT92" s="559"/>
      <c r="AU92" s="559"/>
      <c r="AV92" s="559"/>
      <c r="AW92" s="560"/>
    </row>
    <row r="93" spans="1:50" x14ac:dyDescent="0.3">
      <c r="A93" s="1555"/>
      <c r="B93" s="592" t="s">
        <v>137</v>
      </c>
      <c r="C93" s="573" t="s">
        <v>112</v>
      </c>
      <c r="D93" s="523">
        <f t="shared" si="63"/>
        <v>0</v>
      </c>
      <c r="E93" s="456"/>
      <c r="F93" s="456"/>
      <c r="G93" s="472"/>
      <c r="H93" s="472"/>
      <c r="I93" s="472"/>
      <c r="J93" s="472"/>
      <c r="K93" s="472"/>
      <c r="L93" s="473"/>
      <c r="M93" s="523">
        <f t="shared" si="64"/>
        <v>0</v>
      </c>
      <c r="N93" s="456"/>
      <c r="O93" s="456"/>
      <c r="P93" s="472"/>
      <c r="Q93" s="472"/>
      <c r="R93" s="472"/>
      <c r="S93" s="472"/>
      <c r="T93" s="472"/>
      <c r="U93" s="473"/>
      <c r="V93" s="523">
        <f t="shared" si="65"/>
        <v>0</v>
      </c>
      <c r="W93" s="456"/>
      <c r="X93" s="456"/>
      <c r="Y93" s="472"/>
      <c r="Z93" s="472"/>
      <c r="AA93" s="472"/>
      <c r="AB93" s="472"/>
      <c r="AC93" s="472"/>
      <c r="AD93" s="473"/>
      <c r="AE93" s="523">
        <f t="shared" si="66"/>
        <v>0</v>
      </c>
      <c r="AF93" s="456"/>
      <c r="AG93" s="456"/>
      <c r="AH93" s="472"/>
      <c r="AI93" s="472"/>
      <c r="AJ93" s="472"/>
      <c r="AK93" s="472"/>
      <c r="AL93" s="472"/>
      <c r="AM93" s="473"/>
      <c r="AN93" s="1288"/>
      <c r="AO93" s="569">
        <f t="shared" si="67"/>
        <v>0</v>
      </c>
      <c r="AP93" s="523">
        <f t="shared" si="68"/>
        <v>0</v>
      </c>
      <c r="AQ93" s="523">
        <f t="shared" si="68"/>
        <v>0</v>
      </c>
      <c r="AR93" s="559"/>
      <c r="AS93" s="559"/>
      <c r="AT93" s="559"/>
      <c r="AU93" s="559"/>
      <c r="AV93" s="559"/>
      <c r="AW93" s="560"/>
    </row>
    <row r="94" spans="1:50" x14ac:dyDescent="0.3">
      <c r="A94" s="1555"/>
      <c r="B94" s="572" t="s">
        <v>138</v>
      </c>
      <c r="C94" s="591" t="s">
        <v>31</v>
      </c>
      <c r="D94" s="523">
        <f t="shared" si="63"/>
        <v>0</v>
      </c>
      <c r="E94" s="456"/>
      <c r="F94" s="456"/>
      <c r="G94" s="472"/>
      <c r="H94" s="472"/>
      <c r="I94" s="472"/>
      <c r="J94" s="472"/>
      <c r="K94" s="472"/>
      <c r="L94" s="473"/>
      <c r="M94" s="523">
        <f t="shared" si="64"/>
        <v>0</v>
      </c>
      <c r="N94" s="456"/>
      <c r="O94" s="456"/>
      <c r="P94" s="472"/>
      <c r="Q94" s="472"/>
      <c r="R94" s="472"/>
      <c r="S94" s="472"/>
      <c r="T94" s="472"/>
      <c r="U94" s="473"/>
      <c r="V94" s="523">
        <f t="shared" si="65"/>
        <v>0</v>
      </c>
      <c r="W94" s="456"/>
      <c r="X94" s="456"/>
      <c r="Y94" s="472"/>
      <c r="Z94" s="472"/>
      <c r="AA94" s="472"/>
      <c r="AB94" s="472"/>
      <c r="AC94" s="472"/>
      <c r="AD94" s="473"/>
      <c r="AE94" s="523">
        <f t="shared" si="66"/>
        <v>0</v>
      </c>
      <c r="AF94" s="456"/>
      <c r="AG94" s="456"/>
      <c r="AH94" s="472"/>
      <c r="AI94" s="472"/>
      <c r="AJ94" s="472"/>
      <c r="AK94" s="472"/>
      <c r="AL94" s="472"/>
      <c r="AM94" s="473"/>
      <c r="AN94" s="1288"/>
      <c r="AO94" s="569">
        <f t="shared" si="67"/>
        <v>0</v>
      </c>
      <c r="AP94" s="523">
        <f t="shared" si="68"/>
        <v>0</v>
      </c>
      <c r="AQ94" s="523">
        <f t="shared" si="68"/>
        <v>0</v>
      </c>
      <c r="AR94" s="559"/>
      <c r="AS94" s="559"/>
      <c r="AT94" s="559"/>
      <c r="AU94" s="559"/>
      <c r="AV94" s="559"/>
      <c r="AW94" s="560"/>
    </row>
    <row r="95" spans="1:50" s="377" customFormat="1" ht="14.4" customHeight="1" x14ac:dyDescent="0.3">
      <c r="A95" s="1556"/>
      <c r="B95" s="576" t="s">
        <v>139</v>
      </c>
      <c r="C95" s="593" t="s">
        <v>117</v>
      </c>
      <c r="D95" s="514">
        <f>E95+F95</f>
        <v>0</v>
      </c>
      <c r="E95" s="514">
        <f t="shared" ref="E95:F95" si="69">SUM(E89:E94)</f>
        <v>0</v>
      </c>
      <c r="F95" s="514">
        <f t="shared" si="69"/>
        <v>0</v>
      </c>
      <c r="G95" s="475"/>
      <c r="H95" s="475"/>
      <c r="I95" s="475"/>
      <c r="J95" s="475"/>
      <c r="K95" s="475"/>
      <c r="L95" s="476"/>
      <c r="M95" s="514">
        <f>N95+O95</f>
        <v>0</v>
      </c>
      <c r="N95" s="514">
        <f t="shared" ref="N95:O95" si="70">SUM(N89:N94)</f>
        <v>0</v>
      </c>
      <c r="O95" s="514">
        <f t="shared" si="70"/>
        <v>0</v>
      </c>
      <c r="P95" s="475"/>
      <c r="Q95" s="475"/>
      <c r="R95" s="475"/>
      <c r="S95" s="475"/>
      <c r="T95" s="475"/>
      <c r="U95" s="476"/>
      <c r="V95" s="514">
        <f>W95+X95</f>
        <v>0</v>
      </c>
      <c r="W95" s="514">
        <f t="shared" ref="W95:X95" si="71">SUM(W89:W94)</f>
        <v>0</v>
      </c>
      <c r="X95" s="514">
        <f t="shared" si="71"/>
        <v>0</v>
      </c>
      <c r="Y95" s="475"/>
      <c r="Z95" s="475"/>
      <c r="AA95" s="475"/>
      <c r="AB95" s="475"/>
      <c r="AC95" s="475"/>
      <c r="AD95" s="476"/>
      <c r="AE95" s="514">
        <f>AF95+AG95</f>
        <v>0</v>
      </c>
      <c r="AF95" s="514">
        <f t="shared" ref="AF95:AG95" si="72">SUM(AF89:AF94)</f>
        <v>0</v>
      </c>
      <c r="AG95" s="514">
        <f t="shared" si="72"/>
        <v>0</v>
      </c>
      <c r="AH95" s="475"/>
      <c r="AI95" s="475"/>
      <c r="AJ95" s="475"/>
      <c r="AK95" s="475"/>
      <c r="AL95" s="475"/>
      <c r="AM95" s="476"/>
      <c r="AN95" s="1291">
        <f>SUM(AN89:AN94)</f>
        <v>0</v>
      </c>
      <c r="AO95" s="556">
        <f t="shared" si="67"/>
        <v>0</v>
      </c>
      <c r="AP95" s="514">
        <f>SUM(AP89:AP94)</f>
        <v>0</v>
      </c>
      <c r="AQ95" s="514">
        <f>SUM(AQ89:AQ94)</f>
        <v>0</v>
      </c>
      <c r="AR95" s="644"/>
      <c r="AS95" s="644"/>
      <c r="AT95" s="644"/>
      <c r="AU95" s="644"/>
      <c r="AV95" s="644"/>
      <c r="AW95" s="645"/>
    </row>
    <row r="96" spans="1:50" ht="14.4" customHeight="1" x14ac:dyDescent="0.3">
      <c r="A96" s="1554" t="s">
        <v>194</v>
      </c>
      <c r="B96" s="594" t="s">
        <v>140</v>
      </c>
      <c r="C96" s="595" t="s">
        <v>424</v>
      </c>
      <c r="D96" s="456"/>
      <c r="E96" s="472"/>
      <c r="F96" s="472"/>
      <c r="G96" s="472"/>
      <c r="H96" s="472"/>
      <c r="I96" s="472"/>
      <c r="J96" s="472"/>
      <c r="K96" s="472"/>
      <c r="L96" s="473"/>
      <c r="M96" s="465"/>
      <c r="N96" s="472"/>
      <c r="O96" s="472"/>
      <c r="P96" s="472"/>
      <c r="Q96" s="472"/>
      <c r="R96" s="472"/>
      <c r="S96" s="472"/>
      <c r="T96" s="472"/>
      <c r="U96" s="473"/>
      <c r="V96" s="465"/>
      <c r="W96" s="472"/>
      <c r="X96" s="472"/>
      <c r="Y96" s="472"/>
      <c r="Z96" s="472"/>
      <c r="AA96" s="472"/>
      <c r="AB96" s="472"/>
      <c r="AC96" s="472"/>
      <c r="AD96" s="473"/>
      <c r="AE96" s="456"/>
      <c r="AF96" s="472"/>
      <c r="AG96" s="472"/>
      <c r="AH96" s="472"/>
      <c r="AI96" s="472"/>
      <c r="AJ96" s="472"/>
      <c r="AK96" s="472"/>
      <c r="AL96" s="472"/>
      <c r="AM96" s="472"/>
      <c r="AN96" s="1288"/>
      <c r="AO96" s="569">
        <f t="shared" ref="AO96:AO101" si="73">D96+M96+V96+AE96+AN96</f>
        <v>0</v>
      </c>
      <c r="AP96" s="557"/>
      <c r="AQ96" s="557"/>
      <c r="AR96" s="557"/>
      <c r="AS96" s="557"/>
      <c r="AT96" s="557"/>
      <c r="AU96" s="557"/>
      <c r="AV96" s="557"/>
      <c r="AW96" s="558"/>
    </row>
    <row r="97" spans="1:49" x14ac:dyDescent="0.3">
      <c r="A97" s="1555"/>
      <c r="B97" s="588" t="s">
        <v>141</v>
      </c>
      <c r="C97" s="591" t="s">
        <v>417</v>
      </c>
      <c r="D97" s="456"/>
      <c r="E97" s="472"/>
      <c r="F97" s="472"/>
      <c r="G97" s="472"/>
      <c r="H97" s="472"/>
      <c r="I97" s="472"/>
      <c r="J97" s="472"/>
      <c r="K97" s="472"/>
      <c r="L97" s="473"/>
      <c r="M97" s="465"/>
      <c r="N97" s="472"/>
      <c r="O97" s="472"/>
      <c r="P97" s="472"/>
      <c r="Q97" s="472"/>
      <c r="R97" s="472"/>
      <c r="S97" s="472"/>
      <c r="T97" s="472"/>
      <c r="U97" s="473"/>
      <c r="V97" s="465"/>
      <c r="W97" s="472"/>
      <c r="X97" s="472"/>
      <c r="Y97" s="472"/>
      <c r="Z97" s="472"/>
      <c r="AA97" s="472"/>
      <c r="AB97" s="472"/>
      <c r="AC97" s="472"/>
      <c r="AD97" s="473"/>
      <c r="AE97" s="456"/>
      <c r="AF97" s="472"/>
      <c r="AG97" s="472"/>
      <c r="AH97" s="472"/>
      <c r="AI97" s="472"/>
      <c r="AJ97" s="472"/>
      <c r="AK97" s="472"/>
      <c r="AL97" s="472"/>
      <c r="AM97" s="472"/>
      <c r="AN97" s="1288"/>
      <c r="AO97" s="569">
        <f t="shared" si="73"/>
        <v>0</v>
      </c>
      <c r="AP97" s="559"/>
      <c r="AQ97" s="559"/>
      <c r="AR97" s="559"/>
      <c r="AS97" s="559"/>
      <c r="AT97" s="559"/>
      <c r="AU97" s="559"/>
      <c r="AV97" s="559"/>
      <c r="AW97" s="560"/>
    </row>
    <row r="98" spans="1:49" x14ac:dyDescent="0.3">
      <c r="A98" s="1555"/>
      <c r="B98" s="588" t="s">
        <v>142</v>
      </c>
      <c r="C98" s="591" t="s">
        <v>197</v>
      </c>
      <c r="D98" s="456"/>
      <c r="E98" s="472"/>
      <c r="F98" s="472"/>
      <c r="G98" s="472"/>
      <c r="H98" s="472"/>
      <c r="I98" s="472"/>
      <c r="J98" s="472"/>
      <c r="K98" s="472"/>
      <c r="L98" s="473"/>
      <c r="M98" s="465"/>
      <c r="N98" s="472"/>
      <c r="O98" s="472"/>
      <c r="P98" s="472"/>
      <c r="Q98" s="472"/>
      <c r="R98" s="472"/>
      <c r="S98" s="472"/>
      <c r="T98" s="472"/>
      <c r="U98" s="473"/>
      <c r="V98" s="465"/>
      <c r="W98" s="472"/>
      <c r="X98" s="472"/>
      <c r="Y98" s="472"/>
      <c r="Z98" s="472"/>
      <c r="AA98" s="472"/>
      <c r="AB98" s="472"/>
      <c r="AC98" s="472"/>
      <c r="AD98" s="473"/>
      <c r="AE98" s="456"/>
      <c r="AF98" s="472"/>
      <c r="AG98" s="472"/>
      <c r="AH98" s="472"/>
      <c r="AI98" s="472"/>
      <c r="AJ98" s="472"/>
      <c r="AK98" s="472"/>
      <c r="AL98" s="472"/>
      <c r="AM98" s="472"/>
      <c r="AN98" s="1288"/>
      <c r="AO98" s="569">
        <f t="shared" si="73"/>
        <v>0</v>
      </c>
      <c r="AP98" s="559"/>
      <c r="AQ98" s="559"/>
      <c r="AR98" s="559"/>
      <c r="AS98" s="559"/>
      <c r="AT98" s="559"/>
      <c r="AU98" s="559"/>
      <c r="AV98" s="559"/>
      <c r="AW98" s="560"/>
    </row>
    <row r="99" spans="1:49" x14ac:dyDescent="0.3">
      <c r="A99" s="1555"/>
      <c r="B99" s="588" t="s">
        <v>143</v>
      </c>
      <c r="C99" s="591" t="s">
        <v>638</v>
      </c>
      <c r="D99" s="456"/>
      <c r="E99" s="472"/>
      <c r="F99" s="472"/>
      <c r="G99" s="472"/>
      <c r="H99" s="472"/>
      <c r="I99" s="472"/>
      <c r="J99" s="472"/>
      <c r="K99" s="472"/>
      <c r="L99" s="473"/>
      <c r="M99" s="465"/>
      <c r="N99" s="472"/>
      <c r="O99" s="472"/>
      <c r="P99" s="472"/>
      <c r="Q99" s="472"/>
      <c r="R99" s="472"/>
      <c r="S99" s="472"/>
      <c r="T99" s="472"/>
      <c r="U99" s="473"/>
      <c r="V99" s="465"/>
      <c r="W99" s="472"/>
      <c r="X99" s="472"/>
      <c r="Y99" s="472"/>
      <c r="Z99" s="472"/>
      <c r="AA99" s="472"/>
      <c r="AB99" s="472"/>
      <c r="AC99" s="472"/>
      <c r="AD99" s="473"/>
      <c r="AE99" s="456"/>
      <c r="AF99" s="472"/>
      <c r="AG99" s="472"/>
      <c r="AH99" s="472"/>
      <c r="AI99" s="472"/>
      <c r="AJ99" s="472"/>
      <c r="AK99" s="472"/>
      <c r="AL99" s="472"/>
      <c r="AM99" s="472"/>
      <c r="AN99" s="1288"/>
      <c r="AO99" s="569">
        <f t="shared" si="73"/>
        <v>0</v>
      </c>
      <c r="AP99" s="559"/>
      <c r="AQ99" s="559"/>
      <c r="AR99" s="559"/>
      <c r="AS99" s="559"/>
      <c r="AT99" s="559"/>
      <c r="AU99" s="559"/>
      <c r="AV99" s="559"/>
      <c r="AW99" s="560"/>
    </row>
    <row r="100" spans="1:49" x14ac:dyDescent="0.3">
      <c r="A100" s="1555"/>
      <c r="B100" s="588" t="s">
        <v>144</v>
      </c>
      <c r="C100" s="591" t="s">
        <v>639</v>
      </c>
      <c r="D100" s="456"/>
      <c r="E100" s="472"/>
      <c r="F100" s="472"/>
      <c r="G100" s="472"/>
      <c r="H100" s="472"/>
      <c r="I100" s="472"/>
      <c r="J100" s="472"/>
      <c r="K100" s="472"/>
      <c r="L100" s="473"/>
      <c r="M100" s="465"/>
      <c r="N100" s="472"/>
      <c r="O100" s="472"/>
      <c r="P100" s="472"/>
      <c r="Q100" s="472"/>
      <c r="R100" s="472"/>
      <c r="S100" s="472"/>
      <c r="T100" s="472"/>
      <c r="U100" s="473"/>
      <c r="V100" s="465"/>
      <c r="W100" s="472"/>
      <c r="X100" s="472"/>
      <c r="Y100" s="472"/>
      <c r="Z100" s="472"/>
      <c r="AA100" s="472"/>
      <c r="AB100" s="472"/>
      <c r="AC100" s="472"/>
      <c r="AD100" s="473"/>
      <c r="AE100" s="456"/>
      <c r="AF100" s="472"/>
      <c r="AG100" s="472"/>
      <c r="AH100" s="472"/>
      <c r="AI100" s="472"/>
      <c r="AJ100" s="472"/>
      <c r="AK100" s="472"/>
      <c r="AL100" s="472"/>
      <c r="AM100" s="472"/>
      <c r="AN100" s="1288"/>
      <c r="AO100" s="569">
        <f t="shared" si="73"/>
        <v>0</v>
      </c>
      <c r="AP100" s="559"/>
      <c r="AQ100" s="559"/>
      <c r="AR100" s="559"/>
      <c r="AS100" s="559"/>
      <c r="AT100" s="559"/>
      <c r="AU100" s="559"/>
      <c r="AV100" s="559"/>
      <c r="AW100" s="560"/>
    </row>
    <row r="101" spans="1:49" x14ac:dyDescent="0.3">
      <c r="A101" s="1555"/>
      <c r="B101" s="588" t="s">
        <v>145</v>
      </c>
      <c r="C101" s="591" t="s">
        <v>640</v>
      </c>
      <c r="D101" s="456"/>
      <c r="E101" s="472"/>
      <c r="F101" s="472"/>
      <c r="G101" s="472"/>
      <c r="H101" s="472"/>
      <c r="I101" s="472"/>
      <c r="J101" s="472"/>
      <c r="K101" s="472"/>
      <c r="L101" s="473"/>
      <c r="M101" s="465"/>
      <c r="N101" s="472"/>
      <c r="O101" s="472"/>
      <c r="P101" s="472"/>
      <c r="Q101" s="472"/>
      <c r="R101" s="472"/>
      <c r="S101" s="472"/>
      <c r="T101" s="472"/>
      <c r="U101" s="473"/>
      <c r="V101" s="465"/>
      <c r="W101" s="472"/>
      <c r="X101" s="472"/>
      <c r="Y101" s="472"/>
      <c r="Z101" s="472"/>
      <c r="AA101" s="472"/>
      <c r="AB101" s="472"/>
      <c r="AC101" s="472"/>
      <c r="AD101" s="473"/>
      <c r="AE101" s="456"/>
      <c r="AF101" s="472"/>
      <c r="AG101" s="472"/>
      <c r="AH101" s="472"/>
      <c r="AI101" s="472"/>
      <c r="AJ101" s="472"/>
      <c r="AK101" s="472"/>
      <c r="AL101" s="472"/>
      <c r="AM101" s="472"/>
      <c r="AN101" s="1288"/>
      <c r="AO101" s="569">
        <f t="shared" si="73"/>
        <v>0</v>
      </c>
      <c r="AP101" s="559"/>
      <c r="AQ101" s="559"/>
      <c r="AR101" s="559"/>
      <c r="AS101" s="559"/>
      <c r="AT101" s="559"/>
      <c r="AU101" s="559"/>
      <c r="AV101" s="559"/>
      <c r="AW101" s="560"/>
    </row>
    <row r="102" spans="1:49" s="377" customFormat="1" x14ac:dyDescent="0.3">
      <c r="A102" s="1556"/>
      <c r="B102" s="655" t="s">
        <v>43</v>
      </c>
      <c r="C102" s="593" t="s">
        <v>198</v>
      </c>
      <c r="D102" s="517">
        <f>SUM(D96:D101)</f>
        <v>0</v>
      </c>
      <c r="E102" s="475"/>
      <c r="F102" s="475"/>
      <c r="G102" s="475"/>
      <c r="H102" s="475"/>
      <c r="I102" s="475"/>
      <c r="J102" s="475"/>
      <c r="K102" s="475"/>
      <c r="L102" s="476"/>
      <c r="M102" s="517">
        <f>SUM(M96:M101)</f>
        <v>0</v>
      </c>
      <c r="N102" s="475"/>
      <c r="O102" s="475"/>
      <c r="P102" s="475"/>
      <c r="Q102" s="475"/>
      <c r="R102" s="475"/>
      <c r="S102" s="475"/>
      <c r="T102" s="475"/>
      <c r="U102" s="476"/>
      <c r="V102" s="517">
        <f>SUM(V96:V101)</f>
        <v>0</v>
      </c>
      <c r="W102" s="475"/>
      <c r="X102" s="475"/>
      <c r="Y102" s="475"/>
      <c r="Z102" s="475"/>
      <c r="AA102" s="475"/>
      <c r="AB102" s="475"/>
      <c r="AC102" s="475"/>
      <c r="AD102" s="476"/>
      <c r="AE102" s="517">
        <f>SUM(AE96:AE101)</f>
        <v>0</v>
      </c>
      <c r="AF102" s="475"/>
      <c r="AG102" s="475"/>
      <c r="AH102" s="475"/>
      <c r="AI102" s="475"/>
      <c r="AJ102" s="475"/>
      <c r="AK102" s="475"/>
      <c r="AL102" s="475"/>
      <c r="AM102" s="475"/>
      <c r="AN102" s="1291">
        <f>SUM(AN96:AN101)</f>
        <v>0</v>
      </c>
      <c r="AO102" s="556">
        <f>SUM(AO96:AO101)</f>
        <v>0</v>
      </c>
      <c r="AP102" s="644"/>
      <c r="AQ102" s="644"/>
      <c r="AR102" s="644"/>
      <c r="AS102" s="644"/>
      <c r="AT102" s="644"/>
      <c r="AU102" s="644"/>
      <c r="AV102" s="644"/>
      <c r="AW102" s="645"/>
    </row>
    <row r="103" spans="1:49" s="1179" customFormat="1" x14ac:dyDescent="0.3">
      <c r="A103" s="1193"/>
      <c r="B103" s="596" t="s">
        <v>307</v>
      </c>
      <c r="C103" s="1194" t="s">
        <v>35</v>
      </c>
      <c r="D103" s="523">
        <f>D86+D95+D102</f>
        <v>0</v>
      </c>
      <c r="E103" s="472"/>
      <c r="F103" s="472"/>
      <c r="G103" s="472"/>
      <c r="H103" s="472"/>
      <c r="I103" s="472"/>
      <c r="J103" s="472"/>
      <c r="K103" s="472"/>
      <c r="L103" s="473"/>
      <c r="M103" s="523">
        <f>M86+M95+M102</f>
        <v>0</v>
      </c>
      <c r="N103" s="472"/>
      <c r="O103" s="472"/>
      <c r="P103" s="472"/>
      <c r="Q103" s="472"/>
      <c r="R103" s="472"/>
      <c r="S103" s="472"/>
      <c r="T103" s="472"/>
      <c r="U103" s="473"/>
      <c r="V103" s="523">
        <f>V86+V95+V102</f>
        <v>0</v>
      </c>
      <c r="W103" s="472"/>
      <c r="X103" s="472"/>
      <c r="Y103" s="472"/>
      <c r="Z103" s="472"/>
      <c r="AA103" s="472"/>
      <c r="AB103" s="472"/>
      <c r="AC103" s="472"/>
      <c r="AD103" s="473"/>
      <c r="AE103" s="523">
        <f>AE86+AE95+AE102</f>
        <v>0</v>
      </c>
      <c r="AF103" s="472"/>
      <c r="AG103" s="472"/>
      <c r="AH103" s="472"/>
      <c r="AI103" s="472"/>
      <c r="AJ103" s="472"/>
      <c r="AK103" s="472"/>
      <c r="AL103" s="472"/>
      <c r="AM103" s="472"/>
      <c r="AN103" s="1299">
        <f>AN86+AN95+AN102</f>
        <v>0</v>
      </c>
      <c r="AO103" s="569">
        <f>AO86+AO95+AO102</f>
        <v>0</v>
      </c>
      <c r="AP103" s="559"/>
      <c r="AQ103" s="559"/>
      <c r="AR103" s="559"/>
      <c r="AS103" s="559"/>
      <c r="AT103" s="559"/>
      <c r="AU103" s="559"/>
      <c r="AV103" s="559"/>
      <c r="AW103" s="560"/>
    </row>
    <row r="104" spans="1:49" s="377" customFormat="1" ht="24.6" x14ac:dyDescent="0.3">
      <c r="A104" s="495"/>
      <c r="B104" s="1195" t="s">
        <v>315</v>
      </c>
      <c r="C104" s="1196" t="s">
        <v>199</v>
      </c>
      <c r="D104" s="659">
        <f>D17-D103</f>
        <v>0</v>
      </c>
      <c r="E104" s="478"/>
      <c r="F104" s="478"/>
      <c r="G104" s="478"/>
      <c r="H104" s="478"/>
      <c r="I104" s="478"/>
      <c r="J104" s="478"/>
      <c r="K104" s="478"/>
      <c r="L104" s="479"/>
      <c r="M104" s="659">
        <f>M17-M103</f>
        <v>0</v>
      </c>
      <c r="N104" s="478"/>
      <c r="O104" s="478"/>
      <c r="P104" s="478"/>
      <c r="Q104" s="478"/>
      <c r="R104" s="478"/>
      <c r="S104" s="478"/>
      <c r="T104" s="478"/>
      <c r="U104" s="479"/>
      <c r="V104" s="659">
        <f>V17-V103</f>
        <v>0</v>
      </c>
      <c r="W104" s="478"/>
      <c r="X104" s="478"/>
      <c r="Y104" s="478"/>
      <c r="Z104" s="478"/>
      <c r="AA104" s="478"/>
      <c r="AB104" s="478"/>
      <c r="AC104" s="478"/>
      <c r="AD104" s="479"/>
      <c r="AE104" s="659">
        <f>AE17-AE103</f>
        <v>0</v>
      </c>
      <c r="AF104" s="478"/>
      <c r="AG104" s="478"/>
      <c r="AH104" s="478"/>
      <c r="AI104" s="478"/>
      <c r="AJ104" s="478"/>
      <c r="AK104" s="478"/>
      <c r="AL104" s="478"/>
      <c r="AM104" s="478"/>
      <c r="AN104" s="1300">
        <f>AN17-AN103</f>
        <v>0</v>
      </c>
      <c r="AO104" s="660">
        <f>AO17-AO103</f>
        <v>0</v>
      </c>
      <c r="AP104" s="647"/>
      <c r="AQ104" s="647"/>
      <c r="AR104" s="647"/>
      <c r="AS104" s="647"/>
      <c r="AT104" s="647"/>
      <c r="AU104" s="647"/>
      <c r="AV104" s="647"/>
      <c r="AW104" s="648"/>
    </row>
    <row r="105" spans="1:49" x14ac:dyDescent="0.3">
      <c r="A105" s="496"/>
      <c r="B105" s="588" t="s">
        <v>325</v>
      </c>
      <c r="C105" s="591" t="s">
        <v>29</v>
      </c>
      <c r="D105" s="480"/>
      <c r="E105" s="481"/>
      <c r="F105" s="481"/>
      <c r="G105" s="481"/>
      <c r="H105" s="481"/>
      <c r="I105" s="481"/>
      <c r="J105" s="481"/>
      <c r="K105" s="481"/>
      <c r="L105" s="482"/>
      <c r="M105" s="483"/>
      <c r="N105" s="481"/>
      <c r="O105" s="481"/>
      <c r="P105" s="481"/>
      <c r="Q105" s="481"/>
      <c r="R105" s="481"/>
      <c r="S105" s="481"/>
      <c r="T105" s="481"/>
      <c r="U105" s="482"/>
      <c r="V105" s="483"/>
      <c r="W105" s="481"/>
      <c r="X105" s="481"/>
      <c r="Y105" s="481"/>
      <c r="Z105" s="481"/>
      <c r="AA105" s="481"/>
      <c r="AB105" s="481"/>
      <c r="AC105" s="481"/>
      <c r="AD105" s="481"/>
      <c r="AE105" s="483"/>
      <c r="AF105" s="481"/>
      <c r="AG105" s="481"/>
      <c r="AH105" s="481"/>
      <c r="AI105" s="481"/>
      <c r="AJ105" s="481"/>
      <c r="AK105" s="481"/>
      <c r="AL105" s="481"/>
      <c r="AM105" s="481"/>
      <c r="AN105" s="1288"/>
      <c r="AO105" s="569">
        <f>D105+M105+V105+AE105+AN105</f>
        <v>0</v>
      </c>
      <c r="AP105" s="649"/>
      <c r="AQ105" s="649"/>
      <c r="AR105" s="649"/>
      <c r="AS105" s="649"/>
      <c r="AT105" s="649"/>
      <c r="AU105" s="649"/>
      <c r="AV105" s="649"/>
      <c r="AW105" s="650"/>
    </row>
    <row r="106" spans="1:49" s="377" customFormat="1" x14ac:dyDescent="0.3">
      <c r="A106" s="494"/>
      <c r="B106" s="1197" t="s">
        <v>326</v>
      </c>
      <c r="C106" s="793" t="s">
        <v>200</v>
      </c>
      <c r="D106" s="1189">
        <f>D104-D105</f>
        <v>0</v>
      </c>
      <c r="E106" s="485"/>
      <c r="F106" s="485"/>
      <c r="G106" s="485"/>
      <c r="H106" s="485"/>
      <c r="I106" s="485"/>
      <c r="J106" s="485"/>
      <c r="K106" s="485"/>
      <c r="L106" s="486"/>
      <c r="M106" s="1189">
        <f>M104-M105</f>
        <v>0</v>
      </c>
      <c r="N106" s="485"/>
      <c r="O106" s="485"/>
      <c r="P106" s="485"/>
      <c r="Q106" s="485"/>
      <c r="R106" s="485"/>
      <c r="S106" s="485"/>
      <c r="T106" s="485"/>
      <c r="U106" s="486"/>
      <c r="V106" s="1189">
        <f>V104-V105</f>
        <v>0</v>
      </c>
      <c r="W106" s="485"/>
      <c r="X106" s="485"/>
      <c r="Y106" s="485"/>
      <c r="Z106" s="485"/>
      <c r="AA106" s="485"/>
      <c r="AB106" s="485"/>
      <c r="AC106" s="485"/>
      <c r="AD106" s="485"/>
      <c r="AE106" s="1182">
        <f>AE104-AE105</f>
        <v>0</v>
      </c>
      <c r="AF106" s="485"/>
      <c r="AG106" s="485"/>
      <c r="AH106" s="485"/>
      <c r="AI106" s="485"/>
      <c r="AJ106" s="485"/>
      <c r="AK106" s="485"/>
      <c r="AL106" s="485"/>
      <c r="AM106" s="485"/>
      <c r="AN106" s="1301">
        <f>AN104-AN105</f>
        <v>0</v>
      </c>
      <c r="AO106" s="1185">
        <f>AO104-AO105</f>
        <v>0</v>
      </c>
      <c r="AP106" s="651"/>
      <c r="AQ106" s="651"/>
      <c r="AR106" s="651"/>
      <c r="AS106" s="651"/>
      <c r="AT106" s="651"/>
      <c r="AU106" s="651"/>
      <c r="AV106" s="651"/>
      <c r="AW106" s="652"/>
    </row>
    <row r="107" spans="1:49" x14ac:dyDescent="0.3">
      <c r="A107" s="1544" t="s">
        <v>365</v>
      </c>
      <c r="B107" s="597" t="s">
        <v>327</v>
      </c>
      <c r="C107" s="595" t="s">
        <v>419</v>
      </c>
      <c r="D107" s="464"/>
      <c r="E107" s="472"/>
      <c r="F107" s="472"/>
      <c r="G107" s="472"/>
      <c r="H107" s="472"/>
      <c r="I107" s="472"/>
      <c r="J107" s="472"/>
      <c r="K107" s="472"/>
      <c r="L107" s="473"/>
      <c r="M107" s="464"/>
      <c r="N107" s="472"/>
      <c r="O107" s="472"/>
      <c r="P107" s="472"/>
      <c r="Q107" s="472"/>
      <c r="R107" s="472"/>
      <c r="S107" s="472"/>
      <c r="T107" s="472"/>
      <c r="U107" s="473"/>
      <c r="V107" s="464"/>
      <c r="W107" s="472"/>
      <c r="X107" s="472"/>
      <c r="Y107" s="472"/>
      <c r="Z107" s="472"/>
      <c r="AA107" s="472"/>
      <c r="AB107" s="472"/>
      <c r="AC107" s="472"/>
      <c r="AD107" s="473"/>
      <c r="AE107" s="464"/>
      <c r="AF107" s="472"/>
      <c r="AG107" s="472"/>
      <c r="AH107" s="472"/>
      <c r="AI107" s="472"/>
      <c r="AJ107" s="472"/>
      <c r="AK107" s="472"/>
      <c r="AL107" s="472"/>
      <c r="AM107" s="472"/>
      <c r="AN107" s="1288"/>
      <c r="AO107" s="569">
        <f>D107+M107+V107+AE107+AN107</f>
        <v>0</v>
      </c>
      <c r="AP107" s="559"/>
      <c r="AQ107" s="559"/>
      <c r="AR107" s="559"/>
      <c r="AS107" s="559"/>
      <c r="AT107" s="559"/>
      <c r="AU107" s="559"/>
      <c r="AV107" s="559"/>
      <c r="AW107" s="560"/>
    </row>
    <row r="108" spans="1:49" x14ac:dyDescent="0.3">
      <c r="A108" s="1545"/>
      <c r="B108" s="598" t="s">
        <v>201</v>
      </c>
      <c r="C108" s="591" t="s">
        <v>421</v>
      </c>
      <c r="D108" s="464"/>
      <c r="E108" s="472"/>
      <c r="F108" s="472"/>
      <c r="G108" s="472"/>
      <c r="H108" s="472"/>
      <c r="I108" s="472"/>
      <c r="J108" s="472"/>
      <c r="K108" s="472"/>
      <c r="L108" s="473"/>
      <c r="M108" s="464"/>
      <c r="N108" s="472"/>
      <c r="O108" s="472"/>
      <c r="P108" s="472"/>
      <c r="Q108" s="472"/>
      <c r="R108" s="472"/>
      <c r="S108" s="472"/>
      <c r="T108" s="472"/>
      <c r="U108" s="473"/>
      <c r="V108" s="464"/>
      <c r="W108" s="472"/>
      <c r="X108" s="472"/>
      <c r="Y108" s="472"/>
      <c r="Z108" s="472"/>
      <c r="AA108" s="472"/>
      <c r="AB108" s="472"/>
      <c r="AC108" s="472"/>
      <c r="AD108" s="473"/>
      <c r="AE108" s="464"/>
      <c r="AF108" s="472"/>
      <c r="AG108" s="472"/>
      <c r="AH108" s="472"/>
      <c r="AI108" s="472"/>
      <c r="AJ108" s="472"/>
      <c r="AK108" s="472"/>
      <c r="AL108" s="472"/>
      <c r="AM108" s="472"/>
      <c r="AN108" s="1288"/>
      <c r="AO108" s="569">
        <f>D108+M108+V108+AE108+AN108</f>
        <v>0</v>
      </c>
      <c r="AP108" s="559"/>
      <c r="AQ108" s="559"/>
      <c r="AR108" s="559"/>
      <c r="AS108" s="559"/>
      <c r="AT108" s="559"/>
      <c r="AU108" s="559"/>
      <c r="AV108" s="559"/>
      <c r="AW108" s="560"/>
    </row>
    <row r="109" spans="1:49" x14ac:dyDescent="0.3">
      <c r="A109" s="1545"/>
      <c r="B109" s="598" t="s">
        <v>202</v>
      </c>
      <c r="C109" s="591" t="s">
        <v>420</v>
      </c>
      <c r="D109" s="464"/>
      <c r="E109" s="472"/>
      <c r="F109" s="472"/>
      <c r="G109" s="472"/>
      <c r="H109" s="472"/>
      <c r="I109" s="472"/>
      <c r="J109" s="472"/>
      <c r="K109" s="472"/>
      <c r="L109" s="473"/>
      <c r="M109" s="464"/>
      <c r="N109" s="472"/>
      <c r="O109" s="472"/>
      <c r="P109" s="472"/>
      <c r="Q109" s="472"/>
      <c r="R109" s="472"/>
      <c r="S109" s="472"/>
      <c r="T109" s="472"/>
      <c r="U109" s="473"/>
      <c r="V109" s="464"/>
      <c r="W109" s="472"/>
      <c r="X109" s="472"/>
      <c r="Y109" s="472"/>
      <c r="Z109" s="472"/>
      <c r="AA109" s="472"/>
      <c r="AB109" s="472"/>
      <c r="AC109" s="472"/>
      <c r="AD109" s="473"/>
      <c r="AE109" s="464"/>
      <c r="AF109" s="472"/>
      <c r="AG109" s="472"/>
      <c r="AH109" s="472"/>
      <c r="AI109" s="472"/>
      <c r="AJ109" s="472"/>
      <c r="AK109" s="472"/>
      <c r="AL109" s="472"/>
      <c r="AM109" s="472"/>
      <c r="AN109" s="1288"/>
      <c r="AO109" s="569">
        <f>D109+M109+V109+AE109+AN109</f>
        <v>0</v>
      </c>
      <c r="AP109" s="559"/>
      <c r="AQ109" s="559"/>
      <c r="AR109" s="559"/>
      <c r="AS109" s="559"/>
      <c r="AT109" s="559"/>
      <c r="AU109" s="559"/>
      <c r="AV109" s="559"/>
      <c r="AW109" s="560"/>
    </row>
    <row r="110" spans="1:49" x14ac:dyDescent="0.3">
      <c r="A110" s="1545"/>
      <c r="B110" s="598" t="s">
        <v>203</v>
      </c>
      <c r="C110" s="591" t="s">
        <v>28</v>
      </c>
      <c r="D110" s="464"/>
      <c r="E110" s="472"/>
      <c r="F110" s="472"/>
      <c r="G110" s="472"/>
      <c r="H110" s="472"/>
      <c r="I110" s="472"/>
      <c r="J110" s="472"/>
      <c r="K110" s="472"/>
      <c r="L110" s="473"/>
      <c r="M110" s="464"/>
      <c r="N110" s="472"/>
      <c r="O110" s="472"/>
      <c r="P110" s="472"/>
      <c r="Q110" s="472"/>
      <c r="R110" s="472"/>
      <c r="S110" s="472"/>
      <c r="T110" s="472"/>
      <c r="U110" s="473"/>
      <c r="V110" s="464"/>
      <c r="W110" s="472"/>
      <c r="X110" s="472"/>
      <c r="Y110" s="472"/>
      <c r="Z110" s="472"/>
      <c r="AA110" s="472"/>
      <c r="AB110" s="472"/>
      <c r="AC110" s="472"/>
      <c r="AD110" s="473"/>
      <c r="AE110" s="464"/>
      <c r="AF110" s="472"/>
      <c r="AG110" s="472"/>
      <c r="AH110" s="472"/>
      <c r="AI110" s="472"/>
      <c r="AJ110" s="472"/>
      <c r="AK110" s="472"/>
      <c r="AL110" s="472"/>
      <c r="AM110" s="472"/>
      <c r="AN110" s="1288"/>
      <c r="AO110" s="569">
        <f>D110+M110+V110+AE110+AN110</f>
        <v>0</v>
      </c>
      <c r="AP110" s="559"/>
      <c r="AQ110" s="559"/>
      <c r="AR110" s="559"/>
      <c r="AS110" s="559"/>
      <c r="AT110" s="559"/>
      <c r="AU110" s="559"/>
      <c r="AV110" s="559"/>
      <c r="AW110" s="560"/>
    </row>
    <row r="111" spans="1:49" x14ac:dyDescent="0.3">
      <c r="A111" s="1545"/>
      <c r="B111" s="598" t="s">
        <v>204</v>
      </c>
      <c r="C111" s="591" t="s">
        <v>205</v>
      </c>
      <c r="D111" s="464"/>
      <c r="E111" s="472"/>
      <c r="F111" s="472"/>
      <c r="G111" s="472"/>
      <c r="H111" s="472"/>
      <c r="I111" s="472"/>
      <c r="J111" s="472"/>
      <c r="K111" s="472"/>
      <c r="L111" s="473"/>
      <c r="M111" s="464"/>
      <c r="N111" s="472"/>
      <c r="O111" s="472"/>
      <c r="P111" s="472"/>
      <c r="Q111" s="472"/>
      <c r="R111" s="472"/>
      <c r="S111" s="472"/>
      <c r="T111" s="472"/>
      <c r="U111" s="473"/>
      <c r="V111" s="464"/>
      <c r="W111" s="472"/>
      <c r="X111" s="472"/>
      <c r="Y111" s="472"/>
      <c r="Z111" s="472"/>
      <c r="AA111" s="472"/>
      <c r="AB111" s="472"/>
      <c r="AC111" s="472"/>
      <c r="AD111" s="473"/>
      <c r="AE111" s="464"/>
      <c r="AF111" s="472"/>
      <c r="AG111" s="472"/>
      <c r="AH111" s="472"/>
      <c r="AI111" s="472"/>
      <c r="AJ111" s="472"/>
      <c r="AK111" s="472"/>
      <c r="AL111" s="472"/>
      <c r="AM111" s="472"/>
      <c r="AN111" s="1288"/>
      <c r="AO111" s="569">
        <f>D111+M111+V111+AE111+AN111</f>
        <v>0</v>
      </c>
      <c r="AP111" s="559"/>
      <c r="AQ111" s="559"/>
      <c r="AR111" s="559"/>
      <c r="AS111" s="559"/>
      <c r="AT111" s="559"/>
      <c r="AU111" s="559"/>
      <c r="AV111" s="559"/>
      <c r="AW111" s="560"/>
    </row>
    <row r="112" spans="1:49" s="377" customFormat="1" x14ac:dyDescent="0.3">
      <c r="A112" s="1545"/>
      <c r="B112" s="598" t="s">
        <v>206</v>
      </c>
      <c r="C112" s="591" t="s">
        <v>418</v>
      </c>
      <c r="D112" s="1044">
        <f>SUM(D107:D111)</f>
        <v>0</v>
      </c>
      <c r="E112" s="472"/>
      <c r="F112" s="472"/>
      <c r="G112" s="472"/>
      <c r="H112" s="472"/>
      <c r="I112" s="472"/>
      <c r="J112" s="472"/>
      <c r="K112" s="472"/>
      <c r="L112" s="473"/>
      <c r="M112" s="1044">
        <f>SUM(M107:M111)</f>
        <v>0</v>
      </c>
      <c r="N112" s="472"/>
      <c r="O112" s="472"/>
      <c r="P112" s="472"/>
      <c r="Q112" s="472"/>
      <c r="R112" s="472"/>
      <c r="S112" s="472"/>
      <c r="T112" s="472"/>
      <c r="U112" s="473"/>
      <c r="V112" s="1044">
        <f>SUM(V107:V111)</f>
        <v>0</v>
      </c>
      <c r="W112" s="472"/>
      <c r="X112" s="472"/>
      <c r="Y112" s="472"/>
      <c r="Z112" s="472"/>
      <c r="AA112" s="472"/>
      <c r="AB112" s="472"/>
      <c r="AC112" s="472"/>
      <c r="AD112" s="473"/>
      <c r="AE112" s="1044">
        <f>SUM(AE107:AE111)</f>
        <v>0</v>
      </c>
      <c r="AF112" s="472"/>
      <c r="AG112" s="472"/>
      <c r="AH112" s="472"/>
      <c r="AI112" s="472"/>
      <c r="AJ112" s="472"/>
      <c r="AK112" s="472"/>
      <c r="AL112" s="472"/>
      <c r="AM112" s="472"/>
      <c r="AN112" s="1297">
        <f>SUM(AN107:AN111)</f>
        <v>0</v>
      </c>
      <c r="AO112" s="569">
        <f>SUM(AO107:AO111)</f>
        <v>0</v>
      </c>
      <c r="AP112" s="559"/>
      <c r="AQ112" s="559"/>
      <c r="AR112" s="559"/>
      <c r="AS112" s="559"/>
      <c r="AT112" s="559"/>
      <c r="AU112" s="559"/>
      <c r="AV112" s="559"/>
      <c r="AW112" s="560"/>
    </row>
    <row r="113" spans="1:49" x14ac:dyDescent="0.3">
      <c r="A113" s="1545"/>
      <c r="B113" s="598" t="s">
        <v>207</v>
      </c>
      <c r="C113" s="591" t="s">
        <v>422</v>
      </c>
      <c r="D113" s="464"/>
      <c r="E113" s="472"/>
      <c r="F113" s="472"/>
      <c r="G113" s="472"/>
      <c r="H113" s="472"/>
      <c r="I113" s="472"/>
      <c r="J113" s="472"/>
      <c r="K113" s="472"/>
      <c r="L113" s="473"/>
      <c r="M113" s="464"/>
      <c r="N113" s="472"/>
      <c r="O113" s="472"/>
      <c r="P113" s="472"/>
      <c r="Q113" s="472"/>
      <c r="R113" s="472"/>
      <c r="S113" s="472"/>
      <c r="T113" s="472"/>
      <c r="U113" s="473"/>
      <c r="V113" s="464"/>
      <c r="W113" s="472"/>
      <c r="X113" s="472"/>
      <c r="Y113" s="472"/>
      <c r="Z113" s="472"/>
      <c r="AA113" s="472"/>
      <c r="AB113" s="472"/>
      <c r="AC113" s="472"/>
      <c r="AD113" s="473"/>
      <c r="AE113" s="464"/>
      <c r="AF113" s="472"/>
      <c r="AG113" s="472"/>
      <c r="AH113" s="472"/>
      <c r="AI113" s="472"/>
      <c r="AJ113" s="472"/>
      <c r="AK113" s="472"/>
      <c r="AL113" s="472"/>
      <c r="AM113" s="472"/>
      <c r="AN113" s="1288"/>
      <c r="AO113" s="569">
        <f>D113+M113+V113+AE113+AN113</f>
        <v>0</v>
      </c>
      <c r="AP113" s="559"/>
      <c r="AQ113" s="559"/>
      <c r="AR113" s="559"/>
      <c r="AS113" s="559"/>
      <c r="AT113" s="559"/>
      <c r="AU113" s="559"/>
      <c r="AV113" s="559"/>
      <c r="AW113" s="560"/>
    </row>
    <row r="114" spans="1:49" x14ac:dyDescent="0.3">
      <c r="A114" s="1545"/>
      <c r="B114" s="598" t="s">
        <v>208</v>
      </c>
      <c r="C114" s="591" t="s">
        <v>209</v>
      </c>
      <c r="D114" s="464"/>
      <c r="E114" s="472"/>
      <c r="F114" s="472"/>
      <c r="G114" s="472"/>
      <c r="H114" s="472"/>
      <c r="I114" s="472"/>
      <c r="J114" s="472"/>
      <c r="K114" s="472"/>
      <c r="L114" s="473"/>
      <c r="M114" s="464"/>
      <c r="N114" s="472"/>
      <c r="O114" s="472"/>
      <c r="P114" s="472"/>
      <c r="Q114" s="472"/>
      <c r="R114" s="472"/>
      <c r="S114" s="472"/>
      <c r="T114" s="472"/>
      <c r="U114" s="473"/>
      <c r="V114" s="464"/>
      <c r="W114" s="472"/>
      <c r="X114" s="472"/>
      <c r="Y114" s="472"/>
      <c r="Z114" s="472"/>
      <c r="AA114" s="472"/>
      <c r="AB114" s="472"/>
      <c r="AC114" s="472"/>
      <c r="AD114" s="473"/>
      <c r="AE114" s="464"/>
      <c r="AF114" s="472"/>
      <c r="AG114" s="472"/>
      <c r="AH114" s="472"/>
      <c r="AI114" s="472"/>
      <c r="AJ114" s="472"/>
      <c r="AK114" s="472"/>
      <c r="AL114" s="472"/>
      <c r="AM114" s="472"/>
      <c r="AN114" s="1288"/>
      <c r="AO114" s="569">
        <f>D114+M114+V114+AE114+AN114</f>
        <v>0</v>
      </c>
      <c r="AP114" s="559"/>
      <c r="AQ114" s="559"/>
      <c r="AR114" s="559"/>
      <c r="AS114" s="559"/>
      <c r="AT114" s="559"/>
      <c r="AU114" s="559"/>
      <c r="AV114" s="559"/>
      <c r="AW114" s="560"/>
    </row>
    <row r="115" spans="1:49" x14ac:dyDescent="0.3">
      <c r="A115" s="1545"/>
      <c r="B115" s="598" t="s">
        <v>211</v>
      </c>
      <c r="C115" s="591" t="s">
        <v>212</v>
      </c>
      <c r="D115" s="464"/>
      <c r="E115" s="472"/>
      <c r="F115" s="472"/>
      <c r="G115" s="472"/>
      <c r="H115" s="472"/>
      <c r="I115" s="472"/>
      <c r="J115" s="472"/>
      <c r="K115" s="472"/>
      <c r="L115" s="473"/>
      <c r="M115" s="464"/>
      <c r="N115" s="472"/>
      <c r="O115" s="472"/>
      <c r="P115" s="472"/>
      <c r="Q115" s="472"/>
      <c r="R115" s="472"/>
      <c r="S115" s="472"/>
      <c r="T115" s="472"/>
      <c r="U115" s="473"/>
      <c r="V115" s="464"/>
      <c r="W115" s="472"/>
      <c r="X115" s="472"/>
      <c r="Y115" s="472"/>
      <c r="Z115" s="472"/>
      <c r="AA115" s="472"/>
      <c r="AB115" s="472"/>
      <c r="AC115" s="472"/>
      <c r="AD115" s="473"/>
      <c r="AE115" s="464"/>
      <c r="AF115" s="472"/>
      <c r="AG115" s="472"/>
      <c r="AH115" s="472"/>
      <c r="AI115" s="472"/>
      <c r="AJ115" s="472"/>
      <c r="AK115" s="472"/>
      <c r="AL115" s="472"/>
      <c r="AM115" s="472"/>
      <c r="AN115" s="1288"/>
      <c r="AO115" s="569">
        <f>D115+M115+V115+AE115+AN115</f>
        <v>0</v>
      </c>
      <c r="AP115" s="559"/>
      <c r="AQ115" s="559"/>
      <c r="AR115" s="559"/>
      <c r="AS115" s="559"/>
      <c r="AT115" s="559"/>
      <c r="AU115" s="559"/>
      <c r="AV115" s="559"/>
      <c r="AW115" s="560"/>
    </row>
    <row r="116" spans="1:49" ht="24.6" x14ac:dyDescent="0.3">
      <c r="A116" s="1546"/>
      <c r="B116" s="599" t="s">
        <v>214</v>
      </c>
      <c r="C116" s="600" t="s">
        <v>423</v>
      </c>
      <c r="D116" s="519">
        <f>(D112-D113)+(D114-D115)</f>
        <v>0</v>
      </c>
      <c r="E116" s="481"/>
      <c r="F116" s="481"/>
      <c r="G116" s="481"/>
      <c r="H116" s="481"/>
      <c r="I116" s="481"/>
      <c r="J116" s="481"/>
      <c r="K116" s="481"/>
      <c r="L116" s="482"/>
      <c r="M116" s="519">
        <f>(M112-M113)+(M114-M115)</f>
        <v>0</v>
      </c>
      <c r="N116" s="481"/>
      <c r="O116" s="481"/>
      <c r="P116" s="481"/>
      <c r="Q116" s="481"/>
      <c r="R116" s="481"/>
      <c r="S116" s="481"/>
      <c r="T116" s="481"/>
      <c r="U116" s="482"/>
      <c r="V116" s="519">
        <f>(V112-V113)+(V114-V115)</f>
        <v>0</v>
      </c>
      <c r="W116" s="481"/>
      <c r="X116" s="481"/>
      <c r="Y116" s="481"/>
      <c r="Z116" s="481"/>
      <c r="AA116" s="481"/>
      <c r="AB116" s="481"/>
      <c r="AC116" s="481"/>
      <c r="AD116" s="482"/>
      <c r="AE116" s="519">
        <f>(AE112-AE113)+(AE114-AE115)</f>
        <v>0</v>
      </c>
      <c r="AF116" s="481"/>
      <c r="AG116" s="481"/>
      <c r="AH116" s="481"/>
      <c r="AI116" s="481"/>
      <c r="AJ116" s="481"/>
      <c r="AK116" s="481"/>
      <c r="AL116" s="481"/>
      <c r="AM116" s="481"/>
      <c r="AN116" s="1302">
        <f>(AN112-AN113)+(AN114-AN115)</f>
        <v>0</v>
      </c>
      <c r="AO116" s="664">
        <f>(AO112-AO113)+(AO114-AO115)</f>
        <v>0</v>
      </c>
      <c r="AP116" s="649"/>
      <c r="AQ116" s="649"/>
      <c r="AR116" s="649"/>
      <c r="AS116" s="649"/>
      <c r="AT116" s="649"/>
      <c r="AU116" s="649"/>
      <c r="AV116" s="649"/>
      <c r="AW116" s="650"/>
    </row>
    <row r="117" spans="1:49" s="377" customFormat="1" ht="15" thickBot="1" x14ac:dyDescent="0.35">
      <c r="A117" s="497"/>
      <c r="B117" s="656" t="s">
        <v>328</v>
      </c>
      <c r="C117" s="593" t="s">
        <v>215</v>
      </c>
      <c r="D117" s="511">
        <f>D106+D116</f>
        <v>0</v>
      </c>
      <c r="E117" s="475"/>
      <c r="F117" s="475"/>
      <c r="G117" s="475"/>
      <c r="H117" s="475"/>
      <c r="I117" s="475"/>
      <c r="J117" s="475"/>
      <c r="K117" s="475"/>
      <c r="L117" s="476"/>
      <c r="M117" s="511">
        <f>M106+M116</f>
        <v>0</v>
      </c>
      <c r="N117" s="475"/>
      <c r="O117" s="475"/>
      <c r="P117" s="475"/>
      <c r="Q117" s="475"/>
      <c r="R117" s="475"/>
      <c r="S117" s="475"/>
      <c r="T117" s="475"/>
      <c r="U117" s="476"/>
      <c r="V117" s="511">
        <f>V106+V116</f>
        <v>0</v>
      </c>
      <c r="W117" s="475"/>
      <c r="X117" s="475"/>
      <c r="Y117" s="475"/>
      <c r="Z117" s="475"/>
      <c r="AA117" s="475"/>
      <c r="AB117" s="475"/>
      <c r="AC117" s="475"/>
      <c r="AD117" s="476"/>
      <c r="AE117" s="511">
        <f>AE106+AE116</f>
        <v>0</v>
      </c>
      <c r="AF117" s="475"/>
      <c r="AG117" s="475"/>
      <c r="AH117" s="475"/>
      <c r="AI117" s="475"/>
      <c r="AJ117" s="475"/>
      <c r="AK117" s="475"/>
      <c r="AL117" s="475"/>
      <c r="AM117" s="475"/>
      <c r="AN117" s="1303">
        <f>AN106+AN116</f>
        <v>0</v>
      </c>
      <c r="AO117" s="665">
        <f>AO106+AO116</f>
        <v>0</v>
      </c>
      <c r="AP117" s="653"/>
      <c r="AQ117" s="653"/>
      <c r="AR117" s="653"/>
      <c r="AS117" s="653"/>
      <c r="AT117" s="653"/>
      <c r="AU117" s="653"/>
      <c r="AV117" s="653"/>
      <c r="AW117" s="654"/>
    </row>
  </sheetData>
  <sheetProtection algorithmName="SHA-512" hashValue="FG4WhY3GwQAOnLqj+Z5E6uKlP2a9+gjQFabsTxGLGRJ8nU6tdCWXipMG8K67JkJp342eoxKr92TzJzLCjBQh2g==" saltValue="LadwROjo0sXFuBryA8FPAw==" spinCount="100000" sheet="1" objects="1" scenarios="1"/>
  <mergeCells count="32">
    <mergeCell ref="A76:A86"/>
    <mergeCell ref="A87:C88"/>
    <mergeCell ref="V7:AD7"/>
    <mergeCell ref="AE7:AM7"/>
    <mergeCell ref="A45:A49"/>
    <mergeCell ref="A11:A17"/>
    <mergeCell ref="AE18:AM18"/>
    <mergeCell ref="A18:C19"/>
    <mergeCell ref="D18:L18"/>
    <mergeCell ref="M18:U18"/>
    <mergeCell ref="A10:C10"/>
    <mergeCell ref="A28:A35"/>
    <mergeCell ref="A36:A39"/>
    <mergeCell ref="A40:A44"/>
    <mergeCell ref="V18:AD18"/>
    <mergeCell ref="A20:A27"/>
    <mergeCell ref="AO7:AW7"/>
    <mergeCell ref="AO18:AW18"/>
    <mergeCell ref="AO87:AW87"/>
    <mergeCell ref="A96:A102"/>
    <mergeCell ref="A107:A116"/>
    <mergeCell ref="D87:L87"/>
    <mergeCell ref="M87:U87"/>
    <mergeCell ref="V87:AD87"/>
    <mergeCell ref="D7:L7"/>
    <mergeCell ref="M7:U7"/>
    <mergeCell ref="AE87:AM87"/>
    <mergeCell ref="A89:A95"/>
    <mergeCell ref="A50:A54"/>
    <mergeCell ref="A55:A62"/>
    <mergeCell ref="A63:A70"/>
    <mergeCell ref="A71:A75"/>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pageSetUpPr fitToPage="1"/>
  </sheetPr>
  <dimension ref="A1:AX117"/>
  <sheetViews>
    <sheetView workbookViewId="0">
      <pane xSplit="3" topLeftCell="D1" activePane="topRight" state="frozen"/>
      <selection pane="topRight"/>
    </sheetView>
  </sheetViews>
  <sheetFormatPr defaultColWidth="8.88671875" defaultRowHeight="14.4" x14ac:dyDescent="0.3"/>
  <cols>
    <col min="1" max="1" width="12.6640625" style="442" customWidth="1"/>
    <col min="2" max="2" width="8.88671875" style="190" customWidth="1"/>
    <col min="3" max="3" width="35.44140625" style="190" customWidth="1"/>
    <col min="4" max="49" width="13.33203125" style="190" customWidth="1"/>
    <col min="50" max="16384" width="8.88671875" style="1030"/>
  </cols>
  <sheetData>
    <row r="1" spans="1:50" x14ac:dyDescent="0.3">
      <c r="A1" s="441" t="s">
        <v>506</v>
      </c>
    </row>
    <row r="3" spans="1:50" x14ac:dyDescent="0.3">
      <c r="A3" s="856" t="s">
        <v>477</v>
      </c>
      <c r="B3" s="857"/>
      <c r="C3" s="860">
        <f>'MMA Rev-Exp Summary'!C3</f>
        <v>0</v>
      </c>
      <c r="U3" s="373"/>
      <c r="V3" s="373"/>
    </row>
    <row r="4" spans="1:50" x14ac:dyDescent="0.3">
      <c r="A4" s="856" t="s">
        <v>16</v>
      </c>
      <c r="B4" s="857"/>
      <c r="C4" s="867" t="str">
        <f>IF('MMA Rev-Exp Summary'!C4=0,"",'MMA Rev-Exp Summary'!C4)</f>
        <v/>
      </c>
    </row>
    <row r="5" spans="1:50" x14ac:dyDescent="0.3">
      <c r="A5" s="856" t="s">
        <v>17</v>
      </c>
      <c r="B5" s="857"/>
      <c r="C5" s="867" t="str">
        <f>IF('MMA Rev-Exp Summary'!C5=0,"",'MMA Rev-Exp Summary'!C5)</f>
        <v/>
      </c>
      <c r="E5" s="320"/>
      <c r="F5" s="320"/>
      <c r="G5" s="320"/>
      <c r="H5" s="320"/>
      <c r="AO5" s="321"/>
      <c r="AP5" s="321"/>
      <c r="AQ5" s="321"/>
      <c r="AR5" s="321"/>
      <c r="AS5" s="321"/>
      <c r="AT5" s="321"/>
      <c r="AU5" s="321"/>
      <c r="AV5" s="321"/>
      <c r="AW5" s="321"/>
    </row>
    <row r="6" spans="1:50" ht="15" thickBot="1" x14ac:dyDescent="0.35">
      <c r="A6" s="858" t="s">
        <v>493</v>
      </c>
      <c r="B6" s="857"/>
      <c r="C6" s="859"/>
      <c r="E6" s="320"/>
      <c r="F6" s="320"/>
      <c r="G6" s="320"/>
      <c r="H6" s="320"/>
      <c r="AN6" s="321"/>
      <c r="AO6" s="321"/>
      <c r="AP6" s="321"/>
      <c r="AQ6" s="321"/>
      <c r="AR6" s="321"/>
      <c r="AS6" s="321"/>
      <c r="AT6" s="321"/>
      <c r="AU6" s="321"/>
      <c r="AV6" s="321"/>
      <c r="AW6" s="321"/>
    </row>
    <row r="7" spans="1:50" ht="14.4" customHeight="1" x14ac:dyDescent="0.35">
      <c r="A7" s="487"/>
      <c r="B7" s="488"/>
      <c r="C7" s="489"/>
      <c r="D7" s="1541" t="s">
        <v>288</v>
      </c>
      <c r="E7" s="1542"/>
      <c r="F7" s="1542"/>
      <c r="G7" s="1542"/>
      <c r="H7" s="1542"/>
      <c r="I7" s="1542"/>
      <c r="J7" s="1542"/>
      <c r="K7" s="1542"/>
      <c r="L7" s="1543"/>
      <c r="M7" s="1541" t="s">
        <v>289</v>
      </c>
      <c r="N7" s="1542"/>
      <c r="O7" s="1542"/>
      <c r="P7" s="1542"/>
      <c r="Q7" s="1542"/>
      <c r="R7" s="1542"/>
      <c r="S7" s="1542"/>
      <c r="T7" s="1542"/>
      <c r="U7" s="1543"/>
      <c r="V7" s="1541" t="s">
        <v>290</v>
      </c>
      <c r="W7" s="1542"/>
      <c r="X7" s="1542"/>
      <c r="Y7" s="1542"/>
      <c r="Z7" s="1542"/>
      <c r="AA7" s="1542"/>
      <c r="AB7" s="1542"/>
      <c r="AC7" s="1542"/>
      <c r="AD7" s="1543"/>
      <c r="AE7" s="1530" t="s">
        <v>291</v>
      </c>
      <c r="AF7" s="1531"/>
      <c r="AG7" s="1531"/>
      <c r="AH7" s="1531"/>
      <c r="AI7" s="1531"/>
      <c r="AJ7" s="1531"/>
      <c r="AK7" s="1531"/>
      <c r="AL7" s="1531"/>
      <c r="AM7" s="1531"/>
      <c r="AN7" s="1278"/>
      <c r="AO7" s="1535" t="s">
        <v>1021</v>
      </c>
      <c r="AP7" s="1536"/>
      <c r="AQ7" s="1536"/>
      <c r="AR7" s="1536"/>
      <c r="AS7" s="1536"/>
      <c r="AT7" s="1536"/>
      <c r="AU7" s="1536"/>
      <c r="AV7" s="1536"/>
      <c r="AW7" s="1537"/>
    </row>
    <row r="8" spans="1:50" ht="45" customHeight="1" x14ac:dyDescent="0.35">
      <c r="A8" s="490"/>
      <c r="B8" s="491"/>
      <c r="C8" s="492"/>
      <c r="D8" s="1276" t="s">
        <v>40</v>
      </c>
      <c r="E8" s="387" t="s">
        <v>11</v>
      </c>
      <c r="F8" s="387" t="s">
        <v>53</v>
      </c>
      <c r="G8" s="387" t="s">
        <v>54</v>
      </c>
      <c r="H8" s="387" t="s">
        <v>55</v>
      </c>
      <c r="I8" s="387" t="s">
        <v>57</v>
      </c>
      <c r="J8" s="387" t="s">
        <v>56</v>
      </c>
      <c r="K8" s="387" t="s">
        <v>149</v>
      </c>
      <c r="L8" s="388" t="s">
        <v>150</v>
      </c>
      <c r="M8" s="1276" t="s">
        <v>40</v>
      </c>
      <c r="N8" s="387" t="s">
        <v>11</v>
      </c>
      <c r="O8" s="387" t="s">
        <v>53</v>
      </c>
      <c r="P8" s="387" t="s">
        <v>54</v>
      </c>
      <c r="Q8" s="387" t="s">
        <v>55</v>
      </c>
      <c r="R8" s="387" t="s">
        <v>57</v>
      </c>
      <c r="S8" s="387" t="s">
        <v>56</v>
      </c>
      <c r="T8" s="387" t="s">
        <v>149</v>
      </c>
      <c r="U8" s="388" t="s">
        <v>150</v>
      </c>
      <c r="V8" s="1276" t="s">
        <v>40</v>
      </c>
      <c r="W8" s="387" t="s">
        <v>11</v>
      </c>
      <c r="X8" s="387" t="s">
        <v>53</v>
      </c>
      <c r="Y8" s="387" t="s">
        <v>54</v>
      </c>
      <c r="Z8" s="387" t="s">
        <v>55</v>
      </c>
      <c r="AA8" s="387" t="s">
        <v>57</v>
      </c>
      <c r="AB8" s="387" t="s">
        <v>56</v>
      </c>
      <c r="AC8" s="387" t="s">
        <v>149</v>
      </c>
      <c r="AD8" s="388" t="s">
        <v>150</v>
      </c>
      <c r="AE8" s="1276" t="s">
        <v>40</v>
      </c>
      <c r="AF8" s="387" t="s">
        <v>11</v>
      </c>
      <c r="AG8" s="387" t="s">
        <v>53</v>
      </c>
      <c r="AH8" s="387" t="s">
        <v>54</v>
      </c>
      <c r="AI8" s="387" t="s">
        <v>55</v>
      </c>
      <c r="AJ8" s="387" t="s">
        <v>57</v>
      </c>
      <c r="AK8" s="387" t="s">
        <v>56</v>
      </c>
      <c r="AL8" s="387" t="s">
        <v>149</v>
      </c>
      <c r="AM8" s="387" t="s">
        <v>150</v>
      </c>
      <c r="AN8" s="1279" t="s">
        <v>1022</v>
      </c>
      <c r="AO8" s="440" t="s">
        <v>40</v>
      </c>
      <c r="AP8" s="387" t="s">
        <v>11</v>
      </c>
      <c r="AQ8" s="387" t="s">
        <v>53</v>
      </c>
      <c r="AR8" s="387" t="s">
        <v>54</v>
      </c>
      <c r="AS8" s="387" t="s">
        <v>55</v>
      </c>
      <c r="AT8" s="387" t="s">
        <v>57</v>
      </c>
      <c r="AU8" s="387" t="s">
        <v>56</v>
      </c>
      <c r="AV8" s="387" t="s">
        <v>149</v>
      </c>
      <c r="AW8" s="390" t="s">
        <v>150</v>
      </c>
      <c r="AX8" s="376"/>
    </row>
    <row r="9" spans="1:50" ht="18" customHeight="1" x14ac:dyDescent="0.35">
      <c r="A9" s="493" t="s">
        <v>58</v>
      </c>
      <c r="B9" s="491"/>
      <c r="C9" s="492"/>
      <c r="D9" s="602">
        <f>SUM(E9:L9)</f>
        <v>0</v>
      </c>
      <c r="E9" s="445"/>
      <c r="F9" s="445"/>
      <c r="G9" s="445"/>
      <c r="H9" s="445"/>
      <c r="I9" s="445"/>
      <c r="J9" s="445"/>
      <c r="K9" s="445"/>
      <c r="L9" s="446"/>
      <c r="M9" s="602">
        <f>SUM(N9:U9)</f>
        <v>0</v>
      </c>
      <c r="N9" s="445"/>
      <c r="O9" s="445"/>
      <c r="P9" s="445"/>
      <c r="Q9" s="445"/>
      <c r="R9" s="445"/>
      <c r="S9" s="445"/>
      <c r="T9" s="445"/>
      <c r="U9" s="446"/>
      <c r="V9" s="602">
        <f>SUM(W9:AD9)</f>
        <v>0</v>
      </c>
      <c r="W9" s="445"/>
      <c r="X9" s="445"/>
      <c r="Y9" s="445"/>
      <c r="Z9" s="445"/>
      <c r="AA9" s="445"/>
      <c r="AB9" s="445"/>
      <c r="AC9" s="445"/>
      <c r="AD9" s="446"/>
      <c r="AE9" s="602">
        <f>SUM(AF9:AM9)</f>
        <v>0</v>
      </c>
      <c r="AF9" s="445"/>
      <c r="AG9" s="445"/>
      <c r="AH9" s="445"/>
      <c r="AI9" s="445"/>
      <c r="AJ9" s="445"/>
      <c r="AK9" s="445"/>
      <c r="AL9" s="445"/>
      <c r="AM9" s="445"/>
      <c r="AN9" s="1280"/>
      <c r="AO9" s="603">
        <f>AE9+V9+M9+D9+AN9</f>
        <v>0</v>
      </c>
      <c r="AP9" s="531">
        <f t="shared" ref="AP9:AW9" si="0">AF9+W9+N9+E9</f>
        <v>0</v>
      </c>
      <c r="AQ9" s="531">
        <f t="shared" si="0"/>
        <v>0</v>
      </c>
      <c r="AR9" s="531">
        <f t="shared" si="0"/>
        <v>0</v>
      </c>
      <c r="AS9" s="531">
        <f t="shared" si="0"/>
        <v>0</v>
      </c>
      <c r="AT9" s="531">
        <f t="shared" si="0"/>
        <v>0</v>
      </c>
      <c r="AU9" s="602">
        <f t="shared" si="0"/>
        <v>0</v>
      </c>
      <c r="AV9" s="531">
        <f t="shared" si="0"/>
        <v>0</v>
      </c>
      <c r="AW9" s="531">
        <f t="shared" si="0"/>
        <v>0</v>
      </c>
      <c r="AX9" s="498"/>
    </row>
    <row r="10" spans="1:50" ht="18" customHeight="1" x14ac:dyDescent="0.35">
      <c r="A10" s="1563" t="s">
        <v>12</v>
      </c>
      <c r="B10" s="1564"/>
      <c r="C10" s="1565"/>
      <c r="D10" s="1274"/>
      <c r="E10" s="443"/>
      <c r="F10" s="443"/>
      <c r="G10" s="443"/>
      <c r="H10" s="443"/>
      <c r="I10" s="443"/>
      <c r="J10" s="443"/>
      <c r="K10" s="443"/>
      <c r="L10" s="444"/>
      <c r="M10" s="1277"/>
      <c r="N10" s="443"/>
      <c r="O10" s="443"/>
      <c r="P10" s="443"/>
      <c r="Q10" s="443"/>
      <c r="R10" s="443"/>
      <c r="S10" s="443"/>
      <c r="T10" s="443"/>
      <c r="U10" s="444"/>
      <c r="V10" s="1277"/>
      <c r="W10" s="443"/>
      <c r="X10" s="443"/>
      <c r="Y10" s="443"/>
      <c r="Z10" s="443"/>
      <c r="AA10" s="443"/>
      <c r="AB10" s="443"/>
      <c r="AC10" s="443"/>
      <c r="AD10" s="444"/>
      <c r="AE10" s="1277"/>
      <c r="AF10" s="443"/>
      <c r="AG10" s="443"/>
      <c r="AH10" s="443"/>
      <c r="AI10" s="443"/>
      <c r="AJ10" s="443"/>
      <c r="AK10" s="443"/>
      <c r="AL10" s="443"/>
      <c r="AM10" s="443"/>
      <c r="AN10" s="1281"/>
      <c r="AO10" s="1275"/>
      <c r="AP10" s="605"/>
      <c r="AQ10" s="605"/>
      <c r="AR10" s="605"/>
      <c r="AS10" s="605"/>
      <c r="AT10" s="605"/>
      <c r="AU10" s="605"/>
      <c r="AV10" s="605"/>
      <c r="AW10" s="609"/>
      <c r="AX10" s="376"/>
    </row>
    <row r="11" spans="1:50" ht="14.4" customHeight="1" x14ac:dyDescent="0.3">
      <c r="A11" s="1557" t="s">
        <v>218</v>
      </c>
      <c r="B11" s="570">
        <v>1.1000000000000001</v>
      </c>
      <c r="C11" s="571" t="s">
        <v>13</v>
      </c>
      <c r="D11" s="502">
        <f t="shared" ref="D11:D16" si="1">SUM(E11:L11)</f>
        <v>0</v>
      </c>
      <c r="E11" s="448"/>
      <c r="F11" s="448"/>
      <c r="G11" s="448"/>
      <c r="H11" s="448"/>
      <c r="I11" s="448"/>
      <c r="J11" s="448"/>
      <c r="K11" s="448"/>
      <c r="L11" s="449"/>
      <c r="M11" s="502">
        <f t="shared" ref="M11:M16" si="2">SUM(N11:U11)</f>
        <v>0</v>
      </c>
      <c r="N11" s="448"/>
      <c r="O11" s="448"/>
      <c r="P11" s="448"/>
      <c r="Q11" s="448"/>
      <c r="R11" s="448"/>
      <c r="S11" s="448"/>
      <c r="T11" s="448"/>
      <c r="U11" s="449"/>
      <c r="V11" s="502">
        <f t="shared" ref="V11:V16" si="3">SUM(W11:AD11)</f>
        <v>0</v>
      </c>
      <c r="W11" s="448"/>
      <c r="X11" s="448"/>
      <c r="Y11" s="448"/>
      <c r="Z11" s="448"/>
      <c r="AA11" s="448"/>
      <c r="AB11" s="448"/>
      <c r="AC11" s="448"/>
      <c r="AD11" s="449"/>
      <c r="AE11" s="502">
        <f t="shared" ref="AE11:AE16" si="4">SUM(AF11:AM11)</f>
        <v>0</v>
      </c>
      <c r="AF11" s="448"/>
      <c r="AG11" s="448"/>
      <c r="AH11" s="448"/>
      <c r="AI11" s="448"/>
      <c r="AJ11" s="448"/>
      <c r="AK11" s="448"/>
      <c r="AL11" s="448"/>
      <c r="AM11" s="448"/>
      <c r="AN11" s="1282"/>
      <c r="AO11" s="611">
        <f t="shared" ref="AO11:AO16" si="5">SUM(AP11:AW11)+AN11</f>
        <v>0</v>
      </c>
      <c r="AP11" s="503">
        <f t="shared" ref="AP11:AW16" si="6">E11+N11+W11+AF11</f>
        <v>0</v>
      </c>
      <c r="AQ11" s="503">
        <f t="shared" si="6"/>
        <v>0</v>
      </c>
      <c r="AR11" s="503">
        <f t="shared" si="6"/>
        <v>0</v>
      </c>
      <c r="AS11" s="503">
        <f t="shared" si="6"/>
        <v>0</v>
      </c>
      <c r="AT11" s="503">
        <f t="shared" si="6"/>
        <v>0</v>
      </c>
      <c r="AU11" s="503">
        <f t="shared" si="6"/>
        <v>0</v>
      </c>
      <c r="AV11" s="503">
        <f t="shared" si="6"/>
        <v>0</v>
      </c>
      <c r="AW11" s="542">
        <f t="shared" si="6"/>
        <v>0</v>
      </c>
    </row>
    <row r="12" spans="1:50" x14ac:dyDescent="0.3">
      <c r="A12" s="1558"/>
      <c r="B12" s="572">
        <v>1.2</v>
      </c>
      <c r="C12" s="573" t="s">
        <v>19</v>
      </c>
      <c r="D12" s="502">
        <f t="shared" si="1"/>
        <v>0</v>
      </c>
      <c r="E12" s="450"/>
      <c r="F12" s="450"/>
      <c r="G12" s="450"/>
      <c r="H12" s="450"/>
      <c r="I12" s="450"/>
      <c r="J12" s="450"/>
      <c r="K12" s="450"/>
      <c r="L12" s="451"/>
      <c r="M12" s="502">
        <f t="shared" si="2"/>
        <v>0</v>
      </c>
      <c r="N12" s="450"/>
      <c r="O12" s="450"/>
      <c r="P12" s="450"/>
      <c r="Q12" s="450"/>
      <c r="R12" s="450"/>
      <c r="S12" s="450"/>
      <c r="T12" s="450"/>
      <c r="U12" s="451"/>
      <c r="V12" s="502">
        <f t="shared" si="3"/>
        <v>0</v>
      </c>
      <c r="W12" s="450"/>
      <c r="X12" s="450"/>
      <c r="Y12" s="450"/>
      <c r="Z12" s="450"/>
      <c r="AA12" s="450"/>
      <c r="AB12" s="450"/>
      <c r="AC12" s="450"/>
      <c r="AD12" s="451"/>
      <c r="AE12" s="502">
        <f t="shared" si="4"/>
        <v>0</v>
      </c>
      <c r="AF12" s="450"/>
      <c r="AG12" s="450"/>
      <c r="AH12" s="450"/>
      <c r="AI12" s="450"/>
      <c r="AJ12" s="450"/>
      <c r="AK12" s="450"/>
      <c r="AL12" s="450"/>
      <c r="AM12" s="450"/>
      <c r="AN12" s="1283"/>
      <c r="AO12" s="535">
        <f t="shared" si="5"/>
        <v>0</v>
      </c>
      <c r="AP12" s="503">
        <f t="shared" si="6"/>
        <v>0</v>
      </c>
      <c r="AQ12" s="537">
        <f t="shared" si="6"/>
        <v>0</v>
      </c>
      <c r="AR12" s="537">
        <f t="shared" si="6"/>
        <v>0</v>
      </c>
      <c r="AS12" s="537">
        <f t="shared" si="6"/>
        <v>0</v>
      </c>
      <c r="AT12" s="537">
        <f t="shared" si="6"/>
        <v>0</v>
      </c>
      <c r="AU12" s="537">
        <f t="shared" si="6"/>
        <v>0</v>
      </c>
      <c r="AV12" s="537">
        <f t="shared" si="6"/>
        <v>0</v>
      </c>
      <c r="AW12" s="538">
        <f t="shared" si="6"/>
        <v>0</v>
      </c>
    </row>
    <row r="13" spans="1:50" x14ac:dyDescent="0.3">
      <c r="A13" s="1558"/>
      <c r="B13" s="572" t="s">
        <v>70</v>
      </c>
      <c r="C13" s="573" t="s">
        <v>449</v>
      </c>
      <c r="D13" s="503">
        <f t="shared" si="1"/>
        <v>0</v>
      </c>
      <c r="E13" s="450"/>
      <c r="F13" s="450"/>
      <c r="G13" s="450"/>
      <c r="H13" s="450"/>
      <c r="I13" s="450"/>
      <c r="J13" s="450"/>
      <c r="K13" s="450"/>
      <c r="L13" s="451"/>
      <c r="M13" s="503">
        <f t="shared" si="2"/>
        <v>0</v>
      </c>
      <c r="N13" s="450"/>
      <c r="O13" s="450"/>
      <c r="P13" s="450"/>
      <c r="Q13" s="450"/>
      <c r="R13" s="450"/>
      <c r="S13" s="450"/>
      <c r="T13" s="450"/>
      <c r="U13" s="451"/>
      <c r="V13" s="503">
        <f t="shared" si="3"/>
        <v>0</v>
      </c>
      <c r="W13" s="450"/>
      <c r="X13" s="450"/>
      <c r="Y13" s="450"/>
      <c r="Z13" s="450"/>
      <c r="AA13" s="450"/>
      <c r="AB13" s="450"/>
      <c r="AC13" s="450"/>
      <c r="AD13" s="451"/>
      <c r="AE13" s="503">
        <f t="shared" si="4"/>
        <v>0</v>
      </c>
      <c r="AF13" s="450"/>
      <c r="AG13" s="450"/>
      <c r="AH13" s="450"/>
      <c r="AI13" s="450"/>
      <c r="AJ13" s="450"/>
      <c r="AK13" s="450"/>
      <c r="AL13" s="450"/>
      <c r="AM13" s="450"/>
      <c r="AN13" s="1283"/>
      <c r="AO13" s="535">
        <f t="shared" si="5"/>
        <v>0</v>
      </c>
      <c r="AP13" s="503">
        <f t="shared" si="6"/>
        <v>0</v>
      </c>
      <c r="AQ13" s="537">
        <f t="shared" si="6"/>
        <v>0</v>
      </c>
      <c r="AR13" s="537">
        <f t="shared" si="6"/>
        <v>0</v>
      </c>
      <c r="AS13" s="537">
        <f t="shared" si="6"/>
        <v>0</v>
      </c>
      <c r="AT13" s="537">
        <f t="shared" si="6"/>
        <v>0</v>
      </c>
      <c r="AU13" s="537">
        <f t="shared" si="6"/>
        <v>0</v>
      </c>
      <c r="AV13" s="537">
        <f t="shared" si="6"/>
        <v>0</v>
      </c>
      <c r="AW13" s="538">
        <f t="shared" si="6"/>
        <v>0</v>
      </c>
    </row>
    <row r="14" spans="1:50" x14ac:dyDescent="0.3">
      <c r="A14" s="1558"/>
      <c r="B14" s="572" t="s">
        <v>71</v>
      </c>
      <c r="C14" s="573" t="s">
        <v>160</v>
      </c>
      <c r="D14" s="503">
        <f t="shared" si="1"/>
        <v>0</v>
      </c>
      <c r="E14" s="450"/>
      <c r="F14" s="450"/>
      <c r="G14" s="450"/>
      <c r="H14" s="450"/>
      <c r="I14" s="450"/>
      <c r="J14" s="450"/>
      <c r="K14" s="450"/>
      <c r="L14" s="451"/>
      <c r="M14" s="503">
        <f t="shared" si="2"/>
        <v>0</v>
      </c>
      <c r="N14" s="450"/>
      <c r="O14" s="450"/>
      <c r="P14" s="450"/>
      <c r="Q14" s="450"/>
      <c r="R14" s="450"/>
      <c r="S14" s="450"/>
      <c r="T14" s="450"/>
      <c r="U14" s="451"/>
      <c r="V14" s="503">
        <f t="shared" si="3"/>
        <v>0</v>
      </c>
      <c r="W14" s="450"/>
      <c r="X14" s="450"/>
      <c r="Y14" s="450"/>
      <c r="Z14" s="450"/>
      <c r="AA14" s="450"/>
      <c r="AB14" s="450"/>
      <c r="AC14" s="450"/>
      <c r="AD14" s="451"/>
      <c r="AE14" s="503">
        <f t="shared" si="4"/>
        <v>0</v>
      </c>
      <c r="AF14" s="450"/>
      <c r="AG14" s="450"/>
      <c r="AH14" s="450"/>
      <c r="AI14" s="450"/>
      <c r="AJ14" s="450"/>
      <c r="AK14" s="450"/>
      <c r="AL14" s="450"/>
      <c r="AM14" s="450"/>
      <c r="AN14" s="1283"/>
      <c r="AO14" s="535">
        <f t="shared" si="5"/>
        <v>0</v>
      </c>
      <c r="AP14" s="503">
        <f t="shared" si="6"/>
        <v>0</v>
      </c>
      <c r="AQ14" s="537">
        <f t="shared" si="6"/>
        <v>0</v>
      </c>
      <c r="AR14" s="537">
        <f t="shared" si="6"/>
        <v>0</v>
      </c>
      <c r="AS14" s="537">
        <f t="shared" si="6"/>
        <v>0</v>
      </c>
      <c r="AT14" s="537">
        <f t="shared" si="6"/>
        <v>0</v>
      </c>
      <c r="AU14" s="537">
        <f t="shared" si="6"/>
        <v>0</v>
      </c>
      <c r="AV14" s="537">
        <f t="shared" si="6"/>
        <v>0</v>
      </c>
      <c r="AW14" s="538">
        <f t="shared" si="6"/>
        <v>0</v>
      </c>
    </row>
    <row r="15" spans="1:50" x14ac:dyDescent="0.3">
      <c r="A15" s="1558"/>
      <c r="B15" s="572" t="s">
        <v>104</v>
      </c>
      <c r="C15" s="573" t="s">
        <v>161</v>
      </c>
      <c r="D15" s="502">
        <f t="shared" si="1"/>
        <v>0</v>
      </c>
      <c r="E15" s="450"/>
      <c r="F15" s="450"/>
      <c r="G15" s="450"/>
      <c r="H15" s="450"/>
      <c r="I15" s="450"/>
      <c r="J15" s="450"/>
      <c r="K15" s="450"/>
      <c r="L15" s="451"/>
      <c r="M15" s="502">
        <f t="shared" si="2"/>
        <v>0</v>
      </c>
      <c r="N15" s="450"/>
      <c r="O15" s="450"/>
      <c r="P15" s="450"/>
      <c r="Q15" s="450"/>
      <c r="R15" s="450"/>
      <c r="S15" s="450"/>
      <c r="T15" s="450"/>
      <c r="U15" s="451"/>
      <c r="V15" s="502">
        <f t="shared" si="3"/>
        <v>0</v>
      </c>
      <c r="W15" s="450"/>
      <c r="X15" s="450"/>
      <c r="Y15" s="450"/>
      <c r="Z15" s="450"/>
      <c r="AA15" s="450"/>
      <c r="AB15" s="450"/>
      <c r="AC15" s="450"/>
      <c r="AD15" s="451"/>
      <c r="AE15" s="502">
        <f t="shared" si="4"/>
        <v>0</v>
      </c>
      <c r="AF15" s="450"/>
      <c r="AG15" s="450"/>
      <c r="AH15" s="450"/>
      <c r="AI15" s="450"/>
      <c r="AJ15" s="450"/>
      <c r="AK15" s="450"/>
      <c r="AL15" s="450"/>
      <c r="AM15" s="450"/>
      <c r="AN15" s="1283"/>
      <c r="AO15" s="535">
        <f t="shared" si="5"/>
        <v>0</v>
      </c>
      <c r="AP15" s="503">
        <f t="shared" si="6"/>
        <v>0</v>
      </c>
      <c r="AQ15" s="537">
        <f t="shared" si="6"/>
        <v>0</v>
      </c>
      <c r="AR15" s="537">
        <f t="shared" si="6"/>
        <v>0</v>
      </c>
      <c r="AS15" s="537">
        <f t="shared" si="6"/>
        <v>0</v>
      </c>
      <c r="AT15" s="537">
        <f t="shared" si="6"/>
        <v>0</v>
      </c>
      <c r="AU15" s="537">
        <f t="shared" si="6"/>
        <v>0</v>
      </c>
      <c r="AV15" s="537">
        <f t="shared" si="6"/>
        <v>0</v>
      </c>
      <c r="AW15" s="538">
        <f t="shared" si="6"/>
        <v>0</v>
      </c>
    </row>
    <row r="16" spans="1:50" x14ac:dyDescent="0.3">
      <c r="A16" s="1558"/>
      <c r="B16" s="572" t="s">
        <v>39</v>
      </c>
      <c r="C16" s="573" t="s">
        <v>14</v>
      </c>
      <c r="D16" s="502">
        <f t="shared" si="1"/>
        <v>0</v>
      </c>
      <c r="E16" s="450"/>
      <c r="F16" s="450"/>
      <c r="G16" s="450"/>
      <c r="H16" s="450"/>
      <c r="I16" s="450"/>
      <c r="J16" s="450"/>
      <c r="K16" s="450"/>
      <c r="L16" s="451"/>
      <c r="M16" s="502">
        <f t="shared" si="2"/>
        <v>0</v>
      </c>
      <c r="N16" s="450"/>
      <c r="O16" s="450"/>
      <c r="P16" s="450"/>
      <c r="Q16" s="450"/>
      <c r="R16" s="450"/>
      <c r="S16" s="450"/>
      <c r="T16" s="450"/>
      <c r="U16" s="451"/>
      <c r="V16" s="502">
        <f t="shared" si="3"/>
        <v>0</v>
      </c>
      <c r="W16" s="450"/>
      <c r="X16" s="450"/>
      <c r="Y16" s="450"/>
      <c r="Z16" s="450"/>
      <c r="AA16" s="450"/>
      <c r="AB16" s="450"/>
      <c r="AC16" s="450"/>
      <c r="AD16" s="451"/>
      <c r="AE16" s="502">
        <f t="shared" si="4"/>
        <v>0</v>
      </c>
      <c r="AF16" s="450"/>
      <c r="AG16" s="450"/>
      <c r="AH16" s="450"/>
      <c r="AI16" s="450"/>
      <c r="AJ16" s="450"/>
      <c r="AK16" s="450"/>
      <c r="AL16" s="450"/>
      <c r="AM16" s="450"/>
      <c r="AN16" s="1283"/>
      <c r="AO16" s="535">
        <f t="shared" si="5"/>
        <v>0</v>
      </c>
      <c r="AP16" s="503">
        <f t="shared" si="6"/>
        <v>0</v>
      </c>
      <c r="AQ16" s="537">
        <f t="shared" si="6"/>
        <v>0</v>
      </c>
      <c r="AR16" s="537">
        <f t="shared" si="6"/>
        <v>0</v>
      </c>
      <c r="AS16" s="537">
        <f t="shared" si="6"/>
        <v>0</v>
      </c>
      <c r="AT16" s="537">
        <f t="shared" si="6"/>
        <v>0</v>
      </c>
      <c r="AU16" s="537">
        <f t="shared" si="6"/>
        <v>0</v>
      </c>
      <c r="AV16" s="537">
        <f t="shared" si="6"/>
        <v>0</v>
      </c>
      <c r="AW16" s="538">
        <f t="shared" si="6"/>
        <v>0</v>
      </c>
    </row>
    <row r="17" spans="1:49" s="377" customFormat="1" x14ac:dyDescent="0.3">
      <c r="A17" s="1558"/>
      <c r="B17" s="574" t="s">
        <v>238</v>
      </c>
      <c r="C17" s="575" t="s">
        <v>15</v>
      </c>
      <c r="D17" s="504">
        <f>SUM(D11:D16)</f>
        <v>0</v>
      </c>
      <c r="E17" s="504">
        <f>SUM(E11:E16)</f>
        <v>0</v>
      </c>
      <c r="F17" s="504">
        <f t="shared" ref="F17:L17" si="7">SUM(F11:F16)</f>
        <v>0</v>
      </c>
      <c r="G17" s="504">
        <f t="shared" si="7"/>
        <v>0</v>
      </c>
      <c r="H17" s="504">
        <f t="shared" si="7"/>
        <v>0</v>
      </c>
      <c r="I17" s="504">
        <f t="shared" si="7"/>
        <v>0</v>
      </c>
      <c r="J17" s="504">
        <f t="shared" si="7"/>
        <v>0</v>
      </c>
      <c r="K17" s="504">
        <f t="shared" si="7"/>
        <v>0</v>
      </c>
      <c r="L17" s="504">
        <f t="shared" si="7"/>
        <v>0</v>
      </c>
      <c r="M17" s="532">
        <f>SUM(M11:M16)</f>
        <v>0</v>
      </c>
      <c r="N17" s="504">
        <f>SUM(N11:N16)</f>
        <v>0</v>
      </c>
      <c r="O17" s="504">
        <f t="shared" ref="O17:U17" si="8">SUM(O11:O16)</f>
        <v>0</v>
      </c>
      <c r="P17" s="504">
        <f t="shared" si="8"/>
        <v>0</v>
      </c>
      <c r="Q17" s="504">
        <f t="shared" si="8"/>
        <v>0</v>
      </c>
      <c r="R17" s="504">
        <f t="shared" si="8"/>
        <v>0</v>
      </c>
      <c r="S17" s="504">
        <f t="shared" si="8"/>
        <v>0</v>
      </c>
      <c r="T17" s="504">
        <f t="shared" si="8"/>
        <v>0</v>
      </c>
      <c r="U17" s="504">
        <f t="shared" si="8"/>
        <v>0</v>
      </c>
      <c r="V17" s="532">
        <f>SUM(V11:V16)</f>
        <v>0</v>
      </c>
      <c r="W17" s="504">
        <f>SUM(W11:W16)</f>
        <v>0</v>
      </c>
      <c r="X17" s="504">
        <f t="shared" ref="X17:AD17" si="9">SUM(X11:X16)</f>
        <v>0</v>
      </c>
      <c r="Y17" s="504">
        <f t="shared" si="9"/>
        <v>0</v>
      </c>
      <c r="Z17" s="504">
        <f t="shared" si="9"/>
        <v>0</v>
      </c>
      <c r="AA17" s="504">
        <f t="shared" si="9"/>
        <v>0</v>
      </c>
      <c r="AB17" s="504">
        <f t="shared" si="9"/>
        <v>0</v>
      </c>
      <c r="AC17" s="504">
        <f t="shared" si="9"/>
        <v>0</v>
      </c>
      <c r="AD17" s="504">
        <f t="shared" si="9"/>
        <v>0</v>
      </c>
      <c r="AE17" s="532">
        <f>SUM(AE11:AE16)</f>
        <v>0</v>
      </c>
      <c r="AF17" s="504">
        <f>SUM(AF11:AF16)</f>
        <v>0</v>
      </c>
      <c r="AG17" s="504">
        <f t="shared" ref="AG17:AN17" si="10">SUM(AG11:AG16)</f>
        <v>0</v>
      </c>
      <c r="AH17" s="504">
        <f t="shared" si="10"/>
        <v>0</v>
      </c>
      <c r="AI17" s="504">
        <f t="shared" si="10"/>
        <v>0</v>
      </c>
      <c r="AJ17" s="504">
        <f t="shared" si="10"/>
        <v>0</v>
      </c>
      <c r="AK17" s="504">
        <f t="shared" si="10"/>
        <v>0</v>
      </c>
      <c r="AL17" s="504">
        <f t="shared" si="10"/>
        <v>0</v>
      </c>
      <c r="AM17" s="521">
        <f t="shared" si="10"/>
        <v>0</v>
      </c>
      <c r="AN17" s="1284">
        <f t="shared" si="10"/>
        <v>0</v>
      </c>
      <c r="AO17" s="539">
        <f>SUM(AO11:AO16)</f>
        <v>0</v>
      </c>
      <c r="AP17" s="504">
        <f>SUM(AP11:AP16)</f>
        <v>0</v>
      </c>
      <c r="AQ17" s="504">
        <f t="shared" ref="AQ17:AW17" si="11">SUM(AQ11:AQ16)</f>
        <v>0</v>
      </c>
      <c r="AR17" s="504">
        <f t="shared" si="11"/>
        <v>0</v>
      </c>
      <c r="AS17" s="504">
        <f t="shared" si="11"/>
        <v>0</v>
      </c>
      <c r="AT17" s="504">
        <f t="shared" si="11"/>
        <v>0</v>
      </c>
      <c r="AU17" s="504">
        <f t="shared" si="11"/>
        <v>0</v>
      </c>
      <c r="AV17" s="504">
        <f t="shared" si="11"/>
        <v>0</v>
      </c>
      <c r="AW17" s="540">
        <f t="shared" si="11"/>
        <v>0</v>
      </c>
    </row>
    <row r="18" spans="1:49" ht="14.4" customHeight="1" x14ac:dyDescent="0.3">
      <c r="A18" s="1560" t="s">
        <v>324</v>
      </c>
      <c r="B18" s="1561"/>
      <c r="C18" s="1562"/>
      <c r="D18" s="1547" t="s">
        <v>288</v>
      </c>
      <c r="E18" s="1548"/>
      <c r="F18" s="1548"/>
      <c r="G18" s="1548"/>
      <c r="H18" s="1548"/>
      <c r="I18" s="1548"/>
      <c r="J18" s="1548"/>
      <c r="K18" s="1548"/>
      <c r="L18" s="1549"/>
      <c r="M18" s="1547" t="s">
        <v>289</v>
      </c>
      <c r="N18" s="1548"/>
      <c r="O18" s="1548"/>
      <c r="P18" s="1548"/>
      <c r="Q18" s="1548"/>
      <c r="R18" s="1548"/>
      <c r="S18" s="1548"/>
      <c r="T18" s="1548"/>
      <c r="U18" s="1549"/>
      <c r="V18" s="1547" t="s">
        <v>290</v>
      </c>
      <c r="W18" s="1548"/>
      <c r="X18" s="1548"/>
      <c r="Y18" s="1548"/>
      <c r="Z18" s="1548"/>
      <c r="AA18" s="1548"/>
      <c r="AB18" s="1548"/>
      <c r="AC18" s="1548"/>
      <c r="AD18" s="1549"/>
      <c r="AE18" s="1550" t="s">
        <v>291</v>
      </c>
      <c r="AF18" s="1551"/>
      <c r="AG18" s="1551"/>
      <c r="AH18" s="1551"/>
      <c r="AI18" s="1551"/>
      <c r="AJ18" s="1551"/>
      <c r="AK18" s="1551"/>
      <c r="AL18" s="1551"/>
      <c r="AM18" s="1551"/>
      <c r="AN18" s="1285"/>
      <c r="AO18" s="1552" t="s">
        <v>1021</v>
      </c>
      <c r="AP18" s="1551"/>
      <c r="AQ18" s="1551"/>
      <c r="AR18" s="1551"/>
      <c r="AS18" s="1551"/>
      <c r="AT18" s="1551"/>
      <c r="AU18" s="1551"/>
      <c r="AV18" s="1551"/>
      <c r="AW18" s="1553"/>
    </row>
    <row r="19" spans="1:49" ht="45" customHeight="1" x14ac:dyDescent="0.3">
      <c r="A19" s="1563"/>
      <c r="B19" s="1564"/>
      <c r="C19" s="1565"/>
      <c r="D19" s="400" t="s">
        <v>40</v>
      </c>
      <c r="E19" s="401" t="s">
        <v>11</v>
      </c>
      <c r="F19" s="401" t="s">
        <v>53</v>
      </c>
      <c r="G19" s="401" t="s">
        <v>54</v>
      </c>
      <c r="H19" s="401" t="s">
        <v>55</v>
      </c>
      <c r="I19" s="401" t="s">
        <v>57</v>
      </c>
      <c r="J19" s="401" t="s">
        <v>56</v>
      </c>
      <c r="K19" s="387" t="s">
        <v>149</v>
      </c>
      <c r="L19" s="402" t="s">
        <v>150</v>
      </c>
      <c r="M19" s="400" t="s">
        <v>40</v>
      </c>
      <c r="N19" s="401" t="s">
        <v>11</v>
      </c>
      <c r="O19" s="401" t="s">
        <v>53</v>
      </c>
      <c r="P19" s="401" t="s">
        <v>54</v>
      </c>
      <c r="Q19" s="401" t="s">
        <v>55</v>
      </c>
      <c r="R19" s="401" t="s">
        <v>57</v>
      </c>
      <c r="S19" s="401" t="s">
        <v>56</v>
      </c>
      <c r="T19" s="387" t="s">
        <v>149</v>
      </c>
      <c r="U19" s="402" t="s">
        <v>150</v>
      </c>
      <c r="V19" s="400" t="s">
        <v>40</v>
      </c>
      <c r="W19" s="401" t="s">
        <v>11</v>
      </c>
      <c r="X19" s="401" t="s">
        <v>53</v>
      </c>
      <c r="Y19" s="401" t="s">
        <v>54</v>
      </c>
      <c r="Z19" s="401" t="s">
        <v>55</v>
      </c>
      <c r="AA19" s="401" t="s">
        <v>57</v>
      </c>
      <c r="AB19" s="401" t="s">
        <v>56</v>
      </c>
      <c r="AC19" s="387" t="s">
        <v>149</v>
      </c>
      <c r="AD19" s="402" t="s">
        <v>150</v>
      </c>
      <c r="AE19" s="400" t="s">
        <v>40</v>
      </c>
      <c r="AF19" s="401" t="s">
        <v>11</v>
      </c>
      <c r="AG19" s="401" t="s">
        <v>53</v>
      </c>
      <c r="AH19" s="401" t="s">
        <v>54</v>
      </c>
      <c r="AI19" s="401" t="s">
        <v>55</v>
      </c>
      <c r="AJ19" s="401" t="s">
        <v>57</v>
      </c>
      <c r="AK19" s="401" t="s">
        <v>56</v>
      </c>
      <c r="AL19" s="387" t="s">
        <v>149</v>
      </c>
      <c r="AM19" s="387" t="s">
        <v>150</v>
      </c>
      <c r="AN19" s="1279" t="s">
        <v>1022</v>
      </c>
      <c r="AO19" s="403" t="s">
        <v>40</v>
      </c>
      <c r="AP19" s="387" t="s">
        <v>11</v>
      </c>
      <c r="AQ19" s="387" t="s">
        <v>53</v>
      </c>
      <c r="AR19" s="387" t="s">
        <v>54</v>
      </c>
      <c r="AS19" s="387" t="s">
        <v>55</v>
      </c>
      <c r="AT19" s="387" t="s">
        <v>57</v>
      </c>
      <c r="AU19" s="387" t="s">
        <v>56</v>
      </c>
      <c r="AV19" s="387" t="s">
        <v>149</v>
      </c>
      <c r="AW19" s="392" t="s">
        <v>150</v>
      </c>
    </row>
    <row r="20" spans="1:49" ht="14.4" customHeight="1" x14ac:dyDescent="0.3">
      <c r="A20" s="1557" t="s">
        <v>0</v>
      </c>
      <c r="B20" s="570">
        <v>2.1</v>
      </c>
      <c r="C20" s="571" t="s">
        <v>162</v>
      </c>
      <c r="D20" s="505">
        <f t="shared" ref="D20:D26" si="12">SUM(E20:L20)</f>
        <v>0</v>
      </c>
      <c r="E20" s="452"/>
      <c r="F20" s="452"/>
      <c r="G20" s="452"/>
      <c r="H20" s="452"/>
      <c r="I20" s="452"/>
      <c r="J20" s="452"/>
      <c r="K20" s="452"/>
      <c r="L20" s="453"/>
      <c r="M20" s="505">
        <f t="shared" ref="M20:M26" si="13">SUM(N20:U20)</f>
        <v>0</v>
      </c>
      <c r="N20" s="452"/>
      <c r="O20" s="452"/>
      <c r="P20" s="452"/>
      <c r="Q20" s="452"/>
      <c r="R20" s="452"/>
      <c r="S20" s="452"/>
      <c r="T20" s="452"/>
      <c r="U20" s="453"/>
      <c r="V20" s="505">
        <f t="shared" ref="V20:V26" si="14">SUM(W20:AD20)</f>
        <v>0</v>
      </c>
      <c r="W20" s="452"/>
      <c r="X20" s="452"/>
      <c r="Y20" s="452"/>
      <c r="Z20" s="452"/>
      <c r="AA20" s="452"/>
      <c r="AB20" s="452"/>
      <c r="AC20" s="452"/>
      <c r="AD20" s="453"/>
      <c r="AE20" s="505">
        <f t="shared" ref="AE20:AE26" si="15">SUM(AF20:AM20)</f>
        <v>0</v>
      </c>
      <c r="AF20" s="452"/>
      <c r="AG20" s="452"/>
      <c r="AH20" s="452"/>
      <c r="AI20" s="452"/>
      <c r="AJ20" s="452"/>
      <c r="AK20" s="452"/>
      <c r="AL20" s="452"/>
      <c r="AM20" s="452"/>
      <c r="AN20" s="1286"/>
      <c r="AO20" s="541">
        <f>SUM(AP20:AW20)+AN20</f>
        <v>0</v>
      </c>
      <c r="AP20" s="503">
        <f t="shared" ref="AP20:AW26" si="16">E20+N20+W20+AF20</f>
        <v>0</v>
      </c>
      <c r="AQ20" s="503">
        <f t="shared" si="16"/>
        <v>0</v>
      </c>
      <c r="AR20" s="503">
        <f t="shared" si="16"/>
        <v>0</v>
      </c>
      <c r="AS20" s="503">
        <f t="shared" si="16"/>
        <v>0</v>
      </c>
      <c r="AT20" s="503">
        <f t="shared" si="16"/>
        <v>0</v>
      </c>
      <c r="AU20" s="503">
        <f t="shared" si="16"/>
        <v>0</v>
      </c>
      <c r="AV20" s="503">
        <f t="shared" si="16"/>
        <v>0</v>
      </c>
      <c r="AW20" s="542">
        <f t="shared" si="16"/>
        <v>0</v>
      </c>
    </row>
    <row r="21" spans="1:49" x14ac:dyDescent="0.3">
      <c r="A21" s="1558"/>
      <c r="B21" s="572">
        <v>2.2000000000000002</v>
      </c>
      <c r="C21" s="573" t="s">
        <v>163</v>
      </c>
      <c r="D21" s="1043">
        <f t="shared" si="12"/>
        <v>0</v>
      </c>
      <c r="E21" s="454"/>
      <c r="F21" s="454"/>
      <c r="G21" s="454"/>
      <c r="H21" s="454"/>
      <c r="I21" s="454"/>
      <c r="J21" s="454"/>
      <c r="K21" s="454"/>
      <c r="L21" s="455"/>
      <c r="M21" s="1043">
        <f t="shared" si="13"/>
        <v>0</v>
      </c>
      <c r="N21" s="454"/>
      <c r="O21" s="454"/>
      <c r="P21" s="454"/>
      <c r="Q21" s="454"/>
      <c r="R21" s="454"/>
      <c r="S21" s="454"/>
      <c r="T21" s="454"/>
      <c r="U21" s="455"/>
      <c r="V21" s="1043">
        <f t="shared" si="14"/>
        <v>0</v>
      </c>
      <c r="W21" s="454"/>
      <c r="X21" s="454"/>
      <c r="Y21" s="454"/>
      <c r="Z21" s="454"/>
      <c r="AA21" s="454"/>
      <c r="AB21" s="454"/>
      <c r="AC21" s="454"/>
      <c r="AD21" s="455"/>
      <c r="AE21" s="1043">
        <f t="shared" si="15"/>
        <v>0</v>
      </c>
      <c r="AF21" s="454"/>
      <c r="AG21" s="454"/>
      <c r="AH21" s="454"/>
      <c r="AI21" s="454"/>
      <c r="AJ21" s="454"/>
      <c r="AK21" s="454"/>
      <c r="AL21" s="454"/>
      <c r="AM21" s="454"/>
      <c r="AN21" s="1287"/>
      <c r="AO21" s="543">
        <f t="shared" ref="AO21:AO26" si="17">SUM(AP21:AW21)+AN21</f>
        <v>0</v>
      </c>
      <c r="AP21" s="503">
        <f t="shared" si="16"/>
        <v>0</v>
      </c>
      <c r="AQ21" s="537">
        <f t="shared" si="16"/>
        <v>0</v>
      </c>
      <c r="AR21" s="537">
        <f t="shared" si="16"/>
        <v>0</v>
      </c>
      <c r="AS21" s="537">
        <f t="shared" si="16"/>
        <v>0</v>
      </c>
      <c r="AT21" s="537">
        <f t="shared" si="16"/>
        <v>0</v>
      </c>
      <c r="AU21" s="537">
        <f t="shared" si="16"/>
        <v>0</v>
      </c>
      <c r="AV21" s="537">
        <f t="shared" si="16"/>
        <v>0</v>
      </c>
      <c r="AW21" s="538">
        <f t="shared" si="16"/>
        <v>0</v>
      </c>
    </row>
    <row r="22" spans="1:49" x14ac:dyDescent="0.3">
      <c r="A22" s="1558"/>
      <c r="B22" s="572">
        <v>2.2999999999999998</v>
      </c>
      <c r="C22" s="573" t="s">
        <v>164</v>
      </c>
      <c r="D22" s="1043">
        <f t="shared" si="12"/>
        <v>0</v>
      </c>
      <c r="E22" s="454"/>
      <c r="F22" s="454"/>
      <c r="G22" s="454"/>
      <c r="H22" s="454"/>
      <c r="I22" s="454"/>
      <c r="J22" s="454"/>
      <c r="K22" s="454"/>
      <c r="L22" s="455"/>
      <c r="M22" s="1043">
        <f t="shared" si="13"/>
        <v>0</v>
      </c>
      <c r="N22" s="454"/>
      <c r="O22" s="454"/>
      <c r="P22" s="454"/>
      <c r="Q22" s="454"/>
      <c r="R22" s="454"/>
      <c r="S22" s="454"/>
      <c r="T22" s="454"/>
      <c r="U22" s="455"/>
      <c r="V22" s="1043">
        <f t="shared" si="14"/>
        <v>0</v>
      </c>
      <c r="W22" s="454"/>
      <c r="X22" s="454"/>
      <c r="Y22" s="454"/>
      <c r="Z22" s="454"/>
      <c r="AA22" s="454"/>
      <c r="AB22" s="454"/>
      <c r="AC22" s="454"/>
      <c r="AD22" s="455"/>
      <c r="AE22" s="1043">
        <f t="shared" si="15"/>
        <v>0</v>
      </c>
      <c r="AF22" s="454"/>
      <c r="AG22" s="454"/>
      <c r="AH22" s="454"/>
      <c r="AI22" s="454"/>
      <c r="AJ22" s="454"/>
      <c r="AK22" s="454"/>
      <c r="AL22" s="454"/>
      <c r="AM22" s="454"/>
      <c r="AN22" s="1287"/>
      <c r="AO22" s="543">
        <f t="shared" si="17"/>
        <v>0</v>
      </c>
      <c r="AP22" s="503">
        <f t="shared" si="16"/>
        <v>0</v>
      </c>
      <c r="AQ22" s="537">
        <f t="shared" si="16"/>
        <v>0</v>
      </c>
      <c r="AR22" s="537">
        <f t="shared" si="16"/>
        <v>0</v>
      </c>
      <c r="AS22" s="537">
        <f t="shared" si="16"/>
        <v>0</v>
      </c>
      <c r="AT22" s="537">
        <f t="shared" si="16"/>
        <v>0</v>
      </c>
      <c r="AU22" s="537">
        <f t="shared" si="16"/>
        <v>0</v>
      </c>
      <c r="AV22" s="537">
        <f t="shared" si="16"/>
        <v>0</v>
      </c>
      <c r="AW22" s="538">
        <f t="shared" si="16"/>
        <v>0</v>
      </c>
    </row>
    <row r="23" spans="1:49" x14ac:dyDescent="0.3">
      <c r="A23" s="1558"/>
      <c r="B23" s="572">
        <v>2.4</v>
      </c>
      <c r="C23" s="573" t="s">
        <v>165</v>
      </c>
      <c r="D23" s="1043">
        <f t="shared" si="12"/>
        <v>0</v>
      </c>
      <c r="E23" s="454"/>
      <c r="F23" s="454"/>
      <c r="G23" s="454"/>
      <c r="H23" s="454"/>
      <c r="I23" s="454"/>
      <c r="J23" s="454"/>
      <c r="K23" s="454"/>
      <c r="L23" s="455"/>
      <c r="M23" s="1043">
        <f t="shared" si="13"/>
        <v>0</v>
      </c>
      <c r="N23" s="454"/>
      <c r="O23" s="454"/>
      <c r="P23" s="454"/>
      <c r="Q23" s="454"/>
      <c r="R23" s="454"/>
      <c r="S23" s="454"/>
      <c r="T23" s="454"/>
      <c r="U23" s="455"/>
      <c r="V23" s="1043">
        <f t="shared" si="14"/>
        <v>0</v>
      </c>
      <c r="W23" s="454"/>
      <c r="X23" s="454"/>
      <c r="Y23" s="454"/>
      <c r="Z23" s="454"/>
      <c r="AA23" s="454"/>
      <c r="AB23" s="454"/>
      <c r="AC23" s="454"/>
      <c r="AD23" s="455"/>
      <c r="AE23" s="1043">
        <f t="shared" si="15"/>
        <v>0</v>
      </c>
      <c r="AF23" s="454"/>
      <c r="AG23" s="454"/>
      <c r="AH23" s="454"/>
      <c r="AI23" s="454"/>
      <c r="AJ23" s="454"/>
      <c r="AK23" s="454"/>
      <c r="AL23" s="454"/>
      <c r="AM23" s="454"/>
      <c r="AN23" s="1287"/>
      <c r="AO23" s="543">
        <f t="shared" si="17"/>
        <v>0</v>
      </c>
      <c r="AP23" s="503">
        <f t="shared" si="16"/>
        <v>0</v>
      </c>
      <c r="AQ23" s="537">
        <f t="shared" si="16"/>
        <v>0</v>
      </c>
      <c r="AR23" s="537">
        <f t="shared" si="16"/>
        <v>0</v>
      </c>
      <c r="AS23" s="537">
        <f t="shared" si="16"/>
        <v>0</v>
      </c>
      <c r="AT23" s="537">
        <f t="shared" si="16"/>
        <v>0</v>
      </c>
      <c r="AU23" s="537">
        <f t="shared" si="16"/>
        <v>0</v>
      </c>
      <c r="AV23" s="537">
        <f t="shared" si="16"/>
        <v>0</v>
      </c>
      <c r="AW23" s="538">
        <f t="shared" si="16"/>
        <v>0</v>
      </c>
    </row>
    <row r="24" spans="1:49" x14ac:dyDescent="0.3">
      <c r="A24" s="1558"/>
      <c r="B24" s="572">
        <v>2.5</v>
      </c>
      <c r="C24" s="573" t="s">
        <v>166</v>
      </c>
      <c r="D24" s="1043">
        <f t="shared" si="12"/>
        <v>0</v>
      </c>
      <c r="E24" s="456"/>
      <c r="F24" s="456"/>
      <c r="G24" s="456"/>
      <c r="H24" s="456"/>
      <c r="I24" s="456"/>
      <c r="J24" s="456"/>
      <c r="K24" s="456"/>
      <c r="L24" s="457"/>
      <c r="M24" s="1043">
        <f t="shared" si="13"/>
        <v>0</v>
      </c>
      <c r="N24" s="456"/>
      <c r="O24" s="456"/>
      <c r="P24" s="456"/>
      <c r="Q24" s="456"/>
      <c r="R24" s="456"/>
      <c r="S24" s="456"/>
      <c r="T24" s="456"/>
      <c r="U24" s="457"/>
      <c r="V24" s="1043">
        <f t="shared" si="14"/>
        <v>0</v>
      </c>
      <c r="W24" s="456"/>
      <c r="X24" s="456"/>
      <c r="Y24" s="456"/>
      <c r="Z24" s="456"/>
      <c r="AA24" s="456"/>
      <c r="AB24" s="456"/>
      <c r="AC24" s="456"/>
      <c r="AD24" s="457"/>
      <c r="AE24" s="1043">
        <f t="shared" si="15"/>
        <v>0</v>
      </c>
      <c r="AF24" s="456"/>
      <c r="AG24" s="456"/>
      <c r="AH24" s="456"/>
      <c r="AI24" s="456"/>
      <c r="AJ24" s="456"/>
      <c r="AK24" s="456"/>
      <c r="AL24" s="456"/>
      <c r="AM24" s="456"/>
      <c r="AN24" s="1288"/>
      <c r="AO24" s="543">
        <f t="shared" si="17"/>
        <v>0</v>
      </c>
      <c r="AP24" s="503">
        <f t="shared" si="16"/>
        <v>0</v>
      </c>
      <c r="AQ24" s="537">
        <f t="shared" si="16"/>
        <v>0</v>
      </c>
      <c r="AR24" s="537">
        <f t="shared" si="16"/>
        <v>0</v>
      </c>
      <c r="AS24" s="537">
        <f t="shared" si="16"/>
        <v>0</v>
      </c>
      <c r="AT24" s="537">
        <f t="shared" si="16"/>
        <v>0</v>
      </c>
      <c r="AU24" s="537">
        <f t="shared" si="16"/>
        <v>0</v>
      </c>
      <c r="AV24" s="537">
        <f t="shared" si="16"/>
        <v>0</v>
      </c>
      <c r="AW24" s="538">
        <f t="shared" si="16"/>
        <v>0</v>
      </c>
    </row>
    <row r="25" spans="1:49" s="459" customFormat="1" x14ac:dyDescent="0.3">
      <c r="A25" s="1558"/>
      <c r="B25" s="572" t="s">
        <v>108</v>
      </c>
      <c r="C25" s="573" t="s">
        <v>7</v>
      </c>
      <c r="D25" s="507">
        <f t="shared" si="12"/>
        <v>0</v>
      </c>
      <c r="E25" s="499"/>
      <c r="F25" s="499"/>
      <c r="G25" s="499"/>
      <c r="H25" s="499"/>
      <c r="I25" s="499"/>
      <c r="J25" s="499"/>
      <c r="K25" s="499"/>
      <c r="L25" s="500"/>
      <c r="M25" s="1043">
        <f t="shared" si="13"/>
        <v>0</v>
      </c>
      <c r="N25" s="499"/>
      <c r="O25" s="499"/>
      <c r="P25" s="499"/>
      <c r="Q25" s="499"/>
      <c r="R25" s="499"/>
      <c r="S25" s="499"/>
      <c r="T25" s="499"/>
      <c r="U25" s="500"/>
      <c r="V25" s="1043">
        <f t="shared" si="14"/>
        <v>0</v>
      </c>
      <c r="W25" s="499"/>
      <c r="X25" s="499"/>
      <c r="Y25" s="499"/>
      <c r="Z25" s="499"/>
      <c r="AA25" s="499"/>
      <c r="AB25" s="499"/>
      <c r="AC25" s="499"/>
      <c r="AD25" s="500"/>
      <c r="AE25" s="1043">
        <f t="shared" si="15"/>
        <v>0</v>
      </c>
      <c r="AF25" s="499"/>
      <c r="AG25" s="499"/>
      <c r="AH25" s="499"/>
      <c r="AI25" s="499"/>
      <c r="AJ25" s="499"/>
      <c r="AK25" s="499"/>
      <c r="AL25" s="499"/>
      <c r="AM25" s="499"/>
      <c r="AN25" s="1289"/>
      <c r="AO25" s="543">
        <f t="shared" si="17"/>
        <v>0</v>
      </c>
      <c r="AP25" s="503">
        <f t="shared" si="16"/>
        <v>0</v>
      </c>
      <c r="AQ25" s="537">
        <f t="shared" si="16"/>
        <v>0</v>
      </c>
      <c r="AR25" s="537">
        <f t="shared" si="16"/>
        <v>0</v>
      </c>
      <c r="AS25" s="537">
        <f t="shared" si="16"/>
        <v>0</v>
      </c>
      <c r="AT25" s="537">
        <f t="shared" si="16"/>
        <v>0</v>
      </c>
      <c r="AU25" s="537">
        <f t="shared" si="16"/>
        <v>0</v>
      </c>
      <c r="AV25" s="537">
        <f t="shared" si="16"/>
        <v>0</v>
      </c>
      <c r="AW25" s="538">
        <f t="shared" si="16"/>
        <v>0</v>
      </c>
    </row>
    <row r="26" spans="1:49" s="459" customFormat="1" x14ac:dyDescent="0.3">
      <c r="A26" s="1558"/>
      <c r="B26" s="572" t="s">
        <v>167</v>
      </c>
      <c r="C26" s="573" t="s">
        <v>579</v>
      </c>
      <c r="D26" s="1043">
        <f t="shared" si="12"/>
        <v>0</v>
      </c>
      <c r="E26" s="460"/>
      <c r="F26" s="460"/>
      <c r="G26" s="460"/>
      <c r="H26" s="460"/>
      <c r="I26" s="460"/>
      <c r="J26" s="460"/>
      <c r="K26" s="460"/>
      <c r="L26" s="461"/>
      <c r="M26" s="1043">
        <f t="shared" si="13"/>
        <v>0</v>
      </c>
      <c r="N26" s="460"/>
      <c r="O26" s="460"/>
      <c r="P26" s="460"/>
      <c r="Q26" s="460"/>
      <c r="R26" s="460"/>
      <c r="S26" s="460"/>
      <c r="T26" s="460"/>
      <c r="U26" s="461"/>
      <c r="V26" s="1043">
        <f t="shared" si="14"/>
        <v>0</v>
      </c>
      <c r="W26" s="460"/>
      <c r="X26" s="460"/>
      <c r="Y26" s="460"/>
      <c r="Z26" s="460"/>
      <c r="AA26" s="460"/>
      <c r="AB26" s="460"/>
      <c r="AC26" s="460"/>
      <c r="AD26" s="461"/>
      <c r="AE26" s="1043">
        <f t="shared" si="15"/>
        <v>0</v>
      </c>
      <c r="AF26" s="460"/>
      <c r="AG26" s="460"/>
      <c r="AH26" s="460"/>
      <c r="AI26" s="460"/>
      <c r="AJ26" s="460"/>
      <c r="AK26" s="460"/>
      <c r="AL26" s="460"/>
      <c r="AM26" s="460"/>
      <c r="AN26" s="1290"/>
      <c r="AO26" s="543">
        <f t="shared" si="17"/>
        <v>0</v>
      </c>
      <c r="AP26" s="503">
        <f t="shared" si="16"/>
        <v>0</v>
      </c>
      <c r="AQ26" s="537">
        <f t="shared" si="16"/>
        <v>0</v>
      </c>
      <c r="AR26" s="537">
        <f t="shared" si="16"/>
        <v>0</v>
      </c>
      <c r="AS26" s="537">
        <f t="shared" si="16"/>
        <v>0</v>
      </c>
      <c r="AT26" s="537">
        <f t="shared" si="16"/>
        <v>0</v>
      </c>
      <c r="AU26" s="537">
        <f t="shared" si="16"/>
        <v>0</v>
      </c>
      <c r="AV26" s="537">
        <f t="shared" si="16"/>
        <v>0</v>
      </c>
      <c r="AW26" s="538">
        <f t="shared" si="16"/>
        <v>0</v>
      </c>
    </row>
    <row r="27" spans="1:49" s="377" customFormat="1" x14ac:dyDescent="0.3">
      <c r="A27" s="1559"/>
      <c r="B27" s="576" t="s">
        <v>261</v>
      </c>
      <c r="C27" s="577" t="s">
        <v>1</v>
      </c>
      <c r="D27" s="508">
        <f>SUM(D20:D26)</f>
        <v>0</v>
      </c>
      <c r="E27" s="521">
        <f t="shared" ref="E27:AW27" si="18">SUM(E20:E26)</f>
        <v>0</v>
      </c>
      <c r="F27" s="521">
        <f t="shared" si="18"/>
        <v>0</v>
      </c>
      <c r="G27" s="521">
        <f t="shared" si="18"/>
        <v>0</v>
      </c>
      <c r="H27" s="521">
        <f t="shared" si="18"/>
        <v>0</v>
      </c>
      <c r="I27" s="521">
        <f t="shared" si="18"/>
        <v>0</v>
      </c>
      <c r="J27" s="521">
        <f t="shared" si="18"/>
        <v>0</v>
      </c>
      <c r="K27" s="521">
        <f t="shared" si="18"/>
        <v>0</v>
      </c>
      <c r="L27" s="522">
        <f t="shared" si="18"/>
        <v>0</v>
      </c>
      <c r="M27" s="508">
        <f t="shared" si="18"/>
        <v>0</v>
      </c>
      <c r="N27" s="521">
        <f t="shared" si="18"/>
        <v>0</v>
      </c>
      <c r="O27" s="521">
        <f t="shared" si="18"/>
        <v>0</v>
      </c>
      <c r="P27" s="521">
        <f t="shared" si="18"/>
        <v>0</v>
      </c>
      <c r="Q27" s="521">
        <f t="shared" si="18"/>
        <v>0</v>
      </c>
      <c r="R27" s="521">
        <f t="shared" si="18"/>
        <v>0</v>
      </c>
      <c r="S27" s="521">
        <f t="shared" si="18"/>
        <v>0</v>
      </c>
      <c r="T27" s="521">
        <f t="shared" si="18"/>
        <v>0</v>
      </c>
      <c r="U27" s="522">
        <f t="shared" si="18"/>
        <v>0</v>
      </c>
      <c r="V27" s="508">
        <f t="shared" si="18"/>
        <v>0</v>
      </c>
      <c r="W27" s="521">
        <f t="shared" si="18"/>
        <v>0</v>
      </c>
      <c r="X27" s="521">
        <f t="shared" si="18"/>
        <v>0</v>
      </c>
      <c r="Y27" s="521">
        <f t="shared" si="18"/>
        <v>0</v>
      </c>
      <c r="Z27" s="521">
        <f t="shared" si="18"/>
        <v>0</v>
      </c>
      <c r="AA27" s="521">
        <f t="shared" si="18"/>
        <v>0</v>
      </c>
      <c r="AB27" s="521">
        <f t="shared" si="18"/>
        <v>0</v>
      </c>
      <c r="AC27" s="521">
        <f t="shared" si="18"/>
        <v>0</v>
      </c>
      <c r="AD27" s="522">
        <f t="shared" si="18"/>
        <v>0</v>
      </c>
      <c r="AE27" s="508">
        <f t="shared" si="18"/>
        <v>0</v>
      </c>
      <c r="AF27" s="521">
        <f t="shared" si="18"/>
        <v>0</v>
      </c>
      <c r="AG27" s="521">
        <f t="shared" si="18"/>
        <v>0</v>
      </c>
      <c r="AH27" s="521">
        <f t="shared" si="18"/>
        <v>0</v>
      </c>
      <c r="AI27" s="521">
        <f t="shared" si="18"/>
        <v>0</v>
      </c>
      <c r="AJ27" s="521">
        <f t="shared" si="18"/>
        <v>0</v>
      </c>
      <c r="AK27" s="521">
        <f t="shared" si="18"/>
        <v>0</v>
      </c>
      <c r="AL27" s="521">
        <f t="shared" si="18"/>
        <v>0</v>
      </c>
      <c r="AM27" s="521">
        <f t="shared" si="18"/>
        <v>0</v>
      </c>
      <c r="AN27" s="1284">
        <f t="shared" si="18"/>
        <v>0</v>
      </c>
      <c r="AO27" s="544">
        <f t="shared" si="18"/>
        <v>0</v>
      </c>
      <c r="AP27" s="521">
        <f t="shared" si="18"/>
        <v>0</v>
      </c>
      <c r="AQ27" s="521">
        <f t="shared" si="18"/>
        <v>0</v>
      </c>
      <c r="AR27" s="521">
        <f t="shared" si="18"/>
        <v>0</v>
      </c>
      <c r="AS27" s="521">
        <f t="shared" si="18"/>
        <v>0</v>
      </c>
      <c r="AT27" s="521">
        <f t="shared" si="18"/>
        <v>0</v>
      </c>
      <c r="AU27" s="521">
        <f t="shared" si="18"/>
        <v>0</v>
      </c>
      <c r="AV27" s="521">
        <f t="shared" si="18"/>
        <v>0</v>
      </c>
      <c r="AW27" s="540">
        <f t="shared" si="18"/>
        <v>0</v>
      </c>
    </row>
    <row r="28" spans="1:49" ht="14.4" customHeight="1" x14ac:dyDescent="0.3">
      <c r="A28" s="1557" t="s">
        <v>60</v>
      </c>
      <c r="B28" s="570">
        <v>3.1</v>
      </c>
      <c r="C28" s="578" t="s">
        <v>37</v>
      </c>
      <c r="D28" s="505">
        <f t="shared" ref="D28:D34" si="19">SUM(E28:L28)</f>
        <v>0</v>
      </c>
      <c r="E28" s="452"/>
      <c r="F28" s="452"/>
      <c r="G28" s="452"/>
      <c r="H28" s="452"/>
      <c r="I28" s="452"/>
      <c r="J28" s="452"/>
      <c r="K28" s="452"/>
      <c r="L28" s="453"/>
      <c r="M28" s="505">
        <f t="shared" ref="M28:M34" si="20">SUM(N28:U28)</f>
        <v>0</v>
      </c>
      <c r="N28" s="452"/>
      <c r="O28" s="452"/>
      <c r="P28" s="452"/>
      <c r="Q28" s="452"/>
      <c r="R28" s="452"/>
      <c r="S28" s="452"/>
      <c r="T28" s="452"/>
      <c r="U28" s="453"/>
      <c r="V28" s="505">
        <f t="shared" ref="V28:V34" si="21">SUM(W28:AD28)</f>
        <v>0</v>
      </c>
      <c r="W28" s="452"/>
      <c r="X28" s="452"/>
      <c r="Y28" s="452"/>
      <c r="Z28" s="452"/>
      <c r="AA28" s="452"/>
      <c r="AB28" s="452"/>
      <c r="AC28" s="452"/>
      <c r="AD28" s="453"/>
      <c r="AE28" s="505">
        <f t="shared" ref="AE28:AE34" si="22">SUM(AF28:AM28)</f>
        <v>0</v>
      </c>
      <c r="AF28" s="452"/>
      <c r="AG28" s="452"/>
      <c r="AH28" s="452"/>
      <c r="AI28" s="452"/>
      <c r="AJ28" s="452"/>
      <c r="AK28" s="452"/>
      <c r="AL28" s="452"/>
      <c r="AM28" s="452"/>
      <c r="AN28" s="1286"/>
      <c r="AO28" s="541">
        <f>SUM(AP28:AW28)+AN28</f>
        <v>0</v>
      </c>
      <c r="AP28" s="503">
        <f t="shared" ref="AP28:AW34" si="23">E28+N28+W28+AF28</f>
        <v>0</v>
      </c>
      <c r="AQ28" s="503">
        <f t="shared" si="23"/>
        <v>0</v>
      </c>
      <c r="AR28" s="503">
        <f t="shared" si="23"/>
        <v>0</v>
      </c>
      <c r="AS28" s="503">
        <f t="shared" si="23"/>
        <v>0</v>
      </c>
      <c r="AT28" s="503">
        <f t="shared" si="23"/>
        <v>0</v>
      </c>
      <c r="AU28" s="503">
        <f t="shared" si="23"/>
        <v>0</v>
      </c>
      <c r="AV28" s="503">
        <f t="shared" si="23"/>
        <v>0</v>
      </c>
      <c r="AW28" s="542">
        <f t="shared" si="23"/>
        <v>0</v>
      </c>
    </row>
    <row r="29" spans="1:49" x14ac:dyDescent="0.3">
      <c r="A29" s="1558"/>
      <c r="B29" s="572">
        <v>3.2</v>
      </c>
      <c r="C29" s="578" t="s">
        <v>38</v>
      </c>
      <c r="D29" s="1043">
        <f t="shared" si="19"/>
        <v>0</v>
      </c>
      <c r="E29" s="454"/>
      <c r="F29" s="454"/>
      <c r="G29" s="454"/>
      <c r="H29" s="454"/>
      <c r="I29" s="454"/>
      <c r="J29" s="454"/>
      <c r="K29" s="454"/>
      <c r="L29" s="455"/>
      <c r="M29" s="1043">
        <f t="shared" si="20"/>
        <v>0</v>
      </c>
      <c r="N29" s="454"/>
      <c r="O29" s="454"/>
      <c r="P29" s="454"/>
      <c r="Q29" s="454"/>
      <c r="R29" s="454"/>
      <c r="S29" s="454"/>
      <c r="T29" s="454"/>
      <c r="U29" s="455"/>
      <c r="V29" s="1043">
        <f t="shared" si="21"/>
        <v>0</v>
      </c>
      <c r="W29" s="454"/>
      <c r="X29" s="454"/>
      <c r="Y29" s="454"/>
      <c r="Z29" s="454"/>
      <c r="AA29" s="454"/>
      <c r="AB29" s="454"/>
      <c r="AC29" s="454"/>
      <c r="AD29" s="455"/>
      <c r="AE29" s="1043">
        <f t="shared" si="22"/>
        <v>0</v>
      </c>
      <c r="AF29" s="454"/>
      <c r="AG29" s="454"/>
      <c r="AH29" s="454"/>
      <c r="AI29" s="454"/>
      <c r="AJ29" s="454"/>
      <c r="AK29" s="454"/>
      <c r="AL29" s="454"/>
      <c r="AM29" s="454"/>
      <c r="AN29" s="1287"/>
      <c r="AO29" s="543">
        <f t="shared" ref="AO29:AO34" si="24">SUM(AP29:AW29)+AN29</f>
        <v>0</v>
      </c>
      <c r="AP29" s="503">
        <f t="shared" si="23"/>
        <v>0</v>
      </c>
      <c r="AQ29" s="537">
        <f t="shared" si="23"/>
        <v>0</v>
      </c>
      <c r="AR29" s="537">
        <f t="shared" si="23"/>
        <v>0</v>
      </c>
      <c r="AS29" s="537">
        <f t="shared" si="23"/>
        <v>0</v>
      </c>
      <c r="AT29" s="537">
        <f t="shared" si="23"/>
        <v>0</v>
      </c>
      <c r="AU29" s="537">
        <f t="shared" si="23"/>
        <v>0</v>
      </c>
      <c r="AV29" s="537">
        <f t="shared" si="23"/>
        <v>0</v>
      </c>
      <c r="AW29" s="538">
        <f t="shared" si="23"/>
        <v>0</v>
      </c>
    </row>
    <row r="30" spans="1:49" x14ac:dyDescent="0.3">
      <c r="A30" s="1558"/>
      <c r="B30" s="572">
        <v>3.3</v>
      </c>
      <c r="C30" s="578" t="s">
        <v>61</v>
      </c>
      <c r="D30" s="1043">
        <f t="shared" si="19"/>
        <v>0</v>
      </c>
      <c r="E30" s="454"/>
      <c r="F30" s="454"/>
      <c r="G30" s="454"/>
      <c r="H30" s="454"/>
      <c r="I30" s="454"/>
      <c r="J30" s="454"/>
      <c r="K30" s="454"/>
      <c r="L30" s="455"/>
      <c r="M30" s="1043">
        <f t="shared" si="20"/>
        <v>0</v>
      </c>
      <c r="N30" s="454"/>
      <c r="O30" s="454"/>
      <c r="P30" s="454"/>
      <c r="Q30" s="454"/>
      <c r="R30" s="454"/>
      <c r="S30" s="454"/>
      <c r="T30" s="454"/>
      <c r="U30" s="455"/>
      <c r="V30" s="1043">
        <f t="shared" si="21"/>
        <v>0</v>
      </c>
      <c r="W30" s="454"/>
      <c r="X30" s="454"/>
      <c r="Y30" s="454"/>
      <c r="Z30" s="454"/>
      <c r="AA30" s="454"/>
      <c r="AB30" s="454"/>
      <c r="AC30" s="454"/>
      <c r="AD30" s="455"/>
      <c r="AE30" s="1043">
        <f t="shared" si="22"/>
        <v>0</v>
      </c>
      <c r="AF30" s="454"/>
      <c r="AG30" s="454"/>
      <c r="AH30" s="454"/>
      <c r="AI30" s="454"/>
      <c r="AJ30" s="454"/>
      <c r="AK30" s="454"/>
      <c r="AL30" s="454"/>
      <c r="AM30" s="454"/>
      <c r="AN30" s="1287"/>
      <c r="AO30" s="543">
        <f t="shared" si="24"/>
        <v>0</v>
      </c>
      <c r="AP30" s="503">
        <f t="shared" si="23"/>
        <v>0</v>
      </c>
      <c r="AQ30" s="537">
        <f t="shared" si="23"/>
        <v>0</v>
      </c>
      <c r="AR30" s="537">
        <f t="shared" si="23"/>
        <v>0</v>
      </c>
      <c r="AS30" s="537">
        <f t="shared" si="23"/>
        <v>0</v>
      </c>
      <c r="AT30" s="537">
        <f t="shared" si="23"/>
        <v>0</v>
      </c>
      <c r="AU30" s="537">
        <f t="shared" si="23"/>
        <v>0</v>
      </c>
      <c r="AV30" s="537">
        <f t="shared" si="23"/>
        <v>0</v>
      </c>
      <c r="AW30" s="538">
        <f t="shared" si="23"/>
        <v>0</v>
      </c>
    </row>
    <row r="31" spans="1:49" x14ac:dyDescent="0.3">
      <c r="A31" s="1558"/>
      <c r="B31" s="572" t="s">
        <v>49</v>
      </c>
      <c r="C31" s="578" t="s">
        <v>168</v>
      </c>
      <c r="D31" s="1043">
        <f t="shared" si="19"/>
        <v>0</v>
      </c>
      <c r="E31" s="454"/>
      <c r="F31" s="454"/>
      <c r="G31" s="454"/>
      <c r="H31" s="454"/>
      <c r="I31" s="454"/>
      <c r="J31" s="454"/>
      <c r="K31" s="454"/>
      <c r="L31" s="455"/>
      <c r="M31" s="1043">
        <f t="shared" si="20"/>
        <v>0</v>
      </c>
      <c r="N31" s="454"/>
      <c r="O31" s="454"/>
      <c r="P31" s="454"/>
      <c r="Q31" s="454"/>
      <c r="R31" s="454"/>
      <c r="S31" s="454"/>
      <c r="T31" s="454"/>
      <c r="U31" s="455"/>
      <c r="V31" s="1043">
        <f t="shared" si="21"/>
        <v>0</v>
      </c>
      <c r="W31" s="454"/>
      <c r="X31" s="454"/>
      <c r="Y31" s="454"/>
      <c r="Z31" s="454"/>
      <c r="AA31" s="454"/>
      <c r="AB31" s="454"/>
      <c r="AC31" s="454"/>
      <c r="AD31" s="455"/>
      <c r="AE31" s="1043">
        <f t="shared" si="22"/>
        <v>0</v>
      </c>
      <c r="AF31" s="454"/>
      <c r="AG31" s="454"/>
      <c r="AH31" s="454"/>
      <c r="AI31" s="454"/>
      <c r="AJ31" s="454"/>
      <c r="AK31" s="454"/>
      <c r="AL31" s="454"/>
      <c r="AM31" s="454"/>
      <c r="AN31" s="1287"/>
      <c r="AO31" s="543">
        <f t="shared" si="24"/>
        <v>0</v>
      </c>
      <c r="AP31" s="503">
        <f t="shared" si="23"/>
        <v>0</v>
      </c>
      <c r="AQ31" s="537">
        <f t="shared" si="23"/>
        <v>0</v>
      </c>
      <c r="AR31" s="537">
        <f t="shared" si="23"/>
        <v>0</v>
      </c>
      <c r="AS31" s="537">
        <f t="shared" si="23"/>
        <v>0</v>
      </c>
      <c r="AT31" s="537">
        <f t="shared" si="23"/>
        <v>0</v>
      </c>
      <c r="AU31" s="537">
        <f t="shared" si="23"/>
        <v>0</v>
      </c>
      <c r="AV31" s="537">
        <f t="shared" si="23"/>
        <v>0</v>
      </c>
      <c r="AW31" s="538">
        <f t="shared" si="23"/>
        <v>0</v>
      </c>
    </row>
    <row r="32" spans="1:49" s="459" customFormat="1" x14ac:dyDescent="0.3">
      <c r="A32" s="1558"/>
      <c r="B32" s="572" t="s">
        <v>46</v>
      </c>
      <c r="C32" s="578" t="s">
        <v>59</v>
      </c>
      <c r="D32" s="1043">
        <f t="shared" si="19"/>
        <v>0</v>
      </c>
      <c r="E32" s="456"/>
      <c r="F32" s="456"/>
      <c r="G32" s="456"/>
      <c r="H32" s="456"/>
      <c r="I32" s="456"/>
      <c r="J32" s="456"/>
      <c r="K32" s="456"/>
      <c r="L32" s="457"/>
      <c r="M32" s="1043">
        <f t="shared" si="20"/>
        <v>0</v>
      </c>
      <c r="N32" s="499"/>
      <c r="O32" s="499"/>
      <c r="P32" s="499"/>
      <c r="Q32" s="499"/>
      <c r="R32" s="499"/>
      <c r="S32" s="499"/>
      <c r="T32" s="499"/>
      <c r="U32" s="500"/>
      <c r="V32" s="1043">
        <f t="shared" si="21"/>
        <v>0</v>
      </c>
      <c r="W32" s="499"/>
      <c r="X32" s="499"/>
      <c r="Y32" s="499"/>
      <c r="Z32" s="499"/>
      <c r="AA32" s="499"/>
      <c r="AB32" s="499"/>
      <c r="AC32" s="499"/>
      <c r="AD32" s="500"/>
      <c r="AE32" s="1043">
        <f t="shared" si="22"/>
        <v>0</v>
      </c>
      <c r="AF32" s="499"/>
      <c r="AG32" s="499"/>
      <c r="AH32" s="499"/>
      <c r="AI32" s="499"/>
      <c r="AJ32" s="499"/>
      <c r="AK32" s="499"/>
      <c r="AL32" s="499"/>
      <c r="AM32" s="499"/>
      <c r="AN32" s="1289"/>
      <c r="AO32" s="543">
        <f t="shared" si="24"/>
        <v>0</v>
      </c>
      <c r="AP32" s="503">
        <f t="shared" si="23"/>
        <v>0</v>
      </c>
      <c r="AQ32" s="537">
        <f t="shared" si="23"/>
        <v>0</v>
      </c>
      <c r="AR32" s="537">
        <f t="shared" si="23"/>
        <v>0</v>
      </c>
      <c r="AS32" s="537">
        <f t="shared" si="23"/>
        <v>0</v>
      </c>
      <c r="AT32" s="537">
        <f t="shared" si="23"/>
        <v>0</v>
      </c>
      <c r="AU32" s="537">
        <f t="shared" si="23"/>
        <v>0</v>
      </c>
      <c r="AV32" s="537">
        <f t="shared" si="23"/>
        <v>0</v>
      </c>
      <c r="AW32" s="538">
        <f t="shared" si="23"/>
        <v>0</v>
      </c>
    </row>
    <row r="33" spans="1:49" x14ac:dyDescent="0.3">
      <c r="A33" s="1558"/>
      <c r="B33" s="572" t="s">
        <v>47</v>
      </c>
      <c r="C33" s="578" t="s">
        <v>169</v>
      </c>
      <c r="D33" s="1043">
        <f t="shared" si="19"/>
        <v>0</v>
      </c>
      <c r="E33" s="456"/>
      <c r="F33" s="456"/>
      <c r="G33" s="456"/>
      <c r="H33" s="456"/>
      <c r="I33" s="456"/>
      <c r="J33" s="456"/>
      <c r="K33" s="456"/>
      <c r="L33" s="457"/>
      <c r="M33" s="1043">
        <f t="shared" si="20"/>
        <v>0</v>
      </c>
      <c r="N33" s="456"/>
      <c r="O33" s="456"/>
      <c r="P33" s="456"/>
      <c r="Q33" s="456"/>
      <c r="R33" s="456"/>
      <c r="S33" s="456"/>
      <c r="T33" s="456"/>
      <c r="U33" s="457"/>
      <c r="V33" s="1043">
        <f t="shared" si="21"/>
        <v>0</v>
      </c>
      <c r="W33" s="456"/>
      <c r="X33" s="456"/>
      <c r="Y33" s="456"/>
      <c r="Z33" s="456"/>
      <c r="AA33" s="456"/>
      <c r="AB33" s="456"/>
      <c r="AC33" s="456"/>
      <c r="AD33" s="457"/>
      <c r="AE33" s="1043">
        <f t="shared" si="22"/>
        <v>0</v>
      </c>
      <c r="AF33" s="456"/>
      <c r="AG33" s="456"/>
      <c r="AH33" s="456"/>
      <c r="AI33" s="456"/>
      <c r="AJ33" s="456"/>
      <c r="AK33" s="456"/>
      <c r="AL33" s="456"/>
      <c r="AM33" s="456"/>
      <c r="AN33" s="1288"/>
      <c r="AO33" s="543">
        <f t="shared" si="24"/>
        <v>0</v>
      </c>
      <c r="AP33" s="503">
        <f t="shared" si="23"/>
        <v>0</v>
      </c>
      <c r="AQ33" s="537">
        <f t="shared" si="23"/>
        <v>0</v>
      </c>
      <c r="AR33" s="537">
        <f t="shared" si="23"/>
        <v>0</v>
      </c>
      <c r="AS33" s="537">
        <f t="shared" si="23"/>
        <v>0</v>
      </c>
      <c r="AT33" s="537">
        <f t="shared" si="23"/>
        <v>0</v>
      </c>
      <c r="AU33" s="537">
        <f t="shared" si="23"/>
        <v>0</v>
      </c>
      <c r="AV33" s="537">
        <f t="shared" si="23"/>
        <v>0</v>
      </c>
      <c r="AW33" s="538">
        <f t="shared" si="23"/>
        <v>0</v>
      </c>
    </row>
    <row r="34" spans="1:49" x14ac:dyDescent="0.3">
      <c r="A34" s="1558"/>
      <c r="B34" s="572" t="s">
        <v>48</v>
      </c>
      <c r="C34" s="578" t="s">
        <v>578</v>
      </c>
      <c r="D34" s="1043">
        <f t="shared" si="19"/>
        <v>0</v>
      </c>
      <c r="E34" s="460"/>
      <c r="F34" s="460"/>
      <c r="G34" s="460"/>
      <c r="H34" s="460"/>
      <c r="I34" s="460"/>
      <c r="J34" s="460"/>
      <c r="K34" s="460"/>
      <c r="L34" s="461"/>
      <c r="M34" s="1043">
        <f t="shared" si="20"/>
        <v>0</v>
      </c>
      <c r="N34" s="460"/>
      <c r="O34" s="460"/>
      <c r="P34" s="460"/>
      <c r="Q34" s="460"/>
      <c r="R34" s="460"/>
      <c r="S34" s="460"/>
      <c r="T34" s="460"/>
      <c r="U34" s="461"/>
      <c r="V34" s="1043">
        <f t="shared" si="21"/>
        <v>0</v>
      </c>
      <c r="W34" s="460"/>
      <c r="X34" s="460"/>
      <c r="Y34" s="460"/>
      <c r="Z34" s="460"/>
      <c r="AA34" s="460"/>
      <c r="AB34" s="460"/>
      <c r="AC34" s="460"/>
      <c r="AD34" s="461"/>
      <c r="AE34" s="1043">
        <f t="shared" si="22"/>
        <v>0</v>
      </c>
      <c r="AF34" s="460"/>
      <c r="AG34" s="460"/>
      <c r="AH34" s="460"/>
      <c r="AI34" s="460"/>
      <c r="AJ34" s="460"/>
      <c r="AK34" s="460"/>
      <c r="AL34" s="460"/>
      <c r="AM34" s="460"/>
      <c r="AN34" s="1290"/>
      <c r="AO34" s="543">
        <f t="shared" si="24"/>
        <v>0</v>
      </c>
      <c r="AP34" s="503">
        <f t="shared" si="23"/>
        <v>0</v>
      </c>
      <c r="AQ34" s="537">
        <f t="shared" si="23"/>
        <v>0</v>
      </c>
      <c r="AR34" s="537">
        <f t="shared" si="23"/>
        <v>0</v>
      </c>
      <c r="AS34" s="537">
        <f t="shared" si="23"/>
        <v>0</v>
      </c>
      <c r="AT34" s="537">
        <f t="shared" si="23"/>
        <v>0</v>
      </c>
      <c r="AU34" s="537">
        <f t="shared" si="23"/>
        <v>0</v>
      </c>
      <c r="AV34" s="537">
        <f t="shared" si="23"/>
        <v>0</v>
      </c>
      <c r="AW34" s="538">
        <f t="shared" si="23"/>
        <v>0</v>
      </c>
    </row>
    <row r="35" spans="1:49" s="377" customFormat="1" x14ac:dyDescent="0.3">
      <c r="A35" s="1558"/>
      <c r="B35" s="574" t="s">
        <v>567</v>
      </c>
      <c r="C35" s="579" t="s">
        <v>2</v>
      </c>
      <c r="D35" s="508">
        <f>SUM(D28:D34)</f>
        <v>0</v>
      </c>
      <c r="E35" s="521">
        <f t="shared" ref="E35:AW35" si="25">SUM(E28:E34)</f>
        <v>0</v>
      </c>
      <c r="F35" s="521">
        <f t="shared" si="25"/>
        <v>0</v>
      </c>
      <c r="G35" s="521">
        <f t="shared" si="25"/>
        <v>0</v>
      </c>
      <c r="H35" s="521">
        <f t="shared" si="25"/>
        <v>0</v>
      </c>
      <c r="I35" s="521">
        <f t="shared" si="25"/>
        <v>0</v>
      </c>
      <c r="J35" s="521">
        <f t="shared" si="25"/>
        <v>0</v>
      </c>
      <c r="K35" s="521">
        <f t="shared" si="25"/>
        <v>0</v>
      </c>
      <c r="L35" s="522">
        <f t="shared" si="25"/>
        <v>0</v>
      </c>
      <c r="M35" s="508">
        <f t="shared" si="25"/>
        <v>0</v>
      </c>
      <c r="N35" s="521">
        <f t="shared" si="25"/>
        <v>0</v>
      </c>
      <c r="O35" s="521">
        <f t="shared" si="25"/>
        <v>0</v>
      </c>
      <c r="P35" s="521">
        <f t="shared" si="25"/>
        <v>0</v>
      </c>
      <c r="Q35" s="521">
        <f t="shared" si="25"/>
        <v>0</v>
      </c>
      <c r="R35" s="521">
        <f t="shared" si="25"/>
        <v>0</v>
      </c>
      <c r="S35" s="521">
        <f t="shared" si="25"/>
        <v>0</v>
      </c>
      <c r="T35" s="521">
        <f t="shared" si="25"/>
        <v>0</v>
      </c>
      <c r="U35" s="522">
        <f t="shared" si="25"/>
        <v>0</v>
      </c>
      <c r="V35" s="508">
        <f t="shared" si="25"/>
        <v>0</v>
      </c>
      <c r="W35" s="521">
        <f t="shared" si="25"/>
        <v>0</v>
      </c>
      <c r="X35" s="521">
        <f t="shared" si="25"/>
        <v>0</v>
      </c>
      <c r="Y35" s="521">
        <f t="shared" si="25"/>
        <v>0</v>
      </c>
      <c r="Z35" s="521">
        <f t="shared" si="25"/>
        <v>0</v>
      </c>
      <c r="AA35" s="521">
        <f t="shared" si="25"/>
        <v>0</v>
      </c>
      <c r="AB35" s="521">
        <f t="shared" si="25"/>
        <v>0</v>
      </c>
      <c r="AC35" s="521">
        <f t="shared" si="25"/>
        <v>0</v>
      </c>
      <c r="AD35" s="522">
        <f t="shared" si="25"/>
        <v>0</v>
      </c>
      <c r="AE35" s="508">
        <f t="shared" si="25"/>
        <v>0</v>
      </c>
      <c r="AF35" s="521">
        <f t="shared" si="25"/>
        <v>0</v>
      </c>
      <c r="AG35" s="521">
        <f t="shared" si="25"/>
        <v>0</v>
      </c>
      <c r="AH35" s="521">
        <f t="shared" si="25"/>
        <v>0</v>
      </c>
      <c r="AI35" s="521">
        <f t="shared" si="25"/>
        <v>0</v>
      </c>
      <c r="AJ35" s="521">
        <f t="shared" si="25"/>
        <v>0</v>
      </c>
      <c r="AK35" s="521">
        <f t="shared" si="25"/>
        <v>0</v>
      </c>
      <c r="AL35" s="521">
        <f t="shared" si="25"/>
        <v>0</v>
      </c>
      <c r="AM35" s="521">
        <f t="shared" si="25"/>
        <v>0</v>
      </c>
      <c r="AN35" s="1284">
        <f t="shared" si="25"/>
        <v>0</v>
      </c>
      <c r="AO35" s="544">
        <f t="shared" si="25"/>
        <v>0</v>
      </c>
      <c r="AP35" s="521">
        <f t="shared" si="25"/>
        <v>0</v>
      </c>
      <c r="AQ35" s="521">
        <f t="shared" si="25"/>
        <v>0</v>
      </c>
      <c r="AR35" s="521">
        <f t="shared" si="25"/>
        <v>0</v>
      </c>
      <c r="AS35" s="521">
        <f t="shared" si="25"/>
        <v>0</v>
      </c>
      <c r="AT35" s="521">
        <f t="shared" si="25"/>
        <v>0</v>
      </c>
      <c r="AU35" s="521">
        <f t="shared" si="25"/>
        <v>0</v>
      </c>
      <c r="AV35" s="521">
        <f t="shared" si="25"/>
        <v>0</v>
      </c>
      <c r="AW35" s="540">
        <f t="shared" si="25"/>
        <v>0</v>
      </c>
    </row>
    <row r="36" spans="1:49" ht="16.5" customHeight="1" x14ac:dyDescent="0.3">
      <c r="A36" s="1554" t="s">
        <v>26</v>
      </c>
      <c r="B36" s="570">
        <v>4.0999999999999996</v>
      </c>
      <c r="C36" s="580" t="s">
        <v>26</v>
      </c>
      <c r="D36" s="509">
        <f>SUM(E36:L36)</f>
        <v>0</v>
      </c>
      <c r="E36" s="462"/>
      <c r="F36" s="462"/>
      <c r="G36" s="462"/>
      <c r="H36" s="462"/>
      <c r="I36" s="462"/>
      <c r="J36" s="462"/>
      <c r="K36" s="462"/>
      <c r="L36" s="463"/>
      <c r="M36" s="518">
        <f>SUM(N36:U36)</f>
        <v>0</v>
      </c>
      <c r="N36" s="462"/>
      <c r="O36" s="462"/>
      <c r="P36" s="462"/>
      <c r="Q36" s="462"/>
      <c r="R36" s="462"/>
      <c r="S36" s="462"/>
      <c r="T36" s="462"/>
      <c r="U36" s="463"/>
      <c r="V36" s="518">
        <f>SUM(W36:AD36)</f>
        <v>0</v>
      </c>
      <c r="W36" s="462"/>
      <c r="X36" s="462"/>
      <c r="Y36" s="462"/>
      <c r="Z36" s="462"/>
      <c r="AA36" s="462"/>
      <c r="AB36" s="462"/>
      <c r="AC36" s="462"/>
      <c r="AD36" s="463"/>
      <c r="AE36" s="534">
        <f>SUM(AF36:AM36)</f>
        <v>0</v>
      </c>
      <c r="AF36" s="462"/>
      <c r="AG36" s="462"/>
      <c r="AH36" s="462"/>
      <c r="AI36" s="462"/>
      <c r="AJ36" s="452"/>
      <c r="AK36" s="452"/>
      <c r="AL36" s="452"/>
      <c r="AM36" s="452"/>
      <c r="AN36" s="1286"/>
      <c r="AO36" s="541">
        <f>SUM(AP36:AW36)+AN36</f>
        <v>0</v>
      </c>
      <c r="AP36" s="534">
        <f t="shared" ref="AP36:AW38" si="26">E36+N36+W36+AF36</f>
        <v>0</v>
      </c>
      <c r="AQ36" s="534">
        <f t="shared" si="26"/>
        <v>0</v>
      </c>
      <c r="AR36" s="534">
        <f t="shared" si="26"/>
        <v>0</v>
      </c>
      <c r="AS36" s="534">
        <f t="shared" si="26"/>
        <v>0</v>
      </c>
      <c r="AT36" s="505">
        <f t="shared" si="26"/>
        <v>0</v>
      </c>
      <c r="AU36" s="505">
        <f t="shared" si="26"/>
        <v>0</v>
      </c>
      <c r="AV36" s="505">
        <f t="shared" si="26"/>
        <v>0</v>
      </c>
      <c r="AW36" s="545">
        <f t="shared" si="26"/>
        <v>0</v>
      </c>
    </row>
    <row r="37" spans="1:49" ht="16.5" customHeight="1" x14ac:dyDescent="0.3">
      <c r="A37" s="1555"/>
      <c r="B37" s="572" t="s">
        <v>82</v>
      </c>
      <c r="C37" s="581" t="s">
        <v>219</v>
      </c>
      <c r="D37" s="1044">
        <f>SUM(E37:L37)</f>
        <v>0</v>
      </c>
      <c r="E37" s="456"/>
      <c r="F37" s="456"/>
      <c r="G37" s="456"/>
      <c r="H37" s="456"/>
      <c r="I37" s="456"/>
      <c r="J37" s="456"/>
      <c r="K37" s="456"/>
      <c r="L37" s="457"/>
      <c r="M37" s="533">
        <f>SUM(N37:U37)</f>
        <v>0</v>
      </c>
      <c r="N37" s="456"/>
      <c r="O37" s="456"/>
      <c r="P37" s="456"/>
      <c r="Q37" s="456"/>
      <c r="R37" s="456"/>
      <c r="S37" s="456"/>
      <c r="T37" s="456"/>
      <c r="U37" s="457"/>
      <c r="V37" s="533">
        <f>SUM(W37:AD37)</f>
        <v>0</v>
      </c>
      <c r="W37" s="456"/>
      <c r="X37" s="456"/>
      <c r="Y37" s="456"/>
      <c r="Z37" s="456"/>
      <c r="AA37" s="456"/>
      <c r="AB37" s="456"/>
      <c r="AC37" s="456"/>
      <c r="AD37" s="457"/>
      <c r="AE37" s="523">
        <f>SUM(AF37:AM37)</f>
        <v>0</v>
      </c>
      <c r="AF37" s="456"/>
      <c r="AG37" s="456"/>
      <c r="AH37" s="456"/>
      <c r="AI37" s="456"/>
      <c r="AJ37" s="454"/>
      <c r="AK37" s="454"/>
      <c r="AL37" s="454"/>
      <c r="AM37" s="454"/>
      <c r="AN37" s="1287"/>
      <c r="AO37" s="543">
        <f>SUM(AP37:AW37)+AN37</f>
        <v>0</v>
      </c>
      <c r="AP37" s="523">
        <f t="shared" si="26"/>
        <v>0</v>
      </c>
      <c r="AQ37" s="523">
        <f t="shared" si="26"/>
        <v>0</v>
      </c>
      <c r="AR37" s="523">
        <f t="shared" si="26"/>
        <v>0</v>
      </c>
      <c r="AS37" s="523">
        <f t="shared" si="26"/>
        <v>0</v>
      </c>
      <c r="AT37" s="1043">
        <f t="shared" si="26"/>
        <v>0</v>
      </c>
      <c r="AU37" s="1043">
        <f t="shared" si="26"/>
        <v>0</v>
      </c>
      <c r="AV37" s="1043">
        <f t="shared" si="26"/>
        <v>0</v>
      </c>
      <c r="AW37" s="1046">
        <f t="shared" si="26"/>
        <v>0</v>
      </c>
    </row>
    <row r="38" spans="1:49" ht="16.5" customHeight="1" x14ac:dyDescent="0.3">
      <c r="A38" s="1555"/>
      <c r="B38" s="572" t="s">
        <v>83</v>
      </c>
      <c r="C38" s="581" t="s">
        <v>580</v>
      </c>
      <c r="D38" s="1043">
        <f>SUM(E38:L38)</f>
        <v>0</v>
      </c>
      <c r="E38" s="460"/>
      <c r="F38" s="460"/>
      <c r="G38" s="460"/>
      <c r="H38" s="460"/>
      <c r="I38" s="460"/>
      <c r="J38" s="460"/>
      <c r="K38" s="460"/>
      <c r="L38" s="461"/>
      <c r="M38" s="1043">
        <f>SUM(N38:U38)</f>
        <v>0</v>
      </c>
      <c r="N38" s="460"/>
      <c r="O38" s="460"/>
      <c r="P38" s="460"/>
      <c r="Q38" s="460"/>
      <c r="R38" s="460"/>
      <c r="S38" s="460"/>
      <c r="T38" s="460"/>
      <c r="U38" s="461"/>
      <c r="V38" s="1043">
        <f>SUM(W38:AD38)</f>
        <v>0</v>
      </c>
      <c r="W38" s="460"/>
      <c r="X38" s="460"/>
      <c r="Y38" s="460"/>
      <c r="Z38" s="460"/>
      <c r="AA38" s="460"/>
      <c r="AB38" s="460"/>
      <c r="AC38" s="460"/>
      <c r="AD38" s="461"/>
      <c r="AE38" s="1043">
        <f>SUM(AF38:AM38)</f>
        <v>0</v>
      </c>
      <c r="AF38" s="460"/>
      <c r="AG38" s="460"/>
      <c r="AH38" s="460"/>
      <c r="AI38" s="460"/>
      <c r="AJ38" s="460"/>
      <c r="AK38" s="460"/>
      <c r="AL38" s="460"/>
      <c r="AM38" s="460"/>
      <c r="AN38" s="1290"/>
      <c r="AO38" s="543">
        <f>SUM(AP38:AW38)+AN38</f>
        <v>0</v>
      </c>
      <c r="AP38" s="523">
        <f t="shared" si="26"/>
        <v>0</v>
      </c>
      <c r="AQ38" s="523">
        <f t="shared" si="26"/>
        <v>0</v>
      </c>
      <c r="AR38" s="523">
        <f t="shared" si="26"/>
        <v>0</v>
      </c>
      <c r="AS38" s="523">
        <f t="shared" si="26"/>
        <v>0</v>
      </c>
      <c r="AT38" s="1043">
        <f t="shared" si="26"/>
        <v>0</v>
      </c>
      <c r="AU38" s="1043">
        <f t="shared" si="26"/>
        <v>0</v>
      </c>
      <c r="AV38" s="1043">
        <f t="shared" si="26"/>
        <v>0</v>
      </c>
      <c r="AW38" s="1046">
        <f t="shared" si="26"/>
        <v>0</v>
      </c>
    </row>
    <row r="39" spans="1:49" s="377" customFormat="1" ht="16.5" customHeight="1" x14ac:dyDescent="0.3">
      <c r="A39" s="1556"/>
      <c r="B39" s="576" t="s">
        <v>84</v>
      </c>
      <c r="C39" s="582" t="s">
        <v>170</v>
      </c>
      <c r="D39" s="511">
        <f>SUM(D36:D38)</f>
        <v>0</v>
      </c>
      <c r="E39" s="514">
        <f t="shared" ref="E39:AW39" si="27">SUM(E36:E38)</f>
        <v>0</v>
      </c>
      <c r="F39" s="514">
        <f t="shared" si="27"/>
        <v>0</v>
      </c>
      <c r="G39" s="514">
        <f t="shared" si="27"/>
        <v>0</v>
      </c>
      <c r="H39" s="514">
        <f t="shared" si="27"/>
        <v>0</v>
      </c>
      <c r="I39" s="514">
        <f t="shared" si="27"/>
        <v>0</v>
      </c>
      <c r="J39" s="514">
        <f t="shared" si="27"/>
        <v>0</v>
      </c>
      <c r="K39" s="514">
        <f t="shared" si="27"/>
        <v>0</v>
      </c>
      <c r="L39" s="525">
        <f t="shared" si="27"/>
        <v>0</v>
      </c>
      <c r="M39" s="511">
        <f t="shared" si="27"/>
        <v>0</v>
      </c>
      <c r="N39" s="514">
        <f t="shared" si="27"/>
        <v>0</v>
      </c>
      <c r="O39" s="514">
        <f t="shared" si="27"/>
        <v>0</v>
      </c>
      <c r="P39" s="514">
        <f t="shared" si="27"/>
        <v>0</v>
      </c>
      <c r="Q39" s="514">
        <f>SUM(Q36:Q38)</f>
        <v>0</v>
      </c>
      <c r="R39" s="514">
        <f t="shared" si="27"/>
        <v>0</v>
      </c>
      <c r="S39" s="514">
        <f t="shared" si="27"/>
        <v>0</v>
      </c>
      <c r="T39" s="514">
        <f t="shared" si="27"/>
        <v>0</v>
      </c>
      <c r="U39" s="525">
        <f t="shared" si="27"/>
        <v>0</v>
      </c>
      <c r="V39" s="511">
        <f t="shared" si="27"/>
        <v>0</v>
      </c>
      <c r="W39" s="514">
        <f t="shared" si="27"/>
        <v>0</v>
      </c>
      <c r="X39" s="514">
        <f t="shared" si="27"/>
        <v>0</v>
      </c>
      <c r="Y39" s="514">
        <f t="shared" si="27"/>
        <v>0</v>
      </c>
      <c r="Z39" s="514">
        <f t="shared" si="27"/>
        <v>0</v>
      </c>
      <c r="AA39" s="514">
        <f t="shared" si="27"/>
        <v>0</v>
      </c>
      <c r="AB39" s="514">
        <f>SUM(AB36:AB38)</f>
        <v>0</v>
      </c>
      <c r="AC39" s="514">
        <f t="shared" si="27"/>
        <v>0</v>
      </c>
      <c r="AD39" s="525">
        <f t="shared" si="27"/>
        <v>0</v>
      </c>
      <c r="AE39" s="511">
        <f t="shared" si="27"/>
        <v>0</v>
      </c>
      <c r="AF39" s="514">
        <f t="shared" si="27"/>
        <v>0</v>
      </c>
      <c r="AG39" s="514">
        <f t="shared" si="27"/>
        <v>0</v>
      </c>
      <c r="AH39" s="514">
        <f t="shared" si="27"/>
        <v>0</v>
      </c>
      <c r="AI39" s="514">
        <f t="shared" si="27"/>
        <v>0</v>
      </c>
      <c r="AJ39" s="514">
        <f t="shared" si="27"/>
        <v>0</v>
      </c>
      <c r="AK39" s="514">
        <f t="shared" si="27"/>
        <v>0</v>
      </c>
      <c r="AL39" s="514">
        <f t="shared" si="27"/>
        <v>0</v>
      </c>
      <c r="AM39" s="514">
        <f t="shared" si="27"/>
        <v>0</v>
      </c>
      <c r="AN39" s="1291">
        <f t="shared" si="27"/>
        <v>0</v>
      </c>
      <c r="AO39" s="544">
        <f t="shared" si="27"/>
        <v>0</v>
      </c>
      <c r="AP39" s="514">
        <f>SUM(AP36:AP38)</f>
        <v>0</v>
      </c>
      <c r="AQ39" s="514">
        <f t="shared" si="27"/>
        <v>0</v>
      </c>
      <c r="AR39" s="514">
        <f t="shared" si="27"/>
        <v>0</v>
      </c>
      <c r="AS39" s="514">
        <f t="shared" si="27"/>
        <v>0</v>
      </c>
      <c r="AT39" s="514">
        <f t="shared" si="27"/>
        <v>0</v>
      </c>
      <c r="AU39" s="514">
        <f t="shared" si="27"/>
        <v>0</v>
      </c>
      <c r="AV39" s="514">
        <f t="shared" si="27"/>
        <v>0</v>
      </c>
      <c r="AW39" s="547">
        <f t="shared" si="27"/>
        <v>0</v>
      </c>
    </row>
    <row r="40" spans="1:49" ht="14.4" customHeight="1" x14ac:dyDescent="0.3">
      <c r="A40" s="1554" t="s">
        <v>366</v>
      </c>
      <c r="B40" s="570">
        <v>5.0999999999999996</v>
      </c>
      <c r="C40" s="580" t="s">
        <v>41</v>
      </c>
      <c r="D40" s="512">
        <f>SUM(E40:L40)</f>
        <v>0</v>
      </c>
      <c r="E40" s="466"/>
      <c r="F40" s="466"/>
      <c r="G40" s="466"/>
      <c r="H40" s="466"/>
      <c r="I40" s="466"/>
      <c r="J40" s="466"/>
      <c r="K40" s="466"/>
      <c r="L40" s="467"/>
      <c r="M40" s="512">
        <f>SUM(N40:U40)</f>
        <v>0</v>
      </c>
      <c r="N40" s="466"/>
      <c r="O40" s="466"/>
      <c r="P40" s="466"/>
      <c r="Q40" s="466"/>
      <c r="R40" s="466"/>
      <c r="S40" s="466"/>
      <c r="T40" s="466"/>
      <c r="U40" s="467"/>
      <c r="V40" s="512">
        <f>SUM(W40:AD40)</f>
        <v>0</v>
      </c>
      <c r="W40" s="466"/>
      <c r="X40" s="466"/>
      <c r="Y40" s="466"/>
      <c r="Z40" s="466"/>
      <c r="AA40" s="466"/>
      <c r="AB40" s="466"/>
      <c r="AC40" s="466"/>
      <c r="AD40" s="467"/>
      <c r="AE40" s="512">
        <f>SUM(AF40:AM40)</f>
        <v>0</v>
      </c>
      <c r="AF40" s="466"/>
      <c r="AG40" s="466"/>
      <c r="AH40" s="466"/>
      <c r="AI40" s="466"/>
      <c r="AJ40" s="466"/>
      <c r="AK40" s="466"/>
      <c r="AL40" s="466"/>
      <c r="AM40" s="466"/>
      <c r="AN40" s="1292"/>
      <c r="AO40" s="548">
        <f>SUM(AP40:AW40)+AN40</f>
        <v>0</v>
      </c>
      <c r="AP40" s="507">
        <f t="shared" ref="AP40:AW43" si="28">E40+N40+W40+AF40</f>
        <v>0</v>
      </c>
      <c r="AQ40" s="507">
        <f t="shared" si="28"/>
        <v>0</v>
      </c>
      <c r="AR40" s="507">
        <f t="shared" si="28"/>
        <v>0</v>
      </c>
      <c r="AS40" s="507">
        <f t="shared" si="28"/>
        <v>0</v>
      </c>
      <c r="AT40" s="507">
        <f t="shared" si="28"/>
        <v>0</v>
      </c>
      <c r="AU40" s="507">
        <f t="shared" si="28"/>
        <v>0</v>
      </c>
      <c r="AV40" s="507">
        <f t="shared" si="28"/>
        <v>0</v>
      </c>
      <c r="AW40" s="549">
        <f t="shared" si="28"/>
        <v>0</v>
      </c>
    </row>
    <row r="41" spans="1:49" s="459" customFormat="1" x14ac:dyDescent="0.3">
      <c r="A41" s="1555"/>
      <c r="B41" s="572">
        <v>5.2</v>
      </c>
      <c r="C41" s="583" t="s">
        <v>367</v>
      </c>
      <c r="D41" s="507">
        <f>SUM(E41:L41)</f>
        <v>0</v>
      </c>
      <c r="E41" s="458"/>
      <c r="F41" s="458"/>
      <c r="G41" s="458"/>
      <c r="H41" s="458"/>
      <c r="I41" s="458"/>
      <c r="J41" s="458"/>
      <c r="K41" s="458"/>
      <c r="L41" s="468"/>
      <c r="M41" s="507">
        <f>SUM(N41:U41)</f>
        <v>0</v>
      </c>
      <c r="N41" s="499"/>
      <c r="O41" s="499"/>
      <c r="P41" s="499"/>
      <c r="Q41" s="499"/>
      <c r="R41" s="499"/>
      <c r="S41" s="499"/>
      <c r="T41" s="499"/>
      <c r="U41" s="500"/>
      <c r="V41" s="507">
        <f>SUM(W41:AD41)</f>
        <v>0</v>
      </c>
      <c r="W41" s="499"/>
      <c r="X41" s="499"/>
      <c r="Y41" s="499"/>
      <c r="Z41" s="499"/>
      <c r="AA41" s="499"/>
      <c r="AB41" s="499"/>
      <c r="AC41" s="499"/>
      <c r="AD41" s="500"/>
      <c r="AE41" s="507">
        <f>SUM(AF41:AM41)</f>
        <v>0</v>
      </c>
      <c r="AF41" s="499"/>
      <c r="AG41" s="499"/>
      <c r="AH41" s="499"/>
      <c r="AI41" s="499"/>
      <c r="AJ41" s="499"/>
      <c r="AK41" s="499"/>
      <c r="AL41" s="499"/>
      <c r="AM41" s="499"/>
      <c r="AN41" s="1289"/>
      <c r="AO41" s="550">
        <f>SUM(AP41:AW41)+AN41</f>
        <v>0</v>
      </c>
      <c r="AP41" s="507">
        <f t="shared" si="28"/>
        <v>0</v>
      </c>
      <c r="AQ41" s="520">
        <f t="shared" si="28"/>
        <v>0</v>
      </c>
      <c r="AR41" s="520">
        <f t="shared" si="28"/>
        <v>0</v>
      </c>
      <c r="AS41" s="520">
        <f t="shared" si="28"/>
        <v>0</v>
      </c>
      <c r="AT41" s="520">
        <f t="shared" si="28"/>
        <v>0</v>
      </c>
      <c r="AU41" s="520">
        <f t="shared" si="28"/>
        <v>0</v>
      </c>
      <c r="AV41" s="520">
        <f t="shared" si="28"/>
        <v>0</v>
      </c>
      <c r="AW41" s="551">
        <f t="shared" si="28"/>
        <v>0</v>
      </c>
    </row>
    <row r="42" spans="1:49" ht="24" x14ac:dyDescent="0.3">
      <c r="A42" s="1555"/>
      <c r="B42" s="572">
        <v>5.3</v>
      </c>
      <c r="C42" s="583" t="s">
        <v>368</v>
      </c>
      <c r="D42" s="507">
        <f>SUM(E42:L42)</f>
        <v>0</v>
      </c>
      <c r="E42" s="458"/>
      <c r="F42" s="458"/>
      <c r="G42" s="458"/>
      <c r="H42" s="458"/>
      <c r="I42" s="458"/>
      <c r="J42" s="458"/>
      <c r="K42" s="458"/>
      <c r="L42" s="468"/>
      <c r="M42" s="507">
        <f>SUM(N42:U42)</f>
        <v>0</v>
      </c>
      <c r="N42" s="458"/>
      <c r="O42" s="458"/>
      <c r="P42" s="458"/>
      <c r="Q42" s="458"/>
      <c r="R42" s="458"/>
      <c r="S42" s="458"/>
      <c r="T42" s="458"/>
      <c r="U42" s="468"/>
      <c r="V42" s="507">
        <f>SUM(W42:AD42)</f>
        <v>0</v>
      </c>
      <c r="W42" s="458"/>
      <c r="X42" s="458"/>
      <c r="Y42" s="458"/>
      <c r="Z42" s="458"/>
      <c r="AA42" s="458"/>
      <c r="AB42" s="458"/>
      <c r="AC42" s="458"/>
      <c r="AD42" s="468"/>
      <c r="AE42" s="507">
        <f>SUM(AF42:AM42)</f>
        <v>0</v>
      </c>
      <c r="AF42" s="458"/>
      <c r="AG42" s="458"/>
      <c r="AH42" s="458"/>
      <c r="AI42" s="458"/>
      <c r="AJ42" s="458"/>
      <c r="AK42" s="458"/>
      <c r="AL42" s="458"/>
      <c r="AM42" s="458"/>
      <c r="AN42" s="1293"/>
      <c r="AO42" s="550">
        <f>SUM(AP42:AW42)+AN42</f>
        <v>0</v>
      </c>
      <c r="AP42" s="507">
        <f t="shared" si="28"/>
        <v>0</v>
      </c>
      <c r="AQ42" s="520">
        <f t="shared" si="28"/>
        <v>0</v>
      </c>
      <c r="AR42" s="520">
        <f t="shared" si="28"/>
        <v>0</v>
      </c>
      <c r="AS42" s="520">
        <f t="shared" si="28"/>
        <v>0</v>
      </c>
      <c r="AT42" s="520">
        <f t="shared" si="28"/>
        <v>0</v>
      </c>
      <c r="AU42" s="520">
        <f t="shared" si="28"/>
        <v>0</v>
      </c>
      <c r="AV42" s="520">
        <f t="shared" si="28"/>
        <v>0</v>
      </c>
      <c r="AW42" s="551">
        <f t="shared" si="28"/>
        <v>0</v>
      </c>
    </row>
    <row r="43" spans="1:49" x14ac:dyDescent="0.3">
      <c r="A43" s="1555"/>
      <c r="B43" s="572" t="s">
        <v>89</v>
      </c>
      <c r="C43" s="583" t="s">
        <v>581</v>
      </c>
      <c r="D43" s="1043">
        <f>SUM(E43:L43)</f>
        <v>0</v>
      </c>
      <c r="E43" s="460"/>
      <c r="F43" s="460"/>
      <c r="G43" s="460"/>
      <c r="H43" s="460"/>
      <c r="I43" s="460"/>
      <c r="J43" s="460"/>
      <c r="K43" s="460"/>
      <c r="L43" s="461"/>
      <c r="M43" s="1043">
        <f>SUM(N43:U43)</f>
        <v>0</v>
      </c>
      <c r="N43" s="460"/>
      <c r="O43" s="460"/>
      <c r="P43" s="460"/>
      <c r="Q43" s="460"/>
      <c r="R43" s="460"/>
      <c r="S43" s="460"/>
      <c r="T43" s="460"/>
      <c r="U43" s="461"/>
      <c r="V43" s="1043">
        <f>SUM(W43:AD43)</f>
        <v>0</v>
      </c>
      <c r="W43" s="460"/>
      <c r="X43" s="460"/>
      <c r="Y43" s="460"/>
      <c r="Z43" s="460"/>
      <c r="AA43" s="460"/>
      <c r="AB43" s="460"/>
      <c r="AC43" s="460"/>
      <c r="AD43" s="461"/>
      <c r="AE43" s="1043">
        <f>SUM(AF43:AM43)</f>
        <v>0</v>
      </c>
      <c r="AF43" s="460"/>
      <c r="AG43" s="460"/>
      <c r="AH43" s="460"/>
      <c r="AI43" s="460"/>
      <c r="AJ43" s="460"/>
      <c r="AK43" s="460"/>
      <c r="AL43" s="460"/>
      <c r="AM43" s="460"/>
      <c r="AN43" s="1290"/>
      <c r="AO43" s="550">
        <f>SUM(AP43:AW43)+AN43</f>
        <v>0</v>
      </c>
      <c r="AP43" s="503">
        <f t="shared" si="28"/>
        <v>0</v>
      </c>
      <c r="AQ43" s="537">
        <f t="shared" si="28"/>
        <v>0</v>
      </c>
      <c r="AR43" s="537">
        <f t="shared" si="28"/>
        <v>0</v>
      </c>
      <c r="AS43" s="537">
        <f t="shared" si="28"/>
        <v>0</v>
      </c>
      <c r="AT43" s="537">
        <f t="shared" si="28"/>
        <v>0</v>
      </c>
      <c r="AU43" s="537">
        <f t="shared" si="28"/>
        <v>0</v>
      </c>
      <c r="AV43" s="537">
        <f t="shared" si="28"/>
        <v>0</v>
      </c>
      <c r="AW43" s="538">
        <f t="shared" si="28"/>
        <v>0</v>
      </c>
    </row>
    <row r="44" spans="1:49" s="377" customFormat="1" x14ac:dyDescent="0.3">
      <c r="A44" s="1556"/>
      <c r="B44" s="574" t="s">
        <v>256</v>
      </c>
      <c r="C44" s="582" t="s">
        <v>369</v>
      </c>
      <c r="D44" s="513">
        <f>SUM(D40:D43)</f>
        <v>0</v>
      </c>
      <c r="E44" s="513">
        <f t="shared" ref="E44:AW44" si="29">SUM(E40:E43)</f>
        <v>0</v>
      </c>
      <c r="F44" s="513">
        <f t="shared" si="29"/>
        <v>0</v>
      </c>
      <c r="G44" s="513">
        <f>SUM(G40:G43)</f>
        <v>0</v>
      </c>
      <c r="H44" s="513">
        <f t="shared" si="29"/>
        <v>0</v>
      </c>
      <c r="I44" s="513">
        <f t="shared" si="29"/>
        <v>0</v>
      </c>
      <c r="J44" s="513">
        <f t="shared" si="29"/>
        <v>0</v>
      </c>
      <c r="K44" s="513">
        <f t="shared" si="29"/>
        <v>0</v>
      </c>
      <c r="L44" s="526">
        <f t="shared" si="29"/>
        <v>0</v>
      </c>
      <c r="M44" s="513">
        <f t="shared" si="29"/>
        <v>0</v>
      </c>
      <c r="N44" s="513">
        <f t="shared" si="29"/>
        <v>0</v>
      </c>
      <c r="O44" s="513">
        <f t="shared" si="29"/>
        <v>0</v>
      </c>
      <c r="P44" s="513">
        <f t="shared" si="29"/>
        <v>0</v>
      </c>
      <c r="Q44" s="513">
        <f t="shared" si="29"/>
        <v>0</v>
      </c>
      <c r="R44" s="513">
        <f t="shared" si="29"/>
        <v>0</v>
      </c>
      <c r="S44" s="513">
        <f t="shared" si="29"/>
        <v>0</v>
      </c>
      <c r="T44" s="513">
        <f t="shared" si="29"/>
        <v>0</v>
      </c>
      <c r="U44" s="526">
        <f t="shared" si="29"/>
        <v>0</v>
      </c>
      <c r="V44" s="513">
        <f t="shared" si="29"/>
        <v>0</v>
      </c>
      <c r="W44" s="513">
        <f t="shared" si="29"/>
        <v>0</v>
      </c>
      <c r="X44" s="513">
        <f t="shared" si="29"/>
        <v>0</v>
      </c>
      <c r="Y44" s="513">
        <f t="shared" si="29"/>
        <v>0</v>
      </c>
      <c r="Z44" s="513">
        <f t="shared" si="29"/>
        <v>0</v>
      </c>
      <c r="AA44" s="513">
        <f t="shared" si="29"/>
        <v>0</v>
      </c>
      <c r="AB44" s="513">
        <f t="shared" si="29"/>
        <v>0</v>
      </c>
      <c r="AC44" s="513">
        <f t="shared" si="29"/>
        <v>0</v>
      </c>
      <c r="AD44" s="526">
        <f t="shared" si="29"/>
        <v>0</v>
      </c>
      <c r="AE44" s="513">
        <f t="shared" si="29"/>
        <v>0</v>
      </c>
      <c r="AF44" s="513">
        <f t="shared" si="29"/>
        <v>0</v>
      </c>
      <c r="AG44" s="513">
        <f t="shared" si="29"/>
        <v>0</v>
      </c>
      <c r="AH44" s="513">
        <f t="shared" si="29"/>
        <v>0</v>
      </c>
      <c r="AI44" s="513">
        <f t="shared" si="29"/>
        <v>0</v>
      </c>
      <c r="AJ44" s="513">
        <f t="shared" si="29"/>
        <v>0</v>
      </c>
      <c r="AK44" s="513">
        <f t="shared" si="29"/>
        <v>0</v>
      </c>
      <c r="AL44" s="513">
        <f t="shared" si="29"/>
        <v>0</v>
      </c>
      <c r="AM44" s="513">
        <f t="shared" si="29"/>
        <v>0</v>
      </c>
      <c r="AN44" s="1294">
        <f t="shared" si="29"/>
        <v>0</v>
      </c>
      <c r="AO44" s="552">
        <f t="shared" si="29"/>
        <v>0</v>
      </c>
      <c r="AP44" s="553">
        <f t="shared" si="29"/>
        <v>0</v>
      </c>
      <c r="AQ44" s="553">
        <f t="shared" si="29"/>
        <v>0</v>
      </c>
      <c r="AR44" s="553">
        <f t="shared" si="29"/>
        <v>0</v>
      </c>
      <c r="AS44" s="553">
        <f t="shared" si="29"/>
        <v>0</v>
      </c>
      <c r="AT44" s="553">
        <f t="shared" si="29"/>
        <v>0</v>
      </c>
      <c r="AU44" s="553">
        <f t="shared" si="29"/>
        <v>0</v>
      </c>
      <c r="AV44" s="553">
        <f t="shared" si="29"/>
        <v>0</v>
      </c>
      <c r="AW44" s="554">
        <f t="shared" si="29"/>
        <v>0</v>
      </c>
    </row>
    <row r="45" spans="1:49" ht="14.4" customHeight="1" x14ac:dyDescent="0.3">
      <c r="A45" s="1557" t="s">
        <v>4</v>
      </c>
      <c r="B45" s="570">
        <v>6.1</v>
      </c>
      <c r="C45" s="580" t="s">
        <v>20</v>
      </c>
      <c r="D45" s="512">
        <f>SUM(E45:L45)</f>
        <v>0</v>
      </c>
      <c r="E45" s="466"/>
      <c r="F45" s="466"/>
      <c r="G45" s="466"/>
      <c r="H45" s="466"/>
      <c r="I45" s="466"/>
      <c r="J45" s="466"/>
      <c r="K45" s="466"/>
      <c r="L45" s="467"/>
      <c r="M45" s="512">
        <f>SUM(N45:U45)</f>
        <v>0</v>
      </c>
      <c r="N45" s="466"/>
      <c r="O45" s="466"/>
      <c r="P45" s="466"/>
      <c r="Q45" s="466"/>
      <c r="R45" s="466"/>
      <c r="S45" s="466"/>
      <c r="T45" s="466"/>
      <c r="U45" s="467"/>
      <c r="V45" s="512">
        <f>SUM(W45:AD45)</f>
        <v>0</v>
      </c>
      <c r="W45" s="466"/>
      <c r="X45" s="466"/>
      <c r="Y45" s="466"/>
      <c r="Z45" s="466"/>
      <c r="AA45" s="466"/>
      <c r="AB45" s="466"/>
      <c r="AC45" s="466"/>
      <c r="AD45" s="467"/>
      <c r="AE45" s="512">
        <f>SUM(AF45:AM45)</f>
        <v>0</v>
      </c>
      <c r="AF45" s="466"/>
      <c r="AG45" s="466"/>
      <c r="AH45" s="466"/>
      <c r="AI45" s="466"/>
      <c r="AJ45" s="466"/>
      <c r="AK45" s="466"/>
      <c r="AL45" s="466"/>
      <c r="AM45" s="466"/>
      <c r="AN45" s="1292"/>
      <c r="AO45" s="550">
        <f>SUM(AP45:AW45)+AN45</f>
        <v>0</v>
      </c>
      <c r="AP45" s="507">
        <f t="shared" ref="AP45:AW48" si="30">E45+N45+W45+AF45</f>
        <v>0</v>
      </c>
      <c r="AQ45" s="507">
        <f t="shared" si="30"/>
        <v>0</v>
      </c>
      <c r="AR45" s="507">
        <f t="shared" si="30"/>
        <v>0</v>
      </c>
      <c r="AS45" s="507">
        <f t="shared" si="30"/>
        <v>0</v>
      </c>
      <c r="AT45" s="507">
        <f t="shared" si="30"/>
        <v>0</v>
      </c>
      <c r="AU45" s="507">
        <f t="shared" si="30"/>
        <v>0</v>
      </c>
      <c r="AV45" s="507">
        <f t="shared" si="30"/>
        <v>0</v>
      </c>
      <c r="AW45" s="566">
        <f t="shared" si="30"/>
        <v>0</v>
      </c>
    </row>
    <row r="46" spans="1:49" s="459" customFormat="1" x14ac:dyDescent="0.3">
      <c r="A46" s="1558"/>
      <c r="B46" s="572">
        <v>6.2</v>
      </c>
      <c r="C46" s="583" t="s">
        <v>21</v>
      </c>
      <c r="D46" s="507">
        <f>SUM(E46:L46)</f>
        <v>0</v>
      </c>
      <c r="E46" s="458"/>
      <c r="F46" s="458"/>
      <c r="G46" s="458"/>
      <c r="H46" s="458"/>
      <c r="I46" s="458"/>
      <c r="J46" s="458"/>
      <c r="K46" s="458"/>
      <c r="L46" s="468"/>
      <c r="M46" s="507">
        <f>SUM(N46:U46)</f>
        <v>0</v>
      </c>
      <c r="N46" s="499"/>
      <c r="O46" s="499"/>
      <c r="P46" s="499"/>
      <c r="Q46" s="499"/>
      <c r="R46" s="499"/>
      <c r="S46" s="499"/>
      <c r="T46" s="499"/>
      <c r="U46" s="500"/>
      <c r="V46" s="507">
        <f>SUM(W46:AD46)</f>
        <v>0</v>
      </c>
      <c r="W46" s="499"/>
      <c r="X46" s="499"/>
      <c r="Y46" s="499"/>
      <c r="Z46" s="499"/>
      <c r="AA46" s="499"/>
      <c r="AB46" s="499"/>
      <c r="AC46" s="499"/>
      <c r="AD46" s="500"/>
      <c r="AE46" s="507">
        <f>SUM(AF46:AM46)</f>
        <v>0</v>
      </c>
      <c r="AF46" s="499"/>
      <c r="AG46" s="499"/>
      <c r="AH46" s="499"/>
      <c r="AI46" s="499"/>
      <c r="AJ46" s="499"/>
      <c r="AK46" s="499"/>
      <c r="AL46" s="499"/>
      <c r="AM46" s="499"/>
      <c r="AN46" s="1289"/>
      <c r="AO46" s="550">
        <f>SUM(AP46:AW46)+AN46</f>
        <v>0</v>
      </c>
      <c r="AP46" s="507">
        <f t="shared" si="30"/>
        <v>0</v>
      </c>
      <c r="AQ46" s="520">
        <f t="shared" si="30"/>
        <v>0</v>
      </c>
      <c r="AR46" s="520">
        <f t="shared" si="30"/>
        <v>0</v>
      </c>
      <c r="AS46" s="520">
        <f t="shared" si="30"/>
        <v>0</v>
      </c>
      <c r="AT46" s="520">
        <f t="shared" si="30"/>
        <v>0</v>
      </c>
      <c r="AU46" s="520">
        <f t="shared" si="30"/>
        <v>0</v>
      </c>
      <c r="AV46" s="520">
        <f t="shared" si="30"/>
        <v>0</v>
      </c>
      <c r="AW46" s="551">
        <f t="shared" si="30"/>
        <v>0</v>
      </c>
    </row>
    <row r="47" spans="1:49" x14ac:dyDescent="0.3">
      <c r="A47" s="1558"/>
      <c r="B47" s="572">
        <v>6.3</v>
      </c>
      <c r="C47" s="583" t="s">
        <v>220</v>
      </c>
      <c r="D47" s="507">
        <f>SUM(E47:L47)</f>
        <v>0</v>
      </c>
      <c r="E47" s="458"/>
      <c r="F47" s="458"/>
      <c r="G47" s="458"/>
      <c r="H47" s="458"/>
      <c r="I47" s="458"/>
      <c r="J47" s="458"/>
      <c r="K47" s="458"/>
      <c r="L47" s="468"/>
      <c r="M47" s="507">
        <f>SUM(N47:U47)</f>
        <v>0</v>
      </c>
      <c r="N47" s="458"/>
      <c r="O47" s="458"/>
      <c r="P47" s="458"/>
      <c r="Q47" s="458"/>
      <c r="R47" s="458"/>
      <c r="S47" s="458"/>
      <c r="T47" s="458"/>
      <c r="U47" s="468"/>
      <c r="V47" s="507">
        <f>SUM(W47:AD47)</f>
        <v>0</v>
      </c>
      <c r="W47" s="458"/>
      <c r="X47" s="458"/>
      <c r="Y47" s="458"/>
      <c r="Z47" s="458"/>
      <c r="AA47" s="458"/>
      <c r="AB47" s="458"/>
      <c r="AC47" s="458"/>
      <c r="AD47" s="468"/>
      <c r="AE47" s="507">
        <f>SUM(AF47:AM47)</f>
        <v>0</v>
      </c>
      <c r="AF47" s="458"/>
      <c r="AG47" s="458"/>
      <c r="AH47" s="458"/>
      <c r="AI47" s="458"/>
      <c r="AJ47" s="458"/>
      <c r="AK47" s="458"/>
      <c r="AL47" s="458"/>
      <c r="AM47" s="458"/>
      <c r="AN47" s="1293"/>
      <c r="AO47" s="550">
        <f>SUM(AP47:AW47)+AN47</f>
        <v>0</v>
      </c>
      <c r="AP47" s="507">
        <f t="shared" si="30"/>
        <v>0</v>
      </c>
      <c r="AQ47" s="520">
        <f t="shared" si="30"/>
        <v>0</v>
      </c>
      <c r="AR47" s="520">
        <f t="shared" si="30"/>
        <v>0</v>
      </c>
      <c r="AS47" s="520">
        <f t="shared" si="30"/>
        <v>0</v>
      </c>
      <c r="AT47" s="520">
        <f t="shared" si="30"/>
        <v>0</v>
      </c>
      <c r="AU47" s="520">
        <f t="shared" si="30"/>
        <v>0</v>
      </c>
      <c r="AV47" s="520">
        <f t="shared" si="30"/>
        <v>0</v>
      </c>
      <c r="AW47" s="551">
        <f t="shared" si="30"/>
        <v>0</v>
      </c>
    </row>
    <row r="48" spans="1:49" x14ac:dyDescent="0.3">
      <c r="A48" s="1558"/>
      <c r="B48" s="572" t="s">
        <v>94</v>
      </c>
      <c r="C48" s="583" t="s">
        <v>582</v>
      </c>
      <c r="D48" s="1043">
        <f>SUM(E48:L48)</f>
        <v>0</v>
      </c>
      <c r="E48" s="460"/>
      <c r="F48" s="460"/>
      <c r="G48" s="460"/>
      <c r="H48" s="460"/>
      <c r="I48" s="460"/>
      <c r="J48" s="460"/>
      <c r="K48" s="460"/>
      <c r="L48" s="461"/>
      <c r="M48" s="1043">
        <f>SUM(N48:U48)</f>
        <v>0</v>
      </c>
      <c r="N48" s="460"/>
      <c r="O48" s="460"/>
      <c r="P48" s="460"/>
      <c r="Q48" s="460"/>
      <c r="R48" s="460"/>
      <c r="S48" s="460"/>
      <c r="T48" s="460"/>
      <c r="U48" s="461"/>
      <c r="V48" s="1043">
        <f>SUM(W48:AD48)</f>
        <v>0</v>
      </c>
      <c r="W48" s="460"/>
      <c r="X48" s="460"/>
      <c r="Y48" s="460"/>
      <c r="Z48" s="460"/>
      <c r="AA48" s="460"/>
      <c r="AB48" s="460"/>
      <c r="AC48" s="460"/>
      <c r="AD48" s="461"/>
      <c r="AE48" s="1043">
        <f>SUM(AF48:AM48)</f>
        <v>0</v>
      </c>
      <c r="AF48" s="460"/>
      <c r="AG48" s="460"/>
      <c r="AH48" s="460"/>
      <c r="AI48" s="460"/>
      <c r="AJ48" s="460"/>
      <c r="AK48" s="460"/>
      <c r="AL48" s="460"/>
      <c r="AM48" s="460"/>
      <c r="AN48" s="1290"/>
      <c r="AO48" s="550">
        <f>SUM(AP48:AW48)+AN48</f>
        <v>0</v>
      </c>
      <c r="AP48" s="503">
        <f t="shared" si="30"/>
        <v>0</v>
      </c>
      <c r="AQ48" s="537">
        <f t="shared" si="30"/>
        <v>0</v>
      </c>
      <c r="AR48" s="537">
        <f t="shared" si="30"/>
        <v>0</v>
      </c>
      <c r="AS48" s="537">
        <f t="shared" si="30"/>
        <v>0</v>
      </c>
      <c r="AT48" s="537">
        <f t="shared" si="30"/>
        <v>0</v>
      </c>
      <c r="AU48" s="537">
        <f t="shared" si="30"/>
        <v>0</v>
      </c>
      <c r="AV48" s="537">
        <f t="shared" si="30"/>
        <v>0</v>
      </c>
      <c r="AW48" s="538">
        <f t="shared" si="30"/>
        <v>0</v>
      </c>
    </row>
    <row r="49" spans="1:49" s="377" customFormat="1" x14ac:dyDescent="0.3">
      <c r="A49" s="1559"/>
      <c r="B49" s="576" t="s">
        <v>253</v>
      </c>
      <c r="C49" s="582" t="s">
        <v>27</v>
      </c>
      <c r="D49" s="513">
        <f>SUM(D45:D48)</f>
        <v>0</v>
      </c>
      <c r="E49" s="513">
        <f t="shared" ref="E49:AW49" si="31">SUM(E45:E48)</f>
        <v>0</v>
      </c>
      <c r="F49" s="513">
        <f t="shared" si="31"/>
        <v>0</v>
      </c>
      <c r="G49" s="513">
        <f t="shared" si="31"/>
        <v>0</v>
      </c>
      <c r="H49" s="513">
        <f t="shared" si="31"/>
        <v>0</v>
      </c>
      <c r="I49" s="513">
        <f t="shared" si="31"/>
        <v>0</v>
      </c>
      <c r="J49" s="513">
        <f t="shared" si="31"/>
        <v>0</v>
      </c>
      <c r="K49" s="513">
        <f t="shared" si="31"/>
        <v>0</v>
      </c>
      <c r="L49" s="526">
        <f t="shared" si="31"/>
        <v>0</v>
      </c>
      <c r="M49" s="513">
        <f t="shared" si="31"/>
        <v>0</v>
      </c>
      <c r="N49" s="513">
        <f t="shared" si="31"/>
        <v>0</v>
      </c>
      <c r="O49" s="513">
        <f t="shared" si="31"/>
        <v>0</v>
      </c>
      <c r="P49" s="513">
        <f t="shared" si="31"/>
        <v>0</v>
      </c>
      <c r="Q49" s="513">
        <f t="shared" si="31"/>
        <v>0</v>
      </c>
      <c r="R49" s="513">
        <f t="shared" si="31"/>
        <v>0</v>
      </c>
      <c r="S49" s="513">
        <f t="shared" si="31"/>
        <v>0</v>
      </c>
      <c r="T49" s="513">
        <f t="shared" si="31"/>
        <v>0</v>
      </c>
      <c r="U49" s="526">
        <f t="shared" si="31"/>
        <v>0</v>
      </c>
      <c r="V49" s="513">
        <f t="shared" si="31"/>
        <v>0</v>
      </c>
      <c r="W49" s="513">
        <f t="shared" si="31"/>
        <v>0</v>
      </c>
      <c r="X49" s="513">
        <f t="shared" si="31"/>
        <v>0</v>
      </c>
      <c r="Y49" s="513">
        <f t="shared" si="31"/>
        <v>0</v>
      </c>
      <c r="Z49" s="513">
        <f t="shared" si="31"/>
        <v>0</v>
      </c>
      <c r="AA49" s="513">
        <f t="shared" si="31"/>
        <v>0</v>
      </c>
      <c r="AB49" s="513">
        <f t="shared" si="31"/>
        <v>0</v>
      </c>
      <c r="AC49" s="513">
        <f t="shared" si="31"/>
        <v>0</v>
      </c>
      <c r="AD49" s="526">
        <f t="shared" si="31"/>
        <v>0</v>
      </c>
      <c r="AE49" s="513">
        <f t="shared" si="31"/>
        <v>0</v>
      </c>
      <c r="AF49" s="513">
        <f t="shared" si="31"/>
        <v>0</v>
      </c>
      <c r="AG49" s="513">
        <f t="shared" si="31"/>
        <v>0</v>
      </c>
      <c r="AH49" s="513">
        <f t="shared" si="31"/>
        <v>0</v>
      </c>
      <c r="AI49" s="513">
        <f t="shared" si="31"/>
        <v>0</v>
      </c>
      <c r="AJ49" s="513">
        <f t="shared" si="31"/>
        <v>0</v>
      </c>
      <c r="AK49" s="513">
        <f t="shared" si="31"/>
        <v>0</v>
      </c>
      <c r="AL49" s="513">
        <f t="shared" si="31"/>
        <v>0</v>
      </c>
      <c r="AM49" s="513">
        <f t="shared" si="31"/>
        <v>0</v>
      </c>
      <c r="AN49" s="1294">
        <f t="shared" si="31"/>
        <v>0</v>
      </c>
      <c r="AO49" s="552">
        <f t="shared" si="31"/>
        <v>0</v>
      </c>
      <c r="AP49" s="553">
        <f t="shared" si="31"/>
        <v>0</v>
      </c>
      <c r="AQ49" s="553">
        <f t="shared" si="31"/>
        <v>0</v>
      </c>
      <c r="AR49" s="553">
        <f t="shared" si="31"/>
        <v>0</v>
      </c>
      <c r="AS49" s="553">
        <f t="shared" si="31"/>
        <v>0</v>
      </c>
      <c r="AT49" s="553">
        <f t="shared" si="31"/>
        <v>0</v>
      </c>
      <c r="AU49" s="553">
        <f t="shared" si="31"/>
        <v>0</v>
      </c>
      <c r="AV49" s="553">
        <f t="shared" si="31"/>
        <v>0</v>
      </c>
      <c r="AW49" s="554">
        <f t="shared" si="31"/>
        <v>0</v>
      </c>
    </row>
    <row r="50" spans="1:49" ht="16.5" customHeight="1" x14ac:dyDescent="0.3">
      <c r="A50" s="1566" t="s">
        <v>172</v>
      </c>
      <c r="B50" s="570">
        <v>7.1</v>
      </c>
      <c r="C50" s="580" t="s">
        <v>22</v>
      </c>
      <c r="D50" s="512">
        <f>SUM(E50:L50)</f>
        <v>0</v>
      </c>
      <c r="E50" s="466"/>
      <c r="F50" s="466"/>
      <c r="G50" s="466"/>
      <c r="H50" s="466"/>
      <c r="I50" s="466"/>
      <c r="J50" s="466"/>
      <c r="K50" s="466"/>
      <c r="L50" s="467"/>
      <c r="M50" s="512">
        <f>SUM(N50:U50)</f>
        <v>0</v>
      </c>
      <c r="N50" s="466"/>
      <c r="O50" s="466"/>
      <c r="P50" s="466"/>
      <c r="Q50" s="466"/>
      <c r="R50" s="466"/>
      <c r="S50" s="466"/>
      <c r="T50" s="466"/>
      <c r="U50" s="467"/>
      <c r="V50" s="512">
        <f>SUM(W50:AD50)</f>
        <v>0</v>
      </c>
      <c r="W50" s="466"/>
      <c r="X50" s="466"/>
      <c r="Y50" s="466"/>
      <c r="Z50" s="466"/>
      <c r="AA50" s="466"/>
      <c r="AB50" s="466"/>
      <c r="AC50" s="466"/>
      <c r="AD50" s="467"/>
      <c r="AE50" s="512">
        <f>SUM(AF50:AM50)</f>
        <v>0</v>
      </c>
      <c r="AF50" s="466"/>
      <c r="AG50" s="466"/>
      <c r="AH50" s="466"/>
      <c r="AI50" s="466"/>
      <c r="AJ50" s="466"/>
      <c r="AK50" s="466"/>
      <c r="AL50" s="466"/>
      <c r="AM50" s="466"/>
      <c r="AN50" s="1292"/>
      <c r="AO50" s="548">
        <f>SUM(AP50:AW50)+AN50</f>
        <v>0</v>
      </c>
      <c r="AP50" s="507">
        <f t="shared" ref="AP50:AW53" si="32">E50+N50+W50+AF50</f>
        <v>0</v>
      </c>
      <c r="AQ50" s="507">
        <f t="shared" si="32"/>
        <v>0</v>
      </c>
      <c r="AR50" s="507">
        <f t="shared" si="32"/>
        <v>0</v>
      </c>
      <c r="AS50" s="507">
        <f t="shared" si="32"/>
        <v>0</v>
      </c>
      <c r="AT50" s="507">
        <f t="shared" si="32"/>
        <v>0</v>
      </c>
      <c r="AU50" s="507">
        <f t="shared" si="32"/>
        <v>0</v>
      </c>
      <c r="AV50" s="507">
        <f t="shared" si="32"/>
        <v>0</v>
      </c>
      <c r="AW50" s="549">
        <f t="shared" si="32"/>
        <v>0</v>
      </c>
    </row>
    <row r="51" spans="1:49" s="459" customFormat="1" ht="16.5" customHeight="1" x14ac:dyDescent="0.3">
      <c r="A51" s="1567"/>
      <c r="B51" s="572">
        <v>7.2</v>
      </c>
      <c r="C51" s="583" t="s">
        <v>23</v>
      </c>
      <c r="D51" s="507">
        <f>SUM(E51:L51)</f>
        <v>0</v>
      </c>
      <c r="E51" s="458"/>
      <c r="F51" s="458"/>
      <c r="G51" s="458"/>
      <c r="H51" s="458"/>
      <c r="I51" s="458"/>
      <c r="J51" s="458"/>
      <c r="K51" s="458"/>
      <c r="L51" s="468"/>
      <c r="M51" s="507">
        <f>SUM(N51:U51)</f>
        <v>0</v>
      </c>
      <c r="N51" s="499"/>
      <c r="O51" s="499"/>
      <c r="P51" s="499"/>
      <c r="Q51" s="499"/>
      <c r="R51" s="499"/>
      <c r="S51" s="499"/>
      <c r="T51" s="499"/>
      <c r="U51" s="500"/>
      <c r="V51" s="507">
        <f>SUM(W51:AD51)</f>
        <v>0</v>
      </c>
      <c r="W51" s="499"/>
      <c r="X51" s="499"/>
      <c r="Y51" s="499"/>
      <c r="Z51" s="499"/>
      <c r="AA51" s="499"/>
      <c r="AB51" s="499"/>
      <c r="AC51" s="499"/>
      <c r="AD51" s="500"/>
      <c r="AE51" s="507">
        <f>SUM(AF51:AM51)</f>
        <v>0</v>
      </c>
      <c r="AF51" s="499"/>
      <c r="AG51" s="499"/>
      <c r="AH51" s="499"/>
      <c r="AI51" s="499"/>
      <c r="AJ51" s="499"/>
      <c r="AK51" s="499"/>
      <c r="AL51" s="499"/>
      <c r="AM51" s="499"/>
      <c r="AN51" s="1289"/>
      <c r="AO51" s="550">
        <f>SUM(AP51:AW51)+AN51</f>
        <v>0</v>
      </c>
      <c r="AP51" s="507">
        <f t="shared" si="32"/>
        <v>0</v>
      </c>
      <c r="AQ51" s="520">
        <f t="shared" si="32"/>
        <v>0</v>
      </c>
      <c r="AR51" s="520">
        <f t="shared" si="32"/>
        <v>0</v>
      </c>
      <c r="AS51" s="520">
        <f t="shared" si="32"/>
        <v>0</v>
      </c>
      <c r="AT51" s="520">
        <f t="shared" si="32"/>
        <v>0</v>
      </c>
      <c r="AU51" s="520">
        <f t="shared" si="32"/>
        <v>0</v>
      </c>
      <c r="AV51" s="520">
        <f t="shared" si="32"/>
        <v>0</v>
      </c>
      <c r="AW51" s="551">
        <f t="shared" si="32"/>
        <v>0</v>
      </c>
    </row>
    <row r="52" spans="1:49" ht="16.5" customHeight="1" x14ac:dyDescent="0.3">
      <c r="A52" s="1567"/>
      <c r="B52" s="572">
        <v>7.3</v>
      </c>
      <c r="C52" s="583" t="s">
        <v>171</v>
      </c>
      <c r="D52" s="507">
        <f>SUM(E52:L52)</f>
        <v>0</v>
      </c>
      <c r="E52" s="458"/>
      <c r="F52" s="458"/>
      <c r="G52" s="458"/>
      <c r="H52" s="458"/>
      <c r="I52" s="458"/>
      <c r="J52" s="458"/>
      <c r="K52" s="458"/>
      <c r="L52" s="468"/>
      <c r="M52" s="507">
        <f>SUM(N52:U52)</f>
        <v>0</v>
      </c>
      <c r="N52" s="458"/>
      <c r="O52" s="458"/>
      <c r="P52" s="458"/>
      <c r="Q52" s="458"/>
      <c r="R52" s="458"/>
      <c r="S52" s="458"/>
      <c r="T52" s="458"/>
      <c r="U52" s="468"/>
      <c r="V52" s="507">
        <f>SUM(W52:AD52)</f>
        <v>0</v>
      </c>
      <c r="W52" s="458"/>
      <c r="X52" s="458"/>
      <c r="Y52" s="458"/>
      <c r="Z52" s="458"/>
      <c r="AA52" s="458"/>
      <c r="AB52" s="458"/>
      <c r="AC52" s="458"/>
      <c r="AD52" s="468"/>
      <c r="AE52" s="507">
        <f>SUM(AF52:AM52)</f>
        <v>0</v>
      </c>
      <c r="AF52" s="458"/>
      <c r="AG52" s="458"/>
      <c r="AH52" s="458"/>
      <c r="AI52" s="458"/>
      <c r="AJ52" s="458"/>
      <c r="AK52" s="458"/>
      <c r="AL52" s="458"/>
      <c r="AM52" s="458"/>
      <c r="AN52" s="1293"/>
      <c r="AO52" s="550">
        <f>SUM(AP52:AW52)+AN52</f>
        <v>0</v>
      </c>
      <c r="AP52" s="507">
        <f t="shared" si="32"/>
        <v>0</v>
      </c>
      <c r="AQ52" s="520">
        <f t="shared" si="32"/>
        <v>0</v>
      </c>
      <c r="AR52" s="520">
        <f t="shared" si="32"/>
        <v>0</v>
      </c>
      <c r="AS52" s="520">
        <f t="shared" si="32"/>
        <v>0</v>
      </c>
      <c r="AT52" s="520">
        <f t="shared" si="32"/>
        <v>0</v>
      </c>
      <c r="AU52" s="520">
        <f t="shared" si="32"/>
        <v>0</v>
      </c>
      <c r="AV52" s="520">
        <f t="shared" si="32"/>
        <v>0</v>
      </c>
      <c r="AW52" s="551">
        <f t="shared" si="32"/>
        <v>0</v>
      </c>
    </row>
    <row r="53" spans="1:49" ht="16.5" customHeight="1" x14ac:dyDescent="0.3">
      <c r="A53" s="1567"/>
      <c r="B53" s="572" t="s">
        <v>98</v>
      </c>
      <c r="C53" s="583" t="s">
        <v>583</v>
      </c>
      <c r="D53" s="507">
        <f>SUM(E53:L53)</f>
        <v>0</v>
      </c>
      <c r="E53" s="458"/>
      <c r="F53" s="458"/>
      <c r="G53" s="458"/>
      <c r="H53" s="458"/>
      <c r="I53" s="458"/>
      <c r="J53" s="458"/>
      <c r="K53" s="458"/>
      <c r="L53" s="468"/>
      <c r="M53" s="507">
        <f>SUM(N53:U53)</f>
        <v>0</v>
      </c>
      <c r="N53" s="458"/>
      <c r="O53" s="458"/>
      <c r="P53" s="458"/>
      <c r="Q53" s="458"/>
      <c r="R53" s="458"/>
      <c r="S53" s="458"/>
      <c r="T53" s="458"/>
      <c r="U53" s="468"/>
      <c r="V53" s="507">
        <f>SUM(W53:AD53)</f>
        <v>0</v>
      </c>
      <c r="W53" s="458"/>
      <c r="X53" s="458"/>
      <c r="Y53" s="458"/>
      <c r="Z53" s="458"/>
      <c r="AA53" s="458"/>
      <c r="AB53" s="458"/>
      <c r="AC53" s="458"/>
      <c r="AD53" s="468"/>
      <c r="AE53" s="507">
        <f>SUM(AF53:AM53)</f>
        <v>0</v>
      </c>
      <c r="AF53" s="458"/>
      <c r="AG53" s="458"/>
      <c r="AH53" s="458"/>
      <c r="AI53" s="458"/>
      <c r="AJ53" s="458"/>
      <c r="AK53" s="458"/>
      <c r="AL53" s="458"/>
      <c r="AM53" s="458"/>
      <c r="AN53" s="1293"/>
      <c r="AO53" s="550">
        <f>SUM(AP53:AW53)+AN53</f>
        <v>0</v>
      </c>
      <c r="AP53" s="507">
        <f t="shared" si="32"/>
        <v>0</v>
      </c>
      <c r="AQ53" s="520">
        <f t="shared" si="32"/>
        <v>0</v>
      </c>
      <c r="AR53" s="520">
        <f t="shared" si="32"/>
        <v>0</v>
      </c>
      <c r="AS53" s="520">
        <f t="shared" si="32"/>
        <v>0</v>
      </c>
      <c r="AT53" s="520">
        <f t="shared" si="32"/>
        <v>0</v>
      </c>
      <c r="AU53" s="520">
        <f t="shared" si="32"/>
        <v>0</v>
      </c>
      <c r="AV53" s="520">
        <f t="shared" si="32"/>
        <v>0</v>
      </c>
      <c r="AW53" s="551">
        <f t="shared" si="32"/>
        <v>0</v>
      </c>
    </row>
    <row r="54" spans="1:49" s="377" customFormat="1" ht="16.5" customHeight="1" x14ac:dyDescent="0.3">
      <c r="A54" s="1568"/>
      <c r="B54" s="576" t="s">
        <v>310</v>
      </c>
      <c r="C54" s="582" t="s">
        <v>42</v>
      </c>
      <c r="D54" s="513">
        <f>SUM(D50:D53)</f>
        <v>0</v>
      </c>
      <c r="E54" s="513">
        <f t="shared" ref="E54:AW54" si="33">SUM(E50:E53)</f>
        <v>0</v>
      </c>
      <c r="F54" s="513">
        <f t="shared" si="33"/>
        <v>0</v>
      </c>
      <c r="G54" s="513">
        <f t="shared" si="33"/>
        <v>0</v>
      </c>
      <c r="H54" s="513">
        <f t="shared" si="33"/>
        <v>0</v>
      </c>
      <c r="I54" s="513">
        <f t="shared" si="33"/>
        <v>0</v>
      </c>
      <c r="J54" s="513">
        <f t="shared" si="33"/>
        <v>0</v>
      </c>
      <c r="K54" s="513">
        <f t="shared" si="33"/>
        <v>0</v>
      </c>
      <c r="L54" s="526">
        <f t="shared" si="33"/>
        <v>0</v>
      </c>
      <c r="M54" s="513">
        <f t="shared" si="33"/>
        <v>0</v>
      </c>
      <c r="N54" s="513">
        <f t="shared" si="33"/>
        <v>0</v>
      </c>
      <c r="O54" s="513">
        <f t="shared" si="33"/>
        <v>0</v>
      </c>
      <c r="P54" s="513">
        <f t="shared" si="33"/>
        <v>0</v>
      </c>
      <c r="Q54" s="513">
        <f t="shared" si="33"/>
        <v>0</v>
      </c>
      <c r="R54" s="513">
        <f t="shared" si="33"/>
        <v>0</v>
      </c>
      <c r="S54" s="513">
        <f t="shared" si="33"/>
        <v>0</v>
      </c>
      <c r="T54" s="513">
        <f>SUM(T50:T53)</f>
        <v>0</v>
      </c>
      <c r="U54" s="526">
        <f t="shared" si="33"/>
        <v>0</v>
      </c>
      <c r="V54" s="513">
        <f t="shared" si="33"/>
        <v>0</v>
      </c>
      <c r="W54" s="513">
        <f t="shared" si="33"/>
        <v>0</v>
      </c>
      <c r="X54" s="513">
        <f t="shared" si="33"/>
        <v>0</v>
      </c>
      <c r="Y54" s="513">
        <f t="shared" si="33"/>
        <v>0</v>
      </c>
      <c r="Z54" s="513">
        <f t="shared" si="33"/>
        <v>0</v>
      </c>
      <c r="AA54" s="513">
        <f t="shared" si="33"/>
        <v>0</v>
      </c>
      <c r="AB54" s="513">
        <f t="shared" si="33"/>
        <v>0</v>
      </c>
      <c r="AC54" s="513">
        <f t="shared" si="33"/>
        <v>0</v>
      </c>
      <c r="AD54" s="526">
        <f t="shared" si="33"/>
        <v>0</v>
      </c>
      <c r="AE54" s="513">
        <f t="shared" si="33"/>
        <v>0</v>
      </c>
      <c r="AF54" s="513">
        <f t="shared" si="33"/>
        <v>0</v>
      </c>
      <c r="AG54" s="513">
        <f t="shared" si="33"/>
        <v>0</v>
      </c>
      <c r="AH54" s="513">
        <f t="shared" si="33"/>
        <v>0</v>
      </c>
      <c r="AI54" s="513">
        <f t="shared" si="33"/>
        <v>0</v>
      </c>
      <c r="AJ54" s="513">
        <f t="shared" si="33"/>
        <v>0</v>
      </c>
      <c r="AK54" s="513">
        <f t="shared" si="33"/>
        <v>0</v>
      </c>
      <c r="AL54" s="513">
        <f t="shared" si="33"/>
        <v>0</v>
      </c>
      <c r="AM54" s="513">
        <f t="shared" si="33"/>
        <v>0</v>
      </c>
      <c r="AN54" s="1294">
        <f t="shared" si="33"/>
        <v>0</v>
      </c>
      <c r="AO54" s="552">
        <f t="shared" si="33"/>
        <v>0</v>
      </c>
      <c r="AP54" s="553">
        <f t="shared" si="33"/>
        <v>0</v>
      </c>
      <c r="AQ54" s="553">
        <f t="shared" si="33"/>
        <v>0</v>
      </c>
      <c r="AR54" s="553">
        <f t="shared" si="33"/>
        <v>0</v>
      </c>
      <c r="AS54" s="553">
        <f t="shared" si="33"/>
        <v>0</v>
      </c>
      <c r="AT54" s="553">
        <f t="shared" si="33"/>
        <v>0</v>
      </c>
      <c r="AU54" s="553">
        <f t="shared" si="33"/>
        <v>0</v>
      </c>
      <c r="AV54" s="553">
        <f t="shared" si="33"/>
        <v>0</v>
      </c>
      <c r="AW54" s="554">
        <f t="shared" si="33"/>
        <v>0</v>
      </c>
    </row>
    <row r="55" spans="1:49" ht="14.4" customHeight="1" x14ac:dyDescent="0.3">
      <c r="A55" s="1557" t="s">
        <v>32</v>
      </c>
      <c r="B55" s="570">
        <v>8.1</v>
      </c>
      <c r="C55" s="584" t="s">
        <v>24</v>
      </c>
      <c r="D55" s="512">
        <f t="shared" ref="D55:D61" si="34">SUM(E55:L55)</f>
        <v>0</v>
      </c>
      <c r="E55" s="462"/>
      <c r="F55" s="462"/>
      <c r="G55" s="462"/>
      <c r="H55" s="462"/>
      <c r="I55" s="462"/>
      <c r="J55" s="462"/>
      <c r="K55" s="462"/>
      <c r="L55" s="463"/>
      <c r="M55" s="663">
        <f t="shared" ref="M55:M61" si="35">SUM(N55:U55)</f>
        <v>0</v>
      </c>
      <c r="N55" s="462"/>
      <c r="O55" s="462"/>
      <c r="P55" s="462"/>
      <c r="Q55" s="462"/>
      <c r="R55" s="462"/>
      <c r="S55" s="462"/>
      <c r="T55" s="462"/>
      <c r="U55" s="463"/>
      <c r="V55" s="512">
        <f t="shared" ref="V55:V61" si="36">SUM(W55:AD55)</f>
        <v>0</v>
      </c>
      <c r="W55" s="462"/>
      <c r="X55" s="462"/>
      <c r="Y55" s="462"/>
      <c r="Z55" s="462"/>
      <c r="AA55" s="462"/>
      <c r="AB55" s="462"/>
      <c r="AC55" s="462"/>
      <c r="AD55" s="463"/>
      <c r="AE55" s="512">
        <f t="shared" ref="AE55:AE61" si="37">SUM(AF55:AM55)</f>
        <v>0</v>
      </c>
      <c r="AF55" s="462"/>
      <c r="AG55" s="462"/>
      <c r="AH55" s="462"/>
      <c r="AI55" s="462"/>
      <c r="AJ55" s="462"/>
      <c r="AK55" s="462"/>
      <c r="AL55" s="462"/>
      <c r="AM55" s="462"/>
      <c r="AN55" s="1295"/>
      <c r="AO55" s="548">
        <f>SUM(AP55:AW55)+AN55</f>
        <v>0</v>
      </c>
      <c r="AP55" s="512">
        <f t="shared" ref="AP55:AW61" si="38">E55+N55+W55+AF55</f>
        <v>0</v>
      </c>
      <c r="AQ55" s="512">
        <f t="shared" si="38"/>
        <v>0</v>
      </c>
      <c r="AR55" s="512">
        <f t="shared" si="38"/>
        <v>0</v>
      </c>
      <c r="AS55" s="512">
        <f t="shared" si="38"/>
        <v>0</v>
      </c>
      <c r="AT55" s="512">
        <f t="shared" si="38"/>
        <v>0</v>
      </c>
      <c r="AU55" s="512">
        <f t="shared" si="38"/>
        <v>0</v>
      </c>
      <c r="AV55" s="512">
        <f t="shared" si="38"/>
        <v>0</v>
      </c>
      <c r="AW55" s="549">
        <f t="shared" si="38"/>
        <v>0</v>
      </c>
    </row>
    <row r="56" spans="1:49" ht="14.4" customHeight="1" x14ac:dyDescent="0.3">
      <c r="A56" s="1558"/>
      <c r="B56" s="572" t="s">
        <v>124</v>
      </c>
      <c r="C56" s="578" t="s">
        <v>557</v>
      </c>
      <c r="D56" s="507">
        <f t="shared" si="34"/>
        <v>0</v>
      </c>
      <c r="E56" s="456"/>
      <c r="F56" s="456"/>
      <c r="G56" s="456"/>
      <c r="H56" s="456"/>
      <c r="I56" s="456"/>
      <c r="J56" s="456"/>
      <c r="K56" s="456"/>
      <c r="L56" s="457"/>
      <c r="M56" s="507">
        <f t="shared" si="35"/>
        <v>0</v>
      </c>
      <c r="N56" s="456"/>
      <c r="O56" s="456"/>
      <c r="P56" s="456"/>
      <c r="Q56" s="456"/>
      <c r="R56" s="456"/>
      <c r="S56" s="456"/>
      <c r="T56" s="456"/>
      <c r="U56" s="457"/>
      <c r="V56" s="507">
        <f t="shared" si="36"/>
        <v>0</v>
      </c>
      <c r="W56" s="456"/>
      <c r="X56" s="456"/>
      <c r="Y56" s="456"/>
      <c r="Z56" s="456"/>
      <c r="AA56" s="456"/>
      <c r="AB56" s="456"/>
      <c r="AC56" s="456"/>
      <c r="AD56" s="457"/>
      <c r="AE56" s="507">
        <f t="shared" si="37"/>
        <v>0</v>
      </c>
      <c r="AF56" s="456"/>
      <c r="AG56" s="456"/>
      <c r="AH56" s="456"/>
      <c r="AI56" s="456"/>
      <c r="AJ56" s="456"/>
      <c r="AK56" s="456"/>
      <c r="AL56" s="456"/>
      <c r="AM56" s="456"/>
      <c r="AN56" s="1288"/>
      <c r="AO56" s="550">
        <f t="shared" ref="AO56:AO61" si="39">SUM(AP56:AW56)+AN56</f>
        <v>0</v>
      </c>
      <c r="AP56" s="523">
        <f t="shared" si="38"/>
        <v>0</v>
      </c>
      <c r="AQ56" s="523">
        <f t="shared" si="38"/>
        <v>0</v>
      </c>
      <c r="AR56" s="523">
        <f t="shared" si="38"/>
        <v>0</v>
      </c>
      <c r="AS56" s="523">
        <f t="shared" si="38"/>
        <v>0</v>
      </c>
      <c r="AT56" s="523">
        <f t="shared" si="38"/>
        <v>0</v>
      </c>
      <c r="AU56" s="523">
        <f t="shared" si="38"/>
        <v>0</v>
      </c>
      <c r="AV56" s="523">
        <f t="shared" si="38"/>
        <v>0</v>
      </c>
      <c r="AW56" s="555">
        <f t="shared" si="38"/>
        <v>0</v>
      </c>
    </row>
    <row r="57" spans="1:49" ht="14.4" customHeight="1" x14ac:dyDescent="0.3">
      <c r="A57" s="1558"/>
      <c r="B57" s="572" t="s">
        <v>126</v>
      </c>
      <c r="C57" s="578" t="s">
        <v>173</v>
      </c>
      <c r="D57" s="507">
        <f t="shared" si="34"/>
        <v>0</v>
      </c>
      <c r="E57" s="456"/>
      <c r="F57" s="456"/>
      <c r="G57" s="456"/>
      <c r="H57" s="456"/>
      <c r="I57" s="456"/>
      <c r="J57" s="456"/>
      <c r="K57" s="456"/>
      <c r="L57" s="457"/>
      <c r="M57" s="507">
        <f t="shared" si="35"/>
        <v>0</v>
      </c>
      <c r="N57" s="456"/>
      <c r="O57" s="456"/>
      <c r="P57" s="456"/>
      <c r="Q57" s="456"/>
      <c r="R57" s="456"/>
      <c r="S57" s="456"/>
      <c r="T57" s="456"/>
      <c r="U57" s="457"/>
      <c r="V57" s="507">
        <f t="shared" si="36"/>
        <v>0</v>
      </c>
      <c r="W57" s="456"/>
      <c r="X57" s="456"/>
      <c r="Y57" s="456"/>
      <c r="Z57" s="456"/>
      <c r="AA57" s="456"/>
      <c r="AB57" s="456"/>
      <c r="AC57" s="456"/>
      <c r="AD57" s="457"/>
      <c r="AE57" s="507">
        <f t="shared" si="37"/>
        <v>0</v>
      </c>
      <c r="AF57" s="456"/>
      <c r="AG57" s="456"/>
      <c r="AH57" s="456"/>
      <c r="AI57" s="456"/>
      <c r="AJ57" s="456"/>
      <c r="AK57" s="456"/>
      <c r="AL57" s="456"/>
      <c r="AM57" s="456"/>
      <c r="AN57" s="1288"/>
      <c r="AO57" s="550">
        <f t="shared" si="39"/>
        <v>0</v>
      </c>
      <c r="AP57" s="523">
        <f t="shared" si="38"/>
        <v>0</v>
      </c>
      <c r="AQ57" s="523">
        <f t="shared" si="38"/>
        <v>0</v>
      </c>
      <c r="AR57" s="523">
        <f t="shared" si="38"/>
        <v>0</v>
      </c>
      <c r="AS57" s="523">
        <f t="shared" si="38"/>
        <v>0</v>
      </c>
      <c r="AT57" s="523">
        <f t="shared" si="38"/>
        <v>0</v>
      </c>
      <c r="AU57" s="523">
        <f t="shared" si="38"/>
        <v>0</v>
      </c>
      <c r="AV57" s="523">
        <f t="shared" si="38"/>
        <v>0</v>
      </c>
      <c r="AW57" s="555">
        <f t="shared" si="38"/>
        <v>0</v>
      </c>
    </row>
    <row r="58" spans="1:49" x14ac:dyDescent="0.3">
      <c r="A58" s="1558"/>
      <c r="B58" s="572" t="s">
        <v>127</v>
      </c>
      <c r="C58" s="578" t="s">
        <v>125</v>
      </c>
      <c r="D58" s="507">
        <f t="shared" si="34"/>
        <v>0</v>
      </c>
      <c r="E58" s="456"/>
      <c r="F58" s="456"/>
      <c r="G58" s="456"/>
      <c r="H58" s="456"/>
      <c r="I58" s="456"/>
      <c r="J58" s="456"/>
      <c r="K58" s="456"/>
      <c r="L58" s="457"/>
      <c r="M58" s="507">
        <f t="shared" si="35"/>
        <v>0</v>
      </c>
      <c r="N58" s="456"/>
      <c r="O58" s="456"/>
      <c r="P58" s="456"/>
      <c r="Q58" s="456"/>
      <c r="R58" s="456"/>
      <c r="S58" s="456"/>
      <c r="T58" s="456"/>
      <c r="U58" s="457"/>
      <c r="V58" s="507">
        <f t="shared" si="36"/>
        <v>0</v>
      </c>
      <c r="W58" s="456"/>
      <c r="X58" s="456"/>
      <c r="Y58" s="456"/>
      <c r="Z58" s="456"/>
      <c r="AA58" s="456"/>
      <c r="AB58" s="456"/>
      <c r="AC58" s="456"/>
      <c r="AD58" s="457"/>
      <c r="AE58" s="507">
        <f t="shared" si="37"/>
        <v>0</v>
      </c>
      <c r="AF58" s="456"/>
      <c r="AG58" s="456"/>
      <c r="AH58" s="456"/>
      <c r="AI58" s="456"/>
      <c r="AJ58" s="456"/>
      <c r="AK58" s="456"/>
      <c r="AL58" s="456"/>
      <c r="AM58" s="456"/>
      <c r="AN58" s="1288"/>
      <c r="AO58" s="550">
        <f t="shared" si="39"/>
        <v>0</v>
      </c>
      <c r="AP58" s="523">
        <f t="shared" si="38"/>
        <v>0</v>
      </c>
      <c r="AQ58" s="523">
        <f t="shared" si="38"/>
        <v>0</v>
      </c>
      <c r="AR58" s="523">
        <f t="shared" si="38"/>
        <v>0</v>
      </c>
      <c r="AS58" s="523">
        <f t="shared" si="38"/>
        <v>0</v>
      </c>
      <c r="AT58" s="523">
        <f t="shared" si="38"/>
        <v>0</v>
      </c>
      <c r="AU58" s="523">
        <f t="shared" si="38"/>
        <v>0</v>
      </c>
      <c r="AV58" s="523">
        <f t="shared" si="38"/>
        <v>0</v>
      </c>
      <c r="AW58" s="555">
        <f t="shared" si="38"/>
        <v>0</v>
      </c>
    </row>
    <row r="59" spans="1:49" x14ac:dyDescent="0.3">
      <c r="A59" s="1558"/>
      <c r="B59" s="572" t="s">
        <v>128</v>
      </c>
      <c r="C59" s="583" t="s">
        <v>174</v>
      </c>
      <c r="D59" s="507">
        <f t="shared" si="34"/>
        <v>0</v>
      </c>
      <c r="E59" s="456"/>
      <c r="F59" s="456"/>
      <c r="G59" s="456"/>
      <c r="H59" s="456"/>
      <c r="I59" s="456"/>
      <c r="J59" s="456"/>
      <c r="K59" s="456"/>
      <c r="L59" s="457"/>
      <c r="M59" s="507">
        <f t="shared" si="35"/>
        <v>0</v>
      </c>
      <c r="N59" s="456"/>
      <c r="O59" s="456"/>
      <c r="P59" s="456"/>
      <c r="Q59" s="456"/>
      <c r="R59" s="456"/>
      <c r="S59" s="456"/>
      <c r="T59" s="456"/>
      <c r="U59" s="457"/>
      <c r="V59" s="507">
        <f t="shared" si="36"/>
        <v>0</v>
      </c>
      <c r="W59" s="456"/>
      <c r="X59" s="456"/>
      <c r="Y59" s="456"/>
      <c r="Z59" s="456"/>
      <c r="AA59" s="456"/>
      <c r="AB59" s="456"/>
      <c r="AC59" s="456"/>
      <c r="AD59" s="457"/>
      <c r="AE59" s="507">
        <f t="shared" si="37"/>
        <v>0</v>
      </c>
      <c r="AF59" s="456"/>
      <c r="AG59" s="456"/>
      <c r="AH59" s="456"/>
      <c r="AI59" s="456"/>
      <c r="AJ59" s="456"/>
      <c r="AK59" s="456"/>
      <c r="AL59" s="456"/>
      <c r="AM59" s="456"/>
      <c r="AN59" s="1288"/>
      <c r="AO59" s="550">
        <f t="shared" si="39"/>
        <v>0</v>
      </c>
      <c r="AP59" s="523">
        <f t="shared" si="38"/>
        <v>0</v>
      </c>
      <c r="AQ59" s="523">
        <f t="shared" si="38"/>
        <v>0</v>
      </c>
      <c r="AR59" s="523">
        <f t="shared" si="38"/>
        <v>0</v>
      </c>
      <c r="AS59" s="523">
        <f t="shared" si="38"/>
        <v>0</v>
      </c>
      <c r="AT59" s="523">
        <f t="shared" si="38"/>
        <v>0</v>
      </c>
      <c r="AU59" s="523">
        <f t="shared" si="38"/>
        <v>0</v>
      </c>
      <c r="AV59" s="523">
        <f t="shared" si="38"/>
        <v>0</v>
      </c>
      <c r="AW59" s="555">
        <f t="shared" si="38"/>
        <v>0</v>
      </c>
    </row>
    <row r="60" spans="1:49" s="459" customFormat="1" x14ac:dyDescent="0.3">
      <c r="A60" s="1558"/>
      <c r="B60" s="572" t="s">
        <v>175</v>
      </c>
      <c r="C60" s="583" t="s">
        <v>25</v>
      </c>
      <c r="D60" s="507">
        <f t="shared" si="34"/>
        <v>0</v>
      </c>
      <c r="E60" s="456"/>
      <c r="F60" s="456"/>
      <c r="G60" s="456"/>
      <c r="H60" s="456"/>
      <c r="I60" s="456"/>
      <c r="J60" s="456"/>
      <c r="K60" s="456"/>
      <c r="L60" s="457"/>
      <c r="M60" s="507">
        <f t="shared" si="35"/>
        <v>0</v>
      </c>
      <c r="N60" s="499"/>
      <c r="O60" s="499"/>
      <c r="P60" s="499"/>
      <c r="Q60" s="499"/>
      <c r="R60" s="499"/>
      <c r="S60" s="499"/>
      <c r="T60" s="499"/>
      <c r="U60" s="500"/>
      <c r="V60" s="507">
        <f t="shared" si="36"/>
        <v>0</v>
      </c>
      <c r="W60" s="499"/>
      <c r="X60" s="499"/>
      <c r="Y60" s="499"/>
      <c r="Z60" s="499"/>
      <c r="AA60" s="499"/>
      <c r="AB60" s="499"/>
      <c r="AC60" s="499"/>
      <c r="AD60" s="500"/>
      <c r="AE60" s="507">
        <f t="shared" si="37"/>
        <v>0</v>
      </c>
      <c r="AF60" s="499"/>
      <c r="AG60" s="499"/>
      <c r="AH60" s="499"/>
      <c r="AI60" s="499"/>
      <c r="AJ60" s="499"/>
      <c r="AK60" s="499"/>
      <c r="AL60" s="499"/>
      <c r="AM60" s="499"/>
      <c r="AN60" s="1289"/>
      <c r="AO60" s="550">
        <f t="shared" si="39"/>
        <v>0</v>
      </c>
      <c r="AP60" s="523">
        <f t="shared" si="38"/>
        <v>0</v>
      </c>
      <c r="AQ60" s="523">
        <f t="shared" si="38"/>
        <v>0</v>
      </c>
      <c r="AR60" s="523">
        <f t="shared" si="38"/>
        <v>0</v>
      </c>
      <c r="AS60" s="523">
        <f t="shared" si="38"/>
        <v>0</v>
      </c>
      <c r="AT60" s="523">
        <f t="shared" si="38"/>
        <v>0</v>
      </c>
      <c r="AU60" s="523">
        <f t="shared" si="38"/>
        <v>0</v>
      </c>
      <c r="AV60" s="523">
        <f t="shared" si="38"/>
        <v>0</v>
      </c>
      <c r="AW60" s="555">
        <f t="shared" si="38"/>
        <v>0</v>
      </c>
    </row>
    <row r="61" spans="1:49" s="459" customFormat="1" x14ac:dyDescent="0.3">
      <c r="A61" s="1558"/>
      <c r="B61" s="572" t="s">
        <v>556</v>
      </c>
      <c r="C61" s="583" t="s">
        <v>584</v>
      </c>
      <c r="D61" s="507">
        <f t="shared" si="34"/>
        <v>0</v>
      </c>
      <c r="E61" s="456"/>
      <c r="F61" s="456"/>
      <c r="G61" s="456"/>
      <c r="H61" s="456"/>
      <c r="I61" s="456"/>
      <c r="J61" s="456"/>
      <c r="K61" s="456"/>
      <c r="L61" s="457"/>
      <c r="M61" s="507">
        <f t="shared" si="35"/>
        <v>0</v>
      </c>
      <c r="N61" s="456"/>
      <c r="O61" s="456"/>
      <c r="P61" s="456"/>
      <c r="Q61" s="456"/>
      <c r="R61" s="456"/>
      <c r="S61" s="456"/>
      <c r="T61" s="456"/>
      <c r="U61" s="457"/>
      <c r="V61" s="507">
        <f t="shared" si="36"/>
        <v>0</v>
      </c>
      <c r="W61" s="456"/>
      <c r="X61" s="456"/>
      <c r="Y61" s="456"/>
      <c r="Z61" s="456"/>
      <c r="AA61" s="456"/>
      <c r="AB61" s="456"/>
      <c r="AC61" s="456"/>
      <c r="AD61" s="457"/>
      <c r="AE61" s="507">
        <f t="shared" si="37"/>
        <v>0</v>
      </c>
      <c r="AF61" s="456"/>
      <c r="AG61" s="456"/>
      <c r="AH61" s="456"/>
      <c r="AI61" s="456"/>
      <c r="AJ61" s="456"/>
      <c r="AK61" s="456"/>
      <c r="AL61" s="456"/>
      <c r="AM61" s="456"/>
      <c r="AN61" s="1288"/>
      <c r="AO61" s="550">
        <f t="shared" si="39"/>
        <v>0</v>
      </c>
      <c r="AP61" s="523">
        <f t="shared" si="38"/>
        <v>0</v>
      </c>
      <c r="AQ61" s="523">
        <f t="shared" si="38"/>
        <v>0</v>
      </c>
      <c r="AR61" s="523">
        <f t="shared" si="38"/>
        <v>0</v>
      </c>
      <c r="AS61" s="523">
        <f t="shared" si="38"/>
        <v>0</v>
      </c>
      <c r="AT61" s="523">
        <f t="shared" si="38"/>
        <v>0</v>
      </c>
      <c r="AU61" s="523">
        <f t="shared" si="38"/>
        <v>0</v>
      </c>
      <c r="AV61" s="523">
        <f t="shared" si="38"/>
        <v>0</v>
      </c>
      <c r="AW61" s="555">
        <f t="shared" si="38"/>
        <v>0</v>
      </c>
    </row>
    <row r="62" spans="1:49" s="377" customFormat="1" x14ac:dyDescent="0.3">
      <c r="A62" s="1559"/>
      <c r="B62" s="574" t="s">
        <v>573</v>
      </c>
      <c r="C62" s="582" t="s">
        <v>33</v>
      </c>
      <c r="D62" s="514">
        <f>SUM(D55:D61)</f>
        <v>0</v>
      </c>
      <c r="E62" s="514">
        <f t="shared" ref="E62:AW62" si="40">SUM(E55:E61)</f>
        <v>0</v>
      </c>
      <c r="F62" s="514">
        <f t="shared" si="40"/>
        <v>0</v>
      </c>
      <c r="G62" s="514">
        <f t="shared" si="40"/>
        <v>0</v>
      </c>
      <c r="H62" s="514">
        <f t="shared" si="40"/>
        <v>0</v>
      </c>
      <c r="I62" s="514">
        <f t="shared" si="40"/>
        <v>0</v>
      </c>
      <c r="J62" s="514">
        <f t="shared" si="40"/>
        <v>0</v>
      </c>
      <c r="K62" s="514">
        <f t="shared" si="40"/>
        <v>0</v>
      </c>
      <c r="L62" s="525">
        <f t="shared" si="40"/>
        <v>0</v>
      </c>
      <c r="M62" s="514">
        <f t="shared" si="40"/>
        <v>0</v>
      </c>
      <c r="N62" s="514">
        <f t="shared" si="40"/>
        <v>0</v>
      </c>
      <c r="O62" s="514">
        <f t="shared" si="40"/>
        <v>0</v>
      </c>
      <c r="P62" s="514">
        <f t="shared" si="40"/>
        <v>0</v>
      </c>
      <c r="Q62" s="514">
        <f t="shared" si="40"/>
        <v>0</v>
      </c>
      <c r="R62" s="514">
        <f t="shared" si="40"/>
        <v>0</v>
      </c>
      <c r="S62" s="514">
        <f t="shared" si="40"/>
        <v>0</v>
      </c>
      <c r="T62" s="514">
        <f t="shared" si="40"/>
        <v>0</v>
      </c>
      <c r="U62" s="525">
        <f t="shared" si="40"/>
        <v>0</v>
      </c>
      <c r="V62" s="514">
        <f t="shared" si="40"/>
        <v>0</v>
      </c>
      <c r="W62" s="514">
        <f t="shared" si="40"/>
        <v>0</v>
      </c>
      <c r="X62" s="514">
        <f t="shared" si="40"/>
        <v>0</v>
      </c>
      <c r="Y62" s="514">
        <f t="shared" si="40"/>
        <v>0</v>
      </c>
      <c r="Z62" s="514">
        <f t="shared" si="40"/>
        <v>0</v>
      </c>
      <c r="AA62" s="514">
        <f t="shared" si="40"/>
        <v>0</v>
      </c>
      <c r="AB62" s="514">
        <f t="shared" si="40"/>
        <v>0</v>
      </c>
      <c r="AC62" s="514">
        <f t="shared" si="40"/>
        <v>0</v>
      </c>
      <c r="AD62" s="525">
        <f t="shared" si="40"/>
        <v>0</v>
      </c>
      <c r="AE62" s="514">
        <f t="shared" si="40"/>
        <v>0</v>
      </c>
      <c r="AF62" s="514">
        <f t="shared" si="40"/>
        <v>0</v>
      </c>
      <c r="AG62" s="514">
        <f t="shared" si="40"/>
        <v>0</v>
      </c>
      <c r="AH62" s="514">
        <f t="shared" si="40"/>
        <v>0</v>
      </c>
      <c r="AI62" s="514">
        <f t="shared" si="40"/>
        <v>0</v>
      </c>
      <c r="AJ62" s="514">
        <f t="shared" si="40"/>
        <v>0</v>
      </c>
      <c r="AK62" s="514">
        <f t="shared" si="40"/>
        <v>0</v>
      </c>
      <c r="AL62" s="514">
        <f t="shared" si="40"/>
        <v>0</v>
      </c>
      <c r="AM62" s="514">
        <f t="shared" si="40"/>
        <v>0</v>
      </c>
      <c r="AN62" s="1291">
        <f t="shared" si="40"/>
        <v>0</v>
      </c>
      <c r="AO62" s="556">
        <f t="shared" si="40"/>
        <v>0</v>
      </c>
      <c r="AP62" s="514">
        <f t="shared" si="40"/>
        <v>0</v>
      </c>
      <c r="AQ62" s="514">
        <f t="shared" si="40"/>
        <v>0</v>
      </c>
      <c r="AR62" s="514">
        <f t="shared" si="40"/>
        <v>0</v>
      </c>
      <c r="AS62" s="514">
        <f t="shared" si="40"/>
        <v>0</v>
      </c>
      <c r="AT62" s="514">
        <f t="shared" si="40"/>
        <v>0</v>
      </c>
      <c r="AU62" s="514">
        <f t="shared" si="40"/>
        <v>0</v>
      </c>
      <c r="AV62" s="514">
        <f t="shared" si="40"/>
        <v>0</v>
      </c>
      <c r="AW62" s="547">
        <f t="shared" si="40"/>
        <v>0</v>
      </c>
    </row>
    <row r="63" spans="1:49" ht="24.75" customHeight="1" x14ac:dyDescent="0.3">
      <c r="A63" s="1557" t="s">
        <v>3</v>
      </c>
      <c r="B63" s="570">
        <v>9.1</v>
      </c>
      <c r="C63" s="578" t="s">
        <v>221</v>
      </c>
      <c r="D63" s="505">
        <f>SUM(E63:J63)</f>
        <v>0</v>
      </c>
      <c r="E63" s="462"/>
      <c r="F63" s="462"/>
      <c r="G63" s="462"/>
      <c r="H63" s="462"/>
      <c r="I63" s="462"/>
      <c r="J63" s="462"/>
      <c r="K63" s="469"/>
      <c r="L63" s="470"/>
      <c r="M63" s="505">
        <f>SUM(N63:S63)</f>
        <v>0</v>
      </c>
      <c r="N63" s="462"/>
      <c r="O63" s="462"/>
      <c r="P63" s="462"/>
      <c r="Q63" s="462"/>
      <c r="R63" s="462"/>
      <c r="S63" s="462"/>
      <c r="T63" s="469"/>
      <c r="U63" s="470"/>
      <c r="V63" s="505">
        <f>SUM(W63:AB63)</f>
        <v>0</v>
      </c>
      <c r="W63" s="462"/>
      <c r="X63" s="462"/>
      <c r="Y63" s="462"/>
      <c r="Z63" s="462"/>
      <c r="AA63" s="462"/>
      <c r="AB63" s="462"/>
      <c r="AC63" s="469"/>
      <c r="AD63" s="470"/>
      <c r="AE63" s="505">
        <f>SUM(AF63:AK63)</f>
        <v>0</v>
      </c>
      <c r="AF63" s="462"/>
      <c r="AG63" s="462"/>
      <c r="AH63" s="462"/>
      <c r="AI63" s="462"/>
      <c r="AJ63" s="462"/>
      <c r="AK63" s="462"/>
      <c r="AL63" s="469"/>
      <c r="AM63" s="469"/>
      <c r="AN63" s="1295"/>
      <c r="AO63" s="541">
        <f>SUM(AP63:AU63)+AN63</f>
        <v>0</v>
      </c>
      <c r="AP63" s="507">
        <f t="shared" ref="AP63:AW69" si="41">E63+N63+W63+AF63</f>
        <v>0</v>
      </c>
      <c r="AQ63" s="507">
        <f t="shared" si="41"/>
        <v>0</v>
      </c>
      <c r="AR63" s="507">
        <f t="shared" si="41"/>
        <v>0</v>
      </c>
      <c r="AS63" s="507">
        <f t="shared" si="41"/>
        <v>0</v>
      </c>
      <c r="AT63" s="507">
        <f t="shared" si="41"/>
        <v>0</v>
      </c>
      <c r="AU63" s="507">
        <f t="shared" si="41"/>
        <v>0</v>
      </c>
      <c r="AV63" s="557"/>
      <c r="AW63" s="558"/>
    </row>
    <row r="64" spans="1:49" x14ac:dyDescent="0.3">
      <c r="A64" s="1558"/>
      <c r="B64" s="572" t="s">
        <v>118</v>
      </c>
      <c r="C64" s="578" t="s">
        <v>222</v>
      </c>
      <c r="D64" s="1043">
        <f>SUM(E64:J64)</f>
        <v>0</v>
      </c>
      <c r="E64" s="456"/>
      <c r="F64" s="456"/>
      <c r="G64" s="456"/>
      <c r="H64" s="456"/>
      <c r="I64" s="456"/>
      <c r="J64" s="456"/>
      <c r="K64" s="472"/>
      <c r="L64" s="473"/>
      <c r="M64" s="1043">
        <f>SUM(N64:S64)</f>
        <v>0</v>
      </c>
      <c r="N64" s="456"/>
      <c r="O64" s="456"/>
      <c r="P64" s="456"/>
      <c r="Q64" s="456"/>
      <c r="R64" s="456"/>
      <c r="S64" s="456"/>
      <c r="T64" s="472"/>
      <c r="U64" s="473"/>
      <c r="V64" s="1043">
        <f>SUM(W64:AB64)</f>
        <v>0</v>
      </c>
      <c r="W64" s="456"/>
      <c r="X64" s="456"/>
      <c r="Y64" s="456"/>
      <c r="Z64" s="456"/>
      <c r="AA64" s="456"/>
      <c r="AB64" s="456"/>
      <c r="AC64" s="472"/>
      <c r="AD64" s="473"/>
      <c r="AE64" s="1043">
        <f>SUM(AF64:AK64)</f>
        <v>0</v>
      </c>
      <c r="AF64" s="456"/>
      <c r="AG64" s="456"/>
      <c r="AH64" s="456"/>
      <c r="AI64" s="456"/>
      <c r="AJ64" s="456"/>
      <c r="AK64" s="456"/>
      <c r="AL64" s="472"/>
      <c r="AM64" s="472"/>
      <c r="AN64" s="1288"/>
      <c r="AO64" s="543">
        <f t="shared" ref="AO64:AO65" si="42">SUM(AP64:AU64)+AN64</f>
        <v>0</v>
      </c>
      <c r="AP64" s="523">
        <f t="shared" si="41"/>
        <v>0</v>
      </c>
      <c r="AQ64" s="523">
        <f t="shared" si="41"/>
        <v>0</v>
      </c>
      <c r="AR64" s="523">
        <f t="shared" si="41"/>
        <v>0</v>
      </c>
      <c r="AS64" s="523">
        <f t="shared" si="41"/>
        <v>0</v>
      </c>
      <c r="AT64" s="523">
        <f t="shared" si="41"/>
        <v>0</v>
      </c>
      <c r="AU64" s="523">
        <f t="shared" si="41"/>
        <v>0</v>
      </c>
      <c r="AV64" s="559"/>
      <c r="AW64" s="560"/>
    </row>
    <row r="65" spans="1:49" x14ac:dyDescent="0.3">
      <c r="A65" s="1558"/>
      <c r="B65" s="572" t="s">
        <v>119</v>
      </c>
      <c r="C65" s="578" t="s">
        <v>223</v>
      </c>
      <c r="D65" s="1043">
        <f>SUM(E65:J65)</f>
        <v>0</v>
      </c>
      <c r="E65" s="456"/>
      <c r="F65" s="456"/>
      <c r="G65" s="456"/>
      <c r="H65" s="456"/>
      <c r="I65" s="456"/>
      <c r="J65" s="456"/>
      <c r="K65" s="472"/>
      <c r="L65" s="473"/>
      <c r="M65" s="1043">
        <f>SUM(N65:S65)</f>
        <v>0</v>
      </c>
      <c r="N65" s="456"/>
      <c r="O65" s="456"/>
      <c r="P65" s="456"/>
      <c r="Q65" s="456"/>
      <c r="R65" s="456"/>
      <c r="S65" s="456"/>
      <c r="T65" s="472"/>
      <c r="U65" s="473"/>
      <c r="V65" s="1043">
        <f>SUM(W65:AB65)</f>
        <v>0</v>
      </c>
      <c r="W65" s="456"/>
      <c r="X65" s="456"/>
      <c r="Y65" s="456"/>
      <c r="Z65" s="456"/>
      <c r="AA65" s="456"/>
      <c r="AB65" s="456"/>
      <c r="AC65" s="472"/>
      <c r="AD65" s="473"/>
      <c r="AE65" s="1043">
        <f>SUM(AF65:AK65)</f>
        <v>0</v>
      </c>
      <c r="AF65" s="456"/>
      <c r="AG65" s="456"/>
      <c r="AH65" s="456"/>
      <c r="AI65" s="456"/>
      <c r="AJ65" s="456"/>
      <c r="AK65" s="456"/>
      <c r="AL65" s="472"/>
      <c r="AM65" s="472"/>
      <c r="AN65" s="1288"/>
      <c r="AO65" s="543">
        <f t="shared" si="42"/>
        <v>0</v>
      </c>
      <c r="AP65" s="523">
        <f t="shared" si="41"/>
        <v>0</v>
      </c>
      <c r="AQ65" s="523">
        <f t="shared" si="41"/>
        <v>0</v>
      </c>
      <c r="AR65" s="523">
        <f t="shared" si="41"/>
        <v>0</v>
      </c>
      <c r="AS65" s="523">
        <f t="shared" si="41"/>
        <v>0</v>
      </c>
      <c r="AT65" s="523">
        <f t="shared" si="41"/>
        <v>0</v>
      </c>
      <c r="AU65" s="523">
        <f t="shared" si="41"/>
        <v>0</v>
      </c>
      <c r="AV65" s="559"/>
      <c r="AW65" s="560"/>
    </row>
    <row r="66" spans="1:49" x14ac:dyDescent="0.3">
      <c r="A66" s="1558"/>
      <c r="B66" s="572" t="s">
        <v>120</v>
      </c>
      <c r="C66" s="578" t="s">
        <v>176</v>
      </c>
      <c r="D66" s="1043">
        <f>SUM(E66:L66)</f>
        <v>0</v>
      </c>
      <c r="E66" s="456"/>
      <c r="F66" s="456"/>
      <c r="G66" s="456"/>
      <c r="H66" s="456"/>
      <c r="I66" s="456"/>
      <c r="J66" s="456"/>
      <c r="K66" s="456"/>
      <c r="L66" s="457"/>
      <c r="M66" s="1043">
        <f>SUM(N66:U66)</f>
        <v>0</v>
      </c>
      <c r="N66" s="456"/>
      <c r="O66" s="456"/>
      <c r="P66" s="456"/>
      <c r="Q66" s="456"/>
      <c r="R66" s="456"/>
      <c r="S66" s="456"/>
      <c r="T66" s="456"/>
      <c r="U66" s="457"/>
      <c r="V66" s="1043">
        <f>SUM(W66:AD66)</f>
        <v>0</v>
      </c>
      <c r="W66" s="456"/>
      <c r="X66" s="456"/>
      <c r="Y66" s="456"/>
      <c r="Z66" s="456"/>
      <c r="AA66" s="456"/>
      <c r="AB66" s="456"/>
      <c r="AC66" s="456"/>
      <c r="AD66" s="457"/>
      <c r="AE66" s="1043">
        <f>SUM(AF66:AM66)</f>
        <v>0</v>
      </c>
      <c r="AF66" s="456"/>
      <c r="AG66" s="456"/>
      <c r="AH66" s="456"/>
      <c r="AI66" s="456"/>
      <c r="AJ66" s="456"/>
      <c r="AK66" s="456"/>
      <c r="AL66" s="456"/>
      <c r="AM66" s="456"/>
      <c r="AN66" s="1288"/>
      <c r="AO66" s="543">
        <f>SUM(AP66:AW66)+AN66</f>
        <v>0</v>
      </c>
      <c r="AP66" s="523">
        <f t="shared" si="41"/>
        <v>0</v>
      </c>
      <c r="AQ66" s="523">
        <f t="shared" si="41"/>
        <v>0</v>
      </c>
      <c r="AR66" s="523">
        <f t="shared" si="41"/>
        <v>0</v>
      </c>
      <c r="AS66" s="523">
        <f t="shared" si="41"/>
        <v>0</v>
      </c>
      <c r="AT66" s="523">
        <f t="shared" si="41"/>
        <v>0</v>
      </c>
      <c r="AU66" s="523">
        <f t="shared" si="41"/>
        <v>0</v>
      </c>
      <c r="AV66" s="523">
        <f t="shared" si="41"/>
        <v>0</v>
      </c>
      <c r="AW66" s="555">
        <f t="shared" si="41"/>
        <v>0</v>
      </c>
    </row>
    <row r="67" spans="1:49" s="459" customFormat="1" x14ac:dyDescent="0.3">
      <c r="A67" s="1558"/>
      <c r="B67" s="572" t="s">
        <v>121</v>
      </c>
      <c r="C67" s="578" t="s">
        <v>146</v>
      </c>
      <c r="D67" s="1043">
        <f>SUM(E67:L67)</f>
        <v>0</v>
      </c>
      <c r="E67" s="456"/>
      <c r="F67" s="456"/>
      <c r="G67" s="456"/>
      <c r="H67" s="456"/>
      <c r="I67" s="456"/>
      <c r="J67" s="456"/>
      <c r="K67" s="456"/>
      <c r="L67" s="457"/>
      <c r="M67" s="1043">
        <f>SUM(N67:U67)</f>
        <v>0</v>
      </c>
      <c r="N67" s="499"/>
      <c r="O67" s="499"/>
      <c r="P67" s="499"/>
      <c r="Q67" s="499"/>
      <c r="R67" s="499"/>
      <c r="S67" s="499"/>
      <c r="T67" s="499"/>
      <c r="U67" s="500"/>
      <c r="V67" s="1043">
        <f>SUM(W67:AD67)</f>
        <v>0</v>
      </c>
      <c r="W67" s="499"/>
      <c r="X67" s="499"/>
      <c r="Y67" s="499"/>
      <c r="Z67" s="499"/>
      <c r="AA67" s="499"/>
      <c r="AB67" s="499"/>
      <c r="AC67" s="499"/>
      <c r="AD67" s="500"/>
      <c r="AE67" s="1043">
        <f>SUM(AF67:AM67)</f>
        <v>0</v>
      </c>
      <c r="AF67" s="499"/>
      <c r="AG67" s="499"/>
      <c r="AH67" s="499"/>
      <c r="AI67" s="499"/>
      <c r="AJ67" s="499"/>
      <c r="AK67" s="499"/>
      <c r="AL67" s="499"/>
      <c r="AM67" s="499"/>
      <c r="AN67" s="1289"/>
      <c r="AO67" s="543">
        <f>SUM(AP67:AW67)+AN67</f>
        <v>0</v>
      </c>
      <c r="AP67" s="523">
        <f t="shared" si="41"/>
        <v>0</v>
      </c>
      <c r="AQ67" s="523">
        <f t="shared" si="41"/>
        <v>0</v>
      </c>
      <c r="AR67" s="523">
        <f t="shared" si="41"/>
        <v>0</v>
      </c>
      <c r="AS67" s="523">
        <f t="shared" si="41"/>
        <v>0</v>
      </c>
      <c r="AT67" s="523">
        <f t="shared" si="41"/>
        <v>0</v>
      </c>
      <c r="AU67" s="523">
        <f t="shared" si="41"/>
        <v>0</v>
      </c>
      <c r="AV67" s="523">
        <f t="shared" si="41"/>
        <v>0</v>
      </c>
      <c r="AW67" s="555">
        <f t="shared" si="41"/>
        <v>0</v>
      </c>
    </row>
    <row r="68" spans="1:49" x14ac:dyDescent="0.3">
      <c r="A68" s="1558"/>
      <c r="B68" s="572" t="s">
        <v>122</v>
      </c>
      <c r="C68" s="578" t="s">
        <v>178</v>
      </c>
      <c r="D68" s="1043">
        <f>SUM(E68:L68)</f>
        <v>0</v>
      </c>
      <c r="E68" s="456"/>
      <c r="F68" s="456"/>
      <c r="G68" s="456"/>
      <c r="H68" s="456"/>
      <c r="I68" s="456"/>
      <c r="J68" s="456"/>
      <c r="K68" s="456"/>
      <c r="L68" s="457"/>
      <c r="M68" s="1043">
        <f>SUM(N68:U68)</f>
        <v>0</v>
      </c>
      <c r="N68" s="456"/>
      <c r="O68" s="456"/>
      <c r="P68" s="456"/>
      <c r="Q68" s="456"/>
      <c r="R68" s="456"/>
      <c r="S68" s="456"/>
      <c r="T68" s="456"/>
      <c r="U68" s="457"/>
      <c r="V68" s="1043">
        <f>SUM(W68:AD68)</f>
        <v>0</v>
      </c>
      <c r="W68" s="456"/>
      <c r="X68" s="456"/>
      <c r="Y68" s="456"/>
      <c r="Z68" s="456"/>
      <c r="AA68" s="456"/>
      <c r="AB68" s="456"/>
      <c r="AC68" s="456"/>
      <c r="AD68" s="457"/>
      <c r="AE68" s="1043">
        <f>SUM(AF68:AM68)</f>
        <v>0</v>
      </c>
      <c r="AF68" s="456"/>
      <c r="AG68" s="456"/>
      <c r="AH68" s="456"/>
      <c r="AI68" s="456"/>
      <c r="AJ68" s="456"/>
      <c r="AK68" s="456"/>
      <c r="AL68" s="456"/>
      <c r="AM68" s="456"/>
      <c r="AN68" s="1288"/>
      <c r="AO68" s="543">
        <f>SUM(AP68:AW68)+AN68</f>
        <v>0</v>
      </c>
      <c r="AP68" s="523">
        <f t="shared" si="41"/>
        <v>0</v>
      </c>
      <c r="AQ68" s="523">
        <f t="shared" si="41"/>
        <v>0</v>
      </c>
      <c r="AR68" s="523">
        <f t="shared" si="41"/>
        <v>0</v>
      </c>
      <c r="AS68" s="523">
        <f t="shared" si="41"/>
        <v>0</v>
      </c>
      <c r="AT68" s="523">
        <f t="shared" si="41"/>
        <v>0</v>
      </c>
      <c r="AU68" s="523">
        <f t="shared" si="41"/>
        <v>0</v>
      </c>
      <c r="AV68" s="523">
        <f t="shared" si="41"/>
        <v>0</v>
      </c>
      <c r="AW68" s="555">
        <f t="shared" si="41"/>
        <v>0</v>
      </c>
    </row>
    <row r="69" spans="1:49" x14ac:dyDescent="0.3">
      <c r="A69" s="1558"/>
      <c r="B69" s="572" t="s">
        <v>123</v>
      </c>
      <c r="C69" s="578" t="s">
        <v>585</v>
      </c>
      <c r="D69" s="1043">
        <f>SUM(E69:L69)</f>
        <v>0</v>
      </c>
      <c r="E69" s="456"/>
      <c r="F69" s="456"/>
      <c r="G69" s="456"/>
      <c r="H69" s="456"/>
      <c r="I69" s="456"/>
      <c r="J69" s="456"/>
      <c r="K69" s="456"/>
      <c r="L69" s="457"/>
      <c r="M69" s="1043">
        <f>SUM(N69:U69)</f>
        <v>0</v>
      </c>
      <c r="N69" s="456"/>
      <c r="O69" s="456"/>
      <c r="P69" s="456"/>
      <c r="Q69" s="456"/>
      <c r="R69" s="456"/>
      <c r="S69" s="456"/>
      <c r="T69" s="456"/>
      <c r="U69" s="457"/>
      <c r="V69" s="1043">
        <f>SUM(W69:AD69)</f>
        <v>0</v>
      </c>
      <c r="W69" s="456"/>
      <c r="X69" s="456"/>
      <c r="Y69" s="456"/>
      <c r="Z69" s="456"/>
      <c r="AA69" s="456"/>
      <c r="AB69" s="456"/>
      <c r="AC69" s="456"/>
      <c r="AD69" s="457"/>
      <c r="AE69" s="1043">
        <f>SUM(AF69:AM69)</f>
        <v>0</v>
      </c>
      <c r="AF69" s="456"/>
      <c r="AG69" s="456"/>
      <c r="AH69" s="456"/>
      <c r="AI69" s="456"/>
      <c r="AJ69" s="456"/>
      <c r="AK69" s="456"/>
      <c r="AL69" s="456"/>
      <c r="AM69" s="456"/>
      <c r="AN69" s="1288"/>
      <c r="AO69" s="543">
        <f>SUM(AP69:AW69)+AN69</f>
        <v>0</v>
      </c>
      <c r="AP69" s="523">
        <f t="shared" si="41"/>
        <v>0</v>
      </c>
      <c r="AQ69" s="523">
        <f t="shared" si="41"/>
        <v>0</v>
      </c>
      <c r="AR69" s="523">
        <f t="shared" si="41"/>
        <v>0</v>
      </c>
      <c r="AS69" s="523">
        <f t="shared" si="41"/>
        <v>0</v>
      </c>
      <c r="AT69" s="523">
        <f t="shared" si="41"/>
        <v>0</v>
      </c>
      <c r="AU69" s="523">
        <f t="shared" si="41"/>
        <v>0</v>
      </c>
      <c r="AV69" s="523">
        <f t="shared" si="41"/>
        <v>0</v>
      </c>
      <c r="AW69" s="555">
        <f t="shared" si="41"/>
        <v>0</v>
      </c>
    </row>
    <row r="70" spans="1:49" s="377" customFormat="1" x14ac:dyDescent="0.3">
      <c r="A70" s="1559"/>
      <c r="B70" s="576" t="s">
        <v>575</v>
      </c>
      <c r="C70" s="585" t="s">
        <v>5</v>
      </c>
      <c r="D70" s="508">
        <f>SUM(D63:D69)</f>
        <v>0</v>
      </c>
      <c r="E70" s="508">
        <f t="shared" ref="E70:AS70" si="43">SUM(E63:E69)</f>
        <v>0</v>
      </c>
      <c r="F70" s="508">
        <f t="shared" si="43"/>
        <v>0</v>
      </c>
      <c r="G70" s="508">
        <f t="shared" si="43"/>
        <v>0</v>
      </c>
      <c r="H70" s="508">
        <f t="shared" si="43"/>
        <v>0</v>
      </c>
      <c r="I70" s="508">
        <f t="shared" si="43"/>
        <v>0</v>
      </c>
      <c r="J70" s="508">
        <f t="shared" si="43"/>
        <v>0</v>
      </c>
      <c r="K70" s="514">
        <f>SUM(K66:K69)</f>
        <v>0</v>
      </c>
      <c r="L70" s="514">
        <f>SUM(L66:L69)</f>
        <v>0</v>
      </c>
      <c r="M70" s="511">
        <f t="shared" si="43"/>
        <v>0</v>
      </c>
      <c r="N70" s="508">
        <f t="shared" si="43"/>
        <v>0</v>
      </c>
      <c r="O70" s="508">
        <f t="shared" si="43"/>
        <v>0</v>
      </c>
      <c r="P70" s="508">
        <f t="shared" si="43"/>
        <v>0</v>
      </c>
      <c r="Q70" s="508">
        <f t="shared" si="43"/>
        <v>0</v>
      </c>
      <c r="R70" s="508">
        <f t="shared" si="43"/>
        <v>0</v>
      </c>
      <c r="S70" s="508">
        <f t="shared" si="43"/>
        <v>0</v>
      </c>
      <c r="T70" s="514">
        <f>SUM(T66:T69)</f>
        <v>0</v>
      </c>
      <c r="U70" s="514">
        <f>SUM(U66:U69)</f>
        <v>0</v>
      </c>
      <c r="V70" s="511">
        <f t="shared" si="43"/>
        <v>0</v>
      </c>
      <c r="W70" s="508">
        <f t="shared" si="43"/>
        <v>0</v>
      </c>
      <c r="X70" s="508">
        <f t="shared" si="43"/>
        <v>0</v>
      </c>
      <c r="Y70" s="508">
        <f t="shared" si="43"/>
        <v>0</v>
      </c>
      <c r="Z70" s="508">
        <f t="shared" si="43"/>
        <v>0</v>
      </c>
      <c r="AA70" s="508">
        <f t="shared" si="43"/>
        <v>0</v>
      </c>
      <c r="AB70" s="508">
        <f t="shared" si="43"/>
        <v>0</v>
      </c>
      <c r="AC70" s="514">
        <f>SUM(AC66:AC69)</f>
        <v>0</v>
      </c>
      <c r="AD70" s="514">
        <f>SUM(AD66:AD69)</f>
        <v>0</v>
      </c>
      <c r="AE70" s="511">
        <f t="shared" si="43"/>
        <v>0</v>
      </c>
      <c r="AF70" s="508">
        <f t="shared" si="43"/>
        <v>0</v>
      </c>
      <c r="AG70" s="508">
        <f t="shared" si="43"/>
        <v>0</v>
      </c>
      <c r="AH70" s="508">
        <f t="shared" si="43"/>
        <v>0</v>
      </c>
      <c r="AI70" s="508">
        <f t="shared" si="43"/>
        <v>0</v>
      </c>
      <c r="AJ70" s="508">
        <f t="shared" si="43"/>
        <v>0</v>
      </c>
      <c r="AK70" s="508">
        <f t="shared" si="43"/>
        <v>0</v>
      </c>
      <c r="AL70" s="514">
        <f>SUM(AL66:AL69)</f>
        <v>0</v>
      </c>
      <c r="AM70" s="514">
        <f>SUM(AM66:AM69)</f>
        <v>0</v>
      </c>
      <c r="AN70" s="1291">
        <f>SUM(AN63:AN69)</f>
        <v>0</v>
      </c>
      <c r="AO70" s="544">
        <f t="shared" si="43"/>
        <v>0</v>
      </c>
      <c r="AP70" s="508">
        <f t="shared" si="43"/>
        <v>0</v>
      </c>
      <c r="AQ70" s="508">
        <f t="shared" si="43"/>
        <v>0</v>
      </c>
      <c r="AR70" s="508">
        <f t="shared" si="43"/>
        <v>0</v>
      </c>
      <c r="AS70" s="508">
        <f t="shared" si="43"/>
        <v>0</v>
      </c>
      <c r="AT70" s="508">
        <f>SUM(AT63:AT69)</f>
        <v>0</v>
      </c>
      <c r="AU70" s="508">
        <f>SUM(AU63:AU69)</f>
        <v>0</v>
      </c>
      <c r="AV70" s="514">
        <f>SUM(AV66:AV69)</f>
        <v>0</v>
      </c>
      <c r="AW70" s="547">
        <f>SUM(AW66:AW69)</f>
        <v>0</v>
      </c>
    </row>
    <row r="71" spans="1:49" ht="14.4" customHeight="1" x14ac:dyDescent="0.3">
      <c r="A71" s="1555" t="s">
        <v>6</v>
      </c>
      <c r="B71" s="572" t="s">
        <v>129</v>
      </c>
      <c r="C71" s="578" t="s">
        <v>224</v>
      </c>
      <c r="D71" s="512">
        <f>SUM(E71:L71)</f>
        <v>0</v>
      </c>
      <c r="E71" s="466"/>
      <c r="F71" s="466"/>
      <c r="G71" s="466"/>
      <c r="H71" s="466"/>
      <c r="I71" s="466"/>
      <c r="J71" s="466"/>
      <c r="K71" s="466"/>
      <c r="L71" s="467"/>
      <c r="M71" s="512">
        <f>SUM(N71:U71)</f>
        <v>0</v>
      </c>
      <c r="N71" s="466"/>
      <c r="O71" s="466"/>
      <c r="P71" s="466"/>
      <c r="Q71" s="466"/>
      <c r="R71" s="466"/>
      <c r="S71" s="466"/>
      <c r="T71" s="466"/>
      <c r="U71" s="467"/>
      <c r="V71" s="512">
        <f>SUM(W71:AD71)</f>
        <v>0</v>
      </c>
      <c r="W71" s="466"/>
      <c r="X71" s="466"/>
      <c r="Y71" s="466"/>
      <c r="Z71" s="466"/>
      <c r="AA71" s="466"/>
      <c r="AB71" s="466"/>
      <c r="AC71" s="466"/>
      <c r="AD71" s="467"/>
      <c r="AE71" s="512">
        <f>SUM(AF71:AM71)</f>
        <v>0</v>
      </c>
      <c r="AF71" s="466"/>
      <c r="AG71" s="466"/>
      <c r="AH71" s="466"/>
      <c r="AI71" s="466"/>
      <c r="AJ71" s="466"/>
      <c r="AK71" s="466"/>
      <c r="AL71" s="466"/>
      <c r="AM71" s="466"/>
      <c r="AN71" s="1292"/>
      <c r="AO71" s="548">
        <f>SUM(AP71:AW71)+AN71</f>
        <v>0</v>
      </c>
      <c r="AP71" s="507">
        <f t="shared" ref="AP71:AW74" si="44">E71+N71+W71+AF71</f>
        <v>0</v>
      </c>
      <c r="AQ71" s="507">
        <f t="shared" si="44"/>
        <v>0</v>
      </c>
      <c r="AR71" s="507">
        <f t="shared" si="44"/>
        <v>0</v>
      </c>
      <c r="AS71" s="507">
        <f t="shared" si="44"/>
        <v>0</v>
      </c>
      <c r="AT71" s="507">
        <f t="shared" si="44"/>
        <v>0</v>
      </c>
      <c r="AU71" s="507">
        <f t="shared" si="44"/>
        <v>0</v>
      </c>
      <c r="AV71" s="507">
        <f t="shared" si="44"/>
        <v>0</v>
      </c>
      <c r="AW71" s="549">
        <f t="shared" si="44"/>
        <v>0</v>
      </c>
    </row>
    <row r="72" spans="1:49" s="459" customFormat="1" x14ac:dyDescent="0.3">
      <c r="A72" s="1555"/>
      <c r="B72" s="572" t="s">
        <v>50</v>
      </c>
      <c r="C72" s="578" t="s">
        <v>179</v>
      </c>
      <c r="D72" s="507">
        <f>SUM(E72:L72)</f>
        <v>0</v>
      </c>
      <c r="E72" s="458"/>
      <c r="F72" s="458"/>
      <c r="G72" s="458"/>
      <c r="H72" s="458"/>
      <c r="I72" s="458"/>
      <c r="J72" s="458"/>
      <c r="K72" s="458"/>
      <c r="L72" s="468"/>
      <c r="M72" s="507">
        <f>SUM(N72:U72)</f>
        <v>0</v>
      </c>
      <c r="N72" s="499"/>
      <c r="O72" s="499"/>
      <c r="P72" s="499"/>
      <c r="Q72" s="499"/>
      <c r="R72" s="499"/>
      <c r="S72" s="499"/>
      <c r="T72" s="499"/>
      <c r="U72" s="500"/>
      <c r="V72" s="507">
        <f>SUM(W72:AD72)</f>
        <v>0</v>
      </c>
      <c r="W72" s="499"/>
      <c r="X72" s="499"/>
      <c r="Y72" s="499"/>
      <c r="Z72" s="499"/>
      <c r="AA72" s="499"/>
      <c r="AB72" s="499"/>
      <c r="AC72" s="499"/>
      <c r="AD72" s="500"/>
      <c r="AE72" s="507">
        <f>SUM(AF72:AM72)</f>
        <v>0</v>
      </c>
      <c r="AF72" s="499"/>
      <c r="AG72" s="499"/>
      <c r="AH72" s="499"/>
      <c r="AI72" s="499"/>
      <c r="AJ72" s="499"/>
      <c r="AK72" s="499"/>
      <c r="AL72" s="499"/>
      <c r="AM72" s="499"/>
      <c r="AN72" s="1289"/>
      <c r="AO72" s="550">
        <f>SUM(AP72:AW72)+AN72</f>
        <v>0</v>
      </c>
      <c r="AP72" s="507">
        <f t="shared" si="44"/>
        <v>0</v>
      </c>
      <c r="AQ72" s="520">
        <f t="shared" si="44"/>
        <v>0</v>
      </c>
      <c r="AR72" s="520">
        <f t="shared" si="44"/>
        <v>0</v>
      </c>
      <c r="AS72" s="520">
        <f t="shared" si="44"/>
        <v>0</v>
      </c>
      <c r="AT72" s="520">
        <f t="shared" si="44"/>
        <v>0</v>
      </c>
      <c r="AU72" s="520">
        <f t="shared" si="44"/>
        <v>0</v>
      </c>
      <c r="AV72" s="520">
        <f t="shared" si="44"/>
        <v>0</v>
      </c>
      <c r="AW72" s="551">
        <f t="shared" si="44"/>
        <v>0</v>
      </c>
    </row>
    <row r="73" spans="1:49" x14ac:dyDescent="0.3">
      <c r="A73" s="1555"/>
      <c r="B73" s="572" t="s">
        <v>51</v>
      </c>
      <c r="C73" s="578" t="s">
        <v>180</v>
      </c>
      <c r="D73" s="507">
        <f>SUM(E73:L73)</f>
        <v>0</v>
      </c>
      <c r="E73" s="458"/>
      <c r="F73" s="458"/>
      <c r="G73" s="458"/>
      <c r="H73" s="458"/>
      <c r="I73" s="458"/>
      <c r="J73" s="458"/>
      <c r="K73" s="458"/>
      <c r="L73" s="468"/>
      <c r="M73" s="507">
        <f>SUM(N73:U73)</f>
        <v>0</v>
      </c>
      <c r="N73" s="458"/>
      <c r="O73" s="458"/>
      <c r="P73" s="458"/>
      <c r="Q73" s="458"/>
      <c r="R73" s="458"/>
      <c r="S73" s="458"/>
      <c r="T73" s="458"/>
      <c r="U73" s="468"/>
      <c r="V73" s="507">
        <f>SUM(W73:AD73)</f>
        <v>0</v>
      </c>
      <c r="W73" s="458"/>
      <c r="X73" s="458"/>
      <c r="Y73" s="458"/>
      <c r="Z73" s="458"/>
      <c r="AA73" s="458"/>
      <c r="AB73" s="458"/>
      <c r="AC73" s="458"/>
      <c r="AD73" s="468"/>
      <c r="AE73" s="507">
        <f>SUM(AF73:AM73)</f>
        <v>0</v>
      </c>
      <c r="AF73" s="458"/>
      <c r="AG73" s="458"/>
      <c r="AH73" s="458"/>
      <c r="AI73" s="458"/>
      <c r="AJ73" s="458"/>
      <c r="AK73" s="458"/>
      <c r="AL73" s="458"/>
      <c r="AM73" s="458"/>
      <c r="AN73" s="1293"/>
      <c r="AO73" s="550">
        <f>SUM(AP73:AW73)+AN73</f>
        <v>0</v>
      </c>
      <c r="AP73" s="507">
        <f t="shared" si="44"/>
        <v>0</v>
      </c>
      <c r="AQ73" s="520">
        <f t="shared" si="44"/>
        <v>0</v>
      </c>
      <c r="AR73" s="520">
        <f t="shared" si="44"/>
        <v>0</v>
      </c>
      <c r="AS73" s="520">
        <f t="shared" si="44"/>
        <v>0</v>
      </c>
      <c r="AT73" s="520">
        <f t="shared" si="44"/>
        <v>0</v>
      </c>
      <c r="AU73" s="520">
        <f t="shared" si="44"/>
        <v>0</v>
      </c>
      <c r="AV73" s="520">
        <f t="shared" si="44"/>
        <v>0</v>
      </c>
      <c r="AW73" s="551">
        <f t="shared" si="44"/>
        <v>0</v>
      </c>
    </row>
    <row r="74" spans="1:49" x14ac:dyDescent="0.3">
      <c r="A74" s="1555"/>
      <c r="B74" s="572" t="s">
        <v>181</v>
      </c>
      <c r="C74" s="578" t="s">
        <v>577</v>
      </c>
      <c r="D74" s="507">
        <f>SUM(E74:L74)</f>
        <v>0</v>
      </c>
      <c r="E74" s="458"/>
      <c r="F74" s="458"/>
      <c r="G74" s="458"/>
      <c r="H74" s="458"/>
      <c r="I74" s="458"/>
      <c r="J74" s="458"/>
      <c r="K74" s="458"/>
      <c r="L74" s="468"/>
      <c r="M74" s="507">
        <f>SUM(N74:U74)</f>
        <v>0</v>
      </c>
      <c r="N74" s="458"/>
      <c r="O74" s="458"/>
      <c r="P74" s="458"/>
      <c r="Q74" s="458"/>
      <c r="R74" s="458"/>
      <c r="S74" s="458"/>
      <c r="T74" s="458"/>
      <c r="U74" s="468"/>
      <c r="V74" s="507">
        <f>SUM(W74:AD74)</f>
        <v>0</v>
      </c>
      <c r="W74" s="458"/>
      <c r="X74" s="458"/>
      <c r="Y74" s="458"/>
      <c r="Z74" s="458"/>
      <c r="AA74" s="458"/>
      <c r="AB74" s="458"/>
      <c r="AC74" s="458"/>
      <c r="AD74" s="468"/>
      <c r="AE74" s="507">
        <f>SUM(AF74:AM74)</f>
        <v>0</v>
      </c>
      <c r="AF74" s="458"/>
      <c r="AG74" s="458"/>
      <c r="AH74" s="458"/>
      <c r="AI74" s="458"/>
      <c r="AJ74" s="458"/>
      <c r="AK74" s="458"/>
      <c r="AL74" s="458"/>
      <c r="AM74" s="458"/>
      <c r="AN74" s="1293"/>
      <c r="AO74" s="550">
        <f>SUM(AP74:AW74)+AN74</f>
        <v>0</v>
      </c>
      <c r="AP74" s="507">
        <f t="shared" si="44"/>
        <v>0</v>
      </c>
      <c r="AQ74" s="520">
        <f t="shared" si="44"/>
        <v>0</v>
      </c>
      <c r="AR74" s="520">
        <f t="shared" si="44"/>
        <v>0</v>
      </c>
      <c r="AS74" s="520">
        <f t="shared" si="44"/>
        <v>0</v>
      </c>
      <c r="AT74" s="520">
        <f t="shared" si="44"/>
        <v>0</v>
      </c>
      <c r="AU74" s="520">
        <f t="shared" si="44"/>
        <v>0</v>
      </c>
      <c r="AV74" s="520">
        <f t="shared" si="44"/>
        <v>0</v>
      </c>
      <c r="AW74" s="551">
        <f t="shared" si="44"/>
        <v>0</v>
      </c>
    </row>
    <row r="75" spans="1:49" s="377" customFormat="1" x14ac:dyDescent="0.3">
      <c r="A75" s="1556"/>
      <c r="B75" s="586" t="s">
        <v>576</v>
      </c>
      <c r="C75" s="585" t="s">
        <v>8</v>
      </c>
      <c r="D75" s="513">
        <f>SUM(D71:D74)</f>
        <v>0</v>
      </c>
      <c r="E75" s="513">
        <f t="shared" ref="E75:AW75" si="45">SUM(E71:E74)</f>
        <v>0</v>
      </c>
      <c r="F75" s="513">
        <f t="shared" si="45"/>
        <v>0</v>
      </c>
      <c r="G75" s="513">
        <f t="shared" si="45"/>
        <v>0</v>
      </c>
      <c r="H75" s="513">
        <f t="shared" si="45"/>
        <v>0</v>
      </c>
      <c r="I75" s="513">
        <f t="shared" si="45"/>
        <v>0</v>
      </c>
      <c r="J75" s="513">
        <f t="shared" si="45"/>
        <v>0</v>
      </c>
      <c r="K75" s="513">
        <f t="shared" si="45"/>
        <v>0</v>
      </c>
      <c r="L75" s="526">
        <f t="shared" si="45"/>
        <v>0</v>
      </c>
      <c r="M75" s="513">
        <f t="shared" si="45"/>
        <v>0</v>
      </c>
      <c r="N75" s="513">
        <f t="shared" si="45"/>
        <v>0</v>
      </c>
      <c r="O75" s="513">
        <f t="shared" si="45"/>
        <v>0</v>
      </c>
      <c r="P75" s="513">
        <f t="shared" si="45"/>
        <v>0</v>
      </c>
      <c r="Q75" s="513">
        <f t="shared" si="45"/>
        <v>0</v>
      </c>
      <c r="R75" s="513">
        <f t="shared" si="45"/>
        <v>0</v>
      </c>
      <c r="S75" s="513">
        <f t="shared" si="45"/>
        <v>0</v>
      </c>
      <c r="T75" s="513">
        <f>SUM(T71:T74)</f>
        <v>0</v>
      </c>
      <c r="U75" s="526">
        <f t="shared" si="45"/>
        <v>0</v>
      </c>
      <c r="V75" s="513">
        <f t="shared" si="45"/>
        <v>0</v>
      </c>
      <c r="W75" s="513">
        <f t="shared" si="45"/>
        <v>0</v>
      </c>
      <c r="X75" s="513">
        <f t="shared" si="45"/>
        <v>0</v>
      </c>
      <c r="Y75" s="513">
        <f t="shared" si="45"/>
        <v>0</v>
      </c>
      <c r="Z75" s="513">
        <f t="shared" si="45"/>
        <v>0</v>
      </c>
      <c r="AA75" s="513">
        <f t="shared" si="45"/>
        <v>0</v>
      </c>
      <c r="AB75" s="513">
        <f t="shared" si="45"/>
        <v>0</v>
      </c>
      <c r="AC75" s="513">
        <f t="shared" si="45"/>
        <v>0</v>
      </c>
      <c r="AD75" s="526">
        <f t="shared" si="45"/>
        <v>0</v>
      </c>
      <c r="AE75" s="513">
        <f t="shared" si="45"/>
        <v>0</v>
      </c>
      <c r="AF75" s="513">
        <f t="shared" si="45"/>
        <v>0</v>
      </c>
      <c r="AG75" s="513">
        <f t="shared" si="45"/>
        <v>0</v>
      </c>
      <c r="AH75" s="513">
        <f t="shared" si="45"/>
        <v>0</v>
      </c>
      <c r="AI75" s="513">
        <f t="shared" si="45"/>
        <v>0</v>
      </c>
      <c r="AJ75" s="513">
        <f t="shared" si="45"/>
        <v>0</v>
      </c>
      <c r="AK75" s="513">
        <f t="shared" si="45"/>
        <v>0</v>
      </c>
      <c r="AL75" s="513">
        <f t="shared" si="45"/>
        <v>0</v>
      </c>
      <c r="AM75" s="513">
        <f t="shared" si="45"/>
        <v>0</v>
      </c>
      <c r="AN75" s="1294">
        <f t="shared" si="45"/>
        <v>0</v>
      </c>
      <c r="AO75" s="552">
        <f t="shared" si="45"/>
        <v>0</v>
      </c>
      <c r="AP75" s="553">
        <f t="shared" si="45"/>
        <v>0</v>
      </c>
      <c r="AQ75" s="553">
        <f t="shared" si="45"/>
        <v>0</v>
      </c>
      <c r="AR75" s="553">
        <f t="shared" si="45"/>
        <v>0</v>
      </c>
      <c r="AS75" s="553">
        <f t="shared" si="45"/>
        <v>0</v>
      </c>
      <c r="AT75" s="553">
        <f t="shared" si="45"/>
        <v>0</v>
      </c>
      <c r="AU75" s="553">
        <f t="shared" si="45"/>
        <v>0</v>
      </c>
      <c r="AV75" s="553">
        <f t="shared" si="45"/>
        <v>0</v>
      </c>
      <c r="AW75" s="554">
        <f t="shared" si="45"/>
        <v>0</v>
      </c>
    </row>
    <row r="76" spans="1:49" s="377" customFormat="1" ht="14.4" customHeight="1" x14ac:dyDescent="0.3">
      <c r="A76" s="1554" t="s">
        <v>275</v>
      </c>
      <c r="B76" s="587" t="s">
        <v>130</v>
      </c>
      <c r="C76" s="571" t="s">
        <v>188</v>
      </c>
      <c r="D76" s="505">
        <f>D20+SUM(D22:D23)+SUM(D28:D31)+D36+D40+D45+D50+SUM(D55:D56)+SUM(D58:D59)+SUM(D63:D66)+D71</f>
        <v>0</v>
      </c>
      <c r="E76" s="505">
        <f t="shared" ref="E76:AW76" si="46">E20+SUM(E22:E23)+SUM(E28:E31)+E36+E40+E45+E50+SUM(E55:E56)+SUM(E58:E59)+SUM(E63:E66)+E71</f>
        <v>0</v>
      </c>
      <c r="F76" s="505">
        <f t="shared" si="46"/>
        <v>0</v>
      </c>
      <c r="G76" s="505">
        <f t="shared" si="46"/>
        <v>0</v>
      </c>
      <c r="H76" s="505">
        <f t="shared" si="46"/>
        <v>0</v>
      </c>
      <c r="I76" s="505">
        <f t="shared" si="46"/>
        <v>0</v>
      </c>
      <c r="J76" s="505">
        <f t="shared" si="46"/>
        <v>0</v>
      </c>
      <c r="K76" s="505">
        <f t="shared" si="46"/>
        <v>0</v>
      </c>
      <c r="L76" s="527">
        <f t="shared" si="46"/>
        <v>0</v>
      </c>
      <c r="M76" s="505">
        <f t="shared" si="46"/>
        <v>0</v>
      </c>
      <c r="N76" s="505">
        <f t="shared" si="46"/>
        <v>0</v>
      </c>
      <c r="O76" s="505">
        <f t="shared" si="46"/>
        <v>0</v>
      </c>
      <c r="P76" s="505">
        <f t="shared" si="46"/>
        <v>0</v>
      </c>
      <c r="Q76" s="505">
        <f t="shared" si="46"/>
        <v>0</v>
      </c>
      <c r="R76" s="505">
        <f t="shared" si="46"/>
        <v>0</v>
      </c>
      <c r="S76" s="505">
        <f t="shared" si="46"/>
        <v>0</v>
      </c>
      <c r="T76" s="505">
        <f t="shared" si="46"/>
        <v>0</v>
      </c>
      <c r="U76" s="527">
        <f t="shared" si="46"/>
        <v>0</v>
      </c>
      <c r="V76" s="505">
        <f t="shared" si="46"/>
        <v>0</v>
      </c>
      <c r="W76" s="505">
        <f t="shared" si="46"/>
        <v>0</v>
      </c>
      <c r="X76" s="505">
        <f t="shared" si="46"/>
        <v>0</v>
      </c>
      <c r="Y76" s="505">
        <f t="shared" si="46"/>
        <v>0</v>
      </c>
      <c r="Z76" s="505">
        <f t="shared" si="46"/>
        <v>0</v>
      </c>
      <c r="AA76" s="505">
        <f t="shared" si="46"/>
        <v>0</v>
      </c>
      <c r="AB76" s="505">
        <f t="shared" si="46"/>
        <v>0</v>
      </c>
      <c r="AC76" s="505">
        <f t="shared" si="46"/>
        <v>0</v>
      </c>
      <c r="AD76" s="527">
        <f t="shared" si="46"/>
        <v>0</v>
      </c>
      <c r="AE76" s="505">
        <f t="shared" si="46"/>
        <v>0</v>
      </c>
      <c r="AF76" s="505">
        <f t="shared" si="46"/>
        <v>0</v>
      </c>
      <c r="AG76" s="505">
        <f t="shared" si="46"/>
        <v>0</v>
      </c>
      <c r="AH76" s="505">
        <f t="shared" si="46"/>
        <v>0</v>
      </c>
      <c r="AI76" s="505">
        <f t="shared" si="46"/>
        <v>0</v>
      </c>
      <c r="AJ76" s="505">
        <f t="shared" si="46"/>
        <v>0</v>
      </c>
      <c r="AK76" s="505">
        <f t="shared" si="46"/>
        <v>0</v>
      </c>
      <c r="AL76" s="505">
        <f t="shared" si="46"/>
        <v>0</v>
      </c>
      <c r="AM76" s="505">
        <f t="shared" si="46"/>
        <v>0</v>
      </c>
      <c r="AN76" s="1296">
        <f>AN20+SUM(AN22:AN23)+SUM(AN28:AN31)+AN36+AN40+AN45+AN50+SUM(AN55:AN56)+SUM(AN58:AN59)+SUM(AN63:AN66)+AN71</f>
        <v>0</v>
      </c>
      <c r="AO76" s="541">
        <f>AO20+SUM(AO22:AO23)+SUM(AO28:AO31)+AO36+AO40+AO45+AO50+SUM(AO55:AO56)+SUM(AO58:AO59)+SUM(AO63:AO66)+AO71</f>
        <v>0</v>
      </c>
      <c r="AP76" s="505">
        <f t="shared" si="46"/>
        <v>0</v>
      </c>
      <c r="AQ76" s="505">
        <f t="shared" si="46"/>
        <v>0</v>
      </c>
      <c r="AR76" s="505">
        <f t="shared" si="46"/>
        <v>0</v>
      </c>
      <c r="AS76" s="505">
        <f t="shared" si="46"/>
        <v>0</v>
      </c>
      <c r="AT76" s="505">
        <f t="shared" si="46"/>
        <v>0</v>
      </c>
      <c r="AU76" s="505">
        <f t="shared" si="46"/>
        <v>0</v>
      </c>
      <c r="AV76" s="505">
        <f t="shared" si="46"/>
        <v>0</v>
      </c>
      <c r="AW76" s="545">
        <f t="shared" si="46"/>
        <v>0</v>
      </c>
    </row>
    <row r="77" spans="1:49" s="377" customFormat="1" x14ac:dyDescent="0.3">
      <c r="A77" s="1569"/>
      <c r="B77" s="588" t="s">
        <v>62</v>
      </c>
      <c r="C77" s="573" t="s">
        <v>189</v>
      </c>
      <c r="D77" s="1043">
        <f>D21+D24+D33+D37+D42+D47+D52+D57+D68+D73</f>
        <v>0</v>
      </c>
      <c r="E77" s="1043">
        <f t="shared" ref="E77:AW77" si="47">E21+E24+E33+E37+E42+E47+E52+E57+E68+E73</f>
        <v>0</v>
      </c>
      <c r="F77" s="1043">
        <f t="shared" si="47"/>
        <v>0</v>
      </c>
      <c r="G77" s="1043">
        <f t="shared" si="47"/>
        <v>0</v>
      </c>
      <c r="H77" s="1043">
        <f t="shared" si="47"/>
        <v>0</v>
      </c>
      <c r="I77" s="1043">
        <f t="shared" si="47"/>
        <v>0</v>
      </c>
      <c r="J77" s="1043">
        <f t="shared" si="47"/>
        <v>0</v>
      </c>
      <c r="K77" s="1043">
        <f t="shared" si="47"/>
        <v>0</v>
      </c>
      <c r="L77" s="1045">
        <f t="shared" si="47"/>
        <v>0</v>
      </c>
      <c r="M77" s="1043">
        <f t="shared" si="47"/>
        <v>0</v>
      </c>
      <c r="N77" s="1043">
        <f t="shared" si="47"/>
        <v>0</v>
      </c>
      <c r="O77" s="1043">
        <f t="shared" si="47"/>
        <v>0</v>
      </c>
      <c r="P77" s="1043">
        <f t="shared" si="47"/>
        <v>0</v>
      </c>
      <c r="Q77" s="1043">
        <f t="shared" si="47"/>
        <v>0</v>
      </c>
      <c r="R77" s="1043">
        <f t="shared" si="47"/>
        <v>0</v>
      </c>
      <c r="S77" s="1043">
        <f t="shared" si="47"/>
        <v>0</v>
      </c>
      <c r="T77" s="1043">
        <f t="shared" si="47"/>
        <v>0</v>
      </c>
      <c r="U77" s="1045">
        <f t="shared" si="47"/>
        <v>0</v>
      </c>
      <c r="V77" s="1043">
        <f t="shared" si="47"/>
        <v>0</v>
      </c>
      <c r="W77" s="1043">
        <f t="shared" si="47"/>
        <v>0</v>
      </c>
      <c r="X77" s="1043">
        <f t="shared" si="47"/>
        <v>0</v>
      </c>
      <c r="Y77" s="1043">
        <f t="shared" si="47"/>
        <v>0</v>
      </c>
      <c r="Z77" s="1043">
        <f t="shared" si="47"/>
        <v>0</v>
      </c>
      <c r="AA77" s="1043">
        <f t="shared" si="47"/>
        <v>0</v>
      </c>
      <c r="AB77" s="1043">
        <f t="shared" si="47"/>
        <v>0</v>
      </c>
      <c r="AC77" s="1043">
        <f t="shared" si="47"/>
        <v>0</v>
      </c>
      <c r="AD77" s="1045">
        <f t="shared" si="47"/>
        <v>0</v>
      </c>
      <c r="AE77" s="1043">
        <f t="shared" si="47"/>
        <v>0</v>
      </c>
      <c r="AF77" s="1043">
        <f t="shared" si="47"/>
        <v>0</v>
      </c>
      <c r="AG77" s="1043">
        <f t="shared" si="47"/>
        <v>0</v>
      </c>
      <c r="AH77" s="1043">
        <f t="shared" si="47"/>
        <v>0</v>
      </c>
      <c r="AI77" s="1043">
        <f t="shared" si="47"/>
        <v>0</v>
      </c>
      <c r="AJ77" s="1043">
        <f t="shared" si="47"/>
        <v>0</v>
      </c>
      <c r="AK77" s="1043">
        <f t="shared" si="47"/>
        <v>0</v>
      </c>
      <c r="AL77" s="1043">
        <f t="shared" si="47"/>
        <v>0</v>
      </c>
      <c r="AM77" s="1043">
        <f t="shared" si="47"/>
        <v>0</v>
      </c>
      <c r="AN77" s="1297">
        <f>AN21+AN24+AN33+AN37+AN42+AN47+AN52+AN57+AN68+AN73</f>
        <v>0</v>
      </c>
      <c r="AO77" s="543">
        <f t="shared" si="47"/>
        <v>0</v>
      </c>
      <c r="AP77" s="1043">
        <f t="shared" si="47"/>
        <v>0</v>
      </c>
      <c r="AQ77" s="1043">
        <f t="shared" si="47"/>
        <v>0</v>
      </c>
      <c r="AR77" s="1043">
        <f t="shared" si="47"/>
        <v>0</v>
      </c>
      <c r="AS77" s="1043">
        <f t="shared" si="47"/>
        <v>0</v>
      </c>
      <c r="AT77" s="1043">
        <f t="shared" si="47"/>
        <v>0</v>
      </c>
      <c r="AU77" s="1043">
        <f t="shared" si="47"/>
        <v>0</v>
      </c>
      <c r="AV77" s="1043">
        <f t="shared" si="47"/>
        <v>0</v>
      </c>
      <c r="AW77" s="1046">
        <f t="shared" si="47"/>
        <v>0</v>
      </c>
    </row>
    <row r="78" spans="1:49" s="377" customFormat="1" x14ac:dyDescent="0.3">
      <c r="A78" s="1569"/>
      <c r="B78" s="588" t="s">
        <v>63</v>
      </c>
      <c r="C78" s="573" t="s">
        <v>190</v>
      </c>
      <c r="D78" s="1043">
        <f>D25+D32+D41+D46+D51+D60+D67+D72</f>
        <v>0</v>
      </c>
      <c r="E78" s="1043">
        <f t="shared" ref="E78:AW78" si="48">E25+E32+E41+E46+E51+E60+E67+E72</f>
        <v>0</v>
      </c>
      <c r="F78" s="1043">
        <f t="shared" si="48"/>
        <v>0</v>
      </c>
      <c r="G78" s="1043">
        <f t="shared" si="48"/>
        <v>0</v>
      </c>
      <c r="H78" s="1043">
        <f t="shared" si="48"/>
        <v>0</v>
      </c>
      <c r="I78" s="1043">
        <f t="shared" si="48"/>
        <v>0</v>
      </c>
      <c r="J78" s="1043">
        <f t="shared" si="48"/>
        <v>0</v>
      </c>
      <c r="K78" s="1043">
        <f t="shared" si="48"/>
        <v>0</v>
      </c>
      <c r="L78" s="1045">
        <f t="shared" si="48"/>
        <v>0</v>
      </c>
      <c r="M78" s="1043">
        <f t="shared" si="48"/>
        <v>0</v>
      </c>
      <c r="N78" s="1043">
        <f t="shared" si="48"/>
        <v>0</v>
      </c>
      <c r="O78" s="1043">
        <f t="shared" si="48"/>
        <v>0</v>
      </c>
      <c r="P78" s="1043">
        <f t="shared" si="48"/>
        <v>0</v>
      </c>
      <c r="Q78" s="1043">
        <f t="shared" si="48"/>
        <v>0</v>
      </c>
      <c r="R78" s="1043">
        <f t="shared" si="48"/>
        <v>0</v>
      </c>
      <c r="S78" s="1043">
        <f t="shared" si="48"/>
        <v>0</v>
      </c>
      <c r="T78" s="1043">
        <f t="shared" si="48"/>
        <v>0</v>
      </c>
      <c r="U78" s="1045">
        <f t="shared" si="48"/>
        <v>0</v>
      </c>
      <c r="V78" s="1043">
        <f t="shared" si="48"/>
        <v>0</v>
      </c>
      <c r="W78" s="1043">
        <f t="shared" si="48"/>
        <v>0</v>
      </c>
      <c r="X78" s="1043">
        <f t="shared" si="48"/>
        <v>0</v>
      </c>
      <c r="Y78" s="1043">
        <f t="shared" si="48"/>
        <v>0</v>
      </c>
      <c r="Z78" s="1043">
        <f t="shared" si="48"/>
        <v>0</v>
      </c>
      <c r="AA78" s="1043">
        <f t="shared" si="48"/>
        <v>0</v>
      </c>
      <c r="AB78" s="1043">
        <f t="shared" si="48"/>
        <v>0</v>
      </c>
      <c r="AC78" s="1043">
        <f t="shared" si="48"/>
        <v>0</v>
      </c>
      <c r="AD78" s="1045">
        <f t="shared" si="48"/>
        <v>0</v>
      </c>
      <c r="AE78" s="1043">
        <f t="shared" si="48"/>
        <v>0</v>
      </c>
      <c r="AF78" s="1043">
        <f t="shared" si="48"/>
        <v>0</v>
      </c>
      <c r="AG78" s="1043">
        <f t="shared" si="48"/>
        <v>0</v>
      </c>
      <c r="AH78" s="1043">
        <f t="shared" si="48"/>
        <v>0</v>
      </c>
      <c r="AI78" s="1043">
        <f t="shared" si="48"/>
        <v>0</v>
      </c>
      <c r="AJ78" s="1043">
        <f t="shared" si="48"/>
        <v>0</v>
      </c>
      <c r="AK78" s="1043">
        <f t="shared" si="48"/>
        <v>0</v>
      </c>
      <c r="AL78" s="1043">
        <f t="shared" si="48"/>
        <v>0</v>
      </c>
      <c r="AM78" s="1043">
        <f t="shared" si="48"/>
        <v>0</v>
      </c>
      <c r="AN78" s="1297">
        <f>AN25+AN32+AN41+AN46+AN51+AN60+AN67+AN72</f>
        <v>0</v>
      </c>
      <c r="AO78" s="543">
        <f t="shared" si="48"/>
        <v>0</v>
      </c>
      <c r="AP78" s="1043">
        <f t="shared" si="48"/>
        <v>0</v>
      </c>
      <c r="AQ78" s="1043">
        <f t="shared" si="48"/>
        <v>0</v>
      </c>
      <c r="AR78" s="1043">
        <f t="shared" si="48"/>
        <v>0</v>
      </c>
      <c r="AS78" s="1043">
        <f t="shared" si="48"/>
        <v>0</v>
      </c>
      <c r="AT78" s="1043">
        <f t="shared" si="48"/>
        <v>0</v>
      </c>
      <c r="AU78" s="1043">
        <f t="shared" si="48"/>
        <v>0</v>
      </c>
      <c r="AV78" s="1043">
        <f t="shared" si="48"/>
        <v>0</v>
      </c>
      <c r="AW78" s="1046">
        <f t="shared" si="48"/>
        <v>0</v>
      </c>
    </row>
    <row r="79" spans="1:49" s="377" customFormat="1" x14ac:dyDescent="0.3">
      <c r="A79" s="1569"/>
      <c r="B79" s="588" t="s">
        <v>131</v>
      </c>
      <c r="C79" s="573" t="s">
        <v>587</v>
      </c>
      <c r="D79" s="1043">
        <f>D26+D34+D38+D43+D48+D53+D61+D69+D74</f>
        <v>0</v>
      </c>
      <c r="E79" s="1043">
        <f t="shared" ref="E79:AW79" si="49">E26+E34+E38+E43+E48+E53+E61+E69+E74</f>
        <v>0</v>
      </c>
      <c r="F79" s="1043">
        <f t="shared" si="49"/>
        <v>0</v>
      </c>
      <c r="G79" s="1043">
        <f t="shared" si="49"/>
        <v>0</v>
      </c>
      <c r="H79" s="1043">
        <f t="shared" si="49"/>
        <v>0</v>
      </c>
      <c r="I79" s="1043">
        <f t="shared" si="49"/>
        <v>0</v>
      </c>
      <c r="J79" s="1043">
        <f t="shared" si="49"/>
        <v>0</v>
      </c>
      <c r="K79" s="1043">
        <f t="shared" si="49"/>
        <v>0</v>
      </c>
      <c r="L79" s="1045">
        <f t="shared" si="49"/>
        <v>0</v>
      </c>
      <c r="M79" s="1043">
        <f t="shared" si="49"/>
        <v>0</v>
      </c>
      <c r="N79" s="1043">
        <f t="shared" si="49"/>
        <v>0</v>
      </c>
      <c r="O79" s="1043">
        <f t="shared" si="49"/>
        <v>0</v>
      </c>
      <c r="P79" s="1043">
        <f t="shared" si="49"/>
        <v>0</v>
      </c>
      <c r="Q79" s="1043">
        <f t="shared" si="49"/>
        <v>0</v>
      </c>
      <c r="R79" s="1043">
        <f t="shared" si="49"/>
        <v>0</v>
      </c>
      <c r="S79" s="1043">
        <f t="shared" si="49"/>
        <v>0</v>
      </c>
      <c r="T79" s="1043">
        <f t="shared" si="49"/>
        <v>0</v>
      </c>
      <c r="U79" s="1045">
        <f t="shared" si="49"/>
        <v>0</v>
      </c>
      <c r="V79" s="1043">
        <f t="shared" si="49"/>
        <v>0</v>
      </c>
      <c r="W79" s="1043">
        <f t="shared" si="49"/>
        <v>0</v>
      </c>
      <c r="X79" s="1043">
        <f t="shared" si="49"/>
        <v>0</v>
      </c>
      <c r="Y79" s="1043">
        <f t="shared" si="49"/>
        <v>0</v>
      </c>
      <c r="Z79" s="1043">
        <f t="shared" si="49"/>
        <v>0</v>
      </c>
      <c r="AA79" s="1043">
        <f t="shared" si="49"/>
        <v>0</v>
      </c>
      <c r="AB79" s="1043">
        <f t="shared" si="49"/>
        <v>0</v>
      </c>
      <c r="AC79" s="1043">
        <f t="shared" si="49"/>
        <v>0</v>
      </c>
      <c r="AD79" s="1045">
        <f t="shared" si="49"/>
        <v>0</v>
      </c>
      <c r="AE79" s="1043">
        <f t="shared" si="49"/>
        <v>0</v>
      </c>
      <c r="AF79" s="1043">
        <f t="shared" si="49"/>
        <v>0</v>
      </c>
      <c r="AG79" s="1043">
        <f t="shared" si="49"/>
        <v>0</v>
      </c>
      <c r="AH79" s="1043">
        <f t="shared" si="49"/>
        <v>0</v>
      </c>
      <c r="AI79" s="1043">
        <f t="shared" si="49"/>
        <v>0</v>
      </c>
      <c r="AJ79" s="1043">
        <f t="shared" si="49"/>
        <v>0</v>
      </c>
      <c r="AK79" s="1043">
        <f t="shared" si="49"/>
        <v>0</v>
      </c>
      <c r="AL79" s="1043">
        <f t="shared" si="49"/>
        <v>0</v>
      </c>
      <c r="AM79" s="1043">
        <f t="shared" si="49"/>
        <v>0</v>
      </c>
      <c r="AN79" s="1297">
        <f>AN26+AN34+AN38+AN43+AN48+AN53+AN61+AN69+AN74</f>
        <v>0</v>
      </c>
      <c r="AO79" s="543">
        <f t="shared" si="49"/>
        <v>0</v>
      </c>
      <c r="AP79" s="1043">
        <f t="shared" si="49"/>
        <v>0</v>
      </c>
      <c r="AQ79" s="1043">
        <f t="shared" si="49"/>
        <v>0</v>
      </c>
      <c r="AR79" s="1043">
        <f t="shared" si="49"/>
        <v>0</v>
      </c>
      <c r="AS79" s="1043">
        <f t="shared" si="49"/>
        <v>0</v>
      </c>
      <c r="AT79" s="1043">
        <f t="shared" si="49"/>
        <v>0</v>
      </c>
      <c r="AU79" s="1043">
        <f t="shared" si="49"/>
        <v>0</v>
      </c>
      <c r="AV79" s="1043">
        <f t="shared" si="49"/>
        <v>0</v>
      </c>
      <c r="AW79" s="1046">
        <f t="shared" si="49"/>
        <v>0</v>
      </c>
    </row>
    <row r="80" spans="1:49" x14ac:dyDescent="0.3">
      <c r="A80" s="1569"/>
      <c r="B80" s="588" t="s">
        <v>132</v>
      </c>
      <c r="C80" s="573" t="s">
        <v>36</v>
      </c>
      <c r="D80" s="1043">
        <f>SUM(E80:L80)</f>
        <v>0</v>
      </c>
      <c r="E80" s="454"/>
      <c r="F80" s="454"/>
      <c r="G80" s="454"/>
      <c r="H80" s="454"/>
      <c r="I80" s="454"/>
      <c r="J80" s="454"/>
      <c r="K80" s="454"/>
      <c r="L80" s="455"/>
      <c r="M80" s="1043">
        <f>SUM(N80:U80)</f>
        <v>0</v>
      </c>
      <c r="N80" s="454"/>
      <c r="O80" s="454"/>
      <c r="P80" s="454"/>
      <c r="Q80" s="454"/>
      <c r="R80" s="454"/>
      <c r="S80" s="454"/>
      <c r="T80" s="454"/>
      <c r="U80" s="455"/>
      <c r="V80" s="1043">
        <f>SUM(W80:AD80)</f>
        <v>0</v>
      </c>
      <c r="W80" s="454"/>
      <c r="X80" s="454"/>
      <c r="Y80" s="454"/>
      <c r="Z80" s="454"/>
      <c r="AA80" s="454"/>
      <c r="AB80" s="454"/>
      <c r="AC80" s="454"/>
      <c r="AD80" s="455"/>
      <c r="AE80" s="1043">
        <f>SUM(AF80:AM80)</f>
        <v>0</v>
      </c>
      <c r="AF80" s="454"/>
      <c r="AG80" s="454"/>
      <c r="AH80" s="454"/>
      <c r="AI80" s="454"/>
      <c r="AJ80" s="454"/>
      <c r="AK80" s="454"/>
      <c r="AL80" s="454"/>
      <c r="AM80" s="454"/>
      <c r="AN80" s="1287"/>
      <c r="AO80" s="543">
        <f>SUM(AP80:AW80)+AN80</f>
        <v>0</v>
      </c>
      <c r="AP80" s="507">
        <f t="shared" ref="AP80:AW81" si="50">E80+N80+W80+AF80</f>
        <v>0</v>
      </c>
      <c r="AQ80" s="520">
        <f t="shared" si="50"/>
        <v>0</v>
      </c>
      <c r="AR80" s="520">
        <f t="shared" si="50"/>
        <v>0</v>
      </c>
      <c r="AS80" s="520">
        <f t="shared" si="50"/>
        <v>0</v>
      </c>
      <c r="AT80" s="520">
        <f t="shared" si="50"/>
        <v>0</v>
      </c>
      <c r="AU80" s="520">
        <f t="shared" si="50"/>
        <v>0</v>
      </c>
      <c r="AV80" s="520">
        <f t="shared" si="50"/>
        <v>0</v>
      </c>
      <c r="AW80" s="551">
        <f t="shared" si="50"/>
        <v>0</v>
      </c>
    </row>
    <row r="81" spans="1:49" x14ac:dyDescent="0.3">
      <c r="A81" s="1569"/>
      <c r="B81" s="588" t="s">
        <v>182</v>
      </c>
      <c r="C81" s="573" t="s">
        <v>148</v>
      </c>
      <c r="D81" s="1043">
        <f>SUM(E81:L81)</f>
        <v>0</v>
      </c>
      <c r="E81" s="456"/>
      <c r="F81" s="456"/>
      <c r="G81" s="456"/>
      <c r="H81" s="456"/>
      <c r="I81" s="456"/>
      <c r="J81" s="456"/>
      <c r="K81" s="456"/>
      <c r="L81" s="457"/>
      <c r="M81" s="1043">
        <f>SUM(N81:U81)</f>
        <v>0</v>
      </c>
      <c r="N81" s="456"/>
      <c r="O81" s="456"/>
      <c r="P81" s="456"/>
      <c r="Q81" s="456"/>
      <c r="R81" s="456"/>
      <c r="S81" s="456"/>
      <c r="T81" s="456"/>
      <c r="U81" s="457"/>
      <c r="V81" s="1043">
        <f>SUM(W81:AD81)</f>
        <v>0</v>
      </c>
      <c r="W81" s="456"/>
      <c r="X81" s="456"/>
      <c r="Y81" s="456"/>
      <c r="Z81" s="456"/>
      <c r="AA81" s="456"/>
      <c r="AB81" s="456"/>
      <c r="AC81" s="456"/>
      <c r="AD81" s="457"/>
      <c r="AE81" s="1043">
        <f>SUM(AF81:AM81)</f>
        <v>0</v>
      </c>
      <c r="AF81" s="456"/>
      <c r="AG81" s="456"/>
      <c r="AH81" s="456"/>
      <c r="AI81" s="456"/>
      <c r="AJ81" s="456"/>
      <c r="AK81" s="456"/>
      <c r="AL81" s="456"/>
      <c r="AM81" s="456"/>
      <c r="AN81" s="1288"/>
      <c r="AO81" s="543">
        <f>SUM(AP81:AW81)+AN81</f>
        <v>0</v>
      </c>
      <c r="AP81" s="507">
        <f t="shared" si="50"/>
        <v>0</v>
      </c>
      <c r="AQ81" s="520">
        <f t="shared" si="50"/>
        <v>0</v>
      </c>
      <c r="AR81" s="520">
        <f t="shared" si="50"/>
        <v>0</v>
      </c>
      <c r="AS81" s="520">
        <f t="shared" si="50"/>
        <v>0</v>
      </c>
      <c r="AT81" s="520">
        <f t="shared" si="50"/>
        <v>0</v>
      </c>
      <c r="AU81" s="520">
        <f t="shared" si="50"/>
        <v>0</v>
      </c>
      <c r="AV81" s="520">
        <f t="shared" si="50"/>
        <v>0</v>
      </c>
      <c r="AW81" s="551">
        <f t="shared" si="50"/>
        <v>0</v>
      </c>
    </row>
    <row r="82" spans="1:49" s="377" customFormat="1" x14ac:dyDescent="0.3">
      <c r="A82" s="1569"/>
      <c r="B82" s="589" t="s">
        <v>183</v>
      </c>
      <c r="C82" s="590" t="s">
        <v>426</v>
      </c>
      <c r="D82" s="516">
        <f>SUM(D76:D81)</f>
        <v>0</v>
      </c>
      <c r="E82" s="529">
        <f t="shared" ref="E82:AW82" si="51">SUM(E76:E81)</f>
        <v>0</v>
      </c>
      <c r="F82" s="529">
        <f t="shared" si="51"/>
        <v>0</v>
      </c>
      <c r="G82" s="529">
        <f t="shared" si="51"/>
        <v>0</v>
      </c>
      <c r="H82" s="529">
        <f t="shared" si="51"/>
        <v>0</v>
      </c>
      <c r="I82" s="529">
        <f t="shared" si="51"/>
        <v>0</v>
      </c>
      <c r="J82" s="529">
        <f t="shared" si="51"/>
        <v>0</v>
      </c>
      <c r="K82" s="529">
        <f t="shared" si="51"/>
        <v>0</v>
      </c>
      <c r="L82" s="530">
        <f t="shared" si="51"/>
        <v>0</v>
      </c>
      <c r="M82" s="516">
        <f t="shared" si="51"/>
        <v>0</v>
      </c>
      <c r="N82" s="529">
        <f t="shared" si="51"/>
        <v>0</v>
      </c>
      <c r="O82" s="529">
        <f t="shared" si="51"/>
        <v>0</v>
      </c>
      <c r="P82" s="529">
        <f t="shared" si="51"/>
        <v>0</v>
      </c>
      <c r="Q82" s="529">
        <f t="shared" si="51"/>
        <v>0</v>
      </c>
      <c r="R82" s="529">
        <f t="shared" si="51"/>
        <v>0</v>
      </c>
      <c r="S82" s="529">
        <f t="shared" si="51"/>
        <v>0</v>
      </c>
      <c r="T82" s="529">
        <f t="shared" si="51"/>
        <v>0</v>
      </c>
      <c r="U82" s="530">
        <f t="shared" si="51"/>
        <v>0</v>
      </c>
      <c r="V82" s="516">
        <f t="shared" si="51"/>
        <v>0</v>
      </c>
      <c r="W82" s="529">
        <f t="shared" si="51"/>
        <v>0</v>
      </c>
      <c r="X82" s="529">
        <f t="shared" si="51"/>
        <v>0</v>
      </c>
      <c r="Y82" s="529">
        <f t="shared" si="51"/>
        <v>0</v>
      </c>
      <c r="Z82" s="529">
        <f t="shared" si="51"/>
        <v>0</v>
      </c>
      <c r="AA82" s="529">
        <f t="shared" si="51"/>
        <v>0</v>
      </c>
      <c r="AB82" s="529">
        <f t="shared" si="51"/>
        <v>0</v>
      </c>
      <c r="AC82" s="529">
        <f t="shared" si="51"/>
        <v>0</v>
      </c>
      <c r="AD82" s="530">
        <f t="shared" si="51"/>
        <v>0</v>
      </c>
      <c r="AE82" s="516">
        <f t="shared" si="51"/>
        <v>0</v>
      </c>
      <c r="AF82" s="529">
        <f t="shared" si="51"/>
        <v>0</v>
      </c>
      <c r="AG82" s="529">
        <f t="shared" si="51"/>
        <v>0</v>
      </c>
      <c r="AH82" s="529">
        <f t="shared" si="51"/>
        <v>0</v>
      </c>
      <c r="AI82" s="529">
        <f t="shared" si="51"/>
        <v>0</v>
      </c>
      <c r="AJ82" s="529">
        <f t="shared" si="51"/>
        <v>0</v>
      </c>
      <c r="AK82" s="529">
        <f t="shared" si="51"/>
        <v>0</v>
      </c>
      <c r="AL82" s="529">
        <f t="shared" si="51"/>
        <v>0</v>
      </c>
      <c r="AM82" s="529">
        <f t="shared" si="51"/>
        <v>0</v>
      </c>
      <c r="AN82" s="1298">
        <f t="shared" si="51"/>
        <v>0</v>
      </c>
      <c r="AO82" s="562">
        <f t="shared" si="51"/>
        <v>0</v>
      </c>
      <c r="AP82" s="563">
        <f t="shared" si="51"/>
        <v>0</v>
      </c>
      <c r="AQ82" s="563">
        <f t="shared" si="51"/>
        <v>0</v>
      </c>
      <c r="AR82" s="563">
        <f t="shared" si="51"/>
        <v>0</v>
      </c>
      <c r="AS82" s="563">
        <f t="shared" si="51"/>
        <v>0</v>
      </c>
      <c r="AT82" s="563">
        <f t="shared" si="51"/>
        <v>0</v>
      </c>
      <c r="AU82" s="563">
        <f t="shared" si="51"/>
        <v>0</v>
      </c>
      <c r="AV82" s="563">
        <f t="shared" si="51"/>
        <v>0</v>
      </c>
      <c r="AW82" s="564">
        <f t="shared" si="51"/>
        <v>0</v>
      </c>
    </row>
    <row r="83" spans="1:49" x14ac:dyDescent="0.3">
      <c r="A83" s="1569"/>
      <c r="B83" s="588" t="s">
        <v>184</v>
      </c>
      <c r="C83" s="573" t="s">
        <v>44</v>
      </c>
      <c r="D83" s="505">
        <f>SUM(E83:L83)</f>
        <v>0</v>
      </c>
      <c r="E83" s="452"/>
      <c r="F83" s="452"/>
      <c r="G83" s="452"/>
      <c r="H83" s="452"/>
      <c r="I83" s="452"/>
      <c r="J83" s="452"/>
      <c r="K83" s="452"/>
      <c r="L83" s="453"/>
      <c r="M83" s="505">
        <f>SUM(N83:U83)</f>
        <v>0</v>
      </c>
      <c r="N83" s="452"/>
      <c r="O83" s="452"/>
      <c r="P83" s="452"/>
      <c r="Q83" s="452"/>
      <c r="R83" s="452"/>
      <c r="S83" s="452"/>
      <c r="T83" s="452"/>
      <c r="U83" s="453"/>
      <c r="V83" s="505">
        <f>SUM(W83:AD83)</f>
        <v>0</v>
      </c>
      <c r="W83" s="452"/>
      <c r="X83" s="452"/>
      <c r="Y83" s="452"/>
      <c r="Z83" s="452"/>
      <c r="AA83" s="452"/>
      <c r="AB83" s="452"/>
      <c r="AC83" s="452"/>
      <c r="AD83" s="453"/>
      <c r="AE83" s="505">
        <f>SUM(AF83:AM83)</f>
        <v>0</v>
      </c>
      <c r="AF83" s="452"/>
      <c r="AG83" s="452"/>
      <c r="AH83" s="452"/>
      <c r="AI83" s="452"/>
      <c r="AJ83" s="452"/>
      <c r="AK83" s="452"/>
      <c r="AL83" s="452"/>
      <c r="AM83" s="452"/>
      <c r="AN83" s="1286"/>
      <c r="AO83" s="548">
        <f>SUM(AP83:AW83)+AN83</f>
        <v>0</v>
      </c>
      <c r="AP83" s="507">
        <f t="shared" ref="AP83:AW84" si="52">E83+N83+W83+AF83</f>
        <v>0</v>
      </c>
      <c r="AQ83" s="507">
        <f t="shared" si="52"/>
        <v>0</v>
      </c>
      <c r="AR83" s="507">
        <f t="shared" si="52"/>
        <v>0</v>
      </c>
      <c r="AS83" s="507">
        <f t="shared" si="52"/>
        <v>0</v>
      </c>
      <c r="AT83" s="507">
        <f t="shared" si="52"/>
        <v>0</v>
      </c>
      <c r="AU83" s="507">
        <f t="shared" si="52"/>
        <v>0</v>
      </c>
      <c r="AV83" s="507">
        <f t="shared" si="52"/>
        <v>0</v>
      </c>
      <c r="AW83" s="549">
        <f t="shared" si="52"/>
        <v>0</v>
      </c>
    </row>
    <row r="84" spans="1:49" x14ac:dyDescent="0.3">
      <c r="A84" s="1569"/>
      <c r="B84" s="588" t="s">
        <v>185</v>
      </c>
      <c r="C84" s="573" t="s">
        <v>427</v>
      </c>
      <c r="D84" s="1043">
        <f>SUM(E84:L84)</f>
        <v>0</v>
      </c>
      <c r="E84" s="454"/>
      <c r="F84" s="454"/>
      <c r="G84" s="454"/>
      <c r="H84" s="454"/>
      <c r="I84" s="454"/>
      <c r="J84" s="454"/>
      <c r="K84" s="454"/>
      <c r="L84" s="455"/>
      <c r="M84" s="1043">
        <f>SUM(N84:U84)</f>
        <v>0</v>
      </c>
      <c r="N84" s="454"/>
      <c r="O84" s="454"/>
      <c r="P84" s="454"/>
      <c r="Q84" s="454"/>
      <c r="R84" s="454"/>
      <c r="S84" s="454"/>
      <c r="T84" s="454"/>
      <c r="U84" s="455"/>
      <c r="V84" s="1043">
        <f>SUM(W84:AD84)</f>
        <v>0</v>
      </c>
      <c r="W84" s="454"/>
      <c r="X84" s="454"/>
      <c r="Y84" s="454"/>
      <c r="Z84" s="454"/>
      <c r="AA84" s="454"/>
      <c r="AB84" s="454"/>
      <c r="AC84" s="454"/>
      <c r="AD84" s="455"/>
      <c r="AE84" s="1043">
        <f>SUM(AF84:AM84)</f>
        <v>0</v>
      </c>
      <c r="AF84" s="454"/>
      <c r="AG84" s="454"/>
      <c r="AH84" s="454"/>
      <c r="AI84" s="454"/>
      <c r="AJ84" s="454"/>
      <c r="AK84" s="454"/>
      <c r="AL84" s="454"/>
      <c r="AM84" s="454"/>
      <c r="AN84" s="1287"/>
      <c r="AO84" s="550">
        <f>SUM(AP84:AW84)+AN84</f>
        <v>0</v>
      </c>
      <c r="AP84" s="507">
        <f t="shared" si="52"/>
        <v>0</v>
      </c>
      <c r="AQ84" s="520">
        <f t="shared" si="52"/>
        <v>0</v>
      </c>
      <c r="AR84" s="520">
        <f t="shared" si="52"/>
        <v>0</v>
      </c>
      <c r="AS84" s="520">
        <f t="shared" si="52"/>
        <v>0</v>
      </c>
      <c r="AT84" s="520">
        <f t="shared" si="52"/>
        <v>0</v>
      </c>
      <c r="AU84" s="520">
        <f t="shared" si="52"/>
        <v>0</v>
      </c>
      <c r="AV84" s="520">
        <f t="shared" si="52"/>
        <v>0</v>
      </c>
      <c r="AW84" s="551">
        <f t="shared" si="52"/>
        <v>0</v>
      </c>
    </row>
    <row r="85" spans="1:49" s="377" customFormat="1" x14ac:dyDescent="0.3">
      <c r="A85" s="1569"/>
      <c r="B85" s="588" t="s">
        <v>186</v>
      </c>
      <c r="C85" s="573" t="s">
        <v>297</v>
      </c>
      <c r="D85" s="1043">
        <f>SUM(D83:D84)</f>
        <v>0</v>
      </c>
      <c r="E85" s="523">
        <f t="shared" ref="E85:L85" si="53">SUM(E83:E84)</f>
        <v>0</v>
      </c>
      <c r="F85" s="523">
        <f t="shared" si="53"/>
        <v>0</v>
      </c>
      <c r="G85" s="523">
        <f t="shared" si="53"/>
        <v>0</v>
      </c>
      <c r="H85" s="523">
        <f t="shared" si="53"/>
        <v>0</v>
      </c>
      <c r="I85" s="523">
        <f t="shared" si="53"/>
        <v>0</v>
      </c>
      <c r="J85" s="523">
        <f t="shared" si="53"/>
        <v>0</v>
      </c>
      <c r="K85" s="523">
        <f t="shared" si="53"/>
        <v>0</v>
      </c>
      <c r="L85" s="524">
        <f t="shared" si="53"/>
        <v>0</v>
      </c>
      <c r="M85" s="1043">
        <f>SUM(M83:M84)</f>
        <v>0</v>
      </c>
      <c r="N85" s="523">
        <f t="shared" ref="N85:U85" si="54">SUM(N83:N84)</f>
        <v>0</v>
      </c>
      <c r="O85" s="523">
        <f t="shared" si="54"/>
        <v>0</v>
      </c>
      <c r="P85" s="523">
        <f t="shared" si="54"/>
        <v>0</v>
      </c>
      <c r="Q85" s="523">
        <f t="shared" si="54"/>
        <v>0</v>
      </c>
      <c r="R85" s="523">
        <f t="shared" si="54"/>
        <v>0</v>
      </c>
      <c r="S85" s="523">
        <f t="shared" si="54"/>
        <v>0</v>
      </c>
      <c r="T85" s="523">
        <f t="shared" si="54"/>
        <v>0</v>
      </c>
      <c r="U85" s="524">
        <f t="shared" si="54"/>
        <v>0</v>
      </c>
      <c r="V85" s="1043">
        <f>SUM(V83:V84)</f>
        <v>0</v>
      </c>
      <c r="W85" s="523">
        <f t="shared" ref="W85:AD85" si="55">SUM(W83:W84)</f>
        <v>0</v>
      </c>
      <c r="X85" s="523">
        <f t="shared" si="55"/>
        <v>0</v>
      </c>
      <c r="Y85" s="523">
        <f t="shared" si="55"/>
        <v>0</v>
      </c>
      <c r="Z85" s="523">
        <f t="shared" si="55"/>
        <v>0</v>
      </c>
      <c r="AA85" s="523">
        <f t="shared" si="55"/>
        <v>0</v>
      </c>
      <c r="AB85" s="523">
        <f t="shared" si="55"/>
        <v>0</v>
      </c>
      <c r="AC85" s="523">
        <f t="shared" si="55"/>
        <v>0</v>
      </c>
      <c r="AD85" s="524">
        <f t="shared" si="55"/>
        <v>0</v>
      </c>
      <c r="AE85" s="1043">
        <f>SUM(AE83:AE84)</f>
        <v>0</v>
      </c>
      <c r="AF85" s="523">
        <f>SUM(AF83:AF84)</f>
        <v>0</v>
      </c>
      <c r="AG85" s="523">
        <f t="shared" ref="AG85:AN85" si="56">SUM(AG83:AG84)</f>
        <v>0</v>
      </c>
      <c r="AH85" s="523">
        <f t="shared" si="56"/>
        <v>0</v>
      </c>
      <c r="AI85" s="523">
        <f t="shared" si="56"/>
        <v>0</v>
      </c>
      <c r="AJ85" s="523">
        <f t="shared" si="56"/>
        <v>0</v>
      </c>
      <c r="AK85" s="523">
        <f t="shared" si="56"/>
        <v>0</v>
      </c>
      <c r="AL85" s="523">
        <f t="shared" si="56"/>
        <v>0</v>
      </c>
      <c r="AM85" s="523">
        <f t="shared" si="56"/>
        <v>0</v>
      </c>
      <c r="AN85" s="1299">
        <f t="shared" si="56"/>
        <v>0</v>
      </c>
      <c r="AO85" s="565">
        <f>SUM(AO83:AO84)</f>
        <v>0</v>
      </c>
      <c r="AP85" s="520">
        <f>SUM(AP83:AP84)</f>
        <v>0</v>
      </c>
      <c r="AQ85" s="520">
        <f>SUM(AQ83:AQ84)</f>
        <v>0</v>
      </c>
      <c r="AR85" s="520">
        <f t="shared" ref="AR85:AW85" si="57">SUM(AR83:AR84)</f>
        <v>0</v>
      </c>
      <c r="AS85" s="520">
        <f t="shared" si="57"/>
        <v>0</v>
      </c>
      <c r="AT85" s="507">
        <f t="shared" si="57"/>
        <v>0</v>
      </c>
      <c r="AU85" s="507">
        <f t="shared" si="57"/>
        <v>0</v>
      </c>
      <c r="AV85" s="507">
        <f t="shared" si="57"/>
        <v>0</v>
      </c>
      <c r="AW85" s="566">
        <f t="shared" si="57"/>
        <v>0</v>
      </c>
    </row>
    <row r="86" spans="1:49" s="377" customFormat="1" ht="24.6" x14ac:dyDescent="0.3">
      <c r="A86" s="1570"/>
      <c r="B86" s="576" t="s">
        <v>187</v>
      </c>
      <c r="C86" s="577" t="s">
        <v>416</v>
      </c>
      <c r="D86" s="508">
        <f>D82+D85</f>
        <v>0</v>
      </c>
      <c r="E86" s="514">
        <f t="shared" ref="E86:L86" si="58">E82+E85</f>
        <v>0</v>
      </c>
      <c r="F86" s="514">
        <f t="shared" si="58"/>
        <v>0</v>
      </c>
      <c r="G86" s="514">
        <f t="shared" si="58"/>
        <v>0</v>
      </c>
      <c r="H86" s="514">
        <f t="shared" si="58"/>
        <v>0</v>
      </c>
      <c r="I86" s="514">
        <f t="shared" si="58"/>
        <v>0</v>
      </c>
      <c r="J86" s="514">
        <f t="shared" si="58"/>
        <v>0</v>
      </c>
      <c r="K86" s="514">
        <f t="shared" si="58"/>
        <v>0</v>
      </c>
      <c r="L86" s="525">
        <f t="shared" si="58"/>
        <v>0</v>
      </c>
      <c r="M86" s="508">
        <f>M82+M85</f>
        <v>0</v>
      </c>
      <c r="N86" s="514">
        <f t="shared" ref="N86:U86" si="59">N82+N85</f>
        <v>0</v>
      </c>
      <c r="O86" s="514">
        <f t="shared" si="59"/>
        <v>0</v>
      </c>
      <c r="P86" s="514">
        <f t="shared" si="59"/>
        <v>0</v>
      </c>
      <c r="Q86" s="514">
        <f t="shared" si="59"/>
        <v>0</v>
      </c>
      <c r="R86" s="514">
        <f t="shared" si="59"/>
        <v>0</v>
      </c>
      <c r="S86" s="514">
        <f t="shared" si="59"/>
        <v>0</v>
      </c>
      <c r="T86" s="514">
        <f t="shared" si="59"/>
        <v>0</v>
      </c>
      <c r="U86" s="525">
        <f t="shared" si="59"/>
        <v>0</v>
      </c>
      <c r="V86" s="508">
        <f>V82+V85</f>
        <v>0</v>
      </c>
      <c r="W86" s="514">
        <f t="shared" ref="W86:AD86" si="60">W82+W85</f>
        <v>0</v>
      </c>
      <c r="X86" s="514">
        <f t="shared" si="60"/>
        <v>0</v>
      </c>
      <c r="Y86" s="514">
        <f t="shared" si="60"/>
        <v>0</v>
      </c>
      <c r="Z86" s="514">
        <f t="shared" si="60"/>
        <v>0</v>
      </c>
      <c r="AA86" s="514">
        <f t="shared" si="60"/>
        <v>0</v>
      </c>
      <c r="AB86" s="514">
        <f t="shared" si="60"/>
        <v>0</v>
      </c>
      <c r="AC86" s="514">
        <f t="shared" si="60"/>
        <v>0</v>
      </c>
      <c r="AD86" s="525">
        <f t="shared" si="60"/>
        <v>0</v>
      </c>
      <c r="AE86" s="508">
        <f>AE82+AE85</f>
        <v>0</v>
      </c>
      <c r="AF86" s="514">
        <f>AF82+AF85</f>
        <v>0</v>
      </c>
      <c r="AG86" s="514">
        <f t="shared" ref="AG86:AN86" si="61">AG82+AG85</f>
        <v>0</v>
      </c>
      <c r="AH86" s="514">
        <f t="shared" si="61"/>
        <v>0</v>
      </c>
      <c r="AI86" s="514">
        <f t="shared" si="61"/>
        <v>0</v>
      </c>
      <c r="AJ86" s="514">
        <f t="shared" si="61"/>
        <v>0</v>
      </c>
      <c r="AK86" s="514">
        <f t="shared" si="61"/>
        <v>0</v>
      </c>
      <c r="AL86" s="514">
        <f t="shared" si="61"/>
        <v>0</v>
      </c>
      <c r="AM86" s="514">
        <f t="shared" si="61"/>
        <v>0</v>
      </c>
      <c r="AN86" s="1291">
        <f t="shared" si="61"/>
        <v>0</v>
      </c>
      <c r="AO86" s="567">
        <f>AO82+AO85</f>
        <v>0</v>
      </c>
      <c r="AP86" s="513">
        <f>AP82+AP85</f>
        <v>0</v>
      </c>
      <c r="AQ86" s="513">
        <f t="shared" ref="AQ86:AW86" si="62">AQ82+AQ85</f>
        <v>0</v>
      </c>
      <c r="AR86" s="513">
        <f t="shared" si="62"/>
        <v>0</v>
      </c>
      <c r="AS86" s="513">
        <f t="shared" si="62"/>
        <v>0</v>
      </c>
      <c r="AT86" s="515">
        <f t="shared" si="62"/>
        <v>0</v>
      </c>
      <c r="AU86" s="515">
        <f t="shared" si="62"/>
        <v>0</v>
      </c>
      <c r="AV86" s="515">
        <f t="shared" si="62"/>
        <v>0</v>
      </c>
      <c r="AW86" s="568">
        <f t="shared" si="62"/>
        <v>0</v>
      </c>
    </row>
    <row r="87" spans="1:49" x14ac:dyDescent="0.3">
      <c r="A87" s="1571" t="s">
        <v>193</v>
      </c>
      <c r="B87" s="1572"/>
      <c r="C87" s="1573"/>
      <c r="D87" s="1547" t="s">
        <v>288</v>
      </c>
      <c r="E87" s="1548"/>
      <c r="F87" s="1548"/>
      <c r="G87" s="1548"/>
      <c r="H87" s="1548"/>
      <c r="I87" s="1548"/>
      <c r="J87" s="1548"/>
      <c r="K87" s="1548"/>
      <c r="L87" s="1549"/>
      <c r="M87" s="1547" t="s">
        <v>289</v>
      </c>
      <c r="N87" s="1548"/>
      <c r="O87" s="1548"/>
      <c r="P87" s="1548"/>
      <c r="Q87" s="1548"/>
      <c r="R87" s="1548"/>
      <c r="S87" s="1548"/>
      <c r="T87" s="1548"/>
      <c r="U87" s="1549"/>
      <c r="V87" s="1547" t="s">
        <v>290</v>
      </c>
      <c r="W87" s="1548"/>
      <c r="X87" s="1548"/>
      <c r="Y87" s="1548"/>
      <c r="Z87" s="1548"/>
      <c r="AA87" s="1548"/>
      <c r="AB87" s="1548"/>
      <c r="AC87" s="1548"/>
      <c r="AD87" s="1549"/>
      <c r="AE87" s="1550" t="s">
        <v>291</v>
      </c>
      <c r="AF87" s="1551"/>
      <c r="AG87" s="1551"/>
      <c r="AH87" s="1551"/>
      <c r="AI87" s="1551"/>
      <c r="AJ87" s="1551"/>
      <c r="AK87" s="1551"/>
      <c r="AL87" s="1551"/>
      <c r="AM87" s="1551"/>
      <c r="AN87" s="1285"/>
      <c r="AO87" s="1552" t="s">
        <v>1021</v>
      </c>
      <c r="AP87" s="1551"/>
      <c r="AQ87" s="1551"/>
      <c r="AR87" s="1551"/>
      <c r="AS87" s="1551"/>
      <c r="AT87" s="1551"/>
      <c r="AU87" s="1551"/>
      <c r="AV87" s="1551"/>
      <c r="AW87" s="1553"/>
    </row>
    <row r="88" spans="1:49" ht="45" customHeight="1" x14ac:dyDescent="0.3">
      <c r="A88" s="1574"/>
      <c r="B88" s="1575"/>
      <c r="C88" s="1576"/>
      <c r="D88" s="1427" t="s">
        <v>40</v>
      </c>
      <c r="E88" s="387" t="s">
        <v>1061</v>
      </c>
      <c r="F88" s="387" t="s">
        <v>1062</v>
      </c>
      <c r="G88" s="387"/>
      <c r="H88" s="387"/>
      <c r="I88" s="387"/>
      <c r="J88" s="387"/>
      <c r="K88" s="387"/>
      <c r="L88" s="388"/>
      <c r="M88" s="1427" t="s">
        <v>40</v>
      </c>
      <c r="N88" s="387" t="s">
        <v>1061</v>
      </c>
      <c r="O88" s="387" t="s">
        <v>1062</v>
      </c>
      <c r="P88" s="387"/>
      <c r="Q88" s="387"/>
      <c r="R88" s="387"/>
      <c r="S88" s="387"/>
      <c r="T88" s="387"/>
      <c r="U88" s="388"/>
      <c r="V88" s="1427" t="s">
        <v>40</v>
      </c>
      <c r="W88" s="387" t="s">
        <v>1061</v>
      </c>
      <c r="X88" s="387" t="s">
        <v>1062</v>
      </c>
      <c r="Y88" s="387"/>
      <c r="Z88" s="387"/>
      <c r="AA88" s="387"/>
      <c r="AB88" s="387"/>
      <c r="AC88" s="387"/>
      <c r="AD88" s="388"/>
      <c r="AE88" s="1427" t="s">
        <v>40</v>
      </c>
      <c r="AF88" s="387" t="s">
        <v>1061</v>
      </c>
      <c r="AG88" s="387" t="s">
        <v>1062</v>
      </c>
      <c r="AH88" s="387"/>
      <c r="AI88" s="387"/>
      <c r="AJ88" s="387"/>
      <c r="AK88" s="387"/>
      <c r="AL88" s="387"/>
      <c r="AM88" s="388"/>
      <c r="AN88" s="1279" t="s">
        <v>1022</v>
      </c>
      <c r="AO88" s="1427" t="s">
        <v>40</v>
      </c>
      <c r="AP88" s="387" t="s">
        <v>1061</v>
      </c>
      <c r="AQ88" s="387" t="s">
        <v>1062</v>
      </c>
      <c r="AR88" s="387"/>
      <c r="AS88" s="387"/>
      <c r="AT88" s="387"/>
      <c r="AU88" s="387"/>
      <c r="AV88" s="387"/>
      <c r="AW88" s="390"/>
    </row>
    <row r="89" spans="1:49" ht="14.4" customHeight="1" x14ac:dyDescent="0.3">
      <c r="A89" s="1554" t="s">
        <v>9</v>
      </c>
      <c r="B89" s="570" t="s">
        <v>133</v>
      </c>
      <c r="C89" s="571" t="s">
        <v>30</v>
      </c>
      <c r="D89" s="523">
        <f>E89+F89</f>
        <v>0</v>
      </c>
      <c r="E89" s="456"/>
      <c r="F89" s="456"/>
      <c r="G89" s="472"/>
      <c r="H89" s="472"/>
      <c r="I89" s="472"/>
      <c r="J89" s="472"/>
      <c r="K89" s="472"/>
      <c r="L89" s="473"/>
      <c r="M89" s="523">
        <f>N89+O89</f>
        <v>0</v>
      </c>
      <c r="N89" s="456"/>
      <c r="O89" s="456"/>
      <c r="P89" s="472"/>
      <c r="Q89" s="472"/>
      <c r="R89" s="472"/>
      <c r="S89" s="472"/>
      <c r="T89" s="472"/>
      <c r="U89" s="473"/>
      <c r="V89" s="523">
        <f>W89+X89</f>
        <v>0</v>
      </c>
      <c r="W89" s="456"/>
      <c r="X89" s="456"/>
      <c r="Y89" s="472"/>
      <c r="Z89" s="472"/>
      <c r="AA89" s="472"/>
      <c r="AB89" s="472"/>
      <c r="AC89" s="472"/>
      <c r="AD89" s="473"/>
      <c r="AE89" s="523">
        <f>AF89+AG89</f>
        <v>0</v>
      </c>
      <c r="AF89" s="456"/>
      <c r="AG89" s="456"/>
      <c r="AH89" s="472"/>
      <c r="AI89" s="472"/>
      <c r="AJ89" s="472"/>
      <c r="AK89" s="472"/>
      <c r="AL89" s="472"/>
      <c r="AM89" s="473"/>
      <c r="AN89" s="1288"/>
      <c r="AO89" s="569">
        <f>AP89+AQ89+AN89</f>
        <v>0</v>
      </c>
      <c r="AP89" s="523">
        <f>E89+N89+W89+AF89</f>
        <v>0</v>
      </c>
      <c r="AQ89" s="523">
        <f>F89+O89+X89+AG89</f>
        <v>0</v>
      </c>
      <c r="AR89" s="559"/>
      <c r="AS89" s="559"/>
      <c r="AT89" s="559"/>
      <c r="AU89" s="559"/>
      <c r="AV89" s="559"/>
      <c r="AW89" s="560"/>
    </row>
    <row r="90" spans="1:49" x14ac:dyDescent="0.3">
      <c r="A90" s="1555"/>
      <c r="B90" s="572" t="s">
        <v>134</v>
      </c>
      <c r="C90" s="591" t="s">
        <v>109</v>
      </c>
      <c r="D90" s="523">
        <f t="shared" ref="D90:D94" si="63">E90+F90</f>
        <v>0</v>
      </c>
      <c r="E90" s="456"/>
      <c r="F90" s="456"/>
      <c r="G90" s="472"/>
      <c r="H90" s="472"/>
      <c r="I90" s="472"/>
      <c r="J90" s="472"/>
      <c r="K90" s="472"/>
      <c r="L90" s="473"/>
      <c r="M90" s="523">
        <f t="shared" ref="M90:M94" si="64">N90+O90</f>
        <v>0</v>
      </c>
      <c r="N90" s="456"/>
      <c r="O90" s="456"/>
      <c r="P90" s="472"/>
      <c r="Q90" s="472"/>
      <c r="R90" s="472"/>
      <c r="S90" s="472"/>
      <c r="T90" s="472"/>
      <c r="U90" s="473"/>
      <c r="V90" s="523">
        <f t="shared" ref="V90:V94" si="65">W90+X90</f>
        <v>0</v>
      </c>
      <c r="W90" s="456"/>
      <c r="X90" s="456"/>
      <c r="Y90" s="472"/>
      <c r="Z90" s="472"/>
      <c r="AA90" s="472"/>
      <c r="AB90" s="472"/>
      <c r="AC90" s="472"/>
      <c r="AD90" s="473"/>
      <c r="AE90" s="523">
        <f t="shared" ref="AE90:AE94" si="66">AF90+AG90</f>
        <v>0</v>
      </c>
      <c r="AF90" s="456"/>
      <c r="AG90" s="456"/>
      <c r="AH90" s="472"/>
      <c r="AI90" s="472"/>
      <c r="AJ90" s="472"/>
      <c r="AK90" s="472"/>
      <c r="AL90" s="472"/>
      <c r="AM90" s="473"/>
      <c r="AN90" s="1288"/>
      <c r="AO90" s="569">
        <f t="shared" ref="AO90:AO95" si="67">AP90+AQ90+AN90</f>
        <v>0</v>
      </c>
      <c r="AP90" s="523">
        <f t="shared" ref="AP90:AQ94" si="68">E90+N90+W90+AF90</f>
        <v>0</v>
      </c>
      <c r="AQ90" s="523">
        <f t="shared" si="68"/>
        <v>0</v>
      </c>
      <c r="AR90" s="559"/>
      <c r="AS90" s="559"/>
      <c r="AT90" s="559"/>
      <c r="AU90" s="559"/>
      <c r="AV90" s="559"/>
      <c r="AW90" s="560"/>
    </row>
    <row r="91" spans="1:49" x14ac:dyDescent="0.3">
      <c r="A91" s="1555"/>
      <c r="B91" s="572" t="s">
        <v>135</v>
      </c>
      <c r="C91" s="573" t="s">
        <v>110</v>
      </c>
      <c r="D91" s="523">
        <f t="shared" si="63"/>
        <v>0</v>
      </c>
      <c r="E91" s="456"/>
      <c r="F91" s="456"/>
      <c r="G91" s="472"/>
      <c r="H91" s="472"/>
      <c r="I91" s="472"/>
      <c r="J91" s="472"/>
      <c r="K91" s="472"/>
      <c r="L91" s="473"/>
      <c r="M91" s="523">
        <f t="shared" si="64"/>
        <v>0</v>
      </c>
      <c r="N91" s="456"/>
      <c r="O91" s="456"/>
      <c r="P91" s="472"/>
      <c r="Q91" s="472"/>
      <c r="R91" s="472"/>
      <c r="S91" s="472"/>
      <c r="T91" s="472"/>
      <c r="U91" s="473"/>
      <c r="V91" s="523">
        <f t="shared" si="65"/>
        <v>0</v>
      </c>
      <c r="W91" s="456"/>
      <c r="X91" s="456"/>
      <c r="Y91" s="472"/>
      <c r="Z91" s="472"/>
      <c r="AA91" s="472"/>
      <c r="AB91" s="472"/>
      <c r="AC91" s="472"/>
      <c r="AD91" s="473"/>
      <c r="AE91" s="523">
        <f t="shared" si="66"/>
        <v>0</v>
      </c>
      <c r="AF91" s="456"/>
      <c r="AG91" s="456"/>
      <c r="AH91" s="472"/>
      <c r="AI91" s="472"/>
      <c r="AJ91" s="472"/>
      <c r="AK91" s="472"/>
      <c r="AL91" s="472"/>
      <c r="AM91" s="473"/>
      <c r="AN91" s="1288"/>
      <c r="AO91" s="569">
        <f t="shared" si="67"/>
        <v>0</v>
      </c>
      <c r="AP91" s="523">
        <f t="shared" si="68"/>
        <v>0</v>
      </c>
      <c r="AQ91" s="523">
        <f t="shared" si="68"/>
        <v>0</v>
      </c>
      <c r="AR91" s="559"/>
      <c r="AS91" s="559"/>
      <c r="AT91" s="559"/>
      <c r="AU91" s="559"/>
      <c r="AV91" s="559"/>
      <c r="AW91" s="560"/>
    </row>
    <row r="92" spans="1:49" x14ac:dyDescent="0.3">
      <c r="A92" s="1555"/>
      <c r="B92" s="592" t="s">
        <v>136</v>
      </c>
      <c r="C92" s="573" t="s">
        <v>111</v>
      </c>
      <c r="D92" s="523">
        <f t="shared" si="63"/>
        <v>0</v>
      </c>
      <c r="E92" s="456"/>
      <c r="F92" s="456"/>
      <c r="G92" s="472"/>
      <c r="H92" s="472"/>
      <c r="I92" s="472"/>
      <c r="J92" s="472"/>
      <c r="K92" s="472"/>
      <c r="L92" s="473"/>
      <c r="M92" s="523">
        <f t="shared" si="64"/>
        <v>0</v>
      </c>
      <c r="N92" s="456"/>
      <c r="O92" s="456"/>
      <c r="P92" s="472"/>
      <c r="Q92" s="472"/>
      <c r="R92" s="472"/>
      <c r="S92" s="472"/>
      <c r="T92" s="472"/>
      <c r="U92" s="473"/>
      <c r="V92" s="523">
        <f t="shared" si="65"/>
        <v>0</v>
      </c>
      <c r="W92" s="456"/>
      <c r="X92" s="456"/>
      <c r="Y92" s="472"/>
      <c r="Z92" s="472"/>
      <c r="AA92" s="472"/>
      <c r="AB92" s="472"/>
      <c r="AC92" s="472"/>
      <c r="AD92" s="473"/>
      <c r="AE92" s="523">
        <f t="shared" si="66"/>
        <v>0</v>
      </c>
      <c r="AF92" s="456"/>
      <c r="AG92" s="456"/>
      <c r="AH92" s="472"/>
      <c r="AI92" s="472"/>
      <c r="AJ92" s="472"/>
      <c r="AK92" s="472"/>
      <c r="AL92" s="472"/>
      <c r="AM92" s="473"/>
      <c r="AN92" s="1288"/>
      <c r="AO92" s="569">
        <f t="shared" si="67"/>
        <v>0</v>
      </c>
      <c r="AP92" s="523">
        <f t="shared" si="68"/>
        <v>0</v>
      </c>
      <c r="AQ92" s="523">
        <f t="shared" si="68"/>
        <v>0</v>
      </c>
      <c r="AR92" s="559"/>
      <c r="AS92" s="559"/>
      <c r="AT92" s="559"/>
      <c r="AU92" s="559"/>
      <c r="AV92" s="559"/>
      <c r="AW92" s="560"/>
    </row>
    <row r="93" spans="1:49" x14ac:dyDescent="0.3">
      <c r="A93" s="1555"/>
      <c r="B93" s="592" t="s">
        <v>137</v>
      </c>
      <c r="C93" s="573" t="s">
        <v>112</v>
      </c>
      <c r="D93" s="523">
        <f t="shared" si="63"/>
        <v>0</v>
      </c>
      <c r="E93" s="456"/>
      <c r="F93" s="456"/>
      <c r="G93" s="472"/>
      <c r="H93" s="472"/>
      <c r="I93" s="472"/>
      <c r="J93" s="472"/>
      <c r="K93" s="472"/>
      <c r="L93" s="473"/>
      <c r="M93" s="523">
        <f t="shared" si="64"/>
        <v>0</v>
      </c>
      <c r="N93" s="456"/>
      <c r="O93" s="456"/>
      <c r="P93" s="472"/>
      <c r="Q93" s="472"/>
      <c r="R93" s="472"/>
      <c r="S93" s="472"/>
      <c r="T93" s="472"/>
      <c r="U93" s="473"/>
      <c r="V93" s="523">
        <f t="shared" si="65"/>
        <v>0</v>
      </c>
      <c r="W93" s="456"/>
      <c r="X93" s="456"/>
      <c r="Y93" s="472"/>
      <c r="Z93" s="472"/>
      <c r="AA93" s="472"/>
      <c r="AB93" s="472"/>
      <c r="AC93" s="472"/>
      <c r="AD93" s="473"/>
      <c r="AE93" s="523">
        <f t="shared" si="66"/>
        <v>0</v>
      </c>
      <c r="AF93" s="456"/>
      <c r="AG93" s="456"/>
      <c r="AH93" s="472"/>
      <c r="AI93" s="472"/>
      <c r="AJ93" s="472"/>
      <c r="AK93" s="472"/>
      <c r="AL93" s="472"/>
      <c r="AM93" s="473"/>
      <c r="AN93" s="1288"/>
      <c r="AO93" s="569">
        <f t="shared" si="67"/>
        <v>0</v>
      </c>
      <c r="AP93" s="523">
        <f t="shared" si="68"/>
        <v>0</v>
      </c>
      <c r="AQ93" s="523">
        <f t="shared" si="68"/>
        <v>0</v>
      </c>
      <c r="AR93" s="559"/>
      <c r="AS93" s="559"/>
      <c r="AT93" s="559"/>
      <c r="AU93" s="559"/>
      <c r="AV93" s="559"/>
      <c r="AW93" s="560"/>
    </row>
    <row r="94" spans="1:49" x14ac:dyDescent="0.3">
      <c r="A94" s="1555"/>
      <c r="B94" s="572" t="s">
        <v>138</v>
      </c>
      <c r="C94" s="591" t="s">
        <v>31</v>
      </c>
      <c r="D94" s="523">
        <f t="shared" si="63"/>
        <v>0</v>
      </c>
      <c r="E94" s="456"/>
      <c r="F94" s="456"/>
      <c r="G94" s="472"/>
      <c r="H94" s="472"/>
      <c r="I94" s="472"/>
      <c r="J94" s="472"/>
      <c r="K94" s="472"/>
      <c r="L94" s="473"/>
      <c r="M94" s="523">
        <f t="shared" si="64"/>
        <v>0</v>
      </c>
      <c r="N94" s="456"/>
      <c r="O94" s="456"/>
      <c r="P94" s="472"/>
      <c r="Q94" s="472"/>
      <c r="R94" s="472"/>
      <c r="S94" s="472"/>
      <c r="T94" s="472"/>
      <c r="U94" s="473"/>
      <c r="V94" s="523">
        <f t="shared" si="65"/>
        <v>0</v>
      </c>
      <c r="W94" s="456"/>
      <c r="X94" s="456"/>
      <c r="Y94" s="472"/>
      <c r="Z94" s="472"/>
      <c r="AA94" s="472"/>
      <c r="AB94" s="472"/>
      <c r="AC94" s="472"/>
      <c r="AD94" s="473"/>
      <c r="AE94" s="523">
        <f t="shared" si="66"/>
        <v>0</v>
      </c>
      <c r="AF94" s="456"/>
      <c r="AG94" s="456"/>
      <c r="AH94" s="472"/>
      <c r="AI94" s="472"/>
      <c r="AJ94" s="472"/>
      <c r="AK94" s="472"/>
      <c r="AL94" s="472"/>
      <c r="AM94" s="473"/>
      <c r="AN94" s="1288"/>
      <c r="AO94" s="569">
        <f t="shared" si="67"/>
        <v>0</v>
      </c>
      <c r="AP94" s="523">
        <f t="shared" si="68"/>
        <v>0</v>
      </c>
      <c r="AQ94" s="523">
        <f t="shared" si="68"/>
        <v>0</v>
      </c>
      <c r="AR94" s="559"/>
      <c r="AS94" s="559"/>
      <c r="AT94" s="559"/>
      <c r="AU94" s="559"/>
      <c r="AV94" s="559"/>
      <c r="AW94" s="560"/>
    </row>
    <row r="95" spans="1:49" s="377" customFormat="1" ht="14.4" customHeight="1" x14ac:dyDescent="0.3">
      <c r="A95" s="1556"/>
      <c r="B95" s="576" t="s">
        <v>139</v>
      </c>
      <c r="C95" s="593" t="s">
        <v>117</v>
      </c>
      <c r="D95" s="514">
        <f>E95+F95</f>
        <v>0</v>
      </c>
      <c r="E95" s="514">
        <f t="shared" ref="E95:F95" si="69">SUM(E89:E94)</f>
        <v>0</v>
      </c>
      <c r="F95" s="514">
        <f t="shared" si="69"/>
        <v>0</v>
      </c>
      <c r="G95" s="475"/>
      <c r="H95" s="475"/>
      <c r="I95" s="475"/>
      <c r="J95" s="475"/>
      <c r="K95" s="475"/>
      <c r="L95" s="476"/>
      <c r="M95" s="514">
        <f>N95+O95</f>
        <v>0</v>
      </c>
      <c r="N95" s="514">
        <f t="shared" ref="N95:O95" si="70">SUM(N89:N94)</f>
        <v>0</v>
      </c>
      <c r="O95" s="514">
        <f t="shared" si="70"/>
        <v>0</v>
      </c>
      <c r="P95" s="475"/>
      <c r="Q95" s="475"/>
      <c r="R95" s="475"/>
      <c r="S95" s="475"/>
      <c r="T95" s="475"/>
      <c r="U95" s="476"/>
      <c r="V95" s="514">
        <f>W95+X95</f>
        <v>0</v>
      </c>
      <c r="W95" s="514">
        <f t="shared" ref="W95:X95" si="71">SUM(W89:W94)</f>
        <v>0</v>
      </c>
      <c r="X95" s="514">
        <f t="shared" si="71"/>
        <v>0</v>
      </c>
      <c r="Y95" s="475"/>
      <c r="Z95" s="475"/>
      <c r="AA95" s="475"/>
      <c r="AB95" s="475"/>
      <c r="AC95" s="475"/>
      <c r="AD95" s="476"/>
      <c r="AE95" s="514">
        <f>AF95+AG95</f>
        <v>0</v>
      </c>
      <c r="AF95" s="514">
        <f t="shared" ref="AF95:AG95" si="72">SUM(AF89:AF94)</f>
        <v>0</v>
      </c>
      <c r="AG95" s="514">
        <f t="shared" si="72"/>
        <v>0</v>
      </c>
      <c r="AH95" s="475"/>
      <c r="AI95" s="475"/>
      <c r="AJ95" s="475"/>
      <c r="AK95" s="475"/>
      <c r="AL95" s="475"/>
      <c r="AM95" s="476"/>
      <c r="AN95" s="1291">
        <f>SUM(AN89:AN94)</f>
        <v>0</v>
      </c>
      <c r="AO95" s="556">
        <f t="shared" si="67"/>
        <v>0</v>
      </c>
      <c r="AP95" s="514">
        <f>SUM(AP89:AP94)</f>
        <v>0</v>
      </c>
      <c r="AQ95" s="514">
        <f>SUM(AQ89:AQ94)</f>
        <v>0</v>
      </c>
      <c r="AR95" s="644"/>
      <c r="AS95" s="644"/>
      <c r="AT95" s="644"/>
      <c r="AU95" s="644"/>
      <c r="AV95" s="644"/>
      <c r="AW95" s="645"/>
    </row>
    <row r="96" spans="1:49" ht="14.4" customHeight="1" x14ac:dyDescent="0.3">
      <c r="A96" s="1554" t="s">
        <v>194</v>
      </c>
      <c r="B96" s="594" t="s">
        <v>140</v>
      </c>
      <c r="C96" s="595" t="s">
        <v>424</v>
      </c>
      <c r="D96" s="456"/>
      <c r="E96" s="472"/>
      <c r="F96" s="472"/>
      <c r="G96" s="472"/>
      <c r="H96" s="472"/>
      <c r="I96" s="472"/>
      <c r="J96" s="472"/>
      <c r="K96" s="472"/>
      <c r="L96" s="473"/>
      <c r="M96" s="465"/>
      <c r="N96" s="472"/>
      <c r="O96" s="472"/>
      <c r="P96" s="472"/>
      <c r="Q96" s="472"/>
      <c r="R96" s="472"/>
      <c r="S96" s="472"/>
      <c r="T96" s="472"/>
      <c r="U96" s="473"/>
      <c r="V96" s="465"/>
      <c r="W96" s="472"/>
      <c r="X96" s="472"/>
      <c r="Y96" s="472"/>
      <c r="Z96" s="472"/>
      <c r="AA96" s="472"/>
      <c r="AB96" s="472"/>
      <c r="AC96" s="472"/>
      <c r="AD96" s="473"/>
      <c r="AE96" s="456"/>
      <c r="AF96" s="472"/>
      <c r="AG96" s="472"/>
      <c r="AH96" s="472"/>
      <c r="AI96" s="472"/>
      <c r="AJ96" s="472"/>
      <c r="AK96" s="472"/>
      <c r="AL96" s="472"/>
      <c r="AM96" s="472"/>
      <c r="AN96" s="1288"/>
      <c r="AO96" s="569">
        <f t="shared" ref="AO96:AO101" si="73">D96+M96+V96+AE96+AN96</f>
        <v>0</v>
      </c>
      <c r="AP96" s="557"/>
      <c r="AQ96" s="557"/>
      <c r="AR96" s="557"/>
      <c r="AS96" s="557"/>
      <c r="AT96" s="557"/>
      <c r="AU96" s="557"/>
      <c r="AV96" s="557"/>
      <c r="AW96" s="558"/>
    </row>
    <row r="97" spans="1:49" x14ac:dyDescent="0.3">
      <c r="A97" s="1555"/>
      <c r="B97" s="588" t="s">
        <v>141</v>
      </c>
      <c r="C97" s="591" t="s">
        <v>417</v>
      </c>
      <c r="D97" s="456"/>
      <c r="E97" s="472"/>
      <c r="F97" s="472"/>
      <c r="G97" s="472"/>
      <c r="H97" s="472"/>
      <c r="I97" s="472"/>
      <c r="J97" s="472"/>
      <c r="K97" s="472"/>
      <c r="L97" s="473"/>
      <c r="M97" s="465"/>
      <c r="N97" s="472"/>
      <c r="O97" s="472"/>
      <c r="P97" s="472"/>
      <c r="Q97" s="472"/>
      <c r="R97" s="472"/>
      <c r="S97" s="472"/>
      <c r="T97" s="472"/>
      <c r="U97" s="473"/>
      <c r="V97" s="465"/>
      <c r="W97" s="472"/>
      <c r="X97" s="472"/>
      <c r="Y97" s="472"/>
      <c r="Z97" s="472"/>
      <c r="AA97" s="472"/>
      <c r="AB97" s="472"/>
      <c r="AC97" s="472"/>
      <c r="AD97" s="473"/>
      <c r="AE97" s="456"/>
      <c r="AF97" s="472"/>
      <c r="AG97" s="472"/>
      <c r="AH97" s="472"/>
      <c r="AI97" s="472"/>
      <c r="AJ97" s="472"/>
      <c r="AK97" s="472"/>
      <c r="AL97" s="472"/>
      <c r="AM97" s="472"/>
      <c r="AN97" s="1288"/>
      <c r="AO97" s="569">
        <f t="shared" si="73"/>
        <v>0</v>
      </c>
      <c r="AP97" s="559"/>
      <c r="AQ97" s="559"/>
      <c r="AR97" s="559"/>
      <c r="AS97" s="559"/>
      <c r="AT97" s="559"/>
      <c r="AU97" s="559"/>
      <c r="AV97" s="559"/>
      <c r="AW97" s="560"/>
    </row>
    <row r="98" spans="1:49" x14ac:dyDescent="0.3">
      <c r="A98" s="1555"/>
      <c r="B98" s="588" t="s">
        <v>142</v>
      </c>
      <c r="C98" s="591" t="s">
        <v>197</v>
      </c>
      <c r="D98" s="456"/>
      <c r="E98" s="472"/>
      <c r="F98" s="472"/>
      <c r="G98" s="472"/>
      <c r="H98" s="472"/>
      <c r="I98" s="472"/>
      <c r="J98" s="472"/>
      <c r="K98" s="472"/>
      <c r="L98" s="473"/>
      <c r="M98" s="465"/>
      <c r="N98" s="472"/>
      <c r="O98" s="472"/>
      <c r="P98" s="472"/>
      <c r="Q98" s="472"/>
      <c r="R98" s="472"/>
      <c r="S98" s="472"/>
      <c r="T98" s="472"/>
      <c r="U98" s="473"/>
      <c r="V98" s="465"/>
      <c r="W98" s="472"/>
      <c r="X98" s="472"/>
      <c r="Y98" s="472"/>
      <c r="Z98" s="472"/>
      <c r="AA98" s="472"/>
      <c r="AB98" s="472"/>
      <c r="AC98" s="472"/>
      <c r="AD98" s="473"/>
      <c r="AE98" s="456"/>
      <c r="AF98" s="472"/>
      <c r="AG98" s="472"/>
      <c r="AH98" s="472"/>
      <c r="AI98" s="472"/>
      <c r="AJ98" s="472"/>
      <c r="AK98" s="472"/>
      <c r="AL98" s="472"/>
      <c r="AM98" s="472"/>
      <c r="AN98" s="1288"/>
      <c r="AO98" s="569">
        <f t="shared" si="73"/>
        <v>0</v>
      </c>
      <c r="AP98" s="559"/>
      <c r="AQ98" s="559"/>
      <c r="AR98" s="559"/>
      <c r="AS98" s="559"/>
      <c r="AT98" s="559"/>
      <c r="AU98" s="559"/>
      <c r="AV98" s="559"/>
      <c r="AW98" s="560"/>
    </row>
    <row r="99" spans="1:49" x14ac:dyDescent="0.3">
      <c r="A99" s="1555"/>
      <c r="B99" s="588" t="s">
        <v>143</v>
      </c>
      <c r="C99" s="591" t="s">
        <v>638</v>
      </c>
      <c r="D99" s="456"/>
      <c r="E99" s="472"/>
      <c r="F99" s="472"/>
      <c r="G99" s="472"/>
      <c r="H99" s="472"/>
      <c r="I99" s="472"/>
      <c r="J99" s="472"/>
      <c r="K99" s="472"/>
      <c r="L99" s="473"/>
      <c r="M99" s="465"/>
      <c r="N99" s="472"/>
      <c r="O99" s="472"/>
      <c r="P99" s="472"/>
      <c r="Q99" s="472"/>
      <c r="R99" s="472"/>
      <c r="S99" s="472"/>
      <c r="T99" s="472"/>
      <c r="U99" s="473"/>
      <c r="V99" s="465"/>
      <c r="W99" s="472"/>
      <c r="X99" s="472"/>
      <c r="Y99" s="472"/>
      <c r="Z99" s="472"/>
      <c r="AA99" s="472"/>
      <c r="AB99" s="472"/>
      <c r="AC99" s="472"/>
      <c r="AD99" s="473"/>
      <c r="AE99" s="456"/>
      <c r="AF99" s="472"/>
      <c r="AG99" s="472"/>
      <c r="AH99" s="472"/>
      <c r="AI99" s="472"/>
      <c r="AJ99" s="472"/>
      <c r="AK99" s="472"/>
      <c r="AL99" s="472"/>
      <c r="AM99" s="472"/>
      <c r="AN99" s="1288"/>
      <c r="AO99" s="569">
        <f t="shared" si="73"/>
        <v>0</v>
      </c>
      <c r="AP99" s="559"/>
      <c r="AQ99" s="559"/>
      <c r="AR99" s="559"/>
      <c r="AS99" s="559"/>
      <c r="AT99" s="559"/>
      <c r="AU99" s="559"/>
      <c r="AV99" s="559"/>
      <c r="AW99" s="560"/>
    </row>
    <row r="100" spans="1:49" x14ac:dyDescent="0.3">
      <c r="A100" s="1555"/>
      <c r="B100" s="588" t="s">
        <v>144</v>
      </c>
      <c r="C100" s="591" t="s">
        <v>639</v>
      </c>
      <c r="D100" s="456"/>
      <c r="E100" s="472"/>
      <c r="F100" s="472"/>
      <c r="G100" s="472"/>
      <c r="H100" s="472"/>
      <c r="I100" s="472"/>
      <c r="J100" s="472"/>
      <c r="K100" s="472"/>
      <c r="L100" s="473"/>
      <c r="M100" s="465"/>
      <c r="N100" s="472"/>
      <c r="O100" s="472"/>
      <c r="P100" s="472"/>
      <c r="Q100" s="472"/>
      <c r="R100" s="472"/>
      <c r="S100" s="472"/>
      <c r="T100" s="472"/>
      <c r="U100" s="473"/>
      <c r="V100" s="465"/>
      <c r="W100" s="472"/>
      <c r="X100" s="472"/>
      <c r="Y100" s="472"/>
      <c r="Z100" s="472"/>
      <c r="AA100" s="472"/>
      <c r="AB100" s="472"/>
      <c r="AC100" s="472"/>
      <c r="AD100" s="473"/>
      <c r="AE100" s="456"/>
      <c r="AF100" s="472"/>
      <c r="AG100" s="472"/>
      <c r="AH100" s="472"/>
      <c r="AI100" s="472"/>
      <c r="AJ100" s="472"/>
      <c r="AK100" s="472"/>
      <c r="AL100" s="472"/>
      <c r="AM100" s="472"/>
      <c r="AN100" s="1288"/>
      <c r="AO100" s="569">
        <f t="shared" si="73"/>
        <v>0</v>
      </c>
      <c r="AP100" s="559"/>
      <c r="AQ100" s="559"/>
      <c r="AR100" s="559"/>
      <c r="AS100" s="559"/>
      <c r="AT100" s="559"/>
      <c r="AU100" s="559"/>
      <c r="AV100" s="559"/>
      <c r="AW100" s="560"/>
    </row>
    <row r="101" spans="1:49" x14ac:dyDescent="0.3">
      <c r="A101" s="1555"/>
      <c r="B101" s="588" t="s">
        <v>145</v>
      </c>
      <c r="C101" s="591" t="s">
        <v>640</v>
      </c>
      <c r="D101" s="456"/>
      <c r="E101" s="472"/>
      <c r="F101" s="472"/>
      <c r="G101" s="472"/>
      <c r="H101" s="472"/>
      <c r="I101" s="472"/>
      <c r="J101" s="472"/>
      <c r="K101" s="472"/>
      <c r="L101" s="473"/>
      <c r="M101" s="465"/>
      <c r="N101" s="472"/>
      <c r="O101" s="472"/>
      <c r="P101" s="472"/>
      <c r="Q101" s="472"/>
      <c r="R101" s="472"/>
      <c r="S101" s="472"/>
      <c r="T101" s="472"/>
      <c r="U101" s="473"/>
      <c r="V101" s="465"/>
      <c r="W101" s="472"/>
      <c r="X101" s="472"/>
      <c r="Y101" s="472"/>
      <c r="Z101" s="472"/>
      <c r="AA101" s="472"/>
      <c r="AB101" s="472"/>
      <c r="AC101" s="472"/>
      <c r="AD101" s="473"/>
      <c r="AE101" s="456"/>
      <c r="AF101" s="472"/>
      <c r="AG101" s="472"/>
      <c r="AH101" s="472"/>
      <c r="AI101" s="472"/>
      <c r="AJ101" s="472"/>
      <c r="AK101" s="472"/>
      <c r="AL101" s="472"/>
      <c r="AM101" s="472"/>
      <c r="AN101" s="1288"/>
      <c r="AO101" s="569">
        <f t="shared" si="73"/>
        <v>0</v>
      </c>
      <c r="AP101" s="559"/>
      <c r="AQ101" s="559"/>
      <c r="AR101" s="559"/>
      <c r="AS101" s="559"/>
      <c r="AT101" s="559"/>
      <c r="AU101" s="559"/>
      <c r="AV101" s="559"/>
      <c r="AW101" s="560"/>
    </row>
    <row r="102" spans="1:49" s="377" customFormat="1" x14ac:dyDescent="0.3">
      <c r="A102" s="1556"/>
      <c r="B102" s="655" t="s">
        <v>43</v>
      </c>
      <c r="C102" s="593" t="s">
        <v>198</v>
      </c>
      <c r="D102" s="517">
        <f>SUM(D96:D101)</f>
        <v>0</v>
      </c>
      <c r="E102" s="475"/>
      <c r="F102" s="475"/>
      <c r="G102" s="475"/>
      <c r="H102" s="475"/>
      <c r="I102" s="475"/>
      <c r="J102" s="475"/>
      <c r="K102" s="475"/>
      <c r="L102" s="476"/>
      <c r="M102" s="517">
        <f>SUM(M96:M101)</f>
        <v>0</v>
      </c>
      <c r="N102" s="475"/>
      <c r="O102" s="475"/>
      <c r="P102" s="475"/>
      <c r="Q102" s="475"/>
      <c r="R102" s="475"/>
      <c r="S102" s="475"/>
      <c r="T102" s="475"/>
      <c r="U102" s="476"/>
      <c r="V102" s="517">
        <f>SUM(V96:V101)</f>
        <v>0</v>
      </c>
      <c r="W102" s="475"/>
      <c r="X102" s="475"/>
      <c r="Y102" s="475"/>
      <c r="Z102" s="475"/>
      <c r="AA102" s="475"/>
      <c r="AB102" s="475"/>
      <c r="AC102" s="475"/>
      <c r="AD102" s="476"/>
      <c r="AE102" s="517">
        <f>SUM(AE96:AE101)</f>
        <v>0</v>
      </c>
      <c r="AF102" s="475"/>
      <c r="AG102" s="475"/>
      <c r="AH102" s="475"/>
      <c r="AI102" s="475"/>
      <c r="AJ102" s="475"/>
      <c r="AK102" s="475"/>
      <c r="AL102" s="475"/>
      <c r="AM102" s="475"/>
      <c r="AN102" s="1291">
        <f>SUM(AN96:AN101)</f>
        <v>0</v>
      </c>
      <c r="AO102" s="556">
        <f>SUM(AO96:AO101)</f>
        <v>0</v>
      </c>
      <c r="AP102" s="644"/>
      <c r="AQ102" s="644"/>
      <c r="AR102" s="644"/>
      <c r="AS102" s="644"/>
      <c r="AT102" s="644"/>
      <c r="AU102" s="644"/>
      <c r="AV102" s="644"/>
      <c r="AW102" s="645"/>
    </row>
    <row r="103" spans="1:49" s="1179" customFormat="1" x14ac:dyDescent="0.3">
      <c r="A103" s="1193"/>
      <c r="B103" s="596" t="s">
        <v>307</v>
      </c>
      <c r="C103" s="1194" t="s">
        <v>35</v>
      </c>
      <c r="D103" s="523">
        <f>D86+D95+D102</f>
        <v>0</v>
      </c>
      <c r="E103" s="472"/>
      <c r="F103" s="472"/>
      <c r="G103" s="472"/>
      <c r="H103" s="472"/>
      <c r="I103" s="472"/>
      <c r="J103" s="472"/>
      <c r="K103" s="472"/>
      <c r="L103" s="473"/>
      <c r="M103" s="523">
        <f>M86+M95+M102</f>
        <v>0</v>
      </c>
      <c r="N103" s="472"/>
      <c r="O103" s="472"/>
      <c r="P103" s="472"/>
      <c r="Q103" s="472"/>
      <c r="R103" s="472"/>
      <c r="S103" s="472"/>
      <c r="T103" s="472"/>
      <c r="U103" s="473"/>
      <c r="V103" s="523">
        <f>V86+V95+V102</f>
        <v>0</v>
      </c>
      <c r="W103" s="472"/>
      <c r="X103" s="472"/>
      <c r="Y103" s="472"/>
      <c r="Z103" s="472"/>
      <c r="AA103" s="472"/>
      <c r="AB103" s="472"/>
      <c r="AC103" s="472"/>
      <c r="AD103" s="473"/>
      <c r="AE103" s="523">
        <f>AE86+AE95+AE102</f>
        <v>0</v>
      </c>
      <c r="AF103" s="472"/>
      <c r="AG103" s="472"/>
      <c r="AH103" s="472"/>
      <c r="AI103" s="472"/>
      <c r="AJ103" s="472"/>
      <c r="AK103" s="472"/>
      <c r="AL103" s="472"/>
      <c r="AM103" s="472"/>
      <c r="AN103" s="1299">
        <f>AN86+AN95+AN102</f>
        <v>0</v>
      </c>
      <c r="AO103" s="569">
        <f>AO86+AO95+AO102</f>
        <v>0</v>
      </c>
      <c r="AP103" s="559"/>
      <c r="AQ103" s="559"/>
      <c r="AR103" s="559"/>
      <c r="AS103" s="559"/>
      <c r="AT103" s="559"/>
      <c r="AU103" s="559"/>
      <c r="AV103" s="559"/>
      <c r="AW103" s="560"/>
    </row>
    <row r="104" spans="1:49" s="377" customFormat="1" ht="24.6" x14ac:dyDescent="0.3">
      <c r="A104" s="495"/>
      <c r="B104" s="1195" t="s">
        <v>315</v>
      </c>
      <c r="C104" s="1196" t="s">
        <v>199</v>
      </c>
      <c r="D104" s="659">
        <f>D17-D103</f>
        <v>0</v>
      </c>
      <c r="E104" s="478"/>
      <c r="F104" s="478"/>
      <c r="G104" s="478"/>
      <c r="H104" s="478"/>
      <c r="I104" s="478"/>
      <c r="J104" s="478"/>
      <c r="K104" s="478"/>
      <c r="L104" s="479"/>
      <c r="M104" s="659">
        <f>M17-M103</f>
        <v>0</v>
      </c>
      <c r="N104" s="478"/>
      <c r="O104" s="478"/>
      <c r="P104" s="478"/>
      <c r="Q104" s="478"/>
      <c r="R104" s="478"/>
      <c r="S104" s="478"/>
      <c r="T104" s="478"/>
      <c r="U104" s="479"/>
      <c r="V104" s="659">
        <f>V17-V103</f>
        <v>0</v>
      </c>
      <c r="W104" s="478"/>
      <c r="X104" s="478"/>
      <c r="Y104" s="478"/>
      <c r="Z104" s="478"/>
      <c r="AA104" s="478"/>
      <c r="AB104" s="478"/>
      <c r="AC104" s="478"/>
      <c r="AD104" s="479"/>
      <c r="AE104" s="659">
        <f>AE17-AE103</f>
        <v>0</v>
      </c>
      <c r="AF104" s="478"/>
      <c r="AG104" s="478"/>
      <c r="AH104" s="478"/>
      <c r="AI104" s="478"/>
      <c r="AJ104" s="478"/>
      <c r="AK104" s="478"/>
      <c r="AL104" s="478"/>
      <c r="AM104" s="478"/>
      <c r="AN104" s="1300">
        <f>AN17-AN103</f>
        <v>0</v>
      </c>
      <c r="AO104" s="660">
        <f>AO17-AO103</f>
        <v>0</v>
      </c>
      <c r="AP104" s="647"/>
      <c r="AQ104" s="647"/>
      <c r="AR104" s="647"/>
      <c r="AS104" s="647"/>
      <c r="AT104" s="647"/>
      <c r="AU104" s="647"/>
      <c r="AV104" s="647"/>
      <c r="AW104" s="648"/>
    </row>
    <row r="105" spans="1:49" x14ac:dyDescent="0.3">
      <c r="A105" s="496"/>
      <c r="B105" s="588" t="s">
        <v>325</v>
      </c>
      <c r="C105" s="591" t="s">
        <v>29</v>
      </c>
      <c r="D105" s="480"/>
      <c r="E105" s="481"/>
      <c r="F105" s="481"/>
      <c r="G105" s="481"/>
      <c r="H105" s="481"/>
      <c r="I105" s="481"/>
      <c r="J105" s="481"/>
      <c r="K105" s="481"/>
      <c r="L105" s="482"/>
      <c r="M105" s="483"/>
      <c r="N105" s="481"/>
      <c r="O105" s="481"/>
      <c r="P105" s="481"/>
      <c r="Q105" s="481"/>
      <c r="R105" s="481"/>
      <c r="S105" s="481"/>
      <c r="T105" s="481"/>
      <c r="U105" s="482"/>
      <c r="V105" s="483"/>
      <c r="W105" s="481"/>
      <c r="X105" s="481"/>
      <c r="Y105" s="481"/>
      <c r="Z105" s="481"/>
      <c r="AA105" s="481"/>
      <c r="AB105" s="481"/>
      <c r="AC105" s="481"/>
      <c r="AD105" s="481"/>
      <c r="AE105" s="483"/>
      <c r="AF105" s="481"/>
      <c r="AG105" s="481"/>
      <c r="AH105" s="481"/>
      <c r="AI105" s="481"/>
      <c r="AJ105" s="481"/>
      <c r="AK105" s="481"/>
      <c r="AL105" s="481"/>
      <c r="AM105" s="481"/>
      <c r="AN105" s="1288"/>
      <c r="AO105" s="569">
        <f>D105+M105+V105+AE105+AN105</f>
        <v>0</v>
      </c>
      <c r="AP105" s="649"/>
      <c r="AQ105" s="649"/>
      <c r="AR105" s="649"/>
      <c r="AS105" s="649"/>
      <c r="AT105" s="649"/>
      <c r="AU105" s="649"/>
      <c r="AV105" s="649"/>
      <c r="AW105" s="650"/>
    </row>
    <row r="106" spans="1:49" s="377" customFormat="1" x14ac:dyDescent="0.3">
      <c r="A106" s="494"/>
      <c r="B106" s="1197" t="s">
        <v>326</v>
      </c>
      <c r="C106" s="793" t="s">
        <v>200</v>
      </c>
      <c r="D106" s="1189">
        <f>D104-D105</f>
        <v>0</v>
      </c>
      <c r="E106" s="485"/>
      <c r="F106" s="485"/>
      <c r="G106" s="485"/>
      <c r="H106" s="485"/>
      <c r="I106" s="485"/>
      <c r="J106" s="485"/>
      <c r="K106" s="485"/>
      <c r="L106" s="486"/>
      <c r="M106" s="1189">
        <f>M104-M105</f>
        <v>0</v>
      </c>
      <c r="N106" s="485"/>
      <c r="O106" s="485"/>
      <c r="P106" s="485"/>
      <c r="Q106" s="485"/>
      <c r="R106" s="485"/>
      <c r="S106" s="485"/>
      <c r="T106" s="485"/>
      <c r="U106" s="486"/>
      <c r="V106" s="1189">
        <f>V104-V105</f>
        <v>0</v>
      </c>
      <c r="W106" s="485"/>
      <c r="X106" s="485"/>
      <c r="Y106" s="485"/>
      <c r="Z106" s="485"/>
      <c r="AA106" s="485"/>
      <c r="AB106" s="485"/>
      <c r="AC106" s="485"/>
      <c r="AD106" s="485"/>
      <c r="AE106" s="1182">
        <f>AE104-AE105</f>
        <v>0</v>
      </c>
      <c r="AF106" s="485"/>
      <c r="AG106" s="485"/>
      <c r="AH106" s="485"/>
      <c r="AI106" s="485"/>
      <c r="AJ106" s="485"/>
      <c r="AK106" s="485"/>
      <c r="AL106" s="485"/>
      <c r="AM106" s="485"/>
      <c r="AN106" s="1301">
        <f>AN104-AN105</f>
        <v>0</v>
      </c>
      <c r="AO106" s="1185">
        <f>AO104-AO105</f>
        <v>0</v>
      </c>
      <c r="AP106" s="651"/>
      <c r="AQ106" s="651"/>
      <c r="AR106" s="651"/>
      <c r="AS106" s="651"/>
      <c r="AT106" s="651"/>
      <c r="AU106" s="651"/>
      <c r="AV106" s="651"/>
      <c r="AW106" s="652"/>
    </row>
    <row r="107" spans="1:49" x14ac:dyDescent="0.3">
      <c r="A107" s="1544" t="s">
        <v>365</v>
      </c>
      <c r="B107" s="597" t="s">
        <v>327</v>
      </c>
      <c r="C107" s="595" t="s">
        <v>419</v>
      </c>
      <c r="D107" s="464"/>
      <c r="E107" s="472"/>
      <c r="F107" s="472"/>
      <c r="G107" s="472"/>
      <c r="H107" s="472"/>
      <c r="I107" s="472"/>
      <c r="J107" s="472"/>
      <c r="K107" s="472"/>
      <c r="L107" s="473"/>
      <c r="M107" s="464"/>
      <c r="N107" s="472"/>
      <c r="O107" s="472"/>
      <c r="P107" s="472"/>
      <c r="Q107" s="472"/>
      <c r="R107" s="472"/>
      <c r="S107" s="472"/>
      <c r="T107" s="472"/>
      <c r="U107" s="473"/>
      <c r="V107" s="464"/>
      <c r="W107" s="472"/>
      <c r="X107" s="472"/>
      <c r="Y107" s="472"/>
      <c r="Z107" s="472"/>
      <c r="AA107" s="472"/>
      <c r="AB107" s="472"/>
      <c r="AC107" s="472"/>
      <c r="AD107" s="473"/>
      <c r="AE107" s="464"/>
      <c r="AF107" s="472"/>
      <c r="AG107" s="472"/>
      <c r="AH107" s="472"/>
      <c r="AI107" s="472"/>
      <c r="AJ107" s="472"/>
      <c r="AK107" s="472"/>
      <c r="AL107" s="472"/>
      <c r="AM107" s="472"/>
      <c r="AN107" s="1288"/>
      <c r="AO107" s="569">
        <f>D107+M107+V107+AE107+AN107</f>
        <v>0</v>
      </c>
      <c r="AP107" s="559"/>
      <c r="AQ107" s="559"/>
      <c r="AR107" s="559"/>
      <c r="AS107" s="559"/>
      <c r="AT107" s="559"/>
      <c r="AU107" s="559"/>
      <c r="AV107" s="559"/>
      <c r="AW107" s="560"/>
    </row>
    <row r="108" spans="1:49" x14ac:dyDescent="0.3">
      <c r="A108" s="1545"/>
      <c r="B108" s="598" t="s">
        <v>201</v>
      </c>
      <c r="C108" s="591" t="s">
        <v>421</v>
      </c>
      <c r="D108" s="464"/>
      <c r="E108" s="472"/>
      <c r="F108" s="472"/>
      <c r="G108" s="472"/>
      <c r="H108" s="472"/>
      <c r="I108" s="472"/>
      <c r="J108" s="472"/>
      <c r="K108" s="472"/>
      <c r="L108" s="473"/>
      <c r="M108" s="464"/>
      <c r="N108" s="472"/>
      <c r="O108" s="472"/>
      <c r="P108" s="472"/>
      <c r="Q108" s="472"/>
      <c r="R108" s="472"/>
      <c r="S108" s="472"/>
      <c r="T108" s="472"/>
      <c r="U108" s="473"/>
      <c r="V108" s="464"/>
      <c r="W108" s="472"/>
      <c r="X108" s="472"/>
      <c r="Y108" s="472"/>
      <c r="Z108" s="472"/>
      <c r="AA108" s="472"/>
      <c r="AB108" s="472"/>
      <c r="AC108" s="472"/>
      <c r="AD108" s="473"/>
      <c r="AE108" s="464"/>
      <c r="AF108" s="472"/>
      <c r="AG108" s="472"/>
      <c r="AH108" s="472"/>
      <c r="AI108" s="472"/>
      <c r="AJ108" s="472"/>
      <c r="AK108" s="472"/>
      <c r="AL108" s="472"/>
      <c r="AM108" s="472"/>
      <c r="AN108" s="1288"/>
      <c r="AO108" s="569">
        <f>D108+M108+V108+AE108+AN108</f>
        <v>0</v>
      </c>
      <c r="AP108" s="559"/>
      <c r="AQ108" s="559"/>
      <c r="AR108" s="559"/>
      <c r="AS108" s="559"/>
      <c r="AT108" s="559"/>
      <c r="AU108" s="559"/>
      <c r="AV108" s="559"/>
      <c r="AW108" s="560"/>
    </row>
    <row r="109" spans="1:49" x14ac:dyDescent="0.3">
      <c r="A109" s="1545"/>
      <c r="B109" s="598" t="s">
        <v>202</v>
      </c>
      <c r="C109" s="591" t="s">
        <v>420</v>
      </c>
      <c r="D109" s="464"/>
      <c r="E109" s="472"/>
      <c r="F109" s="472"/>
      <c r="G109" s="472"/>
      <c r="H109" s="472"/>
      <c r="I109" s="472"/>
      <c r="J109" s="472"/>
      <c r="K109" s="472"/>
      <c r="L109" s="473"/>
      <c r="M109" s="464"/>
      <c r="N109" s="472"/>
      <c r="O109" s="472"/>
      <c r="P109" s="472"/>
      <c r="Q109" s="472"/>
      <c r="R109" s="472"/>
      <c r="S109" s="472"/>
      <c r="T109" s="472"/>
      <c r="U109" s="473"/>
      <c r="V109" s="464"/>
      <c r="W109" s="472"/>
      <c r="X109" s="472"/>
      <c r="Y109" s="472"/>
      <c r="Z109" s="472"/>
      <c r="AA109" s="472"/>
      <c r="AB109" s="472"/>
      <c r="AC109" s="472"/>
      <c r="AD109" s="473"/>
      <c r="AE109" s="464"/>
      <c r="AF109" s="472"/>
      <c r="AG109" s="472"/>
      <c r="AH109" s="472"/>
      <c r="AI109" s="472"/>
      <c r="AJ109" s="472"/>
      <c r="AK109" s="472"/>
      <c r="AL109" s="472"/>
      <c r="AM109" s="472"/>
      <c r="AN109" s="1288"/>
      <c r="AO109" s="569">
        <f>D109+M109+V109+AE109+AN109</f>
        <v>0</v>
      </c>
      <c r="AP109" s="559"/>
      <c r="AQ109" s="559"/>
      <c r="AR109" s="559"/>
      <c r="AS109" s="559"/>
      <c r="AT109" s="559"/>
      <c r="AU109" s="559"/>
      <c r="AV109" s="559"/>
      <c r="AW109" s="560"/>
    </row>
    <row r="110" spans="1:49" x14ac:dyDescent="0.3">
      <c r="A110" s="1545"/>
      <c r="B110" s="598" t="s">
        <v>203</v>
      </c>
      <c r="C110" s="591" t="s">
        <v>28</v>
      </c>
      <c r="D110" s="464"/>
      <c r="E110" s="472"/>
      <c r="F110" s="472"/>
      <c r="G110" s="472"/>
      <c r="H110" s="472"/>
      <c r="I110" s="472"/>
      <c r="J110" s="472"/>
      <c r="K110" s="472"/>
      <c r="L110" s="473"/>
      <c r="M110" s="464"/>
      <c r="N110" s="472"/>
      <c r="O110" s="472"/>
      <c r="P110" s="472"/>
      <c r="Q110" s="472"/>
      <c r="R110" s="472"/>
      <c r="S110" s="472"/>
      <c r="T110" s="472"/>
      <c r="U110" s="473"/>
      <c r="V110" s="464"/>
      <c r="W110" s="472"/>
      <c r="X110" s="472"/>
      <c r="Y110" s="472"/>
      <c r="Z110" s="472"/>
      <c r="AA110" s="472"/>
      <c r="AB110" s="472"/>
      <c r="AC110" s="472"/>
      <c r="AD110" s="473"/>
      <c r="AE110" s="464"/>
      <c r="AF110" s="472"/>
      <c r="AG110" s="472"/>
      <c r="AH110" s="472"/>
      <c r="AI110" s="472"/>
      <c r="AJ110" s="472"/>
      <c r="AK110" s="472"/>
      <c r="AL110" s="472"/>
      <c r="AM110" s="472"/>
      <c r="AN110" s="1288"/>
      <c r="AO110" s="569">
        <f>D110+M110+V110+AE110+AN110</f>
        <v>0</v>
      </c>
      <c r="AP110" s="559"/>
      <c r="AQ110" s="559"/>
      <c r="AR110" s="559"/>
      <c r="AS110" s="559"/>
      <c r="AT110" s="559"/>
      <c r="AU110" s="559"/>
      <c r="AV110" s="559"/>
      <c r="AW110" s="560"/>
    </row>
    <row r="111" spans="1:49" x14ac:dyDescent="0.3">
      <c r="A111" s="1545"/>
      <c r="B111" s="598" t="s">
        <v>204</v>
      </c>
      <c r="C111" s="591" t="s">
        <v>205</v>
      </c>
      <c r="D111" s="464"/>
      <c r="E111" s="472"/>
      <c r="F111" s="472"/>
      <c r="G111" s="472"/>
      <c r="H111" s="472"/>
      <c r="I111" s="472"/>
      <c r="J111" s="472"/>
      <c r="K111" s="472"/>
      <c r="L111" s="473"/>
      <c r="M111" s="464"/>
      <c r="N111" s="472"/>
      <c r="O111" s="472"/>
      <c r="P111" s="472"/>
      <c r="Q111" s="472"/>
      <c r="R111" s="472"/>
      <c r="S111" s="472"/>
      <c r="T111" s="472"/>
      <c r="U111" s="473"/>
      <c r="V111" s="464"/>
      <c r="W111" s="472"/>
      <c r="X111" s="472"/>
      <c r="Y111" s="472"/>
      <c r="Z111" s="472"/>
      <c r="AA111" s="472"/>
      <c r="AB111" s="472"/>
      <c r="AC111" s="472"/>
      <c r="AD111" s="473"/>
      <c r="AE111" s="464"/>
      <c r="AF111" s="472"/>
      <c r="AG111" s="472"/>
      <c r="AH111" s="472"/>
      <c r="AI111" s="472"/>
      <c r="AJ111" s="472"/>
      <c r="AK111" s="472"/>
      <c r="AL111" s="472"/>
      <c r="AM111" s="472"/>
      <c r="AN111" s="1288"/>
      <c r="AO111" s="569">
        <f>D111+M111+V111+AE111+AN111</f>
        <v>0</v>
      </c>
      <c r="AP111" s="559"/>
      <c r="AQ111" s="559"/>
      <c r="AR111" s="559"/>
      <c r="AS111" s="559"/>
      <c r="AT111" s="559"/>
      <c r="AU111" s="559"/>
      <c r="AV111" s="559"/>
      <c r="AW111" s="560"/>
    </row>
    <row r="112" spans="1:49" s="377" customFormat="1" x14ac:dyDescent="0.3">
      <c r="A112" s="1545"/>
      <c r="B112" s="598" t="s">
        <v>206</v>
      </c>
      <c r="C112" s="591" t="s">
        <v>418</v>
      </c>
      <c r="D112" s="1044">
        <f>SUM(D107:D111)</f>
        <v>0</v>
      </c>
      <c r="E112" s="472"/>
      <c r="F112" s="472"/>
      <c r="G112" s="472"/>
      <c r="H112" s="472"/>
      <c r="I112" s="472"/>
      <c r="J112" s="472"/>
      <c r="K112" s="472"/>
      <c r="L112" s="473"/>
      <c r="M112" s="1044">
        <f>SUM(M107:M111)</f>
        <v>0</v>
      </c>
      <c r="N112" s="472"/>
      <c r="O112" s="472"/>
      <c r="P112" s="472"/>
      <c r="Q112" s="472"/>
      <c r="R112" s="472"/>
      <c r="S112" s="472"/>
      <c r="T112" s="472"/>
      <c r="U112" s="473"/>
      <c r="V112" s="1044">
        <f>SUM(V107:V111)</f>
        <v>0</v>
      </c>
      <c r="W112" s="472"/>
      <c r="X112" s="472"/>
      <c r="Y112" s="472"/>
      <c r="Z112" s="472"/>
      <c r="AA112" s="472"/>
      <c r="AB112" s="472"/>
      <c r="AC112" s="472"/>
      <c r="AD112" s="473"/>
      <c r="AE112" s="1044">
        <f>SUM(AE107:AE111)</f>
        <v>0</v>
      </c>
      <c r="AF112" s="472"/>
      <c r="AG112" s="472"/>
      <c r="AH112" s="472"/>
      <c r="AI112" s="472"/>
      <c r="AJ112" s="472"/>
      <c r="AK112" s="472"/>
      <c r="AL112" s="472"/>
      <c r="AM112" s="472"/>
      <c r="AN112" s="1297">
        <f>SUM(AN107:AN111)</f>
        <v>0</v>
      </c>
      <c r="AO112" s="569">
        <f>SUM(AO107:AO111)</f>
        <v>0</v>
      </c>
      <c r="AP112" s="559"/>
      <c r="AQ112" s="559"/>
      <c r="AR112" s="559"/>
      <c r="AS112" s="559"/>
      <c r="AT112" s="559"/>
      <c r="AU112" s="559"/>
      <c r="AV112" s="559"/>
      <c r="AW112" s="560"/>
    </row>
    <row r="113" spans="1:49" x14ac:dyDescent="0.3">
      <c r="A113" s="1545"/>
      <c r="B113" s="598" t="s">
        <v>207</v>
      </c>
      <c r="C113" s="591" t="s">
        <v>422</v>
      </c>
      <c r="D113" s="464"/>
      <c r="E113" s="472"/>
      <c r="F113" s="472"/>
      <c r="G113" s="472"/>
      <c r="H113" s="472"/>
      <c r="I113" s="472"/>
      <c r="J113" s="472"/>
      <c r="K113" s="472"/>
      <c r="L113" s="473"/>
      <c r="M113" s="464"/>
      <c r="N113" s="472"/>
      <c r="O113" s="472"/>
      <c r="P113" s="472"/>
      <c r="Q113" s="472"/>
      <c r="R113" s="472"/>
      <c r="S113" s="472"/>
      <c r="T113" s="472"/>
      <c r="U113" s="473"/>
      <c r="V113" s="464"/>
      <c r="W113" s="472"/>
      <c r="X113" s="472"/>
      <c r="Y113" s="472"/>
      <c r="Z113" s="472"/>
      <c r="AA113" s="472"/>
      <c r="AB113" s="472"/>
      <c r="AC113" s="472"/>
      <c r="AD113" s="473"/>
      <c r="AE113" s="464"/>
      <c r="AF113" s="472"/>
      <c r="AG113" s="472"/>
      <c r="AH113" s="472"/>
      <c r="AI113" s="472"/>
      <c r="AJ113" s="472"/>
      <c r="AK113" s="472"/>
      <c r="AL113" s="472"/>
      <c r="AM113" s="472"/>
      <c r="AN113" s="1288"/>
      <c r="AO113" s="569">
        <f>D113+M113+V113+AE113+AN113</f>
        <v>0</v>
      </c>
      <c r="AP113" s="559"/>
      <c r="AQ113" s="559"/>
      <c r="AR113" s="559"/>
      <c r="AS113" s="559"/>
      <c r="AT113" s="559"/>
      <c r="AU113" s="559"/>
      <c r="AV113" s="559"/>
      <c r="AW113" s="560"/>
    </row>
    <row r="114" spans="1:49" x14ac:dyDescent="0.3">
      <c r="A114" s="1545"/>
      <c r="B114" s="598" t="s">
        <v>208</v>
      </c>
      <c r="C114" s="591" t="s">
        <v>209</v>
      </c>
      <c r="D114" s="464"/>
      <c r="E114" s="472"/>
      <c r="F114" s="472"/>
      <c r="G114" s="472"/>
      <c r="H114" s="472"/>
      <c r="I114" s="472"/>
      <c r="J114" s="472"/>
      <c r="K114" s="472"/>
      <c r="L114" s="473"/>
      <c r="M114" s="464"/>
      <c r="N114" s="472"/>
      <c r="O114" s="472"/>
      <c r="P114" s="472"/>
      <c r="Q114" s="472"/>
      <c r="R114" s="472"/>
      <c r="S114" s="472"/>
      <c r="T114" s="472"/>
      <c r="U114" s="473"/>
      <c r="V114" s="464"/>
      <c r="W114" s="472"/>
      <c r="X114" s="472"/>
      <c r="Y114" s="472"/>
      <c r="Z114" s="472"/>
      <c r="AA114" s="472"/>
      <c r="AB114" s="472"/>
      <c r="AC114" s="472"/>
      <c r="AD114" s="473"/>
      <c r="AE114" s="464"/>
      <c r="AF114" s="472"/>
      <c r="AG114" s="472"/>
      <c r="AH114" s="472"/>
      <c r="AI114" s="472"/>
      <c r="AJ114" s="472"/>
      <c r="AK114" s="472"/>
      <c r="AL114" s="472"/>
      <c r="AM114" s="472"/>
      <c r="AN114" s="1288"/>
      <c r="AO114" s="569">
        <f>D114+M114+V114+AE114+AN114</f>
        <v>0</v>
      </c>
      <c r="AP114" s="559"/>
      <c r="AQ114" s="559"/>
      <c r="AR114" s="559"/>
      <c r="AS114" s="559"/>
      <c r="AT114" s="559"/>
      <c r="AU114" s="559"/>
      <c r="AV114" s="559"/>
      <c r="AW114" s="560"/>
    </row>
    <row r="115" spans="1:49" x14ac:dyDescent="0.3">
      <c r="A115" s="1545"/>
      <c r="B115" s="598" t="s">
        <v>211</v>
      </c>
      <c r="C115" s="591" t="s">
        <v>212</v>
      </c>
      <c r="D115" s="464"/>
      <c r="E115" s="472"/>
      <c r="F115" s="472"/>
      <c r="G115" s="472"/>
      <c r="H115" s="472"/>
      <c r="I115" s="472"/>
      <c r="J115" s="472"/>
      <c r="K115" s="472"/>
      <c r="L115" s="473"/>
      <c r="M115" s="464"/>
      <c r="N115" s="472"/>
      <c r="O115" s="472"/>
      <c r="P115" s="472"/>
      <c r="Q115" s="472"/>
      <c r="R115" s="472"/>
      <c r="S115" s="472"/>
      <c r="T115" s="472"/>
      <c r="U115" s="473"/>
      <c r="V115" s="464"/>
      <c r="W115" s="472"/>
      <c r="X115" s="472"/>
      <c r="Y115" s="472"/>
      <c r="Z115" s="472"/>
      <c r="AA115" s="472"/>
      <c r="AB115" s="472"/>
      <c r="AC115" s="472"/>
      <c r="AD115" s="473"/>
      <c r="AE115" s="464"/>
      <c r="AF115" s="472"/>
      <c r="AG115" s="472"/>
      <c r="AH115" s="472"/>
      <c r="AI115" s="472"/>
      <c r="AJ115" s="472"/>
      <c r="AK115" s="472"/>
      <c r="AL115" s="472"/>
      <c r="AM115" s="472"/>
      <c r="AN115" s="1288"/>
      <c r="AO115" s="569">
        <f>D115+M115+V115+AE115+AN115</f>
        <v>0</v>
      </c>
      <c r="AP115" s="559"/>
      <c r="AQ115" s="559"/>
      <c r="AR115" s="559"/>
      <c r="AS115" s="559"/>
      <c r="AT115" s="559"/>
      <c r="AU115" s="559"/>
      <c r="AV115" s="559"/>
      <c r="AW115" s="560"/>
    </row>
    <row r="116" spans="1:49" ht="24.6" x14ac:dyDescent="0.3">
      <c r="A116" s="1546"/>
      <c r="B116" s="599" t="s">
        <v>214</v>
      </c>
      <c r="C116" s="600" t="s">
        <v>423</v>
      </c>
      <c r="D116" s="519">
        <f>(D112-D113)+(D114-D115)</f>
        <v>0</v>
      </c>
      <c r="E116" s="481"/>
      <c r="F116" s="481"/>
      <c r="G116" s="481"/>
      <c r="H116" s="481"/>
      <c r="I116" s="481"/>
      <c r="J116" s="481"/>
      <c r="K116" s="481"/>
      <c r="L116" s="482"/>
      <c r="M116" s="519">
        <f>(M112-M113)+(M114-M115)</f>
        <v>0</v>
      </c>
      <c r="N116" s="481"/>
      <c r="O116" s="481"/>
      <c r="P116" s="481"/>
      <c r="Q116" s="481"/>
      <c r="R116" s="481"/>
      <c r="S116" s="481"/>
      <c r="T116" s="481"/>
      <c r="U116" s="482"/>
      <c r="V116" s="519">
        <f>(V112-V113)+(V114-V115)</f>
        <v>0</v>
      </c>
      <c r="W116" s="481"/>
      <c r="X116" s="481"/>
      <c r="Y116" s="481"/>
      <c r="Z116" s="481"/>
      <c r="AA116" s="481"/>
      <c r="AB116" s="481"/>
      <c r="AC116" s="481"/>
      <c r="AD116" s="482"/>
      <c r="AE116" s="519">
        <f>(AE112-AE113)+(AE114-AE115)</f>
        <v>0</v>
      </c>
      <c r="AF116" s="481"/>
      <c r="AG116" s="481"/>
      <c r="AH116" s="481"/>
      <c r="AI116" s="481"/>
      <c r="AJ116" s="481"/>
      <c r="AK116" s="481"/>
      <c r="AL116" s="481"/>
      <c r="AM116" s="481"/>
      <c r="AN116" s="1302">
        <f>(AN112-AN113)+(AN114-AN115)</f>
        <v>0</v>
      </c>
      <c r="AO116" s="664">
        <f>(AO112-AO113)+(AO114-AO115)</f>
        <v>0</v>
      </c>
      <c r="AP116" s="649"/>
      <c r="AQ116" s="649"/>
      <c r="AR116" s="649"/>
      <c r="AS116" s="649"/>
      <c r="AT116" s="649"/>
      <c r="AU116" s="649"/>
      <c r="AV116" s="649"/>
      <c r="AW116" s="650"/>
    </row>
    <row r="117" spans="1:49" s="377" customFormat="1" ht="15" thickBot="1" x14ac:dyDescent="0.35">
      <c r="A117" s="497"/>
      <c r="B117" s="656" t="s">
        <v>328</v>
      </c>
      <c r="C117" s="593" t="s">
        <v>215</v>
      </c>
      <c r="D117" s="511">
        <f>D106+D116</f>
        <v>0</v>
      </c>
      <c r="E117" s="475"/>
      <c r="F117" s="475"/>
      <c r="G117" s="475"/>
      <c r="H117" s="475"/>
      <c r="I117" s="475"/>
      <c r="J117" s="475"/>
      <c r="K117" s="475"/>
      <c r="L117" s="476"/>
      <c r="M117" s="511">
        <f>M106+M116</f>
        <v>0</v>
      </c>
      <c r="N117" s="475"/>
      <c r="O117" s="475"/>
      <c r="P117" s="475"/>
      <c r="Q117" s="475"/>
      <c r="R117" s="475"/>
      <c r="S117" s="475"/>
      <c r="T117" s="475"/>
      <c r="U117" s="476"/>
      <c r="V117" s="511">
        <f>V106+V116</f>
        <v>0</v>
      </c>
      <c r="W117" s="475"/>
      <c r="X117" s="475"/>
      <c r="Y117" s="475"/>
      <c r="Z117" s="475"/>
      <c r="AA117" s="475"/>
      <c r="AB117" s="475"/>
      <c r="AC117" s="475"/>
      <c r="AD117" s="476"/>
      <c r="AE117" s="511">
        <f>AE106+AE116</f>
        <v>0</v>
      </c>
      <c r="AF117" s="475"/>
      <c r="AG117" s="475"/>
      <c r="AH117" s="475"/>
      <c r="AI117" s="475"/>
      <c r="AJ117" s="475"/>
      <c r="AK117" s="475"/>
      <c r="AL117" s="475"/>
      <c r="AM117" s="475"/>
      <c r="AN117" s="1303">
        <f>AN106+AN116</f>
        <v>0</v>
      </c>
      <c r="AO117" s="665">
        <f>AO106+AO116</f>
        <v>0</v>
      </c>
      <c r="AP117" s="653"/>
      <c r="AQ117" s="653"/>
      <c r="AR117" s="653"/>
      <c r="AS117" s="653"/>
      <c r="AT117" s="653"/>
      <c r="AU117" s="653"/>
      <c r="AV117" s="653"/>
      <c r="AW117" s="654"/>
    </row>
  </sheetData>
  <sheetProtection algorithmName="SHA-512" hashValue="EIMX0XmpzVxSqLIcHqVL2mgYJBucFkrs9dUwrAIEVJ4qqJJTdjO7/DYU7vKJn/atY/dqlWrQdwNEbCvtBD5i8A==" saltValue="nl/zwCB7/s9qo8Du27umpQ==" spinCount="100000" sheet="1" objects="1" scenarios="1"/>
  <mergeCells count="32">
    <mergeCell ref="A76:A86"/>
    <mergeCell ref="A87:C88"/>
    <mergeCell ref="V7:AD7"/>
    <mergeCell ref="AE7:AM7"/>
    <mergeCell ref="A45:A49"/>
    <mergeCell ref="A11:A17"/>
    <mergeCell ref="AE18:AM18"/>
    <mergeCell ref="A18:C19"/>
    <mergeCell ref="D18:L18"/>
    <mergeCell ref="M18:U18"/>
    <mergeCell ref="A10:C10"/>
    <mergeCell ref="A28:A35"/>
    <mergeCell ref="A36:A39"/>
    <mergeCell ref="A40:A44"/>
    <mergeCell ref="V18:AD18"/>
    <mergeCell ref="A20:A27"/>
    <mergeCell ref="AO7:AW7"/>
    <mergeCell ref="AO18:AW18"/>
    <mergeCell ref="AO87:AW87"/>
    <mergeCell ref="A96:A102"/>
    <mergeCell ref="A107:A116"/>
    <mergeCell ref="D87:L87"/>
    <mergeCell ref="M87:U87"/>
    <mergeCell ref="V87:AD87"/>
    <mergeCell ref="D7:L7"/>
    <mergeCell ref="M7:U7"/>
    <mergeCell ref="AE87:AM87"/>
    <mergeCell ref="A89:A95"/>
    <mergeCell ref="A50:A54"/>
    <mergeCell ref="A55:A62"/>
    <mergeCell ref="A63:A70"/>
    <mergeCell ref="A71:A75"/>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pageSetUpPr fitToPage="1"/>
  </sheetPr>
  <dimension ref="A1:AX117"/>
  <sheetViews>
    <sheetView zoomScaleNormal="100" workbookViewId="0">
      <pane xSplit="3" topLeftCell="D1" activePane="topRight" state="frozen"/>
      <selection pane="topRight"/>
    </sheetView>
  </sheetViews>
  <sheetFormatPr defaultColWidth="8.88671875" defaultRowHeight="14.4" x14ac:dyDescent="0.3"/>
  <cols>
    <col min="1" max="1" width="12.6640625" style="442" customWidth="1"/>
    <col min="2" max="2" width="8.88671875" style="190" customWidth="1"/>
    <col min="3" max="3" width="35.44140625" style="190" customWidth="1"/>
    <col min="4" max="49" width="13.33203125" style="190" customWidth="1"/>
    <col min="50" max="16384" width="8.88671875" style="1030"/>
  </cols>
  <sheetData>
    <row r="1" spans="1:50" x14ac:dyDescent="0.3">
      <c r="A1" s="441" t="s">
        <v>507</v>
      </c>
    </row>
    <row r="3" spans="1:50" x14ac:dyDescent="0.3">
      <c r="A3" s="856" t="s">
        <v>477</v>
      </c>
      <c r="B3" s="857"/>
      <c r="C3" s="860">
        <f>'MMA Rev-Exp Summary'!C3</f>
        <v>0</v>
      </c>
      <c r="U3" s="373"/>
      <c r="V3" s="373"/>
    </row>
    <row r="4" spans="1:50" x14ac:dyDescent="0.3">
      <c r="A4" s="856" t="s">
        <v>16</v>
      </c>
      <c r="B4" s="857"/>
      <c r="C4" s="867" t="str">
        <f>IF('MMA Rev-Exp Summary'!C4=0,"",'MMA Rev-Exp Summary'!C4)</f>
        <v/>
      </c>
    </row>
    <row r="5" spans="1:50" x14ac:dyDescent="0.3">
      <c r="A5" s="856" t="s">
        <v>17</v>
      </c>
      <c r="B5" s="857"/>
      <c r="C5" s="867" t="str">
        <f>IF('MMA Rev-Exp Summary'!C5=0,"",'MMA Rev-Exp Summary'!C5)</f>
        <v/>
      </c>
      <c r="E5" s="320"/>
      <c r="F5" s="320"/>
      <c r="G5" s="320"/>
      <c r="H5" s="320"/>
      <c r="AO5" s="321"/>
      <c r="AP5" s="321"/>
      <c r="AQ5" s="321"/>
      <c r="AR5" s="321"/>
      <c r="AS5" s="321"/>
      <c r="AT5" s="321"/>
      <c r="AU5" s="321"/>
      <c r="AV5" s="321"/>
      <c r="AW5" s="321"/>
    </row>
    <row r="6" spans="1:50" ht="15" thickBot="1" x14ac:dyDescent="0.35">
      <c r="A6" s="858" t="s">
        <v>494</v>
      </c>
      <c r="B6" s="857"/>
      <c r="C6" s="859"/>
      <c r="E6" s="320"/>
      <c r="F6" s="320"/>
      <c r="G6" s="320"/>
      <c r="H6" s="320"/>
      <c r="AN6" s="321"/>
      <c r="AO6" s="321"/>
      <c r="AP6" s="321"/>
      <c r="AQ6" s="321"/>
      <c r="AR6" s="321"/>
      <c r="AS6" s="321"/>
      <c r="AT6" s="321"/>
      <c r="AU6" s="321"/>
      <c r="AV6" s="321"/>
      <c r="AW6" s="321"/>
    </row>
    <row r="7" spans="1:50" ht="14.4" customHeight="1" x14ac:dyDescent="0.35">
      <c r="A7" s="487"/>
      <c r="B7" s="488"/>
      <c r="C7" s="489"/>
      <c r="D7" s="1541" t="s">
        <v>288</v>
      </c>
      <c r="E7" s="1542"/>
      <c r="F7" s="1542"/>
      <c r="G7" s="1542"/>
      <c r="H7" s="1542"/>
      <c r="I7" s="1542"/>
      <c r="J7" s="1542"/>
      <c r="K7" s="1542"/>
      <c r="L7" s="1543"/>
      <c r="M7" s="1541" t="s">
        <v>289</v>
      </c>
      <c r="N7" s="1542"/>
      <c r="O7" s="1542"/>
      <c r="P7" s="1542"/>
      <c r="Q7" s="1542"/>
      <c r="R7" s="1542"/>
      <c r="S7" s="1542"/>
      <c r="T7" s="1542"/>
      <c r="U7" s="1543"/>
      <c r="V7" s="1541" t="s">
        <v>290</v>
      </c>
      <c r="W7" s="1542"/>
      <c r="X7" s="1542"/>
      <c r="Y7" s="1542"/>
      <c r="Z7" s="1542"/>
      <c r="AA7" s="1542"/>
      <c r="AB7" s="1542"/>
      <c r="AC7" s="1542"/>
      <c r="AD7" s="1543"/>
      <c r="AE7" s="1530" t="s">
        <v>291</v>
      </c>
      <c r="AF7" s="1531"/>
      <c r="AG7" s="1531"/>
      <c r="AH7" s="1531"/>
      <c r="AI7" s="1531"/>
      <c r="AJ7" s="1531"/>
      <c r="AK7" s="1531"/>
      <c r="AL7" s="1531"/>
      <c r="AM7" s="1531"/>
      <c r="AN7" s="1278"/>
      <c r="AO7" s="1535" t="s">
        <v>1021</v>
      </c>
      <c r="AP7" s="1536"/>
      <c r="AQ7" s="1536"/>
      <c r="AR7" s="1536"/>
      <c r="AS7" s="1536"/>
      <c r="AT7" s="1536"/>
      <c r="AU7" s="1536"/>
      <c r="AV7" s="1536"/>
      <c r="AW7" s="1537"/>
    </row>
    <row r="8" spans="1:50" ht="45" customHeight="1" x14ac:dyDescent="0.35">
      <c r="A8" s="490"/>
      <c r="B8" s="491"/>
      <c r="C8" s="492"/>
      <c r="D8" s="1276" t="s">
        <v>40</v>
      </c>
      <c r="E8" s="387" t="s">
        <v>11</v>
      </c>
      <c r="F8" s="387" t="s">
        <v>53</v>
      </c>
      <c r="G8" s="387" t="s">
        <v>54</v>
      </c>
      <c r="H8" s="387" t="s">
        <v>55</v>
      </c>
      <c r="I8" s="387" t="s">
        <v>57</v>
      </c>
      <c r="J8" s="387" t="s">
        <v>56</v>
      </c>
      <c r="K8" s="387" t="s">
        <v>149</v>
      </c>
      <c r="L8" s="388" t="s">
        <v>150</v>
      </c>
      <c r="M8" s="1276" t="s">
        <v>40</v>
      </c>
      <c r="N8" s="387" t="s">
        <v>11</v>
      </c>
      <c r="O8" s="387" t="s">
        <v>53</v>
      </c>
      <c r="P8" s="387" t="s">
        <v>54</v>
      </c>
      <c r="Q8" s="387" t="s">
        <v>55</v>
      </c>
      <c r="R8" s="387" t="s">
        <v>57</v>
      </c>
      <c r="S8" s="387" t="s">
        <v>56</v>
      </c>
      <c r="T8" s="387" t="s">
        <v>149</v>
      </c>
      <c r="U8" s="388" t="s">
        <v>150</v>
      </c>
      <c r="V8" s="1276" t="s">
        <v>40</v>
      </c>
      <c r="W8" s="387" t="s">
        <v>11</v>
      </c>
      <c r="X8" s="387" t="s">
        <v>53</v>
      </c>
      <c r="Y8" s="387" t="s">
        <v>54</v>
      </c>
      <c r="Z8" s="387" t="s">
        <v>55</v>
      </c>
      <c r="AA8" s="387" t="s">
        <v>57</v>
      </c>
      <c r="AB8" s="387" t="s">
        <v>56</v>
      </c>
      <c r="AC8" s="387" t="s">
        <v>149</v>
      </c>
      <c r="AD8" s="388" t="s">
        <v>150</v>
      </c>
      <c r="AE8" s="1276" t="s">
        <v>40</v>
      </c>
      <c r="AF8" s="387" t="s">
        <v>11</v>
      </c>
      <c r="AG8" s="387" t="s">
        <v>53</v>
      </c>
      <c r="AH8" s="387" t="s">
        <v>54</v>
      </c>
      <c r="AI8" s="387" t="s">
        <v>55</v>
      </c>
      <c r="AJ8" s="387" t="s">
        <v>57</v>
      </c>
      <c r="AK8" s="387" t="s">
        <v>56</v>
      </c>
      <c r="AL8" s="387" t="s">
        <v>149</v>
      </c>
      <c r="AM8" s="387" t="s">
        <v>150</v>
      </c>
      <c r="AN8" s="1279" t="s">
        <v>1022</v>
      </c>
      <c r="AO8" s="440" t="s">
        <v>40</v>
      </c>
      <c r="AP8" s="387" t="s">
        <v>11</v>
      </c>
      <c r="AQ8" s="387" t="s">
        <v>53</v>
      </c>
      <c r="AR8" s="387" t="s">
        <v>54</v>
      </c>
      <c r="AS8" s="387" t="s">
        <v>55</v>
      </c>
      <c r="AT8" s="387" t="s">
        <v>57</v>
      </c>
      <c r="AU8" s="387" t="s">
        <v>56</v>
      </c>
      <c r="AV8" s="387" t="s">
        <v>149</v>
      </c>
      <c r="AW8" s="390" t="s">
        <v>150</v>
      </c>
      <c r="AX8" s="376"/>
    </row>
    <row r="9" spans="1:50" ht="18" customHeight="1" x14ac:dyDescent="0.35">
      <c r="A9" s="493" t="s">
        <v>58</v>
      </c>
      <c r="B9" s="491"/>
      <c r="C9" s="492"/>
      <c r="D9" s="602">
        <f>SUM(E9:L9)</f>
        <v>0</v>
      </c>
      <c r="E9" s="445"/>
      <c r="F9" s="445"/>
      <c r="G9" s="445"/>
      <c r="H9" s="445"/>
      <c r="I9" s="445"/>
      <c r="J9" s="445"/>
      <c r="K9" s="445"/>
      <c r="L9" s="446"/>
      <c r="M9" s="602">
        <f>SUM(N9:U9)</f>
        <v>0</v>
      </c>
      <c r="N9" s="445"/>
      <c r="O9" s="445"/>
      <c r="P9" s="445"/>
      <c r="Q9" s="445"/>
      <c r="R9" s="445"/>
      <c r="S9" s="445"/>
      <c r="T9" s="445"/>
      <c r="U9" s="446"/>
      <c r="V9" s="602">
        <f>SUM(W9:AD9)</f>
        <v>0</v>
      </c>
      <c r="W9" s="445"/>
      <c r="X9" s="445"/>
      <c r="Y9" s="445"/>
      <c r="Z9" s="445"/>
      <c r="AA9" s="445"/>
      <c r="AB9" s="445"/>
      <c r="AC9" s="445"/>
      <c r="AD9" s="446"/>
      <c r="AE9" s="602">
        <f>SUM(AF9:AM9)</f>
        <v>0</v>
      </c>
      <c r="AF9" s="445"/>
      <c r="AG9" s="445"/>
      <c r="AH9" s="445"/>
      <c r="AI9" s="445"/>
      <c r="AJ9" s="445"/>
      <c r="AK9" s="445"/>
      <c r="AL9" s="445"/>
      <c r="AM9" s="445"/>
      <c r="AN9" s="1280"/>
      <c r="AO9" s="603">
        <f>AE9+V9+M9+D9+AN9</f>
        <v>0</v>
      </c>
      <c r="AP9" s="531">
        <f t="shared" ref="AP9:AW9" si="0">AF9+W9+N9+E9</f>
        <v>0</v>
      </c>
      <c r="AQ9" s="531">
        <f t="shared" si="0"/>
        <v>0</v>
      </c>
      <c r="AR9" s="531">
        <f t="shared" si="0"/>
        <v>0</v>
      </c>
      <c r="AS9" s="531">
        <f t="shared" si="0"/>
        <v>0</v>
      </c>
      <c r="AT9" s="531">
        <f t="shared" si="0"/>
        <v>0</v>
      </c>
      <c r="AU9" s="602">
        <f t="shared" si="0"/>
        <v>0</v>
      </c>
      <c r="AV9" s="531">
        <f t="shared" si="0"/>
        <v>0</v>
      </c>
      <c r="AW9" s="531">
        <f t="shared" si="0"/>
        <v>0</v>
      </c>
      <c r="AX9" s="498"/>
    </row>
    <row r="10" spans="1:50" ht="18" customHeight="1" x14ac:dyDescent="0.35">
      <c r="A10" s="1563" t="s">
        <v>12</v>
      </c>
      <c r="B10" s="1564"/>
      <c r="C10" s="1565"/>
      <c r="D10" s="1274"/>
      <c r="E10" s="443"/>
      <c r="F10" s="443"/>
      <c r="G10" s="443"/>
      <c r="H10" s="443"/>
      <c r="I10" s="443"/>
      <c r="J10" s="443"/>
      <c r="K10" s="443"/>
      <c r="L10" s="444"/>
      <c r="M10" s="1277"/>
      <c r="N10" s="443"/>
      <c r="O10" s="443"/>
      <c r="P10" s="443"/>
      <c r="Q10" s="443"/>
      <c r="R10" s="443"/>
      <c r="S10" s="443"/>
      <c r="T10" s="443"/>
      <c r="U10" s="444"/>
      <c r="V10" s="1277"/>
      <c r="W10" s="443"/>
      <c r="X10" s="443"/>
      <c r="Y10" s="443"/>
      <c r="Z10" s="443"/>
      <c r="AA10" s="443"/>
      <c r="AB10" s="443"/>
      <c r="AC10" s="443"/>
      <c r="AD10" s="444"/>
      <c r="AE10" s="1277"/>
      <c r="AF10" s="443"/>
      <c r="AG10" s="443"/>
      <c r="AH10" s="443"/>
      <c r="AI10" s="443"/>
      <c r="AJ10" s="443"/>
      <c r="AK10" s="443"/>
      <c r="AL10" s="443"/>
      <c r="AM10" s="443"/>
      <c r="AN10" s="1281"/>
      <c r="AO10" s="1275"/>
      <c r="AP10" s="605"/>
      <c r="AQ10" s="605"/>
      <c r="AR10" s="605"/>
      <c r="AS10" s="605"/>
      <c r="AT10" s="605"/>
      <c r="AU10" s="605"/>
      <c r="AV10" s="605"/>
      <c r="AW10" s="609"/>
      <c r="AX10" s="376"/>
    </row>
    <row r="11" spans="1:50" ht="14.4" customHeight="1" x14ac:dyDescent="0.3">
      <c r="A11" s="1557" t="s">
        <v>218</v>
      </c>
      <c r="B11" s="570">
        <v>1.1000000000000001</v>
      </c>
      <c r="C11" s="571" t="s">
        <v>13</v>
      </c>
      <c r="D11" s="502">
        <f t="shared" ref="D11:D16" si="1">SUM(E11:L11)</f>
        <v>0</v>
      </c>
      <c r="E11" s="448"/>
      <c r="F11" s="448"/>
      <c r="G11" s="448"/>
      <c r="H11" s="448"/>
      <c r="I11" s="448"/>
      <c r="J11" s="448"/>
      <c r="K11" s="448"/>
      <c r="L11" s="449"/>
      <c r="M11" s="502">
        <f t="shared" ref="M11:M16" si="2">SUM(N11:U11)</f>
        <v>0</v>
      </c>
      <c r="N11" s="448"/>
      <c r="O11" s="448"/>
      <c r="P11" s="448"/>
      <c r="Q11" s="448"/>
      <c r="R11" s="448"/>
      <c r="S11" s="448"/>
      <c r="T11" s="448"/>
      <c r="U11" s="449"/>
      <c r="V11" s="502">
        <f t="shared" ref="V11:V16" si="3">SUM(W11:AD11)</f>
        <v>0</v>
      </c>
      <c r="W11" s="448"/>
      <c r="X11" s="448"/>
      <c r="Y11" s="448"/>
      <c r="Z11" s="448"/>
      <c r="AA11" s="448"/>
      <c r="AB11" s="448"/>
      <c r="AC11" s="448"/>
      <c r="AD11" s="449"/>
      <c r="AE11" s="502">
        <f t="shared" ref="AE11:AE16" si="4">SUM(AF11:AM11)</f>
        <v>0</v>
      </c>
      <c r="AF11" s="448"/>
      <c r="AG11" s="448"/>
      <c r="AH11" s="448"/>
      <c r="AI11" s="448"/>
      <c r="AJ11" s="448"/>
      <c r="AK11" s="448"/>
      <c r="AL11" s="448"/>
      <c r="AM11" s="448"/>
      <c r="AN11" s="1282"/>
      <c r="AO11" s="611">
        <f t="shared" ref="AO11:AO16" si="5">SUM(AP11:AW11)+AN11</f>
        <v>0</v>
      </c>
      <c r="AP11" s="503">
        <f t="shared" ref="AP11:AW16" si="6">E11+N11+W11+AF11</f>
        <v>0</v>
      </c>
      <c r="AQ11" s="503">
        <f t="shared" si="6"/>
        <v>0</v>
      </c>
      <c r="AR11" s="503">
        <f t="shared" si="6"/>
        <v>0</v>
      </c>
      <c r="AS11" s="503">
        <f t="shared" si="6"/>
        <v>0</v>
      </c>
      <c r="AT11" s="503">
        <f t="shared" si="6"/>
        <v>0</v>
      </c>
      <c r="AU11" s="503">
        <f t="shared" si="6"/>
        <v>0</v>
      </c>
      <c r="AV11" s="503">
        <f t="shared" si="6"/>
        <v>0</v>
      </c>
      <c r="AW11" s="542">
        <f t="shared" si="6"/>
        <v>0</v>
      </c>
    </row>
    <row r="12" spans="1:50" x14ac:dyDescent="0.3">
      <c r="A12" s="1558"/>
      <c r="B12" s="572">
        <v>1.2</v>
      </c>
      <c r="C12" s="573" t="s">
        <v>19</v>
      </c>
      <c r="D12" s="502">
        <f t="shared" si="1"/>
        <v>0</v>
      </c>
      <c r="E12" s="450"/>
      <c r="F12" s="450"/>
      <c r="G12" s="450"/>
      <c r="H12" s="450"/>
      <c r="I12" s="450"/>
      <c r="J12" s="450"/>
      <c r="K12" s="450"/>
      <c r="L12" s="451"/>
      <c r="M12" s="502">
        <f t="shared" si="2"/>
        <v>0</v>
      </c>
      <c r="N12" s="450"/>
      <c r="O12" s="450"/>
      <c r="P12" s="450"/>
      <c r="Q12" s="450"/>
      <c r="R12" s="450"/>
      <c r="S12" s="450"/>
      <c r="T12" s="450"/>
      <c r="U12" s="451"/>
      <c r="V12" s="502">
        <f t="shared" si="3"/>
        <v>0</v>
      </c>
      <c r="W12" s="450"/>
      <c r="X12" s="450"/>
      <c r="Y12" s="450"/>
      <c r="Z12" s="450"/>
      <c r="AA12" s="450"/>
      <c r="AB12" s="450"/>
      <c r="AC12" s="450"/>
      <c r="AD12" s="451"/>
      <c r="AE12" s="502">
        <f t="shared" si="4"/>
        <v>0</v>
      </c>
      <c r="AF12" s="450"/>
      <c r="AG12" s="450"/>
      <c r="AH12" s="450"/>
      <c r="AI12" s="450"/>
      <c r="AJ12" s="450"/>
      <c r="AK12" s="450"/>
      <c r="AL12" s="450"/>
      <c r="AM12" s="450"/>
      <c r="AN12" s="1283"/>
      <c r="AO12" s="535">
        <f t="shared" si="5"/>
        <v>0</v>
      </c>
      <c r="AP12" s="503">
        <f t="shared" si="6"/>
        <v>0</v>
      </c>
      <c r="AQ12" s="537">
        <f t="shared" si="6"/>
        <v>0</v>
      </c>
      <c r="AR12" s="537">
        <f t="shared" si="6"/>
        <v>0</v>
      </c>
      <c r="AS12" s="537">
        <f t="shared" si="6"/>
        <v>0</v>
      </c>
      <c r="AT12" s="537">
        <f t="shared" si="6"/>
        <v>0</v>
      </c>
      <c r="AU12" s="537">
        <f t="shared" si="6"/>
        <v>0</v>
      </c>
      <c r="AV12" s="537">
        <f t="shared" si="6"/>
        <v>0</v>
      </c>
      <c r="AW12" s="538">
        <f t="shared" si="6"/>
        <v>0</v>
      </c>
    </row>
    <row r="13" spans="1:50" x14ac:dyDescent="0.3">
      <c r="A13" s="1558"/>
      <c r="B13" s="572" t="s">
        <v>70</v>
      </c>
      <c r="C13" s="573" t="s">
        <v>449</v>
      </c>
      <c r="D13" s="503">
        <f t="shared" si="1"/>
        <v>0</v>
      </c>
      <c r="E13" s="450"/>
      <c r="F13" s="450"/>
      <c r="G13" s="450"/>
      <c r="H13" s="450"/>
      <c r="I13" s="450"/>
      <c r="J13" s="450"/>
      <c r="K13" s="450"/>
      <c r="L13" s="451"/>
      <c r="M13" s="503">
        <f t="shared" si="2"/>
        <v>0</v>
      </c>
      <c r="N13" s="450"/>
      <c r="O13" s="450"/>
      <c r="P13" s="450"/>
      <c r="Q13" s="450"/>
      <c r="R13" s="450"/>
      <c r="S13" s="450"/>
      <c r="T13" s="450"/>
      <c r="U13" s="451"/>
      <c r="V13" s="503">
        <f t="shared" si="3"/>
        <v>0</v>
      </c>
      <c r="W13" s="450"/>
      <c r="X13" s="450"/>
      <c r="Y13" s="450"/>
      <c r="Z13" s="450"/>
      <c r="AA13" s="450"/>
      <c r="AB13" s="450"/>
      <c r="AC13" s="450"/>
      <c r="AD13" s="451"/>
      <c r="AE13" s="503">
        <f t="shared" si="4"/>
        <v>0</v>
      </c>
      <c r="AF13" s="450"/>
      <c r="AG13" s="450"/>
      <c r="AH13" s="450"/>
      <c r="AI13" s="450"/>
      <c r="AJ13" s="450"/>
      <c r="AK13" s="450"/>
      <c r="AL13" s="450"/>
      <c r="AM13" s="450"/>
      <c r="AN13" s="1283"/>
      <c r="AO13" s="535">
        <f t="shared" si="5"/>
        <v>0</v>
      </c>
      <c r="AP13" s="503">
        <f t="shared" si="6"/>
        <v>0</v>
      </c>
      <c r="AQ13" s="537">
        <f t="shared" si="6"/>
        <v>0</v>
      </c>
      <c r="AR13" s="537">
        <f t="shared" si="6"/>
        <v>0</v>
      </c>
      <c r="AS13" s="537">
        <f t="shared" si="6"/>
        <v>0</v>
      </c>
      <c r="AT13" s="537">
        <f t="shared" si="6"/>
        <v>0</v>
      </c>
      <c r="AU13" s="537">
        <f t="shared" si="6"/>
        <v>0</v>
      </c>
      <c r="AV13" s="537">
        <f t="shared" si="6"/>
        <v>0</v>
      </c>
      <c r="AW13" s="538">
        <f t="shared" si="6"/>
        <v>0</v>
      </c>
    </row>
    <row r="14" spans="1:50" x14ac:dyDescent="0.3">
      <c r="A14" s="1558"/>
      <c r="B14" s="572" t="s">
        <v>71</v>
      </c>
      <c r="C14" s="573" t="s">
        <v>160</v>
      </c>
      <c r="D14" s="503">
        <f t="shared" si="1"/>
        <v>0</v>
      </c>
      <c r="E14" s="450"/>
      <c r="F14" s="450"/>
      <c r="G14" s="450"/>
      <c r="H14" s="450"/>
      <c r="I14" s="450"/>
      <c r="J14" s="450"/>
      <c r="K14" s="450"/>
      <c r="L14" s="451"/>
      <c r="M14" s="503">
        <f t="shared" si="2"/>
        <v>0</v>
      </c>
      <c r="N14" s="450"/>
      <c r="O14" s="450"/>
      <c r="P14" s="450"/>
      <c r="Q14" s="450"/>
      <c r="R14" s="450"/>
      <c r="S14" s="450"/>
      <c r="T14" s="450"/>
      <c r="U14" s="451"/>
      <c r="V14" s="503">
        <f t="shared" si="3"/>
        <v>0</v>
      </c>
      <c r="W14" s="450"/>
      <c r="X14" s="450"/>
      <c r="Y14" s="450"/>
      <c r="Z14" s="450"/>
      <c r="AA14" s="450"/>
      <c r="AB14" s="450"/>
      <c r="AC14" s="450"/>
      <c r="AD14" s="451"/>
      <c r="AE14" s="503">
        <f t="shared" si="4"/>
        <v>0</v>
      </c>
      <c r="AF14" s="450"/>
      <c r="AG14" s="450"/>
      <c r="AH14" s="450"/>
      <c r="AI14" s="450"/>
      <c r="AJ14" s="450"/>
      <c r="AK14" s="450"/>
      <c r="AL14" s="450"/>
      <c r="AM14" s="450"/>
      <c r="AN14" s="1283"/>
      <c r="AO14" s="535">
        <f t="shared" si="5"/>
        <v>0</v>
      </c>
      <c r="AP14" s="503">
        <f t="shared" si="6"/>
        <v>0</v>
      </c>
      <c r="AQ14" s="537">
        <f t="shared" si="6"/>
        <v>0</v>
      </c>
      <c r="AR14" s="537">
        <f t="shared" si="6"/>
        <v>0</v>
      </c>
      <c r="AS14" s="537">
        <f t="shared" si="6"/>
        <v>0</v>
      </c>
      <c r="AT14" s="537">
        <f t="shared" si="6"/>
        <v>0</v>
      </c>
      <c r="AU14" s="537">
        <f t="shared" si="6"/>
        <v>0</v>
      </c>
      <c r="AV14" s="537">
        <f t="shared" si="6"/>
        <v>0</v>
      </c>
      <c r="AW14" s="538">
        <f t="shared" si="6"/>
        <v>0</v>
      </c>
    </row>
    <row r="15" spans="1:50" x14ac:dyDescent="0.3">
      <c r="A15" s="1558"/>
      <c r="B15" s="572" t="s">
        <v>104</v>
      </c>
      <c r="C15" s="573" t="s">
        <v>161</v>
      </c>
      <c r="D15" s="502">
        <f t="shared" si="1"/>
        <v>0</v>
      </c>
      <c r="E15" s="450"/>
      <c r="F15" s="450"/>
      <c r="G15" s="450"/>
      <c r="H15" s="450"/>
      <c r="I15" s="450"/>
      <c r="J15" s="450"/>
      <c r="K15" s="450"/>
      <c r="L15" s="451"/>
      <c r="M15" s="502">
        <f t="shared" si="2"/>
        <v>0</v>
      </c>
      <c r="N15" s="450"/>
      <c r="O15" s="450"/>
      <c r="P15" s="450"/>
      <c r="Q15" s="450"/>
      <c r="R15" s="450"/>
      <c r="S15" s="450"/>
      <c r="T15" s="450"/>
      <c r="U15" s="451"/>
      <c r="V15" s="502">
        <f t="shared" si="3"/>
        <v>0</v>
      </c>
      <c r="W15" s="450"/>
      <c r="X15" s="450"/>
      <c r="Y15" s="450"/>
      <c r="Z15" s="450"/>
      <c r="AA15" s="450"/>
      <c r="AB15" s="450"/>
      <c r="AC15" s="450"/>
      <c r="AD15" s="451"/>
      <c r="AE15" s="502">
        <f t="shared" si="4"/>
        <v>0</v>
      </c>
      <c r="AF15" s="450"/>
      <c r="AG15" s="450"/>
      <c r="AH15" s="450"/>
      <c r="AI15" s="450"/>
      <c r="AJ15" s="450"/>
      <c r="AK15" s="450"/>
      <c r="AL15" s="450"/>
      <c r="AM15" s="450"/>
      <c r="AN15" s="1283"/>
      <c r="AO15" s="535">
        <f t="shared" si="5"/>
        <v>0</v>
      </c>
      <c r="AP15" s="503">
        <f t="shared" si="6"/>
        <v>0</v>
      </c>
      <c r="AQ15" s="537">
        <f t="shared" si="6"/>
        <v>0</v>
      </c>
      <c r="AR15" s="537">
        <f t="shared" si="6"/>
        <v>0</v>
      </c>
      <c r="AS15" s="537">
        <f t="shared" si="6"/>
        <v>0</v>
      </c>
      <c r="AT15" s="537">
        <f t="shared" si="6"/>
        <v>0</v>
      </c>
      <c r="AU15" s="537">
        <f t="shared" si="6"/>
        <v>0</v>
      </c>
      <c r="AV15" s="537">
        <f t="shared" si="6"/>
        <v>0</v>
      </c>
      <c r="AW15" s="538">
        <f t="shared" si="6"/>
        <v>0</v>
      </c>
    </row>
    <row r="16" spans="1:50" x14ac:dyDescent="0.3">
      <c r="A16" s="1558"/>
      <c r="B16" s="572" t="s">
        <v>39</v>
      </c>
      <c r="C16" s="573" t="s">
        <v>14</v>
      </c>
      <c r="D16" s="502">
        <f t="shared" si="1"/>
        <v>0</v>
      </c>
      <c r="E16" s="450"/>
      <c r="F16" s="450"/>
      <c r="G16" s="450"/>
      <c r="H16" s="450"/>
      <c r="I16" s="450"/>
      <c r="J16" s="450"/>
      <c r="K16" s="450"/>
      <c r="L16" s="451"/>
      <c r="M16" s="502">
        <f t="shared" si="2"/>
        <v>0</v>
      </c>
      <c r="N16" s="450"/>
      <c r="O16" s="450"/>
      <c r="P16" s="450"/>
      <c r="Q16" s="450"/>
      <c r="R16" s="450"/>
      <c r="S16" s="450"/>
      <c r="T16" s="450"/>
      <c r="U16" s="451"/>
      <c r="V16" s="502">
        <f t="shared" si="3"/>
        <v>0</v>
      </c>
      <c r="W16" s="450"/>
      <c r="X16" s="450"/>
      <c r="Y16" s="450"/>
      <c r="Z16" s="450"/>
      <c r="AA16" s="450"/>
      <c r="AB16" s="450"/>
      <c r="AC16" s="450"/>
      <c r="AD16" s="451"/>
      <c r="AE16" s="502">
        <f t="shared" si="4"/>
        <v>0</v>
      </c>
      <c r="AF16" s="450"/>
      <c r="AG16" s="450"/>
      <c r="AH16" s="450"/>
      <c r="AI16" s="450"/>
      <c r="AJ16" s="450"/>
      <c r="AK16" s="450"/>
      <c r="AL16" s="450"/>
      <c r="AM16" s="450"/>
      <c r="AN16" s="1283"/>
      <c r="AO16" s="535">
        <f t="shared" si="5"/>
        <v>0</v>
      </c>
      <c r="AP16" s="503">
        <f t="shared" si="6"/>
        <v>0</v>
      </c>
      <c r="AQ16" s="537">
        <f t="shared" si="6"/>
        <v>0</v>
      </c>
      <c r="AR16" s="537">
        <f t="shared" si="6"/>
        <v>0</v>
      </c>
      <c r="AS16" s="537">
        <f t="shared" si="6"/>
        <v>0</v>
      </c>
      <c r="AT16" s="537">
        <f t="shared" si="6"/>
        <v>0</v>
      </c>
      <c r="AU16" s="537">
        <f t="shared" si="6"/>
        <v>0</v>
      </c>
      <c r="AV16" s="537">
        <f t="shared" si="6"/>
        <v>0</v>
      </c>
      <c r="AW16" s="538">
        <f t="shared" si="6"/>
        <v>0</v>
      </c>
    </row>
    <row r="17" spans="1:49" s="377" customFormat="1" x14ac:dyDescent="0.3">
      <c r="A17" s="1558"/>
      <c r="B17" s="574" t="s">
        <v>238</v>
      </c>
      <c r="C17" s="575" t="s">
        <v>15</v>
      </c>
      <c r="D17" s="504">
        <f>SUM(D11:D16)</f>
        <v>0</v>
      </c>
      <c r="E17" s="504">
        <f>SUM(E11:E16)</f>
        <v>0</v>
      </c>
      <c r="F17" s="504">
        <f t="shared" ref="F17:L17" si="7">SUM(F11:F16)</f>
        <v>0</v>
      </c>
      <c r="G17" s="504">
        <f t="shared" si="7"/>
        <v>0</v>
      </c>
      <c r="H17" s="504">
        <f t="shared" si="7"/>
        <v>0</v>
      </c>
      <c r="I17" s="504">
        <f t="shared" si="7"/>
        <v>0</v>
      </c>
      <c r="J17" s="504">
        <f t="shared" si="7"/>
        <v>0</v>
      </c>
      <c r="K17" s="504">
        <f t="shared" si="7"/>
        <v>0</v>
      </c>
      <c r="L17" s="504">
        <f t="shared" si="7"/>
        <v>0</v>
      </c>
      <c r="M17" s="532">
        <f>SUM(M11:M16)</f>
        <v>0</v>
      </c>
      <c r="N17" s="504">
        <f>SUM(N11:N16)</f>
        <v>0</v>
      </c>
      <c r="O17" s="504">
        <f t="shared" ref="O17:U17" si="8">SUM(O11:O16)</f>
        <v>0</v>
      </c>
      <c r="P17" s="504">
        <f t="shared" si="8"/>
        <v>0</v>
      </c>
      <c r="Q17" s="504">
        <f t="shared" si="8"/>
        <v>0</v>
      </c>
      <c r="R17" s="504">
        <f t="shared" si="8"/>
        <v>0</v>
      </c>
      <c r="S17" s="504">
        <f t="shared" si="8"/>
        <v>0</v>
      </c>
      <c r="T17" s="504">
        <f t="shared" si="8"/>
        <v>0</v>
      </c>
      <c r="U17" s="504">
        <f t="shared" si="8"/>
        <v>0</v>
      </c>
      <c r="V17" s="532">
        <f>SUM(V11:V16)</f>
        <v>0</v>
      </c>
      <c r="W17" s="504">
        <f>SUM(W11:W16)</f>
        <v>0</v>
      </c>
      <c r="X17" s="504">
        <f t="shared" ref="X17:AD17" si="9">SUM(X11:X16)</f>
        <v>0</v>
      </c>
      <c r="Y17" s="504">
        <f t="shared" si="9"/>
        <v>0</v>
      </c>
      <c r="Z17" s="504">
        <f t="shared" si="9"/>
        <v>0</v>
      </c>
      <c r="AA17" s="504">
        <f t="shared" si="9"/>
        <v>0</v>
      </c>
      <c r="AB17" s="504">
        <f t="shared" si="9"/>
        <v>0</v>
      </c>
      <c r="AC17" s="504">
        <f t="shared" si="9"/>
        <v>0</v>
      </c>
      <c r="AD17" s="504">
        <f t="shared" si="9"/>
        <v>0</v>
      </c>
      <c r="AE17" s="532">
        <f>SUM(AE11:AE16)</f>
        <v>0</v>
      </c>
      <c r="AF17" s="504">
        <f>SUM(AF11:AF16)</f>
        <v>0</v>
      </c>
      <c r="AG17" s="504">
        <f t="shared" ref="AG17:AN17" si="10">SUM(AG11:AG16)</f>
        <v>0</v>
      </c>
      <c r="AH17" s="504">
        <f t="shared" si="10"/>
        <v>0</v>
      </c>
      <c r="AI17" s="504">
        <f t="shared" si="10"/>
        <v>0</v>
      </c>
      <c r="AJ17" s="504">
        <f t="shared" si="10"/>
        <v>0</v>
      </c>
      <c r="AK17" s="504">
        <f t="shared" si="10"/>
        <v>0</v>
      </c>
      <c r="AL17" s="504">
        <f t="shared" si="10"/>
        <v>0</v>
      </c>
      <c r="AM17" s="521">
        <f t="shared" si="10"/>
        <v>0</v>
      </c>
      <c r="AN17" s="1284">
        <f t="shared" si="10"/>
        <v>0</v>
      </c>
      <c r="AO17" s="539">
        <f>SUM(AO11:AO16)</f>
        <v>0</v>
      </c>
      <c r="AP17" s="504">
        <f>SUM(AP11:AP16)</f>
        <v>0</v>
      </c>
      <c r="AQ17" s="504">
        <f t="shared" ref="AQ17:AW17" si="11">SUM(AQ11:AQ16)</f>
        <v>0</v>
      </c>
      <c r="AR17" s="504">
        <f t="shared" si="11"/>
        <v>0</v>
      </c>
      <c r="AS17" s="504">
        <f t="shared" si="11"/>
        <v>0</v>
      </c>
      <c r="AT17" s="504">
        <f t="shared" si="11"/>
        <v>0</v>
      </c>
      <c r="AU17" s="504">
        <f t="shared" si="11"/>
        <v>0</v>
      </c>
      <c r="AV17" s="504">
        <f t="shared" si="11"/>
        <v>0</v>
      </c>
      <c r="AW17" s="540">
        <f t="shared" si="11"/>
        <v>0</v>
      </c>
    </row>
    <row r="18" spans="1:49" ht="14.4" customHeight="1" x14ac:dyDescent="0.3">
      <c r="A18" s="1560" t="s">
        <v>324</v>
      </c>
      <c r="B18" s="1561"/>
      <c r="C18" s="1562"/>
      <c r="D18" s="1547" t="s">
        <v>288</v>
      </c>
      <c r="E18" s="1548"/>
      <c r="F18" s="1548"/>
      <c r="G18" s="1548"/>
      <c r="H18" s="1548"/>
      <c r="I18" s="1548"/>
      <c r="J18" s="1548"/>
      <c r="K18" s="1548"/>
      <c r="L18" s="1549"/>
      <c r="M18" s="1547" t="s">
        <v>289</v>
      </c>
      <c r="N18" s="1548"/>
      <c r="O18" s="1548"/>
      <c r="P18" s="1548"/>
      <c r="Q18" s="1548"/>
      <c r="R18" s="1548"/>
      <c r="S18" s="1548"/>
      <c r="T18" s="1548"/>
      <c r="U18" s="1549"/>
      <c r="V18" s="1547" t="s">
        <v>290</v>
      </c>
      <c r="W18" s="1548"/>
      <c r="X18" s="1548"/>
      <c r="Y18" s="1548"/>
      <c r="Z18" s="1548"/>
      <c r="AA18" s="1548"/>
      <c r="AB18" s="1548"/>
      <c r="AC18" s="1548"/>
      <c r="AD18" s="1549"/>
      <c r="AE18" s="1550" t="s">
        <v>291</v>
      </c>
      <c r="AF18" s="1551"/>
      <c r="AG18" s="1551"/>
      <c r="AH18" s="1551"/>
      <c r="AI18" s="1551"/>
      <c r="AJ18" s="1551"/>
      <c r="AK18" s="1551"/>
      <c r="AL18" s="1551"/>
      <c r="AM18" s="1551"/>
      <c r="AN18" s="1285"/>
      <c r="AO18" s="1552" t="s">
        <v>1021</v>
      </c>
      <c r="AP18" s="1551"/>
      <c r="AQ18" s="1551"/>
      <c r="AR18" s="1551"/>
      <c r="AS18" s="1551"/>
      <c r="AT18" s="1551"/>
      <c r="AU18" s="1551"/>
      <c r="AV18" s="1551"/>
      <c r="AW18" s="1553"/>
    </row>
    <row r="19" spans="1:49" ht="45" customHeight="1" x14ac:dyDescent="0.3">
      <c r="A19" s="1563"/>
      <c r="B19" s="1564"/>
      <c r="C19" s="1565"/>
      <c r="D19" s="400" t="s">
        <v>40</v>
      </c>
      <c r="E19" s="401" t="s">
        <v>11</v>
      </c>
      <c r="F19" s="401" t="s">
        <v>53</v>
      </c>
      <c r="G19" s="401" t="s">
        <v>54</v>
      </c>
      <c r="H19" s="401" t="s">
        <v>55</v>
      </c>
      <c r="I19" s="401" t="s">
        <v>57</v>
      </c>
      <c r="J19" s="401" t="s">
        <v>56</v>
      </c>
      <c r="K19" s="387" t="s">
        <v>149</v>
      </c>
      <c r="L19" s="402" t="s">
        <v>150</v>
      </c>
      <c r="M19" s="400" t="s">
        <v>40</v>
      </c>
      <c r="N19" s="401" t="s">
        <v>11</v>
      </c>
      <c r="O19" s="401" t="s">
        <v>53</v>
      </c>
      <c r="P19" s="401" t="s">
        <v>54</v>
      </c>
      <c r="Q19" s="401" t="s">
        <v>55</v>
      </c>
      <c r="R19" s="401" t="s">
        <v>57</v>
      </c>
      <c r="S19" s="401" t="s">
        <v>56</v>
      </c>
      <c r="T19" s="387" t="s">
        <v>149</v>
      </c>
      <c r="U19" s="402" t="s">
        <v>150</v>
      </c>
      <c r="V19" s="400" t="s">
        <v>40</v>
      </c>
      <c r="W19" s="401" t="s">
        <v>11</v>
      </c>
      <c r="X19" s="401" t="s">
        <v>53</v>
      </c>
      <c r="Y19" s="401" t="s">
        <v>54</v>
      </c>
      <c r="Z19" s="401" t="s">
        <v>55</v>
      </c>
      <c r="AA19" s="401" t="s">
        <v>57</v>
      </c>
      <c r="AB19" s="401" t="s">
        <v>56</v>
      </c>
      <c r="AC19" s="387" t="s">
        <v>149</v>
      </c>
      <c r="AD19" s="402" t="s">
        <v>150</v>
      </c>
      <c r="AE19" s="400" t="s">
        <v>40</v>
      </c>
      <c r="AF19" s="401" t="s">
        <v>11</v>
      </c>
      <c r="AG19" s="401" t="s">
        <v>53</v>
      </c>
      <c r="AH19" s="401" t="s">
        <v>54</v>
      </c>
      <c r="AI19" s="401" t="s">
        <v>55</v>
      </c>
      <c r="AJ19" s="401" t="s">
        <v>57</v>
      </c>
      <c r="AK19" s="401" t="s">
        <v>56</v>
      </c>
      <c r="AL19" s="387" t="s">
        <v>149</v>
      </c>
      <c r="AM19" s="387" t="s">
        <v>150</v>
      </c>
      <c r="AN19" s="1279" t="s">
        <v>1022</v>
      </c>
      <c r="AO19" s="403" t="s">
        <v>40</v>
      </c>
      <c r="AP19" s="387" t="s">
        <v>11</v>
      </c>
      <c r="AQ19" s="387" t="s">
        <v>53</v>
      </c>
      <c r="AR19" s="387" t="s">
        <v>54</v>
      </c>
      <c r="AS19" s="387" t="s">
        <v>55</v>
      </c>
      <c r="AT19" s="387" t="s">
        <v>57</v>
      </c>
      <c r="AU19" s="387" t="s">
        <v>56</v>
      </c>
      <c r="AV19" s="387" t="s">
        <v>149</v>
      </c>
      <c r="AW19" s="392" t="s">
        <v>150</v>
      </c>
    </row>
    <row r="20" spans="1:49" ht="14.4" customHeight="1" x14ac:dyDescent="0.3">
      <c r="A20" s="1557" t="s">
        <v>0</v>
      </c>
      <c r="B20" s="570">
        <v>2.1</v>
      </c>
      <c r="C20" s="571" t="s">
        <v>162</v>
      </c>
      <c r="D20" s="505">
        <f t="shared" ref="D20:D26" si="12">SUM(E20:L20)</f>
        <v>0</v>
      </c>
      <c r="E20" s="452"/>
      <c r="F20" s="452"/>
      <c r="G20" s="452"/>
      <c r="H20" s="452"/>
      <c r="I20" s="452"/>
      <c r="J20" s="452"/>
      <c r="K20" s="452"/>
      <c r="L20" s="453"/>
      <c r="M20" s="505">
        <f t="shared" ref="M20:M26" si="13">SUM(N20:U20)</f>
        <v>0</v>
      </c>
      <c r="N20" s="452"/>
      <c r="O20" s="452"/>
      <c r="P20" s="452"/>
      <c r="Q20" s="452"/>
      <c r="R20" s="452"/>
      <c r="S20" s="452"/>
      <c r="T20" s="452"/>
      <c r="U20" s="453"/>
      <c r="V20" s="505">
        <f t="shared" ref="V20:V26" si="14">SUM(W20:AD20)</f>
        <v>0</v>
      </c>
      <c r="W20" s="452"/>
      <c r="X20" s="452"/>
      <c r="Y20" s="452"/>
      <c r="Z20" s="452"/>
      <c r="AA20" s="452"/>
      <c r="AB20" s="452"/>
      <c r="AC20" s="452"/>
      <c r="AD20" s="453"/>
      <c r="AE20" s="505">
        <f t="shared" ref="AE20:AE26" si="15">SUM(AF20:AM20)</f>
        <v>0</v>
      </c>
      <c r="AF20" s="452"/>
      <c r="AG20" s="452"/>
      <c r="AH20" s="452"/>
      <c r="AI20" s="452"/>
      <c r="AJ20" s="452"/>
      <c r="AK20" s="452"/>
      <c r="AL20" s="452"/>
      <c r="AM20" s="452"/>
      <c r="AN20" s="1286"/>
      <c r="AO20" s="541">
        <f>SUM(AP20:AW20)+AN20</f>
        <v>0</v>
      </c>
      <c r="AP20" s="503">
        <f t="shared" ref="AP20:AW26" si="16">E20+N20+W20+AF20</f>
        <v>0</v>
      </c>
      <c r="AQ20" s="503">
        <f t="shared" si="16"/>
        <v>0</v>
      </c>
      <c r="AR20" s="503">
        <f t="shared" si="16"/>
        <v>0</v>
      </c>
      <c r="AS20" s="503">
        <f t="shared" si="16"/>
        <v>0</v>
      </c>
      <c r="AT20" s="503">
        <f t="shared" si="16"/>
        <v>0</v>
      </c>
      <c r="AU20" s="503">
        <f t="shared" si="16"/>
        <v>0</v>
      </c>
      <c r="AV20" s="503">
        <f t="shared" si="16"/>
        <v>0</v>
      </c>
      <c r="AW20" s="542">
        <f t="shared" si="16"/>
        <v>0</v>
      </c>
    </row>
    <row r="21" spans="1:49" x14ac:dyDescent="0.3">
      <c r="A21" s="1558"/>
      <c r="B21" s="572">
        <v>2.2000000000000002</v>
      </c>
      <c r="C21" s="573" t="s">
        <v>163</v>
      </c>
      <c r="D21" s="1043">
        <f t="shared" si="12"/>
        <v>0</v>
      </c>
      <c r="E21" s="454"/>
      <c r="F21" s="454"/>
      <c r="G21" s="454"/>
      <c r="H21" s="454"/>
      <c r="I21" s="454"/>
      <c r="J21" s="454"/>
      <c r="K21" s="454"/>
      <c r="L21" s="455"/>
      <c r="M21" s="1043">
        <f t="shared" si="13"/>
        <v>0</v>
      </c>
      <c r="N21" s="454"/>
      <c r="O21" s="454"/>
      <c r="P21" s="454"/>
      <c r="Q21" s="454"/>
      <c r="R21" s="454"/>
      <c r="S21" s="454"/>
      <c r="T21" s="454"/>
      <c r="U21" s="455"/>
      <c r="V21" s="1043">
        <f t="shared" si="14"/>
        <v>0</v>
      </c>
      <c r="W21" s="454"/>
      <c r="X21" s="454"/>
      <c r="Y21" s="454"/>
      <c r="Z21" s="454"/>
      <c r="AA21" s="454"/>
      <c r="AB21" s="454"/>
      <c r="AC21" s="454"/>
      <c r="AD21" s="455"/>
      <c r="AE21" s="1043">
        <f t="shared" si="15"/>
        <v>0</v>
      </c>
      <c r="AF21" s="454"/>
      <c r="AG21" s="454"/>
      <c r="AH21" s="454"/>
      <c r="AI21" s="454"/>
      <c r="AJ21" s="454"/>
      <c r="AK21" s="454"/>
      <c r="AL21" s="454"/>
      <c r="AM21" s="454"/>
      <c r="AN21" s="1287"/>
      <c r="AO21" s="543">
        <f t="shared" ref="AO21:AO26" si="17">SUM(AP21:AW21)+AN21</f>
        <v>0</v>
      </c>
      <c r="AP21" s="503">
        <f t="shared" si="16"/>
        <v>0</v>
      </c>
      <c r="AQ21" s="537">
        <f t="shared" si="16"/>
        <v>0</v>
      </c>
      <c r="AR21" s="537">
        <f t="shared" si="16"/>
        <v>0</v>
      </c>
      <c r="AS21" s="537">
        <f t="shared" si="16"/>
        <v>0</v>
      </c>
      <c r="AT21" s="537">
        <f t="shared" si="16"/>
        <v>0</v>
      </c>
      <c r="AU21" s="537">
        <f t="shared" si="16"/>
        <v>0</v>
      </c>
      <c r="AV21" s="537">
        <f t="shared" si="16"/>
        <v>0</v>
      </c>
      <c r="AW21" s="538">
        <f t="shared" si="16"/>
        <v>0</v>
      </c>
    </row>
    <row r="22" spans="1:49" x14ac:dyDescent="0.3">
      <c r="A22" s="1558"/>
      <c r="B22" s="572">
        <v>2.2999999999999998</v>
      </c>
      <c r="C22" s="573" t="s">
        <v>164</v>
      </c>
      <c r="D22" s="1043">
        <f t="shared" si="12"/>
        <v>0</v>
      </c>
      <c r="E22" s="454"/>
      <c r="F22" s="454"/>
      <c r="G22" s="454"/>
      <c r="H22" s="454"/>
      <c r="I22" s="454"/>
      <c r="J22" s="454"/>
      <c r="K22" s="454"/>
      <c r="L22" s="455"/>
      <c r="M22" s="1043">
        <f t="shared" si="13"/>
        <v>0</v>
      </c>
      <c r="N22" s="454"/>
      <c r="O22" s="454"/>
      <c r="P22" s="454"/>
      <c r="Q22" s="454"/>
      <c r="R22" s="454"/>
      <c r="S22" s="454"/>
      <c r="T22" s="454"/>
      <c r="U22" s="455"/>
      <c r="V22" s="1043">
        <f t="shared" si="14"/>
        <v>0</v>
      </c>
      <c r="W22" s="454"/>
      <c r="X22" s="454"/>
      <c r="Y22" s="454"/>
      <c r="Z22" s="454"/>
      <c r="AA22" s="454"/>
      <c r="AB22" s="454"/>
      <c r="AC22" s="454"/>
      <c r="AD22" s="455"/>
      <c r="AE22" s="1043">
        <f t="shared" si="15"/>
        <v>0</v>
      </c>
      <c r="AF22" s="454"/>
      <c r="AG22" s="454"/>
      <c r="AH22" s="454"/>
      <c r="AI22" s="454"/>
      <c r="AJ22" s="454"/>
      <c r="AK22" s="454"/>
      <c r="AL22" s="454"/>
      <c r="AM22" s="454"/>
      <c r="AN22" s="1287"/>
      <c r="AO22" s="543">
        <f t="shared" si="17"/>
        <v>0</v>
      </c>
      <c r="AP22" s="503">
        <f t="shared" si="16"/>
        <v>0</v>
      </c>
      <c r="AQ22" s="537">
        <f t="shared" si="16"/>
        <v>0</v>
      </c>
      <c r="AR22" s="537">
        <f t="shared" si="16"/>
        <v>0</v>
      </c>
      <c r="AS22" s="537">
        <f t="shared" si="16"/>
        <v>0</v>
      </c>
      <c r="AT22" s="537">
        <f t="shared" si="16"/>
        <v>0</v>
      </c>
      <c r="AU22" s="537">
        <f t="shared" si="16"/>
        <v>0</v>
      </c>
      <c r="AV22" s="537">
        <f t="shared" si="16"/>
        <v>0</v>
      </c>
      <c r="AW22" s="538">
        <f t="shared" si="16"/>
        <v>0</v>
      </c>
    </row>
    <row r="23" spans="1:49" x14ac:dyDescent="0.3">
      <c r="A23" s="1558"/>
      <c r="B23" s="572">
        <v>2.4</v>
      </c>
      <c r="C23" s="573" t="s">
        <v>165</v>
      </c>
      <c r="D23" s="1043">
        <f t="shared" si="12"/>
        <v>0</v>
      </c>
      <c r="E23" s="454"/>
      <c r="F23" s="454"/>
      <c r="G23" s="454"/>
      <c r="H23" s="454"/>
      <c r="I23" s="454"/>
      <c r="J23" s="454"/>
      <c r="K23" s="454"/>
      <c r="L23" s="455"/>
      <c r="M23" s="1043">
        <f t="shared" si="13"/>
        <v>0</v>
      </c>
      <c r="N23" s="454"/>
      <c r="O23" s="454"/>
      <c r="P23" s="454"/>
      <c r="Q23" s="454"/>
      <c r="R23" s="454"/>
      <c r="S23" s="454"/>
      <c r="T23" s="454"/>
      <c r="U23" s="455"/>
      <c r="V23" s="1043">
        <f t="shared" si="14"/>
        <v>0</v>
      </c>
      <c r="W23" s="454"/>
      <c r="X23" s="454"/>
      <c r="Y23" s="454"/>
      <c r="Z23" s="454"/>
      <c r="AA23" s="454"/>
      <c r="AB23" s="454"/>
      <c r="AC23" s="454"/>
      <c r="AD23" s="455"/>
      <c r="AE23" s="1043">
        <f t="shared" si="15"/>
        <v>0</v>
      </c>
      <c r="AF23" s="454"/>
      <c r="AG23" s="454"/>
      <c r="AH23" s="454"/>
      <c r="AI23" s="454"/>
      <c r="AJ23" s="454"/>
      <c r="AK23" s="454"/>
      <c r="AL23" s="454"/>
      <c r="AM23" s="454"/>
      <c r="AN23" s="1287"/>
      <c r="AO23" s="543">
        <f t="shared" si="17"/>
        <v>0</v>
      </c>
      <c r="AP23" s="503">
        <f t="shared" si="16"/>
        <v>0</v>
      </c>
      <c r="AQ23" s="537">
        <f t="shared" si="16"/>
        <v>0</v>
      </c>
      <c r="AR23" s="537">
        <f t="shared" si="16"/>
        <v>0</v>
      </c>
      <c r="AS23" s="537">
        <f t="shared" si="16"/>
        <v>0</v>
      </c>
      <c r="AT23" s="537">
        <f t="shared" si="16"/>
        <v>0</v>
      </c>
      <c r="AU23" s="537">
        <f t="shared" si="16"/>
        <v>0</v>
      </c>
      <c r="AV23" s="537">
        <f t="shared" si="16"/>
        <v>0</v>
      </c>
      <c r="AW23" s="538">
        <f t="shared" si="16"/>
        <v>0</v>
      </c>
    </row>
    <row r="24" spans="1:49" x14ac:dyDescent="0.3">
      <c r="A24" s="1558"/>
      <c r="B24" s="572">
        <v>2.5</v>
      </c>
      <c r="C24" s="573" t="s">
        <v>166</v>
      </c>
      <c r="D24" s="1043">
        <f t="shared" si="12"/>
        <v>0</v>
      </c>
      <c r="E24" s="456"/>
      <c r="F24" s="456"/>
      <c r="G24" s="456"/>
      <c r="H24" s="456"/>
      <c r="I24" s="456"/>
      <c r="J24" s="456"/>
      <c r="K24" s="456"/>
      <c r="L24" s="457"/>
      <c r="M24" s="1043">
        <f t="shared" si="13"/>
        <v>0</v>
      </c>
      <c r="N24" s="456"/>
      <c r="O24" s="456"/>
      <c r="P24" s="456"/>
      <c r="Q24" s="456"/>
      <c r="R24" s="456"/>
      <c r="S24" s="456"/>
      <c r="T24" s="456"/>
      <c r="U24" s="457"/>
      <c r="V24" s="1043">
        <f t="shared" si="14"/>
        <v>0</v>
      </c>
      <c r="W24" s="456"/>
      <c r="X24" s="456"/>
      <c r="Y24" s="456"/>
      <c r="Z24" s="456"/>
      <c r="AA24" s="456"/>
      <c r="AB24" s="456"/>
      <c r="AC24" s="456"/>
      <c r="AD24" s="457"/>
      <c r="AE24" s="1043">
        <f t="shared" si="15"/>
        <v>0</v>
      </c>
      <c r="AF24" s="456"/>
      <c r="AG24" s="456"/>
      <c r="AH24" s="456"/>
      <c r="AI24" s="456"/>
      <c r="AJ24" s="456"/>
      <c r="AK24" s="456"/>
      <c r="AL24" s="456"/>
      <c r="AM24" s="456"/>
      <c r="AN24" s="1288"/>
      <c r="AO24" s="543">
        <f t="shared" si="17"/>
        <v>0</v>
      </c>
      <c r="AP24" s="503">
        <f t="shared" si="16"/>
        <v>0</v>
      </c>
      <c r="AQ24" s="537">
        <f t="shared" si="16"/>
        <v>0</v>
      </c>
      <c r="AR24" s="537">
        <f t="shared" si="16"/>
        <v>0</v>
      </c>
      <c r="AS24" s="537">
        <f t="shared" si="16"/>
        <v>0</v>
      </c>
      <c r="AT24" s="537">
        <f t="shared" si="16"/>
        <v>0</v>
      </c>
      <c r="AU24" s="537">
        <f t="shared" si="16"/>
        <v>0</v>
      </c>
      <c r="AV24" s="537">
        <f t="shared" si="16"/>
        <v>0</v>
      </c>
      <c r="AW24" s="538">
        <f t="shared" si="16"/>
        <v>0</v>
      </c>
    </row>
    <row r="25" spans="1:49" s="459" customFormat="1" x14ac:dyDescent="0.3">
      <c r="A25" s="1558"/>
      <c r="B25" s="572" t="s">
        <v>108</v>
      </c>
      <c r="C25" s="573" t="s">
        <v>7</v>
      </c>
      <c r="D25" s="507">
        <f t="shared" si="12"/>
        <v>0</v>
      </c>
      <c r="E25" s="499"/>
      <c r="F25" s="499"/>
      <c r="G25" s="499"/>
      <c r="H25" s="499"/>
      <c r="I25" s="499"/>
      <c r="J25" s="499"/>
      <c r="K25" s="499"/>
      <c r="L25" s="500"/>
      <c r="M25" s="1043">
        <f t="shared" si="13"/>
        <v>0</v>
      </c>
      <c r="N25" s="499"/>
      <c r="O25" s="499"/>
      <c r="P25" s="499"/>
      <c r="Q25" s="499"/>
      <c r="R25" s="499"/>
      <c r="S25" s="499"/>
      <c r="T25" s="499"/>
      <c r="U25" s="500"/>
      <c r="V25" s="1043">
        <f t="shared" si="14"/>
        <v>0</v>
      </c>
      <c r="W25" s="499"/>
      <c r="X25" s="499"/>
      <c r="Y25" s="499"/>
      <c r="Z25" s="499"/>
      <c r="AA25" s="499"/>
      <c r="AB25" s="499"/>
      <c r="AC25" s="499"/>
      <c r="AD25" s="500"/>
      <c r="AE25" s="1043">
        <f t="shared" si="15"/>
        <v>0</v>
      </c>
      <c r="AF25" s="499"/>
      <c r="AG25" s="499"/>
      <c r="AH25" s="499"/>
      <c r="AI25" s="499"/>
      <c r="AJ25" s="499"/>
      <c r="AK25" s="499"/>
      <c r="AL25" s="499"/>
      <c r="AM25" s="499"/>
      <c r="AN25" s="1289"/>
      <c r="AO25" s="543">
        <f t="shared" si="17"/>
        <v>0</v>
      </c>
      <c r="AP25" s="503">
        <f t="shared" si="16"/>
        <v>0</v>
      </c>
      <c r="AQ25" s="537">
        <f t="shared" si="16"/>
        <v>0</v>
      </c>
      <c r="AR25" s="537">
        <f t="shared" si="16"/>
        <v>0</v>
      </c>
      <c r="AS25" s="537">
        <f t="shared" si="16"/>
        <v>0</v>
      </c>
      <c r="AT25" s="537">
        <f t="shared" si="16"/>
        <v>0</v>
      </c>
      <c r="AU25" s="537">
        <f t="shared" si="16"/>
        <v>0</v>
      </c>
      <c r="AV25" s="537">
        <f t="shared" si="16"/>
        <v>0</v>
      </c>
      <c r="AW25" s="538">
        <f t="shared" si="16"/>
        <v>0</v>
      </c>
    </row>
    <row r="26" spans="1:49" s="459" customFormat="1" x14ac:dyDescent="0.3">
      <c r="A26" s="1558"/>
      <c r="B26" s="572" t="s">
        <v>167</v>
      </c>
      <c r="C26" s="573" t="s">
        <v>579</v>
      </c>
      <c r="D26" s="1043">
        <f t="shared" si="12"/>
        <v>0</v>
      </c>
      <c r="E26" s="460"/>
      <c r="F26" s="460"/>
      <c r="G26" s="460"/>
      <c r="H26" s="460"/>
      <c r="I26" s="460"/>
      <c r="J26" s="460"/>
      <c r="K26" s="460"/>
      <c r="L26" s="461"/>
      <c r="M26" s="1043">
        <f t="shared" si="13"/>
        <v>0</v>
      </c>
      <c r="N26" s="460"/>
      <c r="O26" s="460"/>
      <c r="P26" s="460"/>
      <c r="Q26" s="460"/>
      <c r="R26" s="460"/>
      <c r="S26" s="460"/>
      <c r="T26" s="460"/>
      <c r="U26" s="461"/>
      <c r="V26" s="1043">
        <f t="shared" si="14"/>
        <v>0</v>
      </c>
      <c r="W26" s="460"/>
      <c r="X26" s="460"/>
      <c r="Y26" s="460"/>
      <c r="Z26" s="460"/>
      <c r="AA26" s="460"/>
      <c r="AB26" s="460"/>
      <c r="AC26" s="460"/>
      <c r="AD26" s="461"/>
      <c r="AE26" s="1043">
        <f t="shared" si="15"/>
        <v>0</v>
      </c>
      <c r="AF26" s="460"/>
      <c r="AG26" s="460"/>
      <c r="AH26" s="460"/>
      <c r="AI26" s="460"/>
      <c r="AJ26" s="460"/>
      <c r="AK26" s="460"/>
      <c r="AL26" s="460"/>
      <c r="AM26" s="460"/>
      <c r="AN26" s="1290"/>
      <c r="AO26" s="543">
        <f t="shared" si="17"/>
        <v>0</v>
      </c>
      <c r="AP26" s="503">
        <f t="shared" si="16"/>
        <v>0</v>
      </c>
      <c r="AQ26" s="537">
        <f t="shared" si="16"/>
        <v>0</v>
      </c>
      <c r="AR26" s="537">
        <f t="shared" si="16"/>
        <v>0</v>
      </c>
      <c r="AS26" s="537">
        <f t="shared" si="16"/>
        <v>0</v>
      </c>
      <c r="AT26" s="537">
        <f t="shared" si="16"/>
        <v>0</v>
      </c>
      <c r="AU26" s="537">
        <f t="shared" si="16"/>
        <v>0</v>
      </c>
      <c r="AV26" s="537">
        <f t="shared" si="16"/>
        <v>0</v>
      </c>
      <c r="AW26" s="538">
        <f t="shared" si="16"/>
        <v>0</v>
      </c>
    </row>
    <row r="27" spans="1:49" s="377" customFormat="1" x14ac:dyDescent="0.3">
      <c r="A27" s="1559"/>
      <c r="B27" s="576" t="s">
        <v>261</v>
      </c>
      <c r="C27" s="577" t="s">
        <v>1</v>
      </c>
      <c r="D27" s="508">
        <f>SUM(D20:D26)</f>
        <v>0</v>
      </c>
      <c r="E27" s="521">
        <f t="shared" ref="E27:AW27" si="18">SUM(E20:E26)</f>
        <v>0</v>
      </c>
      <c r="F27" s="521">
        <f t="shared" si="18"/>
        <v>0</v>
      </c>
      <c r="G27" s="521">
        <f t="shared" si="18"/>
        <v>0</v>
      </c>
      <c r="H27" s="521">
        <f t="shared" si="18"/>
        <v>0</v>
      </c>
      <c r="I27" s="521">
        <f t="shared" si="18"/>
        <v>0</v>
      </c>
      <c r="J27" s="521">
        <f t="shared" si="18"/>
        <v>0</v>
      </c>
      <c r="K27" s="521">
        <f t="shared" si="18"/>
        <v>0</v>
      </c>
      <c r="L27" s="522">
        <f t="shared" si="18"/>
        <v>0</v>
      </c>
      <c r="M27" s="508">
        <f t="shared" si="18"/>
        <v>0</v>
      </c>
      <c r="N27" s="521">
        <f t="shared" si="18"/>
        <v>0</v>
      </c>
      <c r="O27" s="521">
        <f t="shared" si="18"/>
        <v>0</v>
      </c>
      <c r="P27" s="521">
        <f t="shared" si="18"/>
        <v>0</v>
      </c>
      <c r="Q27" s="521">
        <f t="shared" si="18"/>
        <v>0</v>
      </c>
      <c r="R27" s="521">
        <f t="shared" si="18"/>
        <v>0</v>
      </c>
      <c r="S27" s="521">
        <f t="shared" si="18"/>
        <v>0</v>
      </c>
      <c r="T27" s="521">
        <f t="shared" si="18"/>
        <v>0</v>
      </c>
      <c r="U27" s="522">
        <f t="shared" si="18"/>
        <v>0</v>
      </c>
      <c r="V27" s="508">
        <f t="shared" si="18"/>
        <v>0</v>
      </c>
      <c r="W27" s="521">
        <f t="shared" si="18"/>
        <v>0</v>
      </c>
      <c r="X27" s="521">
        <f t="shared" si="18"/>
        <v>0</v>
      </c>
      <c r="Y27" s="521">
        <f t="shared" si="18"/>
        <v>0</v>
      </c>
      <c r="Z27" s="521">
        <f t="shared" si="18"/>
        <v>0</v>
      </c>
      <c r="AA27" s="521">
        <f t="shared" si="18"/>
        <v>0</v>
      </c>
      <c r="AB27" s="521">
        <f t="shared" si="18"/>
        <v>0</v>
      </c>
      <c r="AC27" s="521">
        <f t="shared" si="18"/>
        <v>0</v>
      </c>
      <c r="AD27" s="522">
        <f t="shared" si="18"/>
        <v>0</v>
      </c>
      <c r="AE27" s="508">
        <f t="shared" si="18"/>
        <v>0</v>
      </c>
      <c r="AF27" s="521">
        <f t="shared" si="18"/>
        <v>0</v>
      </c>
      <c r="AG27" s="521">
        <f t="shared" si="18"/>
        <v>0</v>
      </c>
      <c r="AH27" s="521">
        <f t="shared" si="18"/>
        <v>0</v>
      </c>
      <c r="AI27" s="521">
        <f t="shared" si="18"/>
        <v>0</v>
      </c>
      <c r="AJ27" s="521">
        <f t="shared" si="18"/>
        <v>0</v>
      </c>
      <c r="AK27" s="521">
        <f t="shared" si="18"/>
        <v>0</v>
      </c>
      <c r="AL27" s="521">
        <f t="shared" si="18"/>
        <v>0</v>
      </c>
      <c r="AM27" s="521">
        <f t="shared" si="18"/>
        <v>0</v>
      </c>
      <c r="AN27" s="1284">
        <f t="shared" si="18"/>
        <v>0</v>
      </c>
      <c r="AO27" s="544">
        <f t="shared" si="18"/>
        <v>0</v>
      </c>
      <c r="AP27" s="521">
        <f t="shared" si="18"/>
        <v>0</v>
      </c>
      <c r="AQ27" s="521">
        <f t="shared" si="18"/>
        <v>0</v>
      </c>
      <c r="AR27" s="521">
        <f t="shared" si="18"/>
        <v>0</v>
      </c>
      <c r="AS27" s="521">
        <f t="shared" si="18"/>
        <v>0</v>
      </c>
      <c r="AT27" s="521">
        <f t="shared" si="18"/>
        <v>0</v>
      </c>
      <c r="AU27" s="521">
        <f t="shared" si="18"/>
        <v>0</v>
      </c>
      <c r="AV27" s="521">
        <f t="shared" si="18"/>
        <v>0</v>
      </c>
      <c r="AW27" s="540">
        <f t="shared" si="18"/>
        <v>0</v>
      </c>
    </row>
    <row r="28" spans="1:49" ht="14.4" customHeight="1" x14ac:dyDescent="0.3">
      <c r="A28" s="1557" t="s">
        <v>60</v>
      </c>
      <c r="B28" s="570">
        <v>3.1</v>
      </c>
      <c r="C28" s="578" t="s">
        <v>37</v>
      </c>
      <c r="D28" s="505">
        <f t="shared" ref="D28:D34" si="19">SUM(E28:L28)</f>
        <v>0</v>
      </c>
      <c r="E28" s="452"/>
      <c r="F28" s="452"/>
      <c r="G28" s="452"/>
      <c r="H28" s="452"/>
      <c r="I28" s="452"/>
      <c r="J28" s="452"/>
      <c r="K28" s="452"/>
      <c r="L28" s="453"/>
      <c r="M28" s="505">
        <f t="shared" ref="M28:M34" si="20">SUM(N28:U28)</f>
        <v>0</v>
      </c>
      <c r="N28" s="452"/>
      <c r="O28" s="452"/>
      <c r="P28" s="452"/>
      <c r="Q28" s="452"/>
      <c r="R28" s="452"/>
      <c r="S28" s="452"/>
      <c r="T28" s="452"/>
      <c r="U28" s="453"/>
      <c r="V28" s="505">
        <f t="shared" ref="V28:V34" si="21">SUM(W28:AD28)</f>
        <v>0</v>
      </c>
      <c r="W28" s="452"/>
      <c r="X28" s="452"/>
      <c r="Y28" s="452"/>
      <c r="Z28" s="452"/>
      <c r="AA28" s="452"/>
      <c r="AB28" s="452"/>
      <c r="AC28" s="452"/>
      <c r="AD28" s="453"/>
      <c r="AE28" s="505">
        <f t="shared" ref="AE28:AE34" si="22">SUM(AF28:AM28)</f>
        <v>0</v>
      </c>
      <c r="AF28" s="452"/>
      <c r="AG28" s="452"/>
      <c r="AH28" s="452"/>
      <c r="AI28" s="452"/>
      <c r="AJ28" s="452"/>
      <c r="AK28" s="452"/>
      <c r="AL28" s="452"/>
      <c r="AM28" s="452"/>
      <c r="AN28" s="1286"/>
      <c r="AO28" s="541">
        <f>SUM(AP28:AW28)+AN28</f>
        <v>0</v>
      </c>
      <c r="AP28" s="503">
        <f t="shared" ref="AP28:AW34" si="23">E28+N28+W28+AF28</f>
        <v>0</v>
      </c>
      <c r="AQ28" s="503">
        <f t="shared" si="23"/>
        <v>0</v>
      </c>
      <c r="AR28" s="503">
        <f t="shared" si="23"/>
        <v>0</v>
      </c>
      <c r="AS28" s="503">
        <f t="shared" si="23"/>
        <v>0</v>
      </c>
      <c r="AT28" s="503">
        <f t="shared" si="23"/>
        <v>0</v>
      </c>
      <c r="AU28" s="503">
        <f t="shared" si="23"/>
        <v>0</v>
      </c>
      <c r="AV28" s="503">
        <f t="shared" si="23"/>
        <v>0</v>
      </c>
      <c r="AW28" s="542">
        <f t="shared" si="23"/>
        <v>0</v>
      </c>
    </row>
    <row r="29" spans="1:49" x14ac:dyDescent="0.3">
      <c r="A29" s="1558"/>
      <c r="B29" s="572">
        <v>3.2</v>
      </c>
      <c r="C29" s="578" t="s">
        <v>38</v>
      </c>
      <c r="D29" s="1043">
        <f t="shared" si="19"/>
        <v>0</v>
      </c>
      <c r="E29" s="454"/>
      <c r="F29" s="454"/>
      <c r="G29" s="454"/>
      <c r="H29" s="454"/>
      <c r="I29" s="454"/>
      <c r="J29" s="454"/>
      <c r="K29" s="454"/>
      <c r="L29" s="455"/>
      <c r="M29" s="1043">
        <f t="shared" si="20"/>
        <v>0</v>
      </c>
      <c r="N29" s="454"/>
      <c r="O29" s="454"/>
      <c r="P29" s="454"/>
      <c r="Q29" s="454"/>
      <c r="R29" s="454"/>
      <c r="S29" s="454"/>
      <c r="T29" s="454"/>
      <c r="U29" s="455"/>
      <c r="V29" s="1043">
        <f t="shared" si="21"/>
        <v>0</v>
      </c>
      <c r="W29" s="454"/>
      <c r="X29" s="454"/>
      <c r="Y29" s="454"/>
      <c r="Z29" s="454"/>
      <c r="AA29" s="454"/>
      <c r="AB29" s="454"/>
      <c r="AC29" s="454"/>
      <c r="AD29" s="455"/>
      <c r="AE29" s="1043">
        <f t="shared" si="22"/>
        <v>0</v>
      </c>
      <c r="AF29" s="454"/>
      <c r="AG29" s="454"/>
      <c r="AH29" s="454"/>
      <c r="AI29" s="454"/>
      <c r="AJ29" s="454"/>
      <c r="AK29" s="454"/>
      <c r="AL29" s="454"/>
      <c r="AM29" s="454"/>
      <c r="AN29" s="1287"/>
      <c r="AO29" s="543">
        <f t="shared" ref="AO29:AO34" si="24">SUM(AP29:AW29)+AN29</f>
        <v>0</v>
      </c>
      <c r="AP29" s="503">
        <f t="shared" si="23"/>
        <v>0</v>
      </c>
      <c r="AQ29" s="537">
        <f t="shared" si="23"/>
        <v>0</v>
      </c>
      <c r="AR29" s="537">
        <f t="shared" si="23"/>
        <v>0</v>
      </c>
      <c r="AS29" s="537">
        <f t="shared" si="23"/>
        <v>0</v>
      </c>
      <c r="AT29" s="537">
        <f t="shared" si="23"/>
        <v>0</v>
      </c>
      <c r="AU29" s="537">
        <f t="shared" si="23"/>
        <v>0</v>
      </c>
      <c r="AV29" s="537">
        <f t="shared" si="23"/>
        <v>0</v>
      </c>
      <c r="AW29" s="538">
        <f t="shared" si="23"/>
        <v>0</v>
      </c>
    </row>
    <row r="30" spans="1:49" x14ac:dyDescent="0.3">
      <c r="A30" s="1558"/>
      <c r="B30" s="572">
        <v>3.3</v>
      </c>
      <c r="C30" s="578" t="s">
        <v>61</v>
      </c>
      <c r="D30" s="1043">
        <f t="shared" si="19"/>
        <v>0</v>
      </c>
      <c r="E30" s="454"/>
      <c r="F30" s="454"/>
      <c r="G30" s="454"/>
      <c r="H30" s="454"/>
      <c r="I30" s="454"/>
      <c r="J30" s="454"/>
      <c r="K30" s="454"/>
      <c r="L30" s="455"/>
      <c r="M30" s="1043">
        <f t="shared" si="20"/>
        <v>0</v>
      </c>
      <c r="N30" s="454"/>
      <c r="O30" s="454"/>
      <c r="P30" s="454"/>
      <c r="Q30" s="454"/>
      <c r="R30" s="454"/>
      <c r="S30" s="454"/>
      <c r="T30" s="454"/>
      <c r="U30" s="455"/>
      <c r="V30" s="1043">
        <f t="shared" si="21"/>
        <v>0</v>
      </c>
      <c r="W30" s="454"/>
      <c r="X30" s="454"/>
      <c r="Y30" s="454"/>
      <c r="Z30" s="454"/>
      <c r="AA30" s="454"/>
      <c r="AB30" s="454"/>
      <c r="AC30" s="454"/>
      <c r="AD30" s="455"/>
      <c r="AE30" s="1043">
        <f t="shared" si="22"/>
        <v>0</v>
      </c>
      <c r="AF30" s="454"/>
      <c r="AG30" s="454"/>
      <c r="AH30" s="454"/>
      <c r="AI30" s="454"/>
      <c r="AJ30" s="454"/>
      <c r="AK30" s="454"/>
      <c r="AL30" s="454"/>
      <c r="AM30" s="454"/>
      <c r="AN30" s="1287"/>
      <c r="AO30" s="543">
        <f t="shared" si="24"/>
        <v>0</v>
      </c>
      <c r="AP30" s="503">
        <f t="shared" si="23"/>
        <v>0</v>
      </c>
      <c r="AQ30" s="537">
        <f t="shared" si="23"/>
        <v>0</v>
      </c>
      <c r="AR30" s="537">
        <f t="shared" si="23"/>
        <v>0</v>
      </c>
      <c r="AS30" s="537">
        <f t="shared" si="23"/>
        <v>0</v>
      </c>
      <c r="AT30" s="537">
        <f t="shared" si="23"/>
        <v>0</v>
      </c>
      <c r="AU30" s="537">
        <f t="shared" si="23"/>
        <v>0</v>
      </c>
      <c r="AV30" s="537">
        <f t="shared" si="23"/>
        <v>0</v>
      </c>
      <c r="AW30" s="538">
        <f t="shared" si="23"/>
        <v>0</v>
      </c>
    </row>
    <row r="31" spans="1:49" x14ac:dyDescent="0.3">
      <c r="A31" s="1558"/>
      <c r="B31" s="572" t="s">
        <v>49</v>
      </c>
      <c r="C31" s="578" t="s">
        <v>168</v>
      </c>
      <c r="D31" s="1043">
        <f t="shared" si="19"/>
        <v>0</v>
      </c>
      <c r="E31" s="454"/>
      <c r="F31" s="454"/>
      <c r="G31" s="454"/>
      <c r="H31" s="454"/>
      <c r="I31" s="454"/>
      <c r="J31" s="454"/>
      <c r="K31" s="454"/>
      <c r="L31" s="455"/>
      <c r="M31" s="1043">
        <f t="shared" si="20"/>
        <v>0</v>
      </c>
      <c r="N31" s="454"/>
      <c r="O31" s="454"/>
      <c r="P31" s="454"/>
      <c r="Q31" s="454"/>
      <c r="R31" s="454"/>
      <c r="S31" s="454"/>
      <c r="T31" s="454"/>
      <c r="U31" s="455"/>
      <c r="V31" s="1043">
        <f t="shared" si="21"/>
        <v>0</v>
      </c>
      <c r="W31" s="454"/>
      <c r="X31" s="454"/>
      <c r="Y31" s="454"/>
      <c r="Z31" s="454"/>
      <c r="AA31" s="454"/>
      <c r="AB31" s="454"/>
      <c r="AC31" s="454"/>
      <c r="AD31" s="455"/>
      <c r="AE31" s="1043">
        <f t="shared" si="22"/>
        <v>0</v>
      </c>
      <c r="AF31" s="454"/>
      <c r="AG31" s="454"/>
      <c r="AH31" s="454"/>
      <c r="AI31" s="454"/>
      <c r="AJ31" s="454"/>
      <c r="AK31" s="454"/>
      <c r="AL31" s="454"/>
      <c r="AM31" s="454"/>
      <c r="AN31" s="1287"/>
      <c r="AO31" s="543">
        <f t="shared" si="24"/>
        <v>0</v>
      </c>
      <c r="AP31" s="503">
        <f t="shared" si="23"/>
        <v>0</v>
      </c>
      <c r="AQ31" s="537">
        <f t="shared" si="23"/>
        <v>0</v>
      </c>
      <c r="AR31" s="537">
        <f t="shared" si="23"/>
        <v>0</v>
      </c>
      <c r="AS31" s="537">
        <f t="shared" si="23"/>
        <v>0</v>
      </c>
      <c r="AT31" s="537">
        <f t="shared" si="23"/>
        <v>0</v>
      </c>
      <c r="AU31" s="537">
        <f t="shared" si="23"/>
        <v>0</v>
      </c>
      <c r="AV31" s="537">
        <f t="shared" si="23"/>
        <v>0</v>
      </c>
      <c r="AW31" s="538">
        <f t="shared" si="23"/>
        <v>0</v>
      </c>
    </row>
    <row r="32" spans="1:49" s="459" customFormat="1" x14ac:dyDescent="0.3">
      <c r="A32" s="1558"/>
      <c r="B32" s="572" t="s">
        <v>46</v>
      </c>
      <c r="C32" s="578" t="s">
        <v>59</v>
      </c>
      <c r="D32" s="1043">
        <f t="shared" si="19"/>
        <v>0</v>
      </c>
      <c r="E32" s="456"/>
      <c r="F32" s="456"/>
      <c r="G32" s="456"/>
      <c r="H32" s="456"/>
      <c r="I32" s="456"/>
      <c r="J32" s="456"/>
      <c r="K32" s="456"/>
      <c r="L32" s="457"/>
      <c r="M32" s="1043">
        <f t="shared" si="20"/>
        <v>0</v>
      </c>
      <c r="N32" s="499"/>
      <c r="O32" s="499"/>
      <c r="P32" s="499"/>
      <c r="Q32" s="499"/>
      <c r="R32" s="499"/>
      <c r="S32" s="499"/>
      <c r="T32" s="499"/>
      <c r="U32" s="500"/>
      <c r="V32" s="1043">
        <f t="shared" si="21"/>
        <v>0</v>
      </c>
      <c r="W32" s="499"/>
      <c r="X32" s="499"/>
      <c r="Y32" s="499"/>
      <c r="Z32" s="499"/>
      <c r="AA32" s="499"/>
      <c r="AB32" s="499"/>
      <c r="AC32" s="499"/>
      <c r="AD32" s="500"/>
      <c r="AE32" s="1043">
        <f t="shared" si="22"/>
        <v>0</v>
      </c>
      <c r="AF32" s="499"/>
      <c r="AG32" s="499"/>
      <c r="AH32" s="499"/>
      <c r="AI32" s="499"/>
      <c r="AJ32" s="499"/>
      <c r="AK32" s="499"/>
      <c r="AL32" s="499"/>
      <c r="AM32" s="499"/>
      <c r="AN32" s="1289"/>
      <c r="AO32" s="543">
        <f t="shared" si="24"/>
        <v>0</v>
      </c>
      <c r="AP32" s="503">
        <f t="shared" si="23"/>
        <v>0</v>
      </c>
      <c r="AQ32" s="537">
        <f t="shared" si="23"/>
        <v>0</v>
      </c>
      <c r="AR32" s="537">
        <f t="shared" si="23"/>
        <v>0</v>
      </c>
      <c r="AS32" s="537">
        <f t="shared" si="23"/>
        <v>0</v>
      </c>
      <c r="AT32" s="537">
        <f t="shared" si="23"/>
        <v>0</v>
      </c>
      <c r="AU32" s="537">
        <f t="shared" si="23"/>
        <v>0</v>
      </c>
      <c r="AV32" s="537">
        <f t="shared" si="23"/>
        <v>0</v>
      </c>
      <c r="AW32" s="538">
        <f t="shared" si="23"/>
        <v>0</v>
      </c>
    </row>
    <row r="33" spans="1:49" x14ac:dyDescent="0.3">
      <c r="A33" s="1558"/>
      <c r="B33" s="572" t="s">
        <v>47</v>
      </c>
      <c r="C33" s="578" t="s">
        <v>169</v>
      </c>
      <c r="D33" s="1043">
        <f t="shared" si="19"/>
        <v>0</v>
      </c>
      <c r="E33" s="456"/>
      <c r="F33" s="456"/>
      <c r="G33" s="456"/>
      <c r="H33" s="456"/>
      <c r="I33" s="456"/>
      <c r="J33" s="456"/>
      <c r="K33" s="456"/>
      <c r="L33" s="457"/>
      <c r="M33" s="1043">
        <f t="shared" si="20"/>
        <v>0</v>
      </c>
      <c r="N33" s="456"/>
      <c r="O33" s="456"/>
      <c r="P33" s="456"/>
      <c r="Q33" s="456"/>
      <c r="R33" s="456"/>
      <c r="S33" s="456"/>
      <c r="T33" s="456"/>
      <c r="U33" s="457"/>
      <c r="V33" s="1043">
        <f t="shared" si="21"/>
        <v>0</v>
      </c>
      <c r="W33" s="456"/>
      <c r="X33" s="456"/>
      <c r="Y33" s="456"/>
      <c r="Z33" s="456"/>
      <c r="AA33" s="456"/>
      <c r="AB33" s="456"/>
      <c r="AC33" s="456"/>
      <c r="AD33" s="457"/>
      <c r="AE33" s="1043">
        <f t="shared" si="22"/>
        <v>0</v>
      </c>
      <c r="AF33" s="456"/>
      <c r="AG33" s="456"/>
      <c r="AH33" s="456"/>
      <c r="AI33" s="456"/>
      <c r="AJ33" s="456"/>
      <c r="AK33" s="456"/>
      <c r="AL33" s="456"/>
      <c r="AM33" s="456"/>
      <c r="AN33" s="1288"/>
      <c r="AO33" s="543">
        <f t="shared" si="24"/>
        <v>0</v>
      </c>
      <c r="AP33" s="503">
        <f t="shared" si="23"/>
        <v>0</v>
      </c>
      <c r="AQ33" s="537">
        <f t="shared" si="23"/>
        <v>0</v>
      </c>
      <c r="AR33" s="537">
        <f t="shared" si="23"/>
        <v>0</v>
      </c>
      <c r="AS33" s="537">
        <f t="shared" si="23"/>
        <v>0</v>
      </c>
      <c r="AT33" s="537">
        <f t="shared" si="23"/>
        <v>0</v>
      </c>
      <c r="AU33" s="537">
        <f t="shared" si="23"/>
        <v>0</v>
      </c>
      <c r="AV33" s="537">
        <f t="shared" si="23"/>
        <v>0</v>
      </c>
      <c r="AW33" s="538">
        <f t="shared" si="23"/>
        <v>0</v>
      </c>
    </row>
    <row r="34" spans="1:49" x14ac:dyDescent="0.3">
      <c r="A34" s="1558"/>
      <c r="B34" s="572" t="s">
        <v>48</v>
      </c>
      <c r="C34" s="578" t="s">
        <v>578</v>
      </c>
      <c r="D34" s="1043">
        <f t="shared" si="19"/>
        <v>0</v>
      </c>
      <c r="E34" s="460"/>
      <c r="F34" s="460"/>
      <c r="G34" s="460"/>
      <c r="H34" s="460"/>
      <c r="I34" s="460"/>
      <c r="J34" s="460"/>
      <c r="K34" s="460"/>
      <c r="L34" s="461"/>
      <c r="M34" s="1043">
        <f t="shared" si="20"/>
        <v>0</v>
      </c>
      <c r="N34" s="460"/>
      <c r="O34" s="460"/>
      <c r="P34" s="460"/>
      <c r="Q34" s="460"/>
      <c r="R34" s="460"/>
      <c r="S34" s="460"/>
      <c r="T34" s="460"/>
      <c r="U34" s="461"/>
      <c r="V34" s="1043">
        <f t="shared" si="21"/>
        <v>0</v>
      </c>
      <c r="W34" s="460"/>
      <c r="X34" s="460"/>
      <c r="Y34" s="460"/>
      <c r="Z34" s="460"/>
      <c r="AA34" s="460"/>
      <c r="AB34" s="460"/>
      <c r="AC34" s="460"/>
      <c r="AD34" s="461"/>
      <c r="AE34" s="1043">
        <f t="shared" si="22"/>
        <v>0</v>
      </c>
      <c r="AF34" s="460"/>
      <c r="AG34" s="460"/>
      <c r="AH34" s="460"/>
      <c r="AI34" s="460"/>
      <c r="AJ34" s="460"/>
      <c r="AK34" s="460"/>
      <c r="AL34" s="460"/>
      <c r="AM34" s="460"/>
      <c r="AN34" s="1290"/>
      <c r="AO34" s="543">
        <f t="shared" si="24"/>
        <v>0</v>
      </c>
      <c r="AP34" s="503">
        <f t="shared" si="23"/>
        <v>0</v>
      </c>
      <c r="AQ34" s="537">
        <f t="shared" si="23"/>
        <v>0</v>
      </c>
      <c r="AR34" s="537">
        <f t="shared" si="23"/>
        <v>0</v>
      </c>
      <c r="AS34" s="537">
        <f t="shared" si="23"/>
        <v>0</v>
      </c>
      <c r="AT34" s="537">
        <f t="shared" si="23"/>
        <v>0</v>
      </c>
      <c r="AU34" s="537">
        <f t="shared" si="23"/>
        <v>0</v>
      </c>
      <c r="AV34" s="537">
        <f t="shared" si="23"/>
        <v>0</v>
      </c>
      <c r="AW34" s="538">
        <f t="shared" si="23"/>
        <v>0</v>
      </c>
    </row>
    <row r="35" spans="1:49" s="377" customFormat="1" x14ac:dyDescent="0.3">
      <c r="A35" s="1558"/>
      <c r="B35" s="574" t="s">
        <v>567</v>
      </c>
      <c r="C35" s="579" t="s">
        <v>2</v>
      </c>
      <c r="D35" s="508">
        <f>SUM(D28:D34)</f>
        <v>0</v>
      </c>
      <c r="E35" s="521">
        <f t="shared" ref="E35:AW35" si="25">SUM(E28:E34)</f>
        <v>0</v>
      </c>
      <c r="F35" s="521">
        <f t="shared" si="25"/>
        <v>0</v>
      </c>
      <c r="G35" s="521">
        <f t="shared" si="25"/>
        <v>0</v>
      </c>
      <c r="H35" s="521">
        <f t="shared" si="25"/>
        <v>0</v>
      </c>
      <c r="I35" s="521">
        <f t="shared" si="25"/>
        <v>0</v>
      </c>
      <c r="J35" s="521">
        <f t="shared" si="25"/>
        <v>0</v>
      </c>
      <c r="K35" s="521">
        <f t="shared" si="25"/>
        <v>0</v>
      </c>
      <c r="L35" s="522">
        <f t="shared" si="25"/>
        <v>0</v>
      </c>
      <c r="M35" s="508">
        <f t="shared" si="25"/>
        <v>0</v>
      </c>
      <c r="N35" s="521">
        <f t="shared" si="25"/>
        <v>0</v>
      </c>
      <c r="O35" s="521">
        <f t="shared" si="25"/>
        <v>0</v>
      </c>
      <c r="P35" s="521">
        <f t="shared" si="25"/>
        <v>0</v>
      </c>
      <c r="Q35" s="521">
        <f t="shared" si="25"/>
        <v>0</v>
      </c>
      <c r="R35" s="521">
        <f t="shared" si="25"/>
        <v>0</v>
      </c>
      <c r="S35" s="521">
        <f t="shared" si="25"/>
        <v>0</v>
      </c>
      <c r="T35" s="521">
        <f t="shared" si="25"/>
        <v>0</v>
      </c>
      <c r="U35" s="522">
        <f t="shared" si="25"/>
        <v>0</v>
      </c>
      <c r="V35" s="508">
        <f t="shared" si="25"/>
        <v>0</v>
      </c>
      <c r="W35" s="521">
        <f t="shared" si="25"/>
        <v>0</v>
      </c>
      <c r="X35" s="521">
        <f t="shared" si="25"/>
        <v>0</v>
      </c>
      <c r="Y35" s="521">
        <f t="shared" si="25"/>
        <v>0</v>
      </c>
      <c r="Z35" s="521">
        <f t="shared" si="25"/>
        <v>0</v>
      </c>
      <c r="AA35" s="521">
        <f t="shared" si="25"/>
        <v>0</v>
      </c>
      <c r="AB35" s="521">
        <f t="shared" si="25"/>
        <v>0</v>
      </c>
      <c r="AC35" s="521">
        <f t="shared" si="25"/>
        <v>0</v>
      </c>
      <c r="AD35" s="522">
        <f t="shared" si="25"/>
        <v>0</v>
      </c>
      <c r="AE35" s="508">
        <f t="shared" si="25"/>
        <v>0</v>
      </c>
      <c r="AF35" s="521">
        <f t="shared" si="25"/>
        <v>0</v>
      </c>
      <c r="AG35" s="521">
        <f t="shared" si="25"/>
        <v>0</v>
      </c>
      <c r="AH35" s="521">
        <f t="shared" si="25"/>
        <v>0</v>
      </c>
      <c r="AI35" s="521">
        <f t="shared" si="25"/>
        <v>0</v>
      </c>
      <c r="AJ35" s="521">
        <f t="shared" si="25"/>
        <v>0</v>
      </c>
      <c r="AK35" s="521">
        <f t="shared" si="25"/>
        <v>0</v>
      </c>
      <c r="AL35" s="521">
        <f t="shared" si="25"/>
        <v>0</v>
      </c>
      <c r="AM35" s="521">
        <f t="shared" si="25"/>
        <v>0</v>
      </c>
      <c r="AN35" s="1284">
        <f t="shared" si="25"/>
        <v>0</v>
      </c>
      <c r="AO35" s="544">
        <f t="shared" si="25"/>
        <v>0</v>
      </c>
      <c r="AP35" s="521">
        <f t="shared" si="25"/>
        <v>0</v>
      </c>
      <c r="AQ35" s="521">
        <f t="shared" si="25"/>
        <v>0</v>
      </c>
      <c r="AR35" s="521">
        <f t="shared" si="25"/>
        <v>0</v>
      </c>
      <c r="AS35" s="521">
        <f t="shared" si="25"/>
        <v>0</v>
      </c>
      <c r="AT35" s="521">
        <f t="shared" si="25"/>
        <v>0</v>
      </c>
      <c r="AU35" s="521">
        <f t="shared" si="25"/>
        <v>0</v>
      </c>
      <c r="AV35" s="521">
        <f t="shared" si="25"/>
        <v>0</v>
      </c>
      <c r="AW35" s="540">
        <f t="shared" si="25"/>
        <v>0</v>
      </c>
    </row>
    <row r="36" spans="1:49" ht="16.5" customHeight="1" x14ac:dyDescent="0.3">
      <c r="A36" s="1554" t="s">
        <v>26</v>
      </c>
      <c r="B36" s="570">
        <v>4.0999999999999996</v>
      </c>
      <c r="C36" s="580" t="s">
        <v>26</v>
      </c>
      <c r="D36" s="509">
        <f>SUM(E36:L36)</f>
        <v>0</v>
      </c>
      <c r="E36" s="462"/>
      <c r="F36" s="462"/>
      <c r="G36" s="462"/>
      <c r="H36" s="462"/>
      <c r="I36" s="462"/>
      <c r="J36" s="462"/>
      <c r="K36" s="462"/>
      <c r="L36" s="463"/>
      <c r="M36" s="518">
        <f>SUM(N36:U36)</f>
        <v>0</v>
      </c>
      <c r="N36" s="462"/>
      <c r="O36" s="462"/>
      <c r="P36" s="462"/>
      <c r="Q36" s="462"/>
      <c r="R36" s="462"/>
      <c r="S36" s="462"/>
      <c r="T36" s="462"/>
      <c r="U36" s="463"/>
      <c r="V36" s="518">
        <f>SUM(W36:AD36)</f>
        <v>0</v>
      </c>
      <c r="W36" s="462"/>
      <c r="X36" s="462"/>
      <c r="Y36" s="462"/>
      <c r="Z36" s="462"/>
      <c r="AA36" s="462"/>
      <c r="AB36" s="462"/>
      <c r="AC36" s="462"/>
      <c r="AD36" s="463"/>
      <c r="AE36" s="534">
        <f>SUM(AF36:AM36)</f>
        <v>0</v>
      </c>
      <c r="AF36" s="462"/>
      <c r="AG36" s="462"/>
      <c r="AH36" s="462"/>
      <c r="AI36" s="462"/>
      <c r="AJ36" s="452"/>
      <c r="AK36" s="452"/>
      <c r="AL36" s="452"/>
      <c r="AM36" s="452"/>
      <c r="AN36" s="1286"/>
      <c r="AO36" s="541">
        <f>SUM(AP36:AW36)+AN36</f>
        <v>0</v>
      </c>
      <c r="AP36" s="534">
        <f t="shared" ref="AP36:AW38" si="26">E36+N36+W36+AF36</f>
        <v>0</v>
      </c>
      <c r="AQ36" s="534">
        <f t="shared" si="26"/>
        <v>0</v>
      </c>
      <c r="AR36" s="534">
        <f t="shared" si="26"/>
        <v>0</v>
      </c>
      <c r="AS36" s="534">
        <f t="shared" si="26"/>
        <v>0</v>
      </c>
      <c r="AT36" s="505">
        <f t="shared" si="26"/>
        <v>0</v>
      </c>
      <c r="AU36" s="505">
        <f t="shared" si="26"/>
        <v>0</v>
      </c>
      <c r="AV36" s="505">
        <f t="shared" si="26"/>
        <v>0</v>
      </c>
      <c r="AW36" s="545">
        <f t="shared" si="26"/>
        <v>0</v>
      </c>
    </row>
    <row r="37" spans="1:49" ht="16.5" customHeight="1" x14ac:dyDescent="0.3">
      <c r="A37" s="1555"/>
      <c r="B37" s="572" t="s">
        <v>82</v>
      </c>
      <c r="C37" s="581" t="s">
        <v>219</v>
      </c>
      <c r="D37" s="1044">
        <f>SUM(E37:L37)</f>
        <v>0</v>
      </c>
      <c r="E37" s="456"/>
      <c r="F37" s="456"/>
      <c r="G37" s="456"/>
      <c r="H37" s="456"/>
      <c r="I37" s="456"/>
      <c r="J37" s="456"/>
      <c r="K37" s="456"/>
      <c r="L37" s="457"/>
      <c r="M37" s="533">
        <f>SUM(N37:U37)</f>
        <v>0</v>
      </c>
      <c r="N37" s="456"/>
      <c r="O37" s="456"/>
      <c r="P37" s="456"/>
      <c r="Q37" s="456"/>
      <c r="R37" s="456"/>
      <c r="S37" s="456"/>
      <c r="T37" s="456"/>
      <c r="U37" s="457"/>
      <c r="V37" s="533">
        <f>SUM(W37:AD37)</f>
        <v>0</v>
      </c>
      <c r="W37" s="456"/>
      <c r="X37" s="456"/>
      <c r="Y37" s="456"/>
      <c r="Z37" s="456"/>
      <c r="AA37" s="456"/>
      <c r="AB37" s="456"/>
      <c r="AC37" s="456"/>
      <c r="AD37" s="457"/>
      <c r="AE37" s="523">
        <f>SUM(AF37:AM37)</f>
        <v>0</v>
      </c>
      <c r="AF37" s="456"/>
      <c r="AG37" s="456"/>
      <c r="AH37" s="456"/>
      <c r="AI37" s="456"/>
      <c r="AJ37" s="454"/>
      <c r="AK37" s="454"/>
      <c r="AL37" s="454"/>
      <c r="AM37" s="454"/>
      <c r="AN37" s="1287"/>
      <c r="AO37" s="543">
        <f>SUM(AP37:AW37)+AN37</f>
        <v>0</v>
      </c>
      <c r="AP37" s="523">
        <f t="shared" si="26"/>
        <v>0</v>
      </c>
      <c r="AQ37" s="523">
        <f t="shared" si="26"/>
        <v>0</v>
      </c>
      <c r="AR37" s="523">
        <f t="shared" si="26"/>
        <v>0</v>
      </c>
      <c r="AS37" s="523">
        <f t="shared" si="26"/>
        <v>0</v>
      </c>
      <c r="AT37" s="1043">
        <f t="shared" si="26"/>
        <v>0</v>
      </c>
      <c r="AU37" s="1043">
        <f t="shared" si="26"/>
        <v>0</v>
      </c>
      <c r="AV37" s="1043">
        <f t="shared" si="26"/>
        <v>0</v>
      </c>
      <c r="AW37" s="1046">
        <f t="shared" si="26"/>
        <v>0</v>
      </c>
    </row>
    <row r="38" spans="1:49" ht="16.5" customHeight="1" x14ac:dyDescent="0.3">
      <c r="A38" s="1555"/>
      <c r="B38" s="572" t="s">
        <v>83</v>
      </c>
      <c r="C38" s="581" t="s">
        <v>580</v>
      </c>
      <c r="D38" s="1043">
        <f>SUM(E38:L38)</f>
        <v>0</v>
      </c>
      <c r="E38" s="460"/>
      <c r="F38" s="460"/>
      <c r="G38" s="460"/>
      <c r="H38" s="460"/>
      <c r="I38" s="460"/>
      <c r="J38" s="460"/>
      <c r="K38" s="460"/>
      <c r="L38" s="461"/>
      <c r="M38" s="1043">
        <f>SUM(N38:U38)</f>
        <v>0</v>
      </c>
      <c r="N38" s="460"/>
      <c r="O38" s="460"/>
      <c r="P38" s="460"/>
      <c r="Q38" s="460"/>
      <c r="R38" s="460"/>
      <c r="S38" s="460"/>
      <c r="T38" s="460"/>
      <c r="U38" s="461"/>
      <c r="V38" s="1043">
        <f>SUM(W38:AD38)</f>
        <v>0</v>
      </c>
      <c r="W38" s="460"/>
      <c r="X38" s="460"/>
      <c r="Y38" s="460"/>
      <c r="Z38" s="460"/>
      <c r="AA38" s="460"/>
      <c r="AB38" s="460"/>
      <c r="AC38" s="460"/>
      <c r="AD38" s="461"/>
      <c r="AE38" s="1043">
        <f>SUM(AF38:AM38)</f>
        <v>0</v>
      </c>
      <c r="AF38" s="460"/>
      <c r="AG38" s="460"/>
      <c r="AH38" s="460"/>
      <c r="AI38" s="460"/>
      <c r="AJ38" s="460"/>
      <c r="AK38" s="460"/>
      <c r="AL38" s="460"/>
      <c r="AM38" s="460"/>
      <c r="AN38" s="1290"/>
      <c r="AO38" s="543">
        <f>SUM(AP38:AW38)+AN38</f>
        <v>0</v>
      </c>
      <c r="AP38" s="523">
        <f t="shared" si="26"/>
        <v>0</v>
      </c>
      <c r="AQ38" s="523">
        <f t="shared" si="26"/>
        <v>0</v>
      </c>
      <c r="AR38" s="523">
        <f t="shared" si="26"/>
        <v>0</v>
      </c>
      <c r="AS38" s="523">
        <f t="shared" si="26"/>
        <v>0</v>
      </c>
      <c r="AT38" s="1043">
        <f t="shared" si="26"/>
        <v>0</v>
      </c>
      <c r="AU38" s="1043">
        <f t="shared" si="26"/>
        <v>0</v>
      </c>
      <c r="AV38" s="1043">
        <f t="shared" si="26"/>
        <v>0</v>
      </c>
      <c r="AW38" s="1046">
        <f t="shared" si="26"/>
        <v>0</v>
      </c>
    </row>
    <row r="39" spans="1:49" s="377" customFormat="1" ht="16.5" customHeight="1" x14ac:dyDescent="0.3">
      <c r="A39" s="1556"/>
      <c r="B39" s="576" t="s">
        <v>84</v>
      </c>
      <c r="C39" s="582" t="s">
        <v>170</v>
      </c>
      <c r="D39" s="511">
        <f>SUM(D36:D38)</f>
        <v>0</v>
      </c>
      <c r="E39" s="514">
        <f t="shared" ref="E39:AW39" si="27">SUM(E36:E38)</f>
        <v>0</v>
      </c>
      <c r="F39" s="514">
        <f t="shared" si="27"/>
        <v>0</v>
      </c>
      <c r="G39" s="514">
        <f t="shared" si="27"/>
        <v>0</v>
      </c>
      <c r="H39" s="514">
        <f t="shared" si="27"/>
        <v>0</v>
      </c>
      <c r="I39" s="514">
        <f t="shared" si="27"/>
        <v>0</v>
      </c>
      <c r="J39" s="514">
        <f t="shared" si="27"/>
        <v>0</v>
      </c>
      <c r="K39" s="514">
        <f t="shared" si="27"/>
        <v>0</v>
      </c>
      <c r="L39" s="525">
        <f t="shared" si="27"/>
        <v>0</v>
      </c>
      <c r="M39" s="511">
        <f t="shared" si="27"/>
        <v>0</v>
      </c>
      <c r="N39" s="514">
        <f t="shared" si="27"/>
        <v>0</v>
      </c>
      <c r="O39" s="514">
        <f t="shared" si="27"/>
        <v>0</v>
      </c>
      <c r="P39" s="514">
        <f t="shared" si="27"/>
        <v>0</v>
      </c>
      <c r="Q39" s="514">
        <f>SUM(Q36:Q38)</f>
        <v>0</v>
      </c>
      <c r="R39" s="514">
        <f t="shared" si="27"/>
        <v>0</v>
      </c>
      <c r="S39" s="514">
        <f t="shared" si="27"/>
        <v>0</v>
      </c>
      <c r="T39" s="514">
        <f t="shared" si="27"/>
        <v>0</v>
      </c>
      <c r="U39" s="525">
        <f t="shared" si="27"/>
        <v>0</v>
      </c>
      <c r="V39" s="511">
        <f t="shared" si="27"/>
        <v>0</v>
      </c>
      <c r="W39" s="514">
        <f t="shared" si="27"/>
        <v>0</v>
      </c>
      <c r="X39" s="514">
        <f t="shared" si="27"/>
        <v>0</v>
      </c>
      <c r="Y39" s="514">
        <f t="shared" si="27"/>
        <v>0</v>
      </c>
      <c r="Z39" s="514">
        <f t="shared" si="27"/>
        <v>0</v>
      </c>
      <c r="AA39" s="514">
        <f t="shared" si="27"/>
        <v>0</v>
      </c>
      <c r="AB39" s="514">
        <f>SUM(AB36:AB38)</f>
        <v>0</v>
      </c>
      <c r="AC39" s="514">
        <f t="shared" si="27"/>
        <v>0</v>
      </c>
      <c r="AD39" s="525">
        <f t="shared" si="27"/>
        <v>0</v>
      </c>
      <c r="AE39" s="511">
        <f t="shared" si="27"/>
        <v>0</v>
      </c>
      <c r="AF39" s="514">
        <f t="shared" si="27"/>
        <v>0</v>
      </c>
      <c r="AG39" s="514">
        <f t="shared" si="27"/>
        <v>0</v>
      </c>
      <c r="AH39" s="514">
        <f t="shared" si="27"/>
        <v>0</v>
      </c>
      <c r="AI39" s="514">
        <f t="shared" si="27"/>
        <v>0</v>
      </c>
      <c r="AJ39" s="514">
        <f t="shared" si="27"/>
        <v>0</v>
      </c>
      <c r="AK39" s="514">
        <f t="shared" si="27"/>
        <v>0</v>
      </c>
      <c r="AL39" s="514">
        <f t="shared" si="27"/>
        <v>0</v>
      </c>
      <c r="AM39" s="514">
        <f t="shared" si="27"/>
        <v>0</v>
      </c>
      <c r="AN39" s="1291">
        <f t="shared" si="27"/>
        <v>0</v>
      </c>
      <c r="AO39" s="544">
        <f t="shared" si="27"/>
        <v>0</v>
      </c>
      <c r="AP39" s="514">
        <f>SUM(AP36:AP38)</f>
        <v>0</v>
      </c>
      <c r="AQ39" s="514">
        <f t="shared" si="27"/>
        <v>0</v>
      </c>
      <c r="AR39" s="514">
        <f t="shared" si="27"/>
        <v>0</v>
      </c>
      <c r="AS39" s="514">
        <f t="shared" si="27"/>
        <v>0</v>
      </c>
      <c r="AT39" s="514">
        <f t="shared" si="27"/>
        <v>0</v>
      </c>
      <c r="AU39" s="514">
        <f t="shared" si="27"/>
        <v>0</v>
      </c>
      <c r="AV39" s="514">
        <f t="shared" si="27"/>
        <v>0</v>
      </c>
      <c r="AW39" s="547">
        <f t="shared" si="27"/>
        <v>0</v>
      </c>
    </row>
    <row r="40" spans="1:49" ht="14.4" customHeight="1" x14ac:dyDescent="0.3">
      <c r="A40" s="1554" t="s">
        <v>366</v>
      </c>
      <c r="B40" s="570">
        <v>5.0999999999999996</v>
      </c>
      <c r="C40" s="580" t="s">
        <v>41</v>
      </c>
      <c r="D40" s="512">
        <f>SUM(E40:L40)</f>
        <v>0</v>
      </c>
      <c r="E40" s="466"/>
      <c r="F40" s="466"/>
      <c r="G40" s="466"/>
      <c r="H40" s="466"/>
      <c r="I40" s="466"/>
      <c r="J40" s="466"/>
      <c r="K40" s="466"/>
      <c r="L40" s="467"/>
      <c r="M40" s="512">
        <f>SUM(N40:U40)</f>
        <v>0</v>
      </c>
      <c r="N40" s="466"/>
      <c r="O40" s="466"/>
      <c r="P40" s="466"/>
      <c r="Q40" s="466"/>
      <c r="R40" s="466"/>
      <c r="S40" s="466"/>
      <c r="T40" s="466"/>
      <c r="U40" s="467"/>
      <c r="V40" s="512">
        <f>SUM(W40:AD40)</f>
        <v>0</v>
      </c>
      <c r="W40" s="466"/>
      <c r="X40" s="466"/>
      <c r="Y40" s="466"/>
      <c r="Z40" s="466"/>
      <c r="AA40" s="466"/>
      <c r="AB40" s="466"/>
      <c r="AC40" s="466"/>
      <c r="AD40" s="467"/>
      <c r="AE40" s="512">
        <f>SUM(AF40:AM40)</f>
        <v>0</v>
      </c>
      <c r="AF40" s="466"/>
      <c r="AG40" s="466"/>
      <c r="AH40" s="466"/>
      <c r="AI40" s="466"/>
      <c r="AJ40" s="466"/>
      <c r="AK40" s="466"/>
      <c r="AL40" s="466"/>
      <c r="AM40" s="466"/>
      <c r="AN40" s="1292"/>
      <c r="AO40" s="548">
        <f>SUM(AP40:AW40)+AN40</f>
        <v>0</v>
      </c>
      <c r="AP40" s="507">
        <f t="shared" ref="AP40:AW43" si="28">E40+N40+W40+AF40</f>
        <v>0</v>
      </c>
      <c r="AQ40" s="507">
        <f t="shared" si="28"/>
        <v>0</v>
      </c>
      <c r="AR40" s="507">
        <f t="shared" si="28"/>
        <v>0</v>
      </c>
      <c r="AS40" s="507">
        <f t="shared" si="28"/>
        <v>0</v>
      </c>
      <c r="AT40" s="507">
        <f t="shared" si="28"/>
        <v>0</v>
      </c>
      <c r="AU40" s="507">
        <f t="shared" si="28"/>
        <v>0</v>
      </c>
      <c r="AV40" s="507">
        <f t="shared" si="28"/>
        <v>0</v>
      </c>
      <c r="AW40" s="549">
        <f t="shared" si="28"/>
        <v>0</v>
      </c>
    </row>
    <row r="41" spans="1:49" s="459" customFormat="1" x14ac:dyDescent="0.3">
      <c r="A41" s="1555"/>
      <c r="B41" s="572">
        <v>5.2</v>
      </c>
      <c r="C41" s="583" t="s">
        <v>367</v>
      </c>
      <c r="D41" s="507">
        <f>SUM(E41:L41)</f>
        <v>0</v>
      </c>
      <c r="E41" s="458"/>
      <c r="F41" s="458"/>
      <c r="G41" s="458"/>
      <c r="H41" s="458"/>
      <c r="I41" s="458"/>
      <c r="J41" s="458"/>
      <c r="K41" s="458"/>
      <c r="L41" s="468"/>
      <c r="M41" s="507">
        <f>SUM(N41:U41)</f>
        <v>0</v>
      </c>
      <c r="N41" s="499"/>
      <c r="O41" s="499"/>
      <c r="P41" s="499"/>
      <c r="Q41" s="499"/>
      <c r="R41" s="499"/>
      <c r="S41" s="499"/>
      <c r="T41" s="499"/>
      <c r="U41" s="500"/>
      <c r="V41" s="507">
        <f>SUM(W41:AD41)</f>
        <v>0</v>
      </c>
      <c r="W41" s="499"/>
      <c r="X41" s="499"/>
      <c r="Y41" s="499"/>
      <c r="Z41" s="499"/>
      <c r="AA41" s="499"/>
      <c r="AB41" s="499"/>
      <c r="AC41" s="499"/>
      <c r="AD41" s="500"/>
      <c r="AE41" s="507">
        <f>SUM(AF41:AM41)</f>
        <v>0</v>
      </c>
      <c r="AF41" s="499"/>
      <c r="AG41" s="499"/>
      <c r="AH41" s="499"/>
      <c r="AI41" s="499"/>
      <c r="AJ41" s="499"/>
      <c r="AK41" s="499"/>
      <c r="AL41" s="499"/>
      <c r="AM41" s="499"/>
      <c r="AN41" s="1289"/>
      <c r="AO41" s="550">
        <f>SUM(AP41:AW41)+AN41</f>
        <v>0</v>
      </c>
      <c r="AP41" s="507">
        <f t="shared" si="28"/>
        <v>0</v>
      </c>
      <c r="AQ41" s="520">
        <f t="shared" si="28"/>
        <v>0</v>
      </c>
      <c r="AR41" s="520">
        <f t="shared" si="28"/>
        <v>0</v>
      </c>
      <c r="AS41" s="520">
        <f t="shared" si="28"/>
        <v>0</v>
      </c>
      <c r="AT41" s="520">
        <f t="shared" si="28"/>
        <v>0</v>
      </c>
      <c r="AU41" s="520">
        <f t="shared" si="28"/>
        <v>0</v>
      </c>
      <c r="AV41" s="520">
        <f t="shared" si="28"/>
        <v>0</v>
      </c>
      <c r="AW41" s="551">
        <f t="shared" si="28"/>
        <v>0</v>
      </c>
    </row>
    <row r="42" spans="1:49" ht="24" x14ac:dyDescent="0.3">
      <c r="A42" s="1555"/>
      <c r="B42" s="572">
        <v>5.3</v>
      </c>
      <c r="C42" s="583" t="s">
        <v>368</v>
      </c>
      <c r="D42" s="507">
        <f>SUM(E42:L42)</f>
        <v>0</v>
      </c>
      <c r="E42" s="458"/>
      <c r="F42" s="458"/>
      <c r="G42" s="458"/>
      <c r="H42" s="458"/>
      <c r="I42" s="458"/>
      <c r="J42" s="458"/>
      <c r="K42" s="458"/>
      <c r="L42" s="468"/>
      <c r="M42" s="507">
        <f>SUM(N42:U42)</f>
        <v>0</v>
      </c>
      <c r="N42" s="458"/>
      <c r="O42" s="458"/>
      <c r="P42" s="458"/>
      <c r="Q42" s="458"/>
      <c r="R42" s="458"/>
      <c r="S42" s="458"/>
      <c r="T42" s="458"/>
      <c r="U42" s="468"/>
      <c r="V42" s="507">
        <f>SUM(W42:AD42)</f>
        <v>0</v>
      </c>
      <c r="W42" s="458"/>
      <c r="X42" s="458"/>
      <c r="Y42" s="458"/>
      <c r="Z42" s="458"/>
      <c r="AA42" s="458"/>
      <c r="AB42" s="458"/>
      <c r="AC42" s="458"/>
      <c r="AD42" s="468"/>
      <c r="AE42" s="507">
        <f>SUM(AF42:AM42)</f>
        <v>0</v>
      </c>
      <c r="AF42" s="458"/>
      <c r="AG42" s="458"/>
      <c r="AH42" s="458"/>
      <c r="AI42" s="458"/>
      <c r="AJ42" s="458"/>
      <c r="AK42" s="458"/>
      <c r="AL42" s="458"/>
      <c r="AM42" s="458"/>
      <c r="AN42" s="1293"/>
      <c r="AO42" s="550">
        <f>SUM(AP42:AW42)+AN42</f>
        <v>0</v>
      </c>
      <c r="AP42" s="507">
        <f t="shared" si="28"/>
        <v>0</v>
      </c>
      <c r="AQ42" s="520">
        <f t="shared" si="28"/>
        <v>0</v>
      </c>
      <c r="AR42" s="520">
        <f t="shared" si="28"/>
        <v>0</v>
      </c>
      <c r="AS42" s="520">
        <f t="shared" si="28"/>
        <v>0</v>
      </c>
      <c r="AT42" s="520">
        <f t="shared" si="28"/>
        <v>0</v>
      </c>
      <c r="AU42" s="520">
        <f t="shared" si="28"/>
        <v>0</v>
      </c>
      <c r="AV42" s="520">
        <f t="shared" si="28"/>
        <v>0</v>
      </c>
      <c r="AW42" s="551">
        <f t="shared" si="28"/>
        <v>0</v>
      </c>
    </row>
    <row r="43" spans="1:49" x14ac:dyDescent="0.3">
      <c r="A43" s="1555"/>
      <c r="B43" s="572" t="s">
        <v>89</v>
      </c>
      <c r="C43" s="583" t="s">
        <v>581</v>
      </c>
      <c r="D43" s="1043">
        <f>SUM(E43:L43)</f>
        <v>0</v>
      </c>
      <c r="E43" s="460"/>
      <c r="F43" s="460"/>
      <c r="G43" s="460"/>
      <c r="H43" s="460"/>
      <c r="I43" s="460"/>
      <c r="J43" s="460"/>
      <c r="K43" s="460"/>
      <c r="L43" s="461"/>
      <c r="M43" s="1043">
        <f>SUM(N43:U43)</f>
        <v>0</v>
      </c>
      <c r="N43" s="460"/>
      <c r="O43" s="460"/>
      <c r="P43" s="460"/>
      <c r="Q43" s="460"/>
      <c r="R43" s="460"/>
      <c r="S43" s="460"/>
      <c r="T43" s="460"/>
      <c r="U43" s="461"/>
      <c r="V43" s="1043">
        <f>SUM(W43:AD43)</f>
        <v>0</v>
      </c>
      <c r="W43" s="460"/>
      <c r="X43" s="460"/>
      <c r="Y43" s="460"/>
      <c r="Z43" s="460"/>
      <c r="AA43" s="460"/>
      <c r="AB43" s="460"/>
      <c r="AC43" s="460"/>
      <c r="AD43" s="461"/>
      <c r="AE43" s="1043">
        <f>SUM(AF43:AM43)</f>
        <v>0</v>
      </c>
      <c r="AF43" s="460"/>
      <c r="AG43" s="460"/>
      <c r="AH43" s="460"/>
      <c r="AI43" s="460"/>
      <c r="AJ43" s="460"/>
      <c r="AK43" s="460"/>
      <c r="AL43" s="460"/>
      <c r="AM43" s="460"/>
      <c r="AN43" s="1290"/>
      <c r="AO43" s="550">
        <f>SUM(AP43:AW43)+AN43</f>
        <v>0</v>
      </c>
      <c r="AP43" s="503">
        <f t="shared" si="28"/>
        <v>0</v>
      </c>
      <c r="AQ43" s="537">
        <f t="shared" si="28"/>
        <v>0</v>
      </c>
      <c r="AR43" s="537">
        <f t="shared" si="28"/>
        <v>0</v>
      </c>
      <c r="AS43" s="537">
        <f t="shared" si="28"/>
        <v>0</v>
      </c>
      <c r="AT43" s="537">
        <f t="shared" si="28"/>
        <v>0</v>
      </c>
      <c r="AU43" s="537">
        <f t="shared" si="28"/>
        <v>0</v>
      </c>
      <c r="AV43" s="537">
        <f t="shared" si="28"/>
        <v>0</v>
      </c>
      <c r="AW43" s="538">
        <f t="shared" si="28"/>
        <v>0</v>
      </c>
    </row>
    <row r="44" spans="1:49" s="377" customFormat="1" x14ac:dyDescent="0.3">
      <c r="A44" s="1556"/>
      <c r="B44" s="574" t="s">
        <v>256</v>
      </c>
      <c r="C44" s="582" t="s">
        <v>369</v>
      </c>
      <c r="D44" s="513">
        <f>SUM(D40:D43)</f>
        <v>0</v>
      </c>
      <c r="E44" s="513">
        <f t="shared" ref="E44:AW44" si="29">SUM(E40:E43)</f>
        <v>0</v>
      </c>
      <c r="F44" s="513">
        <f t="shared" si="29"/>
        <v>0</v>
      </c>
      <c r="G44" s="513">
        <f>SUM(G40:G43)</f>
        <v>0</v>
      </c>
      <c r="H44" s="513">
        <f t="shared" si="29"/>
        <v>0</v>
      </c>
      <c r="I44" s="513">
        <f t="shared" si="29"/>
        <v>0</v>
      </c>
      <c r="J44" s="513">
        <f t="shared" si="29"/>
        <v>0</v>
      </c>
      <c r="K44" s="513">
        <f t="shared" si="29"/>
        <v>0</v>
      </c>
      <c r="L44" s="526">
        <f t="shared" si="29"/>
        <v>0</v>
      </c>
      <c r="M44" s="513">
        <f t="shared" si="29"/>
        <v>0</v>
      </c>
      <c r="N44" s="513">
        <f t="shared" si="29"/>
        <v>0</v>
      </c>
      <c r="O44" s="513">
        <f t="shared" si="29"/>
        <v>0</v>
      </c>
      <c r="P44" s="513">
        <f t="shared" si="29"/>
        <v>0</v>
      </c>
      <c r="Q44" s="513">
        <f t="shared" si="29"/>
        <v>0</v>
      </c>
      <c r="R44" s="513">
        <f t="shared" si="29"/>
        <v>0</v>
      </c>
      <c r="S44" s="513">
        <f t="shared" si="29"/>
        <v>0</v>
      </c>
      <c r="T44" s="513">
        <f t="shared" si="29"/>
        <v>0</v>
      </c>
      <c r="U44" s="526">
        <f t="shared" si="29"/>
        <v>0</v>
      </c>
      <c r="V44" s="513">
        <f t="shared" si="29"/>
        <v>0</v>
      </c>
      <c r="W44" s="513">
        <f t="shared" si="29"/>
        <v>0</v>
      </c>
      <c r="X44" s="513">
        <f t="shared" si="29"/>
        <v>0</v>
      </c>
      <c r="Y44" s="513">
        <f t="shared" si="29"/>
        <v>0</v>
      </c>
      <c r="Z44" s="513">
        <f t="shared" si="29"/>
        <v>0</v>
      </c>
      <c r="AA44" s="513">
        <f t="shared" si="29"/>
        <v>0</v>
      </c>
      <c r="AB44" s="513">
        <f t="shared" si="29"/>
        <v>0</v>
      </c>
      <c r="AC44" s="513">
        <f t="shared" si="29"/>
        <v>0</v>
      </c>
      <c r="AD44" s="526">
        <f t="shared" si="29"/>
        <v>0</v>
      </c>
      <c r="AE44" s="513">
        <f t="shared" si="29"/>
        <v>0</v>
      </c>
      <c r="AF44" s="513">
        <f t="shared" si="29"/>
        <v>0</v>
      </c>
      <c r="AG44" s="513">
        <f t="shared" si="29"/>
        <v>0</v>
      </c>
      <c r="AH44" s="513">
        <f t="shared" si="29"/>
        <v>0</v>
      </c>
      <c r="AI44" s="513">
        <f t="shared" si="29"/>
        <v>0</v>
      </c>
      <c r="AJ44" s="513">
        <f t="shared" si="29"/>
        <v>0</v>
      </c>
      <c r="AK44" s="513">
        <f t="shared" si="29"/>
        <v>0</v>
      </c>
      <c r="AL44" s="513">
        <f t="shared" si="29"/>
        <v>0</v>
      </c>
      <c r="AM44" s="513">
        <f t="shared" si="29"/>
        <v>0</v>
      </c>
      <c r="AN44" s="1294">
        <f t="shared" si="29"/>
        <v>0</v>
      </c>
      <c r="AO44" s="552">
        <f t="shared" si="29"/>
        <v>0</v>
      </c>
      <c r="AP44" s="553">
        <f t="shared" si="29"/>
        <v>0</v>
      </c>
      <c r="AQ44" s="553">
        <f t="shared" si="29"/>
        <v>0</v>
      </c>
      <c r="AR44" s="553">
        <f t="shared" si="29"/>
        <v>0</v>
      </c>
      <c r="AS44" s="553">
        <f t="shared" si="29"/>
        <v>0</v>
      </c>
      <c r="AT44" s="553">
        <f t="shared" si="29"/>
        <v>0</v>
      </c>
      <c r="AU44" s="553">
        <f t="shared" si="29"/>
        <v>0</v>
      </c>
      <c r="AV44" s="553">
        <f t="shared" si="29"/>
        <v>0</v>
      </c>
      <c r="AW44" s="554">
        <f t="shared" si="29"/>
        <v>0</v>
      </c>
    </row>
    <row r="45" spans="1:49" ht="14.4" customHeight="1" x14ac:dyDescent="0.3">
      <c r="A45" s="1557" t="s">
        <v>4</v>
      </c>
      <c r="B45" s="570">
        <v>6.1</v>
      </c>
      <c r="C45" s="580" t="s">
        <v>20</v>
      </c>
      <c r="D45" s="512">
        <f>SUM(E45:L45)</f>
        <v>0</v>
      </c>
      <c r="E45" s="466"/>
      <c r="F45" s="466"/>
      <c r="G45" s="466"/>
      <c r="H45" s="466"/>
      <c r="I45" s="466"/>
      <c r="J45" s="466"/>
      <c r="K45" s="466"/>
      <c r="L45" s="467"/>
      <c r="M45" s="512">
        <f>SUM(N45:U45)</f>
        <v>0</v>
      </c>
      <c r="N45" s="466"/>
      <c r="O45" s="466"/>
      <c r="P45" s="466"/>
      <c r="Q45" s="466"/>
      <c r="R45" s="466"/>
      <c r="S45" s="466"/>
      <c r="T45" s="466"/>
      <c r="U45" s="467"/>
      <c r="V45" s="512">
        <f>SUM(W45:AD45)</f>
        <v>0</v>
      </c>
      <c r="W45" s="466"/>
      <c r="X45" s="466"/>
      <c r="Y45" s="466"/>
      <c r="Z45" s="466"/>
      <c r="AA45" s="466"/>
      <c r="AB45" s="466"/>
      <c r="AC45" s="466"/>
      <c r="AD45" s="467"/>
      <c r="AE45" s="512">
        <f>SUM(AF45:AM45)</f>
        <v>0</v>
      </c>
      <c r="AF45" s="466"/>
      <c r="AG45" s="466"/>
      <c r="AH45" s="466"/>
      <c r="AI45" s="466"/>
      <c r="AJ45" s="466"/>
      <c r="AK45" s="466"/>
      <c r="AL45" s="466"/>
      <c r="AM45" s="466"/>
      <c r="AN45" s="1292"/>
      <c r="AO45" s="550">
        <f>SUM(AP45:AW45)+AN45</f>
        <v>0</v>
      </c>
      <c r="AP45" s="507">
        <f t="shared" ref="AP45:AW48" si="30">E45+N45+W45+AF45</f>
        <v>0</v>
      </c>
      <c r="AQ45" s="507">
        <f t="shared" si="30"/>
        <v>0</v>
      </c>
      <c r="AR45" s="507">
        <f t="shared" si="30"/>
        <v>0</v>
      </c>
      <c r="AS45" s="507">
        <f t="shared" si="30"/>
        <v>0</v>
      </c>
      <c r="AT45" s="507">
        <f t="shared" si="30"/>
        <v>0</v>
      </c>
      <c r="AU45" s="507">
        <f t="shared" si="30"/>
        <v>0</v>
      </c>
      <c r="AV45" s="507">
        <f t="shared" si="30"/>
        <v>0</v>
      </c>
      <c r="AW45" s="566">
        <f t="shared" si="30"/>
        <v>0</v>
      </c>
    </row>
    <row r="46" spans="1:49" s="459" customFormat="1" x14ac:dyDescent="0.3">
      <c r="A46" s="1558"/>
      <c r="B46" s="572">
        <v>6.2</v>
      </c>
      <c r="C46" s="583" t="s">
        <v>21</v>
      </c>
      <c r="D46" s="507">
        <f>SUM(E46:L46)</f>
        <v>0</v>
      </c>
      <c r="E46" s="458"/>
      <c r="F46" s="458"/>
      <c r="G46" s="458"/>
      <c r="H46" s="458"/>
      <c r="I46" s="458"/>
      <c r="J46" s="458"/>
      <c r="K46" s="458"/>
      <c r="L46" s="468"/>
      <c r="M46" s="507">
        <f>SUM(N46:U46)</f>
        <v>0</v>
      </c>
      <c r="N46" s="499"/>
      <c r="O46" s="499"/>
      <c r="P46" s="499"/>
      <c r="Q46" s="499"/>
      <c r="R46" s="499"/>
      <c r="S46" s="499"/>
      <c r="T46" s="499"/>
      <c r="U46" s="500"/>
      <c r="V46" s="507">
        <f>SUM(W46:AD46)</f>
        <v>0</v>
      </c>
      <c r="W46" s="499"/>
      <c r="X46" s="499"/>
      <c r="Y46" s="499"/>
      <c r="Z46" s="499"/>
      <c r="AA46" s="499"/>
      <c r="AB46" s="499"/>
      <c r="AC46" s="499"/>
      <c r="AD46" s="500"/>
      <c r="AE46" s="507">
        <f>SUM(AF46:AM46)</f>
        <v>0</v>
      </c>
      <c r="AF46" s="499"/>
      <c r="AG46" s="499"/>
      <c r="AH46" s="499"/>
      <c r="AI46" s="499"/>
      <c r="AJ46" s="499"/>
      <c r="AK46" s="499"/>
      <c r="AL46" s="499"/>
      <c r="AM46" s="499"/>
      <c r="AN46" s="1289"/>
      <c r="AO46" s="550">
        <f>SUM(AP46:AW46)+AN46</f>
        <v>0</v>
      </c>
      <c r="AP46" s="507">
        <f t="shared" si="30"/>
        <v>0</v>
      </c>
      <c r="AQ46" s="520">
        <f t="shared" si="30"/>
        <v>0</v>
      </c>
      <c r="AR46" s="520">
        <f t="shared" si="30"/>
        <v>0</v>
      </c>
      <c r="AS46" s="520">
        <f t="shared" si="30"/>
        <v>0</v>
      </c>
      <c r="AT46" s="520">
        <f t="shared" si="30"/>
        <v>0</v>
      </c>
      <c r="AU46" s="520">
        <f t="shared" si="30"/>
        <v>0</v>
      </c>
      <c r="AV46" s="520">
        <f t="shared" si="30"/>
        <v>0</v>
      </c>
      <c r="AW46" s="551">
        <f t="shared" si="30"/>
        <v>0</v>
      </c>
    </row>
    <row r="47" spans="1:49" x14ac:dyDescent="0.3">
      <c r="A47" s="1558"/>
      <c r="B47" s="572">
        <v>6.3</v>
      </c>
      <c r="C47" s="583" t="s">
        <v>220</v>
      </c>
      <c r="D47" s="507">
        <f>SUM(E47:L47)</f>
        <v>0</v>
      </c>
      <c r="E47" s="458"/>
      <c r="F47" s="458"/>
      <c r="G47" s="458"/>
      <c r="H47" s="458"/>
      <c r="I47" s="458"/>
      <c r="J47" s="458"/>
      <c r="K47" s="458"/>
      <c r="L47" s="468"/>
      <c r="M47" s="507">
        <f>SUM(N47:U47)</f>
        <v>0</v>
      </c>
      <c r="N47" s="458"/>
      <c r="O47" s="458"/>
      <c r="P47" s="458"/>
      <c r="Q47" s="458"/>
      <c r="R47" s="458"/>
      <c r="S47" s="458"/>
      <c r="T47" s="458"/>
      <c r="U47" s="468"/>
      <c r="V47" s="507">
        <f>SUM(W47:AD47)</f>
        <v>0</v>
      </c>
      <c r="W47" s="458"/>
      <c r="X47" s="458"/>
      <c r="Y47" s="458"/>
      <c r="Z47" s="458"/>
      <c r="AA47" s="458"/>
      <c r="AB47" s="458"/>
      <c r="AC47" s="458"/>
      <c r="AD47" s="468"/>
      <c r="AE47" s="507">
        <f>SUM(AF47:AM47)</f>
        <v>0</v>
      </c>
      <c r="AF47" s="458"/>
      <c r="AG47" s="458"/>
      <c r="AH47" s="458"/>
      <c r="AI47" s="458"/>
      <c r="AJ47" s="458"/>
      <c r="AK47" s="458"/>
      <c r="AL47" s="458"/>
      <c r="AM47" s="458"/>
      <c r="AN47" s="1293"/>
      <c r="AO47" s="550">
        <f>SUM(AP47:AW47)+AN47</f>
        <v>0</v>
      </c>
      <c r="AP47" s="507">
        <f t="shared" si="30"/>
        <v>0</v>
      </c>
      <c r="AQ47" s="520">
        <f t="shared" si="30"/>
        <v>0</v>
      </c>
      <c r="AR47" s="520">
        <f t="shared" si="30"/>
        <v>0</v>
      </c>
      <c r="AS47" s="520">
        <f t="shared" si="30"/>
        <v>0</v>
      </c>
      <c r="AT47" s="520">
        <f t="shared" si="30"/>
        <v>0</v>
      </c>
      <c r="AU47" s="520">
        <f t="shared" si="30"/>
        <v>0</v>
      </c>
      <c r="AV47" s="520">
        <f t="shared" si="30"/>
        <v>0</v>
      </c>
      <c r="AW47" s="551">
        <f t="shared" si="30"/>
        <v>0</v>
      </c>
    </row>
    <row r="48" spans="1:49" x14ac:dyDescent="0.3">
      <c r="A48" s="1558"/>
      <c r="B48" s="572" t="s">
        <v>94</v>
      </c>
      <c r="C48" s="583" t="s">
        <v>582</v>
      </c>
      <c r="D48" s="1043">
        <f>SUM(E48:L48)</f>
        <v>0</v>
      </c>
      <c r="E48" s="460"/>
      <c r="F48" s="460"/>
      <c r="G48" s="460"/>
      <c r="H48" s="460"/>
      <c r="I48" s="460"/>
      <c r="J48" s="460"/>
      <c r="K48" s="460"/>
      <c r="L48" s="461"/>
      <c r="M48" s="1043">
        <f>SUM(N48:U48)</f>
        <v>0</v>
      </c>
      <c r="N48" s="460"/>
      <c r="O48" s="460"/>
      <c r="P48" s="460"/>
      <c r="Q48" s="460"/>
      <c r="R48" s="460"/>
      <c r="S48" s="460"/>
      <c r="T48" s="460"/>
      <c r="U48" s="461"/>
      <c r="V48" s="1043">
        <f>SUM(W48:AD48)</f>
        <v>0</v>
      </c>
      <c r="W48" s="460"/>
      <c r="X48" s="460"/>
      <c r="Y48" s="460"/>
      <c r="Z48" s="460"/>
      <c r="AA48" s="460"/>
      <c r="AB48" s="460"/>
      <c r="AC48" s="460"/>
      <c r="AD48" s="461"/>
      <c r="AE48" s="1043">
        <f>SUM(AF48:AM48)</f>
        <v>0</v>
      </c>
      <c r="AF48" s="460"/>
      <c r="AG48" s="460"/>
      <c r="AH48" s="460"/>
      <c r="AI48" s="460"/>
      <c r="AJ48" s="460"/>
      <c r="AK48" s="460"/>
      <c r="AL48" s="460"/>
      <c r="AM48" s="460"/>
      <c r="AN48" s="1290"/>
      <c r="AO48" s="550">
        <f>SUM(AP48:AW48)+AN48</f>
        <v>0</v>
      </c>
      <c r="AP48" s="503">
        <f t="shared" si="30"/>
        <v>0</v>
      </c>
      <c r="AQ48" s="537">
        <f t="shared" si="30"/>
        <v>0</v>
      </c>
      <c r="AR48" s="537">
        <f t="shared" si="30"/>
        <v>0</v>
      </c>
      <c r="AS48" s="537">
        <f t="shared" si="30"/>
        <v>0</v>
      </c>
      <c r="AT48" s="537">
        <f t="shared" si="30"/>
        <v>0</v>
      </c>
      <c r="AU48" s="537">
        <f t="shared" si="30"/>
        <v>0</v>
      </c>
      <c r="AV48" s="537">
        <f t="shared" si="30"/>
        <v>0</v>
      </c>
      <c r="AW48" s="538">
        <f t="shared" si="30"/>
        <v>0</v>
      </c>
    </row>
    <row r="49" spans="1:49" s="377" customFormat="1" x14ac:dyDescent="0.3">
      <c r="A49" s="1559"/>
      <c r="B49" s="576" t="s">
        <v>253</v>
      </c>
      <c r="C49" s="582" t="s">
        <v>27</v>
      </c>
      <c r="D49" s="513">
        <f>SUM(D45:D48)</f>
        <v>0</v>
      </c>
      <c r="E49" s="513">
        <f t="shared" ref="E49:AW49" si="31">SUM(E45:E48)</f>
        <v>0</v>
      </c>
      <c r="F49" s="513">
        <f t="shared" si="31"/>
        <v>0</v>
      </c>
      <c r="G49" s="513">
        <f t="shared" si="31"/>
        <v>0</v>
      </c>
      <c r="H49" s="513">
        <f t="shared" si="31"/>
        <v>0</v>
      </c>
      <c r="I49" s="513">
        <f t="shared" si="31"/>
        <v>0</v>
      </c>
      <c r="J49" s="513">
        <f t="shared" si="31"/>
        <v>0</v>
      </c>
      <c r="K49" s="513">
        <f t="shared" si="31"/>
        <v>0</v>
      </c>
      <c r="L49" s="526">
        <f t="shared" si="31"/>
        <v>0</v>
      </c>
      <c r="M49" s="513">
        <f t="shared" si="31"/>
        <v>0</v>
      </c>
      <c r="N49" s="513">
        <f t="shared" si="31"/>
        <v>0</v>
      </c>
      <c r="O49" s="513">
        <f t="shared" si="31"/>
        <v>0</v>
      </c>
      <c r="P49" s="513">
        <f t="shared" si="31"/>
        <v>0</v>
      </c>
      <c r="Q49" s="513">
        <f t="shared" si="31"/>
        <v>0</v>
      </c>
      <c r="R49" s="513">
        <f t="shared" si="31"/>
        <v>0</v>
      </c>
      <c r="S49" s="513">
        <f t="shared" si="31"/>
        <v>0</v>
      </c>
      <c r="T49" s="513">
        <f t="shared" si="31"/>
        <v>0</v>
      </c>
      <c r="U49" s="526">
        <f t="shared" si="31"/>
        <v>0</v>
      </c>
      <c r="V49" s="513">
        <f t="shared" si="31"/>
        <v>0</v>
      </c>
      <c r="W49" s="513">
        <f t="shared" si="31"/>
        <v>0</v>
      </c>
      <c r="X49" s="513">
        <f t="shared" si="31"/>
        <v>0</v>
      </c>
      <c r="Y49" s="513">
        <f t="shared" si="31"/>
        <v>0</v>
      </c>
      <c r="Z49" s="513">
        <f t="shared" si="31"/>
        <v>0</v>
      </c>
      <c r="AA49" s="513">
        <f t="shared" si="31"/>
        <v>0</v>
      </c>
      <c r="AB49" s="513">
        <f t="shared" si="31"/>
        <v>0</v>
      </c>
      <c r="AC49" s="513">
        <f t="shared" si="31"/>
        <v>0</v>
      </c>
      <c r="AD49" s="526">
        <f t="shared" si="31"/>
        <v>0</v>
      </c>
      <c r="AE49" s="513">
        <f t="shared" si="31"/>
        <v>0</v>
      </c>
      <c r="AF49" s="513">
        <f t="shared" si="31"/>
        <v>0</v>
      </c>
      <c r="AG49" s="513">
        <f t="shared" si="31"/>
        <v>0</v>
      </c>
      <c r="AH49" s="513">
        <f t="shared" si="31"/>
        <v>0</v>
      </c>
      <c r="AI49" s="513">
        <f t="shared" si="31"/>
        <v>0</v>
      </c>
      <c r="AJ49" s="513">
        <f t="shared" si="31"/>
        <v>0</v>
      </c>
      <c r="AK49" s="513">
        <f t="shared" si="31"/>
        <v>0</v>
      </c>
      <c r="AL49" s="513">
        <f t="shared" si="31"/>
        <v>0</v>
      </c>
      <c r="AM49" s="513">
        <f t="shared" si="31"/>
        <v>0</v>
      </c>
      <c r="AN49" s="1294">
        <f t="shared" si="31"/>
        <v>0</v>
      </c>
      <c r="AO49" s="552">
        <f t="shared" si="31"/>
        <v>0</v>
      </c>
      <c r="AP49" s="553">
        <f t="shared" si="31"/>
        <v>0</v>
      </c>
      <c r="AQ49" s="553">
        <f t="shared" si="31"/>
        <v>0</v>
      </c>
      <c r="AR49" s="553">
        <f t="shared" si="31"/>
        <v>0</v>
      </c>
      <c r="AS49" s="553">
        <f t="shared" si="31"/>
        <v>0</v>
      </c>
      <c r="AT49" s="553">
        <f t="shared" si="31"/>
        <v>0</v>
      </c>
      <c r="AU49" s="553">
        <f t="shared" si="31"/>
        <v>0</v>
      </c>
      <c r="AV49" s="553">
        <f t="shared" si="31"/>
        <v>0</v>
      </c>
      <c r="AW49" s="554">
        <f t="shared" si="31"/>
        <v>0</v>
      </c>
    </row>
    <row r="50" spans="1:49" ht="16.5" customHeight="1" x14ac:dyDescent="0.3">
      <c r="A50" s="1566" t="s">
        <v>172</v>
      </c>
      <c r="B50" s="570">
        <v>7.1</v>
      </c>
      <c r="C50" s="580" t="s">
        <v>22</v>
      </c>
      <c r="D50" s="512">
        <f>SUM(E50:L50)</f>
        <v>0</v>
      </c>
      <c r="E50" s="466"/>
      <c r="F50" s="466"/>
      <c r="G50" s="466"/>
      <c r="H50" s="466"/>
      <c r="I50" s="466"/>
      <c r="J50" s="466"/>
      <c r="K50" s="466"/>
      <c r="L50" s="467"/>
      <c r="M50" s="512">
        <f>SUM(N50:U50)</f>
        <v>0</v>
      </c>
      <c r="N50" s="466"/>
      <c r="O50" s="466"/>
      <c r="P50" s="466"/>
      <c r="Q50" s="466"/>
      <c r="R50" s="466"/>
      <c r="S50" s="466"/>
      <c r="T50" s="466"/>
      <c r="U50" s="467"/>
      <c r="V50" s="512">
        <f>SUM(W50:AD50)</f>
        <v>0</v>
      </c>
      <c r="W50" s="466"/>
      <c r="X50" s="466"/>
      <c r="Y50" s="466"/>
      <c r="Z50" s="466"/>
      <c r="AA50" s="466"/>
      <c r="AB50" s="466"/>
      <c r="AC50" s="466"/>
      <c r="AD50" s="467"/>
      <c r="AE50" s="512">
        <f>SUM(AF50:AM50)</f>
        <v>0</v>
      </c>
      <c r="AF50" s="466"/>
      <c r="AG50" s="466"/>
      <c r="AH50" s="466"/>
      <c r="AI50" s="466"/>
      <c r="AJ50" s="466"/>
      <c r="AK50" s="466"/>
      <c r="AL50" s="466"/>
      <c r="AM50" s="466"/>
      <c r="AN50" s="1292"/>
      <c r="AO50" s="548">
        <f>SUM(AP50:AW50)+AN50</f>
        <v>0</v>
      </c>
      <c r="AP50" s="507">
        <f t="shared" ref="AP50:AW53" si="32">E50+N50+W50+AF50</f>
        <v>0</v>
      </c>
      <c r="AQ50" s="507">
        <f t="shared" si="32"/>
        <v>0</v>
      </c>
      <c r="AR50" s="507">
        <f t="shared" si="32"/>
        <v>0</v>
      </c>
      <c r="AS50" s="507">
        <f t="shared" si="32"/>
        <v>0</v>
      </c>
      <c r="AT50" s="507">
        <f t="shared" si="32"/>
        <v>0</v>
      </c>
      <c r="AU50" s="507">
        <f t="shared" si="32"/>
        <v>0</v>
      </c>
      <c r="AV50" s="507">
        <f t="shared" si="32"/>
        <v>0</v>
      </c>
      <c r="AW50" s="549">
        <f t="shared" si="32"/>
        <v>0</v>
      </c>
    </row>
    <row r="51" spans="1:49" s="459" customFormat="1" ht="16.5" customHeight="1" x14ac:dyDescent="0.3">
      <c r="A51" s="1567"/>
      <c r="B51" s="572">
        <v>7.2</v>
      </c>
      <c r="C51" s="583" t="s">
        <v>23</v>
      </c>
      <c r="D51" s="507">
        <f>SUM(E51:L51)</f>
        <v>0</v>
      </c>
      <c r="E51" s="458"/>
      <c r="F51" s="458"/>
      <c r="G51" s="458"/>
      <c r="H51" s="458"/>
      <c r="I51" s="458"/>
      <c r="J51" s="458"/>
      <c r="K51" s="458"/>
      <c r="L51" s="468"/>
      <c r="M51" s="507">
        <f>SUM(N51:U51)</f>
        <v>0</v>
      </c>
      <c r="N51" s="499"/>
      <c r="O51" s="499"/>
      <c r="P51" s="499"/>
      <c r="Q51" s="499"/>
      <c r="R51" s="499"/>
      <c r="S51" s="499"/>
      <c r="T51" s="499"/>
      <c r="U51" s="500"/>
      <c r="V51" s="507">
        <f>SUM(W51:AD51)</f>
        <v>0</v>
      </c>
      <c r="W51" s="499"/>
      <c r="X51" s="499"/>
      <c r="Y51" s="499"/>
      <c r="Z51" s="499"/>
      <c r="AA51" s="499"/>
      <c r="AB51" s="499"/>
      <c r="AC51" s="499"/>
      <c r="AD51" s="500"/>
      <c r="AE51" s="507">
        <f>SUM(AF51:AM51)</f>
        <v>0</v>
      </c>
      <c r="AF51" s="499"/>
      <c r="AG51" s="499"/>
      <c r="AH51" s="499"/>
      <c r="AI51" s="499"/>
      <c r="AJ51" s="499"/>
      <c r="AK51" s="499"/>
      <c r="AL51" s="499"/>
      <c r="AM51" s="499"/>
      <c r="AN51" s="1289"/>
      <c r="AO51" s="550">
        <f>SUM(AP51:AW51)+AN51</f>
        <v>0</v>
      </c>
      <c r="AP51" s="507">
        <f t="shared" si="32"/>
        <v>0</v>
      </c>
      <c r="AQ51" s="520">
        <f t="shared" si="32"/>
        <v>0</v>
      </c>
      <c r="AR51" s="520">
        <f t="shared" si="32"/>
        <v>0</v>
      </c>
      <c r="AS51" s="520">
        <f t="shared" si="32"/>
        <v>0</v>
      </c>
      <c r="AT51" s="520">
        <f t="shared" si="32"/>
        <v>0</v>
      </c>
      <c r="AU51" s="520">
        <f t="shared" si="32"/>
        <v>0</v>
      </c>
      <c r="AV51" s="520">
        <f t="shared" si="32"/>
        <v>0</v>
      </c>
      <c r="AW51" s="551">
        <f t="shared" si="32"/>
        <v>0</v>
      </c>
    </row>
    <row r="52" spans="1:49" ht="16.5" customHeight="1" x14ac:dyDescent="0.3">
      <c r="A52" s="1567"/>
      <c r="B52" s="572">
        <v>7.3</v>
      </c>
      <c r="C52" s="583" t="s">
        <v>171</v>
      </c>
      <c r="D52" s="507">
        <f>SUM(E52:L52)</f>
        <v>0</v>
      </c>
      <c r="E52" s="458"/>
      <c r="F52" s="458"/>
      <c r="G52" s="458"/>
      <c r="H52" s="458"/>
      <c r="I52" s="458"/>
      <c r="J52" s="458"/>
      <c r="K52" s="458"/>
      <c r="L52" s="468"/>
      <c r="M52" s="507">
        <f>SUM(N52:U52)</f>
        <v>0</v>
      </c>
      <c r="N52" s="458"/>
      <c r="O52" s="458"/>
      <c r="P52" s="458"/>
      <c r="Q52" s="458"/>
      <c r="R52" s="458"/>
      <c r="S52" s="458"/>
      <c r="T52" s="458"/>
      <c r="U52" s="468"/>
      <c r="V52" s="507">
        <f>SUM(W52:AD52)</f>
        <v>0</v>
      </c>
      <c r="W52" s="458"/>
      <c r="X52" s="458"/>
      <c r="Y52" s="458"/>
      <c r="Z52" s="458"/>
      <c r="AA52" s="458"/>
      <c r="AB52" s="458"/>
      <c r="AC52" s="458"/>
      <c r="AD52" s="468"/>
      <c r="AE52" s="507">
        <f>SUM(AF52:AM52)</f>
        <v>0</v>
      </c>
      <c r="AF52" s="458"/>
      <c r="AG52" s="458"/>
      <c r="AH52" s="458"/>
      <c r="AI52" s="458"/>
      <c r="AJ52" s="458"/>
      <c r="AK52" s="458"/>
      <c r="AL52" s="458"/>
      <c r="AM52" s="458"/>
      <c r="AN52" s="1293"/>
      <c r="AO52" s="550">
        <f>SUM(AP52:AW52)+AN52</f>
        <v>0</v>
      </c>
      <c r="AP52" s="507">
        <f t="shared" si="32"/>
        <v>0</v>
      </c>
      <c r="AQ52" s="520">
        <f t="shared" si="32"/>
        <v>0</v>
      </c>
      <c r="AR52" s="520">
        <f t="shared" si="32"/>
        <v>0</v>
      </c>
      <c r="AS52" s="520">
        <f t="shared" si="32"/>
        <v>0</v>
      </c>
      <c r="AT52" s="520">
        <f t="shared" si="32"/>
        <v>0</v>
      </c>
      <c r="AU52" s="520">
        <f t="shared" si="32"/>
        <v>0</v>
      </c>
      <c r="AV52" s="520">
        <f t="shared" si="32"/>
        <v>0</v>
      </c>
      <c r="AW52" s="551">
        <f t="shared" si="32"/>
        <v>0</v>
      </c>
    </row>
    <row r="53" spans="1:49" ht="16.5" customHeight="1" x14ac:dyDescent="0.3">
      <c r="A53" s="1567"/>
      <c r="B53" s="572" t="s">
        <v>98</v>
      </c>
      <c r="C53" s="583" t="s">
        <v>583</v>
      </c>
      <c r="D53" s="507">
        <f>SUM(E53:L53)</f>
        <v>0</v>
      </c>
      <c r="E53" s="458"/>
      <c r="F53" s="458"/>
      <c r="G53" s="458"/>
      <c r="H53" s="458"/>
      <c r="I53" s="458"/>
      <c r="J53" s="458"/>
      <c r="K53" s="458"/>
      <c r="L53" s="468"/>
      <c r="M53" s="507">
        <f>SUM(N53:U53)</f>
        <v>0</v>
      </c>
      <c r="N53" s="458"/>
      <c r="O53" s="458"/>
      <c r="P53" s="458"/>
      <c r="Q53" s="458"/>
      <c r="R53" s="458"/>
      <c r="S53" s="458"/>
      <c r="T53" s="458"/>
      <c r="U53" s="468"/>
      <c r="V53" s="507">
        <f>SUM(W53:AD53)</f>
        <v>0</v>
      </c>
      <c r="W53" s="458"/>
      <c r="X53" s="458"/>
      <c r="Y53" s="458"/>
      <c r="Z53" s="458"/>
      <c r="AA53" s="458"/>
      <c r="AB53" s="458"/>
      <c r="AC53" s="458"/>
      <c r="AD53" s="468"/>
      <c r="AE53" s="507">
        <f>SUM(AF53:AM53)</f>
        <v>0</v>
      </c>
      <c r="AF53" s="458"/>
      <c r="AG53" s="458"/>
      <c r="AH53" s="458"/>
      <c r="AI53" s="458"/>
      <c r="AJ53" s="458"/>
      <c r="AK53" s="458"/>
      <c r="AL53" s="458"/>
      <c r="AM53" s="458"/>
      <c r="AN53" s="1293"/>
      <c r="AO53" s="550">
        <f>SUM(AP53:AW53)+AN53</f>
        <v>0</v>
      </c>
      <c r="AP53" s="507">
        <f t="shared" si="32"/>
        <v>0</v>
      </c>
      <c r="AQ53" s="520">
        <f t="shared" si="32"/>
        <v>0</v>
      </c>
      <c r="AR53" s="520">
        <f t="shared" si="32"/>
        <v>0</v>
      </c>
      <c r="AS53" s="520">
        <f t="shared" si="32"/>
        <v>0</v>
      </c>
      <c r="AT53" s="520">
        <f t="shared" si="32"/>
        <v>0</v>
      </c>
      <c r="AU53" s="520">
        <f t="shared" si="32"/>
        <v>0</v>
      </c>
      <c r="AV53" s="520">
        <f t="shared" si="32"/>
        <v>0</v>
      </c>
      <c r="AW53" s="551">
        <f t="shared" si="32"/>
        <v>0</v>
      </c>
    </row>
    <row r="54" spans="1:49" s="377" customFormat="1" ht="16.5" customHeight="1" x14ac:dyDescent="0.3">
      <c r="A54" s="1568"/>
      <c r="B54" s="576" t="s">
        <v>310</v>
      </c>
      <c r="C54" s="582" t="s">
        <v>42</v>
      </c>
      <c r="D54" s="513">
        <f>SUM(D50:D53)</f>
        <v>0</v>
      </c>
      <c r="E54" s="513">
        <f t="shared" ref="E54:AW54" si="33">SUM(E50:E53)</f>
        <v>0</v>
      </c>
      <c r="F54" s="513">
        <f t="shared" si="33"/>
        <v>0</v>
      </c>
      <c r="G54" s="513">
        <f t="shared" si="33"/>
        <v>0</v>
      </c>
      <c r="H54" s="513">
        <f t="shared" si="33"/>
        <v>0</v>
      </c>
      <c r="I54" s="513">
        <f t="shared" si="33"/>
        <v>0</v>
      </c>
      <c r="J54" s="513">
        <f t="shared" si="33"/>
        <v>0</v>
      </c>
      <c r="K54" s="513">
        <f t="shared" si="33"/>
        <v>0</v>
      </c>
      <c r="L54" s="526">
        <f t="shared" si="33"/>
        <v>0</v>
      </c>
      <c r="M54" s="513">
        <f t="shared" si="33"/>
        <v>0</v>
      </c>
      <c r="N54" s="513">
        <f t="shared" si="33"/>
        <v>0</v>
      </c>
      <c r="O54" s="513">
        <f t="shared" si="33"/>
        <v>0</v>
      </c>
      <c r="P54" s="513">
        <f t="shared" si="33"/>
        <v>0</v>
      </c>
      <c r="Q54" s="513">
        <f t="shared" si="33"/>
        <v>0</v>
      </c>
      <c r="R54" s="513">
        <f t="shared" si="33"/>
        <v>0</v>
      </c>
      <c r="S54" s="513">
        <f t="shared" si="33"/>
        <v>0</v>
      </c>
      <c r="T54" s="513">
        <f>SUM(T50:T53)</f>
        <v>0</v>
      </c>
      <c r="U54" s="526">
        <f t="shared" si="33"/>
        <v>0</v>
      </c>
      <c r="V54" s="513">
        <f t="shared" si="33"/>
        <v>0</v>
      </c>
      <c r="W54" s="513">
        <f t="shared" si="33"/>
        <v>0</v>
      </c>
      <c r="X54" s="513">
        <f t="shared" si="33"/>
        <v>0</v>
      </c>
      <c r="Y54" s="513">
        <f t="shared" si="33"/>
        <v>0</v>
      </c>
      <c r="Z54" s="513">
        <f t="shared" si="33"/>
        <v>0</v>
      </c>
      <c r="AA54" s="513">
        <f t="shared" si="33"/>
        <v>0</v>
      </c>
      <c r="AB54" s="513">
        <f t="shared" si="33"/>
        <v>0</v>
      </c>
      <c r="AC54" s="513">
        <f t="shared" si="33"/>
        <v>0</v>
      </c>
      <c r="AD54" s="526">
        <f t="shared" si="33"/>
        <v>0</v>
      </c>
      <c r="AE54" s="513">
        <f t="shared" si="33"/>
        <v>0</v>
      </c>
      <c r="AF54" s="513">
        <f t="shared" si="33"/>
        <v>0</v>
      </c>
      <c r="AG54" s="513">
        <f t="shared" si="33"/>
        <v>0</v>
      </c>
      <c r="AH54" s="513">
        <f t="shared" si="33"/>
        <v>0</v>
      </c>
      <c r="AI54" s="513">
        <f t="shared" si="33"/>
        <v>0</v>
      </c>
      <c r="AJ54" s="513">
        <f t="shared" si="33"/>
        <v>0</v>
      </c>
      <c r="AK54" s="513">
        <f t="shared" si="33"/>
        <v>0</v>
      </c>
      <c r="AL54" s="513">
        <f t="shared" si="33"/>
        <v>0</v>
      </c>
      <c r="AM54" s="513">
        <f t="shared" si="33"/>
        <v>0</v>
      </c>
      <c r="AN54" s="1294">
        <f t="shared" si="33"/>
        <v>0</v>
      </c>
      <c r="AO54" s="552">
        <f t="shared" si="33"/>
        <v>0</v>
      </c>
      <c r="AP54" s="553">
        <f t="shared" si="33"/>
        <v>0</v>
      </c>
      <c r="AQ54" s="553">
        <f t="shared" si="33"/>
        <v>0</v>
      </c>
      <c r="AR54" s="553">
        <f t="shared" si="33"/>
        <v>0</v>
      </c>
      <c r="AS54" s="553">
        <f t="shared" si="33"/>
        <v>0</v>
      </c>
      <c r="AT54" s="553">
        <f t="shared" si="33"/>
        <v>0</v>
      </c>
      <c r="AU54" s="553">
        <f t="shared" si="33"/>
        <v>0</v>
      </c>
      <c r="AV54" s="553">
        <f t="shared" si="33"/>
        <v>0</v>
      </c>
      <c r="AW54" s="554">
        <f t="shared" si="33"/>
        <v>0</v>
      </c>
    </row>
    <row r="55" spans="1:49" ht="14.4" customHeight="1" x14ac:dyDescent="0.3">
      <c r="A55" s="1557" t="s">
        <v>32</v>
      </c>
      <c r="B55" s="570">
        <v>8.1</v>
      </c>
      <c r="C55" s="584" t="s">
        <v>24</v>
      </c>
      <c r="D55" s="512">
        <f t="shared" ref="D55:D61" si="34">SUM(E55:L55)</f>
        <v>0</v>
      </c>
      <c r="E55" s="462"/>
      <c r="F55" s="462"/>
      <c r="G55" s="462"/>
      <c r="H55" s="462"/>
      <c r="I55" s="462"/>
      <c r="J55" s="462"/>
      <c r="K55" s="462"/>
      <c r="L55" s="463"/>
      <c r="M55" s="663">
        <f t="shared" ref="M55:M61" si="35">SUM(N55:U55)</f>
        <v>0</v>
      </c>
      <c r="N55" s="462"/>
      <c r="O55" s="462"/>
      <c r="P55" s="462"/>
      <c r="Q55" s="462"/>
      <c r="R55" s="462"/>
      <c r="S55" s="462"/>
      <c r="T55" s="462"/>
      <c r="U55" s="463"/>
      <c r="V55" s="512">
        <f t="shared" ref="V55:V61" si="36">SUM(W55:AD55)</f>
        <v>0</v>
      </c>
      <c r="W55" s="462"/>
      <c r="X55" s="462"/>
      <c r="Y55" s="462"/>
      <c r="Z55" s="462"/>
      <c r="AA55" s="462"/>
      <c r="AB55" s="462"/>
      <c r="AC55" s="462"/>
      <c r="AD55" s="463"/>
      <c r="AE55" s="512">
        <f t="shared" ref="AE55:AE61" si="37">SUM(AF55:AM55)</f>
        <v>0</v>
      </c>
      <c r="AF55" s="462"/>
      <c r="AG55" s="462"/>
      <c r="AH55" s="462"/>
      <c r="AI55" s="462"/>
      <c r="AJ55" s="462"/>
      <c r="AK55" s="462"/>
      <c r="AL55" s="462"/>
      <c r="AM55" s="462"/>
      <c r="AN55" s="1295"/>
      <c r="AO55" s="548">
        <f>SUM(AP55:AW55)+AN55</f>
        <v>0</v>
      </c>
      <c r="AP55" s="512">
        <f t="shared" ref="AP55:AW61" si="38">E55+N55+W55+AF55</f>
        <v>0</v>
      </c>
      <c r="AQ55" s="512">
        <f t="shared" si="38"/>
        <v>0</v>
      </c>
      <c r="AR55" s="512">
        <f t="shared" si="38"/>
        <v>0</v>
      </c>
      <c r="AS55" s="512">
        <f t="shared" si="38"/>
        <v>0</v>
      </c>
      <c r="AT55" s="512">
        <f t="shared" si="38"/>
        <v>0</v>
      </c>
      <c r="AU55" s="512">
        <f t="shared" si="38"/>
        <v>0</v>
      </c>
      <c r="AV55" s="512">
        <f t="shared" si="38"/>
        <v>0</v>
      </c>
      <c r="AW55" s="549">
        <f t="shared" si="38"/>
        <v>0</v>
      </c>
    </row>
    <row r="56" spans="1:49" ht="14.4" customHeight="1" x14ac:dyDescent="0.3">
      <c r="A56" s="1558"/>
      <c r="B56" s="572" t="s">
        <v>124</v>
      </c>
      <c r="C56" s="578" t="s">
        <v>557</v>
      </c>
      <c r="D56" s="507">
        <f t="shared" si="34"/>
        <v>0</v>
      </c>
      <c r="E56" s="456"/>
      <c r="F56" s="456"/>
      <c r="G56" s="456"/>
      <c r="H56" s="456"/>
      <c r="I56" s="456"/>
      <c r="J56" s="456"/>
      <c r="K56" s="456"/>
      <c r="L56" s="457"/>
      <c r="M56" s="507">
        <f t="shared" si="35"/>
        <v>0</v>
      </c>
      <c r="N56" s="456"/>
      <c r="O56" s="456"/>
      <c r="P56" s="456"/>
      <c r="Q56" s="456"/>
      <c r="R56" s="456"/>
      <c r="S56" s="456"/>
      <c r="T56" s="456"/>
      <c r="U56" s="457"/>
      <c r="V56" s="507">
        <f t="shared" si="36"/>
        <v>0</v>
      </c>
      <c r="W56" s="456"/>
      <c r="X56" s="456"/>
      <c r="Y56" s="456"/>
      <c r="Z56" s="456"/>
      <c r="AA56" s="456"/>
      <c r="AB56" s="456"/>
      <c r="AC56" s="456"/>
      <c r="AD56" s="457"/>
      <c r="AE56" s="507">
        <f t="shared" si="37"/>
        <v>0</v>
      </c>
      <c r="AF56" s="456"/>
      <c r="AG56" s="456"/>
      <c r="AH56" s="456"/>
      <c r="AI56" s="456"/>
      <c r="AJ56" s="456"/>
      <c r="AK56" s="456"/>
      <c r="AL56" s="456"/>
      <c r="AM56" s="456"/>
      <c r="AN56" s="1288"/>
      <c r="AO56" s="550">
        <f t="shared" ref="AO56:AO61" si="39">SUM(AP56:AW56)+AN56</f>
        <v>0</v>
      </c>
      <c r="AP56" s="523">
        <f t="shared" si="38"/>
        <v>0</v>
      </c>
      <c r="AQ56" s="523">
        <f t="shared" si="38"/>
        <v>0</v>
      </c>
      <c r="AR56" s="523">
        <f t="shared" si="38"/>
        <v>0</v>
      </c>
      <c r="AS56" s="523">
        <f t="shared" si="38"/>
        <v>0</v>
      </c>
      <c r="AT56" s="523">
        <f t="shared" si="38"/>
        <v>0</v>
      </c>
      <c r="AU56" s="523">
        <f t="shared" si="38"/>
        <v>0</v>
      </c>
      <c r="AV56" s="523">
        <f t="shared" si="38"/>
        <v>0</v>
      </c>
      <c r="AW56" s="555">
        <f t="shared" si="38"/>
        <v>0</v>
      </c>
    </row>
    <row r="57" spans="1:49" ht="14.4" customHeight="1" x14ac:dyDescent="0.3">
      <c r="A57" s="1558"/>
      <c r="B57" s="572" t="s">
        <v>126</v>
      </c>
      <c r="C57" s="578" t="s">
        <v>173</v>
      </c>
      <c r="D57" s="507">
        <f t="shared" si="34"/>
        <v>0</v>
      </c>
      <c r="E57" s="456"/>
      <c r="F57" s="456"/>
      <c r="G57" s="456"/>
      <c r="H57" s="456"/>
      <c r="I57" s="456"/>
      <c r="J57" s="456"/>
      <c r="K57" s="456"/>
      <c r="L57" s="457"/>
      <c r="M57" s="507">
        <f t="shared" si="35"/>
        <v>0</v>
      </c>
      <c r="N57" s="456"/>
      <c r="O57" s="456"/>
      <c r="P57" s="456"/>
      <c r="Q57" s="456"/>
      <c r="R57" s="456"/>
      <c r="S57" s="456"/>
      <c r="T57" s="456"/>
      <c r="U57" s="457"/>
      <c r="V57" s="507">
        <f t="shared" si="36"/>
        <v>0</v>
      </c>
      <c r="W57" s="456"/>
      <c r="X57" s="456"/>
      <c r="Y57" s="456"/>
      <c r="Z57" s="456"/>
      <c r="AA57" s="456"/>
      <c r="AB57" s="456"/>
      <c r="AC57" s="456"/>
      <c r="AD57" s="457"/>
      <c r="AE57" s="507">
        <f t="shared" si="37"/>
        <v>0</v>
      </c>
      <c r="AF57" s="456"/>
      <c r="AG57" s="456"/>
      <c r="AH57" s="456"/>
      <c r="AI57" s="456"/>
      <c r="AJ57" s="456"/>
      <c r="AK57" s="456"/>
      <c r="AL57" s="456"/>
      <c r="AM57" s="456"/>
      <c r="AN57" s="1288"/>
      <c r="AO57" s="550">
        <f t="shared" si="39"/>
        <v>0</v>
      </c>
      <c r="AP57" s="523">
        <f t="shared" si="38"/>
        <v>0</v>
      </c>
      <c r="AQ57" s="523">
        <f t="shared" si="38"/>
        <v>0</v>
      </c>
      <c r="AR57" s="523">
        <f t="shared" si="38"/>
        <v>0</v>
      </c>
      <c r="AS57" s="523">
        <f t="shared" si="38"/>
        <v>0</v>
      </c>
      <c r="AT57" s="523">
        <f t="shared" si="38"/>
        <v>0</v>
      </c>
      <c r="AU57" s="523">
        <f t="shared" si="38"/>
        <v>0</v>
      </c>
      <c r="AV57" s="523">
        <f t="shared" si="38"/>
        <v>0</v>
      </c>
      <c r="AW57" s="555">
        <f t="shared" si="38"/>
        <v>0</v>
      </c>
    </row>
    <row r="58" spans="1:49" x14ac:dyDescent="0.3">
      <c r="A58" s="1558"/>
      <c r="B58" s="572" t="s">
        <v>127</v>
      </c>
      <c r="C58" s="578" t="s">
        <v>125</v>
      </c>
      <c r="D58" s="507">
        <f t="shared" si="34"/>
        <v>0</v>
      </c>
      <c r="E58" s="456"/>
      <c r="F58" s="456"/>
      <c r="G58" s="456"/>
      <c r="H58" s="456"/>
      <c r="I58" s="456"/>
      <c r="J58" s="456"/>
      <c r="K58" s="456"/>
      <c r="L58" s="457"/>
      <c r="M58" s="507">
        <f t="shared" si="35"/>
        <v>0</v>
      </c>
      <c r="N58" s="456"/>
      <c r="O58" s="456"/>
      <c r="P58" s="456"/>
      <c r="Q58" s="456"/>
      <c r="R58" s="456"/>
      <c r="S58" s="456"/>
      <c r="T58" s="456"/>
      <c r="U58" s="457"/>
      <c r="V58" s="507">
        <f t="shared" si="36"/>
        <v>0</v>
      </c>
      <c r="W58" s="456"/>
      <c r="X58" s="456"/>
      <c r="Y58" s="456"/>
      <c r="Z58" s="456"/>
      <c r="AA58" s="456"/>
      <c r="AB58" s="456"/>
      <c r="AC58" s="456"/>
      <c r="AD58" s="457"/>
      <c r="AE58" s="507">
        <f t="shared" si="37"/>
        <v>0</v>
      </c>
      <c r="AF58" s="456"/>
      <c r="AG58" s="456"/>
      <c r="AH58" s="456"/>
      <c r="AI58" s="456"/>
      <c r="AJ58" s="456"/>
      <c r="AK58" s="456"/>
      <c r="AL58" s="456"/>
      <c r="AM58" s="456"/>
      <c r="AN58" s="1288"/>
      <c r="AO58" s="550">
        <f t="shared" si="39"/>
        <v>0</v>
      </c>
      <c r="AP58" s="523">
        <f t="shared" si="38"/>
        <v>0</v>
      </c>
      <c r="AQ58" s="523">
        <f t="shared" si="38"/>
        <v>0</v>
      </c>
      <c r="AR58" s="523">
        <f t="shared" si="38"/>
        <v>0</v>
      </c>
      <c r="AS58" s="523">
        <f t="shared" si="38"/>
        <v>0</v>
      </c>
      <c r="AT58" s="523">
        <f t="shared" si="38"/>
        <v>0</v>
      </c>
      <c r="AU58" s="523">
        <f t="shared" si="38"/>
        <v>0</v>
      </c>
      <c r="AV58" s="523">
        <f t="shared" si="38"/>
        <v>0</v>
      </c>
      <c r="AW58" s="555">
        <f t="shared" si="38"/>
        <v>0</v>
      </c>
    </row>
    <row r="59" spans="1:49" x14ac:dyDescent="0.3">
      <c r="A59" s="1558"/>
      <c r="B59" s="572" t="s">
        <v>128</v>
      </c>
      <c r="C59" s="583" t="s">
        <v>174</v>
      </c>
      <c r="D59" s="507">
        <f t="shared" si="34"/>
        <v>0</v>
      </c>
      <c r="E59" s="456"/>
      <c r="F59" s="456"/>
      <c r="G59" s="456"/>
      <c r="H59" s="456"/>
      <c r="I59" s="456"/>
      <c r="J59" s="456"/>
      <c r="K59" s="456"/>
      <c r="L59" s="457"/>
      <c r="M59" s="507">
        <f t="shared" si="35"/>
        <v>0</v>
      </c>
      <c r="N59" s="456"/>
      <c r="O59" s="456"/>
      <c r="P59" s="456"/>
      <c r="Q59" s="456"/>
      <c r="R59" s="456"/>
      <c r="S59" s="456"/>
      <c r="T59" s="456"/>
      <c r="U59" s="457"/>
      <c r="V59" s="507">
        <f t="shared" si="36"/>
        <v>0</v>
      </c>
      <c r="W59" s="456"/>
      <c r="X59" s="456"/>
      <c r="Y59" s="456"/>
      <c r="Z59" s="456"/>
      <c r="AA59" s="456"/>
      <c r="AB59" s="456"/>
      <c r="AC59" s="456"/>
      <c r="AD59" s="457"/>
      <c r="AE59" s="507">
        <f t="shared" si="37"/>
        <v>0</v>
      </c>
      <c r="AF59" s="456"/>
      <c r="AG59" s="456"/>
      <c r="AH59" s="456"/>
      <c r="AI59" s="456"/>
      <c r="AJ59" s="456"/>
      <c r="AK59" s="456"/>
      <c r="AL59" s="456"/>
      <c r="AM59" s="456"/>
      <c r="AN59" s="1288"/>
      <c r="AO59" s="550">
        <f t="shared" si="39"/>
        <v>0</v>
      </c>
      <c r="AP59" s="523">
        <f t="shared" si="38"/>
        <v>0</v>
      </c>
      <c r="AQ59" s="523">
        <f t="shared" si="38"/>
        <v>0</v>
      </c>
      <c r="AR59" s="523">
        <f t="shared" si="38"/>
        <v>0</v>
      </c>
      <c r="AS59" s="523">
        <f t="shared" si="38"/>
        <v>0</v>
      </c>
      <c r="AT59" s="523">
        <f t="shared" si="38"/>
        <v>0</v>
      </c>
      <c r="AU59" s="523">
        <f t="shared" si="38"/>
        <v>0</v>
      </c>
      <c r="AV59" s="523">
        <f t="shared" si="38"/>
        <v>0</v>
      </c>
      <c r="AW59" s="555">
        <f t="shared" si="38"/>
        <v>0</v>
      </c>
    </row>
    <row r="60" spans="1:49" s="459" customFormat="1" x14ac:dyDescent="0.3">
      <c r="A60" s="1558"/>
      <c r="B60" s="572" t="s">
        <v>175</v>
      </c>
      <c r="C60" s="583" t="s">
        <v>25</v>
      </c>
      <c r="D60" s="507">
        <f t="shared" si="34"/>
        <v>0</v>
      </c>
      <c r="E60" s="456"/>
      <c r="F60" s="456"/>
      <c r="G60" s="456"/>
      <c r="H60" s="456"/>
      <c r="I60" s="456"/>
      <c r="J60" s="456"/>
      <c r="K60" s="456"/>
      <c r="L60" s="457"/>
      <c r="M60" s="507">
        <f t="shared" si="35"/>
        <v>0</v>
      </c>
      <c r="N60" s="499"/>
      <c r="O60" s="499"/>
      <c r="P60" s="499"/>
      <c r="Q60" s="499"/>
      <c r="R60" s="499"/>
      <c r="S60" s="499"/>
      <c r="T60" s="499"/>
      <c r="U60" s="500"/>
      <c r="V60" s="507">
        <f t="shared" si="36"/>
        <v>0</v>
      </c>
      <c r="W60" s="499"/>
      <c r="X60" s="499"/>
      <c r="Y60" s="499"/>
      <c r="Z60" s="499"/>
      <c r="AA60" s="499"/>
      <c r="AB60" s="499"/>
      <c r="AC60" s="499"/>
      <c r="AD60" s="500"/>
      <c r="AE60" s="507">
        <f t="shared" si="37"/>
        <v>0</v>
      </c>
      <c r="AF60" s="499"/>
      <c r="AG60" s="499"/>
      <c r="AH60" s="499"/>
      <c r="AI60" s="499"/>
      <c r="AJ60" s="499"/>
      <c r="AK60" s="499"/>
      <c r="AL60" s="499"/>
      <c r="AM60" s="499"/>
      <c r="AN60" s="1289"/>
      <c r="AO60" s="550">
        <f t="shared" si="39"/>
        <v>0</v>
      </c>
      <c r="AP60" s="523">
        <f t="shared" si="38"/>
        <v>0</v>
      </c>
      <c r="AQ60" s="523">
        <f t="shared" si="38"/>
        <v>0</v>
      </c>
      <c r="AR60" s="523">
        <f t="shared" si="38"/>
        <v>0</v>
      </c>
      <c r="AS60" s="523">
        <f t="shared" si="38"/>
        <v>0</v>
      </c>
      <c r="AT60" s="523">
        <f t="shared" si="38"/>
        <v>0</v>
      </c>
      <c r="AU60" s="523">
        <f t="shared" si="38"/>
        <v>0</v>
      </c>
      <c r="AV60" s="523">
        <f t="shared" si="38"/>
        <v>0</v>
      </c>
      <c r="AW60" s="555">
        <f t="shared" si="38"/>
        <v>0</v>
      </c>
    </row>
    <row r="61" spans="1:49" s="459" customFormat="1" x14ac:dyDescent="0.3">
      <c r="A61" s="1558"/>
      <c r="B61" s="572" t="s">
        <v>556</v>
      </c>
      <c r="C61" s="583" t="s">
        <v>584</v>
      </c>
      <c r="D61" s="507">
        <f t="shared" si="34"/>
        <v>0</v>
      </c>
      <c r="E61" s="456"/>
      <c r="F61" s="456"/>
      <c r="G61" s="456"/>
      <c r="H61" s="456"/>
      <c r="I61" s="456"/>
      <c r="J61" s="456"/>
      <c r="K61" s="456"/>
      <c r="L61" s="457"/>
      <c r="M61" s="507">
        <f t="shared" si="35"/>
        <v>0</v>
      </c>
      <c r="N61" s="456"/>
      <c r="O61" s="456"/>
      <c r="P61" s="456"/>
      <c r="Q61" s="456"/>
      <c r="R61" s="456"/>
      <c r="S61" s="456"/>
      <c r="T61" s="456"/>
      <c r="U61" s="457"/>
      <c r="V61" s="507">
        <f t="shared" si="36"/>
        <v>0</v>
      </c>
      <c r="W61" s="456"/>
      <c r="X61" s="456"/>
      <c r="Y61" s="456"/>
      <c r="Z61" s="456"/>
      <c r="AA61" s="456"/>
      <c r="AB61" s="456"/>
      <c r="AC61" s="456"/>
      <c r="AD61" s="457"/>
      <c r="AE61" s="507">
        <f t="shared" si="37"/>
        <v>0</v>
      </c>
      <c r="AF61" s="456"/>
      <c r="AG61" s="456"/>
      <c r="AH61" s="456"/>
      <c r="AI61" s="456"/>
      <c r="AJ61" s="456"/>
      <c r="AK61" s="456"/>
      <c r="AL61" s="456"/>
      <c r="AM61" s="456"/>
      <c r="AN61" s="1288"/>
      <c r="AO61" s="550">
        <f t="shared" si="39"/>
        <v>0</v>
      </c>
      <c r="AP61" s="523">
        <f t="shared" si="38"/>
        <v>0</v>
      </c>
      <c r="AQ61" s="523">
        <f t="shared" si="38"/>
        <v>0</v>
      </c>
      <c r="AR61" s="523">
        <f t="shared" si="38"/>
        <v>0</v>
      </c>
      <c r="AS61" s="523">
        <f t="shared" si="38"/>
        <v>0</v>
      </c>
      <c r="AT61" s="523">
        <f t="shared" si="38"/>
        <v>0</v>
      </c>
      <c r="AU61" s="523">
        <f t="shared" si="38"/>
        <v>0</v>
      </c>
      <c r="AV61" s="523">
        <f t="shared" si="38"/>
        <v>0</v>
      </c>
      <c r="AW61" s="555">
        <f t="shared" si="38"/>
        <v>0</v>
      </c>
    </row>
    <row r="62" spans="1:49" s="377" customFormat="1" x14ac:dyDescent="0.3">
      <c r="A62" s="1559"/>
      <c r="B62" s="574" t="s">
        <v>573</v>
      </c>
      <c r="C62" s="582" t="s">
        <v>33</v>
      </c>
      <c r="D62" s="514">
        <f>SUM(D55:D61)</f>
        <v>0</v>
      </c>
      <c r="E62" s="514">
        <f t="shared" ref="E62:AW62" si="40">SUM(E55:E61)</f>
        <v>0</v>
      </c>
      <c r="F62" s="514">
        <f t="shared" si="40"/>
        <v>0</v>
      </c>
      <c r="G62" s="514">
        <f t="shared" si="40"/>
        <v>0</v>
      </c>
      <c r="H62" s="514">
        <f t="shared" si="40"/>
        <v>0</v>
      </c>
      <c r="I62" s="514">
        <f t="shared" si="40"/>
        <v>0</v>
      </c>
      <c r="J62" s="514">
        <f t="shared" si="40"/>
        <v>0</v>
      </c>
      <c r="K62" s="514">
        <f t="shared" si="40"/>
        <v>0</v>
      </c>
      <c r="L62" s="525">
        <f t="shared" si="40"/>
        <v>0</v>
      </c>
      <c r="M62" s="514">
        <f t="shared" si="40"/>
        <v>0</v>
      </c>
      <c r="N62" s="514">
        <f t="shared" si="40"/>
        <v>0</v>
      </c>
      <c r="O62" s="514">
        <f t="shared" si="40"/>
        <v>0</v>
      </c>
      <c r="P62" s="514">
        <f t="shared" si="40"/>
        <v>0</v>
      </c>
      <c r="Q62" s="514">
        <f t="shared" si="40"/>
        <v>0</v>
      </c>
      <c r="R62" s="514">
        <f t="shared" si="40"/>
        <v>0</v>
      </c>
      <c r="S62" s="514">
        <f t="shared" si="40"/>
        <v>0</v>
      </c>
      <c r="T62" s="514">
        <f t="shared" si="40"/>
        <v>0</v>
      </c>
      <c r="U62" s="525">
        <f t="shared" si="40"/>
        <v>0</v>
      </c>
      <c r="V62" s="514">
        <f t="shared" si="40"/>
        <v>0</v>
      </c>
      <c r="W62" s="514">
        <f t="shared" si="40"/>
        <v>0</v>
      </c>
      <c r="X62" s="514">
        <f t="shared" si="40"/>
        <v>0</v>
      </c>
      <c r="Y62" s="514">
        <f t="shared" si="40"/>
        <v>0</v>
      </c>
      <c r="Z62" s="514">
        <f t="shared" si="40"/>
        <v>0</v>
      </c>
      <c r="AA62" s="514">
        <f t="shared" si="40"/>
        <v>0</v>
      </c>
      <c r="AB62" s="514">
        <f t="shared" si="40"/>
        <v>0</v>
      </c>
      <c r="AC62" s="514">
        <f t="shared" si="40"/>
        <v>0</v>
      </c>
      <c r="AD62" s="525">
        <f t="shared" si="40"/>
        <v>0</v>
      </c>
      <c r="AE62" s="514">
        <f t="shared" si="40"/>
        <v>0</v>
      </c>
      <c r="AF62" s="514">
        <f t="shared" si="40"/>
        <v>0</v>
      </c>
      <c r="AG62" s="514">
        <f t="shared" si="40"/>
        <v>0</v>
      </c>
      <c r="AH62" s="514">
        <f t="shared" si="40"/>
        <v>0</v>
      </c>
      <c r="AI62" s="514">
        <f t="shared" si="40"/>
        <v>0</v>
      </c>
      <c r="AJ62" s="514">
        <f t="shared" si="40"/>
        <v>0</v>
      </c>
      <c r="AK62" s="514">
        <f t="shared" si="40"/>
        <v>0</v>
      </c>
      <c r="AL62" s="514">
        <f t="shared" si="40"/>
        <v>0</v>
      </c>
      <c r="AM62" s="514">
        <f t="shared" si="40"/>
        <v>0</v>
      </c>
      <c r="AN62" s="1291">
        <f t="shared" si="40"/>
        <v>0</v>
      </c>
      <c r="AO62" s="556">
        <f t="shared" si="40"/>
        <v>0</v>
      </c>
      <c r="AP62" s="514">
        <f t="shared" si="40"/>
        <v>0</v>
      </c>
      <c r="AQ62" s="514">
        <f t="shared" si="40"/>
        <v>0</v>
      </c>
      <c r="AR62" s="514">
        <f t="shared" si="40"/>
        <v>0</v>
      </c>
      <c r="AS62" s="514">
        <f t="shared" si="40"/>
        <v>0</v>
      </c>
      <c r="AT62" s="514">
        <f t="shared" si="40"/>
        <v>0</v>
      </c>
      <c r="AU62" s="514">
        <f t="shared" si="40"/>
        <v>0</v>
      </c>
      <c r="AV62" s="514">
        <f t="shared" si="40"/>
        <v>0</v>
      </c>
      <c r="AW62" s="547">
        <f t="shared" si="40"/>
        <v>0</v>
      </c>
    </row>
    <row r="63" spans="1:49" ht="24.75" customHeight="1" x14ac:dyDescent="0.3">
      <c r="A63" s="1557" t="s">
        <v>3</v>
      </c>
      <c r="B63" s="570">
        <v>9.1</v>
      </c>
      <c r="C63" s="578" t="s">
        <v>221</v>
      </c>
      <c r="D63" s="505">
        <f>SUM(E63:J63)</f>
        <v>0</v>
      </c>
      <c r="E63" s="462"/>
      <c r="F63" s="462"/>
      <c r="G63" s="462"/>
      <c r="H63" s="462"/>
      <c r="I63" s="462"/>
      <c r="J63" s="462"/>
      <c r="K63" s="469"/>
      <c r="L63" s="470"/>
      <c r="M63" s="505">
        <f>SUM(N63:S63)</f>
        <v>0</v>
      </c>
      <c r="N63" s="462"/>
      <c r="O63" s="462"/>
      <c r="P63" s="462"/>
      <c r="Q63" s="462"/>
      <c r="R63" s="462"/>
      <c r="S63" s="462"/>
      <c r="T63" s="469"/>
      <c r="U63" s="470"/>
      <c r="V63" s="505">
        <f>SUM(W63:AB63)</f>
        <v>0</v>
      </c>
      <c r="W63" s="462"/>
      <c r="X63" s="462"/>
      <c r="Y63" s="462"/>
      <c r="Z63" s="462"/>
      <c r="AA63" s="462"/>
      <c r="AB63" s="462"/>
      <c r="AC63" s="469"/>
      <c r="AD63" s="470"/>
      <c r="AE63" s="505">
        <f>SUM(AF63:AK63)</f>
        <v>0</v>
      </c>
      <c r="AF63" s="462"/>
      <c r="AG63" s="462"/>
      <c r="AH63" s="462"/>
      <c r="AI63" s="462"/>
      <c r="AJ63" s="462"/>
      <c r="AK63" s="462"/>
      <c r="AL63" s="469"/>
      <c r="AM63" s="469"/>
      <c r="AN63" s="1295"/>
      <c r="AO63" s="541">
        <f>SUM(AP63:AU63)+AN63</f>
        <v>0</v>
      </c>
      <c r="AP63" s="507">
        <f t="shared" ref="AP63:AW69" si="41">E63+N63+W63+AF63</f>
        <v>0</v>
      </c>
      <c r="AQ63" s="507">
        <f t="shared" si="41"/>
        <v>0</v>
      </c>
      <c r="AR63" s="507">
        <f t="shared" si="41"/>
        <v>0</v>
      </c>
      <c r="AS63" s="507">
        <f t="shared" si="41"/>
        <v>0</v>
      </c>
      <c r="AT63" s="507">
        <f t="shared" si="41"/>
        <v>0</v>
      </c>
      <c r="AU63" s="507">
        <f t="shared" si="41"/>
        <v>0</v>
      </c>
      <c r="AV63" s="557"/>
      <c r="AW63" s="558"/>
    </row>
    <row r="64" spans="1:49" x14ac:dyDescent="0.3">
      <c r="A64" s="1558"/>
      <c r="B64" s="572" t="s">
        <v>118</v>
      </c>
      <c r="C64" s="578" t="s">
        <v>222</v>
      </c>
      <c r="D64" s="1043">
        <f>SUM(E64:J64)</f>
        <v>0</v>
      </c>
      <c r="E64" s="456"/>
      <c r="F64" s="456"/>
      <c r="G64" s="456"/>
      <c r="H64" s="456"/>
      <c r="I64" s="456"/>
      <c r="J64" s="456"/>
      <c r="K64" s="472"/>
      <c r="L64" s="473"/>
      <c r="M64" s="1043">
        <f>SUM(N64:S64)</f>
        <v>0</v>
      </c>
      <c r="N64" s="456"/>
      <c r="O64" s="456"/>
      <c r="P64" s="456"/>
      <c r="Q64" s="456"/>
      <c r="R64" s="456"/>
      <c r="S64" s="456"/>
      <c r="T64" s="472"/>
      <c r="U64" s="473"/>
      <c r="V64" s="1043">
        <f>SUM(W64:AB64)</f>
        <v>0</v>
      </c>
      <c r="W64" s="456"/>
      <c r="X64" s="456"/>
      <c r="Y64" s="456"/>
      <c r="Z64" s="456"/>
      <c r="AA64" s="456"/>
      <c r="AB64" s="456"/>
      <c r="AC64" s="472"/>
      <c r="AD64" s="473"/>
      <c r="AE64" s="1043">
        <f>SUM(AF64:AK64)</f>
        <v>0</v>
      </c>
      <c r="AF64" s="456"/>
      <c r="AG64" s="456"/>
      <c r="AH64" s="456"/>
      <c r="AI64" s="456"/>
      <c r="AJ64" s="456"/>
      <c r="AK64" s="456"/>
      <c r="AL64" s="472"/>
      <c r="AM64" s="472"/>
      <c r="AN64" s="1288"/>
      <c r="AO64" s="543">
        <f t="shared" ref="AO64:AO65" si="42">SUM(AP64:AU64)+AN64</f>
        <v>0</v>
      </c>
      <c r="AP64" s="523">
        <f t="shared" si="41"/>
        <v>0</v>
      </c>
      <c r="AQ64" s="523">
        <f t="shared" si="41"/>
        <v>0</v>
      </c>
      <c r="AR64" s="523">
        <f t="shared" si="41"/>
        <v>0</v>
      </c>
      <c r="AS64" s="523">
        <f t="shared" si="41"/>
        <v>0</v>
      </c>
      <c r="AT64" s="523">
        <f t="shared" si="41"/>
        <v>0</v>
      </c>
      <c r="AU64" s="523">
        <f t="shared" si="41"/>
        <v>0</v>
      </c>
      <c r="AV64" s="559"/>
      <c r="AW64" s="560"/>
    </row>
    <row r="65" spans="1:49" x14ac:dyDescent="0.3">
      <c r="A65" s="1558"/>
      <c r="B65" s="572" t="s">
        <v>119</v>
      </c>
      <c r="C65" s="578" t="s">
        <v>223</v>
      </c>
      <c r="D65" s="1043">
        <f>SUM(E65:J65)</f>
        <v>0</v>
      </c>
      <c r="E65" s="456"/>
      <c r="F65" s="456"/>
      <c r="G65" s="456"/>
      <c r="H65" s="456"/>
      <c r="I65" s="456"/>
      <c r="J65" s="456"/>
      <c r="K65" s="472"/>
      <c r="L65" s="473"/>
      <c r="M65" s="1043">
        <f>SUM(N65:S65)</f>
        <v>0</v>
      </c>
      <c r="N65" s="456"/>
      <c r="O65" s="456"/>
      <c r="P65" s="456"/>
      <c r="Q65" s="456"/>
      <c r="R65" s="456"/>
      <c r="S65" s="456"/>
      <c r="T65" s="472"/>
      <c r="U65" s="473"/>
      <c r="V65" s="1043">
        <f>SUM(W65:AB65)</f>
        <v>0</v>
      </c>
      <c r="W65" s="456"/>
      <c r="X65" s="456"/>
      <c r="Y65" s="456"/>
      <c r="Z65" s="456"/>
      <c r="AA65" s="456"/>
      <c r="AB65" s="456"/>
      <c r="AC65" s="472"/>
      <c r="AD65" s="473"/>
      <c r="AE65" s="1043">
        <f>SUM(AF65:AK65)</f>
        <v>0</v>
      </c>
      <c r="AF65" s="456"/>
      <c r="AG65" s="456"/>
      <c r="AH65" s="456"/>
      <c r="AI65" s="456"/>
      <c r="AJ65" s="456"/>
      <c r="AK65" s="456"/>
      <c r="AL65" s="472"/>
      <c r="AM65" s="472"/>
      <c r="AN65" s="1288"/>
      <c r="AO65" s="543">
        <f t="shared" si="42"/>
        <v>0</v>
      </c>
      <c r="AP65" s="523">
        <f t="shared" si="41"/>
        <v>0</v>
      </c>
      <c r="AQ65" s="523">
        <f t="shared" si="41"/>
        <v>0</v>
      </c>
      <c r="AR65" s="523">
        <f t="shared" si="41"/>
        <v>0</v>
      </c>
      <c r="AS65" s="523">
        <f t="shared" si="41"/>
        <v>0</v>
      </c>
      <c r="AT65" s="523">
        <f t="shared" si="41"/>
        <v>0</v>
      </c>
      <c r="AU65" s="523">
        <f t="shared" si="41"/>
        <v>0</v>
      </c>
      <c r="AV65" s="559"/>
      <c r="AW65" s="560"/>
    </row>
    <row r="66" spans="1:49" x14ac:dyDescent="0.3">
      <c r="A66" s="1558"/>
      <c r="B66" s="572" t="s">
        <v>120</v>
      </c>
      <c r="C66" s="578" t="s">
        <v>176</v>
      </c>
      <c r="D66" s="1043">
        <f>SUM(E66:L66)</f>
        <v>0</v>
      </c>
      <c r="E66" s="456"/>
      <c r="F66" s="456"/>
      <c r="G66" s="456"/>
      <c r="H66" s="456"/>
      <c r="I66" s="456"/>
      <c r="J66" s="456"/>
      <c r="K66" s="456"/>
      <c r="L66" s="457"/>
      <c r="M66" s="1043">
        <f>SUM(N66:U66)</f>
        <v>0</v>
      </c>
      <c r="N66" s="456"/>
      <c r="O66" s="456"/>
      <c r="P66" s="456"/>
      <c r="Q66" s="456"/>
      <c r="R66" s="456"/>
      <c r="S66" s="456"/>
      <c r="T66" s="456"/>
      <c r="U66" s="457"/>
      <c r="V66" s="1043">
        <f>SUM(W66:AD66)</f>
        <v>0</v>
      </c>
      <c r="W66" s="456"/>
      <c r="X66" s="456"/>
      <c r="Y66" s="456"/>
      <c r="Z66" s="456"/>
      <c r="AA66" s="456"/>
      <c r="AB66" s="456"/>
      <c r="AC66" s="456"/>
      <c r="AD66" s="457"/>
      <c r="AE66" s="1043">
        <f>SUM(AF66:AM66)</f>
        <v>0</v>
      </c>
      <c r="AF66" s="456"/>
      <c r="AG66" s="456"/>
      <c r="AH66" s="456"/>
      <c r="AI66" s="456"/>
      <c r="AJ66" s="456"/>
      <c r="AK66" s="456"/>
      <c r="AL66" s="456"/>
      <c r="AM66" s="456"/>
      <c r="AN66" s="1288"/>
      <c r="AO66" s="543">
        <f>SUM(AP66:AW66)+AN66</f>
        <v>0</v>
      </c>
      <c r="AP66" s="523">
        <f t="shared" si="41"/>
        <v>0</v>
      </c>
      <c r="AQ66" s="523">
        <f t="shared" si="41"/>
        <v>0</v>
      </c>
      <c r="AR66" s="523">
        <f t="shared" si="41"/>
        <v>0</v>
      </c>
      <c r="AS66" s="523">
        <f t="shared" si="41"/>
        <v>0</v>
      </c>
      <c r="AT66" s="523">
        <f t="shared" si="41"/>
        <v>0</v>
      </c>
      <c r="AU66" s="523">
        <f t="shared" si="41"/>
        <v>0</v>
      </c>
      <c r="AV66" s="523">
        <f t="shared" si="41"/>
        <v>0</v>
      </c>
      <c r="AW66" s="555">
        <f t="shared" si="41"/>
        <v>0</v>
      </c>
    </row>
    <row r="67" spans="1:49" s="459" customFormat="1" x14ac:dyDescent="0.3">
      <c r="A67" s="1558"/>
      <c r="B67" s="572" t="s">
        <v>121</v>
      </c>
      <c r="C67" s="578" t="s">
        <v>146</v>
      </c>
      <c r="D67" s="1043">
        <f>SUM(E67:L67)</f>
        <v>0</v>
      </c>
      <c r="E67" s="456"/>
      <c r="F67" s="456"/>
      <c r="G67" s="456"/>
      <c r="H67" s="456"/>
      <c r="I67" s="456"/>
      <c r="J67" s="456"/>
      <c r="K67" s="456"/>
      <c r="L67" s="457"/>
      <c r="M67" s="1043">
        <f>SUM(N67:U67)</f>
        <v>0</v>
      </c>
      <c r="N67" s="499"/>
      <c r="O67" s="499"/>
      <c r="P67" s="499"/>
      <c r="Q67" s="499"/>
      <c r="R67" s="499"/>
      <c r="S67" s="499"/>
      <c r="T67" s="499"/>
      <c r="U67" s="500"/>
      <c r="V67" s="1043">
        <f>SUM(W67:AD67)</f>
        <v>0</v>
      </c>
      <c r="W67" s="499"/>
      <c r="X67" s="499"/>
      <c r="Y67" s="499"/>
      <c r="Z67" s="499"/>
      <c r="AA67" s="499"/>
      <c r="AB67" s="499"/>
      <c r="AC67" s="499"/>
      <c r="AD67" s="500"/>
      <c r="AE67" s="1043">
        <f>SUM(AF67:AM67)</f>
        <v>0</v>
      </c>
      <c r="AF67" s="499"/>
      <c r="AG67" s="499"/>
      <c r="AH67" s="499"/>
      <c r="AI67" s="499"/>
      <c r="AJ67" s="499"/>
      <c r="AK67" s="499"/>
      <c r="AL67" s="499"/>
      <c r="AM67" s="499"/>
      <c r="AN67" s="1289"/>
      <c r="AO67" s="543">
        <f>SUM(AP67:AW67)+AN67</f>
        <v>0</v>
      </c>
      <c r="AP67" s="523">
        <f t="shared" si="41"/>
        <v>0</v>
      </c>
      <c r="AQ67" s="523">
        <f t="shared" si="41"/>
        <v>0</v>
      </c>
      <c r="AR67" s="523">
        <f t="shared" si="41"/>
        <v>0</v>
      </c>
      <c r="AS67" s="523">
        <f t="shared" si="41"/>
        <v>0</v>
      </c>
      <c r="AT67" s="523">
        <f t="shared" si="41"/>
        <v>0</v>
      </c>
      <c r="AU67" s="523">
        <f t="shared" si="41"/>
        <v>0</v>
      </c>
      <c r="AV67" s="523">
        <f t="shared" si="41"/>
        <v>0</v>
      </c>
      <c r="AW67" s="555">
        <f t="shared" si="41"/>
        <v>0</v>
      </c>
    </row>
    <row r="68" spans="1:49" x14ac:dyDescent="0.3">
      <c r="A68" s="1558"/>
      <c r="B68" s="572" t="s">
        <v>122</v>
      </c>
      <c r="C68" s="578" t="s">
        <v>178</v>
      </c>
      <c r="D68" s="1043">
        <f>SUM(E68:L68)</f>
        <v>0</v>
      </c>
      <c r="E68" s="456"/>
      <c r="F68" s="456"/>
      <c r="G68" s="456"/>
      <c r="H68" s="456"/>
      <c r="I68" s="456"/>
      <c r="J68" s="456"/>
      <c r="K68" s="456"/>
      <c r="L68" s="457"/>
      <c r="M68" s="1043">
        <f>SUM(N68:U68)</f>
        <v>0</v>
      </c>
      <c r="N68" s="456"/>
      <c r="O68" s="456"/>
      <c r="P68" s="456"/>
      <c r="Q68" s="456"/>
      <c r="R68" s="456"/>
      <c r="S68" s="456"/>
      <c r="T68" s="456"/>
      <c r="U68" s="457"/>
      <c r="V68" s="1043">
        <f>SUM(W68:AD68)</f>
        <v>0</v>
      </c>
      <c r="W68" s="456"/>
      <c r="X68" s="456"/>
      <c r="Y68" s="456"/>
      <c r="Z68" s="456"/>
      <c r="AA68" s="456"/>
      <c r="AB68" s="456"/>
      <c r="AC68" s="456"/>
      <c r="AD68" s="457"/>
      <c r="AE68" s="1043">
        <f>SUM(AF68:AM68)</f>
        <v>0</v>
      </c>
      <c r="AF68" s="456"/>
      <c r="AG68" s="456"/>
      <c r="AH68" s="456"/>
      <c r="AI68" s="456"/>
      <c r="AJ68" s="456"/>
      <c r="AK68" s="456"/>
      <c r="AL68" s="456"/>
      <c r="AM68" s="456"/>
      <c r="AN68" s="1288"/>
      <c r="AO68" s="543">
        <f>SUM(AP68:AW68)+AN68</f>
        <v>0</v>
      </c>
      <c r="AP68" s="523">
        <f t="shared" si="41"/>
        <v>0</v>
      </c>
      <c r="AQ68" s="523">
        <f t="shared" si="41"/>
        <v>0</v>
      </c>
      <c r="AR68" s="523">
        <f t="shared" si="41"/>
        <v>0</v>
      </c>
      <c r="AS68" s="523">
        <f t="shared" si="41"/>
        <v>0</v>
      </c>
      <c r="AT68" s="523">
        <f t="shared" si="41"/>
        <v>0</v>
      </c>
      <c r="AU68" s="523">
        <f t="shared" si="41"/>
        <v>0</v>
      </c>
      <c r="AV68" s="523">
        <f t="shared" si="41"/>
        <v>0</v>
      </c>
      <c r="AW68" s="555">
        <f t="shared" si="41"/>
        <v>0</v>
      </c>
    </row>
    <row r="69" spans="1:49" x14ac:dyDescent="0.3">
      <c r="A69" s="1558"/>
      <c r="B69" s="572" t="s">
        <v>123</v>
      </c>
      <c r="C69" s="578" t="s">
        <v>585</v>
      </c>
      <c r="D69" s="1043">
        <f>SUM(E69:L69)</f>
        <v>0</v>
      </c>
      <c r="E69" s="456"/>
      <c r="F69" s="456"/>
      <c r="G69" s="456"/>
      <c r="H69" s="456"/>
      <c r="I69" s="456"/>
      <c r="J69" s="456"/>
      <c r="K69" s="456"/>
      <c r="L69" s="457"/>
      <c r="M69" s="1043">
        <f>SUM(N69:U69)</f>
        <v>0</v>
      </c>
      <c r="N69" s="456"/>
      <c r="O69" s="456"/>
      <c r="P69" s="456"/>
      <c r="Q69" s="456"/>
      <c r="R69" s="456"/>
      <c r="S69" s="456"/>
      <c r="T69" s="456"/>
      <c r="U69" s="457"/>
      <c r="V69" s="1043">
        <f>SUM(W69:AD69)</f>
        <v>0</v>
      </c>
      <c r="W69" s="456"/>
      <c r="X69" s="456"/>
      <c r="Y69" s="456"/>
      <c r="Z69" s="456"/>
      <c r="AA69" s="456"/>
      <c r="AB69" s="456"/>
      <c r="AC69" s="456"/>
      <c r="AD69" s="457"/>
      <c r="AE69" s="1043">
        <f>SUM(AF69:AM69)</f>
        <v>0</v>
      </c>
      <c r="AF69" s="456"/>
      <c r="AG69" s="456"/>
      <c r="AH69" s="456"/>
      <c r="AI69" s="456"/>
      <c r="AJ69" s="456"/>
      <c r="AK69" s="456"/>
      <c r="AL69" s="456"/>
      <c r="AM69" s="456"/>
      <c r="AN69" s="1288"/>
      <c r="AO69" s="543">
        <f>SUM(AP69:AW69)+AN69</f>
        <v>0</v>
      </c>
      <c r="AP69" s="523">
        <f t="shared" si="41"/>
        <v>0</v>
      </c>
      <c r="AQ69" s="523">
        <f t="shared" si="41"/>
        <v>0</v>
      </c>
      <c r="AR69" s="523">
        <f t="shared" si="41"/>
        <v>0</v>
      </c>
      <c r="AS69" s="523">
        <f t="shared" si="41"/>
        <v>0</v>
      </c>
      <c r="AT69" s="523">
        <f t="shared" si="41"/>
        <v>0</v>
      </c>
      <c r="AU69" s="523">
        <f t="shared" si="41"/>
        <v>0</v>
      </c>
      <c r="AV69" s="523">
        <f t="shared" si="41"/>
        <v>0</v>
      </c>
      <c r="AW69" s="555">
        <f t="shared" si="41"/>
        <v>0</v>
      </c>
    </row>
    <row r="70" spans="1:49" s="377" customFormat="1" x14ac:dyDescent="0.3">
      <c r="A70" s="1559"/>
      <c r="B70" s="576" t="s">
        <v>575</v>
      </c>
      <c r="C70" s="585" t="s">
        <v>5</v>
      </c>
      <c r="D70" s="508">
        <f>SUM(D63:D69)</f>
        <v>0</v>
      </c>
      <c r="E70" s="508">
        <f t="shared" ref="E70:AS70" si="43">SUM(E63:E69)</f>
        <v>0</v>
      </c>
      <c r="F70" s="508">
        <f t="shared" si="43"/>
        <v>0</v>
      </c>
      <c r="G70" s="508">
        <f t="shared" si="43"/>
        <v>0</v>
      </c>
      <c r="H70" s="508">
        <f t="shared" si="43"/>
        <v>0</v>
      </c>
      <c r="I70" s="508">
        <f t="shared" si="43"/>
        <v>0</v>
      </c>
      <c r="J70" s="508">
        <f t="shared" si="43"/>
        <v>0</v>
      </c>
      <c r="K70" s="514">
        <f>SUM(K66:K69)</f>
        <v>0</v>
      </c>
      <c r="L70" s="514">
        <f>SUM(L66:L69)</f>
        <v>0</v>
      </c>
      <c r="M70" s="511">
        <f t="shared" si="43"/>
        <v>0</v>
      </c>
      <c r="N70" s="508">
        <f t="shared" si="43"/>
        <v>0</v>
      </c>
      <c r="O70" s="508">
        <f t="shared" si="43"/>
        <v>0</v>
      </c>
      <c r="P70" s="508">
        <f t="shared" si="43"/>
        <v>0</v>
      </c>
      <c r="Q70" s="508">
        <f t="shared" si="43"/>
        <v>0</v>
      </c>
      <c r="R70" s="508">
        <f t="shared" si="43"/>
        <v>0</v>
      </c>
      <c r="S70" s="508">
        <f t="shared" si="43"/>
        <v>0</v>
      </c>
      <c r="T70" s="514">
        <f>SUM(T66:T69)</f>
        <v>0</v>
      </c>
      <c r="U70" s="514">
        <f>SUM(U66:U69)</f>
        <v>0</v>
      </c>
      <c r="V70" s="511">
        <f t="shared" si="43"/>
        <v>0</v>
      </c>
      <c r="W70" s="508">
        <f t="shared" si="43"/>
        <v>0</v>
      </c>
      <c r="X70" s="508">
        <f t="shared" si="43"/>
        <v>0</v>
      </c>
      <c r="Y70" s="508">
        <f t="shared" si="43"/>
        <v>0</v>
      </c>
      <c r="Z70" s="508">
        <f t="shared" si="43"/>
        <v>0</v>
      </c>
      <c r="AA70" s="508">
        <f t="shared" si="43"/>
        <v>0</v>
      </c>
      <c r="AB70" s="508">
        <f t="shared" si="43"/>
        <v>0</v>
      </c>
      <c r="AC70" s="514">
        <f>SUM(AC66:AC69)</f>
        <v>0</v>
      </c>
      <c r="AD70" s="514">
        <f>SUM(AD66:AD69)</f>
        <v>0</v>
      </c>
      <c r="AE70" s="511">
        <f t="shared" si="43"/>
        <v>0</v>
      </c>
      <c r="AF70" s="508">
        <f t="shared" si="43"/>
        <v>0</v>
      </c>
      <c r="AG70" s="508">
        <f t="shared" si="43"/>
        <v>0</v>
      </c>
      <c r="AH70" s="508">
        <f t="shared" si="43"/>
        <v>0</v>
      </c>
      <c r="AI70" s="508">
        <f t="shared" si="43"/>
        <v>0</v>
      </c>
      <c r="AJ70" s="508">
        <f t="shared" si="43"/>
        <v>0</v>
      </c>
      <c r="AK70" s="508">
        <f t="shared" si="43"/>
        <v>0</v>
      </c>
      <c r="AL70" s="514">
        <f>SUM(AL66:AL69)</f>
        <v>0</v>
      </c>
      <c r="AM70" s="514">
        <f>SUM(AM66:AM69)</f>
        <v>0</v>
      </c>
      <c r="AN70" s="1291">
        <f>SUM(AN63:AN69)</f>
        <v>0</v>
      </c>
      <c r="AO70" s="544">
        <f t="shared" si="43"/>
        <v>0</v>
      </c>
      <c r="AP70" s="508">
        <f t="shared" si="43"/>
        <v>0</v>
      </c>
      <c r="AQ70" s="508">
        <f t="shared" si="43"/>
        <v>0</v>
      </c>
      <c r="AR70" s="508">
        <f t="shared" si="43"/>
        <v>0</v>
      </c>
      <c r="AS70" s="508">
        <f t="shared" si="43"/>
        <v>0</v>
      </c>
      <c r="AT70" s="508">
        <f>SUM(AT63:AT69)</f>
        <v>0</v>
      </c>
      <c r="AU70" s="508">
        <f>SUM(AU63:AU69)</f>
        <v>0</v>
      </c>
      <c r="AV70" s="514">
        <f>SUM(AV66:AV69)</f>
        <v>0</v>
      </c>
      <c r="AW70" s="547">
        <f>SUM(AW66:AW69)</f>
        <v>0</v>
      </c>
    </row>
    <row r="71" spans="1:49" ht="14.4" customHeight="1" x14ac:dyDescent="0.3">
      <c r="A71" s="1555" t="s">
        <v>6</v>
      </c>
      <c r="B71" s="572" t="s">
        <v>129</v>
      </c>
      <c r="C71" s="578" t="s">
        <v>224</v>
      </c>
      <c r="D71" s="512">
        <f>SUM(E71:L71)</f>
        <v>0</v>
      </c>
      <c r="E71" s="466"/>
      <c r="F71" s="466"/>
      <c r="G71" s="466"/>
      <c r="H71" s="466"/>
      <c r="I71" s="466"/>
      <c r="J71" s="466"/>
      <c r="K71" s="466"/>
      <c r="L71" s="467"/>
      <c r="M71" s="512">
        <f>SUM(N71:U71)</f>
        <v>0</v>
      </c>
      <c r="N71" s="466"/>
      <c r="O71" s="466"/>
      <c r="P71" s="466"/>
      <c r="Q71" s="466"/>
      <c r="R71" s="466"/>
      <c r="S71" s="466"/>
      <c r="T71" s="466"/>
      <c r="U71" s="467"/>
      <c r="V71" s="512">
        <f>SUM(W71:AD71)</f>
        <v>0</v>
      </c>
      <c r="W71" s="466"/>
      <c r="X71" s="466"/>
      <c r="Y71" s="466"/>
      <c r="Z71" s="466"/>
      <c r="AA71" s="466"/>
      <c r="AB71" s="466"/>
      <c r="AC71" s="466"/>
      <c r="AD71" s="467"/>
      <c r="AE71" s="512">
        <f>SUM(AF71:AM71)</f>
        <v>0</v>
      </c>
      <c r="AF71" s="466"/>
      <c r="AG71" s="466"/>
      <c r="AH71" s="466"/>
      <c r="AI71" s="466"/>
      <c r="AJ71" s="466"/>
      <c r="AK71" s="466"/>
      <c r="AL71" s="466"/>
      <c r="AM71" s="466"/>
      <c r="AN71" s="1292"/>
      <c r="AO71" s="548">
        <f>SUM(AP71:AW71)+AN71</f>
        <v>0</v>
      </c>
      <c r="AP71" s="507">
        <f t="shared" ref="AP71:AW74" si="44">E71+N71+W71+AF71</f>
        <v>0</v>
      </c>
      <c r="AQ71" s="507">
        <f t="shared" si="44"/>
        <v>0</v>
      </c>
      <c r="AR71" s="507">
        <f t="shared" si="44"/>
        <v>0</v>
      </c>
      <c r="AS71" s="507">
        <f t="shared" si="44"/>
        <v>0</v>
      </c>
      <c r="AT71" s="507">
        <f t="shared" si="44"/>
        <v>0</v>
      </c>
      <c r="AU71" s="507">
        <f t="shared" si="44"/>
        <v>0</v>
      </c>
      <c r="AV71" s="507">
        <f t="shared" si="44"/>
        <v>0</v>
      </c>
      <c r="AW71" s="549">
        <f t="shared" si="44"/>
        <v>0</v>
      </c>
    </row>
    <row r="72" spans="1:49" s="459" customFormat="1" x14ac:dyDescent="0.3">
      <c r="A72" s="1555"/>
      <c r="B72" s="572" t="s">
        <v>50</v>
      </c>
      <c r="C72" s="578" t="s">
        <v>179</v>
      </c>
      <c r="D72" s="507">
        <f>SUM(E72:L72)</f>
        <v>0</v>
      </c>
      <c r="E72" s="458"/>
      <c r="F72" s="458"/>
      <c r="G72" s="458"/>
      <c r="H72" s="458"/>
      <c r="I72" s="458"/>
      <c r="J72" s="458"/>
      <c r="K72" s="458"/>
      <c r="L72" s="468"/>
      <c r="M72" s="507">
        <f>SUM(N72:U72)</f>
        <v>0</v>
      </c>
      <c r="N72" s="499"/>
      <c r="O72" s="499"/>
      <c r="P72" s="499"/>
      <c r="Q72" s="499"/>
      <c r="R72" s="499"/>
      <c r="S72" s="499"/>
      <c r="T72" s="499"/>
      <c r="U72" s="500"/>
      <c r="V72" s="507">
        <f>SUM(W72:AD72)</f>
        <v>0</v>
      </c>
      <c r="W72" s="499"/>
      <c r="X72" s="499"/>
      <c r="Y72" s="499"/>
      <c r="Z72" s="499"/>
      <c r="AA72" s="499"/>
      <c r="AB72" s="499"/>
      <c r="AC72" s="499"/>
      <c r="AD72" s="500"/>
      <c r="AE72" s="507">
        <f>SUM(AF72:AM72)</f>
        <v>0</v>
      </c>
      <c r="AF72" s="499"/>
      <c r="AG72" s="499"/>
      <c r="AH72" s="499"/>
      <c r="AI72" s="499"/>
      <c r="AJ72" s="499"/>
      <c r="AK72" s="499"/>
      <c r="AL72" s="499"/>
      <c r="AM72" s="499"/>
      <c r="AN72" s="1289"/>
      <c r="AO72" s="550">
        <f>SUM(AP72:AW72)+AN72</f>
        <v>0</v>
      </c>
      <c r="AP72" s="507">
        <f t="shared" si="44"/>
        <v>0</v>
      </c>
      <c r="AQ72" s="520">
        <f t="shared" si="44"/>
        <v>0</v>
      </c>
      <c r="AR72" s="520">
        <f t="shared" si="44"/>
        <v>0</v>
      </c>
      <c r="AS72" s="520">
        <f t="shared" si="44"/>
        <v>0</v>
      </c>
      <c r="AT72" s="520">
        <f t="shared" si="44"/>
        <v>0</v>
      </c>
      <c r="AU72" s="520">
        <f t="shared" si="44"/>
        <v>0</v>
      </c>
      <c r="AV72" s="520">
        <f t="shared" si="44"/>
        <v>0</v>
      </c>
      <c r="AW72" s="551">
        <f t="shared" si="44"/>
        <v>0</v>
      </c>
    </row>
    <row r="73" spans="1:49" x14ac:dyDescent="0.3">
      <c r="A73" s="1555"/>
      <c r="B73" s="572" t="s">
        <v>51</v>
      </c>
      <c r="C73" s="578" t="s">
        <v>180</v>
      </c>
      <c r="D73" s="507">
        <f>SUM(E73:L73)</f>
        <v>0</v>
      </c>
      <c r="E73" s="458"/>
      <c r="F73" s="458"/>
      <c r="G73" s="458"/>
      <c r="H73" s="458"/>
      <c r="I73" s="458"/>
      <c r="J73" s="458"/>
      <c r="K73" s="458"/>
      <c r="L73" s="468"/>
      <c r="M73" s="507">
        <f>SUM(N73:U73)</f>
        <v>0</v>
      </c>
      <c r="N73" s="458"/>
      <c r="O73" s="458"/>
      <c r="P73" s="458"/>
      <c r="Q73" s="458"/>
      <c r="R73" s="458"/>
      <c r="S73" s="458"/>
      <c r="T73" s="458"/>
      <c r="U73" s="468"/>
      <c r="V73" s="507">
        <f>SUM(W73:AD73)</f>
        <v>0</v>
      </c>
      <c r="W73" s="458"/>
      <c r="X73" s="458"/>
      <c r="Y73" s="458"/>
      <c r="Z73" s="458"/>
      <c r="AA73" s="458"/>
      <c r="AB73" s="458"/>
      <c r="AC73" s="458"/>
      <c r="AD73" s="468"/>
      <c r="AE73" s="507">
        <f>SUM(AF73:AM73)</f>
        <v>0</v>
      </c>
      <c r="AF73" s="458"/>
      <c r="AG73" s="458"/>
      <c r="AH73" s="458"/>
      <c r="AI73" s="458"/>
      <c r="AJ73" s="458"/>
      <c r="AK73" s="458"/>
      <c r="AL73" s="458"/>
      <c r="AM73" s="458"/>
      <c r="AN73" s="1293"/>
      <c r="AO73" s="550">
        <f>SUM(AP73:AW73)+AN73</f>
        <v>0</v>
      </c>
      <c r="AP73" s="507">
        <f t="shared" si="44"/>
        <v>0</v>
      </c>
      <c r="AQ73" s="520">
        <f t="shared" si="44"/>
        <v>0</v>
      </c>
      <c r="AR73" s="520">
        <f t="shared" si="44"/>
        <v>0</v>
      </c>
      <c r="AS73" s="520">
        <f t="shared" si="44"/>
        <v>0</v>
      </c>
      <c r="AT73" s="520">
        <f t="shared" si="44"/>
        <v>0</v>
      </c>
      <c r="AU73" s="520">
        <f t="shared" si="44"/>
        <v>0</v>
      </c>
      <c r="AV73" s="520">
        <f t="shared" si="44"/>
        <v>0</v>
      </c>
      <c r="AW73" s="551">
        <f t="shared" si="44"/>
        <v>0</v>
      </c>
    </row>
    <row r="74" spans="1:49" x14ac:dyDescent="0.3">
      <c r="A74" s="1555"/>
      <c r="B74" s="572" t="s">
        <v>181</v>
      </c>
      <c r="C74" s="578" t="s">
        <v>577</v>
      </c>
      <c r="D74" s="507">
        <f>SUM(E74:L74)</f>
        <v>0</v>
      </c>
      <c r="E74" s="458"/>
      <c r="F74" s="458"/>
      <c r="G74" s="458"/>
      <c r="H74" s="458"/>
      <c r="I74" s="458"/>
      <c r="J74" s="458"/>
      <c r="K74" s="458"/>
      <c r="L74" s="468"/>
      <c r="M74" s="507">
        <f>SUM(N74:U74)</f>
        <v>0</v>
      </c>
      <c r="N74" s="458"/>
      <c r="O74" s="458"/>
      <c r="P74" s="458"/>
      <c r="Q74" s="458"/>
      <c r="R74" s="458"/>
      <c r="S74" s="458"/>
      <c r="T74" s="458"/>
      <c r="U74" s="468"/>
      <c r="V74" s="507">
        <f>SUM(W74:AD74)</f>
        <v>0</v>
      </c>
      <c r="W74" s="458"/>
      <c r="X74" s="458"/>
      <c r="Y74" s="458"/>
      <c r="Z74" s="458"/>
      <c r="AA74" s="458"/>
      <c r="AB74" s="458"/>
      <c r="AC74" s="458"/>
      <c r="AD74" s="468"/>
      <c r="AE74" s="507">
        <f>SUM(AF74:AM74)</f>
        <v>0</v>
      </c>
      <c r="AF74" s="458"/>
      <c r="AG74" s="458"/>
      <c r="AH74" s="458"/>
      <c r="AI74" s="458"/>
      <c r="AJ74" s="458"/>
      <c r="AK74" s="458"/>
      <c r="AL74" s="458"/>
      <c r="AM74" s="458"/>
      <c r="AN74" s="1293"/>
      <c r="AO74" s="550">
        <f>SUM(AP74:AW74)+AN74</f>
        <v>0</v>
      </c>
      <c r="AP74" s="507">
        <f t="shared" si="44"/>
        <v>0</v>
      </c>
      <c r="AQ74" s="520">
        <f t="shared" si="44"/>
        <v>0</v>
      </c>
      <c r="AR74" s="520">
        <f t="shared" si="44"/>
        <v>0</v>
      </c>
      <c r="AS74" s="520">
        <f t="shared" si="44"/>
        <v>0</v>
      </c>
      <c r="AT74" s="520">
        <f t="shared" si="44"/>
        <v>0</v>
      </c>
      <c r="AU74" s="520">
        <f t="shared" si="44"/>
        <v>0</v>
      </c>
      <c r="AV74" s="520">
        <f t="shared" si="44"/>
        <v>0</v>
      </c>
      <c r="AW74" s="551">
        <f t="shared" si="44"/>
        <v>0</v>
      </c>
    </row>
    <row r="75" spans="1:49" s="377" customFormat="1" x14ac:dyDescent="0.3">
      <c r="A75" s="1556"/>
      <c r="B75" s="586" t="s">
        <v>576</v>
      </c>
      <c r="C75" s="585" t="s">
        <v>8</v>
      </c>
      <c r="D75" s="513">
        <f>SUM(D71:D74)</f>
        <v>0</v>
      </c>
      <c r="E75" s="513">
        <f t="shared" ref="E75:AW75" si="45">SUM(E71:E74)</f>
        <v>0</v>
      </c>
      <c r="F75" s="513">
        <f t="shared" si="45"/>
        <v>0</v>
      </c>
      <c r="G75" s="513">
        <f t="shared" si="45"/>
        <v>0</v>
      </c>
      <c r="H75" s="513">
        <f t="shared" si="45"/>
        <v>0</v>
      </c>
      <c r="I75" s="513">
        <f t="shared" si="45"/>
        <v>0</v>
      </c>
      <c r="J75" s="513">
        <f t="shared" si="45"/>
        <v>0</v>
      </c>
      <c r="K75" s="513">
        <f t="shared" si="45"/>
        <v>0</v>
      </c>
      <c r="L75" s="526">
        <f t="shared" si="45"/>
        <v>0</v>
      </c>
      <c r="M75" s="513">
        <f t="shared" si="45"/>
        <v>0</v>
      </c>
      <c r="N75" s="513">
        <f t="shared" si="45"/>
        <v>0</v>
      </c>
      <c r="O75" s="513">
        <f t="shared" si="45"/>
        <v>0</v>
      </c>
      <c r="P75" s="513">
        <f t="shared" si="45"/>
        <v>0</v>
      </c>
      <c r="Q75" s="513">
        <f t="shared" si="45"/>
        <v>0</v>
      </c>
      <c r="R75" s="513">
        <f t="shared" si="45"/>
        <v>0</v>
      </c>
      <c r="S75" s="513">
        <f t="shared" si="45"/>
        <v>0</v>
      </c>
      <c r="T75" s="513">
        <f>SUM(T71:T74)</f>
        <v>0</v>
      </c>
      <c r="U75" s="526">
        <f t="shared" si="45"/>
        <v>0</v>
      </c>
      <c r="V75" s="513">
        <f t="shared" si="45"/>
        <v>0</v>
      </c>
      <c r="W75" s="513">
        <f t="shared" si="45"/>
        <v>0</v>
      </c>
      <c r="X75" s="513">
        <f t="shared" si="45"/>
        <v>0</v>
      </c>
      <c r="Y75" s="513">
        <f t="shared" si="45"/>
        <v>0</v>
      </c>
      <c r="Z75" s="513">
        <f t="shared" si="45"/>
        <v>0</v>
      </c>
      <c r="AA75" s="513">
        <f t="shared" si="45"/>
        <v>0</v>
      </c>
      <c r="AB75" s="513">
        <f t="shared" si="45"/>
        <v>0</v>
      </c>
      <c r="AC75" s="513">
        <f t="shared" si="45"/>
        <v>0</v>
      </c>
      <c r="AD75" s="526">
        <f t="shared" si="45"/>
        <v>0</v>
      </c>
      <c r="AE75" s="513">
        <f t="shared" si="45"/>
        <v>0</v>
      </c>
      <c r="AF75" s="513">
        <f t="shared" si="45"/>
        <v>0</v>
      </c>
      <c r="AG75" s="513">
        <f t="shared" si="45"/>
        <v>0</v>
      </c>
      <c r="AH75" s="513">
        <f t="shared" si="45"/>
        <v>0</v>
      </c>
      <c r="AI75" s="513">
        <f t="shared" si="45"/>
        <v>0</v>
      </c>
      <c r="AJ75" s="513">
        <f t="shared" si="45"/>
        <v>0</v>
      </c>
      <c r="AK75" s="513">
        <f t="shared" si="45"/>
        <v>0</v>
      </c>
      <c r="AL75" s="513">
        <f t="shared" si="45"/>
        <v>0</v>
      </c>
      <c r="AM75" s="513">
        <f t="shared" si="45"/>
        <v>0</v>
      </c>
      <c r="AN75" s="1294">
        <f t="shared" si="45"/>
        <v>0</v>
      </c>
      <c r="AO75" s="552">
        <f t="shared" si="45"/>
        <v>0</v>
      </c>
      <c r="AP75" s="553">
        <f t="shared" si="45"/>
        <v>0</v>
      </c>
      <c r="AQ75" s="553">
        <f t="shared" si="45"/>
        <v>0</v>
      </c>
      <c r="AR75" s="553">
        <f t="shared" si="45"/>
        <v>0</v>
      </c>
      <c r="AS75" s="553">
        <f t="shared" si="45"/>
        <v>0</v>
      </c>
      <c r="AT75" s="553">
        <f t="shared" si="45"/>
        <v>0</v>
      </c>
      <c r="AU75" s="553">
        <f t="shared" si="45"/>
        <v>0</v>
      </c>
      <c r="AV75" s="553">
        <f t="shared" si="45"/>
        <v>0</v>
      </c>
      <c r="AW75" s="554">
        <f t="shared" si="45"/>
        <v>0</v>
      </c>
    </row>
    <row r="76" spans="1:49" s="377" customFormat="1" ht="14.4" customHeight="1" x14ac:dyDescent="0.3">
      <c r="A76" s="1554" t="s">
        <v>275</v>
      </c>
      <c r="B76" s="587" t="s">
        <v>130</v>
      </c>
      <c r="C76" s="571" t="s">
        <v>188</v>
      </c>
      <c r="D76" s="505">
        <f>D20+SUM(D22:D23)+SUM(D28:D31)+D36+D40+D45+D50+SUM(D55:D56)+SUM(D58:D59)+SUM(D63:D66)+D71</f>
        <v>0</v>
      </c>
      <c r="E76" s="505">
        <f t="shared" ref="E76:AW76" si="46">E20+SUM(E22:E23)+SUM(E28:E31)+E36+E40+E45+E50+SUM(E55:E56)+SUM(E58:E59)+SUM(E63:E66)+E71</f>
        <v>0</v>
      </c>
      <c r="F76" s="505">
        <f t="shared" si="46"/>
        <v>0</v>
      </c>
      <c r="G76" s="505">
        <f t="shared" si="46"/>
        <v>0</v>
      </c>
      <c r="H76" s="505">
        <f t="shared" si="46"/>
        <v>0</v>
      </c>
      <c r="I76" s="505">
        <f t="shared" si="46"/>
        <v>0</v>
      </c>
      <c r="J76" s="505">
        <f t="shared" si="46"/>
        <v>0</v>
      </c>
      <c r="K76" s="505">
        <f t="shared" si="46"/>
        <v>0</v>
      </c>
      <c r="L76" s="527">
        <f t="shared" si="46"/>
        <v>0</v>
      </c>
      <c r="M76" s="505">
        <f t="shared" si="46"/>
        <v>0</v>
      </c>
      <c r="N76" s="505">
        <f t="shared" si="46"/>
        <v>0</v>
      </c>
      <c r="O76" s="505">
        <f t="shared" si="46"/>
        <v>0</v>
      </c>
      <c r="P76" s="505">
        <f t="shared" si="46"/>
        <v>0</v>
      </c>
      <c r="Q76" s="505">
        <f t="shared" si="46"/>
        <v>0</v>
      </c>
      <c r="R76" s="505">
        <f t="shared" si="46"/>
        <v>0</v>
      </c>
      <c r="S76" s="505">
        <f t="shared" si="46"/>
        <v>0</v>
      </c>
      <c r="T76" s="505">
        <f t="shared" si="46"/>
        <v>0</v>
      </c>
      <c r="U76" s="527">
        <f t="shared" si="46"/>
        <v>0</v>
      </c>
      <c r="V76" s="505">
        <f t="shared" si="46"/>
        <v>0</v>
      </c>
      <c r="W76" s="505">
        <f t="shared" si="46"/>
        <v>0</v>
      </c>
      <c r="X76" s="505">
        <f t="shared" si="46"/>
        <v>0</v>
      </c>
      <c r="Y76" s="505">
        <f t="shared" si="46"/>
        <v>0</v>
      </c>
      <c r="Z76" s="505">
        <f t="shared" si="46"/>
        <v>0</v>
      </c>
      <c r="AA76" s="505">
        <f t="shared" si="46"/>
        <v>0</v>
      </c>
      <c r="AB76" s="505">
        <f t="shared" si="46"/>
        <v>0</v>
      </c>
      <c r="AC76" s="505">
        <f t="shared" si="46"/>
        <v>0</v>
      </c>
      <c r="AD76" s="527">
        <f t="shared" si="46"/>
        <v>0</v>
      </c>
      <c r="AE76" s="505">
        <f t="shared" si="46"/>
        <v>0</v>
      </c>
      <c r="AF76" s="505">
        <f t="shared" si="46"/>
        <v>0</v>
      </c>
      <c r="AG76" s="505">
        <f t="shared" si="46"/>
        <v>0</v>
      </c>
      <c r="AH76" s="505">
        <f t="shared" si="46"/>
        <v>0</v>
      </c>
      <c r="AI76" s="505">
        <f t="shared" si="46"/>
        <v>0</v>
      </c>
      <c r="AJ76" s="505">
        <f t="shared" si="46"/>
        <v>0</v>
      </c>
      <c r="AK76" s="505">
        <f t="shared" si="46"/>
        <v>0</v>
      </c>
      <c r="AL76" s="505">
        <f t="shared" si="46"/>
        <v>0</v>
      </c>
      <c r="AM76" s="505">
        <f t="shared" si="46"/>
        <v>0</v>
      </c>
      <c r="AN76" s="1296">
        <f>AN20+SUM(AN22:AN23)+SUM(AN28:AN31)+AN36+AN40+AN45+AN50+SUM(AN55:AN56)+SUM(AN58:AN59)+SUM(AN63:AN66)+AN71</f>
        <v>0</v>
      </c>
      <c r="AO76" s="541">
        <f>AO20+SUM(AO22:AO23)+SUM(AO28:AO31)+AO36+AO40+AO45+AO50+SUM(AO55:AO56)+SUM(AO58:AO59)+SUM(AO63:AO66)+AO71</f>
        <v>0</v>
      </c>
      <c r="AP76" s="505">
        <f t="shared" si="46"/>
        <v>0</v>
      </c>
      <c r="AQ76" s="505">
        <f t="shared" si="46"/>
        <v>0</v>
      </c>
      <c r="AR76" s="505">
        <f t="shared" si="46"/>
        <v>0</v>
      </c>
      <c r="AS76" s="505">
        <f t="shared" si="46"/>
        <v>0</v>
      </c>
      <c r="AT76" s="505">
        <f t="shared" si="46"/>
        <v>0</v>
      </c>
      <c r="AU76" s="505">
        <f t="shared" si="46"/>
        <v>0</v>
      </c>
      <c r="AV76" s="505">
        <f t="shared" si="46"/>
        <v>0</v>
      </c>
      <c r="AW76" s="545">
        <f t="shared" si="46"/>
        <v>0</v>
      </c>
    </row>
    <row r="77" spans="1:49" s="377" customFormat="1" x14ac:dyDescent="0.3">
      <c r="A77" s="1569"/>
      <c r="B77" s="588" t="s">
        <v>62</v>
      </c>
      <c r="C77" s="573" t="s">
        <v>189</v>
      </c>
      <c r="D77" s="1043">
        <f>D21+D24+D33+D37+D42+D47+D52+D57+D68+D73</f>
        <v>0</v>
      </c>
      <c r="E77" s="1043">
        <f t="shared" ref="E77:AW77" si="47">E21+E24+E33+E37+E42+E47+E52+E57+E68+E73</f>
        <v>0</v>
      </c>
      <c r="F77" s="1043">
        <f t="shared" si="47"/>
        <v>0</v>
      </c>
      <c r="G77" s="1043">
        <f t="shared" si="47"/>
        <v>0</v>
      </c>
      <c r="H77" s="1043">
        <f t="shared" si="47"/>
        <v>0</v>
      </c>
      <c r="I77" s="1043">
        <f t="shared" si="47"/>
        <v>0</v>
      </c>
      <c r="J77" s="1043">
        <f t="shared" si="47"/>
        <v>0</v>
      </c>
      <c r="K77" s="1043">
        <f t="shared" si="47"/>
        <v>0</v>
      </c>
      <c r="L77" s="1045">
        <f t="shared" si="47"/>
        <v>0</v>
      </c>
      <c r="M77" s="1043">
        <f t="shared" si="47"/>
        <v>0</v>
      </c>
      <c r="N77" s="1043">
        <f t="shared" si="47"/>
        <v>0</v>
      </c>
      <c r="O77" s="1043">
        <f t="shared" si="47"/>
        <v>0</v>
      </c>
      <c r="P77" s="1043">
        <f t="shared" si="47"/>
        <v>0</v>
      </c>
      <c r="Q77" s="1043">
        <f t="shared" si="47"/>
        <v>0</v>
      </c>
      <c r="R77" s="1043">
        <f t="shared" si="47"/>
        <v>0</v>
      </c>
      <c r="S77" s="1043">
        <f t="shared" si="47"/>
        <v>0</v>
      </c>
      <c r="T77" s="1043">
        <f t="shared" si="47"/>
        <v>0</v>
      </c>
      <c r="U77" s="1045">
        <f t="shared" si="47"/>
        <v>0</v>
      </c>
      <c r="V77" s="1043">
        <f t="shared" si="47"/>
        <v>0</v>
      </c>
      <c r="W77" s="1043">
        <f t="shared" si="47"/>
        <v>0</v>
      </c>
      <c r="X77" s="1043">
        <f t="shared" si="47"/>
        <v>0</v>
      </c>
      <c r="Y77" s="1043">
        <f t="shared" si="47"/>
        <v>0</v>
      </c>
      <c r="Z77" s="1043">
        <f t="shared" si="47"/>
        <v>0</v>
      </c>
      <c r="AA77" s="1043">
        <f t="shared" si="47"/>
        <v>0</v>
      </c>
      <c r="AB77" s="1043">
        <f t="shared" si="47"/>
        <v>0</v>
      </c>
      <c r="AC77" s="1043">
        <f t="shared" si="47"/>
        <v>0</v>
      </c>
      <c r="AD77" s="1045">
        <f t="shared" si="47"/>
        <v>0</v>
      </c>
      <c r="AE77" s="1043">
        <f t="shared" si="47"/>
        <v>0</v>
      </c>
      <c r="AF77" s="1043">
        <f t="shared" si="47"/>
        <v>0</v>
      </c>
      <c r="AG77" s="1043">
        <f t="shared" si="47"/>
        <v>0</v>
      </c>
      <c r="AH77" s="1043">
        <f t="shared" si="47"/>
        <v>0</v>
      </c>
      <c r="AI77" s="1043">
        <f t="shared" si="47"/>
        <v>0</v>
      </c>
      <c r="AJ77" s="1043">
        <f t="shared" si="47"/>
        <v>0</v>
      </c>
      <c r="AK77" s="1043">
        <f t="shared" si="47"/>
        <v>0</v>
      </c>
      <c r="AL77" s="1043">
        <f t="shared" si="47"/>
        <v>0</v>
      </c>
      <c r="AM77" s="1043">
        <f t="shared" si="47"/>
        <v>0</v>
      </c>
      <c r="AN77" s="1297">
        <f>AN21+AN24+AN33+AN37+AN42+AN47+AN52+AN57+AN68+AN73</f>
        <v>0</v>
      </c>
      <c r="AO77" s="543">
        <f t="shared" si="47"/>
        <v>0</v>
      </c>
      <c r="AP77" s="1043">
        <f t="shared" si="47"/>
        <v>0</v>
      </c>
      <c r="AQ77" s="1043">
        <f t="shared" si="47"/>
        <v>0</v>
      </c>
      <c r="AR77" s="1043">
        <f t="shared" si="47"/>
        <v>0</v>
      </c>
      <c r="AS77" s="1043">
        <f t="shared" si="47"/>
        <v>0</v>
      </c>
      <c r="AT77" s="1043">
        <f t="shared" si="47"/>
        <v>0</v>
      </c>
      <c r="AU77" s="1043">
        <f t="shared" si="47"/>
        <v>0</v>
      </c>
      <c r="AV77" s="1043">
        <f t="shared" si="47"/>
        <v>0</v>
      </c>
      <c r="AW77" s="1046">
        <f t="shared" si="47"/>
        <v>0</v>
      </c>
    </row>
    <row r="78" spans="1:49" s="377" customFormat="1" x14ac:dyDescent="0.3">
      <c r="A78" s="1569"/>
      <c r="B78" s="588" t="s">
        <v>63</v>
      </c>
      <c r="C78" s="573" t="s">
        <v>190</v>
      </c>
      <c r="D78" s="1043">
        <f>D25+D32+D41+D46+D51+D60+D67+D72</f>
        <v>0</v>
      </c>
      <c r="E78" s="1043">
        <f t="shared" ref="E78:AW78" si="48">E25+E32+E41+E46+E51+E60+E67+E72</f>
        <v>0</v>
      </c>
      <c r="F78" s="1043">
        <f t="shared" si="48"/>
        <v>0</v>
      </c>
      <c r="G78" s="1043">
        <f t="shared" si="48"/>
        <v>0</v>
      </c>
      <c r="H78" s="1043">
        <f t="shared" si="48"/>
        <v>0</v>
      </c>
      <c r="I78" s="1043">
        <f t="shared" si="48"/>
        <v>0</v>
      </c>
      <c r="J78" s="1043">
        <f t="shared" si="48"/>
        <v>0</v>
      </c>
      <c r="K78" s="1043">
        <f t="shared" si="48"/>
        <v>0</v>
      </c>
      <c r="L78" s="1045">
        <f t="shared" si="48"/>
        <v>0</v>
      </c>
      <c r="M78" s="1043">
        <f t="shared" si="48"/>
        <v>0</v>
      </c>
      <c r="N78" s="1043">
        <f t="shared" si="48"/>
        <v>0</v>
      </c>
      <c r="O78" s="1043">
        <f t="shared" si="48"/>
        <v>0</v>
      </c>
      <c r="P78" s="1043">
        <f t="shared" si="48"/>
        <v>0</v>
      </c>
      <c r="Q78" s="1043">
        <f t="shared" si="48"/>
        <v>0</v>
      </c>
      <c r="R78" s="1043">
        <f t="shared" si="48"/>
        <v>0</v>
      </c>
      <c r="S78" s="1043">
        <f t="shared" si="48"/>
        <v>0</v>
      </c>
      <c r="T78" s="1043">
        <f t="shared" si="48"/>
        <v>0</v>
      </c>
      <c r="U78" s="1045">
        <f t="shared" si="48"/>
        <v>0</v>
      </c>
      <c r="V78" s="1043">
        <f t="shared" si="48"/>
        <v>0</v>
      </c>
      <c r="W78" s="1043">
        <f t="shared" si="48"/>
        <v>0</v>
      </c>
      <c r="X78" s="1043">
        <f t="shared" si="48"/>
        <v>0</v>
      </c>
      <c r="Y78" s="1043">
        <f t="shared" si="48"/>
        <v>0</v>
      </c>
      <c r="Z78" s="1043">
        <f t="shared" si="48"/>
        <v>0</v>
      </c>
      <c r="AA78" s="1043">
        <f t="shared" si="48"/>
        <v>0</v>
      </c>
      <c r="AB78" s="1043">
        <f t="shared" si="48"/>
        <v>0</v>
      </c>
      <c r="AC78" s="1043">
        <f t="shared" si="48"/>
        <v>0</v>
      </c>
      <c r="AD78" s="1045">
        <f t="shared" si="48"/>
        <v>0</v>
      </c>
      <c r="AE78" s="1043">
        <f t="shared" si="48"/>
        <v>0</v>
      </c>
      <c r="AF78" s="1043">
        <f t="shared" si="48"/>
        <v>0</v>
      </c>
      <c r="AG78" s="1043">
        <f t="shared" si="48"/>
        <v>0</v>
      </c>
      <c r="AH78" s="1043">
        <f t="shared" si="48"/>
        <v>0</v>
      </c>
      <c r="AI78" s="1043">
        <f t="shared" si="48"/>
        <v>0</v>
      </c>
      <c r="AJ78" s="1043">
        <f t="shared" si="48"/>
        <v>0</v>
      </c>
      <c r="AK78" s="1043">
        <f t="shared" si="48"/>
        <v>0</v>
      </c>
      <c r="AL78" s="1043">
        <f t="shared" si="48"/>
        <v>0</v>
      </c>
      <c r="AM78" s="1043">
        <f t="shared" si="48"/>
        <v>0</v>
      </c>
      <c r="AN78" s="1297">
        <f>AN25+AN32+AN41+AN46+AN51+AN60+AN67+AN72</f>
        <v>0</v>
      </c>
      <c r="AO78" s="543">
        <f t="shared" si="48"/>
        <v>0</v>
      </c>
      <c r="AP78" s="1043">
        <f t="shared" si="48"/>
        <v>0</v>
      </c>
      <c r="AQ78" s="1043">
        <f t="shared" si="48"/>
        <v>0</v>
      </c>
      <c r="AR78" s="1043">
        <f t="shared" si="48"/>
        <v>0</v>
      </c>
      <c r="AS78" s="1043">
        <f t="shared" si="48"/>
        <v>0</v>
      </c>
      <c r="AT78" s="1043">
        <f t="shared" si="48"/>
        <v>0</v>
      </c>
      <c r="AU78" s="1043">
        <f t="shared" si="48"/>
        <v>0</v>
      </c>
      <c r="AV78" s="1043">
        <f t="shared" si="48"/>
        <v>0</v>
      </c>
      <c r="AW78" s="1046">
        <f t="shared" si="48"/>
        <v>0</v>
      </c>
    </row>
    <row r="79" spans="1:49" s="377" customFormat="1" x14ac:dyDescent="0.3">
      <c r="A79" s="1569"/>
      <c r="B79" s="588" t="s">
        <v>131</v>
      </c>
      <c r="C79" s="573" t="s">
        <v>587</v>
      </c>
      <c r="D79" s="1043">
        <f>D26+D34+D38+D43+D48+D53+D61+D69+D74</f>
        <v>0</v>
      </c>
      <c r="E79" s="1043">
        <f t="shared" ref="E79:AW79" si="49">E26+E34+E38+E43+E48+E53+E61+E69+E74</f>
        <v>0</v>
      </c>
      <c r="F79" s="1043">
        <f t="shared" si="49"/>
        <v>0</v>
      </c>
      <c r="G79" s="1043">
        <f t="shared" si="49"/>
        <v>0</v>
      </c>
      <c r="H79" s="1043">
        <f t="shared" si="49"/>
        <v>0</v>
      </c>
      <c r="I79" s="1043">
        <f t="shared" si="49"/>
        <v>0</v>
      </c>
      <c r="J79" s="1043">
        <f t="shared" si="49"/>
        <v>0</v>
      </c>
      <c r="K79" s="1043">
        <f t="shared" si="49"/>
        <v>0</v>
      </c>
      <c r="L79" s="1045">
        <f t="shared" si="49"/>
        <v>0</v>
      </c>
      <c r="M79" s="1043">
        <f t="shared" si="49"/>
        <v>0</v>
      </c>
      <c r="N79" s="1043">
        <f t="shared" si="49"/>
        <v>0</v>
      </c>
      <c r="O79" s="1043">
        <f t="shared" si="49"/>
        <v>0</v>
      </c>
      <c r="P79" s="1043">
        <f t="shared" si="49"/>
        <v>0</v>
      </c>
      <c r="Q79" s="1043">
        <f t="shared" si="49"/>
        <v>0</v>
      </c>
      <c r="R79" s="1043">
        <f t="shared" si="49"/>
        <v>0</v>
      </c>
      <c r="S79" s="1043">
        <f t="shared" si="49"/>
        <v>0</v>
      </c>
      <c r="T79" s="1043">
        <f t="shared" si="49"/>
        <v>0</v>
      </c>
      <c r="U79" s="1045">
        <f t="shared" si="49"/>
        <v>0</v>
      </c>
      <c r="V79" s="1043">
        <f t="shared" si="49"/>
        <v>0</v>
      </c>
      <c r="W79" s="1043">
        <f t="shared" si="49"/>
        <v>0</v>
      </c>
      <c r="X79" s="1043">
        <f t="shared" si="49"/>
        <v>0</v>
      </c>
      <c r="Y79" s="1043">
        <f t="shared" si="49"/>
        <v>0</v>
      </c>
      <c r="Z79" s="1043">
        <f t="shared" si="49"/>
        <v>0</v>
      </c>
      <c r="AA79" s="1043">
        <f t="shared" si="49"/>
        <v>0</v>
      </c>
      <c r="AB79" s="1043">
        <f t="shared" si="49"/>
        <v>0</v>
      </c>
      <c r="AC79" s="1043">
        <f t="shared" si="49"/>
        <v>0</v>
      </c>
      <c r="AD79" s="1045">
        <f t="shared" si="49"/>
        <v>0</v>
      </c>
      <c r="AE79" s="1043">
        <f t="shared" si="49"/>
        <v>0</v>
      </c>
      <c r="AF79" s="1043">
        <f t="shared" si="49"/>
        <v>0</v>
      </c>
      <c r="AG79" s="1043">
        <f t="shared" si="49"/>
        <v>0</v>
      </c>
      <c r="AH79" s="1043">
        <f t="shared" si="49"/>
        <v>0</v>
      </c>
      <c r="AI79" s="1043">
        <f t="shared" si="49"/>
        <v>0</v>
      </c>
      <c r="AJ79" s="1043">
        <f t="shared" si="49"/>
        <v>0</v>
      </c>
      <c r="AK79" s="1043">
        <f t="shared" si="49"/>
        <v>0</v>
      </c>
      <c r="AL79" s="1043">
        <f t="shared" si="49"/>
        <v>0</v>
      </c>
      <c r="AM79" s="1043">
        <f t="shared" si="49"/>
        <v>0</v>
      </c>
      <c r="AN79" s="1297">
        <f>AN26+AN34+AN38+AN43+AN48+AN53+AN61+AN69+AN74</f>
        <v>0</v>
      </c>
      <c r="AO79" s="543">
        <f t="shared" si="49"/>
        <v>0</v>
      </c>
      <c r="AP79" s="1043">
        <f t="shared" si="49"/>
        <v>0</v>
      </c>
      <c r="AQ79" s="1043">
        <f t="shared" si="49"/>
        <v>0</v>
      </c>
      <c r="AR79" s="1043">
        <f t="shared" si="49"/>
        <v>0</v>
      </c>
      <c r="AS79" s="1043">
        <f t="shared" si="49"/>
        <v>0</v>
      </c>
      <c r="AT79" s="1043">
        <f t="shared" si="49"/>
        <v>0</v>
      </c>
      <c r="AU79" s="1043">
        <f t="shared" si="49"/>
        <v>0</v>
      </c>
      <c r="AV79" s="1043">
        <f t="shared" si="49"/>
        <v>0</v>
      </c>
      <c r="AW79" s="1046">
        <f t="shared" si="49"/>
        <v>0</v>
      </c>
    </row>
    <row r="80" spans="1:49" x14ac:dyDescent="0.3">
      <c r="A80" s="1569"/>
      <c r="B80" s="588" t="s">
        <v>132</v>
      </c>
      <c r="C80" s="573" t="s">
        <v>36</v>
      </c>
      <c r="D80" s="1043">
        <f>SUM(E80:L80)</f>
        <v>0</v>
      </c>
      <c r="E80" s="454"/>
      <c r="F80" s="454"/>
      <c r="G80" s="454"/>
      <c r="H80" s="454"/>
      <c r="I80" s="454"/>
      <c r="J80" s="454"/>
      <c r="K80" s="454"/>
      <c r="L80" s="455"/>
      <c r="M80" s="1043">
        <f>SUM(N80:U80)</f>
        <v>0</v>
      </c>
      <c r="N80" s="454"/>
      <c r="O80" s="454"/>
      <c r="P80" s="454"/>
      <c r="Q80" s="454"/>
      <c r="R80" s="454"/>
      <c r="S80" s="454"/>
      <c r="T80" s="454"/>
      <c r="U80" s="455"/>
      <c r="V80" s="1043">
        <f>SUM(W80:AD80)</f>
        <v>0</v>
      </c>
      <c r="W80" s="454"/>
      <c r="X80" s="454"/>
      <c r="Y80" s="454"/>
      <c r="Z80" s="454"/>
      <c r="AA80" s="454"/>
      <c r="AB80" s="454"/>
      <c r="AC80" s="454"/>
      <c r="AD80" s="455"/>
      <c r="AE80" s="1043">
        <f>SUM(AF80:AM80)</f>
        <v>0</v>
      </c>
      <c r="AF80" s="454"/>
      <c r="AG80" s="454"/>
      <c r="AH80" s="454"/>
      <c r="AI80" s="454"/>
      <c r="AJ80" s="454"/>
      <c r="AK80" s="454"/>
      <c r="AL80" s="454"/>
      <c r="AM80" s="454"/>
      <c r="AN80" s="1287"/>
      <c r="AO80" s="543">
        <f>SUM(AP80:AW80)+AN80</f>
        <v>0</v>
      </c>
      <c r="AP80" s="507">
        <f t="shared" ref="AP80:AW81" si="50">E80+N80+W80+AF80</f>
        <v>0</v>
      </c>
      <c r="AQ80" s="520">
        <f t="shared" si="50"/>
        <v>0</v>
      </c>
      <c r="AR80" s="520">
        <f t="shared" si="50"/>
        <v>0</v>
      </c>
      <c r="AS80" s="520">
        <f t="shared" si="50"/>
        <v>0</v>
      </c>
      <c r="AT80" s="520">
        <f t="shared" si="50"/>
        <v>0</v>
      </c>
      <c r="AU80" s="520">
        <f t="shared" si="50"/>
        <v>0</v>
      </c>
      <c r="AV80" s="520">
        <f t="shared" si="50"/>
        <v>0</v>
      </c>
      <c r="AW80" s="551">
        <f t="shared" si="50"/>
        <v>0</v>
      </c>
    </row>
    <row r="81" spans="1:49" x14ac:dyDescent="0.3">
      <c r="A81" s="1569"/>
      <c r="B81" s="588" t="s">
        <v>182</v>
      </c>
      <c r="C81" s="573" t="s">
        <v>148</v>
      </c>
      <c r="D81" s="1043">
        <f>SUM(E81:L81)</f>
        <v>0</v>
      </c>
      <c r="E81" s="456"/>
      <c r="F81" s="456"/>
      <c r="G81" s="456"/>
      <c r="H81" s="456"/>
      <c r="I81" s="456"/>
      <c r="J81" s="456"/>
      <c r="K81" s="456"/>
      <c r="L81" s="457"/>
      <c r="M81" s="1043">
        <f>SUM(N81:U81)</f>
        <v>0</v>
      </c>
      <c r="N81" s="456"/>
      <c r="O81" s="456"/>
      <c r="P81" s="456"/>
      <c r="Q81" s="456"/>
      <c r="R81" s="456"/>
      <c r="S81" s="456"/>
      <c r="T81" s="456"/>
      <c r="U81" s="457"/>
      <c r="V81" s="1043">
        <f>SUM(W81:AD81)</f>
        <v>0</v>
      </c>
      <c r="W81" s="456"/>
      <c r="X81" s="456"/>
      <c r="Y81" s="456"/>
      <c r="Z81" s="456"/>
      <c r="AA81" s="456"/>
      <c r="AB81" s="456"/>
      <c r="AC81" s="456"/>
      <c r="AD81" s="457"/>
      <c r="AE81" s="1043">
        <f>SUM(AF81:AM81)</f>
        <v>0</v>
      </c>
      <c r="AF81" s="456"/>
      <c r="AG81" s="456"/>
      <c r="AH81" s="456"/>
      <c r="AI81" s="456"/>
      <c r="AJ81" s="456"/>
      <c r="AK81" s="456"/>
      <c r="AL81" s="456"/>
      <c r="AM81" s="456"/>
      <c r="AN81" s="1288"/>
      <c r="AO81" s="543">
        <f>SUM(AP81:AW81)+AN81</f>
        <v>0</v>
      </c>
      <c r="AP81" s="507">
        <f t="shared" si="50"/>
        <v>0</v>
      </c>
      <c r="AQ81" s="520">
        <f t="shared" si="50"/>
        <v>0</v>
      </c>
      <c r="AR81" s="520">
        <f t="shared" si="50"/>
        <v>0</v>
      </c>
      <c r="AS81" s="520">
        <f t="shared" si="50"/>
        <v>0</v>
      </c>
      <c r="AT81" s="520">
        <f t="shared" si="50"/>
        <v>0</v>
      </c>
      <c r="AU81" s="520">
        <f t="shared" si="50"/>
        <v>0</v>
      </c>
      <c r="AV81" s="520">
        <f t="shared" si="50"/>
        <v>0</v>
      </c>
      <c r="AW81" s="551">
        <f t="shared" si="50"/>
        <v>0</v>
      </c>
    </row>
    <row r="82" spans="1:49" s="377" customFormat="1" x14ac:dyDescent="0.3">
      <c r="A82" s="1569"/>
      <c r="B82" s="589" t="s">
        <v>183</v>
      </c>
      <c r="C82" s="590" t="s">
        <v>426</v>
      </c>
      <c r="D82" s="516">
        <f>SUM(D76:D81)</f>
        <v>0</v>
      </c>
      <c r="E82" s="529">
        <f t="shared" ref="E82:AW82" si="51">SUM(E76:E81)</f>
        <v>0</v>
      </c>
      <c r="F82" s="529">
        <f t="shared" si="51"/>
        <v>0</v>
      </c>
      <c r="G82" s="529">
        <f t="shared" si="51"/>
        <v>0</v>
      </c>
      <c r="H82" s="529">
        <f t="shared" si="51"/>
        <v>0</v>
      </c>
      <c r="I82" s="529">
        <f t="shared" si="51"/>
        <v>0</v>
      </c>
      <c r="J82" s="529">
        <f t="shared" si="51"/>
        <v>0</v>
      </c>
      <c r="K82" s="529">
        <f t="shared" si="51"/>
        <v>0</v>
      </c>
      <c r="L82" s="530">
        <f t="shared" si="51"/>
        <v>0</v>
      </c>
      <c r="M82" s="516">
        <f t="shared" si="51"/>
        <v>0</v>
      </c>
      <c r="N82" s="529">
        <f t="shared" si="51"/>
        <v>0</v>
      </c>
      <c r="O82" s="529">
        <f t="shared" si="51"/>
        <v>0</v>
      </c>
      <c r="P82" s="529">
        <f t="shared" si="51"/>
        <v>0</v>
      </c>
      <c r="Q82" s="529">
        <f t="shared" si="51"/>
        <v>0</v>
      </c>
      <c r="R82" s="529">
        <f t="shared" si="51"/>
        <v>0</v>
      </c>
      <c r="S82" s="529">
        <f t="shared" si="51"/>
        <v>0</v>
      </c>
      <c r="T82" s="529">
        <f t="shared" si="51"/>
        <v>0</v>
      </c>
      <c r="U82" s="530">
        <f t="shared" si="51"/>
        <v>0</v>
      </c>
      <c r="V82" s="516">
        <f t="shared" si="51"/>
        <v>0</v>
      </c>
      <c r="W82" s="529">
        <f t="shared" si="51"/>
        <v>0</v>
      </c>
      <c r="X82" s="529">
        <f t="shared" si="51"/>
        <v>0</v>
      </c>
      <c r="Y82" s="529">
        <f t="shared" si="51"/>
        <v>0</v>
      </c>
      <c r="Z82" s="529">
        <f t="shared" si="51"/>
        <v>0</v>
      </c>
      <c r="AA82" s="529">
        <f t="shared" si="51"/>
        <v>0</v>
      </c>
      <c r="AB82" s="529">
        <f t="shared" si="51"/>
        <v>0</v>
      </c>
      <c r="AC82" s="529">
        <f t="shared" si="51"/>
        <v>0</v>
      </c>
      <c r="AD82" s="530">
        <f t="shared" si="51"/>
        <v>0</v>
      </c>
      <c r="AE82" s="516">
        <f t="shared" si="51"/>
        <v>0</v>
      </c>
      <c r="AF82" s="529">
        <f t="shared" si="51"/>
        <v>0</v>
      </c>
      <c r="AG82" s="529">
        <f t="shared" si="51"/>
        <v>0</v>
      </c>
      <c r="AH82" s="529">
        <f t="shared" si="51"/>
        <v>0</v>
      </c>
      <c r="AI82" s="529">
        <f t="shared" si="51"/>
        <v>0</v>
      </c>
      <c r="AJ82" s="529">
        <f t="shared" si="51"/>
        <v>0</v>
      </c>
      <c r="AK82" s="529">
        <f t="shared" si="51"/>
        <v>0</v>
      </c>
      <c r="AL82" s="529">
        <f t="shared" si="51"/>
        <v>0</v>
      </c>
      <c r="AM82" s="529">
        <f t="shared" si="51"/>
        <v>0</v>
      </c>
      <c r="AN82" s="1298">
        <f t="shared" si="51"/>
        <v>0</v>
      </c>
      <c r="AO82" s="562">
        <f t="shared" si="51"/>
        <v>0</v>
      </c>
      <c r="AP82" s="563">
        <f t="shared" si="51"/>
        <v>0</v>
      </c>
      <c r="AQ82" s="563">
        <f t="shared" si="51"/>
        <v>0</v>
      </c>
      <c r="AR82" s="563">
        <f t="shared" si="51"/>
        <v>0</v>
      </c>
      <c r="AS82" s="563">
        <f t="shared" si="51"/>
        <v>0</v>
      </c>
      <c r="AT82" s="563">
        <f t="shared" si="51"/>
        <v>0</v>
      </c>
      <c r="AU82" s="563">
        <f t="shared" si="51"/>
        <v>0</v>
      </c>
      <c r="AV82" s="563">
        <f t="shared" si="51"/>
        <v>0</v>
      </c>
      <c r="AW82" s="564">
        <f t="shared" si="51"/>
        <v>0</v>
      </c>
    </row>
    <row r="83" spans="1:49" x14ac:dyDescent="0.3">
      <c r="A83" s="1569"/>
      <c r="B83" s="588" t="s">
        <v>184</v>
      </c>
      <c r="C83" s="573" t="s">
        <v>44</v>
      </c>
      <c r="D83" s="505">
        <f>SUM(E83:L83)</f>
        <v>0</v>
      </c>
      <c r="E83" s="452"/>
      <c r="F83" s="452"/>
      <c r="G83" s="452"/>
      <c r="H83" s="452"/>
      <c r="I83" s="452"/>
      <c r="J83" s="452"/>
      <c r="K83" s="452"/>
      <c r="L83" s="453"/>
      <c r="M83" s="505">
        <f>SUM(N83:U83)</f>
        <v>0</v>
      </c>
      <c r="N83" s="452"/>
      <c r="O83" s="452"/>
      <c r="P83" s="452"/>
      <c r="Q83" s="452"/>
      <c r="R83" s="452"/>
      <c r="S83" s="452"/>
      <c r="T83" s="452"/>
      <c r="U83" s="453"/>
      <c r="V83" s="505">
        <f>SUM(W83:AD83)</f>
        <v>0</v>
      </c>
      <c r="W83" s="452"/>
      <c r="X83" s="452"/>
      <c r="Y83" s="452"/>
      <c r="Z83" s="452"/>
      <c r="AA83" s="452"/>
      <c r="AB83" s="452"/>
      <c r="AC83" s="452"/>
      <c r="AD83" s="453"/>
      <c r="AE83" s="505">
        <f>SUM(AF83:AM83)</f>
        <v>0</v>
      </c>
      <c r="AF83" s="452"/>
      <c r="AG83" s="452"/>
      <c r="AH83" s="452"/>
      <c r="AI83" s="452"/>
      <c r="AJ83" s="452"/>
      <c r="AK83" s="452"/>
      <c r="AL83" s="452"/>
      <c r="AM83" s="452"/>
      <c r="AN83" s="1286"/>
      <c r="AO83" s="548">
        <f>SUM(AP83:AW83)+AN83</f>
        <v>0</v>
      </c>
      <c r="AP83" s="507">
        <f t="shared" ref="AP83:AW84" si="52">E83+N83+W83+AF83</f>
        <v>0</v>
      </c>
      <c r="AQ83" s="507">
        <f t="shared" si="52"/>
        <v>0</v>
      </c>
      <c r="AR83" s="507">
        <f t="shared" si="52"/>
        <v>0</v>
      </c>
      <c r="AS83" s="507">
        <f t="shared" si="52"/>
        <v>0</v>
      </c>
      <c r="AT83" s="507">
        <f t="shared" si="52"/>
        <v>0</v>
      </c>
      <c r="AU83" s="507">
        <f t="shared" si="52"/>
        <v>0</v>
      </c>
      <c r="AV83" s="507">
        <f t="shared" si="52"/>
        <v>0</v>
      </c>
      <c r="AW83" s="549">
        <f t="shared" si="52"/>
        <v>0</v>
      </c>
    </row>
    <row r="84" spans="1:49" x14ac:dyDescent="0.3">
      <c r="A84" s="1569"/>
      <c r="B84" s="588" t="s">
        <v>185</v>
      </c>
      <c r="C84" s="573" t="s">
        <v>427</v>
      </c>
      <c r="D84" s="1043">
        <f>SUM(E84:L84)</f>
        <v>0</v>
      </c>
      <c r="E84" s="454"/>
      <c r="F84" s="454"/>
      <c r="G84" s="454"/>
      <c r="H84" s="454"/>
      <c r="I84" s="454"/>
      <c r="J84" s="454"/>
      <c r="K84" s="454"/>
      <c r="L84" s="455"/>
      <c r="M84" s="1043">
        <f>SUM(N84:U84)</f>
        <v>0</v>
      </c>
      <c r="N84" s="454"/>
      <c r="O84" s="454"/>
      <c r="P84" s="454"/>
      <c r="Q84" s="454"/>
      <c r="R84" s="454"/>
      <c r="S84" s="454"/>
      <c r="T84" s="454"/>
      <c r="U84" s="455"/>
      <c r="V84" s="1043">
        <f>SUM(W84:AD84)</f>
        <v>0</v>
      </c>
      <c r="W84" s="454"/>
      <c r="X84" s="454"/>
      <c r="Y84" s="454"/>
      <c r="Z84" s="454"/>
      <c r="AA84" s="454"/>
      <c r="AB84" s="454"/>
      <c r="AC84" s="454"/>
      <c r="AD84" s="455"/>
      <c r="AE84" s="1043">
        <f>SUM(AF84:AM84)</f>
        <v>0</v>
      </c>
      <c r="AF84" s="454"/>
      <c r="AG84" s="454"/>
      <c r="AH84" s="454"/>
      <c r="AI84" s="454"/>
      <c r="AJ84" s="454"/>
      <c r="AK84" s="454"/>
      <c r="AL84" s="454"/>
      <c r="AM84" s="454"/>
      <c r="AN84" s="1287"/>
      <c r="AO84" s="550">
        <f>SUM(AP84:AW84)+AN84</f>
        <v>0</v>
      </c>
      <c r="AP84" s="507">
        <f t="shared" si="52"/>
        <v>0</v>
      </c>
      <c r="AQ84" s="520">
        <f t="shared" si="52"/>
        <v>0</v>
      </c>
      <c r="AR84" s="520">
        <f t="shared" si="52"/>
        <v>0</v>
      </c>
      <c r="AS84" s="520">
        <f t="shared" si="52"/>
        <v>0</v>
      </c>
      <c r="AT84" s="520">
        <f t="shared" si="52"/>
        <v>0</v>
      </c>
      <c r="AU84" s="520">
        <f t="shared" si="52"/>
        <v>0</v>
      </c>
      <c r="AV84" s="520">
        <f t="shared" si="52"/>
        <v>0</v>
      </c>
      <c r="AW84" s="551">
        <f t="shared" si="52"/>
        <v>0</v>
      </c>
    </row>
    <row r="85" spans="1:49" s="377" customFormat="1" x14ac:dyDescent="0.3">
      <c r="A85" s="1569"/>
      <c r="B85" s="588" t="s">
        <v>186</v>
      </c>
      <c r="C85" s="573" t="s">
        <v>297</v>
      </c>
      <c r="D85" s="1043">
        <f>SUM(D83:D84)</f>
        <v>0</v>
      </c>
      <c r="E85" s="523">
        <f t="shared" ref="E85:L85" si="53">SUM(E83:E84)</f>
        <v>0</v>
      </c>
      <c r="F85" s="523">
        <f t="shared" si="53"/>
        <v>0</v>
      </c>
      <c r="G85" s="523">
        <f t="shared" si="53"/>
        <v>0</v>
      </c>
      <c r="H85" s="523">
        <f t="shared" si="53"/>
        <v>0</v>
      </c>
      <c r="I85" s="523">
        <f t="shared" si="53"/>
        <v>0</v>
      </c>
      <c r="J85" s="523">
        <f t="shared" si="53"/>
        <v>0</v>
      </c>
      <c r="K85" s="523">
        <f t="shared" si="53"/>
        <v>0</v>
      </c>
      <c r="L85" s="524">
        <f t="shared" si="53"/>
        <v>0</v>
      </c>
      <c r="M85" s="1043">
        <f>SUM(M83:M84)</f>
        <v>0</v>
      </c>
      <c r="N85" s="523">
        <f t="shared" ref="N85:U85" si="54">SUM(N83:N84)</f>
        <v>0</v>
      </c>
      <c r="O85" s="523">
        <f t="shared" si="54"/>
        <v>0</v>
      </c>
      <c r="P85" s="523">
        <f t="shared" si="54"/>
        <v>0</v>
      </c>
      <c r="Q85" s="523">
        <f t="shared" si="54"/>
        <v>0</v>
      </c>
      <c r="R85" s="523">
        <f t="shared" si="54"/>
        <v>0</v>
      </c>
      <c r="S85" s="523">
        <f t="shared" si="54"/>
        <v>0</v>
      </c>
      <c r="T85" s="523">
        <f t="shared" si="54"/>
        <v>0</v>
      </c>
      <c r="U85" s="524">
        <f t="shared" si="54"/>
        <v>0</v>
      </c>
      <c r="V85" s="1043">
        <f>SUM(V83:V84)</f>
        <v>0</v>
      </c>
      <c r="W85" s="523">
        <f t="shared" ref="W85:AD85" si="55">SUM(W83:W84)</f>
        <v>0</v>
      </c>
      <c r="X85" s="523">
        <f t="shared" si="55"/>
        <v>0</v>
      </c>
      <c r="Y85" s="523">
        <f t="shared" si="55"/>
        <v>0</v>
      </c>
      <c r="Z85" s="523">
        <f t="shared" si="55"/>
        <v>0</v>
      </c>
      <c r="AA85" s="523">
        <f t="shared" si="55"/>
        <v>0</v>
      </c>
      <c r="AB85" s="523">
        <f t="shared" si="55"/>
        <v>0</v>
      </c>
      <c r="AC85" s="523">
        <f t="shared" si="55"/>
        <v>0</v>
      </c>
      <c r="AD85" s="524">
        <f t="shared" si="55"/>
        <v>0</v>
      </c>
      <c r="AE85" s="1043">
        <f>SUM(AE83:AE84)</f>
        <v>0</v>
      </c>
      <c r="AF85" s="523">
        <f>SUM(AF83:AF84)</f>
        <v>0</v>
      </c>
      <c r="AG85" s="523">
        <f t="shared" ref="AG85:AN85" si="56">SUM(AG83:AG84)</f>
        <v>0</v>
      </c>
      <c r="AH85" s="523">
        <f t="shared" si="56"/>
        <v>0</v>
      </c>
      <c r="AI85" s="523">
        <f t="shared" si="56"/>
        <v>0</v>
      </c>
      <c r="AJ85" s="523">
        <f t="shared" si="56"/>
        <v>0</v>
      </c>
      <c r="AK85" s="523">
        <f t="shared" si="56"/>
        <v>0</v>
      </c>
      <c r="AL85" s="523">
        <f t="shared" si="56"/>
        <v>0</v>
      </c>
      <c r="AM85" s="523">
        <f t="shared" si="56"/>
        <v>0</v>
      </c>
      <c r="AN85" s="1299">
        <f t="shared" si="56"/>
        <v>0</v>
      </c>
      <c r="AO85" s="565">
        <f>SUM(AO83:AO84)</f>
        <v>0</v>
      </c>
      <c r="AP85" s="520">
        <f>SUM(AP83:AP84)</f>
        <v>0</v>
      </c>
      <c r="AQ85" s="520">
        <f>SUM(AQ83:AQ84)</f>
        <v>0</v>
      </c>
      <c r="AR85" s="520">
        <f t="shared" ref="AR85:AW85" si="57">SUM(AR83:AR84)</f>
        <v>0</v>
      </c>
      <c r="AS85" s="520">
        <f t="shared" si="57"/>
        <v>0</v>
      </c>
      <c r="AT85" s="507">
        <f t="shared" si="57"/>
        <v>0</v>
      </c>
      <c r="AU85" s="507">
        <f t="shared" si="57"/>
        <v>0</v>
      </c>
      <c r="AV85" s="507">
        <f t="shared" si="57"/>
        <v>0</v>
      </c>
      <c r="AW85" s="566">
        <f t="shared" si="57"/>
        <v>0</v>
      </c>
    </row>
    <row r="86" spans="1:49" s="377" customFormat="1" ht="24.6" x14ac:dyDescent="0.3">
      <c r="A86" s="1570"/>
      <c r="B86" s="576" t="s">
        <v>187</v>
      </c>
      <c r="C86" s="577" t="s">
        <v>416</v>
      </c>
      <c r="D86" s="508">
        <f>D82+D85</f>
        <v>0</v>
      </c>
      <c r="E86" s="514">
        <f t="shared" ref="E86:L86" si="58">E82+E85</f>
        <v>0</v>
      </c>
      <c r="F86" s="514">
        <f t="shared" si="58"/>
        <v>0</v>
      </c>
      <c r="G86" s="514">
        <f t="shared" si="58"/>
        <v>0</v>
      </c>
      <c r="H86" s="514">
        <f t="shared" si="58"/>
        <v>0</v>
      </c>
      <c r="I86" s="514">
        <f t="shared" si="58"/>
        <v>0</v>
      </c>
      <c r="J86" s="514">
        <f t="shared" si="58"/>
        <v>0</v>
      </c>
      <c r="K86" s="514">
        <f t="shared" si="58"/>
        <v>0</v>
      </c>
      <c r="L86" s="525">
        <f t="shared" si="58"/>
        <v>0</v>
      </c>
      <c r="M86" s="508">
        <f>M82+M85</f>
        <v>0</v>
      </c>
      <c r="N86" s="514">
        <f t="shared" ref="N86:U86" si="59">N82+N85</f>
        <v>0</v>
      </c>
      <c r="O86" s="514">
        <f t="shared" si="59"/>
        <v>0</v>
      </c>
      <c r="P86" s="514">
        <f t="shared" si="59"/>
        <v>0</v>
      </c>
      <c r="Q86" s="514">
        <f t="shared" si="59"/>
        <v>0</v>
      </c>
      <c r="R86" s="514">
        <f t="shared" si="59"/>
        <v>0</v>
      </c>
      <c r="S86" s="514">
        <f t="shared" si="59"/>
        <v>0</v>
      </c>
      <c r="T86" s="514">
        <f t="shared" si="59"/>
        <v>0</v>
      </c>
      <c r="U86" s="525">
        <f t="shared" si="59"/>
        <v>0</v>
      </c>
      <c r="V86" s="508">
        <f>V82+V85</f>
        <v>0</v>
      </c>
      <c r="W86" s="514">
        <f t="shared" ref="W86:AD86" si="60">W82+W85</f>
        <v>0</v>
      </c>
      <c r="X86" s="514">
        <f t="shared" si="60"/>
        <v>0</v>
      </c>
      <c r="Y86" s="514">
        <f t="shared" si="60"/>
        <v>0</v>
      </c>
      <c r="Z86" s="514">
        <f t="shared" si="60"/>
        <v>0</v>
      </c>
      <c r="AA86" s="514">
        <f t="shared" si="60"/>
        <v>0</v>
      </c>
      <c r="AB86" s="514">
        <f t="shared" si="60"/>
        <v>0</v>
      </c>
      <c r="AC86" s="514">
        <f t="shared" si="60"/>
        <v>0</v>
      </c>
      <c r="AD86" s="525">
        <f t="shared" si="60"/>
        <v>0</v>
      </c>
      <c r="AE86" s="508">
        <f>AE82+AE85</f>
        <v>0</v>
      </c>
      <c r="AF86" s="514">
        <f>AF82+AF85</f>
        <v>0</v>
      </c>
      <c r="AG86" s="514">
        <f t="shared" ref="AG86:AN86" si="61">AG82+AG85</f>
        <v>0</v>
      </c>
      <c r="AH86" s="514">
        <f t="shared" si="61"/>
        <v>0</v>
      </c>
      <c r="AI86" s="514">
        <f t="shared" si="61"/>
        <v>0</v>
      </c>
      <c r="AJ86" s="514">
        <f t="shared" si="61"/>
        <v>0</v>
      </c>
      <c r="AK86" s="514">
        <f t="shared" si="61"/>
        <v>0</v>
      </c>
      <c r="AL86" s="514">
        <f t="shared" si="61"/>
        <v>0</v>
      </c>
      <c r="AM86" s="514">
        <f t="shared" si="61"/>
        <v>0</v>
      </c>
      <c r="AN86" s="1291">
        <f t="shared" si="61"/>
        <v>0</v>
      </c>
      <c r="AO86" s="567">
        <f>AO82+AO85</f>
        <v>0</v>
      </c>
      <c r="AP86" s="513">
        <f>AP82+AP85</f>
        <v>0</v>
      </c>
      <c r="AQ86" s="513">
        <f t="shared" ref="AQ86:AW86" si="62">AQ82+AQ85</f>
        <v>0</v>
      </c>
      <c r="AR86" s="513">
        <f t="shared" si="62"/>
        <v>0</v>
      </c>
      <c r="AS86" s="513">
        <f t="shared" si="62"/>
        <v>0</v>
      </c>
      <c r="AT86" s="515">
        <f t="shared" si="62"/>
        <v>0</v>
      </c>
      <c r="AU86" s="515">
        <f t="shared" si="62"/>
        <v>0</v>
      </c>
      <c r="AV86" s="515">
        <f t="shared" si="62"/>
        <v>0</v>
      </c>
      <c r="AW86" s="568">
        <f t="shared" si="62"/>
        <v>0</v>
      </c>
    </row>
    <row r="87" spans="1:49" x14ac:dyDescent="0.3">
      <c r="A87" s="1571" t="s">
        <v>193</v>
      </c>
      <c r="B87" s="1572"/>
      <c r="C87" s="1573"/>
      <c r="D87" s="1547" t="s">
        <v>288</v>
      </c>
      <c r="E87" s="1548"/>
      <c r="F87" s="1548"/>
      <c r="G87" s="1548"/>
      <c r="H87" s="1548"/>
      <c r="I87" s="1548"/>
      <c r="J87" s="1548"/>
      <c r="K87" s="1548"/>
      <c r="L87" s="1549"/>
      <c r="M87" s="1547" t="s">
        <v>289</v>
      </c>
      <c r="N87" s="1548"/>
      <c r="O87" s="1548"/>
      <c r="P87" s="1548"/>
      <c r="Q87" s="1548"/>
      <c r="R87" s="1548"/>
      <c r="S87" s="1548"/>
      <c r="T87" s="1548"/>
      <c r="U87" s="1549"/>
      <c r="V87" s="1547" t="s">
        <v>290</v>
      </c>
      <c r="W87" s="1548"/>
      <c r="X87" s="1548"/>
      <c r="Y87" s="1548"/>
      <c r="Z87" s="1548"/>
      <c r="AA87" s="1548"/>
      <c r="AB87" s="1548"/>
      <c r="AC87" s="1548"/>
      <c r="AD87" s="1549"/>
      <c r="AE87" s="1550" t="s">
        <v>291</v>
      </c>
      <c r="AF87" s="1551"/>
      <c r="AG87" s="1551"/>
      <c r="AH87" s="1551"/>
      <c r="AI87" s="1551"/>
      <c r="AJ87" s="1551"/>
      <c r="AK87" s="1551"/>
      <c r="AL87" s="1551"/>
      <c r="AM87" s="1551"/>
      <c r="AN87" s="1285"/>
      <c r="AO87" s="1552" t="s">
        <v>1021</v>
      </c>
      <c r="AP87" s="1551"/>
      <c r="AQ87" s="1551"/>
      <c r="AR87" s="1551"/>
      <c r="AS87" s="1551"/>
      <c r="AT87" s="1551"/>
      <c r="AU87" s="1551"/>
      <c r="AV87" s="1551"/>
      <c r="AW87" s="1553"/>
    </row>
    <row r="88" spans="1:49" ht="45" customHeight="1" x14ac:dyDescent="0.3">
      <c r="A88" s="1574"/>
      <c r="B88" s="1575"/>
      <c r="C88" s="1576"/>
      <c r="D88" s="1427" t="s">
        <v>40</v>
      </c>
      <c r="E88" s="387" t="s">
        <v>1061</v>
      </c>
      <c r="F88" s="387" t="s">
        <v>1062</v>
      </c>
      <c r="G88" s="387"/>
      <c r="H88" s="387"/>
      <c r="I88" s="387"/>
      <c r="J88" s="387"/>
      <c r="K88" s="387"/>
      <c r="L88" s="388"/>
      <c r="M88" s="1427" t="s">
        <v>40</v>
      </c>
      <c r="N88" s="387" t="s">
        <v>1061</v>
      </c>
      <c r="O88" s="387" t="s">
        <v>1062</v>
      </c>
      <c r="P88" s="387"/>
      <c r="Q88" s="387"/>
      <c r="R88" s="387"/>
      <c r="S88" s="387"/>
      <c r="T88" s="387"/>
      <c r="U88" s="388"/>
      <c r="V88" s="1427" t="s">
        <v>40</v>
      </c>
      <c r="W88" s="387" t="s">
        <v>1061</v>
      </c>
      <c r="X88" s="387" t="s">
        <v>1062</v>
      </c>
      <c r="Y88" s="387"/>
      <c r="Z88" s="387"/>
      <c r="AA88" s="387"/>
      <c r="AB88" s="387"/>
      <c r="AC88" s="387"/>
      <c r="AD88" s="388"/>
      <c r="AE88" s="1427" t="s">
        <v>40</v>
      </c>
      <c r="AF88" s="387" t="s">
        <v>1061</v>
      </c>
      <c r="AG88" s="387" t="s">
        <v>1062</v>
      </c>
      <c r="AH88" s="387"/>
      <c r="AI88" s="387"/>
      <c r="AJ88" s="387"/>
      <c r="AK88" s="387"/>
      <c r="AL88" s="387"/>
      <c r="AM88" s="388"/>
      <c r="AN88" s="1279" t="s">
        <v>1022</v>
      </c>
      <c r="AO88" s="1427" t="s">
        <v>40</v>
      </c>
      <c r="AP88" s="387" t="s">
        <v>1061</v>
      </c>
      <c r="AQ88" s="387" t="s">
        <v>1062</v>
      </c>
      <c r="AR88" s="387"/>
      <c r="AS88" s="387"/>
      <c r="AT88" s="387"/>
      <c r="AU88" s="387"/>
      <c r="AV88" s="387"/>
      <c r="AW88" s="390"/>
    </row>
    <row r="89" spans="1:49" ht="14.4" customHeight="1" x14ac:dyDescent="0.3">
      <c r="A89" s="1554" t="s">
        <v>9</v>
      </c>
      <c r="B89" s="570" t="s">
        <v>133</v>
      </c>
      <c r="C89" s="571" t="s">
        <v>30</v>
      </c>
      <c r="D89" s="523">
        <f>E89+F89</f>
        <v>0</v>
      </c>
      <c r="E89" s="456"/>
      <c r="F89" s="456"/>
      <c r="G89" s="472"/>
      <c r="H89" s="472"/>
      <c r="I89" s="472"/>
      <c r="J89" s="472"/>
      <c r="K89" s="472"/>
      <c r="L89" s="473"/>
      <c r="M89" s="523">
        <f>N89+O89</f>
        <v>0</v>
      </c>
      <c r="N89" s="456"/>
      <c r="O89" s="456"/>
      <c r="P89" s="472"/>
      <c r="Q89" s="472"/>
      <c r="R89" s="472"/>
      <c r="S89" s="472"/>
      <c r="T89" s="472"/>
      <c r="U89" s="473"/>
      <c r="V89" s="523">
        <f>W89+X89</f>
        <v>0</v>
      </c>
      <c r="W89" s="456"/>
      <c r="X89" s="456"/>
      <c r="Y89" s="472"/>
      <c r="Z89" s="472"/>
      <c r="AA89" s="472"/>
      <c r="AB89" s="472"/>
      <c r="AC89" s="472"/>
      <c r="AD89" s="473"/>
      <c r="AE89" s="523">
        <f>AF89+AG89</f>
        <v>0</v>
      </c>
      <c r="AF89" s="456"/>
      <c r="AG89" s="456"/>
      <c r="AH89" s="472"/>
      <c r="AI89" s="472"/>
      <c r="AJ89" s="472"/>
      <c r="AK89" s="472"/>
      <c r="AL89" s="472"/>
      <c r="AM89" s="473"/>
      <c r="AN89" s="1288"/>
      <c r="AO89" s="569">
        <f>AP89+AQ89+AN89</f>
        <v>0</v>
      </c>
      <c r="AP89" s="523">
        <f>E89+N89+W89+AF89</f>
        <v>0</v>
      </c>
      <c r="AQ89" s="523">
        <f>F89+O89+X89+AG89</f>
        <v>0</v>
      </c>
      <c r="AR89" s="559"/>
      <c r="AS89" s="559"/>
      <c r="AT89" s="559"/>
      <c r="AU89" s="559"/>
      <c r="AV89" s="559"/>
      <c r="AW89" s="560"/>
    </row>
    <row r="90" spans="1:49" x14ac:dyDescent="0.3">
      <c r="A90" s="1555"/>
      <c r="B90" s="572" t="s">
        <v>134</v>
      </c>
      <c r="C90" s="591" t="s">
        <v>109</v>
      </c>
      <c r="D90" s="523">
        <f t="shared" ref="D90:D94" si="63">E90+F90</f>
        <v>0</v>
      </c>
      <c r="E90" s="456"/>
      <c r="F90" s="456"/>
      <c r="G90" s="472"/>
      <c r="H90" s="472"/>
      <c r="I90" s="472"/>
      <c r="J90" s="472"/>
      <c r="K90" s="472"/>
      <c r="L90" s="473"/>
      <c r="M90" s="523">
        <f t="shared" ref="M90:M94" si="64">N90+O90</f>
        <v>0</v>
      </c>
      <c r="N90" s="456"/>
      <c r="O90" s="456"/>
      <c r="P90" s="472"/>
      <c r="Q90" s="472"/>
      <c r="R90" s="472"/>
      <c r="S90" s="472"/>
      <c r="T90" s="472"/>
      <c r="U90" s="473"/>
      <c r="V90" s="523">
        <f t="shared" ref="V90:V94" si="65">W90+X90</f>
        <v>0</v>
      </c>
      <c r="W90" s="456"/>
      <c r="X90" s="456"/>
      <c r="Y90" s="472"/>
      <c r="Z90" s="472"/>
      <c r="AA90" s="472"/>
      <c r="AB90" s="472"/>
      <c r="AC90" s="472"/>
      <c r="AD90" s="473"/>
      <c r="AE90" s="523">
        <f t="shared" ref="AE90:AE94" si="66">AF90+AG90</f>
        <v>0</v>
      </c>
      <c r="AF90" s="456"/>
      <c r="AG90" s="456"/>
      <c r="AH90" s="472"/>
      <c r="AI90" s="472"/>
      <c r="AJ90" s="472"/>
      <c r="AK90" s="472"/>
      <c r="AL90" s="472"/>
      <c r="AM90" s="473"/>
      <c r="AN90" s="1288"/>
      <c r="AO90" s="569">
        <f t="shared" ref="AO90:AO95" si="67">AP90+AQ90+AN90</f>
        <v>0</v>
      </c>
      <c r="AP90" s="523">
        <f t="shared" ref="AP90:AQ94" si="68">E90+N90+W90+AF90</f>
        <v>0</v>
      </c>
      <c r="AQ90" s="523">
        <f t="shared" si="68"/>
        <v>0</v>
      </c>
      <c r="AR90" s="559"/>
      <c r="AS90" s="559"/>
      <c r="AT90" s="559"/>
      <c r="AU90" s="559"/>
      <c r="AV90" s="559"/>
      <c r="AW90" s="560"/>
    </row>
    <row r="91" spans="1:49" x14ac:dyDescent="0.3">
      <c r="A91" s="1555"/>
      <c r="B91" s="572" t="s">
        <v>135</v>
      </c>
      <c r="C91" s="573" t="s">
        <v>110</v>
      </c>
      <c r="D91" s="523">
        <f t="shared" si="63"/>
        <v>0</v>
      </c>
      <c r="E91" s="456"/>
      <c r="F91" s="456"/>
      <c r="G91" s="472"/>
      <c r="H91" s="472"/>
      <c r="I91" s="472"/>
      <c r="J91" s="472"/>
      <c r="K91" s="472"/>
      <c r="L91" s="473"/>
      <c r="M91" s="523">
        <f t="shared" si="64"/>
        <v>0</v>
      </c>
      <c r="N91" s="456"/>
      <c r="O91" s="456"/>
      <c r="P91" s="472"/>
      <c r="Q91" s="472"/>
      <c r="R91" s="472"/>
      <c r="S91" s="472"/>
      <c r="T91" s="472"/>
      <c r="U91" s="473"/>
      <c r="V91" s="523">
        <f t="shared" si="65"/>
        <v>0</v>
      </c>
      <c r="W91" s="456"/>
      <c r="X91" s="456"/>
      <c r="Y91" s="472"/>
      <c r="Z91" s="472"/>
      <c r="AA91" s="472"/>
      <c r="AB91" s="472"/>
      <c r="AC91" s="472"/>
      <c r="AD91" s="473"/>
      <c r="AE91" s="523">
        <f t="shared" si="66"/>
        <v>0</v>
      </c>
      <c r="AF91" s="456"/>
      <c r="AG91" s="456"/>
      <c r="AH91" s="472"/>
      <c r="AI91" s="472"/>
      <c r="AJ91" s="472"/>
      <c r="AK91" s="472"/>
      <c r="AL91" s="472"/>
      <c r="AM91" s="473"/>
      <c r="AN91" s="1288"/>
      <c r="AO91" s="569">
        <f t="shared" si="67"/>
        <v>0</v>
      </c>
      <c r="AP91" s="523">
        <f t="shared" si="68"/>
        <v>0</v>
      </c>
      <c r="AQ91" s="523">
        <f t="shared" si="68"/>
        <v>0</v>
      </c>
      <c r="AR91" s="559"/>
      <c r="AS91" s="559"/>
      <c r="AT91" s="559"/>
      <c r="AU91" s="559"/>
      <c r="AV91" s="559"/>
      <c r="AW91" s="560"/>
    </row>
    <row r="92" spans="1:49" x14ac:dyDescent="0.3">
      <c r="A92" s="1555"/>
      <c r="B92" s="592" t="s">
        <v>136</v>
      </c>
      <c r="C92" s="573" t="s">
        <v>111</v>
      </c>
      <c r="D92" s="523">
        <f t="shared" si="63"/>
        <v>0</v>
      </c>
      <c r="E92" s="456"/>
      <c r="F92" s="456"/>
      <c r="G92" s="472"/>
      <c r="H92" s="472"/>
      <c r="I92" s="472"/>
      <c r="J92" s="472"/>
      <c r="K92" s="472"/>
      <c r="L92" s="473"/>
      <c r="M92" s="523">
        <f t="shared" si="64"/>
        <v>0</v>
      </c>
      <c r="N92" s="456"/>
      <c r="O92" s="456"/>
      <c r="P92" s="472"/>
      <c r="Q92" s="472"/>
      <c r="R92" s="472"/>
      <c r="S92" s="472"/>
      <c r="T92" s="472"/>
      <c r="U92" s="473"/>
      <c r="V92" s="523">
        <f t="shared" si="65"/>
        <v>0</v>
      </c>
      <c r="W92" s="456"/>
      <c r="X92" s="456"/>
      <c r="Y92" s="472"/>
      <c r="Z92" s="472"/>
      <c r="AA92" s="472"/>
      <c r="AB92" s="472"/>
      <c r="AC92" s="472"/>
      <c r="AD92" s="473"/>
      <c r="AE92" s="523">
        <f t="shared" si="66"/>
        <v>0</v>
      </c>
      <c r="AF92" s="456"/>
      <c r="AG92" s="456"/>
      <c r="AH92" s="472"/>
      <c r="AI92" s="472"/>
      <c r="AJ92" s="472"/>
      <c r="AK92" s="472"/>
      <c r="AL92" s="472"/>
      <c r="AM92" s="473"/>
      <c r="AN92" s="1288"/>
      <c r="AO92" s="569">
        <f t="shared" si="67"/>
        <v>0</v>
      </c>
      <c r="AP92" s="523">
        <f t="shared" si="68"/>
        <v>0</v>
      </c>
      <c r="AQ92" s="523">
        <f t="shared" si="68"/>
        <v>0</v>
      </c>
      <c r="AR92" s="559"/>
      <c r="AS92" s="559"/>
      <c r="AT92" s="559"/>
      <c r="AU92" s="559"/>
      <c r="AV92" s="559"/>
      <c r="AW92" s="560"/>
    </row>
    <row r="93" spans="1:49" x14ac:dyDescent="0.3">
      <c r="A93" s="1555"/>
      <c r="B93" s="592" t="s">
        <v>137</v>
      </c>
      <c r="C93" s="573" t="s">
        <v>112</v>
      </c>
      <c r="D93" s="523">
        <f t="shared" si="63"/>
        <v>0</v>
      </c>
      <c r="E93" s="456"/>
      <c r="F93" s="456"/>
      <c r="G93" s="472"/>
      <c r="H93" s="472"/>
      <c r="I93" s="472"/>
      <c r="J93" s="472"/>
      <c r="K93" s="472"/>
      <c r="L93" s="473"/>
      <c r="M93" s="523">
        <f t="shared" si="64"/>
        <v>0</v>
      </c>
      <c r="N93" s="456"/>
      <c r="O93" s="456"/>
      <c r="P93" s="472"/>
      <c r="Q93" s="472"/>
      <c r="R93" s="472"/>
      <c r="S93" s="472"/>
      <c r="T93" s="472"/>
      <c r="U93" s="473"/>
      <c r="V93" s="523">
        <f t="shared" si="65"/>
        <v>0</v>
      </c>
      <c r="W93" s="456"/>
      <c r="X93" s="456"/>
      <c r="Y93" s="472"/>
      <c r="Z93" s="472"/>
      <c r="AA93" s="472"/>
      <c r="AB93" s="472"/>
      <c r="AC93" s="472"/>
      <c r="AD93" s="473"/>
      <c r="AE93" s="523">
        <f t="shared" si="66"/>
        <v>0</v>
      </c>
      <c r="AF93" s="456"/>
      <c r="AG93" s="456"/>
      <c r="AH93" s="472"/>
      <c r="AI93" s="472"/>
      <c r="AJ93" s="472"/>
      <c r="AK93" s="472"/>
      <c r="AL93" s="472"/>
      <c r="AM93" s="473"/>
      <c r="AN93" s="1288"/>
      <c r="AO93" s="569">
        <f t="shared" si="67"/>
        <v>0</v>
      </c>
      <c r="AP93" s="523">
        <f t="shared" si="68"/>
        <v>0</v>
      </c>
      <c r="AQ93" s="523">
        <f t="shared" si="68"/>
        <v>0</v>
      </c>
      <c r="AR93" s="559"/>
      <c r="AS93" s="559"/>
      <c r="AT93" s="559"/>
      <c r="AU93" s="559"/>
      <c r="AV93" s="559"/>
      <c r="AW93" s="560"/>
    </row>
    <row r="94" spans="1:49" x14ac:dyDescent="0.3">
      <c r="A94" s="1555"/>
      <c r="B94" s="572" t="s">
        <v>138</v>
      </c>
      <c r="C94" s="591" t="s">
        <v>31</v>
      </c>
      <c r="D94" s="523">
        <f t="shared" si="63"/>
        <v>0</v>
      </c>
      <c r="E94" s="456"/>
      <c r="F94" s="456"/>
      <c r="G94" s="472"/>
      <c r="H94" s="472"/>
      <c r="I94" s="472"/>
      <c r="J94" s="472"/>
      <c r="K94" s="472"/>
      <c r="L94" s="473"/>
      <c r="M94" s="523">
        <f t="shared" si="64"/>
        <v>0</v>
      </c>
      <c r="N94" s="456"/>
      <c r="O94" s="456"/>
      <c r="P94" s="472"/>
      <c r="Q94" s="472"/>
      <c r="R94" s="472"/>
      <c r="S94" s="472"/>
      <c r="T94" s="472"/>
      <c r="U94" s="473"/>
      <c r="V94" s="523">
        <f t="shared" si="65"/>
        <v>0</v>
      </c>
      <c r="W94" s="456"/>
      <c r="X94" s="456"/>
      <c r="Y94" s="472"/>
      <c r="Z94" s="472"/>
      <c r="AA94" s="472"/>
      <c r="AB94" s="472"/>
      <c r="AC94" s="472"/>
      <c r="AD94" s="473"/>
      <c r="AE94" s="523">
        <f t="shared" si="66"/>
        <v>0</v>
      </c>
      <c r="AF94" s="456"/>
      <c r="AG94" s="456"/>
      <c r="AH94" s="472"/>
      <c r="AI94" s="472"/>
      <c r="AJ94" s="472"/>
      <c r="AK94" s="472"/>
      <c r="AL94" s="472"/>
      <c r="AM94" s="473"/>
      <c r="AN94" s="1288"/>
      <c r="AO94" s="569">
        <f t="shared" si="67"/>
        <v>0</v>
      </c>
      <c r="AP94" s="523">
        <f t="shared" si="68"/>
        <v>0</v>
      </c>
      <c r="AQ94" s="523">
        <f t="shared" si="68"/>
        <v>0</v>
      </c>
      <c r="AR94" s="559"/>
      <c r="AS94" s="559"/>
      <c r="AT94" s="559"/>
      <c r="AU94" s="559"/>
      <c r="AV94" s="559"/>
      <c r="AW94" s="560"/>
    </row>
    <row r="95" spans="1:49" s="377" customFormat="1" ht="14.4" customHeight="1" x14ac:dyDescent="0.3">
      <c r="A95" s="1556"/>
      <c r="B95" s="576" t="s">
        <v>139</v>
      </c>
      <c r="C95" s="593" t="s">
        <v>117</v>
      </c>
      <c r="D95" s="514">
        <f>E95+F95</f>
        <v>0</v>
      </c>
      <c r="E95" s="514">
        <f t="shared" ref="E95:F95" si="69">SUM(E89:E94)</f>
        <v>0</v>
      </c>
      <c r="F95" s="514">
        <f t="shared" si="69"/>
        <v>0</v>
      </c>
      <c r="G95" s="475"/>
      <c r="H95" s="475"/>
      <c r="I95" s="475"/>
      <c r="J95" s="475"/>
      <c r="K95" s="475"/>
      <c r="L95" s="476"/>
      <c r="M95" s="514">
        <f>N95+O95</f>
        <v>0</v>
      </c>
      <c r="N95" s="514">
        <f t="shared" ref="N95:O95" si="70">SUM(N89:N94)</f>
        <v>0</v>
      </c>
      <c r="O95" s="514">
        <f t="shared" si="70"/>
        <v>0</v>
      </c>
      <c r="P95" s="475"/>
      <c r="Q95" s="475"/>
      <c r="R95" s="475"/>
      <c r="S95" s="475"/>
      <c r="T95" s="475"/>
      <c r="U95" s="476"/>
      <c r="V95" s="514">
        <f>W95+X95</f>
        <v>0</v>
      </c>
      <c r="W95" s="514">
        <f t="shared" ref="W95:X95" si="71">SUM(W89:W94)</f>
        <v>0</v>
      </c>
      <c r="X95" s="514">
        <f t="shared" si="71"/>
        <v>0</v>
      </c>
      <c r="Y95" s="475"/>
      <c r="Z95" s="475"/>
      <c r="AA95" s="475"/>
      <c r="AB95" s="475"/>
      <c r="AC95" s="475"/>
      <c r="AD95" s="476"/>
      <c r="AE95" s="514">
        <f>AF95+AG95</f>
        <v>0</v>
      </c>
      <c r="AF95" s="514">
        <f t="shared" ref="AF95:AG95" si="72">SUM(AF89:AF94)</f>
        <v>0</v>
      </c>
      <c r="AG95" s="514">
        <f t="shared" si="72"/>
        <v>0</v>
      </c>
      <c r="AH95" s="475"/>
      <c r="AI95" s="475"/>
      <c r="AJ95" s="475"/>
      <c r="AK95" s="475"/>
      <c r="AL95" s="475"/>
      <c r="AM95" s="476"/>
      <c r="AN95" s="1291">
        <f>SUM(AN89:AN94)</f>
        <v>0</v>
      </c>
      <c r="AO95" s="556">
        <f t="shared" si="67"/>
        <v>0</v>
      </c>
      <c r="AP95" s="514">
        <f>SUM(AP89:AP94)</f>
        <v>0</v>
      </c>
      <c r="AQ95" s="514">
        <f>SUM(AQ89:AQ94)</f>
        <v>0</v>
      </c>
      <c r="AR95" s="644"/>
      <c r="AS95" s="644"/>
      <c r="AT95" s="644"/>
      <c r="AU95" s="644"/>
      <c r="AV95" s="644"/>
      <c r="AW95" s="645"/>
    </row>
    <row r="96" spans="1:49" ht="14.4" customHeight="1" x14ac:dyDescent="0.3">
      <c r="A96" s="1554" t="s">
        <v>194</v>
      </c>
      <c r="B96" s="594" t="s">
        <v>140</v>
      </c>
      <c r="C96" s="595" t="s">
        <v>424</v>
      </c>
      <c r="D96" s="456"/>
      <c r="E96" s="472"/>
      <c r="F96" s="472"/>
      <c r="G96" s="472"/>
      <c r="H96" s="472"/>
      <c r="I96" s="472"/>
      <c r="J96" s="472"/>
      <c r="K96" s="472"/>
      <c r="L96" s="473"/>
      <c r="M96" s="465"/>
      <c r="N96" s="472"/>
      <c r="O96" s="472"/>
      <c r="P96" s="472"/>
      <c r="Q96" s="472"/>
      <c r="R96" s="472"/>
      <c r="S96" s="472"/>
      <c r="T96" s="472"/>
      <c r="U96" s="473"/>
      <c r="V96" s="465"/>
      <c r="W96" s="472"/>
      <c r="X96" s="472"/>
      <c r="Y96" s="472"/>
      <c r="Z96" s="472"/>
      <c r="AA96" s="472"/>
      <c r="AB96" s="472"/>
      <c r="AC96" s="472"/>
      <c r="AD96" s="473"/>
      <c r="AE96" s="456"/>
      <c r="AF96" s="472"/>
      <c r="AG96" s="472"/>
      <c r="AH96" s="472"/>
      <c r="AI96" s="472"/>
      <c r="AJ96" s="472"/>
      <c r="AK96" s="472"/>
      <c r="AL96" s="472"/>
      <c r="AM96" s="472"/>
      <c r="AN96" s="1288"/>
      <c r="AO96" s="569">
        <f t="shared" ref="AO96:AO101" si="73">D96+M96+V96+AE96+AN96</f>
        <v>0</v>
      </c>
      <c r="AP96" s="557"/>
      <c r="AQ96" s="557"/>
      <c r="AR96" s="557"/>
      <c r="AS96" s="557"/>
      <c r="AT96" s="557"/>
      <c r="AU96" s="557"/>
      <c r="AV96" s="557"/>
      <c r="AW96" s="558"/>
    </row>
    <row r="97" spans="1:49" x14ac:dyDescent="0.3">
      <c r="A97" s="1555"/>
      <c r="B97" s="588" t="s">
        <v>141</v>
      </c>
      <c r="C97" s="591" t="s">
        <v>417</v>
      </c>
      <c r="D97" s="456"/>
      <c r="E97" s="472"/>
      <c r="F97" s="472"/>
      <c r="G97" s="472"/>
      <c r="H97" s="472"/>
      <c r="I97" s="472"/>
      <c r="J97" s="472"/>
      <c r="K97" s="472"/>
      <c r="L97" s="473"/>
      <c r="M97" s="465"/>
      <c r="N97" s="472"/>
      <c r="O97" s="472"/>
      <c r="P97" s="472"/>
      <c r="Q97" s="472"/>
      <c r="R97" s="472"/>
      <c r="S97" s="472"/>
      <c r="T97" s="472"/>
      <c r="U97" s="473"/>
      <c r="V97" s="465"/>
      <c r="W97" s="472"/>
      <c r="X97" s="472"/>
      <c r="Y97" s="472"/>
      <c r="Z97" s="472"/>
      <c r="AA97" s="472"/>
      <c r="AB97" s="472"/>
      <c r="AC97" s="472"/>
      <c r="AD97" s="473"/>
      <c r="AE97" s="456"/>
      <c r="AF97" s="472"/>
      <c r="AG97" s="472"/>
      <c r="AH97" s="472"/>
      <c r="AI97" s="472"/>
      <c r="AJ97" s="472"/>
      <c r="AK97" s="472"/>
      <c r="AL97" s="472"/>
      <c r="AM97" s="472"/>
      <c r="AN97" s="1288"/>
      <c r="AO97" s="569">
        <f t="shared" si="73"/>
        <v>0</v>
      </c>
      <c r="AP97" s="559"/>
      <c r="AQ97" s="559"/>
      <c r="AR97" s="559"/>
      <c r="AS97" s="559"/>
      <c r="AT97" s="559"/>
      <c r="AU97" s="559"/>
      <c r="AV97" s="559"/>
      <c r="AW97" s="560"/>
    </row>
    <row r="98" spans="1:49" x14ac:dyDescent="0.3">
      <c r="A98" s="1555"/>
      <c r="B98" s="588" t="s">
        <v>142</v>
      </c>
      <c r="C98" s="591" t="s">
        <v>197</v>
      </c>
      <c r="D98" s="456"/>
      <c r="E98" s="472"/>
      <c r="F98" s="472"/>
      <c r="G98" s="472"/>
      <c r="H98" s="472"/>
      <c r="I98" s="472"/>
      <c r="J98" s="472"/>
      <c r="K98" s="472"/>
      <c r="L98" s="473"/>
      <c r="M98" s="465"/>
      <c r="N98" s="472"/>
      <c r="O98" s="472"/>
      <c r="P98" s="472"/>
      <c r="Q98" s="472"/>
      <c r="R98" s="472"/>
      <c r="S98" s="472"/>
      <c r="T98" s="472"/>
      <c r="U98" s="473"/>
      <c r="V98" s="465"/>
      <c r="W98" s="472"/>
      <c r="X98" s="472"/>
      <c r="Y98" s="472"/>
      <c r="Z98" s="472"/>
      <c r="AA98" s="472"/>
      <c r="AB98" s="472"/>
      <c r="AC98" s="472"/>
      <c r="AD98" s="473"/>
      <c r="AE98" s="456"/>
      <c r="AF98" s="472"/>
      <c r="AG98" s="472"/>
      <c r="AH98" s="472"/>
      <c r="AI98" s="472"/>
      <c r="AJ98" s="472"/>
      <c r="AK98" s="472"/>
      <c r="AL98" s="472"/>
      <c r="AM98" s="472"/>
      <c r="AN98" s="1288"/>
      <c r="AO98" s="569">
        <f t="shared" si="73"/>
        <v>0</v>
      </c>
      <c r="AP98" s="559"/>
      <c r="AQ98" s="559"/>
      <c r="AR98" s="559"/>
      <c r="AS98" s="559"/>
      <c r="AT98" s="559"/>
      <c r="AU98" s="559"/>
      <c r="AV98" s="559"/>
      <c r="AW98" s="560"/>
    </row>
    <row r="99" spans="1:49" x14ac:dyDescent="0.3">
      <c r="A99" s="1555"/>
      <c r="B99" s="588" t="s">
        <v>143</v>
      </c>
      <c r="C99" s="591" t="s">
        <v>638</v>
      </c>
      <c r="D99" s="456"/>
      <c r="E99" s="472"/>
      <c r="F99" s="472"/>
      <c r="G99" s="472"/>
      <c r="H99" s="472"/>
      <c r="I99" s="472"/>
      <c r="J99" s="472"/>
      <c r="K99" s="472"/>
      <c r="L99" s="473"/>
      <c r="M99" s="465"/>
      <c r="N99" s="472"/>
      <c r="O99" s="472"/>
      <c r="P99" s="472"/>
      <c r="Q99" s="472"/>
      <c r="R99" s="472"/>
      <c r="S99" s="472"/>
      <c r="T99" s="472"/>
      <c r="U99" s="473"/>
      <c r="V99" s="465"/>
      <c r="W99" s="472"/>
      <c r="X99" s="472"/>
      <c r="Y99" s="472"/>
      <c r="Z99" s="472"/>
      <c r="AA99" s="472"/>
      <c r="AB99" s="472"/>
      <c r="AC99" s="472"/>
      <c r="AD99" s="473"/>
      <c r="AE99" s="456"/>
      <c r="AF99" s="472"/>
      <c r="AG99" s="472"/>
      <c r="AH99" s="472"/>
      <c r="AI99" s="472"/>
      <c r="AJ99" s="472"/>
      <c r="AK99" s="472"/>
      <c r="AL99" s="472"/>
      <c r="AM99" s="472"/>
      <c r="AN99" s="1288"/>
      <c r="AO99" s="569">
        <f t="shared" si="73"/>
        <v>0</v>
      </c>
      <c r="AP99" s="559"/>
      <c r="AQ99" s="559"/>
      <c r="AR99" s="559"/>
      <c r="AS99" s="559"/>
      <c r="AT99" s="559"/>
      <c r="AU99" s="559"/>
      <c r="AV99" s="559"/>
      <c r="AW99" s="560"/>
    </row>
    <row r="100" spans="1:49" x14ac:dyDescent="0.3">
      <c r="A100" s="1555"/>
      <c r="B100" s="588" t="s">
        <v>144</v>
      </c>
      <c r="C100" s="591" t="s">
        <v>639</v>
      </c>
      <c r="D100" s="456"/>
      <c r="E100" s="472"/>
      <c r="F100" s="472"/>
      <c r="G100" s="472"/>
      <c r="H100" s="472"/>
      <c r="I100" s="472"/>
      <c r="J100" s="472"/>
      <c r="K100" s="472"/>
      <c r="L100" s="473"/>
      <c r="M100" s="465"/>
      <c r="N100" s="472"/>
      <c r="O100" s="472"/>
      <c r="P100" s="472"/>
      <c r="Q100" s="472"/>
      <c r="R100" s="472"/>
      <c r="S100" s="472"/>
      <c r="T100" s="472"/>
      <c r="U100" s="473"/>
      <c r="V100" s="465"/>
      <c r="W100" s="472"/>
      <c r="X100" s="472"/>
      <c r="Y100" s="472"/>
      <c r="Z100" s="472"/>
      <c r="AA100" s="472"/>
      <c r="AB100" s="472"/>
      <c r="AC100" s="472"/>
      <c r="AD100" s="473"/>
      <c r="AE100" s="456"/>
      <c r="AF100" s="472"/>
      <c r="AG100" s="472"/>
      <c r="AH100" s="472"/>
      <c r="AI100" s="472"/>
      <c r="AJ100" s="472"/>
      <c r="AK100" s="472"/>
      <c r="AL100" s="472"/>
      <c r="AM100" s="472"/>
      <c r="AN100" s="1288"/>
      <c r="AO100" s="569">
        <f t="shared" si="73"/>
        <v>0</v>
      </c>
      <c r="AP100" s="559"/>
      <c r="AQ100" s="559"/>
      <c r="AR100" s="559"/>
      <c r="AS100" s="559"/>
      <c r="AT100" s="559"/>
      <c r="AU100" s="559"/>
      <c r="AV100" s="559"/>
      <c r="AW100" s="560"/>
    </row>
    <row r="101" spans="1:49" x14ac:dyDescent="0.3">
      <c r="A101" s="1555"/>
      <c r="B101" s="588" t="s">
        <v>145</v>
      </c>
      <c r="C101" s="591" t="s">
        <v>640</v>
      </c>
      <c r="D101" s="456"/>
      <c r="E101" s="472"/>
      <c r="F101" s="472"/>
      <c r="G101" s="472"/>
      <c r="H101" s="472"/>
      <c r="I101" s="472"/>
      <c r="J101" s="472"/>
      <c r="K101" s="472"/>
      <c r="L101" s="473"/>
      <c r="M101" s="465"/>
      <c r="N101" s="472"/>
      <c r="O101" s="472"/>
      <c r="P101" s="472"/>
      <c r="Q101" s="472"/>
      <c r="R101" s="472"/>
      <c r="S101" s="472"/>
      <c r="T101" s="472"/>
      <c r="U101" s="473"/>
      <c r="V101" s="465"/>
      <c r="W101" s="472"/>
      <c r="X101" s="472"/>
      <c r="Y101" s="472"/>
      <c r="Z101" s="472"/>
      <c r="AA101" s="472"/>
      <c r="AB101" s="472"/>
      <c r="AC101" s="472"/>
      <c r="AD101" s="473"/>
      <c r="AE101" s="456"/>
      <c r="AF101" s="472"/>
      <c r="AG101" s="472"/>
      <c r="AH101" s="472"/>
      <c r="AI101" s="472"/>
      <c r="AJ101" s="472"/>
      <c r="AK101" s="472"/>
      <c r="AL101" s="472"/>
      <c r="AM101" s="472"/>
      <c r="AN101" s="1288"/>
      <c r="AO101" s="569">
        <f t="shared" si="73"/>
        <v>0</v>
      </c>
      <c r="AP101" s="559"/>
      <c r="AQ101" s="559"/>
      <c r="AR101" s="559"/>
      <c r="AS101" s="559"/>
      <c r="AT101" s="559"/>
      <c r="AU101" s="559"/>
      <c r="AV101" s="559"/>
      <c r="AW101" s="560"/>
    </row>
    <row r="102" spans="1:49" s="377" customFormat="1" x14ac:dyDescent="0.3">
      <c r="A102" s="1556"/>
      <c r="B102" s="655" t="s">
        <v>43</v>
      </c>
      <c r="C102" s="593" t="s">
        <v>198</v>
      </c>
      <c r="D102" s="517">
        <f>SUM(D96:D101)</f>
        <v>0</v>
      </c>
      <c r="E102" s="475"/>
      <c r="F102" s="475"/>
      <c r="G102" s="475"/>
      <c r="H102" s="475"/>
      <c r="I102" s="475"/>
      <c r="J102" s="475"/>
      <c r="K102" s="475"/>
      <c r="L102" s="476"/>
      <c r="M102" s="517">
        <f>SUM(M96:M101)</f>
        <v>0</v>
      </c>
      <c r="N102" s="475"/>
      <c r="O102" s="475"/>
      <c r="P102" s="475"/>
      <c r="Q102" s="475"/>
      <c r="R102" s="475"/>
      <c r="S102" s="475"/>
      <c r="T102" s="475"/>
      <c r="U102" s="476"/>
      <c r="V102" s="517">
        <f>SUM(V96:V101)</f>
        <v>0</v>
      </c>
      <c r="W102" s="475"/>
      <c r="X102" s="475"/>
      <c r="Y102" s="475"/>
      <c r="Z102" s="475"/>
      <c r="AA102" s="475"/>
      <c r="AB102" s="475"/>
      <c r="AC102" s="475"/>
      <c r="AD102" s="476"/>
      <c r="AE102" s="517">
        <f>SUM(AE96:AE101)</f>
        <v>0</v>
      </c>
      <c r="AF102" s="475"/>
      <c r="AG102" s="475"/>
      <c r="AH102" s="475"/>
      <c r="AI102" s="475"/>
      <c r="AJ102" s="475"/>
      <c r="AK102" s="475"/>
      <c r="AL102" s="475"/>
      <c r="AM102" s="475"/>
      <c r="AN102" s="1291">
        <f>SUM(AN96:AN101)</f>
        <v>0</v>
      </c>
      <c r="AO102" s="556">
        <f>SUM(AO96:AO101)</f>
        <v>0</v>
      </c>
      <c r="AP102" s="644"/>
      <c r="AQ102" s="644"/>
      <c r="AR102" s="644"/>
      <c r="AS102" s="644"/>
      <c r="AT102" s="644"/>
      <c r="AU102" s="644"/>
      <c r="AV102" s="644"/>
      <c r="AW102" s="645"/>
    </row>
    <row r="103" spans="1:49" s="1179" customFormat="1" x14ac:dyDescent="0.3">
      <c r="A103" s="1193"/>
      <c r="B103" s="596" t="s">
        <v>307</v>
      </c>
      <c r="C103" s="1194" t="s">
        <v>35</v>
      </c>
      <c r="D103" s="523">
        <f>D86+D95+D102</f>
        <v>0</v>
      </c>
      <c r="E103" s="472"/>
      <c r="F103" s="472"/>
      <c r="G103" s="472"/>
      <c r="H103" s="472"/>
      <c r="I103" s="472"/>
      <c r="J103" s="472"/>
      <c r="K103" s="472"/>
      <c r="L103" s="473"/>
      <c r="M103" s="523">
        <f>M86+M95+M102</f>
        <v>0</v>
      </c>
      <c r="N103" s="472"/>
      <c r="O103" s="472"/>
      <c r="P103" s="472"/>
      <c r="Q103" s="472"/>
      <c r="R103" s="472"/>
      <c r="S103" s="472"/>
      <c r="T103" s="472"/>
      <c r="U103" s="473"/>
      <c r="V103" s="523">
        <f>V86+V95+V102</f>
        <v>0</v>
      </c>
      <c r="W103" s="472"/>
      <c r="X103" s="472"/>
      <c r="Y103" s="472"/>
      <c r="Z103" s="472"/>
      <c r="AA103" s="472"/>
      <c r="AB103" s="472"/>
      <c r="AC103" s="472"/>
      <c r="AD103" s="473"/>
      <c r="AE103" s="523">
        <f>AE86+AE95+AE102</f>
        <v>0</v>
      </c>
      <c r="AF103" s="472"/>
      <c r="AG103" s="472"/>
      <c r="AH103" s="472"/>
      <c r="AI103" s="472"/>
      <c r="AJ103" s="472"/>
      <c r="AK103" s="472"/>
      <c r="AL103" s="472"/>
      <c r="AM103" s="472"/>
      <c r="AN103" s="1299">
        <f>AN86+AN95+AN102</f>
        <v>0</v>
      </c>
      <c r="AO103" s="569">
        <f>AO86+AO95+AO102</f>
        <v>0</v>
      </c>
      <c r="AP103" s="559"/>
      <c r="AQ103" s="559"/>
      <c r="AR103" s="559"/>
      <c r="AS103" s="559"/>
      <c r="AT103" s="559"/>
      <c r="AU103" s="559"/>
      <c r="AV103" s="559"/>
      <c r="AW103" s="560"/>
    </row>
    <row r="104" spans="1:49" s="377" customFormat="1" ht="24.6" x14ac:dyDescent="0.3">
      <c r="A104" s="495"/>
      <c r="B104" s="1195" t="s">
        <v>315</v>
      </c>
      <c r="C104" s="1196" t="s">
        <v>199</v>
      </c>
      <c r="D104" s="659">
        <f>D17-D103</f>
        <v>0</v>
      </c>
      <c r="E104" s="478"/>
      <c r="F104" s="478"/>
      <c r="G104" s="478"/>
      <c r="H104" s="478"/>
      <c r="I104" s="478"/>
      <c r="J104" s="478"/>
      <c r="K104" s="478"/>
      <c r="L104" s="479"/>
      <c r="M104" s="659">
        <f>M17-M103</f>
        <v>0</v>
      </c>
      <c r="N104" s="478"/>
      <c r="O104" s="478"/>
      <c r="P104" s="478"/>
      <c r="Q104" s="478"/>
      <c r="R104" s="478"/>
      <c r="S104" s="478"/>
      <c r="T104" s="478"/>
      <c r="U104" s="479"/>
      <c r="V104" s="659">
        <f>V17-V103</f>
        <v>0</v>
      </c>
      <c r="W104" s="478"/>
      <c r="X104" s="478"/>
      <c r="Y104" s="478"/>
      <c r="Z104" s="478"/>
      <c r="AA104" s="478"/>
      <c r="AB104" s="478"/>
      <c r="AC104" s="478"/>
      <c r="AD104" s="479"/>
      <c r="AE104" s="659">
        <f>AE17-AE103</f>
        <v>0</v>
      </c>
      <c r="AF104" s="478"/>
      <c r="AG104" s="478"/>
      <c r="AH104" s="478"/>
      <c r="AI104" s="478"/>
      <c r="AJ104" s="478"/>
      <c r="AK104" s="478"/>
      <c r="AL104" s="478"/>
      <c r="AM104" s="478"/>
      <c r="AN104" s="1300">
        <f>AN17-AN103</f>
        <v>0</v>
      </c>
      <c r="AO104" s="660">
        <f>AO17-AO103</f>
        <v>0</v>
      </c>
      <c r="AP104" s="647"/>
      <c r="AQ104" s="647"/>
      <c r="AR104" s="647"/>
      <c r="AS104" s="647"/>
      <c r="AT104" s="647"/>
      <c r="AU104" s="647"/>
      <c r="AV104" s="647"/>
      <c r="AW104" s="648"/>
    </row>
    <row r="105" spans="1:49" x14ac:dyDescent="0.3">
      <c r="A105" s="496"/>
      <c r="B105" s="588" t="s">
        <v>325</v>
      </c>
      <c r="C105" s="591" t="s">
        <v>29</v>
      </c>
      <c r="D105" s="480"/>
      <c r="E105" s="481"/>
      <c r="F105" s="481"/>
      <c r="G105" s="481"/>
      <c r="H105" s="481"/>
      <c r="I105" s="481"/>
      <c r="J105" s="481"/>
      <c r="K105" s="481"/>
      <c r="L105" s="482"/>
      <c r="M105" s="483"/>
      <c r="N105" s="481"/>
      <c r="O105" s="481"/>
      <c r="P105" s="481"/>
      <c r="Q105" s="481"/>
      <c r="R105" s="481"/>
      <c r="S105" s="481"/>
      <c r="T105" s="481"/>
      <c r="U105" s="482"/>
      <c r="V105" s="483"/>
      <c r="W105" s="481"/>
      <c r="X105" s="481"/>
      <c r="Y105" s="481"/>
      <c r="Z105" s="481"/>
      <c r="AA105" s="481"/>
      <c r="AB105" s="481"/>
      <c r="AC105" s="481"/>
      <c r="AD105" s="481"/>
      <c r="AE105" s="483"/>
      <c r="AF105" s="481"/>
      <c r="AG105" s="481"/>
      <c r="AH105" s="481"/>
      <c r="AI105" s="481"/>
      <c r="AJ105" s="481"/>
      <c r="AK105" s="481"/>
      <c r="AL105" s="481"/>
      <c r="AM105" s="481"/>
      <c r="AN105" s="1288"/>
      <c r="AO105" s="569">
        <f>D105+M105+V105+AE105+AN105</f>
        <v>0</v>
      </c>
      <c r="AP105" s="649"/>
      <c r="AQ105" s="649"/>
      <c r="AR105" s="649"/>
      <c r="AS105" s="649"/>
      <c r="AT105" s="649"/>
      <c r="AU105" s="649"/>
      <c r="AV105" s="649"/>
      <c r="AW105" s="650"/>
    </row>
    <row r="106" spans="1:49" s="377" customFormat="1" x14ac:dyDescent="0.3">
      <c r="A106" s="494"/>
      <c r="B106" s="1197" t="s">
        <v>326</v>
      </c>
      <c r="C106" s="793" t="s">
        <v>200</v>
      </c>
      <c r="D106" s="1189">
        <f>D104-D105</f>
        <v>0</v>
      </c>
      <c r="E106" s="485"/>
      <c r="F106" s="485"/>
      <c r="G106" s="485"/>
      <c r="H106" s="485"/>
      <c r="I106" s="485"/>
      <c r="J106" s="485"/>
      <c r="K106" s="485"/>
      <c r="L106" s="486"/>
      <c r="M106" s="1189">
        <f>M104-M105</f>
        <v>0</v>
      </c>
      <c r="N106" s="485"/>
      <c r="O106" s="485"/>
      <c r="P106" s="485"/>
      <c r="Q106" s="485"/>
      <c r="R106" s="485"/>
      <c r="S106" s="485"/>
      <c r="T106" s="485"/>
      <c r="U106" s="486"/>
      <c r="V106" s="1189">
        <f>V104-V105</f>
        <v>0</v>
      </c>
      <c r="W106" s="485"/>
      <c r="X106" s="485"/>
      <c r="Y106" s="485"/>
      <c r="Z106" s="485"/>
      <c r="AA106" s="485"/>
      <c r="AB106" s="485"/>
      <c r="AC106" s="485"/>
      <c r="AD106" s="485"/>
      <c r="AE106" s="1182">
        <f>AE104-AE105</f>
        <v>0</v>
      </c>
      <c r="AF106" s="485"/>
      <c r="AG106" s="485"/>
      <c r="AH106" s="485"/>
      <c r="AI106" s="485"/>
      <c r="AJ106" s="485"/>
      <c r="AK106" s="485"/>
      <c r="AL106" s="485"/>
      <c r="AM106" s="485"/>
      <c r="AN106" s="1301">
        <f>AN104-AN105</f>
        <v>0</v>
      </c>
      <c r="AO106" s="1185">
        <f>AO104-AO105</f>
        <v>0</v>
      </c>
      <c r="AP106" s="651"/>
      <c r="AQ106" s="651"/>
      <c r="AR106" s="651"/>
      <c r="AS106" s="651"/>
      <c r="AT106" s="651"/>
      <c r="AU106" s="651"/>
      <c r="AV106" s="651"/>
      <c r="AW106" s="652"/>
    </row>
    <row r="107" spans="1:49" x14ac:dyDescent="0.3">
      <c r="A107" s="1544" t="s">
        <v>365</v>
      </c>
      <c r="B107" s="597" t="s">
        <v>327</v>
      </c>
      <c r="C107" s="595" t="s">
        <v>419</v>
      </c>
      <c r="D107" s="464"/>
      <c r="E107" s="472"/>
      <c r="F107" s="472"/>
      <c r="G107" s="472"/>
      <c r="H107" s="472"/>
      <c r="I107" s="472"/>
      <c r="J107" s="472"/>
      <c r="K107" s="472"/>
      <c r="L107" s="473"/>
      <c r="M107" s="464"/>
      <c r="N107" s="472"/>
      <c r="O107" s="472"/>
      <c r="P107" s="472"/>
      <c r="Q107" s="472"/>
      <c r="R107" s="472"/>
      <c r="S107" s="472"/>
      <c r="T107" s="472"/>
      <c r="U107" s="473"/>
      <c r="V107" s="464"/>
      <c r="W107" s="472"/>
      <c r="X107" s="472"/>
      <c r="Y107" s="472"/>
      <c r="Z107" s="472"/>
      <c r="AA107" s="472"/>
      <c r="AB107" s="472"/>
      <c r="AC107" s="472"/>
      <c r="AD107" s="473"/>
      <c r="AE107" s="464"/>
      <c r="AF107" s="472"/>
      <c r="AG107" s="472"/>
      <c r="AH107" s="472"/>
      <c r="AI107" s="472"/>
      <c r="AJ107" s="472"/>
      <c r="AK107" s="472"/>
      <c r="AL107" s="472"/>
      <c r="AM107" s="472"/>
      <c r="AN107" s="1288"/>
      <c r="AO107" s="569">
        <f>D107+M107+V107+AE107+AN107</f>
        <v>0</v>
      </c>
      <c r="AP107" s="559"/>
      <c r="AQ107" s="559"/>
      <c r="AR107" s="559"/>
      <c r="AS107" s="559"/>
      <c r="AT107" s="559"/>
      <c r="AU107" s="559"/>
      <c r="AV107" s="559"/>
      <c r="AW107" s="560"/>
    </row>
    <row r="108" spans="1:49" x14ac:dyDescent="0.3">
      <c r="A108" s="1545"/>
      <c r="B108" s="598" t="s">
        <v>201</v>
      </c>
      <c r="C108" s="591" t="s">
        <v>421</v>
      </c>
      <c r="D108" s="464"/>
      <c r="E108" s="472"/>
      <c r="F108" s="472"/>
      <c r="G108" s="472"/>
      <c r="H108" s="472"/>
      <c r="I108" s="472"/>
      <c r="J108" s="472"/>
      <c r="K108" s="472"/>
      <c r="L108" s="473"/>
      <c r="M108" s="464"/>
      <c r="N108" s="472"/>
      <c r="O108" s="472"/>
      <c r="P108" s="472"/>
      <c r="Q108" s="472"/>
      <c r="R108" s="472"/>
      <c r="S108" s="472"/>
      <c r="T108" s="472"/>
      <c r="U108" s="473"/>
      <c r="V108" s="464"/>
      <c r="W108" s="472"/>
      <c r="X108" s="472"/>
      <c r="Y108" s="472"/>
      <c r="Z108" s="472"/>
      <c r="AA108" s="472"/>
      <c r="AB108" s="472"/>
      <c r="AC108" s="472"/>
      <c r="AD108" s="473"/>
      <c r="AE108" s="464"/>
      <c r="AF108" s="472"/>
      <c r="AG108" s="472"/>
      <c r="AH108" s="472"/>
      <c r="AI108" s="472"/>
      <c r="AJ108" s="472"/>
      <c r="AK108" s="472"/>
      <c r="AL108" s="472"/>
      <c r="AM108" s="472"/>
      <c r="AN108" s="1288"/>
      <c r="AO108" s="569">
        <f>D108+M108+V108+AE108+AN108</f>
        <v>0</v>
      </c>
      <c r="AP108" s="559"/>
      <c r="AQ108" s="559"/>
      <c r="AR108" s="559"/>
      <c r="AS108" s="559"/>
      <c r="AT108" s="559"/>
      <c r="AU108" s="559"/>
      <c r="AV108" s="559"/>
      <c r="AW108" s="560"/>
    </row>
    <row r="109" spans="1:49" x14ac:dyDescent="0.3">
      <c r="A109" s="1545"/>
      <c r="B109" s="598" t="s">
        <v>202</v>
      </c>
      <c r="C109" s="591" t="s">
        <v>420</v>
      </c>
      <c r="D109" s="464"/>
      <c r="E109" s="472"/>
      <c r="F109" s="472"/>
      <c r="G109" s="472"/>
      <c r="H109" s="472"/>
      <c r="I109" s="472"/>
      <c r="J109" s="472"/>
      <c r="K109" s="472"/>
      <c r="L109" s="473"/>
      <c r="M109" s="464"/>
      <c r="N109" s="472"/>
      <c r="O109" s="472"/>
      <c r="P109" s="472"/>
      <c r="Q109" s="472"/>
      <c r="R109" s="472"/>
      <c r="S109" s="472"/>
      <c r="T109" s="472"/>
      <c r="U109" s="473"/>
      <c r="V109" s="464"/>
      <c r="W109" s="472"/>
      <c r="X109" s="472"/>
      <c r="Y109" s="472"/>
      <c r="Z109" s="472"/>
      <c r="AA109" s="472"/>
      <c r="AB109" s="472"/>
      <c r="AC109" s="472"/>
      <c r="AD109" s="473"/>
      <c r="AE109" s="464"/>
      <c r="AF109" s="472"/>
      <c r="AG109" s="472"/>
      <c r="AH109" s="472"/>
      <c r="AI109" s="472"/>
      <c r="AJ109" s="472"/>
      <c r="AK109" s="472"/>
      <c r="AL109" s="472"/>
      <c r="AM109" s="472"/>
      <c r="AN109" s="1288"/>
      <c r="AO109" s="569">
        <f>D109+M109+V109+AE109+AN109</f>
        <v>0</v>
      </c>
      <c r="AP109" s="559"/>
      <c r="AQ109" s="559"/>
      <c r="AR109" s="559"/>
      <c r="AS109" s="559"/>
      <c r="AT109" s="559"/>
      <c r="AU109" s="559"/>
      <c r="AV109" s="559"/>
      <c r="AW109" s="560"/>
    </row>
    <row r="110" spans="1:49" x14ac:dyDescent="0.3">
      <c r="A110" s="1545"/>
      <c r="B110" s="598" t="s">
        <v>203</v>
      </c>
      <c r="C110" s="591" t="s">
        <v>28</v>
      </c>
      <c r="D110" s="464"/>
      <c r="E110" s="472"/>
      <c r="F110" s="472"/>
      <c r="G110" s="472"/>
      <c r="H110" s="472"/>
      <c r="I110" s="472"/>
      <c r="J110" s="472"/>
      <c r="K110" s="472"/>
      <c r="L110" s="473"/>
      <c r="M110" s="464"/>
      <c r="N110" s="472"/>
      <c r="O110" s="472"/>
      <c r="P110" s="472"/>
      <c r="Q110" s="472"/>
      <c r="R110" s="472"/>
      <c r="S110" s="472"/>
      <c r="T110" s="472"/>
      <c r="U110" s="473"/>
      <c r="V110" s="464"/>
      <c r="W110" s="472"/>
      <c r="X110" s="472"/>
      <c r="Y110" s="472"/>
      <c r="Z110" s="472"/>
      <c r="AA110" s="472"/>
      <c r="AB110" s="472"/>
      <c r="AC110" s="472"/>
      <c r="AD110" s="473"/>
      <c r="AE110" s="464"/>
      <c r="AF110" s="472"/>
      <c r="AG110" s="472"/>
      <c r="AH110" s="472"/>
      <c r="AI110" s="472"/>
      <c r="AJ110" s="472"/>
      <c r="AK110" s="472"/>
      <c r="AL110" s="472"/>
      <c r="AM110" s="472"/>
      <c r="AN110" s="1288"/>
      <c r="AO110" s="569">
        <f>D110+M110+V110+AE110+AN110</f>
        <v>0</v>
      </c>
      <c r="AP110" s="559"/>
      <c r="AQ110" s="559"/>
      <c r="AR110" s="559"/>
      <c r="AS110" s="559"/>
      <c r="AT110" s="559"/>
      <c r="AU110" s="559"/>
      <c r="AV110" s="559"/>
      <c r="AW110" s="560"/>
    </row>
    <row r="111" spans="1:49" x14ac:dyDescent="0.3">
      <c r="A111" s="1545"/>
      <c r="B111" s="598" t="s">
        <v>204</v>
      </c>
      <c r="C111" s="591" t="s">
        <v>205</v>
      </c>
      <c r="D111" s="464"/>
      <c r="E111" s="472"/>
      <c r="F111" s="472"/>
      <c r="G111" s="472"/>
      <c r="H111" s="472"/>
      <c r="I111" s="472"/>
      <c r="J111" s="472"/>
      <c r="K111" s="472"/>
      <c r="L111" s="473"/>
      <c r="M111" s="464"/>
      <c r="N111" s="472"/>
      <c r="O111" s="472"/>
      <c r="P111" s="472"/>
      <c r="Q111" s="472"/>
      <c r="R111" s="472"/>
      <c r="S111" s="472"/>
      <c r="T111" s="472"/>
      <c r="U111" s="473"/>
      <c r="V111" s="464"/>
      <c r="W111" s="472"/>
      <c r="X111" s="472"/>
      <c r="Y111" s="472"/>
      <c r="Z111" s="472"/>
      <c r="AA111" s="472"/>
      <c r="AB111" s="472"/>
      <c r="AC111" s="472"/>
      <c r="AD111" s="473"/>
      <c r="AE111" s="464"/>
      <c r="AF111" s="472"/>
      <c r="AG111" s="472"/>
      <c r="AH111" s="472"/>
      <c r="AI111" s="472"/>
      <c r="AJ111" s="472"/>
      <c r="AK111" s="472"/>
      <c r="AL111" s="472"/>
      <c r="AM111" s="472"/>
      <c r="AN111" s="1288"/>
      <c r="AO111" s="569">
        <f>D111+M111+V111+AE111+AN111</f>
        <v>0</v>
      </c>
      <c r="AP111" s="559"/>
      <c r="AQ111" s="559"/>
      <c r="AR111" s="559"/>
      <c r="AS111" s="559"/>
      <c r="AT111" s="559"/>
      <c r="AU111" s="559"/>
      <c r="AV111" s="559"/>
      <c r="AW111" s="560"/>
    </row>
    <row r="112" spans="1:49" s="377" customFormat="1" x14ac:dyDescent="0.3">
      <c r="A112" s="1545"/>
      <c r="B112" s="598" t="s">
        <v>206</v>
      </c>
      <c r="C112" s="591" t="s">
        <v>418</v>
      </c>
      <c r="D112" s="1044">
        <f>SUM(D107:D111)</f>
        <v>0</v>
      </c>
      <c r="E112" s="472"/>
      <c r="F112" s="472"/>
      <c r="G112" s="472"/>
      <c r="H112" s="472"/>
      <c r="I112" s="472"/>
      <c r="J112" s="472"/>
      <c r="K112" s="472"/>
      <c r="L112" s="473"/>
      <c r="M112" s="1044">
        <f>SUM(M107:M111)</f>
        <v>0</v>
      </c>
      <c r="N112" s="472"/>
      <c r="O112" s="472"/>
      <c r="P112" s="472"/>
      <c r="Q112" s="472"/>
      <c r="R112" s="472"/>
      <c r="S112" s="472"/>
      <c r="T112" s="472"/>
      <c r="U112" s="473"/>
      <c r="V112" s="1044">
        <f>SUM(V107:V111)</f>
        <v>0</v>
      </c>
      <c r="W112" s="472"/>
      <c r="X112" s="472"/>
      <c r="Y112" s="472"/>
      <c r="Z112" s="472"/>
      <c r="AA112" s="472"/>
      <c r="AB112" s="472"/>
      <c r="AC112" s="472"/>
      <c r="AD112" s="473"/>
      <c r="AE112" s="1044">
        <f>SUM(AE107:AE111)</f>
        <v>0</v>
      </c>
      <c r="AF112" s="472"/>
      <c r="AG112" s="472"/>
      <c r="AH112" s="472"/>
      <c r="AI112" s="472"/>
      <c r="AJ112" s="472"/>
      <c r="AK112" s="472"/>
      <c r="AL112" s="472"/>
      <c r="AM112" s="472"/>
      <c r="AN112" s="1297">
        <f>SUM(AN107:AN111)</f>
        <v>0</v>
      </c>
      <c r="AO112" s="569">
        <f>SUM(AO107:AO111)</f>
        <v>0</v>
      </c>
      <c r="AP112" s="559"/>
      <c r="AQ112" s="559"/>
      <c r="AR112" s="559"/>
      <c r="AS112" s="559"/>
      <c r="AT112" s="559"/>
      <c r="AU112" s="559"/>
      <c r="AV112" s="559"/>
      <c r="AW112" s="560"/>
    </row>
    <row r="113" spans="1:49" x14ac:dyDescent="0.3">
      <c r="A113" s="1545"/>
      <c r="B113" s="598" t="s">
        <v>207</v>
      </c>
      <c r="C113" s="591" t="s">
        <v>422</v>
      </c>
      <c r="D113" s="464"/>
      <c r="E113" s="472"/>
      <c r="F113" s="472"/>
      <c r="G113" s="472"/>
      <c r="H113" s="472"/>
      <c r="I113" s="472"/>
      <c r="J113" s="472"/>
      <c r="K113" s="472"/>
      <c r="L113" s="473"/>
      <c r="M113" s="464"/>
      <c r="N113" s="472"/>
      <c r="O113" s="472"/>
      <c r="P113" s="472"/>
      <c r="Q113" s="472"/>
      <c r="R113" s="472"/>
      <c r="S113" s="472"/>
      <c r="T113" s="472"/>
      <c r="U113" s="473"/>
      <c r="V113" s="464"/>
      <c r="W113" s="472"/>
      <c r="X113" s="472"/>
      <c r="Y113" s="472"/>
      <c r="Z113" s="472"/>
      <c r="AA113" s="472"/>
      <c r="AB113" s="472"/>
      <c r="AC113" s="472"/>
      <c r="AD113" s="473"/>
      <c r="AE113" s="464"/>
      <c r="AF113" s="472"/>
      <c r="AG113" s="472"/>
      <c r="AH113" s="472"/>
      <c r="AI113" s="472"/>
      <c r="AJ113" s="472"/>
      <c r="AK113" s="472"/>
      <c r="AL113" s="472"/>
      <c r="AM113" s="472"/>
      <c r="AN113" s="1288"/>
      <c r="AO113" s="569">
        <f>D113+M113+V113+AE113+AN113</f>
        <v>0</v>
      </c>
      <c r="AP113" s="559"/>
      <c r="AQ113" s="559"/>
      <c r="AR113" s="559"/>
      <c r="AS113" s="559"/>
      <c r="AT113" s="559"/>
      <c r="AU113" s="559"/>
      <c r="AV113" s="559"/>
      <c r="AW113" s="560"/>
    </row>
    <row r="114" spans="1:49" x14ac:dyDescent="0.3">
      <c r="A114" s="1545"/>
      <c r="B114" s="598" t="s">
        <v>208</v>
      </c>
      <c r="C114" s="591" t="s">
        <v>209</v>
      </c>
      <c r="D114" s="464"/>
      <c r="E114" s="472"/>
      <c r="F114" s="472"/>
      <c r="G114" s="472"/>
      <c r="H114" s="472"/>
      <c r="I114" s="472"/>
      <c r="J114" s="472"/>
      <c r="K114" s="472"/>
      <c r="L114" s="473"/>
      <c r="M114" s="464"/>
      <c r="N114" s="472"/>
      <c r="O114" s="472"/>
      <c r="P114" s="472"/>
      <c r="Q114" s="472"/>
      <c r="R114" s="472"/>
      <c r="S114" s="472"/>
      <c r="T114" s="472"/>
      <c r="U114" s="473"/>
      <c r="V114" s="464"/>
      <c r="W114" s="472"/>
      <c r="X114" s="472"/>
      <c r="Y114" s="472"/>
      <c r="Z114" s="472"/>
      <c r="AA114" s="472"/>
      <c r="AB114" s="472"/>
      <c r="AC114" s="472"/>
      <c r="AD114" s="473"/>
      <c r="AE114" s="464"/>
      <c r="AF114" s="472"/>
      <c r="AG114" s="472"/>
      <c r="AH114" s="472"/>
      <c r="AI114" s="472"/>
      <c r="AJ114" s="472"/>
      <c r="AK114" s="472"/>
      <c r="AL114" s="472"/>
      <c r="AM114" s="472"/>
      <c r="AN114" s="1288"/>
      <c r="AO114" s="569">
        <f>D114+M114+V114+AE114+AN114</f>
        <v>0</v>
      </c>
      <c r="AP114" s="559"/>
      <c r="AQ114" s="559"/>
      <c r="AR114" s="559"/>
      <c r="AS114" s="559"/>
      <c r="AT114" s="559"/>
      <c r="AU114" s="559"/>
      <c r="AV114" s="559"/>
      <c r="AW114" s="560"/>
    </row>
    <row r="115" spans="1:49" x14ac:dyDescent="0.3">
      <c r="A115" s="1545"/>
      <c r="B115" s="598" t="s">
        <v>211</v>
      </c>
      <c r="C115" s="591" t="s">
        <v>212</v>
      </c>
      <c r="D115" s="464"/>
      <c r="E115" s="472"/>
      <c r="F115" s="472"/>
      <c r="G115" s="472"/>
      <c r="H115" s="472"/>
      <c r="I115" s="472"/>
      <c r="J115" s="472"/>
      <c r="K115" s="472"/>
      <c r="L115" s="473"/>
      <c r="M115" s="464"/>
      <c r="N115" s="472"/>
      <c r="O115" s="472"/>
      <c r="P115" s="472"/>
      <c r="Q115" s="472"/>
      <c r="R115" s="472"/>
      <c r="S115" s="472"/>
      <c r="T115" s="472"/>
      <c r="U115" s="473"/>
      <c r="V115" s="464"/>
      <c r="W115" s="472"/>
      <c r="X115" s="472"/>
      <c r="Y115" s="472"/>
      <c r="Z115" s="472"/>
      <c r="AA115" s="472"/>
      <c r="AB115" s="472"/>
      <c r="AC115" s="472"/>
      <c r="AD115" s="473"/>
      <c r="AE115" s="464"/>
      <c r="AF115" s="472"/>
      <c r="AG115" s="472"/>
      <c r="AH115" s="472"/>
      <c r="AI115" s="472"/>
      <c r="AJ115" s="472"/>
      <c r="AK115" s="472"/>
      <c r="AL115" s="472"/>
      <c r="AM115" s="472"/>
      <c r="AN115" s="1288"/>
      <c r="AO115" s="569">
        <f>D115+M115+V115+AE115+AN115</f>
        <v>0</v>
      </c>
      <c r="AP115" s="559"/>
      <c r="AQ115" s="559"/>
      <c r="AR115" s="559"/>
      <c r="AS115" s="559"/>
      <c r="AT115" s="559"/>
      <c r="AU115" s="559"/>
      <c r="AV115" s="559"/>
      <c r="AW115" s="560"/>
    </row>
    <row r="116" spans="1:49" ht="24.6" x14ac:dyDescent="0.3">
      <c r="A116" s="1546"/>
      <c r="B116" s="599" t="s">
        <v>214</v>
      </c>
      <c r="C116" s="600" t="s">
        <v>423</v>
      </c>
      <c r="D116" s="519">
        <f>(D112-D113)+(D114-D115)</f>
        <v>0</v>
      </c>
      <c r="E116" s="481"/>
      <c r="F116" s="481"/>
      <c r="G116" s="481"/>
      <c r="H116" s="481"/>
      <c r="I116" s="481"/>
      <c r="J116" s="481"/>
      <c r="K116" s="481"/>
      <c r="L116" s="482"/>
      <c r="M116" s="519">
        <f>(M112-M113)+(M114-M115)</f>
        <v>0</v>
      </c>
      <c r="N116" s="481"/>
      <c r="O116" s="481"/>
      <c r="P116" s="481"/>
      <c r="Q116" s="481"/>
      <c r="R116" s="481"/>
      <c r="S116" s="481"/>
      <c r="T116" s="481"/>
      <c r="U116" s="482"/>
      <c r="V116" s="519">
        <f>(V112-V113)+(V114-V115)</f>
        <v>0</v>
      </c>
      <c r="W116" s="481"/>
      <c r="X116" s="481"/>
      <c r="Y116" s="481"/>
      <c r="Z116" s="481"/>
      <c r="AA116" s="481"/>
      <c r="AB116" s="481"/>
      <c r="AC116" s="481"/>
      <c r="AD116" s="482"/>
      <c r="AE116" s="519">
        <f>(AE112-AE113)+(AE114-AE115)</f>
        <v>0</v>
      </c>
      <c r="AF116" s="481"/>
      <c r="AG116" s="481"/>
      <c r="AH116" s="481"/>
      <c r="AI116" s="481"/>
      <c r="AJ116" s="481"/>
      <c r="AK116" s="481"/>
      <c r="AL116" s="481"/>
      <c r="AM116" s="481"/>
      <c r="AN116" s="1302">
        <f>(AN112-AN113)+(AN114-AN115)</f>
        <v>0</v>
      </c>
      <c r="AO116" s="664">
        <f>(AO112-AO113)+(AO114-AO115)</f>
        <v>0</v>
      </c>
      <c r="AP116" s="649"/>
      <c r="AQ116" s="649"/>
      <c r="AR116" s="649"/>
      <c r="AS116" s="649"/>
      <c r="AT116" s="649"/>
      <c r="AU116" s="649"/>
      <c r="AV116" s="649"/>
      <c r="AW116" s="650"/>
    </row>
    <row r="117" spans="1:49" s="377" customFormat="1" ht="15" thickBot="1" x14ac:dyDescent="0.35">
      <c r="A117" s="497"/>
      <c r="B117" s="656" t="s">
        <v>328</v>
      </c>
      <c r="C117" s="593" t="s">
        <v>215</v>
      </c>
      <c r="D117" s="511">
        <f>D106+D116</f>
        <v>0</v>
      </c>
      <c r="E117" s="475"/>
      <c r="F117" s="475"/>
      <c r="G117" s="475"/>
      <c r="H117" s="475"/>
      <c r="I117" s="475"/>
      <c r="J117" s="475"/>
      <c r="K117" s="475"/>
      <c r="L117" s="476"/>
      <c r="M117" s="511">
        <f>M106+M116</f>
        <v>0</v>
      </c>
      <c r="N117" s="475"/>
      <c r="O117" s="475"/>
      <c r="P117" s="475"/>
      <c r="Q117" s="475"/>
      <c r="R117" s="475"/>
      <c r="S117" s="475"/>
      <c r="T117" s="475"/>
      <c r="U117" s="476"/>
      <c r="V117" s="511">
        <f>V106+V116</f>
        <v>0</v>
      </c>
      <c r="W117" s="475"/>
      <c r="X117" s="475"/>
      <c r="Y117" s="475"/>
      <c r="Z117" s="475"/>
      <c r="AA117" s="475"/>
      <c r="AB117" s="475"/>
      <c r="AC117" s="475"/>
      <c r="AD117" s="476"/>
      <c r="AE117" s="511">
        <f>AE106+AE116</f>
        <v>0</v>
      </c>
      <c r="AF117" s="475"/>
      <c r="AG117" s="475"/>
      <c r="AH117" s="475"/>
      <c r="AI117" s="475"/>
      <c r="AJ117" s="475"/>
      <c r="AK117" s="475"/>
      <c r="AL117" s="475"/>
      <c r="AM117" s="475"/>
      <c r="AN117" s="1303">
        <f>AN106+AN116</f>
        <v>0</v>
      </c>
      <c r="AO117" s="665">
        <f>AO106+AO116</f>
        <v>0</v>
      </c>
      <c r="AP117" s="653"/>
      <c r="AQ117" s="653"/>
      <c r="AR117" s="653"/>
      <c r="AS117" s="653"/>
      <c r="AT117" s="653"/>
      <c r="AU117" s="653"/>
      <c r="AV117" s="653"/>
      <c r="AW117" s="654"/>
    </row>
  </sheetData>
  <sheetProtection algorithmName="SHA-512" hashValue="6AW40jFGBRkVSo4Oi7WeZsSmX2+CXNGkY/bo7hZzOcYc2ClE3nkfGJXfX5pKPe81sVu55J8ntywLp4cMsESTgA==" saltValue="w9vMoAOYzJ2jbGgUVjs88Q==" spinCount="100000" sheet="1" objects="1" scenarios="1"/>
  <mergeCells count="32">
    <mergeCell ref="A76:A86"/>
    <mergeCell ref="A87:C88"/>
    <mergeCell ref="V7:AD7"/>
    <mergeCell ref="AE7:AM7"/>
    <mergeCell ref="A45:A49"/>
    <mergeCell ref="A11:A17"/>
    <mergeCell ref="AE18:AM18"/>
    <mergeCell ref="A18:C19"/>
    <mergeCell ref="D18:L18"/>
    <mergeCell ref="M18:U18"/>
    <mergeCell ref="A10:C10"/>
    <mergeCell ref="A28:A35"/>
    <mergeCell ref="A36:A39"/>
    <mergeCell ref="A40:A44"/>
    <mergeCell ref="V18:AD18"/>
    <mergeCell ref="A20:A27"/>
    <mergeCell ref="AO7:AW7"/>
    <mergeCell ref="AO18:AW18"/>
    <mergeCell ref="AO87:AW87"/>
    <mergeCell ref="A96:A102"/>
    <mergeCell ref="A107:A116"/>
    <mergeCell ref="D87:L87"/>
    <mergeCell ref="M87:U87"/>
    <mergeCell ref="V87:AD87"/>
    <mergeCell ref="D7:L7"/>
    <mergeCell ref="M7:U7"/>
    <mergeCell ref="AE87:AM87"/>
    <mergeCell ref="A89:A95"/>
    <mergeCell ref="A50:A54"/>
    <mergeCell ref="A55:A62"/>
    <mergeCell ref="A63:A70"/>
    <mergeCell ref="A71:A75"/>
  </mergeCells>
  <pageMargins left="0.25" right="0.25" top="0.75" bottom="0.75" header="0.3" footer="0.3"/>
  <pageSetup paperSize="5" scale="54" fitToWidth="4" fitToHeight="2" orientation="landscape" r:id="rId1"/>
  <headerFooter>
    <oddHeader>&amp;R&amp;G</oddHeader>
    <oddFooter>&amp;L&amp;A&amp;R&amp;P of &amp;N</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pageSetUpPr fitToPage="1"/>
  </sheetPr>
  <dimension ref="A1:AX117"/>
  <sheetViews>
    <sheetView workbookViewId="0">
      <pane xSplit="3" topLeftCell="D1" activePane="topRight" state="frozen"/>
      <selection pane="topRight"/>
    </sheetView>
  </sheetViews>
  <sheetFormatPr defaultColWidth="8.88671875" defaultRowHeight="14.4" x14ac:dyDescent="0.3"/>
  <cols>
    <col min="1" max="1" width="12.6640625" style="442" customWidth="1"/>
    <col min="2" max="2" width="8.88671875" style="190" customWidth="1"/>
    <col min="3" max="3" width="35.44140625" style="190" customWidth="1"/>
    <col min="4" max="49" width="13.33203125" style="190" customWidth="1"/>
    <col min="50" max="16384" width="8.88671875" style="1030"/>
  </cols>
  <sheetData>
    <row r="1" spans="1:50" x14ac:dyDescent="0.3">
      <c r="A1" s="441" t="s">
        <v>508</v>
      </c>
    </row>
    <row r="3" spans="1:50" x14ac:dyDescent="0.3">
      <c r="A3" s="856" t="s">
        <v>477</v>
      </c>
      <c r="B3" s="857"/>
      <c r="C3" s="860">
        <f>'MMA Rev-Exp Summary'!C3</f>
        <v>0</v>
      </c>
      <c r="U3" s="373"/>
      <c r="V3" s="373"/>
    </row>
    <row r="4" spans="1:50" x14ac:dyDescent="0.3">
      <c r="A4" s="856" t="s">
        <v>16</v>
      </c>
      <c r="B4" s="857"/>
      <c r="C4" s="867" t="str">
        <f>IF('MMA Rev-Exp Summary'!C4=0,"",'MMA Rev-Exp Summary'!C4)</f>
        <v/>
      </c>
    </row>
    <row r="5" spans="1:50" x14ac:dyDescent="0.3">
      <c r="A5" s="856" t="s">
        <v>17</v>
      </c>
      <c r="B5" s="857"/>
      <c r="C5" s="867" t="str">
        <f>IF('MMA Rev-Exp Summary'!C5=0,"",'MMA Rev-Exp Summary'!C5)</f>
        <v/>
      </c>
      <c r="E5" s="320"/>
      <c r="F5" s="320"/>
      <c r="G5" s="320"/>
      <c r="H5" s="320"/>
      <c r="AO5" s="321"/>
      <c r="AP5" s="321"/>
      <c r="AQ5" s="321"/>
      <c r="AR5" s="321"/>
      <c r="AS5" s="321"/>
      <c r="AT5" s="321"/>
      <c r="AU5" s="321"/>
      <c r="AV5" s="321"/>
      <c r="AW5" s="321"/>
    </row>
    <row r="6" spans="1:50" ht="15" thickBot="1" x14ac:dyDescent="0.35">
      <c r="A6" s="858" t="s">
        <v>495</v>
      </c>
      <c r="B6" s="857"/>
      <c r="C6" s="859"/>
      <c r="E6" s="320"/>
      <c r="F6" s="320"/>
      <c r="G6" s="320"/>
      <c r="H6" s="320"/>
      <c r="AN6" s="321"/>
      <c r="AO6" s="321"/>
      <c r="AP6" s="321"/>
      <c r="AQ6" s="321"/>
      <c r="AR6" s="321"/>
      <c r="AS6" s="321"/>
      <c r="AT6" s="321"/>
      <c r="AU6" s="321"/>
      <c r="AV6" s="321"/>
      <c r="AW6" s="321"/>
    </row>
    <row r="7" spans="1:50" ht="14.4" customHeight="1" x14ac:dyDescent="0.35">
      <c r="A7" s="487"/>
      <c r="B7" s="488"/>
      <c r="C7" s="489"/>
      <c r="D7" s="1541" t="s">
        <v>288</v>
      </c>
      <c r="E7" s="1542"/>
      <c r="F7" s="1542"/>
      <c r="G7" s="1542"/>
      <c r="H7" s="1542"/>
      <c r="I7" s="1542"/>
      <c r="J7" s="1542"/>
      <c r="K7" s="1542"/>
      <c r="L7" s="1543"/>
      <c r="M7" s="1541" t="s">
        <v>289</v>
      </c>
      <c r="N7" s="1542"/>
      <c r="O7" s="1542"/>
      <c r="P7" s="1542"/>
      <c r="Q7" s="1542"/>
      <c r="R7" s="1542"/>
      <c r="S7" s="1542"/>
      <c r="T7" s="1542"/>
      <c r="U7" s="1543"/>
      <c r="V7" s="1541" t="s">
        <v>290</v>
      </c>
      <c r="W7" s="1542"/>
      <c r="X7" s="1542"/>
      <c r="Y7" s="1542"/>
      <c r="Z7" s="1542"/>
      <c r="AA7" s="1542"/>
      <c r="AB7" s="1542"/>
      <c r="AC7" s="1542"/>
      <c r="AD7" s="1543"/>
      <c r="AE7" s="1530" t="s">
        <v>291</v>
      </c>
      <c r="AF7" s="1531"/>
      <c r="AG7" s="1531"/>
      <c r="AH7" s="1531"/>
      <c r="AI7" s="1531"/>
      <c r="AJ7" s="1531"/>
      <c r="AK7" s="1531"/>
      <c r="AL7" s="1531"/>
      <c r="AM7" s="1531"/>
      <c r="AN7" s="1278"/>
      <c r="AO7" s="1535" t="s">
        <v>1021</v>
      </c>
      <c r="AP7" s="1536"/>
      <c r="AQ7" s="1536"/>
      <c r="AR7" s="1536"/>
      <c r="AS7" s="1536"/>
      <c r="AT7" s="1536"/>
      <c r="AU7" s="1536"/>
      <c r="AV7" s="1536"/>
      <c r="AW7" s="1537"/>
    </row>
    <row r="8" spans="1:50" ht="45" customHeight="1" x14ac:dyDescent="0.35">
      <c r="A8" s="490"/>
      <c r="B8" s="491"/>
      <c r="C8" s="492"/>
      <c r="D8" s="1276" t="s">
        <v>40</v>
      </c>
      <c r="E8" s="387" t="s">
        <v>11</v>
      </c>
      <c r="F8" s="387" t="s">
        <v>53</v>
      </c>
      <c r="G8" s="387" t="s">
        <v>54</v>
      </c>
      <c r="H8" s="387" t="s">
        <v>55</v>
      </c>
      <c r="I8" s="387" t="s">
        <v>57</v>
      </c>
      <c r="J8" s="387" t="s">
        <v>56</v>
      </c>
      <c r="K8" s="387" t="s">
        <v>149</v>
      </c>
      <c r="L8" s="388" t="s">
        <v>150</v>
      </c>
      <c r="M8" s="1276" t="s">
        <v>40</v>
      </c>
      <c r="N8" s="387" t="s">
        <v>11</v>
      </c>
      <c r="O8" s="387" t="s">
        <v>53</v>
      </c>
      <c r="P8" s="387" t="s">
        <v>54</v>
      </c>
      <c r="Q8" s="387" t="s">
        <v>55</v>
      </c>
      <c r="R8" s="387" t="s">
        <v>57</v>
      </c>
      <c r="S8" s="387" t="s">
        <v>56</v>
      </c>
      <c r="T8" s="387" t="s">
        <v>149</v>
      </c>
      <c r="U8" s="388" t="s">
        <v>150</v>
      </c>
      <c r="V8" s="1276" t="s">
        <v>40</v>
      </c>
      <c r="W8" s="387" t="s">
        <v>11</v>
      </c>
      <c r="X8" s="387" t="s">
        <v>53</v>
      </c>
      <c r="Y8" s="387" t="s">
        <v>54</v>
      </c>
      <c r="Z8" s="387" t="s">
        <v>55</v>
      </c>
      <c r="AA8" s="387" t="s">
        <v>57</v>
      </c>
      <c r="AB8" s="387" t="s">
        <v>56</v>
      </c>
      <c r="AC8" s="387" t="s">
        <v>149</v>
      </c>
      <c r="AD8" s="388" t="s">
        <v>150</v>
      </c>
      <c r="AE8" s="1276" t="s">
        <v>40</v>
      </c>
      <c r="AF8" s="387" t="s">
        <v>11</v>
      </c>
      <c r="AG8" s="387" t="s">
        <v>53</v>
      </c>
      <c r="AH8" s="387" t="s">
        <v>54</v>
      </c>
      <c r="AI8" s="387" t="s">
        <v>55</v>
      </c>
      <c r="AJ8" s="387" t="s">
        <v>57</v>
      </c>
      <c r="AK8" s="387" t="s">
        <v>56</v>
      </c>
      <c r="AL8" s="387" t="s">
        <v>149</v>
      </c>
      <c r="AM8" s="387" t="s">
        <v>150</v>
      </c>
      <c r="AN8" s="1279" t="s">
        <v>1022</v>
      </c>
      <c r="AO8" s="440" t="s">
        <v>40</v>
      </c>
      <c r="AP8" s="387" t="s">
        <v>11</v>
      </c>
      <c r="AQ8" s="387" t="s">
        <v>53</v>
      </c>
      <c r="AR8" s="387" t="s">
        <v>54</v>
      </c>
      <c r="AS8" s="387" t="s">
        <v>55</v>
      </c>
      <c r="AT8" s="387" t="s">
        <v>57</v>
      </c>
      <c r="AU8" s="387" t="s">
        <v>56</v>
      </c>
      <c r="AV8" s="387" t="s">
        <v>149</v>
      </c>
      <c r="AW8" s="390" t="s">
        <v>150</v>
      </c>
      <c r="AX8" s="376"/>
    </row>
    <row r="9" spans="1:50" ht="18" customHeight="1" x14ac:dyDescent="0.35">
      <c r="A9" s="493" t="s">
        <v>58</v>
      </c>
      <c r="B9" s="491"/>
      <c r="C9" s="492"/>
      <c r="D9" s="602">
        <f>SUM(E9:L9)</f>
        <v>0</v>
      </c>
      <c r="E9" s="445"/>
      <c r="F9" s="445"/>
      <c r="G9" s="445"/>
      <c r="H9" s="445"/>
      <c r="I9" s="445"/>
      <c r="J9" s="445"/>
      <c r="K9" s="445"/>
      <c r="L9" s="446"/>
      <c r="M9" s="602">
        <f>SUM(N9:U9)</f>
        <v>0</v>
      </c>
      <c r="N9" s="445"/>
      <c r="O9" s="445"/>
      <c r="P9" s="445"/>
      <c r="Q9" s="445"/>
      <c r="R9" s="445"/>
      <c r="S9" s="445"/>
      <c r="T9" s="445"/>
      <c r="U9" s="446"/>
      <c r="V9" s="602">
        <f>SUM(W9:AD9)</f>
        <v>0</v>
      </c>
      <c r="W9" s="445"/>
      <c r="X9" s="445"/>
      <c r="Y9" s="445"/>
      <c r="Z9" s="445"/>
      <c r="AA9" s="445"/>
      <c r="AB9" s="445"/>
      <c r="AC9" s="445"/>
      <c r="AD9" s="446"/>
      <c r="AE9" s="602">
        <f>SUM(AF9:AM9)</f>
        <v>0</v>
      </c>
      <c r="AF9" s="445"/>
      <c r="AG9" s="445"/>
      <c r="AH9" s="445"/>
      <c r="AI9" s="445"/>
      <c r="AJ9" s="445"/>
      <c r="AK9" s="445"/>
      <c r="AL9" s="445"/>
      <c r="AM9" s="445"/>
      <c r="AN9" s="1280"/>
      <c r="AO9" s="603">
        <f>AE9+V9+M9+D9+AN9</f>
        <v>0</v>
      </c>
      <c r="AP9" s="531">
        <f t="shared" ref="AP9:AW9" si="0">AF9+W9+N9+E9</f>
        <v>0</v>
      </c>
      <c r="AQ9" s="531">
        <f t="shared" si="0"/>
        <v>0</v>
      </c>
      <c r="AR9" s="531">
        <f t="shared" si="0"/>
        <v>0</v>
      </c>
      <c r="AS9" s="531">
        <f t="shared" si="0"/>
        <v>0</v>
      </c>
      <c r="AT9" s="531">
        <f t="shared" si="0"/>
        <v>0</v>
      </c>
      <c r="AU9" s="602">
        <f t="shared" si="0"/>
        <v>0</v>
      </c>
      <c r="AV9" s="531">
        <f t="shared" si="0"/>
        <v>0</v>
      </c>
      <c r="AW9" s="531">
        <f t="shared" si="0"/>
        <v>0</v>
      </c>
      <c r="AX9" s="498"/>
    </row>
    <row r="10" spans="1:50" ht="18" customHeight="1" x14ac:dyDescent="0.35">
      <c r="A10" s="1563" t="s">
        <v>12</v>
      </c>
      <c r="B10" s="1564"/>
      <c r="C10" s="1565"/>
      <c r="D10" s="1274"/>
      <c r="E10" s="443"/>
      <c r="F10" s="443"/>
      <c r="G10" s="443"/>
      <c r="H10" s="443"/>
      <c r="I10" s="443"/>
      <c r="J10" s="443"/>
      <c r="K10" s="443"/>
      <c r="L10" s="444"/>
      <c r="M10" s="1277"/>
      <c r="N10" s="443"/>
      <c r="O10" s="443"/>
      <c r="P10" s="443"/>
      <c r="Q10" s="443"/>
      <c r="R10" s="443"/>
      <c r="S10" s="443"/>
      <c r="T10" s="443"/>
      <c r="U10" s="444"/>
      <c r="V10" s="1277"/>
      <c r="W10" s="443"/>
      <c r="X10" s="443"/>
      <c r="Y10" s="443"/>
      <c r="Z10" s="443"/>
      <c r="AA10" s="443"/>
      <c r="AB10" s="443"/>
      <c r="AC10" s="443"/>
      <c r="AD10" s="444"/>
      <c r="AE10" s="1277"/>
      <c r="AF10" s="443"/>
      <c r="AG10" s="443"/>
      <c r="AH10" s="443"/>
      <c r="AI10" s="443"/>
      <c r="AJ10" s="443"/>
      <c r="AK10" s="443"/>
      <c r="AL10" s="443"/>
      <c r="AM10" s="443"/>
      <c r="AN10" s="1281"/>
      <c r="AO10" s="1275"/>
      <c r="AP10" s="605"/>
      <c r="AQ10" s="605"/>
      <c r="AR10" s="605"/>
      <c r="AS10" s="605"/>
      <c r="AT10" s="605"/>
      <c r="AU10" s="605"/>
      <c r="AV10" s="605"/>
      <c r="AW10" s="609"/>
      <c r="AX10" s="376"/>
    </row>
    <row r="11" spans="1:50" ht="14.4" customHeight="1" x14ac:dyDescent="0.3">
      <c r="A11" s="1557" t="s">
        <v>218</v>
      </c>
      <c r="B11" s="570">
        <v>1.1000000000000001</v>
      </c>
      <c r="C11" s="571" t="s">
        <v>13</v>
      </c>
      <c r="D11" s="502">
        <f t="shared" ref="D11:D16" si="1">SUM(E11:L11)</f>
        <v>0</v>
      </c>
      <c r="E11" s="448"/>
      <c r="F11" s="448"/>
      <c r="G11" s="448"/>
      <c r="H11" s="448"/>
      <c r="I11" s="448"/>
      <c r="J11" s="448"/>
      <c r="K11" s="448"/>
      <c r="L11" s="449"/>
      <c r="M11" s="502">
        <f t="shared" ref="M11:M16" si="2">SUM(N11:U11)</f>
        <v>0</v>
      </c>
      <c r="N11" s="448"/>
      <c r="O11" s="448"/>
      <c r="P11" s="448"/>
      <c r="Q11" s="448"/>
      <c r="R11" s="448"/>
      <c r="S11" s="448"/>
      <c r="T11" s="448"/>
      <c r="U11" s="449"/>
      <c r="V11" s="502">
        <f t="shared" ref="V11:V16" si="3">SUM(W11:AD11)</f>
        <v>0</v>
      </c>
      <c r="W11" s="448"/>
      <c r="X11" s="448"/>
      <c r="Y11" s="448"/>
      <c r="Z11" s="448"/>
      <c r="AA11" s="448"/>
      <c r="AB11" s="448"/>
      <c r="AC11" s="448"/>
      <c r="AD11" s="449"/>
      <c r="AE11" s="502">
        <f t="shared" ref="AE11:AE16" si="4">SUM(AF11:AM11)</f>
        <v>0</v>
      </c>
      <c r="AF11" s="448"/>
      <c r="AG11" s="448"/>
      <c r="AH11" s="448"/>
      <c r="AI11" s="448"/>
      <c r="AJ11" s="448"/>
      <c r="AK11" s="448"/>
      <c r="AL11" s="448"/>
      <c r="AM11" s="448"/>
      <c r="AN11" s="1282"/>
      <c r="AO11" s="611">
        <f t="shared" ref="AO11:AO16" si="5">SUM(AP11:AW11)+AN11</f>
        <v>0</v>
      </c>
      <c r="AP11" s="503">
        <f t="shared" ref="AP11:AW16" si="6">E11+N11+W11+AF11</f>
        <v>0</v>
      </c>
      <c r="AQ11" s="503">
        <f t="shared" si="6"/>
        <v>0</v>
      </c>
      <c r="AR11" s="503">
        <f t="shared" si="6"/>
        <v>0</v>
      </c>
      <c r="AS11" s="503">
        <f t="shared" si="6"/>
        <v>0</v>
      </c>
      <c r="AT11" s="503">
        <f t="shared" si="6"/>
        <v>0</v>
      </c>
      <c r="AU11" s="503">
        <f t="shared" si="6"/>
        <v>0</v>
      </c>
      <c r="AV11" s="503">
        <f t="shared" si="6"/>
        <v>0</v>
      </c>
      <c r="AW11" s="542">
        <f t="shared" si="6"/>
        <v>0</v>
      </c>
    </row>
    <row r="12" spans="1:50" x14ac:dyDescent="0.3">
      <c r="A12" s="1558"/>
      <c r="B12" s="572">
        <v>1.2</v>
      </c>
      <c r="C12" s="573" t="s">
        <v>19</v>
      </c>
      <c r="D12" s="502">
        <f t="shared" si="1"/>
        <v>0</v>
      </c>
      <c r="E12" s="450"/>
      <c r="F12" s="450"/>
      <c r="G12" s="450"/>
      <c r="H12" s="450"/>
      <c r="I12" s="450"/>
      <c r="J12" s="450"/>
      <c r="K12" s="450"/>
      <c r="L12" s="451"/>
      <c r="M12" s="502">
        <f t="shared" si="2"/>
        <v>0</v>
      </c>
      <c r="N12" s="450"/>
      <c r="O12" s="450"/>
      <c r="P12" s="450"/>
      <c r="Q12" s="450"/>
      <c r="R12" s="450"/>
      <c r="S12" s="450"/>
      <c r="T12" s="450"/>
      <c r="U12" s="451"/>
      <c r="V12" s="502">
        <f t="shared" si="3"/>
        <v>0</v>
      </c>
      <c r="W12" s="450"/>
      <c r="X12" s="450"/>
      <c r="Y12" s="450"/>
      <c r="Z12" s="450"/>
      <c r="AA12" s="450"/>
      <c r="AB12" s="450"/>
      <c r="AC12" s="450"/>
      <c r="AD12" s="451"/>
      <c r="AE12" s="502">
        <f t="shared" si="4"/>
        <v>0</v>
      </c>
      <c r="AF12" s="450"/>
      <c r="AG12" s="450"/>
      <c r="AH12" s="450"/>
      <c r="AI12" s="450"/>
      <c r="AJ12" s="450"/>
      <c r="AK12" s="450"/>
      <c r="AL12" s="450"/>
      <c r="AM12" s="450"/>
      <c r="AN12" s="1283"/>
      <c r="AO12" s="535">
        <f t="shared" si="5"/>
        <v>0</v>
      </c>
      <c r="AP12" s="503">
        <f t="shared" si="6"/>
        <v>0</v>
      </c>
      <c r="AQ12" s="537">
        <f t="shared" si="6"/>
        <v>0</v>
      </c>
      <c r="AR12" s="537">
        <f t="shared" si="6"/>
        <v>0</v>
      </c>
      <c r="AS12" s="537">
        <f t="shared" si="6"/>
        <v>0</v>
      </c>
      <c r="AT12" s="537">
        <f t="shared" si="6"/>
        <v>0</v>
      </c>
      <c r="AU12" s="537">
        <f t="shared" si="6"/>
        <v>0</v>
      </c>
      <c r="AV12" s="537">
        <f t="shared" si="6"/>
        <v>0</v>
      </c>
      <c r="AW12" s="538">
        <f t="shared" si="6"/>
        <v>0</v>
      </c>
    </row>
    <row r="13" spans="1:50" x14ac:dyDescent="0.3">
      <c r="A13" s="1558"/>
      <c r="B13" s="572" t="s">
        <v>70</v>
      </c>
      <c r="C13" s="573" t="s">
        <v>449</v>
      </c>
      <c r="D13" s="503">
        <f t="shared" si="1"/>
        <v>0</v>
      </c>
      <c r="E13" s="450"/>
      <c r="F13" s="450"/>
      <c r="G13" s="450"/>
      <c r="H13" s="450"/>
      <c r="I13" s="450"/>
      <c r="J13" s="450"/>
      <c r="K13" s="450"/>
      <c r="L13" s="451"/>
      <c r="M13" s="503">
        <f t="shared" si="2"/>
        <v>0</v>
      </c>
      <c r="N13" s="450"/>
      <c r="O13" s="450"/>
      <c r="P13" s="450"/>
      <c r="Q13" s="450"/>
      <c r="R13" s="450"/>
      <c r="S13" s="450"/>
      <c r="T13" s="450"/>
      <c r="U13" s="451"/>
      <c r="V13" s="503">
        <f t="shared" si="3"/>
        <v>0</v>
      </c>
      <c r="W13" s="450"/>
      <c r="X13" s="450"/>
      <c r="Y13" s="450"/>
      <c r="Z13" s="450"/>
      <c r="AA13" s="450"/>
      <c r="AB13" s="450"/>
      <c r="AC13" s="450"/>
      <c r="AD13" s="451"/>
      <c r="AE13" s="503">
        <f t="shared" si="4"/>
        <v>0</v>
      </c>
      <c r="AF13" s="450"/>
      <c r="AG13" s="450"/>
      <c r="AH13" s="450"/>
      <c r="AI13" s="450"/>
      <c r="AJ13" s="450"/>
      <c r="AK13" s="450"/>
      <c r="AL13" s="450"/>
      <c r="AM13" s="450"/>
      <c r="AN13" s="1283"/>
      <c r="AO13" s="535">
        <f t="shared" si="5"/>
        <v>0</v>
      </c>
      <c r="AP13" s="503">
        <f t="shared" si="6"/>
        <v>0</v>
      </c>
      <c r="AQ13" s="537">
        <f t="shared" si="6"/>
        <v>0</v>
      </c>
      <c r="AR13" s="537">
        <f t="shared" si="6"/>
        <v>0</v>
      </c>
      <c r="AS13" s="537">
        <f t="shared" si="6"/>
        <v>0</v>
      </c>
      <c r="AT13" s="537">
        <f t="shared" si="6"/>
        <v>0</v>
      </c>
      <c r="AU13" s="537">
        <f t="shared" si="6"/>
        <v>0</v>
      </c>
      <c r="AV13" s="537">
        <f t="shared" si="6"/>
        <v>0</v>
      </c>
      <c r="AW13" s="538">
        <f t="shared" si="6"/>
        <v>0</v>
      </c>
    </row>
    <row r="14" spans="1:50" x14ac:dyDescent="0.3">
      <c r="A14" s="1558"/>
      <c r="B14" s="572" t="s">
        <v>71</v>
      </c>
      <c r="C14" s="573" t="s">
        <v>160</v>
      </c>
      <c r="D14" s="503">
        <f t="shared" si="1"/>
        <v>0</v>
      </c>
      <c r="E14" s="450"/>
      <c r="F14" s="450"/>
      <c r="G14" s="450"/>
      <c r="H14" s="450"/>
      <c r="I14" s="450"/>
      <c r="J14" s="450"/>
      <c r="K14" s="450"/>
      <c r="L14" s="451"/>
      <c r="M14" s="503">
        <f t="shared" si="2"/>
        <v>0</v>
      </c>
      <c r="N14" s="450"/>
      <c r="O14" s="450"/>
      <c r="P14" s="450"/>
      <c r="Q14" s="450"/>
      <c r="R14" s="450"/>
      <c r="S14" s="450"/>
      <c r="T14" s="450"/>
      <c r="U14" s="451"/>
      <c r="V14" s="503">
        <f t="shared" si="3"/>
        <v>0</v>
      </c>
      <c r="W14" s="450"/>
      <c r="X14" s="450"/>
      <c r="Y14" s="450"/>
      <c r="Z14" s="450"/>
      <c r="AA14" s="450"/>
      <c r="AB14" s="450"/>
      <c r="AC14" s="450"/>
      <c r="AD14" s="451"/>
      <c r="AE14" s="503">
        <f t="shared" si="4"/>
        <v>0</v>
      </c>
      <c r="AF14" s="450"/>
      <c r="AG14" s="450"/>
      <c r="AH14" s="450"/>
      <c r="AI14" s="450"/>
      <c r="AJ14" s="450"/>
      <c r="AK14" s="450"/>
      <c r="AL14" s="450"/>
      <c r="AM14" s="450"/>
      <c r="AN14" s="1283"/>
      <c r="AO14" s="535">
        <f t="shared" si="5"/>
        <v>0</v>
      </c>
      <c r="AP14" s="503">
        <f t="shared" si="6"/>
        <v>0</v>
      </c>
      <c r="AQ14" s="537">
        <f t="shared" si="6"/>
        <v>0</v>
      </c>
      <c r="AR14" s="537">
        <f t="shared" si="6"/>
        <v>0</v>
      </c>
      <c r="AS14" s="537">
        <f t="shared" si="6"/>
        <v>0</v>
      </c>
      <c r="AT14" s="537">
        <f t="shared" si="6"/>
        <v>0</v>
      </c>
      <c r="AU14" s="537">
        <f t="shared" si="6"/>
        <v>0</v>
      </c>
      <c r="AV14" s="537">
        <f t="shared" si="6"/>
        <v>0</v>
      </c>
      <c r="AW14" s="538">
        <f t="shared" si="6"/>
        <v>0</v>
      </c>
    </row>
    <row r="15" spans="1:50" x14ac:dyDescent="0.3">
      <c r="A15" s="1558"/>
      <c r="B15" s="572" t="s">
        <v>104</v>
      </c>
      <c r="C15" s="573" t="s">
        <v>161</v>
      </c>
      <c r="D15" s="502">
        <f t="shared" si="1"/>
        <v>0</v>
      </c>
      <c r="E15" s="450"/>
      <c r="F15" s="450"/>
      <c r="G15" s="450"/>
      <c r="H15" s="450"/>
      <c r="I15" s="450"/>
      <c r="J15" s="450"/>
      <c r="K15" s="450"/>
      <c r="L15" s="451"/>
      <c r="M15" s="502">
        <f t="shared" si="2"/>
        <v>0</v>
      </c>
      <c r="N15" s="450"/>
      <c r="O15" s="450"/>
      <c r="P15" s="450"/>
      <c r="Q15" s="450"/>
      <c r="R15" s="450"/>
      <c r="S15" s="450"/>
      <c r="T15" s="450"/>
      <c r="U15" s="451"/>
      <c r="V15" s="502">
        <f t="shared" si="3"/>
        <v>0</v>
      </c>
      <c r="W15" s="450"/>
      <c r="X15" s="450"/>
      <c r="Y15" s="450"/>
      <c r="Z15" s="450"/>
      <c r="AA15" s="450"/>
      <c r="AB15" s="450"/>
      <c r="AC15" s="450"/>
      <c r="AD15" s="451"/>
      <c r="AE15" s="502">
        <f t="shared" si="4"/>
        <v>0</v>
      </c>
      <c r="AF15" s="450"/>
      <c r="AG15" s="450"/>
      <c r="AH15" s="450"/>
      <c r="AI15" s="450"/>
      <c r="AJ15" s="450"/>
      <c r="AK15" s="450"/>
      <c r="AL15" s="450"/>
      <c r="AM15" s="450"/>
      <c r="AN15" s="1283"/>
      <c r="AO15" s="535">
        <f t="shared" si="5"/>
        <v>0</v>
      </c>
      <c r="AP15" s="503">
        <f t="shared" si="6"/>
        <v>0</v>
      </c>
      <c r="AQ15" s="537">
        <f t="shared" si="6"/>
        <v>0</v>
      </c>
      <c r="AR15" s="537">
        <f t="shared" si="6"/>
        <v>0</v>
      </c>
      <c r="AS15" s="537">
        <f t="shared" si="6"/>
        <v>0</v>
      </c>
      <c r="AT15" s="537">
        <f t="shared" si="6"/>
        <v>0</v>
      </c>
      <c r="AU15" s="537">
        <f t="shared" si="6"/>
        <v>0</v>
      </c>
      <c r="AV15" s="537">
        <f t="shared" si="6"/>
        <v>0</v>
      </c>
      <c r="AW15" s="538">
        <f t="shared" si="6"/>
        <v>0</v>
      </c>
    </row>
    <row r="16" spans="1:50" x14ac:dyDescent="0.3">
      <c r="A16" s="1558"/>
      <c r="B16" s="572" t="s">
        <v>39</v>
      </c>
      <c r="C16" s="573" t="s">
        <v>14</v>
      </c>
      <c r="D16" s="502">
        <f t="shared" si="1"/>
        <v>0</v>
      </c>
      <c r="E16" s="450"/>
      <c r="F16" s="450"/>
      <c r="G16" s="450"/>
      <c r="H16" s="450"/>
      <c r="I16" s="450"/>
      <c r="J16" s="450"/>
      <c r="K16" s="450"/>
      <c r="L16" s="451"/>
      <c r="M16" s="502">
        <f t="shared" si="2"/>
        <v>0</v>
      </c>
      <c r="N16" s="450"/>
      <c r="O16" s="450"/>
      <c r="P16" s="450"/>
      <c r="Q16" s="450"/>
      <c r="R16" s="450"/>
      <c r="S16" s="450"/>
      <c r="T16" s="450"/>
      <c r="U16" s="451"/>
      <c r="V16" s="502">
        <f t="shared" si="3"/>
        <v>0</v>
      </c>
      <c r="W16" s="450"/>
      <c r="X16" s="450"/>
      <c r="Y16" s="450"/>
      <c r="Z16" s="450"/>
      <c r="AA16" s="450"/>
      <c r="AB16" s="450"/>
      <c r="AC16" s="450"/>
      <c r="AD16" s="451"/>
      <c r="AE16" s="502">
        <f t="shared" si="4"/>
        <v>0</v>
      </c>
      <c r="AF16" s="450"/>
      <c r="AG16" s="450"/>
      <c r="AH16" s="450"/>
      <c r="AI16" s="450"/>
      <c r="AJ16" s="450"/>
      <c r="AK16" s="450"/>
      <c r="AL16" s="450"/>
      <c r="AM16" s="450"/>
      <c r="AN16" s="1283"/>
      <c r="AO16" s="535">
        <f t="shared" si="5"/>
        <v>0</v>
      </c>
      <c r="AP16" s="503">
        <f t="shared" si="6"/>
        <v>0</v>
      </c>
      <c r="AQ16" s="537">
        <f t="shared" si="6"/>
        <v>0</v>
      </c>
      <c r="AR16" s="537">
        <f t="shared" si="6"/>
        <v>0</v>
      </c>
      <c r="AS16" s="537">
        <f t="shared" si="6"/>
        <v>0</v>
      </c>
      <c r="AT16" s="537">
        <f t="shared" si="6"/>
        <v>0</v>
      </c>
      <c r="AU16" s="537">
        <f t="shared" si="6"/>
        <v>0</v>
      </c>
      <c r="AV16" s="537">
        <f t="shared" si="6"/>
        <v>0</v>
      </c>
      <c r="AW16" s="538">
        <f t="shared" si="6"/>
        <v>0</v>
      </c>
    </row>
    <row r="17" spans="1:49" s="377" customFormat="1" x14ac:dyDescent="0.3">
      <c r="A17" s="1558"/>
      <c r="B17" s="574" t="s">
        <v>238</v>
      </c>
      <c r="C17" s="575" t="s">
        <v>15</v>
      </c>
      <c r="D17" s="504">
        <f>SUM(D11:D16)</f>
        <v>0</v>
      </c>
      <c r="E17" s="504">
        <f>SUM(E11:E16)</f>
        <v>0</v>
      </c>
      <c r="F17" s="504">
        <f t="shared" ref="F17:L17" si="7">SUM(F11:F16)</f>
        <v>0</v>
      </c>
      <c r="G17" s="504">
        <f t="shared" si="7"/>
        <v>0</v>
      </c>
      <c r="H17" s="504">
        <f t="shared" si="7"/>
        <v>0</v>
      </c>
      <c r="I17" s="504">
        <f t="shared" si="7"/>
        <v>0</v>
      </c>
      <c r="J17" s="504">
        <f t="shared" si="7"/>
        <v>0</v>
      </c>
      <c r="K17" s="504">
        <f t="shared" si="7"/>
        <v>0</v>
      </c>
      <c r="L17" s="504">
        <f t="shared" si="7"/>
        <v>0</v>
      </c>
      <c r="M17" s="532">
        <f>SUM(M11:M16)</f>
        <v>0</v>
      </c>
      <c r="N17" s="504">
        <f>SUM(N11:N16)</f>
        <v>0</v>
      </c>
      <c r="O17" s="504">
        <f t="shared" ref="O17:U17" si="8">SUM(O11:O16)</f>
        <v>0</v>
      </c>
      <c r="P17" s="504">
        <f t="shared" si="8"/>
        <v>0</v>
      </c>
      <c r="Q17" s="504">
        <f t="shared" si="8"/>
        <v>0</v>
      </c>
      <c r="R17" s="504">
        <f t="shared" si="8"/>
        <v>0</v>
      </c>
      <c r="S17" s="504">
        <f t="shared" si="8"/>
        <v>0</v>
      </c>
      <c r="T17" s="504">
        <f t="shared" si="8"/>
        <v>0</v>
      </c>
      <c r="U17" s="504">
        <f t="shared" si="8"/>
        <v>0</v>
      </c>
      <c r="V17" s="532">
        <f>SUM(V11:V16)</f>
        <v>0</v>
      </c>
      <c r="W17" s="504">
        <f>SUM(W11:W16)</f>
        <v>0</v>
      </c>
      <c r="X17" s="504">
        <f t="shared" ref="X17:AD17" si="9">SUM(X11:X16)</f>
        <v>0</v>
      </c>
      <c r="Y17" s="504">
        <f t="shared" si="9"/>
        <v>0</v>
      </c>
      <c r="Z17" s="504">
        <f t="shared" si="9"/>
        <v>0</v>
      </c>
      <c r="AA17" s="504">
        <f t="shared" si="9"/>
        <v>0</v>
      </c>
      <c r="AB17" s="504">
        <f t="shared" si="9"/>
        <v>0</v>
      </c>
      <c r="AC17" s="504">
        <f t="shared" si="9"/>
        <v>0</v>
      </c>
      <c r="AD17" s="504">
        <f t="shared" si="9"/>
        <v>0</v>
      </c>
      <c r="AE17" s="532">
        <f>SUM(AE11:AE16)</f>
        <v>0</v>
      </c>
      <c r="AF17" s="504">
        <f>SUM(AF11:AF16)</f>
        <v>0</v>
      </c>
      <c r="AG17" s="504">
        <f t="shared" ref="AG17:AN17" si="10">SUM(AG11:AG16)</f>
        <v>0</v>
      </c>
      <c r="AH17" s="504">
        <f t="shared" si="10"/>
        <v>0</v>
      </c>
      <c r="AI17" s="504">
        <f t="shared" si="10"/>
        <v>0</v>
      </c>
      <c r="AJ17" s="504">
        <f t="shared" si="10"/>
        <v>0</v>
      </c>
      <c r="AK17" s="504">
        <f t="shared" si="10"/>
        <v>0</v>
      </c>
      <c r="AL17" s="504">
        <f t="shared" si="10"/>
        <v>0</v>
      </c>
      <c r="AM17" s="521">
        <f t="shared" si="10"/>
        <v>0</v>
      </c>
      <c r="AN17" s="1284">
        <f t="shared" si="10"/>
        <v>0</v>
      </c>
      <c r="AO17" s="539">
        <f>SUM(AO11:AO16)</f>
        <v>0</v>
      </c>
      <c r="AP17" s="504">
        <f>SUM(AP11:AP16)</f>
        <v>0</v>
      </c>
      <c r="AQ17" s="504">
        <f t="shared" ref="AQ17:AW17" si="11">SUM(AQ11:AQ16)</f>
        <v>0</v>
      </c>
      <c r="AR17" s="504">
        <f t="shared" si="11"/>
        <v>0</v>
      </c>
      <c r="AS17" s="504">
        <f t="shared" si="11"/>
        <v>0</v>
      </c>
      <c r="AT17" s="504">
        <f t="shared" si="11"/>
        <v>0</v>
      </c>
      <c r="AU17" s="504">
        <f t="shared" si="11"/>
        <v>0</v>
      </c>
      <c r="AV17" s="504">
        <f t="shared" si="11"/>
        <v>0</v>
      </c>
      <c r="AW17" s="540">
        <f t="shared" si="11"/>
        <v>0</v>
      </c>
    </row>
    <row r="18" spans="1:49" ht="14.4" customHeight="1" x14ac:dyDescent="0.3">
      <c r="A18" s="1560" t="s">
        <v>324</v>
      </c>
      <c r="B18" s="1561"/>
      <c r="C18" s="1562"/>
      <c r="D18" s="1547" t="s">
        <v>288</v>
      </c>
      <c r="E18" s="1548"/>
      <c r="F18" s="1548"/>
      <c r="G18" s="1548"/>
      <c r="H18" s="1548"/>
      <c r="I18" s="1548"/>
      <c r="J18" s="1548"/>
      <c r="K18" s="1548"/>
      <c r="L18" s="1549"/>
      <c r="M18" s="1547" t="s">
        <v>289</v>
      </c>
      <c r="N18" s="1548"/>
      <c r="O18" s="1548"/>
      <c r="P18" s="1548"/>
      <c r="Q18" s="1548"/>
      <c r="R18" s="1548"/>
      <c r="S18" s="1548"/>
      <c r="T18" s="1548"/>
      <c r="U18" s="1549"/>
      <c r="V18" s="1547" t="s">
        <v>290</v>
      </c>
      <c r="W18" s="1548"/>
      <c r="X18" s="1548"/>
      <c r="Y18" s="1548"/>
      <c r="Z18" s="1548"/>
      <c r="AA18" s="1548"/>
      <c r="AB18" s="1548"/>
      <c r="AC18" s="1548"/>
      <c r="AD18" s="1549"/>
      <c r="AE18" s="1550" t="s">
        <v>291</v>
      </c>
      <c r="AF18" s="1551"/>
      <c r="AG18" s="1551"/>
      <c r="AH18" s="1551"/>
      <c r="AI18" s="1551"/>
      <c r="AJ18" s="1551"/>
      <c r="AK18" s="1551"/>
      <c r="AL18" s="1551"/>
      <c r="AM18" s="1551"/>
      <c r="AN18" s="1285"/>
      <c r="AO18" s="1552" t="s">
        <v>1021</v>
      </c>
      <c r="AP18" s="1551"/>
      <c r="AQ18" s="1551"/>
      <c r="AR18" s="1551"/>
      <c r="AS18" s="1551"/>
      <c r="AT18" s="1551"/>
      <c r="AU18" s="1551"/>
      <c r="AV18" s="1551"/>
      <c r="AW18" s="1553"/>
    </row>
    <row r="19" spans="1:49" ht="45" customHeight="1" x14ac:dyDescent="0.3">
      <c r="A19" s="1563"/>
      <c r="B19" s="1564"/>
      <c r="C19" s="1565"/>
      <c r="D19" s="400" t="s">
        <v>40</v>
      </c>
      <c r="E19" s="401" t="s">
        <v>11</v>
      </c>
      <c r="F19" s="401" t="s">
        <v>53</v>
      </c>
      <c r="G19" s="401" t="s">
        <v>54</v>
      </c>
      <c r="H19" s="401" t="s">
        <v>55</v>
      </c>
      <c r="I19" s="401" t="s">
        <v>57</v>
      </c>
      <c r="J19" s="401" t="s">
        <v>56</v>
      </c>
      <c r="K19" s="387" t="s">
        <v>149</v>
      </c>
      <c r="L19" s="402" t="s">
        <v>150</v>
      </c>
      <c r="M19" s="400" t="s">
        <v>40</v>
      </c>
      <c r="N19" s="401" t="s">
        <v>11</v>
      </c>
      <c r="O19" s="401" t="s">
        <v>53</v>
      </c>
      <c r="P19" s="401" t="s">
        <v>54</v>
      </c>
      <c r="Q19" s="401" t="s">
        <v>55</v>
      </c>
      <c r="R19" s="401" t="s">
        <v>57</v>
      </c>
      <c r="S19" s="401" t="s">
        <v>56</v>
      </c>
      <c r="T19" s="387" t="s">
        <v>149</v>
      </c>
      <c r="U19" s="402" t="s">
        <v>150</v>
      </c>
      <c r="V19" s="400" t="s">
        <v>40</v>
      </c>
      <c r="W19" s="401" t="s">
        <v>11</v>
      </c>
      <c r="X19" s="401" t="s">
        <v>53</v>
      </c>
      <c r="Y19" s="401" t="s">
        <v>54</v>
      </c>
      <c r="Z19" s="401" t="s">
        <v>55</v>
      </c>
      <c r="AA19" s="401" t="s">
        <v>57</v>
      </c>
      <c r="AB19" s="401" t="s">
        <v>56</v>
      </c>
      <c r="AC19" s="387" t="s">
        <v>149</v>
      </c>
      <c r="AD19" s="402" t="s">
        <v>150</v>
      </c>
      <c r="AE19" s="400" t="s">
        <v>40</v>
      </c>
      <c r="AF19" s="401" t="s">
        <v>11</v>
      </c>
      <c r="AG19" s="401" t="s">
        <v>53</v>
      </c>
      <c r="AH19" s="401" t="s">
        <v>54</v>
      </c>
      <c r="AI19" s="401" t="s">
        <v>55</v>
      </c>
      <c r="AJ19" s="401" t="s">
        <v>57</v>
      </c>
      <c r="AK19" s="401" t="s">
        <v>56</v>
      </c>
      <c r="AL19" s="387" t="s">
        <v>149</v>
      </c>
      <c r="AM19" s="387" t="s">
        <v>150</v>
      </c>
      <c r="AN19" s="1279" t="s">
        <v>1022</v>
      </c>
      <c r="AO19" s="403" t="s">
        <v>40</v>
      </c>
      <c r="AP19" s="387" t="s">
        <v>11</v>
      </c>
      <c r="AQ19" s="387" t="s">
        <v>53</v>
      </c>
      <c r="AR19" s="387" t="s">
        <v>54</v>
      </c>
      <c r="AS19" s="387" t="s">
        <v>55</v>
      </c>
      <c r="AT19" s="387" t="s">
        <v>57</v>
      </c>
      <c r="AU19" s="387" t="s">
        <v>56</v>
      </c>
      <c r="AV19" s="387" t="s">
        <v>149</v>
      </c>
      <c r="AW19" s="392" t="s">
        <v>150</v>
      </c>
    </row>
    <row r="20" spans="1:49" ht="14.4" customHeight="1" x14ac:dyDescent="0.3">
      <c r="A20" s="1557" t="s">
        <v>0</v>
      </c>
      <c r="B20" s="570">
        <v>2.1</v>
      </c>
      <c r="C20" s="571" t="s">
        <v>162</v>
      </c>
      <c r="D20" s="505">
        <f t="shared" ref="D20:D26" si="12">SUM(E20:L20)</f>
        <v>0</v>
      </c>
      <c r="E20" s="452"/>
      <c r="F20" s="452"/>
      <c r="G20" s="452"/>
      <c r="H20" s="452"/>
      <c r="I20" s="452"/>
      <c r="J20" s="452"/>
      <c r="K20" s="452"/>
      <c r="L20" s="453"/>
      <c r="M20" s="505">
        <f t="shared" ref="M20:M26" si="13">SUM(N20:U20)</f>
        <v>0</v>
      </c>
      <c r="N20" s="452"/>
      <c r="O20" s="452"/>
      <c r="P20" s="452"/>
      <c r="Q20" s="452"/>
      <c r="R20" s="452"/>
      <c r="S20" s="452"/>
      <c r="T20" s="452"/>
      <c r="U20" s="453"/>
      <c r="V20" s="505">
        <f t="shared" ref="V20:V26" si="14">SUM(W20:AD20)</f>
        <v>0</v>
      </c>
      <c r="W20" s="452"/>
      <c r="X20" s="452"/>
      <c r="Y20" s="452"/>
      <c r="Z20" s="452"/>
      <c r="AA20" s="452"/>
      <c r="AB20" s="452"/>
      <c r="AC20" s="452"/>
      <c r="AD20" s="453"/>
      <c r="AE20" s="505">
        <f t="shared" ref="AE20:AE26" si="15">SUM(AF20:AM20)</f>
        <v>0</v>
      </c>
      <c r="AF20" s="452"/>
      <c r="AG20" s="452"/>
      <c r="AH20" s="452"/>
      <c r="AI20" s="452"/>
      <c r="AJ20" s="452"/>
      <c r="AK20" s="452"/>
      <c r="AL20" s="452"/>
      <c r="AM20" s="452"/>
      <c r="AN20" s="1286"/>
      <c r="AO20" s="541">
        <f>SUM(AP20:AW20)+AN20</f>
        <v>0</v>
      </c>
      <c r="AP20" s="503">
        <f t="shared" ref="AP20:AW26" si="16">E20+N20+W20+AF20</f>
        <v>0</v>
      </c>
      <c r="AQ20" s="503">
        <f t="shared" si="16"/>
        <v>0</v>
      </c>
      <c r="AR20" s="503">
        <f t="shared" si="16"/>
        <v>0</v>
      </c>
      <c r="AS20" s="503">
        <f t="shared" si="16"/>
        <v>0</v>
      </c>
      <c r="AT20" s="503">
        <f t="shared" si="16"/>
        <v>0</v>
      </c>
      <c r="AU20" s="503">
        <f t="shared" si="16"/>
        <v>0</v>
      </c>
      <c r="AV20" s="503">
        <f t="shared" si="16"/>
        <v>0</v>
      </c>
      <c r="AW20" s="542">
        <f t="shared" si="16"/>
        <v>0</v>
      </c>
    </row>
    <row r="21" spans="1:49" x14ac:dyDescent="0.3">
      <c r="A21" s="1558"/>
      <c r="B21" s="572">
        <v>2.2000000000000002</v>
      </c>
      <c r="C21" s="573" t="s">
        <v>163</v>
      </c>
      <c r="D21" s="1043">
        <f t="shared" si="12"/>
        <v>0</v>
      </c>
      <c r="E21" s="454"/>
      <c r="F21" s="454"/>
      <c r="G21" s="454"/>
      <c r="H21" s="454"/>
      <c r="I21" s="454"/>
      <c r="J21" s="454"/>
      <c r="K21" s="454"/>
      <c r="L21" s="455"/>
      <c r="M21" s="1043">
        <f t="shared" si="13"/>
        <v>0</v>
      </c>
      <c r="N21" s="454"/>
      <c r="O21" s="454"/>
      <c r="P21" s="454"/>
      <c r="Q21" s="454"/>
      <c r="R21" s="454"/>
      <c r="S21" s="454"/>
      <c r="T21" s="454"/>
      <c r="U21" s="455"/>
      <c r="V21" s="1043">
        <f t="shared" si="14"/>
        <v>0</v>
      </c>
      <c r="W21" s="454"/>
      <c r="X21" s="454"/>
      <c r="Y21" s="454"/>
      <c r="Z21" s="454"/>
      <c r="AA21" s="454"/>
      <c r="AB21" s="454"/>
      <c r="AC21" s="454"/>
      <c r="AD21" s="455"/>
      <c r="AE21" s="1043">
        <f t="shared" si="15"/>
        <v>0</v>
      </c>
      <c r="AF21" s="454"/>
      <c r="AG21" s="454"/>
      <c r="AH21" s="454"/>
      <c r="AI21" s="454"/>
      <c r="AJ21" s="454"/>
      <c r="AK21" s="454"/>
      <c r="AL21" s="454"/>
      <c r="AM21" s="454"/>
      <c r="AN21" s="1287"/>
      <c r="AO21" s="543">
        <f t="shared" ref="AO21:AO26" si="17">SUM(AP21:AW21)+AN21</f>
        <v>0</v>
      </c>
      <c r="AP21" s="503">
        <f t="shared" si="16"/>
        <v>0</v>
      </c>
      <c r="AQ21" s="537">
        <f t="shared" si="16"/>
        <v>0</v>
      </c>
      <c r="AR21" s="537">
        <f t="shared" si="16"/>
        <v>0</v>
      </c>
      <c r="AS21" s="537">
        <f t="shared" si="16"/>
        <v>0</v>
      </c>
      <c r="AT21" s="537">
        <f t="shared" si="16"/>
        <v>0</v>
      </c>
      <c r="AU21" s="537">
        <f t="shared" si="16"/>
        <v>0</v>
      </c>
      <c r="AV21" s="537">
        <f t="shared" si="16"/>
        <v>0</v>
      </c>
      <c r="AW21" s="538">
        <f t="shared" si="16"/>
        <v>0</v>
      </c>
    </row>
    <row r="22" spans="1:49" x14ac:dyDescent="0.3">
      <c r="A22" s="1558"/>
      <c r="B22" s="572">
        <v>2.2999999999999998</v>
      </c>
      <c r="C22" s="573" t="s">
        <v>164</v>
      </c>
      <c r="D22" s="1043">
        <f t="shared" si="12"/>
        <v>0</v>
      </c>
      <c r="E22" s="454"/>
      <c r="F22" s="454"/>
      <c r="G22" s="454"/>
      <c r="H22" s="454"/>
      <c r="I22" s="454"/>
      <c r="J22" s="454"/>
      <c r="K22" s="454"/>
      <c r="L22" s="455"/>
      <c r="M22" s="1043">
        <f t="shared" si="13"/>
        <v>0</v>
      </c>
      <c r="N22" s="454"/>
      <c r="O22" s="454"/>
      <c r="P22" s="454"/>
      <c r="Q22" s="454"/>
      <c r="R22" s="454"/>
      <c r="S22" s="454"/>
      <c r="T22" s="454"/>
      <c r="U22" s="455"/>
      <c r="V22" s="1043">
        <f t="shared" si="14"/>
        <v>0</v>
      </c>
      <c r="W22" s="454"/>
      <c r="X22" s="454"/>
      <c r="Y22" s="454"/>
      <c r="Z22" s="454"/>
      <c r="AA22" s="454"/>
      <c r="AB22" s="454"/>
      <c r="AC22" s="454"/>
      <c r="AD22" s="455"/>
      <c r="AE22" s="1043">
        <f t="shared" si="15"/>
        <v>0</v>
      </c>
      <c r="AF22" s="454"/>
      <c r="AG22" s="454"/>
      <c r="AH22" s="454"/>
      <c r="AI22" s="454"/>
      <c r="AJ22" s="454"/>
      <c r="AK22" s="454"/>
      <c r="AL22" s="454"/>
      <c r="AM22" s="454"/>
      <c r="AN22" s="1287"/>
      <c r="AO22" s="543">
        <f t="shared" si="17"/>
        <v>0</v>
      </c>
      <c r="AP22" s="503">
        <f t="shared" si="16"/>
        <v>0</v>
      </c>
      <c r="AQ22" s="537">
        <f t="shared" si="16"/>
        <v>0</v>
      </c>
      <c r="AR22" s="537">
        <f t="shared" si="16"/>
        <v>0</v>
      </c>
      <c r="AS22" s="537">
        <f t="shared" si="16"/>
        <v>0</v>
      </c>
      <c r="AT22" s="537">
        <f t="shared" si="16"/>
        <v>0</v>
      </c>
      <c r="AU22" s="537">
        <f t="shared" si="16"/>
        <v>0</v>
      </c>
      <c r="AV22" s="537">
        <f t="shared" si="16"/>
        <v>0</v>
      </c>
      <c r="AW22" s="538">
        <f t="shared" si="16"/>
        <v>0</v>
      </c>
    </row>
    <row r="23" spans="1:49" x14ac:dyDescent="0.3">
      <c r="A23" s="1558"/>
      <c r="B23" s="572">
        <v>2.4</v>
      </c>
      <c r="C23" s="573" t="s">
        <v>165</v>
      </c>
      <c r="D23" s="1043">
        <f t="shared" si="12"/>
        <v>0</v>
      </c>
      <c r="E23" s="454"/>
      <c r="F23" s="454"/>
      <c r="G23" s="454"/>
      <c r="H23" s="454"/>
      <c r="I23" s="454"/>
      <c r="J23" s="454"/>
      <c r="K23" s="454"/>
      <c r="L23" s="455"/>
      <c r="M23" s="1043">
        <f t="shared" si="13"/>
        <v>0</v>
      </c>
      <c r="N23" s="454"/>
      <c r="O23" s="454"/>
      <c r="P23" s="454"/>
      <c r="Q23" s="454"/>
      <c r="R23" s="454"/>
      <c r="S23" s="454"/>
      <c r="T23" s="454"/>
      <c r="U23" s="455"/>
      <c r="V23" s="1043">
        <f t="shared" si="14"/>
        <v>0</v>
      </c>
      <c r="W23" s="454"/>
      <c r="X23" s="454"/>
      <c r="Y23" s="454"/>
      <c r="Z23" s="454"/>
      <c r="AA23" s="454"/>
      <c r="AB23" s="454"/>
      <c r="AC23" s="454"/>
      <c r="AD23" s="455"/>
      <c r="AE23" s="1043">
        <f t="shared" si="15"/>
        <v>0</v>
      </c>
      <c r="AF23" s="454"/>
      <c r="AG23" s="454"/>
      <c r="AH23" s="454"/>
      <c r="AI23" s="454"/>
      <c r="AJ23" s="454"/>
      <c r="AK23" s="454"/>
      <c r="AL23" s="454"/>
      <c r="AM23" s="454"/>
      <c r="AN23" s="1287"/>
      <c r="AO23" s="543">
        <f t="shared" si="17"/>
        <v>0</v>
      </c>
      <c r="AP23" s="503">
        <f t="shared" si="16"/>
        <v>0</v>
      </c>
      <c r="AQ23" s="537">
        <f t="shared" si="16"/>
        <v>0</v>
      </c>
      <c r="AR23" s="537">
        <f t="shared" si="16"/>
        <v>0</v>
      </c>
      <c r="AS23" s="537">
        <f t="shared" si="16"/>
        <v>0</v>
      </c>
      <c r="AT23" s="537">
        <f t="shared" si="16"/>
        <v>0</v>
      </c>
      <c r="AU23" s="537">
        <f t="shared" si="16"/>
        <v>0</v>
      </c>
      <c r="AV23" s="537">
        <f t="shared" si="16"/>
        <v>0</v>
      </c>
      <c r="AW23" s="538">
        <f t="shared" si="16"/>
        <v>0</v>
      </c>
    </row>
    <row r="24" spans="1:49" x14ac:dyDescent="0.3">
      <c r="A24" s="1558"/>
      <c r="B24" s="572">
        <v>2.5</v>
      </c>
      <c r="C24" s="573" t="s">
        <v>166</v>
      </c>
      <c r="D24" s="1043">
        <f t="shared" si="12"/>
        <v>0</v>
      </c>
      <c r="E24" s="456"/>
      <c r="F24" s="456"/>
      <c r="G24" s="456"/>
      <c r="H24" s="456"/>
      <c r="I24" s="456"/>
      <c r="J24" s="456"/>
      <c r="K24" s="456"/>
      <c r="L24" s="457"/>
      <c r="M24" s="1043">
        <f t="shared" si="13"/>
        <v>0</v>
      </c>
      <c r="N24" s="456"/>
      <c r="O24" s="456"/>
      <c r="P24" s="456"/>
      <c r="Q24" s="456"/>
      <c r="R24" s="456"/>
      <c r="S24" s="456"/>
      <c r="T24" s="456"/>
      <c r="U24" s="457"/>
      <c r="V24" s="1043">
        <f t="shared" si="14"/>
        <v>0</v>
      </c>
      <c r="W24" s="456"/>
      <c r="X24" s="456"/>
      <c r="Y24" s="456"/>
      <c r="Z24" s="456"/>
      <c r="AA24" s="456"/>
      <c r="AB24" s="456"/>
      <c r="AC24" s="456"/>
      <c r="AD24" s="457"/>
      <c r="AE24" s="1043">
        <f t="shared" si="15"/>
        <v>0</v>
      </c>
      <c r="AF24" s="456"/>
      <c r="AG24" s="456"/>
      <c r="AH24" s="456"/>
      <c r="AI24" s="456"/>
      <c r="AJ24" s="456"/>
      <c r="AK24" s="456"/>
      <c r="AL24" s="456"/>
      <c r="AM24" s="456"/>
      <c r="AN24" s="1288"/>
      <c r="AO24" s="543">
        <f t="shared" si="17"/>
        <v>0</v>
      </c>
      <c r="AP24" s="503">
        <f t="shared" si="16"/>
        <v>0</v>
      </c>
      <c r="AQ24" s="537">
        <f t="shared" si="16"/>
        <v>0</v>
      </c>
      <c r="AR24" s="537">
        <f t="shared" si="16"/>
        <v>0</v>
      </c>
      <c r="AS24" s="537">
        <f t="shared" si="16"/>
        <v>0</v>
      </c>
      <c r="AT24" s="537">
        <f t="shared" si="16"/>
        <v>0</v>
      </c>
      <c r="AU24" s="537">
        <f t="shared" si="16"/>
        <v>0</v>
      </c>
      <c r="AV24" s="537">
        <f t="shared" si="16"/>
        <v>0</v>
      </c>
      <c r="AW24" s="538">
        <f t="shared" si="16"/>
        <v>0</v>
      </c>
    </row>
    <row r="25" spans="1:49" s="459" customFormat="1" x14ac:dyDescent="0.3">
      <c r="A25" s="1558"/>
      <c r="B25" s="572" t="s">
        <v>108</v>
      </c>
      <c r="C25" s="573" t="s">
        <v>7</v>
      </c>
      <c r="D25" s="507">
        <f t="shared" si="12"/>
        <v>0</v>
      </c>
      <c r="E25" s="499"/>
      <c r="F25" s="499"/>
      <c r="G25" s="499"/>
      <c r="H25" s="499"/>
      <c r="I25" s="499"/>
      <c r="J25" s="499"/>
      <c r="K25" s="499"/>
      <c r="L25" s="500"/>
      <c r="M25" s="1043">
        <f t="shared" si="13"/>
        <v>0</v>
      </c>
      <c r="N25" s="499"/>
      <c r="O25" s="499"/>
      <c r="P25" s="499"/>
      <c r="Q25" s="499"/>
      <c r="R25" s="499"/>
      <c r="S25" s="499"/>
      <c r="T25" s="499"/>
      <c r="U25" s="500"/>
      <c r="V25" s="1043">
        <f t="shared" si="14"/>
        <v>0</v>
      </c>
      <c r="W25" s="499"/>
      <c r="X25" s="499"/>
      <c r="Y25" s="499"/>
      <c r="Z25" s="499"/>
      <c r="AA25" s="499"/>
      <c r="AB25" s="499"/>
      <c r="AC25" s="499"/>
      <c r="AD25" s="500"/>
      <c r="AE25" s="1043">
        <f t="shared" si="15"/>
        <v>0</v>
      </c>
      <c r="AF25" s="499"/>
      <c r="AG25" s="499"/>
      <c r="AH25" s="499"/>
      <c r="AI25" s="499"/>
      <c r="AJ25" s="499"/>
      <c r="AK25" s="499"/>
      <c r="AL25" s="499"/>
      <c r="AM25" s="499"/>
      <c r="AN25" s="1289"/>
      <c r="AO25" s="543">
        <f t="shared" si="17"/>
        <v>0</v>
      </c>
      <c r="AP25" s="503">
        <f t="shared" si="16"/>
        <v>0</v>
      </c>
      <c r="AQ25" s="537">
        <f t="shared" si="16"/>
        <v>0</v>
      </c>
      <c r="AR25" s="537">
        <f t="shared" si="16"/>
        <v>0</v>
      </c>
      <c r="AS25" s="537">
        <f t="shared" si="16"/>
        <v>0</v>
      </c>
      <c r="AT25" s="537">
        <f t="shared" si="16"/>
        <v>0</v>
      </c>
      <c r="AU25" s="537">
        <f t="shared" si="16"/>
        <v>0</v>
      </c>
      <c r="AV25" s="537">
        <f t="shared" si="16"/>
        <v>0</v>
      </c>
      <c r="AW25" s="538">
        <f t="shared" si="16"/>
        <v>0</v>
      </c>
    </row>
    <row r="26" spans="1:49" s="459" customFormat="1" x14ac:dyDescent="0.3">
      <c r="A26" s="1558"/>
      <c r="B26" s="572" t="s">
        <v>167</v>
      </c>
      <c r="C26" s="573" t="s">
        <v>579</v>
      </c>
      <c r="D26" s="1043">
        <f t="shared" si="12"/>
        <v>0</v>
      </c>
      <c r="E26" s="460"/>
      <c r="F26" s="460"/>
      <c r="G26" s="460"/>
      <c r="H26" s="460"/>
      <c r="I26" s="460"/>
      <c r="J26" s="460"/>
      <c r="K26" s="460"/>
      <c r="L26" s="461"/>
      <c r="M26" s="1043">
        <f t="shared" si="13"/>
        <v>0</v>
      </c>
      <c r="N26" s="460"/>
      <c r="O26" s="460"/>
      <c r="P26" s="460"/>
      <c r="Q26" s="460"/>
      <c r="R26" s="460"/>
      <c r="S26" s="460"/>
      <c r="T26" s="460"/>
      <c r="U26" s="461"/>
      <c r="V26" s="1043">
        <f t="shared" si="14"/>
        <v>0</v>
      </c>
      <c r="W26" s="460"/>
      <c r="X26" s="460"/>
      <c r="Y26" s="460"/>
      <c r="Z26" s="460"/>
      <c r="AA26" s="460"/>
      <c r="AB26" s="460"/>
      <c r="AC26" s="460"/>
      <c r="AD26" s="461"/>
      <c r="AE26" s="1043">
        <f t="shared" si="15"/>
        <v>0</v>
      </c>
      <c r="AF26" s="460"/>
      <c r="AG26" s="460"/>
      <c r="AH26" s="460"/>
      <c r="AI26" s="460"/>
      <c r="AJ26" s="460"/>
      <c r="AK26" s="460"/>
      <c r="AL26" s="460"/>
      <c r="AM26" s="460"/>
      <c r="AN26" s="1290"/>
      <c r="AO26" s="543">
        <f t="shared" si="17"/>
        <v>0</v>
      </c>
      <c r="AP26" s="503">
        <f t="shared" si="16"/>
        <v>0</v>
      </c>
      <c r="AQ26" s="537">
        <f t="shared" si="16"/>
        <v>0</v>
      </c>
      <c r="AR26" s="537">
        <f t="shared" si="16"/>
        <v>0</v>
      </c>
      <c r="AS26" s="537">
        <f t="shared" si="16"/>
        <v>0</v>
      </c>
      <c r="AT26" s="537">
        <f t="shared" si="16"/>
        <v>0</v>
      </c>
      <c r="AU26" s="537">
        <f t="shared" si="16"/>
        <v>0</v>
      </c>
      <c r="AV26" s="537">
        <f t="shared" si="16"/>
        <v>0</v>
      </c>
      <c r="AW26" s="538">
        <f t="shared" si="16"/>
        <v>0</v>
      </c>
    </row>
    <row r="27" spans="1:49" s="377" customFormat="1" x14ac:dyDescent="0.3">
      <c r="A27" s="1559"/>
      <c r="B27" s="576" t="s">
        <v>261</v>
      </c>
      <c r="C27" s="577" t="s">
        <v>1</v>
      </c>
      <c r="D27" s="508">
        <f>SUM(D20:D26)</f>
        <v>0</v>
      </c>
      <c r="E27" s="521">
        <f t="shared" ref="E27:AW27" si="18">SUM(E20:E26)</f>
        <v>0</v>
      </c>
      <c r="F27" s="521">
        <f t="shared" si="18"/>
        <v>0</v>
      </c>
      <c r="G27" s="521">
        <f t="shared" si="18"/>
        <v>0</v>
      </c>
      <c r="H27" s="521">
        <f t="shared" si="18"/>
        <v>0</v>
      </c>
      <c r="I27" s="521">
        <f t="shared" si="18"/>
        <v>0</v>
      </c>
      <c r="J27" s="521">
        <f t="shared" si="18"/>
        <v>0</v>
      </c>
      <c r="K27" s="521">
        <f t="shared" si="18"/>
        <v>0</v>
      </c>
      <c r="L27" s="522">
        <f t="shared" si="18"/>
        <v>0</v>
      </c>
      <c r="M27" s="508">
        <f t="shared" si="18"/>
        <v>0</v>
      </c>
      <c r="N27" s="521">
        <f t="shared" si="18"/>
        <v>0</v>
      </c>
      <c r="O27" s="521">
        <f t="shared" si="18"/>
        <v>0</v>
      </c>
      <c r="P27" s="521">
        <f t="shared" si="18"/>
        <v>0</v>
      </c>
      <c r="Q27" s="521">
        <f t="shared" si="18"/>
        <v>0</v>
      </c>
      <c r="R27" s="521">
        <f t="shared" si="18"/>
        <v>0</v>
      </c>
      <c r="S27" s="521">
        <f t="shared" si="18"/>
        <v>0</v>
      </c>
      <c r="T27" s="521">
        <f t="shared" si="18"/>
        <v>0</v>
      </c>
      <c r="U27" s="522">
        <f t="shared" si="18"/>
        <v>0</v>
      </c>
      <c r="V27" s="508">
        <f t="shared" si="18"/>
        <v>0</v>
      </c>
      <c r="W27" s="521">
        <f t="shared" si="18"/>
        <v>0</v>
      </c>
      <c r="X27" s="521">
        <f t="shared" si="18"/>
        <v>0</v>
      </c>
      <c r="Y27" s="521">
        <f t="shared" si="18"/>
        <v>0</v>
      </c>
      <c r="Z27" s="521">
        <f t="shared" si="18"/>
        <v>0</v>
      </c>
      <c r="AA27" s="521">
        <f t="shared" si="18"/>
        <v>0</v>
      </c>
      <c r="AB27" s="521">
        <f t="shared" si="18"/>
        <v>0</v>
      </c>
      <c r="AC27" s="521">
        <f t="shared" si="18"/>
        <v>0</v>
      </c>
      <c r="AD27" s="522">
        <f t="shared" si="18"/>
        <v>0</v>
      </c>
      <c r="AE27" s="508">
        <f t="shared" si="18"/>
        <v>0</v>
      </c>
      <c r="AF27" s="521">
        <f t="shared" si="18"/>
        <v>0</v>
      </c>
      <c r="AG27" s="521">
        <f t="shared" si="18"/>
        <v>0</v>
      </c>
      <c r="AH27" s="521">
        <f t="shared" si="18"/>
        <v>0</v>
      </c>
      <c r="AI27" s="521">
        <f t="shared" si="18"/>
        <v>0</v>
      </c>
      <c r="AJ27" s="521">
        <f t="shared" si="18"/>
        <v>0</v>
      </c>
      <c r="AK27" s="521">
        <f t="shared" si="18"/>
        <v>0</v>
      </c>
      <c r="AL27" s="521">
        <f t="shared" si="18"/>
        <v>0</v>
      </c>
      <c r="AM27" s="521">
        <f t="shared" si="18"/>
        <v>0</v>
      </c>
      <c r="AN27" s="1284">
        <f t="shared" si="18"/>
        <v>0</v>
      </c>
      <c r="AO27" s="544">
        <f t="shared" si="18"/>
        <v>0</v>
      </c>
      <c r="AP27" s="521">
        <f t="shared" si="18"/>
        <v>0</v>
      </c>
      <c r="AQ27" s="521">
        <f t="shared" si="18"/>
        <v>0</v>
      </c>
      <c r="AR27" s="521">
        <f t="shared" si="18"/>
        <v>0</v>
      </c>
      <c r="AS27" s="521">
        <f t="shared" si="18"/>
        <v>0</v>
      </c>
      <c r="AT27" s="521">
        <f t="shared" si="18"/>
        <v>0</v>
      </c>
      <c r="AU27" s="521">
        <f t="shared" si="18"/>
        <v>0</v>
      </c>
      <c r="AV27" s="521">
        <f t="shared" si="18"/>
        <v>0</v>
      </c>
      <c r="AW27" s="540">
        <f t="shared" si="18"/>
        <v>0</v>
      </c>
    </row>
    <row r="28" spans="1:49" ht="14.4" customHeight="1" x14ac:dyDescent="0.3">
      <c r="A28" s="1557" t="s">
        <v>60</v>
      </c>
      <c r="B28" s="570">
        <v>3.1</v>
      </c>
      <c r="C28" s="578" t="s">
        <v>37</v>
      </c>
      <c r="D28" s="505">
        <f t="shared" ref="D28:D34" si="19">SUM(E28:L28)</f>
        <v>0</v>
      </c>
      <c r="E28" s="452"/>
      <c r="F28" s="452"/>
      <c r="G28" s="452"/>
      <c r="H28" s="452"/>
      <c r="I28" s="452"/>
      <c r="J28" s="452"/>
      <c r="K28" s="452"/>
      <c r="L28" s="453"/>
      <c r="M28" s="505">
        <f t="shared" ref="M28:M34" si="20">SUM(N28:U28)</f>
        <v>0</v>
      </c>
      <c r="N28" s="452"/>
      <c r="O28" s="452"/>
      <c r="P28" s="452"/>
      <c r="Q28" s="452"/>
      <c r="R28" s="452"/>
      <c r="S28" s="452"/>
      <c r="T28" s="452"/>
      <c r="U28" s="453"/>
      <c r="V28" s="505">
        <f t="shared" ref="V28:V34" si="21">SUM(W28:AD28)</f>
        <v>0</v>
      </c>
      <c r="W28" s="452"/>
      <c r="X28" s="452"/>
      <c r="Y28" s="452"/>
      <c r="Z28" s="452"/>
      <c r="AA28" s="452"/>
      <c r="AB28" s="452"/>
      <c r="AC28" s="452"/>
      <c r="AD28" s="453"/>
      <c r="AE28" s="505">
        <f t="shared" ref="AE28:AE34" si="22">SUM(AF28:AM28)</f>
        <v>0</v>
      </c>
      <c r="AF28" s="452"/>
      <c r="AG28" s="452"/>
      <c r="AH28" s="452"/>
      <c r="AI28" s="452"/>
      <c r="AJ28" s="452"/>
      <c r="AK28" s="452"/>
      <c r="AL28" s="452"/>
      <c r="AM28" s="452"/>
      <c r="AN28" s="1286"/>
      <c r="AO28" s="541">
        <f>SUM(AP28:AW28)+AN28</f>
        <v>0</v>
      </c>
      <c r="AP28" s="503">
        <f t="shared" ref="AP28:AW34" si="23">E28+N28+W28+AF28</f>
        <v>0</v>
      </c>
      <c r="AQ28" s="503">
        <f t="shared" si="23"/>
        <v>0</v>
      </c>
      <c r="AR28" s="503">
        <f t="shared" si="23"/>
        <v>0</v>
      </c>
      <c r="AS28" s="503">
        <f t="shared" si="23"/>
        <v>0</v>
      </c>
      <c r="AT28" s="503">
        <f t="shared" si="23"/>
        <v>0</v>
      </c>
      <c r="AU28" s="503">
        <f t="shared" si="23"/>
        <v>0</v>
      </c>
      <c r="AV28" s="503">
        <f t="shared" si="23"/>
        <v>0</v>
      </c>
      <c r="AW28" s="542">
        <f t="shared" si="23"/>
        <v>0</v>
      </c>
    </row>
    <row r="29" spans="1:49" x14ac:dyDescent="0.3">
      <c r="A29" s="1558"/>
      <c r="B29" s="572">
        <v>3.2</v>
      </c>
      <c r="C29" s="578" t="s">
        <v>38</v>
      </c>
      <c r="D29" s="1043">
        <f t="shared" si="19"/>
        <v>0</v>
      </c>
      <c r="E29" s="454"/>
      <c r="F29" s="454"/>
      <c r="G29" s="454"/>
      <c r="H29" s="454"/>
      <c r="I29" s="454"/>
      <c r="J29" s="454"/>
      <c r="K29" s="454"/>
      <c r="L29" s="455"/>
      <c r="M29" s="1043">
        <f t="shared" si="20"/>
        <v>0</v>
      </c>
      <c r="N29" s="454"/>
      <c r="O29" s="454"/>
      <c r="P29" s="454"/>
      <c r="Q29" s="454"/>
      <c r="R29" s="454"/>
      <c r="S29" s="454"/>
      <c r="T29" s="454"/>
      <c r="U29" s="455"/>
      <c r="V29" s="1043">
        <f t="shared" si="21"/>
        <v>0</v>
      </c>
      <c r="W29" s="454"/>
      <c r="X29" s="454"/>
      <c r="Y29" s="454"/>
      <c r="Z29" s="454"/>
      <c r="AA29" s="454"/>
      <c r="AB29" s="454"/>
      <c r="AC29" s="454"/>
      <c r="AD29" s="455"/>
      <c r="AE29" s="1043">
        <f t="shared" si="22"/>
        <v>0</v>
      </c>
      <c r="AF29" s="454"/>
      <c r="AG29" s="454"/>
      <c r="AH29" s="454"/>
      <c r="AI29" s="454"/>
      <c r="AJ29" s="454"/>
      <c r="AK29" s="454"/>
      <c r="AL29" s="454"/>
      <c r="AM29" s="454"/>
      <c r="AN29" s="1287"/>
      <c r="AO29" s="543">
        <f t="shared" ref="AO29:AO34" si="24">SUM(AP29:AW29)+AN29</f>
        <v>0</v>
      </c>
      <c r="AP29" s="503">
        <f t="shared" si="23"/>
        <v>0</v>
      </c>
      <c r="AQ29" s="537">
        <f t="shared" si="23"/>
        <v>0</v>
      </c>
      <c r="AR29" s="537">
        <f t="shared" si="23"/>
        <v>0</v>
      </c>
      <c r="AS29" s="537">
        <f t="shared" si="23"/>
        <v>0</v>
      </c>
      <c r="AT29" s="537">
        <f t="shared" si="23"/>
        <v>0</v>
      </c>
      <c r="AU29" s="537">
        <f t="shared" si="23"/>
        <v>0</v>
      </c>
      <c r="AV29" s="537">
        <f t="shared" si="23"/>
        <v>0</v>
      </c>
      <c r="AW29" s="538">
        <f t="shared" si="23"/>
        <v>0</v>
      </c>
    </row>
    <row r="30" spans="1:49" x14ac:dyDescent="0.3">
      <c r="A30" s="1558"/>
      <c r="B30" s="572">
        <v>3.3</v>
      </c>
      <c r="C30" s="578" t="s">
        <v>61</v>
      </c>
      <c r="D30" s="1043">
        <f t="shared" si="19"/>
        <v>0</v>
      </c>
      <c r="E30" s="454"/>
      <c r="F30" s="454"/>
      <c r="G30" s="454"/>
      <c r="H30" s="454"/>
      <c r="I30" s="454"/>
      <c r="J30" s="454"/>
      <c r="K30" s="454"/>
      <c r="L30" s="455"/>
      <c r="M30" s="1043">
        <f t="shared" si="20"/>
        <v>0</v>
      </c>
      <c r="N30" s="454"/>
      <c r="O30" s="454"/>
      <c r="P30" s="454"/>
      <c r="Q30" s="454"/>
      <c r="R30" s="454"/>
      <c r="S30" s="454"/>
      <c r="T30" s="454"/>
      <c r="U30" s="455"/>
      <c r="V30" s="1043">
        <f t="shared" si="21"/>
        <v>0</v>
      </c>
      <c r="W30" s="454"/>
      <c r="X30" s="454"/>
      <c r="Y30" s="454"/>
      <c r="Z30" s="454"/>
      <c r="AA30" s="454"/>
      <c r="AB30" s="454"/>
      <c r="AC30" s="454"/>
      <c r="AD30" s="455"/>
      <c r="AE30" s="1043">
        <f t="shared" si="22"/>
        <v>0</v>
      </c>
      <c r="AF30" s="454"/>
      <c r="AG30" s="454"/>
      <c r="AH30" s="454"/>
      <c r="AI30" s="454"/>
      <c r="AJ30" s="454"/>
      <c r="AK30" s="454"/>
      <c r="AL30" s="454"/>
      <c r="AM30" s="454"/>
      <c r="AN30" s="1287"/>
      <c r="AO30" s="543">
        <f t="shared" si="24"/>
        <v>0</v>
      </c>
      <c r="AP30" s="503">
        <f t="shared" si="23"/>
        <v>0</v>
      </c>
      <c r="AQ30" s="537">
        <f t="shared" si="23"/>
        <v>0</v>
      </c>
      <c r="AR30" s="537">
        <f t="shared" si="23"/>
        <v>0</v>
      </c>
      <c r="AS30" s="537">
        <f t="shared" si="23"/>
        <v>0</v>
      </c>
      <c r="AT30" s="537">
        <f t="shared" si="23"/>
        <v>0</v>
      </c>
      <c r="AU30" s="537">
        <f t="shared" si="23"/>
        <v>0</v>
      </c>
      <c r="AV30" s="537">
        <f t="shared" si="23"/>
        <v>0</v>
      </c>
      <c r="AW30" s="538">
        <f t="shared" si="23"/>
        <v>0</v>
      </c>
    </row>
    <row r="31" spans="1:49" x14ac:dyDescent="0.3">
      <c r="A31" s="1558"/>
      <c r="B31" s="572" t="s">
        <v>49</v>
      </c>
      <c r="C31" s="578" t="s">
        <v>168</v>
      </c>
      <c r="D31" s="1043">
        <f t="shared" si="19"/>
        <v>0</v>
      </c>
      <c r="E31" s="454"/>
      <c r="F31" s="454"/>
      <c r="G31" s="454"/>
      <c r="H31" s="454"/>
      <c r="I31" s="454"/>
      <c r="J31" s="454"/>
      <c r="K31" s="454"/>
      <c r="L31" s="455"/>
      <c r="M31" s="1043">
        <f t="shared" si="20"/>
        <v>0</v>
      </c>
      <c r="N31" s="454"/>
      <c r="O31" s="454"/>
      <c r="P31" s="454"/>
      <c r="Q31" s="454"/>
      <c r="R31" s="454"/>
      <c r="S31" s="454"/>
      <c r="T31" s="454"/>
      <c r="U31" s="455"/>
      <c r="V31" s="1043">
        <f t="shared" si="21"/>
        <v>0</v>
      </c>
      <c r="W31" s="454"/>
      <c r="X31" s="454"/>
      <c r="Y31" s="454"/>
      <c r="Z31" s="454"/>
      <c r="AA31" s="454"/>
      <c r="AB31" s="454"/>
      <c r="AC31" s="454"/>
      <c r="AD31" s="455"/>
      <c r="AE31" s="1043">
        <f t="shared" si="22"/>
        <v>0</v>
      </c>
      <c r="AF31" s="454"/>
      <c r="AG31" s="454"/>
      <c r="AH31" s="454"/>
      <c r="AI31" s="454"/>
      <c r="AJ31" s="454"/>
      <c r="AK31" s="454"/>
      <c r="AL31" s="454"/>
      <c r="AM31" s="454"/>
      <c r="AN31" s="1287"/>
      <c r="AO31" s="543">
        <f t="shared" si="24"/>
        <v>0</v>
      </c>
      <c r="AP31" s="503">
        <f t="shared" si="23"/>
        <v>0</v>
      </c>
      <c r="AQ31" s="537">
        <f t="shared" si="23"/>
        <v>0</v>
      </c>
      <c r="AR31" s="537">
        <f t="shared" si="23"/>
        <v>0</v>
      </c>
      <c r="AS31" s="537">
        <f t="shared" si="23"/>
        <v>0</v>
      </c>
      <c r="AT31" s="537">
        <f t="shared" si="23"/>
        <v>0</v>
      </c>
      <c r="AU31" s="537">
        <f t="shared" si="23"/>
        <v>0</v>
      </c>
      <c r="AV31" s="537">
        <f t="shared" si="23"/>
        <v>0</v>
      </c>
      <c r="AW31" s="538">
        <f t="shared" si="23"/>
        <v>0</v>
      </c>
    </row>
    <row r="32" spans="1:49" s="459" customFormat="1" x14ac:dyDescent="0.3">
      <c r="A32" s="1558"/>
      <c r="B32" s="572" t="s">
        <v>46</v>
      </c>
      <c r="C32" s="578" t="s">
        <v>59</v>
      </c>
      <c r="D32" s="1043">
        <f t="shared" si="19"/>
        <v>0</v>
      </c>
      <c r="E32" s="456"/>
      <c r="F32" s="456"/>
      <c r="G32" s="456"/>
      <c r="H32" s="456"/>
      <c r="I32" s="456"/>
      <c r="J32" s="456"/>
      <c r="K32" s="456"/>
      <c r="L32" s="457"/>
      <c r="M32" s="1043">
        <f t="shared" si="20"/>
        <v>0</v>
      </c>
      <c r="N32" s="499"/>
      <c r="O32" s="499"/>
      <c r="P32" s="499"/>
      <c r="Q32" s="499"/>
      <c r="R32" s="499"/>
      <c r="S32" s="499"/>
      <c r="T32" s="499"/>
      <c r="U32" s="500"/>
      <c r="V32" s="1043">
        <f t="shared" si="21"/>
        <v>0</v>
      </c>
      <c r="W32" s="499"/>
      <c r="X32" s="499"/>
      <c r="Y32" s="499"/>
      <c r="Z32" s="499"/>
      <c r="AA32" s="499"/>
      <c r="AB32" s="499"/>
      <c r="AC32" s="499"/>
      <c r="AD32" s="500"/>
      <c r="AE32" s="1043">
        <f t="shared" si="22"/>
        <v>0</v>
      </c>
      <c r="AF32" s="499"/>
      <c r="AG32" s="499"/>
      <c r="AH32" s="499"/>
      <c r="AI32" s="499"/>
      <c r="AJ32" s="499"/>
      <c r="AK32" s="499"/>
      <c r="AL32" s="499"/>
      <c r="AM32" s="499"/>
      <c r="AN32" s="1289"/>
      <c r="AO32" s="543">
        <f t="shared" si="24"/>
        <v>0</v>
      </c>
      <c r="AP32" s="503">
        <f t="shared" si="23"/>
        <v>0</v>
      </c>
      <c r="AQ32" s="537">
        <f t="shared" si="23"/>
        <v>0</v>
      </c>
      <c r="AR32" s="537">
        <f t="shared" si="23"/>
        <v>0</v>
      </c>
      <c r="AS32" s="537">
        <f t="shared" si="23"/>
        <v>0</v>
      </c>
      <c r="AT32" s="537">
        <f t="shared" si="23"/>
        <v>0</v>
      </c>
      <c r="AU32" s="537">
        <f t="shared" si="23"/>
        <v>0</v>
      </c>
      <c r="AV32" s="537">
        <f t="shared" si="23"/>
        <v>0</v>
      </c>
      <c r="AW32" s="538">
        <f t="shared" si="23"/>
        <v>0</v>
      </c>
    </row>
    <row r="33" spans="1:49" x14ac:dyDescent="0.3">
      <c r="A33" s="1558"/>
      <c r="B33" s="572" t="s">
        <v>47</v>
      </c>
      <c r="C33" s="578" t="s">
        <v>169</v>
      </c>
      <c r="D33" s="1043">
        <f t="shared" si="19"/>
        <v>0</v>
      </c>
      <c r="E33" s="456"/>
      <c r="F33" s="456"/>
      <c r="G33" s="456"/>
      <c r="H33" s="456"/>
      <c r="I33" s="456"/>
      <c r="J33" s="456"/>
      <c r="K33" s="456"/>
      <c r="L33" s="457"/>
      <c r="M33" s="1043">
        <f t="shared" si="20"/>
        <v>0</v>
      </c>
      <c r="N33" s="456"/>
      <c r="O33" s="456"/>
      <c r="P33" s="456"/>
      <c r="Q33" s="456"/>
      <c r="R33" s="456"/>
      <c r="S33" s="456"/>
      <c r="T33" s="456"/>
      <c r="U33" s="457"/>
      <c r="V33" s="1043">
        <f t="shared" si="21"/>
        <v>0</v>
      </c>
      <c r="W33" s="456"/>
      <c r="X33" s="456"/>
      <c r="Y33" s="456"/>
      <c r="Z33" s="456"/>
      <c r="AA33" s="456"/>
      <c r="AB33" s="456"/>
      <c r="AC33" s="456"/>
      <c r="AD33" s="457"/>
      <c r="AE33" s="1043">
        <f t="shared" si="22"/>
        <v>0</v>
      </c>
      <c r="AF33" s="456"/>
      <c r="AG33" s="456"/>
      <c r="AH33" s="456"/>
      <c r="AI33" s="456"/>
      <c r="AJ33" s="456"/>
      <c r="AK33" s="456"/>
      <c r="AL33" s="456"/>
      <c r="AM33" s="456"/>
      <c r="AN33" s="1288"/>
      <c r="AO33" s="543">
        <f t="shared" si="24"/>
        <v>0</v>
      </c>
      <c r="AP33" s="503">
        <f t="shared" si="23"/>
        <v>0</v>
      </c>
      <c r="AQ33" s="537">
        <f t="shared" si="23"/>
        <v>0</v>
      </c>
      <c r="AR33" s="537">
        <f t="shared" si="23"/>
        <v>0</v>
      </c>
      <c r="AS33" s="537">
        <f t="shared" si="23"/>
        <v>0</v>
      </c>
      <c r="AT33" s="537">
        <f t="shared" si="23"/>
        <v>0</v>
      </c>
      <c r="AU33" s="537">
        <f t="shared" si="23"/>
        <v>0</v>
      </c>
      <c r="AV33" s="537">
        <f t="shared" si="23"/>
        <v>0</v>
      </c>
      <c r="AW33" s="538">
        <f t="shared" si="23"/>
        <v>0</v>
      </c>
    </row>
    <row r="34" spans="1:49" x14ac:dyDescent="0.3">
      <c r="A34" s="1558"/>
      <c r="B34" s="572" t="s">
        <v>48</v>
      </c>
      <c r="C34" s="578" t="s">
        <v>578</v>
      </c>
      <c r="D34" s="1043">
        <f t="shared" si="19"/>
        <v>0</v>
      </c>
      <c r="E34" s="460"/>
      <c r="F34" s="460"/>
      <c r="G34" s="460"/>
      <c r="H34" s="460"/>
      <c r="I34" s="460"/>
      <c r="J34" s="460"/>
      <c r="K34" s="460"/>
      <c r="L34" s="461"/>
      <c r="M34" s="1043">
        <f t="shared" si="20"/>
        <v>0</v>
      </c>
      <c r="N34" s="460"/>
      <c r="O34" s="460"/>
      <c r="P34" s="460"/>
      <c r="Q34" s="460"/>
      <c r="R34" s="460"/>
      <c r="S34" s="460"/>
      <c r="T34" s="460"/>
      <c r="U34" s="461"/>
      <c r="V34" s="1043">
        <f t="shared" si="21"/>
        <v>0</v>
      </c>
      <c r="W34" s="460"/>
      <c r="X34" s="460"/>
      <c r="Y34" s="460"/>
      <c r="Z34" s="460"/>
      <c r="AA34" s="460"/>
      <c r="AB34" s="460"/>
      <c r="AC34" s="460"/>
      <c r="AD34" s="461"/>
      <c r="AE34" s="1043">
        <f t="shared" si="22"/>
        <v>0</v>
      </c>
      <c r="AF34" s="460"/>
      <c r="AG34" s="460"/>
      <c r="AH34" s="460"/>
      <c r="AI34" s="460"/>
      <c r="AJ34" s="460"/>
      <c r="AK34" s="460"/>
      <c r="AL34" s="460"/>
      <c r="AM34" s="460"/>
      <c r="AN34" s="1290"/>
      <c r="AO34" s="543">
        <f t="shared" si="24"/>
        <v>0</v>
      </c>
      <c r="AP34" s="503">
        <f t="shared" si="23"/>
        <v>0</v>
      </c>
      <c r="AQ34" s="537">
        <f t="shared" si="23"/>
        <v>0</v>
      </c>
      <c r="AR34" s="537">
        <f t="shared" si="23"/>
        <v>0</v>
      </c>
      <c r="AS34" s="537">
        <f t="shared" si="23"/>
        <v>0</v>
      </c>
      <c r="AT34" s="537">
        <f t="shared" si="23"/>
        <v>0</v>
      </c>
      <c r="AU34" s="537">
        <f t="shared" si="23"/>
        <v>0</v>
      </c>
      <c r="AV34" s="537">
        <f t="shared" si="23"/>
        <v>0</v>
      </c>
      <c r="AW34" s="538">
        <f t="shared" si="23"/>
        <v>0</v>
      </c>
    </row>
    <row r="35" spans="1:49" s="377" customFormat="1" x14ac:dyDescent="0.3">
      <c r="A35" s="1558"/>
      <c r="B35" s="574" t="s">
        <v>567</v>
      </c>
      <c r="C35" s="579" t="s">
        <v>2</v>
      </c>
      <c r="D35" s="508">
        <f>SUM(D28:D34)</f>
        <v>0</v>
      </c>
      <c r="E35" s="521">
        <f t="shared" ref="E35:AW35" si="25">SUM(E28:E34)</f>
        <v>0</v>
      </c>
      <c r="F35" s="521">
        <f t="shared" si="25"/>
        <v>0</v>
      </c>
      <c r="G35" s="521">
        <f t="shared" si="25"/>
        <v>0</v>
      </c>
      <c r="H35" s="521">
        <f t="shared" si="25"/>
        <v>0</v>
      </c>
      <c r="I35" s="521">
        <f t="shared" si="25"/>
        <v>0</v>
      </c>
      <c r="J35" s="521">
        <f t="shared" si="25"/>
        <v>0</v>
      </c>
      <c r="K35" s="521">
        <f t="shared" si="25"/>
        <v>0</v>
      </c>
      <c r="L35" s="522">
        <f t="shared" si="25"/>
        <v>0</v>
      </c>
      <c r="M35" s="508">
        <f t="shared" si="25"/>
        <v>0</v>
      </c>
      <c r="N35" s="521">
        <f t="shared" si="25"/>
        <v>0</v>
      </c>
      <c r="O35" s="521">
        <f t="shared" si="25"/>
        <v>0</v>
      </c>
      <c r="P35" s="521">
        <f t="shared" si="25"/>
        <v>0</v>
      </c>
      <c r="Q35" s="521">
        <f t="shared" si="25"/>
        <v>0</v>
      </c>
      <c r="R35" s="521">
        <f t="shared" si="25"/>
        <v>0</v>
      </c>
      <c r="S35" s="521">
        <f t="shared" si="25"/>
        <v>0</v>
      </c>
      <c r="T35" s="521">
        <f t="shared" si="25"/>
        <v>0</v>
      </c>
      <c r="U35" s="522">
        <f t="shared" si="25"/>
        <v>0</v>
      </c>
      <c r="V35" s="508">
        <f t="shared" si="25"/>
        <v>0</v>
      </c>
      <c r="W35" s="521">
        <f t="shared" si="25"/>
        <v>0</v>
      </c>
      <c r="X35" s="521">
        <f t="shared" si="25"/>
        <v>0</v>
      </c>
      <c r="Y35" s="521">
        <f t="shared" si="25"/>
        <v>0</v>
      </c>
      <c r="Z35" s="521">
        <f t="shared" si="25"/>
        <v>0</v>
      </c>
      <c r="AA35" s="521">
        <f t="shared" si="25"/>
        <v>0</v>
      </c>
      <c r="AB35" s="521">
        <f t="shared" si="25"/>
        <v>0</v>
      </c>
      <c r="AC35" s="521">
        <f t="shared" si="25"/>
        <v>0</v>
      </c>
      <c r="AD35" s="522">
        <f t="shared" si="25"/>
        <v>0</v>
      </c>
      <c r="AE35" s="508">
        <f t="shared" si="25"/>
        <v>0</v>
      </c>
      <c r="AF35" s="521">
        <f t="shared" si="25"/>
        <v>0</v>
      </c>
      <c r="AG35" s="521">
        <f t="shared" si="25"/>
        <v>0</v>
      </c>
      <c r="AH35" s="521">
        <f t="shared" si="25"/>
        <v>0</v>
      </c>
      <c r="AI35" s="521">
        <f t="shared" si="25"/>
        <v>0</v>
      </c>
      <c r="AJ35" s="521">
        <f t="shared" si="25"/>
        <v>0</v>
      </c>
      <c r="AK35" s="521">
        <f t="shared" si="25"/>
        <v>0</v>
      </c>
      <c r="AL35" s="521">
        <f t="shared" si="25"/>
        <v>0</v>
      </c>
      <c r="AM35" s="521">
        <f t="shared" si="25"/>
        <v>0</v>
      </c>
      <c r="AN35" s="1284">
        <f t="shared" si="25"/>
        <v>0</v>
      </c>
      <c r="AO35" s="544">
        <f t="shared" si="25"/>
        <v>0</v>
      </c>
      <c r="AP35" s="521">
        <f t="shared" si="25"/>
        <v>0</v>
      </c>
      <c r="AQ35" s="521">
        <f t="shared" si="25"/>
        <v>0</v>
      </c>
      <c r="AR35" s="521">
        <f t="shared" si="25"/>
        <v>0</v>
      </c>
      <c r="AS35" s="521">
        <f t="shared" si="25"/>
        <v>0</v>
      </c>
      <c r="AT35" s="521">
        <f t="shared" si="25"/>
        <v>0</v>
      </c>
      <c r="AU35" s="521">
        <f t="shared" si="25"/>
        <v>0</v>
      </c>
      <c r="AV35" s="521">
        <f t="shared" si="25"/>
        <v>0</v>
      </c>
      <c r="AW35" s="540">
        <f t="shared" si="25"/>
        <v>0</v>
      </c>
    </row>
    <row r="36" spans="1:49" ht="16.5" customHeight="1" x14ac:dyDescent="0.3">
      <c r="A36" s="1554" t="s">
        <v>26</v>
      </c>
      <c r="B36" s="570">
        <v>4.0999999999999996</v>
      </c>
      <c r="C36" s="580" t="s">
        <v>26</v>
      </c>
      <c r="D36" s="509">
        <f>SUM(E36:L36)</f>
        <v>0</v>
      </c>
      <c r="E36" s="462"/>
      <c r="F36" s="462"/>
      <c r="G36" s="462"/>
      <c r="H36" s="462"/>
      <c r="I36" s="462"/>
      <c r="J36" s="462"/>
      <c r="K36" s="462"/>
      <c r="L36" s="463"/>
      <c r="M36" s="518">
        <f>SUM(N36:U36)</f>
        <v>0</v>
      </c>
      <c r="N36" s="462"/>
      <c r="O36" s="462"/>
      <c r="P36" s="462"/>
      <c r="Q36" s="462"/>
      <c r="R36" s="462"/>
      <c r="S36" s="462"/>
      <c r="T36" s="462"/>
      <c r="U36" s="463"/>
      <c r="V36" s="518">
        <f>SUM(W36:AD36)</f>
        <v>0</v>
      </c>
      <c r="W36" s="462"/>
      <c r="X36" s="462"/>
      <c r="Y36" s="462"/>
      <c r="Z36" s="462"/>
      <c r="AA36" s="462"/>
      <c r="AB36" s="462"/>
      <c r="AC36" s="462"/>
      <c r="AD36" s="463"/>
      <c r="AE36" s="534">
        <f>SUM(AF36:AM36)</f>
        <v>0</v>
      </c>
      <c r="AF36" s="462"/>
      <c r="AG36" s="462"/>
      <c r="AH36" s="462"/>
      <c r="AI36" s="462"/>
      <c r="AJ36" s="452"/>
      <c r="AK36" s="452"/>
      <c r="AL36" s="452"/>
      <c r="AM36" s="452"/>
      <c r="AN36" s="1286"/>
      <c r="AO36" s="541">
        <f>SUM(AP36:AW36)+AN36</f>
        <v>0</v>
      </c>
      <c r="AP36" s="534">
        <f t="shared" ref="AP36:AW38" si="26">E36+N36+W36+AF36</f>
        <v>0</v>
      </c>
      <c r="AQ36" s="534">
        <f t="shared" si="26"/>
        <v>0</v>
      </c>
      <c r="AR36" s="534">
        <f t="shared" si="26"/>
        <v>0</v>
      </c>
      <c r="AS36" s="534">
        <f t="shared" si="26"/>
        <v>0</v>
      </c>
      <c r="AT36" s="505">
        <f t="shared" si="26"/>
        <v>0</v>
      </c>
      <c r="AU36" s="505">
        <f t="shared" si="26"/>
        <v>0</v>
      </c>
      <c r="AV36" s="505">
        <f t="shared" si="26"/>
        <v>0</v>
      </c>
      <c r="AW36" s="545">
        <f t="shared" si="26"/>
        <v>0</v>
      </c>
    </row>
    <row r="37" spans="1:49" ht="16.5" customHeight="1" x14ac:dyDescent="0.3">
      <c r="A37" s="1555"/>
      <c r="B37" s="572" t="s">
        <v>82</v>
      </c>
      <c r="C37" s="581" t="s">
        <v>219</v>
      </c>
      <c r="D37" s="1044">
        <f>SUM(E37:L37)</f>
        <v>0</v>
      </c>
      <c r="E37" s="456"/>
      <c r="F37" s="456"/>
      <c r="G37" s="456"/>
      <c r="H37" s="456"/>
      <c r="I37" s="456"/>
      <c r="J37" s="456"/>
      <c r="K37" s="456"/>
      <c r="L37" s="457"/>
      <c r="M37" s="533">
        <f>SUM(N37:U37)</f>
        <v>0</v>
      </c>
      <c r="N37" s="456"/>
      <c r="O37" s="456"/>
      <c r="P37" s="456"/>
      <c r="Q37" s="456"/>
      <c r="R37" s="456"/>
      <c r="S37" s="456"/>
      <c r="T37" s="456"/>
      <c r="U37" s="457"/>
      <c r="V37" s="533">
        <f>SUM(W37:AD37)</f>
        <v>0</v>
      </c>
      <c r="W37" s="456"/>
      <c r="X37" s="456"/>
      <c r="Y37" s="456"/>
      <c r="Z37" s="456"/>
      <c r="AA37" s="456"/>
      <c r="AB37" s="456"/>
      <c r="AC37" s="456"/>
      <c r="AD37" s="457"/>
      <c r="AE37" s="523">
        <f>SUM(AF37:AM37)</f>
        <v>0</v>
      </c>
      <c r="AF37" s="456"/>
      <c r="AG37" s="456"/>
      <c r="AH37" s="456"/>
      <c r="AI37" s="456"/>
      <c r="AJ37" s="454"/>
      <c r="AK37" s="454"/>
      <c r="AL37" s="454"/>
      <c r="AM37" s="454"/>
      <c r="AN37" s="1287"/>
      <c r="AO37" s="543">
        <f>SUM(AP37:AW37)+AN37</f>
        <v>0</v>
      </c>
      <c r="AP37" s="523">
        <f t="shared" si="26"/>
        <v>0</v>
      </c>
      <c r="AQ37" s="523">
        <f t="shared" si="26"/>
        <v>0</v>
      </c>
      <c r="AR37" s="523">
        <f t="shared" si="26"/>
        <v>0</v>
      </c>
      <c r="AS37" s="523">
        <f t="shared" si="26"/>
        <v>0</v>
      </c>
      <c r="AT37" s="1043">
        <f t="shared" si="26"/>
        <v>0</v>
      </c>
      <c r="AU37" s="1043">
        <f t="shared" si="26"/>
        <v>0</v>
      </c>
      <c r="AV37" s="1043">
        <f t="shared" si="26"/>
        <v>0</v>
      </c>
      <c r="AW37" s="1046">
        <f t="shared" si="26"/>
        <v>0</v>
      </c>
    </row>
    <row r="38" spans="1:49" ht="16.5" customHeight="1" x14ac:dyDescent="0.3">
      <c r="A38" s="1555"/>
      <c r="B38" s="572" t="s">
        <v>83</v>
      </c>
      <c r="C38" s="581" t="s">
        <v>580</v>
      </c>
      <c r="D38" s="1043">
        <f>SUM(E38:L38)</f>
        <v>0</v>
      </c>
      <c r="E38" s="460"/>
      <c r="F38" s="460"/>
      <c r="G38" s="460"/>
      <c r="H38" s="460"/>
      <c r="I38" s="460"/>
      <c r="J38" s="460"/>
      <c r="K38" s="460"/>
      <c r="L38" s="461"/>
      <c r="M38" s="1043">
        <f>SUM(N38:U38)</f>
        <v>0</v>
      </c>
      <c r="N38" s="460"/>
      <c r="O38" s="460"/>
      <c r="P38" s="460"/>
      <c r="Q38" s="460"/>
      <c r="R38" s="460"/>
      <c r="S38" s="460"/>
      <c r="T38" s="460"/>
      <c r="U38" s="461"/>
      <c r="V38" s="1043">
        <f>SUM(W38:AD38)</f>
        <v>0</v>
      </c>
      <c r="W38" s="460"/>
      <c r="X38" s="460"/>
      <c r="Y38" s="460"/>
      <c r="Z38" s="460"/>
      <c r="AA38" s="460"/>
      <c r="AB38" s="460"/>
      <c r="AC38" s="460"/>
      <c r="AD38" s="461"/>
      <c r="AE38" s="1043">
        <f>SUM(AF38:AM38)</f>
        <v>0</v>
      </c>
      <c r="AF38" s="460"/>
      <c r="AG38" s="460"/>
      <c r="AH38" s="460"/>
      <c r="AI38" s="460"/>
      <c r="AJ38" s="460"/>
      <c r="AK38" s="460"/>
      <c r="AL38" s="460"/>
      <c r="AM38" s="460"/>
      <c r="AN38" s="1290"/>
      <c r="AO38" s="543">
        <f>SUM(AP38:AW38)+AN38</f>
        <v>0</v>
      </c>
      <c r="AP38" s="523">
        <f t="shared" si="26"/>
        <v>0</v>
      </c>
      <c r="AQ38" s="523">
        <f t="shared" si="26"/>
        <v>0</v>
      </c>
      <c r="AR38" s="523">
        <f t="shared" si="26"/>
        <v>0</v>
      </c>
      <c r="AS38" s="523">
        <f t="shared" si="26"/>
        <v>0</v>
      </c>
      <c r="AT38" s="1043">
        <f t="shared" si="26"/>
        <v>0</v>
      </c>
      <c r="AU38" s="1043">
        <f t="shared" si="26"/>
        <v>0</v>
      </c>
      <c r="AV38" s="1043">
        <f t="shared" si="26"/>
        <v>0</v>
      </c>
      <c r="AW38" s="1046">
        <f t="shared" si="26"/>
        <v>0</v>
      </c>
    </row>
    <row r="39" spans="1:49" s="377" customFormat="1" ht="16.5" customHeight="1" x14ac:dyDescent="0.3">
      <c r="A39" s="1556"/>
      <c r="B39" s="576" t="s">
        <v>84</v>
      </c>
      <c r="C39" s="582" t="s">
        <v>170</v>
      </c>
      <c r="D39" s="511">
        <f>SUM(D36:D38)</f>
        <v>0</v>
      </c>
      <c r="E39" s="514">
        <f t="shared" ref="E39:AW39" si="27">SUM(E36:E38)</f>
        <v>0</v>
      </c>
      <c r="F39" s="514">
        <f t="shared" si="27"/>
        <v>0</v>
      </c>
      <c r="G39" s="514">
        <f t="shared" si="27"/>
        <v>0</v>
      </c>
      <c r="H39" s="514">
        <f t="shared" si="27"/>
        <v>0</v>
      </c>
      <c r="I39" s="514">
        <f t="shared" si="27"/>
        <v>0</v>
      </c>
      <c r="J39" s="514">
        <f t="shared" si="27"/>
        <v>0</v>
      </c>
      <c r="K39" s="514">
        <f t="shared" si="27"/>
        <v>0</v>
      </c>
      <c r="L39" s="525">
        <f t="shared" si="27"/>
        <v>0</v>
      </c>
      <c r="M39" s="511">
        <f t="shared" si="27"/>
        <v>0</v>
      </c>
      <c r="N39" s="514">
        <f t="shared" si="27"/>
        <v>0</v>
      </c>
      <c r="O39" s="514">
        <f t="shared" si="27"/>
        <v>0</v>
      </c>
      <c r="P39" s="514">
        <f t="shared" si="27"/>
        <v>0</v>
      </c>
      <c r="Q39" s="514">
        <f>SUM(Q36:Q38)</f>
        <v>0</v>
      </c>
      <c r="R39" s="514">
        <f t="shared" si="27"/>
        <v>0</v>
      </c>
      <c r="S39" s="514">
        <f t="shared" si="27"/>
        <v>0</v>
      </c>
      <c r="T39" s="514">
        <f t="shared" si="27"/>
        <v>0</v>
      </c>
      <c r="U39" s="525">
        <f t="shared" si="27"/>
        <v>0</v>
      </c>
      <c r="V39" s="511">
        <f t="shared" si="27"/>
        <v>0</v>
      </c>
      <c r="W39" s="514">
        <f t="shared" si="27"/>
        <v>0</v>
      </c>
      <c r="X39" s="514">
        <f t="shared" si="27"/>
        <v>0</v>
      </c>
      <c r="Y39" s="514">
        <f t="shared" si="27"/>
        <v>0</v>
      </c>
      <c r="Z39" s="514">
        <f t="shared" si="27"/>
        <v>0</v>
      </c>
      <c r="AA39" s="514">
        <f t="shared" si="27"/>
        <v>0</v>
      </c>
      <c r="AB39" s="514">
        <f>SUM(AB36:AB38)</f>
        <v>0</v>
      </c>
      <c r="AC39" s="514">
        <f t="shared" si="27"/>
        <v>0</v>
      </c>
      <c r="AD39" s="525">
        <f t="shared" si="27"/>
        <v>0</v>
      </c>
      <c r="AE39" s="511">
        <f t="shared" si="27"/>
        <v>0</v>
      </c>
      <c r="AF39" s="514">
        <f t="shared" si="27"/>
        <v>0</v>
      </c>
      <c r="AG39" s="514">
        <f t="shared" si="27"/>
        <v>0</v>
      </c>
      <c r="AH39" s="514">
        <f t="shared" si="27"/>
        <v>0</v>
      </c>
      <c r="AI39" s="514">
        <f t="shared" si="27"/>
        <v>0</v>
      </c>
      <c r="AJ39" s="514">
        <f t="shared" si="27"/>
        <v>0</v>
      </c>
      <c r="AK39" s="514">
        <f t="shared" si="27"/>
        <v>0</v>
      </c>
      <c r="AL39" s="514">
        <f t="shared" si="27"/>
        <v>0</v>
      </c>
      <c r="AM39" s="514">
        <f t="shared" si="27"/>
        <v>0</v>
      </c>
      <c r="AN39" s="1291">
        <f t="shared" si="27"/>
        <v>0</v>
      </c>
      <c r="AO39" s="544">
        <f t="shared" si="27"/>
        <v>0</v>
      </c>
      <c r="AP39" s="514">
        <f>SUM(AP36:AP38)</f>
        <v>0</v>
      </c>
      <c r="AQ39" s="514">
        <f t="shared" si="27"/>
        <v>0</v>
      </c>
      <c r="AR39" s="514">
        <f t="shared" si="27"/>
        <v>0</v>
      </c>
      <c r="AS39" s="514">
        <f t="shared" si="27"/>
        <v>0</v>
      </c>
      <c r="AT39" s="514">
        <f t="shared" si="27"/>
        <v>0</v>
      </c>
      <c r="AU39" s="514">
        <f t="shared" si="27"/>
        <v>0</v>
      </c>
      <c r="AV39" s="514">
        <f t="shared" si="27"/>
        <v>0</v>
      </c>
      <c r="AW39" s="547">
        <f t="shared" si="27"/>
        <v>0</v>
      </c>
    </row>
    <row r="40" spans="1:49" ht="14.4" customHeight="1" x14ac:dyDescent="0.3">
      <c r="A40" s="1554" t="s">
        <v>366</v>
      </c>
      <c r="B40" s="570">
        <v>5.0999999999999996</v>
      </c>
      <c r="C40" s="580" t="s">
        <v>41</v>
      </c>
      <c r="D40" s="512">
        <f>SUM(E40:L40)</f>
        <v>0</v>
      </c>
      <c r="E40" s="466"/>
      <c r="F40" s="466"/>
      <c r="G40" s="466"/>
      <c r="H40" s="466"/>
      <c r="I40" s="466"/>
      <c r="J40" s="466"/>
      <c r="K40" s="466"/>
      <c r="L40" s="467"/>
      <c r="M40" s="512">
        <f>SUM(N40:U40)</f>
        <v>0</v>
      </c>
      <c r="N40" s="466"/>
      <c r="O40" s="466"/>
      <c r="P40" s="466"/>
      <c r="Q40" s="466"/>
      <c r="R40" s="466"/>
      <c r="S40" s="466"/>
      <c r="T40" s="466"/>
      <c r="U40" s="467"/>
      <c r="V40" s="512">
        <f>SUM(W40:AD40)</f>
        <v>0</v>
      </c>
      <c r="W40" s="466"/>
      <c r="X40" s="466"/>
      <c r="Y40" s="466"/>
      <c r="Z40" s="466"/>
      <c r="AA40" s="466"/>
      <c r="AB40" s="466"/>
      <c r="AC40" s="466"/>
      <c r="AD40" s="467"/>
      <c r="AE40" s="512">
        <f>SUM(AF40:AM40)</f>
        <v>0</v>
      </c>
      <c r="AF40" s="466"/>
      <c r="AG40" s="466"/>
      <c r="AH40" s="466"/>
      <c r="AI40" s="466"/>
      <c r="AJ40" s="466"/>
      <c r="AK40" s="466"/>
      <c r="AL40" s="466"/>
      <c r="AM40" s="466"/>
      <c r="AN40" s="1292"/>
      <c r="AO40" s="548">
        <f>SUM(AP40:AW40)+AN40</f>
        <v>0</v>
      </c>
      <c r="AP40" s="507">
        <f t="shared" ref="AP40:AW43" si="28">E40+N40+W40+AF40</f>
        <v>0</v>
      </c>
      <c r="AQ40" s="507">
        <f t="shared" si="28"/>
        <v>0</v>
      </c>
      <c r="AR40" s="507">
        <f t="shared" si="28"/>
        <v>0</v>
      </c>
      <c r="AS40" s="507">
        <f t="shared" si="28"/>
        <v>0</v>
      </c>
      <c r="AT40" s="507">
        <f t="shared" si="28"/>
        <v>0</v>
      </c>
      <c r="AU40" s="507">
        <f t="shared" si="28"/>
        <v>0</v>
      </c>
      <c r="AV40" s="507">
        <f t="shared" si="28"/>
        <v>0</v>
      </c>
      <c r="AW40" s="549">
        <f t="shared" si="28"/>
        <v>0</v>
      </c>
    </row>
    <row r="41" spans="1:49" s="459" customFormat="1" x14ac:dyDescent="0.3">
      <c r="A41" s="1555"/>
      <c r="B41" s="572">
        <v>5.2</v>
      </c>
      <c r="C41" s="583" t="s">
        <v>367</v>
      </c>
      <c r="D41" s="507">
        <f>SUM(E41:L41)</f>
        <v>0</v>
      </c>
      <c r="E41" s="458"/>
      <c r="F41" s="458"/>
      <c r="G41" s="458"/>
      <c r="H41" s="458"/>
      <c r="I41" s="458"/>
      <c r="J41" s="458"/>
      <c r="K41" s="458"/>
      <c r="L41" s="468"/>
      <c r="M41" s="507">
        <f>SUM(N41:U41)</f>
        <v>0</v>
      </c>
      <c r="N41" s="499"/>
      <c r="O41" s="499"/>
      <c r="P41" s="499"/>
      <c r="Q41" s="499"/>
      <c r="R41" s="499"/>
      <c r="S41" s="499"/>
      <c r="T41" s="499"/>
      <c r="U41" s="500"/>
      <c r="V41" s="507">
        <f>SUM(W41:AD41)</f>
        <v>0</v>
      </c>
      <c r="W41" s="499"/>
      <c r="X41" s="499"/>
      <c r="Y41" s="499"/>
      <c r="Z41" s="499"/>
      <c r="AA41" s="499"/>
      <c r="AB41" s="499"/>
      <c r="AC41" s="499"/>
      <c r="AD41" s="500"/>
      <c r="AE41" s="507">
        <f>SUM(AF41:AM41)</f>
        <v>0</v>
      </c>
      <c r="AF41" s="499"/>
      <c r="AG41" s="499"/>
      <c r="AH41" s="499"/>
      <c r="AI41" s="499"/>
      <c r="AJ41" s="499"/>
      <c r="AK41" s="499"/>
      <c r="AL41" s="499"/>
      <c r="AM41" s="499"/>
      <c r="AN41" s="1289"/>
      <c r="AO41" s="550">
        <f>SUM(AP41:AW41)+AN41</f>
        <v>0</v>
      </c>
      <c r="AP41" s="507">
        <f t="shared" si="28"/>
        <v>0</v>
      </c>
      <c r="AQ41" s="520">
        <f t="shared" si="28"/>
        <v>0</v>
      </c>
      <c r="AR41" s="520">
        <f t="shared" si="28"/>
        <v>0</v>
      </c>
      <c r="AS41" s="520">
        <f t="shared" si="28"/>
        <v>0</v>
      </c>
      <c r="AT41" s="520">
        <f t="shared" si="28"/>
        <v>0</v>
      </c>
      <c r="AU41" s="520">
        <f t="shared" si="28"/>
        <v>0</v>
      </c>
      <c r="AV41" s="520">
        <f t="shared" si="28"/>
        <v>0</v>
      </c>
      <c r="AW41" s="551">
        <f t="shared" si="28"/>
        <v>0</v>
      </c>
    </row>
    <row r="42" spans="1:49" ht="24" x14ac:dyDescent="0.3">
      <c r="A42" s="1555"/>
      <c r="B42" s="572">
        <v>5.3</v>
      </c>
      <c r="C42" s="583" t="s">
        <v>368</v>
      </c>
      <c r="D42" s="507">
        <f>SUM(E42:L42)</f>
        <v>0</v>
      </c>
      <c r="E42" s="458"/>
      <c r="F42" s="458"/>
      <c r="G42" s="458"/>
      <c r="H42" s="458"/>
      <c r="I42" s="458"/>
      <c r="J42" s="458"/>
      <c r="K42" s="458"/>
      <c r="L42" s="468"/>
      <c r="M42" s="507">
        <f>SUM(N42:U42)</f>
        <v>0</v>
      </c>
      <c r="N42" s="458"/>
      <c r="O42" s="458"/>
      <c r="P42" s="458"/>
      <c r="Q42" s="458"/>
      <c r="R42" s="458"/>
      <c r="S42" s="458"/>
      <c r="T42" s="458"/>
      <c r="U42" s="468"/>
      <c r="V42" s="507">
        <f>SUM(W42:AD42)</f>
        <v>0</v>
      </c>
      <c r="W42" s="458"/>
      <c r="X42" s="458"/>
      <c r="Y42" s="458"/>
      <c r="Z42" s="458"/>
      <c r="AA42" s="458"/>
      <c r="AB42" s="458"/>
      <c r="AC42" s="458"/>
      <c r="AD42" s="468"/>
      <c r="AE42" s="507">
        <f>SUM(AF42:AM42)</f>
        <v>0</v>
      </c>
      <c r="AF42" s="458"/>
      <c r="AG42" s="458"/>
      <c r="AH42" s="458"/>
      <c r="AI42" s="458"/>
      <c r="AJ42" s="458"/>
      <c r="AK42" s="458"/>
      <c r="AL42" s="458"/>
      <c r="AM42" s="458"/>
      <c r="AN42" s="1293"/>
      <c r="AO42" s="550">
        <f>SUM(AP42:AW42)+AN42</f>
        <v>0</v>
      </c>
      <c r="AP42" s="507">
        <f t="shared" si="28"/>
        <v>0</v>
      </c>
      <c r="AQ42" s="520">
        <f t="shared" si="28"/>
        <v>0</v>
      </c>
      <c r="AR42" s="520">
        <f t="shared" si="28"/>
        <v>0</v>
      </c>
      <c r="AS42" s="520">
        <f t="shared" si="28"/>
        <v>0</v>
      </c>
      <c r="AT42" s="520">
        <f t="shared" si="28"/>
        <v>0</v>
      </c>
      <c r="AU42" s="520">
        <f t="shared" si="28"/>
        <v>0</v>
      </c>
      <c r="AV42" s="520">
        <f t="shared" si="28"/>
        <v>0</v>
      </c>
      <c r="AW42" s="551">
        <f t="shared" si="28"/>
        <v>0</v>
      </c>
    </row>
    <row r="43" spans="1:49" x14ac:dyDescent="0.3">
      <c r="A43" s="1555"/>
      <c r="B43" s="572" t="s">
        <v>89</v>
      </c>
      <c r="C43" s="583" t="s">
        <v>581</v>
      </c>
      <c r="D43" s="1043">
        <f>SUM(E43:L43)</f>
        <v>0</v>
      </c>
      <c r="E43" s="460"/>
      <c r="F43" s="460"/>
      <c r="G43" s="460"/>
      <c r="H43" s="460"/>
      <c r="I43" s="460"/>
      <c r="J43" s="460"/>
      <c r="K43" s="460"/>
      <c r="L43" s="461"/>
      <c r="M43" s="1043">
        <f>SUM(N43:U43)</f>
        <v>0</v>
      </c>
      <c r="N43" s="460"/>
      <c r="O43" s="460"/>
      <c r="P43" s="460"/>
      <c r="Q43" s="460"/>
      <c r="R43" s="460"/>
      <c r="S43" s="460"/>
      <c r="T43" s="460"/>
      <c r="U43" s="461"/>
      <c r="V43" s="1043">
        <f>SUM(W43:AD43)</f>
        <v>0</v>
      </c>
      <c r="W43" s="460"/>
      <c r="X43" s="460"/>
      <c r="Y43" s="460"/>
      <c r="Z43" s="460"/>
      <c r="AA43" s="460"/>
      <c r="AB43" s="460"/>
      <c r="AC43" s="460"/>
      <c r="AD43" s="461"/>
      <c r="AE43" s="1043">
        <f>SUM(AF43:AM43)</f>
        <v>0</v>
      </c>
      <c r="AF43" s="460"/>
      <c r="AG43" s="460"/>
      <c r="AH43" s="460"/>
      <c r="AI43" s="460"/>
      <c r="AJ43" s="460"/>
      <c r="AK43" s="460"/>
      <c r="AL43" s="460"/>
      <c r="AM43" s="460"/>
      <c r="AN43" s="1290"/>
      <c r="AO43" s="550">
        <f>SUM(AP43:AW43)+AN43</f>
        <v>0</v>
      </c>
      <c r="AP43" s="503">
        <f t="shared" si="28"/>
        <v>0</v>
      </c>
      <c r="AQ43" s="537">
        <f t="shared" si="28"/>
        <v>0</v>
      </c>
      <c r="AR43" s="537">
        <f t="shared" si="28"/>
        <v>0</v>
      </c>
      <c r="AS43" s="537">
        <f t="shared" si="28"/>
        <v>0</v>
      </c>
      <c r="AT43" s="537">
        <f t="shared" si="28"/>
        <v>0</v>
      </c>
      <c r="AU43" s="537">
        <f t="shared" si="28"/>
        <v>0</v>
      </c>
      <c r="AV43" s="537">
        <f t="shared" si="28"/>
        <v>0</v>
      </c>
      <c r="AW43" s="538">
        <f t="shared" si="28"/>
        <v>0</v>
      </c>
    </row>
    <row r="44" spans="1:49" s="377" customFormat="1" x14ac:dyDescent="0.3">
      <c r="A44" s="1556"/>
      <c r="B44" s="574" t="s">
        <v>256</v>
      </c>
      <c r="C44" s="582" t="s">
        <v>369</v>
      </c>
      <c r="D44" s="513">
        <f>SUM(D40:D43)</f>
        <v>0</v>
      </c>
      <c r="E44" s="513">
        <f t="shared" ref="E44:AW44" si="29">SUM(E40:E43)</f>
        <v>0</v>
      </c>
      <c r="F44" s="513">
        <f t="shared" si="29"/>
        <v>0</v>
      </c>
      <c r="G44" s="513">
        <f>SUM(G40:G43)</f>
        <v>0</v>
      </c>
      <c r="H44" s="513">
        <f t="shared" si="29"/>
        <v>0</v>
      </c>
      <c r="I44" s="513">
        <f t="shared" si="29"/>
        <v>0</v>
      </c>
      <c r="J44" s="513">
        <f t="shared" si="29"/>
        <v>0</v>
      </c>
      <c r="K44" s="513">
        <f t="shared" si="29"/>
        <v>0</v>
      </c>
      <c r="L44" s="526">
        <f t="shared" si="29"/>
        <v>0</v>
      </c>
      <c r="M44" s="513">
        <f t="shared" si="29"/>
        <v>0</v>
      </c>
      <c r="N44" s="513">
        <f t="shared" si="29"/>
        <v>0</v>
      </c>
      <c r="O44" s="513">
        <f t="shared" si="29"/>
        <v>0</v>
      </c>
      <c r="P44" s="513">
        <f t="shared" si="29"/>
        <v>0</v>
      </c>
      <c r="Q44" s="513">
        <f t="shared" si="29"/>
        <v>0</v>
      </c>
      <c r="R44" s="513">
        <f t="shared" si="29"/>
        <v>0</v>
      </c>
      <c r="S44" s="513">
        <f t="shared" si="29"/>
        <v>0</v>
      </c>
      <c r="T44" s="513">
        <f t="shared" si="29"/>
        <v>0</v>
      </c>
      <c r="U44" s="526">
        <f t="shared" si="29"/>
        <v>0</v>
      </c>
      <c r="V44" s="513">
        <f t="shared" si="29"/>
        <v>0</v>
      </c>
      <c r="W44" s="513">
        <f t="shared" si="29"/>
        <v>0</v>
      </c>
      <c r="X44" s="513">
        <f t="shared" si="29"/>
        <v>0</v>
      </c>
      <c r="Y44" s="513">
        <f t="shared" si="29"/>
        <v>0</v>
      </c>
      <c r="Z44" s="513">
        <f t="shared" si="29"/>
        <v>0</v>
      </c>
      <c r="AA44" s="513">
        <f t="shared" si="29"/>
        <v>0</v>
      </c>
      <c r="AB44" s="513">
        <f t="shared" si="29"/>
        <v>0</v>
      </c>
      <c r="AC44" s="513">
        <f t="shared" si="29"/>
        <v>0</v>
      </c>
      <c r="AD44" s="526">
        <f t="shared" si="29"/>
        <v>0</v>
      </c>
      <c r="AE44" s="513">
        <f t="shared" si="29"/>
        <v>0</v>
      </c>
      <c r="AF44" s="513">
        <f t="shared" si="29"/>
        <v>0</v>
      </c>
      <c r="AG44" s="513">
        <f t="shared" si="29"/>
        <v>0</v>
      </c>
      <c r="AH44" s="513">
        <f t="shared" si="29"/>
        <v>0</v>
      </c>
      <c r="AI44" s="513">
        <f t="shared" si="29"/>
        <v>0</v>
      </c>
      <c r="AJ44" s="513">
        <f t="shared" si="29"/>
        <v>0</v>
      </c>
      <c r="AK44" s="513">
        <f t="shared" si="29"/>
        <v>0</v>
      </c>
      <c r="AL44" s="513">
        <f t="shared" si="29"/>
        <v>0</v>
      </c>
      <c r="AM44" s="513">
        <f t="shared" si="29"/>
        <v>0</v>
      </c>
      <c r="AN44" s="1294">
        <f t="shared" si="29"/>
        <v>0</v>
      </c>
      <c r="AO44" s="552">
        <f t="shared" si="29"/>
        <v>0</v>
      </c>
      <c r="AP44" s="553">
        <f t="shared" si="29"/>
        <v>0</v>
      </c>
      <c r="AQ44" s="553">
        <f t="shared" si="29"/>
        <v>0</v>
      </c>
      <c r="AR44" s="553">
        <f t="shared" si="29"/>
        <v>0</v>
      </c>
      <c r="AS44" s="553">
        <f t="shared" si="29"/>
        <v>0</v>
      </c>
      <c r="AT44" s="553">
        <f t="shared" si="29"/>
        <v>0</v>
      </c>
      <c r="AU44" s="553">
        <f t="shared" si="29"/>
        <v>0</v>
      </c>
      <c r="AV44" s="553">
        <f t="shared" si="29"/>
        <v>0</v>
      </c>
      <c r="AW44" s="554">
        <f t="shared" si="29"/>
        <v>0</v>
      </c>
    </row>
    <row r="45" spans="1:49" ht="14.4" customHeight="1" x14ac:dyDescent="0.3">
      <c r="A45" s="1557" t="s">
        <v>4</v>
      </c>
      <c r="B45" s="570">
        <v>6.1</v>
      </c>
      <c r="C45" s="580" t="s">
        <v>20</v>
      </c>
      <c r="D45" s="512">
        <f>SUM(E45:L45)</f>
        <v>0</v>
      </c>
      <c r="E45" s="466"/>
      <c r="F45" s="466"/>
      <c r="G45" s="466"/>
      <c r="H45" s="466"/>
      <c r="I45" s="466"/>
      <c r="J45" s="466"/>
      <c r="K45" s="466"/>
      <c r="L45" s="467"/>
      <c r="M45" s="512">
        <f>SUM(N45:U45)</f>
        <v>0</v>
      </c>
      <c r="N45" s="466"/>
      <c r="O45" s="466"/>
      <c r="P45" s="466"/>
      <c r="Q45" s="466"/>
      <c r="R45" s="466"/>
      <c r="S45" s="466"/>
      <c r="T45" s="466"/>
      <c r="U45" s="467"/>
      <c r="V45" s="512">
        <f>SUM(W45:AD45)</f>
        <v>0</v>
      </c>
      <c r="W45" s="466"/>
      <c r="X45" s="466"/>
      <c r="Y45" s="466"/>
      <c r="Z45" s="466"/>
      <c r="AA45" s="466"/>
      <c r="AB45" s="466"/>
      <c r="AC45" s="466"/>
      <c r="AD45" s="467"/>
      <c r="AE45" s="512">
        <f>SUM(AF45:AM45)</f>
        <v>0</v>
      </c>
      <c r="AF45" s="466"/>
      <c r="AG45" s="466"/>
      <c r="AH45" s="466"/>
      <c r="AI45" s="466"/>
      <c r="AJ45" s="466"/>
      <c r="AK45" s="466"/>
      <c r="AL45" s="466"/>
      <c r="AM45" s="466"/>
      <c r="AN45" s="1292"/>
      <c r="AO45" s="550">
        <f>SUM(AP45:AW45)+AN45</f>
        <v>0</v>
      </c>
      <c r="AP45" s="507">
        <f t="shared" ref="AP45:AW48" si="30">E45+N45+W45+AF45</f>
        <v>0</v>
      </c>
      <c r="AQ45" s="507">
        <f t="shared" si="30"/>
        <v>0</v>
      </c>
      <c r="AR45" s="507">
        <f t="shared" si="30"/>
        <v>0</v>
      </c>
      <c r="AS45" s="507">
        <f t="shared" si="30"/>
        <v>0</v>
      </c>
      <c r="AT45" s="507">
        <f t="shared" si="30"/>
        <v>0</v>
      </c>
      <c r="AU45" s="507">
        <f t="shared" si="30"/>
        <v>0</v>
      </c>
      <c r="AV45" s="507">
        <f t="shared" si="30"/>
        <v>0</v>
      </c>
      <c r="AW45" s="566">
        <f t="shared" si="30"/>
        <v>0</v>
      </c>
    </row>
    <row r="46" spans="1:49" s="459" customFormat="1" x14ac:dyDescent="0.3">
      <c r="A46" s="1558"/>
      <c r="B46" s="572">
        <v>6.2</v>
      </c>
      <c r="C46" s="583" t="s">
        <v>21</v>
      </c>
      <c r="D46" s="507">
        <f>SUM(E46:L46)</f>
        <v>0</v>
      </c>
      <c r="E46" s="458"/>
      <c r="F46" s="458"/>
      <c r="G46" s="458"/>
      <c r="H46" s="458"/>
      <c r="I46" s="458"/>
      <c r="J46" s="458"/>
      <c r="K46" s="458"/>
      <c r="L46" s="468"/>
      <c r="M46" s="507">
        <f>SUM(N46:U46)</f>
        <v>0</v>
      </c>
      <c r="N46" s="499"/>
      <c r="O46" s="499"/>
      <c r="P46" s="499"/>
      <c r="Q46" s="499"/>
      <c r="R46" s="499"/>
      <c r="S46" s="499"/>
      <c r="T46" s="499"/>
      <c r="U46" s="500"/>
      <c r="V46" s="507">
        <f>SUM(W46:AD46)</f>
        <v>0</v>
      </c>
      <c r="W46" s="499"/>
      <c r="X46" s="499"/>
      <c r="Y46" s="499"/>
      <c r="Z46" s="499"/>
      <c r="AA46" s="499"/>
      <c r="AB46" s="499"/>
      <c r="AC46" s="499"/>
      <c r="AD46" s="500"/>
      <c r="AE46" s="507">
        <f>SUM(AF46:AM46)</f>
        <v>0</v>
      </c>
      <c r="AF46" s="499"/>
      <c r="AG46" s="499"/>
      <c r="AH46" s="499"/>
      <c r="AI46" s="499"/>
      <c r="AJ46" s="499"/>
      <c r="AK46" s="499"/>
      <c r="AL46" s="499"/>
      <c r="AM46" s="499"/>
      <c r="AN46" s="1289"/>
      <c r="AO46" s="550">
        <f>SUM(AP46:AW46)+AN46</f>
        <v>0</v>
      </c>
      <c r="AP46" s="507">
        <f t="shared" si="30"/>
        <v>0</v>
      </c>
      <c r="AQ46" s="520">
        <f t="shared" si="30"/>
        <v>0</v>
      </c>
      <c r="AR46" s="520">
        <f t="shared" si="30"/>
        <v>0</v>
      </c>
      <c r="AS46" s="520">
        <f t="shared" si="30"/>
        <v>0</v>
      </c>
      <c r="AT46" s="520">
        <f t="shared" si="30"/>
        <v>0</v>
      </c>
      <c r="AU46" s="520">
        <f t="shared" si="30"/>
        <v>0</v>
      </c>
      <c r="AV46" s="520">
        <f t="shared" si="30"/>
        <v>0</v>
      </c>
      <c r="AW46" s="551">
        <f t="shared" si="30"/>
        <v>0</v>
      </c>
    </row>
    <row r="47" spans="1:49" x14ac:dyDescent="0.3">
      <c r="A47" s="1558"/>
      <c r="B47" s="572">
        <v>6.3</v>
      </c>
      <c r="C47" s="583" t="s">
        <v>220</v>
      </c>
      <c r="D47" s="507">
        <f>SUM(E47:L47)</f>
        <v>0</v>
      </c>
      <c r="E47" s="458"/>
      <c r="F47" s="458"/>
      <c r="G47" s="458"/>
      <c r="H47" s="458"/>
      <c r="I47" s="458"/>
      <c r="J47" s="458"/>
      <c r="K47" s="458"/>
      <c r="L47" s="468"/>
      <c r="M47" s="507">
        <f>SUM(N47:U47)</f>
        <v>0</v>
      </c>
      <c r="N47" s="458"/>
      <c r="O47" s="458"/>
      <c r="P47" s="458"/>
      <c r="Q47" s="458"/>
      <c r="R47" s="458"/>
      <c r="S47" s="458"/>
      <c r="T47" s="458"/>
      <c r="U47" s="468"/>
      <c r="V47" s="507">
        <f>SUM(W47:AD47)</f>
        <v>0</v>
      </c>
      <c r="W47" s="458"/>
      <c r="X47" s="458"/>
      <c r="Y47" s="458"/>
      <c r="Z47" s="458"/>
      <c r="AA47" s="458"/>
      <c r="AB47" s="458"/>
      <c r="AC47" s="458"/>
      <c r="AD47" s="468"/>
      <c r="AE47" s="507">
        <f>SUM(AF47:AM47)</f>
        <v>0</v>
      </c>
      <c r="AF47" s="458"/>
      <c r="AG47" s="458"/>
      <c r="AH47" s="458"/>
      <c r="AI47" s="458"/>
      <c r="AJ47" s="458"/>
      <c r="AK47" s="458"/>
      <c r="AL47" s="458"/>
      <c r="AM47" s="458"/>
      <c r="AN47" s="1293"/>
      <c r="AO47" s="550">
        <f>SUM(AP47:AW47)+AN47</f>
        <v>0</v>
      </c>
      <c r="AP47" s="507">
        <f t="shared" si="30"/>
        <v>0</v>
      </c>
      <c r="AQ47" s="520">
        <f t="shared" si="30"/>
        <v>0</v>
      </c>
      <c r="AR47" s="520">
        <f t="shared" si="30"/>
        <v>0</v>
      </c>
      <c r="AS47" s="520">
        <f t="shared" si="30"/>
        <v>0</v>
      </c>
      <c r="AT47" s="520">
        <f t="shared" si="30"/>
        <v>0</v>
      </c>
      <c r="AU47" s="520">
        <f t="shared" si="30"/>
        <v>0</v>
      </c>
      <c r="AV47" s="520">
        <f t="shared" si="30"/>
        <v>0</v>
      </c>
      <c r="AW47" s="551">
        <f t="shared" si="30"/>
        <v>0</v>
      </c>
    </row>
    <row r="48" spans="1:49" x14ac:dyDescent="0.3">
      <c r="A48" s="1558"/>
      <c r="B48" s="572" t="s">
        <v>94</v>
      </c>
      <c r="C48" s="583" t="s">
        <v>582</v>
      </c>
      <c r="D48" s="1043">
        <f>SUM(E48:L48)</f>
        <v>0</v>
      </c>
      <c r="E48" s="460"/>
      <c r="F48" s="460"/>
      <c r="G48" s="460"/>
      <c r="H48" s="460"/>
      <c r="I48" s="460"/>
      <c r="J48" s="460"/>
      <c r="K48" s="460"/>
      <c r="L48" s="461"/>
      <c r="M48" s="1043">
        <f>SUM(N48:U48)</f>
        <v>0</v>
      </c>
      <c r="N48" s="460"/>
      <c r="O48" s="460"/>
      <c r="P48" s="460"/>
      <c r="Q48" s="460"/>
      <c r="R48" s="460"/>
      <c r="S48" s="460"/>
      <c r="T48" s="460"/>
      <c r="U48" s="461"/>
      <c r="V48" s="1043">
        <f>SUM(W48:AD48)</f>
        <v>0</v>
      </c>
      <c r="W48" s="460"/>
      <c r="X48" s="460"/>
      <c r="Y48" s="460"/>
      <c r="Z48" s="460"/>
      <c r="AA48" s="460"/>
      <c r="AB48" s="460"/>
      <c r="AC48" s="460"/>
      <c r="AD48" s="461"/>
      <c r="AE48" s="1043">
        <f>SUM(AF48:AM48)</f>
        <v>0</v>
      </c>
      <c r="AF48" s="460"/>
      <c r="AG48" s="460"/>
      <c r="AH48" s="460"/>
      <c r="AI48" s="460"/>
      <c r="AJ48" s="460"/>
      <c r="AK48" s="460"/>
      <c r="AL48" s="460"/>
      <c r="AM48" s="460"/>
      <c r="AN48" s="1290"/>
      <c r="AO48" s="550">
        <f>SUM(AP48:AW48)+AN48</f>
        <v>0</v>
      </c>
      <c r="AP48" s="503">
        <f t="shared" si="30"/>
        <v>0</v>
      </c>
      <c r="AQ48" s="537">
        <f t="shared" si="30"/>
        <v>0</v>
      </c>
      <c r="AR48" s="537">
        <f t="shared" si="30"/>
        <v>0</v>
      </c>
      <c r="AS48" s="537">
        <f t="shared" si="30"/>
        <v>0</v>
      </c>
      <c r="AT48" s="537">
        <f t="shared" si="30"/>
        <v>0</v>
      </c>
      <c r="AU48" s="537">
        <f t="shared" si="30"/>
        <v>0</v>
      </c>
      <c r="AV48" s="537">
        <f t="shared" si="30"/>
        <v>0</v>
      </c>
      <c r="AW48" s="538">
        <f t="shared" si="30"/>
        <v>0</v>
      </c>
    </row>
    <row r="49" spans="1:49" s="377" customFormat="1" x14ac:dyDescent="0.3">
      <c r="A49" s="1559"/>
      <c r="B49" s="576" t="s">
        <v>253</v>
      </c>
      <c r="C49" s="582" t="s">
        <v>27</v>
      </c>
      <c r="D49" s="513">
        <f>SUM(D45:D48)</f>
        <v>0</v>
      </c>
      <c r="E49" s="513">
        <f t="shared" ref="E49:AW49" si="31">SUM(E45:E48)</f>
        <v>0</v>
      </c>
      <c r="F49" s="513">
        <f t="shared" si="31"/>
        <v>0</v>
      </c>
      <c r="G49" s="513">
        <f t="shared" si="31"/>
        <v>0</v>
      </c>
      <c r="H49" s="513">
        <f t="shared" si="31"/>
        <v>0</v>
      </c>
      <c r="I49" s="513">
        <f t="shared" si="31"/>
        <v>0</v>
      </c>
      <c r="J49" s="513">
        <f t="shared" si="31"/>
        <v>0</v>
      </c>
      <c r="K49" s="513">
        <f t="shared" si="31"/>
        <v>0</v>
      </c>
      <c r="L49" s="526">
        <f t="shared" si="31"/>
        <v>0</v>
      </c>
      <c r="M49" s="513">
        <f t="shared" si="31"/>
        <v>0</v>
      </c>
      <c r="N49" s="513">
        <f t="shared" si="31"/>
        <v>0</v>
      </c>
      <c r="O49" s="513">
        <f t="shared" si="31"/>
        <v>0</v>
      </c>
      <c r="P49" s="513">
        <f t="shared" si="31"/>
        <v>0</v>
      </c>
      <c r="Q49" s="513">
        <f t="shared" si="31"/>
        <v>0</v>
      </c>
      <c r="R49" s="513">
        <f t="shared" si="31"/>
        <v>0</v>
      </c>
      <c r="S49" s="513">
        <f t="shared" si="31"/>
        <v>0</v>
      </c>
      <c r="T49" s="513">
        <f t="shared" si="31"/>
        <v>0</v>
      </c>
      <c r="U49" s="526">
        <f t="shared" si="31"/>
        <v>0</v>
      </c>
      <c r="V49" s="513">
        <f t="shared" si="31"/>
        <v>0</v>
      </c>
      <c r="W49" s="513">
        <f t="shared" si="31"/>
        <v>0</v>
      </c>
      <c r="X49" s="513">
        <f t="shared" si="31"/>
        <v>0</v>
      </c>
      <c r="Y49" s="513">
        <f t="shared" si="31"/>
        <v>0</v>
      </c>
      <c r="Z49" s="513">
        <f t="shared" si="31"/>
        <v>0</v>
      </c>
      <c r="AA49" s="513">
        <f t="shared" si="31"/>
        <v>0</v>
      </c>
      <c r="AB49" s="513">
        <f t="shared" si="31"/>
        <v>0</v>
      </c>
      <c r="AC49" s="513">
        <f t="shared" si="31"/>
        <v>0</v>
      </c>
      <c r="AD49" s="526">
        <f t="shared" si="31"/>
        <v>0</v>
      </c>
      <c r="AE49" s="513">
        <f t="shared" si="31"/>
        <v>0</v>
      </c>
      <c r="AF49" s="513">
        <f t="shared" si="31"/>
        <v>0</v>
      </c>
      <c r="AG49" s="513">
        <f t="shared" si="31"/>
        <v>0</v>
      </c>
      <c r="AH49" s="513">
        <f t="shared" si="31"/>
        <v>0</v>
      </c>
      <c r="AI49" s="513">
        <f t="shared" si="31"/>
        <v>0</v>
      </c>
      <c r="AJ49" s="513">
        <f t="shared" si="31"/>
        <v>0</v>
      </c>
      <c r="AK49" s="513">
        <f t="shared" si="31"/>
        <v>0</v>
      </c>
      <c r="AL49" s="513">
        <f t="shared" si="31"/>
        <v>0</v>
      </c>
      <c r="AM49" s="513">
        <f t="shared" si="31"/>
        <v>0</v>
      </c>
      <c r="AN49" s="1294">
        <f t="shared" si="31"/>
        <v>0</v>
      </c>
      <c r="AO49" s="552">
        <f t="shared" si="31"/>
        <v>0</v>
      </c>
      <c r="AP49" s="553">
        <f t="shared" si="31"/>
        <v>0</v>
      </c>
      <c r="AQ49" s="553">
        <f t="shared" si="31"/>
        <v>0</v>
      </c>
      <c r="AR49" s="553">
        <f t="shared" si="31"/>
        <v>0</v>
      </c>
      <c r="AS49" s="553">
        <f t="shared" si="31"/>
        <v>0</v>
      </c>
      <c r="AT49" s="553">
        <f t="shared" si="31"/>
        <v>0</v>
      </c>
      <c r="AU49" s="553">
        <f t="shared" si="31"/>
        <v>0</v>
      </c>
      <c r="AV49" s="553">
        <f t="shared" si="31"/>
        <v>0</v>
      </c>
      <c r="AW49" s="554">
        <f t="shared" si="31"/>
        <v>0</v>
      </c>
    </row>
    <row r="50" spans="1:49" ht="16.5" customHeight="1" x14ac:dyDescent="0.3">
      <c r="A50" s="1566" t="s">
        <v>172</v>
      </c>
      <c r="B50" s="570">
        <v>7.1</v>
      </c>
      <c r="C50" s="580" t="s">
        <v>22</v>
      </c>
      <c r="D50" s="512">
        <f>SUM(E50:L50)</f>
        <v>0</v>
      </c>
      <c r="E50" s="466"/>
      <c r="F50" s="466"/>
      <c r="G50" s="466"/>
      <c r="H50" s="466"/>
      <c r="I50" s="466"/>
      <c r="J50" s="466"/>
      <c r="K50" s="466"/>
      <c r="L50" s="467"/>
      <c r="M50" s="512">
        <f>SUM(N50:U50)</f>
        <v>0</v>
      </c>
      <c r="N50" s="466"/>
      <c r="O50" s="466"/>
      <c r="P50" s="466"/>
      <c r="Q50" s="466"/>
      <c r="R50" s="466"/>
      <c r="S50" s="466"/>
      <c r="T50" s="466"/>
      <c r="U50" s="467"/>
      <c r="V50" s="512">
        <f>SUM(W50:AD50)</f>
        <v>0</v>
      </c>
      <c r="W50" s="466"/>
      <c r="X50" s="466"/>
      <c r="Y50" s="466"/>
      <c r="Z50" s="466"/>
      <c r="AA50" s="466"/>
      <c r="AB50" s="466"/>
      <c r="AC50" s="466"/>
      <c r="AD50" s="467"/>
      <c r="AE50" s="512">
        <f>SUM(AF50:AM50)</f>
        <v>0</v>
      </c>
      <c r="AF50" s="466"/>
      <c r="AG50" s="466"/>
      <c r="AH50" s="466"/>
      <c r="AI50" s="466"/>
      <c r="AJ50" s="466"/>
      <c r="AK50" s="466"/>
      <c r="AL50" s="466"/>
      <c r="AM50" s="466"/>
      <c r="AN50" s="1292"/>
      <c r="AO50" s="548">
        <f>SUM(AP50:AW50)+AN50</f>
        <v>0</v>
      </c>
      <c r="AP50" s="507">
        <f t="shared" ref="AP50:AW53" si="32">E50+N50+W50+AF50</f>
        <v>0</v>
      </c>
      <c r="AQ50" s="507">
        <f t="shared" si="32"/>
        <v>0</v>
      </c>
      <c r="AR50" s="507">
        <f t="shared" si="32"/>
        <v>0</v>
      </c>
      <c r="AS50" s="507">
        <f t="shared" si="32"/>
        <v>0</v>
      </c>
      <c r="AT50" s="507">
        <f t="shared" si="32"/>
        <v>0</v>
      </c>
      <c r="AU50" s="507">
        <f t="shared" si="32"/>
        <v>0</v>
      </c>
      <c r="AV50" s="507">
        <f t="shared" si="32"/>
        <v>0</v>
      </c>
      <c r="AW50" s="549">
        <f t="shared" si="32"/>
        <v>0</v>
      </c>
    </row>
    <row r="51" spans="1:49" s="459" customFormat="1" ht="16.5" customHeight="1" x14ac:dyDescent="0.3">
      <c r="A51" s="1567"/>
      <c r="B51" s="572">
        <v>7.2</v>
      </c>
      <c r="C51" s="583" t="s">
        <v>23</v>
      </c>
      <c r="D51" s="507">
        <f>SUM(E51:L51)</f>
        <v>0</v>
      </c>
      <c r="E51" s="458"/>
      <c r="F51" s="458"/>
      <c r="G51" s="458"/>
      <c r="H51" s="458"/>
      <c r="I51" s="458"/>
      <c r="J51" s="458"/>
      <c r="K51" s="458"/>
      <c r="L51" s="468"/>
      <c r="M51" s="507">
        <f>SUM(N51:U51)</f>
        <v>0</v>
      </c>
      <c r="N51" s="499"/>
      <c r="O51" s="499"/>
      <c r="P51" s="499"/>
      <c r="Q51" s="499"/>
      <c r="R51" s="499"/>
      <c r="S51" s="499"/>
      <c r="T51" s="499"/>
      <c r="U51" s="500"/>
      <c r="V51" s="507">
        <f>SUM(W51:AD51)</f>
        <v>0</v>
      </c>
      <c r="W51" s="499"/>
      <c r="X51" s="499"/>
      <c r="Y51" s="499"/>
      <c r="Z51" s="499"/>
      <c r="AA51" s="499"/>
      <c r="AB51" s="499"/>
      <c r="AC51" s="499"/>
      <c r="AD51" s="500"/>
      <c r="AE51" s="507">
        <f>SUM(AF51:AM51)</f>
        <v>0</v>
      </c>
      <c r="AF51" s="499"/>
      <c r="AG51" s="499"/>
      <c r="AH51" s="499"/>
      <c r="AI51" s="499"/>
      <c r="AJ51" s="499"/>
      <c r="AK51" s="499"/>
      <c r="AL51" s="499"/>
      <c r="AM51" s="499"/>
      <c r="AN51" s="1289"/>
      <c r="AO51" s="550">
        <f>SUM(AP51:AW51)+AN51</f>
        <v>0</v>
      </c>
      <c r="AP51" s="507">
        <f t="shared" si="32"/>
        <v>0</v>
      </c>
      <c r="AQ51" s="520">
        <f t="shared" si="32"/>
        <v>0</v>
      </c>
      <c r="AR51" s="520">
        <f t="shared" si="32"/>
        <v>0</v>
      </c>
      <c r="AS51" s="520">
        <f t="shared" si="32"/>
        <v>0</v>
      </c>
      <c r="AT51" s="520">
        <f t="shared" si="32"/>
        <v>0</v>
      </c>
      <c r="AU51" s="520">
        <f t="shared" si="32"/>
        <v>0</v>
      </c>
      <c r="AV51" s="520">
        <f t="shared" si="32"/>
        <v>0</v>
      </c>
      <c r="AW51" s="551">
        <f t="shared" si="32"/>
        <v>0</v>
      </c>
    </row>
    <row r="52" spans="1:49" ht="16.5" customHeight="1" x14ac:dyDescent="0.3">
      <c r="A52" s="1567"/>
      <c r="B52" s="572">
        <v>7.3</v>
      </c>
      <c r="C52" s="583" t="s">
        <v>171</v>
      </c>
      <c r="D52" s="507">
        <f>SUM(E52:L52)</f>
        <v>0</v>
      </c>
      <c r="E52" s="458"/>
      <c r="F52" s="458"/>
      <c r="G52" s="458"/>
      <c r="H52" s="458"/>
      <c r="I52" s="458"/>
      <c r="J52" s="458"/>
      <c r="K52" s="458"/>
      <c r="L52" s="468"/>
      <c r="M52" s="507">
        <f>SUM(N52:U52)</f>
        <v>0</v>
      </c>
      <c r="N52" s="458"/>
      <c r="O52" s="458"/>
      <c r="P52" s="458"/>
      <c r="Q52" s="458"/>
      <c r="R52" s="458"/>
      <c r="S52" s="458"/>
      <c r="T52" s="458"/>
      <c r="U52" s="468"/>
      <c r="V52" s="507">
        <f>SUM(W52:AD52)</f>
        <v>0</v>
      </c>
      <c r="W52" s="458"/>
      <c r="X52" s="458"/>
      <c r="Y52" s="458"/>
      <c r="Z52" s="458"/>
      <c r="AA52" s="458"/>
      <c r="AB52" s="458"/>
      <c r="AC52" s="458"/>
      <c r="AD52" s="468"/>
      <c r="AE52" s="507">
        <f>SUM(AF52:AM52)</f>
        <v>0</v>
      </c>
      <c r="AF52" s="458"/>
      <c r="AG52" s="458"/>
      <c r="AH52" s="458"/>
      <c r="AI52" s="458"/>
      <c r="AJ52" s="458"/>
      <c r="AK52" s="458"/>
      <c r="AL52" s="458"/>
      <c r="AM52" s="458"/>
      <c r="AN52" s="1293"/>
      <c r="AO52" s="550">
        <f>SUM(AP52:AW52)+AN52</f>
        <v>0</v>
      </c>
      <c r="AP52" s="507">
        <f t="shared" si="32"/>
        <v>0</v>
      </c>
      <c r="AQ52" s="520">
        <f t="shared" si="32"/>
        <v>0</v>
      </c>
      <c r="AR52" s="520">
        <f t="shared" si="32"/>
        <v>0</v>
      </c>
      <c r="AS52" s="520">
        <f t="shared" si="32"/>
        <v>0</v>
      </c>
      <c r="AT52" s="520">
        <f t="shared" si="32"/>
        <v>0</v>
      </c>
      <c r="AU52" s="520">
        <f t="shared" si="32"/>
        <v>0</v>
      </c>
      <c r="AV52" s="520">
        <f t="shared" si="32"/>
        <v>0</v>
      </c>
      <c r="AW52" s="551">
        <f t="shared" si="32"/>
        <v>0</v>
      </c>
    </row>
    <row r="53" spans="1:49" ht="16.5" customHeight="1" x14ac:dyDescent="0.3">
      <c r="A53" s="1567"/>
      <c r="B53" s="572" t="s">
        <v>98</v>
      </c>
      <c r="C53" s="583" t="s">
        <v>583</v>
      </c>
      <c r="D53" s="507">
        <f>SUM(E53:L53)</f>
        <v>0</v>
      </c>
      <c r="E53" s="458"/>
      <c r="F53" s="458"/>
      <c r="G53" s="458"/>
      <c r="H53" s="458"/>
      <c r="I53" s="458"/>
      <c r="J53" s="458"/>
      <c r="K53" s="458"/>
      <c r="L53" s="468"/>
      <c r="M53" s="507">
        <f>SUM(N53:U53)</f>
        <v>0</v>
      </c>
      <c r="N53" s="458"/>
      <c r="O53" s="458"/>
      <c r="P53" s="458"/>
      <c r="Q53" s="458"/>
      <c r="R53" s="458"/>
      <c r="S53" s="458"/>
      <c r="T53" s="458"/>
      <c r="U53" s="468"/>
      <c r="V53" s="507">
        <f>SUM(W53:AD53)</f>
        <v>0</v>
      </c>
      <c r="W53" s="458"/>
      <c r="X53" s="458"/>
      <c r="Y53" s="458"/>
      <c r="Z53" s="458"/>
      <c r="AA53" s="458"/>
      <c r="AB53" s="458"/>
      <c r="AC53" s="458"/>
      <c r="AD53" s="468"/>
      <c r="AE53" s="507">
        <f>SUM(AF53:AM53)</f>
        <v>0</v>
      </c>
      <c r="AF53" s="458"/>
      <c r="AG53" s="458"/>
      <c r="AH53" s="458"/>
      <c r="AI53" s="458"/>
      <c r="AJ53" s="458"/>
      <c r="AK53" s="458"/>
      <c r="AL53" s="458"/>
      <c r="AM53" s="458"/>
      <c r="AN53" s="1293"/>
      <c r="AO53" s="550">
        <f>SUM(AP53:AW53)+AN53</f>
        <v>0</v>
      </c>
      <c r="AP53" s="507">
        <f t="shared" si="32"/>
        <v>0</v>
      </c>
      <c r="AQ53" s="520">
        <f t="shared" si="32"/>
        <v>0</v>
      </c>
      <c r="AR53" s="520">
        <f t="shared" si="32"/>
        <v>0</v>
      </c>
      <c r="AS53" s="520">
        <f t="shared" si="32"/>
        <v>0</v>
      </c>
      <c r="AT53" s="520">
        <f t="shared" si="32"/>
        <v>0</v>
      </c>
      <c r="AU53" s="520">
        <f t="shared" si="32"/>
        <v>0</v>
      </c>
      <c r="AV53" s="520">
        <f t="shared" si="32"/>
        <v>0</v>
      </c>
      <c r="AW53" s="551">
        <f t="shared" si="32"/>
        <v>0</v>
      </c>
    </row>
    <row r="54" spans="1:49" s="377" customFormat="1" ht="16.5" customHeight="1" x14ac:dyDescent="0.3">
      <c r="A54" s="1568"/>
      <c r="B54" s="576" t="s">
        <v>310</v>
      </c>
      <c r="C54" s="582" t="s">
        <v>42</v>
      </c>
      <c r="D54" s="513">
        <f>SUM(D50:D53)</f>
        <v>0</v>
      </c>
      <c r="E54" s="513">
        <f t="shared" ref="E54:AW54" si="33">SUM(E50:E53)</f>
        <v>0</v>
      </c>
      <c r="F54" s="513">
        <f t="shared" si="33"/>
        <v>0</v>
      </c>
      <c r="G54" s="513">
        <f t="shared" si="33"/>
        <v>0</v>
      </c>
      <c r="H54" s="513">
        <f t="shared" si="33"/>
        <v>0</v>
      </c>
      <c r="I54" s="513">
        <f t="shared" si="33"/>
        <v>0</v>
      </c>
      <c r="J54" s="513">
        <f t="shared" si="33"/>
        <v>0</v>
      </c>
      <c r="K54" s="513">
        <f t="shared" si="33"/>
        <v>0</v>
      </c>
      <c r="L54" s="526">
        <f t="shared" si="33"/>
        <v>0</v>
      </c>
      <c r="M54" s="513">
        <f t="shared" si="33"/>
        <v>0</v>
      </c>
      <c r="N54" s="513">
        <f t="shared" si="33"/>
        <v>0</v>
      </c>
      <c r="O54" s="513">
        <f t="shared" si="33"/>
        <v>0</v>
      </c>
      <c r="P54" s="513">
        <f t="shared" si="33"/>
        <v>0</v>
      </c>
      <c r="Q54" s="513">
        <f t="shared" si="33"/>
        <v>0</v>
      </c>
      <c r="R54" s="513">
        <f t="shared" si="33"/>
        <v>0</v>
      </c>
      <c r="S54" s="513">
        <f t="shared" si="33"/>
        <v>0</v>
      </c>
      <c r="T54" s="513">
        <f>SUM(T50:T53)</f>
        <v>0</v>
      </c>
      <c r="U54" s="526">
        <f t="shared" si="33"/>
        <v>0</v>
      </c>
      <c r="V54" s="513">
        <f t="shared" si="33"/>
        <v>0</v>
      </c>
      <c r="W54" s="513">
        <f t="shared" si="33"/>
        <v>0</v>
      </c>
      <c r="X54" s="513">
        <f t="shared" si="33"/>
        <v>0</v>
      </c>
      <c r="Y54" s="513">
        <f t="shared" si="33"/>
        <v>0</v>
      </c>
      <c r="Z54" s="513">
        <f t="shared" si="33"/>
        <v>0</v>
      </c>
      <c r="AA54" s="513">
        <f t="shared" si="33"/>
        <v>0</v>
      </c>
      <c r="AB54" s="513">
        <f t="shared" si="33"/>
        <v>0</v>
      </c>
      <c r="AC54" s="513">
        <f t="shared" si="33"/>
        <v>0</v>
      </c>
      <c r="AD54" s="526">
        <f t="shared" si="33"/>
        <v>0</v>
      </c>
      <c r="AE54" s="513">
        <f t="shared" si="33"/>
        <v>0</v>
      </c>
      <c r="AF54" s="513">
        <f t="shared" si="33"/>
        <v>0</v>
      </c>
      <c r="AG54" s="513">
        <f t="shared" si="33"/>
        <v>0</v>
      </c>
      <c r="AH54" s="513">
        <f t="shared" si="33"/>
        <v>0</v>
      </c>
      <c r="AI54" s="513">
        <f t="shared" si="33"/>
        <v>0</v>
      </c>
      <c r="AJ54" s="513">
        <f t="shared" si="33"/>
        <v>0</v>
      </c>
      <c r="AK54" s="513">
        <f t="shared" si="33"/>
        <v>0</v>
      </c>
      <c r="AL54" s="513">
        <f t="shared" si="33"/>
        <v>0</v>
      </c>
      <c r="AM54" s="513">
        <f t="shared" si="33"/>
        <v>0</v>
      </c>
      <c r="AN54" s="1294">
        <f t="shared" si="33"/>
        <v>0</v>
      </c>
      <c r="AO54" s="552">
        <f t="shared" si="33"/>
        <v>0</v>
      </c>
      <c r="AP54" s="553">
        <f t="shared" si="33"/>
        <v>0</v>
      </c>
      <c r="AQ54" s="553">
        <f t="shared" si="33"/>
        <v>0</v>
      </c>
      <c r="AR54" s="553">
        <f t="shared" si="33"/>
        <v>0</v>
      </c>
      <c r="AS54" s="553">
        <f t="shared" si="33"/>
        <v>0</v>
      </c>
      <c r="AT54" s="553">
        <f t="shared" si="33"/>
        <v>0</v>
      </c>
      <c r="AU54" s="553">
        <f t="shared" si="33"/>
        <v>0</v>
      </c>
      <c r="AV54" s="553">
        <f t="shared" si="33"/>
        <v>0</v>
      </c>
      <c r="AW54" s="554">
        <f t="shared" si="33"/>
        <v>0</v>
      </c>
    </row>
    <row r="55" spans="1:49" ht="14.4" customHeight="1" x14ac:dyDescent="0.3">
      <c r="A55" s="1557" t="s">
        <v>32</v>
      </c>
      <c r="B55" s="570">
        <v>8.1</v>
      </c>
      <c r="C55" s="584" t="s">
        <v>24</v>
      </c>
      <c r="D55" s="512">
        <f t="shared" ref="D55:D61" si="34">SUM(E55:L55)</f>
        <v>0</v>
      </c>
      <c r="E55" s="462"/>
      <c r="F55" s="462"/>
      <c r="G55" s="462"/>
      <c r="H55" s="462"/>
      <c r="I55" s="462"/>
      <c r="J55" s="462"/>
      <c r="K55" s="462"/>
      <c r="L55" s="463"/>
      <c r="M55" s="663">
        <f t="shared" ref="M55:M61" si="35">SUM(N55:U55)</f>
        <v>0</v>
      </c>
      <c r="N55" s="462"/>
      <c r="O55" s="462"/>
      <c r="P55" s="462"/>
      <c r="Q55" s="462"/>
      <c r="R55" s="462"/>
      <c r="S55" s="462"/>
      <c r="T55" s="462"/>
      <c r="U55" s="463"/>
      <c r="V55" s="512">
        <f t="shared" ref="V55:V61" si="36">SUM(W55:AD55)</f>
        <v>0</v>
      </c>
      <c r="W55" s="462"/>
      <c r="X55" s="462"/>
      <c r="Y55" s="462"/>
      <c r="Z55" s="462"/>
      <c r="AA55" s="462"/>
      <c r="AB55" s="462"/>
      <c r="AC55" s="462"/>
      <c r="AD55" s="463"/>
      <c r="AE55" s="512">
        <f t="shared" ref="AE55:AE61" si="37">SUM(AF55:AM55)</f>
        <v>0</v>
      </c>
      <c r="AF55" s="462"/>
      <c r="AG55" s="462"/>
      <c r="AH55" s="462"/>
      <c r="AI55" s="462"/>
      <c r="AJ55" s="462"/>
      <c r="AK55" s="462"/>
      <c r="AL55" s="462"/>
      <c r="AM55" s="462"/>
      <c r="AN55" s="1295"/>
      <c r="AO55" s="548">
        <f>SUM(AP55:AW55)+AN55</f>
        <v>0</v>
      </c>
      <c r="AP55" s="512">
        <f t="shared" ref="AP55:AW61" si="38">E55+N55+W55+AF55</f>
        <v>0</v>
      </c>
      <c r="AQ55" s="512">
        <f t="shared" si="38"/>
        <v>0</v>
      </c>
      <c r="AR55" s="512">
        <f t="shared" si="38"/>
        <v>0</v>
      </c>
      <c r="AS55" s="512">
        <f t="shared" si="38"/>
        <v>0</v>
      </c>
      <c r="AT55" s="512">
        <f t="shared" si="38"/>
        <v>0</v>
      </c>
      <c r="AU55" s="512">
        <f t="shared" si="38"/>
        <v>0</v>
      </c>
      <c r="AV55" s="512">
        <f t="shared" si="38"/>
        <v>0</v>
      </c>
      <c r="AW55" s="549">
        <f t="shared" si="38"/>
        <v>0</v>
      </c>
    </row>
    <row r="56" spans="1:49" ht="14.4" customHeight="1" x14ac:dyDescent="0.3">
      <c r="A56" s="1558"/>
      <c r="B56" s="572" t="s">
        <v>124</v>
      </c>
      <c r="C56" s="578" t="s">
        <v>557</v>
      </c>
      <c r="D56" s="507">
        <f t="shared" si="34"/>
        <v>0</v>
      </c>
      <c r="E56" s="456"/>
      <c r="F56" s="456"/>
      <c r="G56" s="456"/>
      <c r="H56" s="456"/>
      <c r="I56" s="456"/>
      <c r="J56" s="456"/>
      <c r="K56" s="456"/>
      <c r="L56" s="457"/>
      <c r="M56" s="507">
        <f t="shared" si="35"/>
        <v>0</v>
      </c>
      <c r="N56" s="456"/>
      <c r="O56" s="456"/>
      <c r="P56" s="456"/>
      <c r="Q56" s="456"/>
      <c r="R56" s="456"/>
      <c r="S56" s="456"/>
      <c r="T56" s="456"/>
      <c r="U56" s="457"/>
      <c r="V56" s="507">
        <f t="shared" si="36"/>
        <v>0</v>
      </c>
      <c r="W56" s="456"/>
      <c r="X56" s="456"/>
      <c r="Y56" s="456"/>
      <c r="Z56" s="456"/>
      <c r="AA56" s="456"/>
      <c r="AB56" s="456"/>
      <c r="AC56" s="456"/>
      <c r="AD56" s="457"/>
      <c r="AE56" s="507">
        <f t="shared" si="37"/>
        <v>0</v>
      </c>
      <c r="AF56" s="456"/>
      <c r="AG56" s="456"/>
      <c r="AH56" s="456"/>
      <c r="AI56" s="456"/>
      <c r="AJ56" s="456"/>
      <c r="AK56" s="456"/>
      <c r="AL56" s="456"/>
      <c r="AM56" s="456"/>
      <c r="AN56" s="1288"/>
      <c r="AO56" s="550">
        <f t="shared" ref="AO56:AO61" si="39">SUM(AP56:AW56)+AN56</f>
        <v>0</v>
      </c>
      <c r="AP56" s="523">
        <f t="shared" si="38"/>
        <v>0</v>
      </c>
      <c r="AQ56" s="523">
        <f t="shared" si="38"/>
        <v>0</v>
      </c>
      <c r="AR56" s="523">
        <f t="shared" si="38"/>
        <v>0</v>
      </c>
      <c r="AS56" s="523">
        <f t="shared" si="38"/>
        <v>0</v>
      </c>
      <c r="AT56" s="523">
        <f t="shared" si="38"/>
        <v>0</v>
      </c>
      <c r="AU56" s="523">
        <f t="shared" si="38"/>
        <v>0</v>
      </c>
      <c r="AV56" s="523">
        <f t="shared" si="38"/>
        <v>0</v>
      </c>
      <c r="AW56" s="555">
        <f t="shared" si="38"/>
        <v>0</v>
      </c>
    </row>
    <row r="57" spans="1:49" ht="14.4" customHeight="1" x14ac:dyDescent="0.3">
      <c r="A57" s="1558"/>
      <c r="B57" s="572" t="s">
        <v>126</v>
      </c>
      <c r="C57" s="578" t="s">
        <v>173</v>
      </c>
      <c r="D57" s="507">
        <f t="shared" si="34"/>
        <v>0</v>
      </c>
      <c r="E57" s="456"/>
      <c r="F57" s="456"/>
      <c r="G57" s="456"/>
      <c r="H57" s="456"/>
      <c r="I57" s="456"/>
      <c r="J57" s="456"/>
      <c r="K57" s="456"/>
      <c r="L57" s="457"/>
      <c r="M57" s="507">
        <f t="shared" si="35"/>
        <v>0</v>
      </c>
      <c r="N57" s="456"/>
      <c r="O57" s="456"/>
      <c r="P57" s="456"/>
      <c r="Q57" s="456"/>
      <c r="R57" s="456"/>
      <c r="S57" s="456"/>
      <c r="T57" s="456"/>
      <c r="U57" s="457"/>
      <c r="V57" s="507">
        <f t="shared" si="36"/>
        <v>0</v>
      </c>
      <c r="W57" s="456"/>
      <c r="X57" s="456"/>
      <c r="Y57" s="456"/>
      <c r="Z57" s="456"/>
      <c r="AA57" s="456"/>
      <c r="AB57" s="456"/>
      <c r="AC57" s="456"/>
      <c r="AD57" s="457"/>
      <c r="AE57" s="507">
        <f t="shared" si="37"/>
        <v>0</v>
      </c>
      <c r="AF57" s="456"/>
      <c r="AG57" s="456"/>
      <c r="AH57" s="456"/>
      <c r="AI57" s="456"/>
      <c r="AJ57" s="456"/>
      <c r="AK57" s="456"/>
      <c r="AL57" s="456"/>
      <c r="AM57" s="456"/>
      <c r="AN57" s="1288"/>
      <c r="AO57" s="550">
        <f t="shared" si="39"/>
        <v>0</v>
      </c>
      <c r="AP57" s="523">
        <f t="shared" si="38"/>
        <v>0</v>
      </c>
      <c r="AQ57" s="523">
        <f t="shared" si="38"/>
        <v>0</v>
      </c>
      <c r="AR57" s="523">
        <f t="shared" si="38"/>
        <v>0</v>
      </c>
      <c r="AS57" s="523">
        <f t="shared" si="38"/>
        <v>0</v>
      </c>
      <c r="AT57" s="523">
        <f t="shared" si="38"/>
        <v>0</v>
      </c>
      <c r="AU57" s="523">
        <f t="shared" si="38"/>
        <v>0</v>
      </c>
      <c r="AV57" s="523">
        <f t="shared" si="38"/>
        <v>0</v>
      </c>
      <c r="AW57" s="555">
        <f t="shared" si="38"/>
        <v>0</v>
      </c>
    </row>
    <row r="58" spans="1:49" x14ac:dyDescent="0.3">
      <c r="A58" s="1558"/>
      <c r="B58" s="572" t="s">
        <v>127</v>
      </c>
      <c r="C58" s="578" t="s">
        <v>125</v>
      </c>
      <c r="D58" s="507">
        <f t="shared" si="34"/>
        <v>0</v>
      </c>
      <c r="E58" s="456"/>
      <c r="F58" s="456"/>
      <c r="G58" s="456"/>
      <c r="H58" s="456"/>
      <c r="I58" s="456"/>
      <c r="J58" s="456"/>
      <c r="K58" s="456"/>
      <c r="L58" s="457"/>
      <c r="M58" s="507">
        <f t="shared" si="35"/>
        <v>0</v>
      </c>
      <c r="N58" s="456"/>
      <c r="O58" s="456"/>
      <c r="P58" s="456"/>
      <c r="Q58" s="456"/>
      <c r="R58" s="456"/>
      <c r="S58" s="456"/>
      <c r="T58" s="456"/>
      <c r="U58" s="457"/>
      <c r="V58" s="507">
        <f t="shared" si="36"/>
        <v>0</v>
      </c>
      <c r="W58" s="456"/>
      <c r="X58" s="456"/>
      <c r="Y58" s="456"/>
      <c r="Z58" s="456"/>
      <c r="AA58" s="456"/>
      <c r="AB58" s="456"/>
      <c r="AC58" s="456"/>
      <c r="AD58" s="457"/>
      <c r="AE58" s="507">
        <f t="shared" si="37"/>
        <v>0</v>
      </c>
      <c r="AF58" s="456"/>
      <c r="AG58" s="456"/>
      <c r="AH58" s="456"/>
      <c r="AI58" s="456"/>
      <c r="AJ58" s="456"/>
      <c r="AK58" s="456"/>
      <c r="AL58" s="456"/>
      <c r="AM58" s="456"/>
      <c r="AN58" s="1288"/>
      <c r="AO58" s="550">
        <f t="shared" si="39"/>
        <v>0</v>
      </c>
      <c r="AP58" s="523">
        <f t="shared" si="38"/>
        <v>0</v>
      </c>
      <c r="AQ58" s="523">
        <f t="shared" si="38"/>
        <v>0</v>
      </c>
      <c r="AR58" s="523">
        <f t="shared" si="38"/>
        <v>0</v>
      </c>
      <c r="AS58" s="523">
        <f t="shared" si="38"/>
        <v>0</v>
      </c>
      <c r="AT58" s="523">
        <f t="shared" si="38"/>
        <v>0</v>
      </c>
      <c r="AU58" s="523">
        <f t="shared" si="38"/>
        <v>0</v>
      </c>
      <c r="AV58" s="523">
        <f t="shared" si="38"/>
        <v>0</v>
      </c>
      <c r="AW58" s="555">
        <f t="shared" si="38"/>
        <v>0</v>
      </c>
    </row>
    <row r="59" spans="1:49" x14ac:dyDescent="0.3">
      <c r="A59" s="1558"/>
      <c r="B59" s="572" t="s">
        <v>128</v>
      </c>
      <c r="C59" s="583" t="s">
        <v>174</v>
      </c>
      <c r="D59" s="507">
        <f t="shared" si="34"/>
        <v>0</v>
      </c>
      <c r="E59" s="456"/>
      <c r="F59" s="456"/>
      <c r="G59" s="456"/>
      <c r="H59" s="456"/>
      <c r="I59" s="456"/>
      <c r="J59" s="456"/>
      <c r="K59" s="456"/>
      <c r="L59" s="457"/>
      <c r="M59" s="507">
        <f t="shared" si="35"/>
        <v>0</v>
      </c>
      <c r="N59" s="456"/>
      <c r="O59" s="456"/>
      <c r="P59" s="456"/>
      <c r="Q59" s="456"/>
      <c r="R59" s="456"/>
      <c r="S59" s="456"/>
      <c r="T59" s="456"/>
      <c r="U59" s="457"/>
      <c r="V59" s="507">
        <f t="shared" si="36"/>
        <v>0</v>
      </c>
      <c r="W59" s="456"/>
      <c r="X59" s="456"/>
      <c r="Y59" s="456"/>
      <c r="Z59" s="456"/>
      <c r="AA59" s="456"/>
      <c r="AB59" s="456"/>
      <c r="AC59" s="456"/>
      <c r="AD59" s="457"/>
      <c r="AE59" s="507">
        <f t="shared" si="37"/>
        <v>0</v>
      </c>
      <c r="AF59" s="456"/>
      <c r="AG59" s="456"/>
      <c r="AH59" s="456"/>
      <c r="AI59" s="456"/>
      <c r="AJ59" s="456"/>
      <c r="AK59" s="456"/>
      <c r="AL59" s="456"/>
      <c r="AM59" s="456"/>
      <c r="AN59" s="1288"/>
      <c r="AO59" s="550">
        <f t="shared" si="39"/>
        <v>0</v>
      </c>
      <c r="AP59" s="523">
        <f t="shared" si="38"/>
        <v>0</v>
      </c>
      <c r="AQ59" s="523">
        <f t="shared" si="38"/>
        <v>0</v>
      </c>
      <c r="AR59" s="523">
        <f t="shared" si="38"/>
        <v>0</v>
      </c>
      <c r="AS59" s="523">
        <f t="shared" si="38"/>
        <v>0</v>
      </c>
      <c r="AT59" s="523">
        <f t="shared" si="38"/>
        <v>0</v>
      </c>
      <c r="AU59" s="523">
        <f t="shared" si="38"/>
        <v>0</v>
      </c>
      <c r="AV59" s="523">
        <f t="shared" si="38"/>
        <v>0</v>
      </c>
      <c r="AW59" s="555">
        <f t="shared" si="38"/>
        <v>0</v>
      </c>
    </row>
    <row r="60" spans="1:49" s="459" customFormat="1" x14ac:dyDescent="0.3">
      <c r="A60" s="1558"/>
      <c r="B60" s="572" t="s">
        <v>175</v>
      </c>
      <c r="C60" s="583" t="s">
        <v>25</v>
      </c>
      <c r="D60" s="507">
        <f t="shared" si="34"/>
        <v>0</v>
      </c>
      <c r="E60" s="456"/>
      <c r="F60" s="456"/>
      <c r="G60" s="456"/>
      <c r="H60" s="456"/>
      <c r="I60" s="456"/>
      <c r="J60" s="456"/>
      <c r="K60" s="456"/>
      <c r="L60" s="457"/>
      <c r="M60" s="507">
        <f t="shared" si="35"/>
        <v>0</v>
      </c>
      <c r="N60" s="499"/>
      <c r="O60" s="499"/>
      <c r="P60" s="499"/>
      <c r="Q60" s="499"/>
      <c r="R60" s="499"/>
      <c r="S60" s="499"/>
      <c r="T60" s="499"/>
      <c r="U60" s="500"/>
      <c r="V60" s="507">
        <f t="shared" si="36"/>
        <v>0</v>
      </c>
      <c r="W60" s="499"/>
      <c r="X60" s="499"/>
      <c r="Y60" s="499"/>
      <c r="Z60" s="499"/>
      <c r="AA60" s="499"/>
      <c r="AB60" s="499"/>
      <c r="AC60" s="499"/>
      <c r="AD60" s="500"/>
      <c r="AE60" s="507">
        <f t="shared" si="37"/>
        <v>0</v>
      </c>
      <c r="AF60" s="499"/>
      <c r="AG60" s="499"/>
      <c r="AH60" s="499"/>
      <c r="AI60" s="499"/>
      <c r="AJ60" s="499"/>
      <c r="AK60" s="499"/>
      <c r="AL60" s="499"/>
      <c r="AM60" s="499"/>
      <c r="AN60" s="1289"/>
      <c r="AO60" s="550">
        <f t="shared" si="39"/>
        <v>0</v>
      </c>
      <c r="AP60" s="523">
        <f t="shared" si="38"/>
        <v>0</v>
      </c>
      <c r="AQ60" s="523">
        <f t="shared" si="38"/>
        <v>0</v>
      </c>
      <c r="AR60" s="523">
        <f t="shared" si="38"/>
        <v>0</v>
      </c>
      <c r="AS60" s="523">
        <f t="shared" si="38"/>
        <v>0</v>
      </c>
      <c r="AT60" s="523">
        <f t="shared" si="38"/>
        <v>0</v>
      </c>
      <c r="AU60" s="523">
        <f t="shared" si="38"/>
        <v>0</v>
      </c>
      <c r="AV60" s="523">
        <f t="shared" si="38"/>
        <v>0</v>
      </c>
      <c r="AW60" s="555">
        <f t="shared" si="38"/>
        <v>0</v>
      </c>
    </row>
    <row r="61" spans="1:49" s="459" customFormat="1" x14ac:dyDescent="0.3">
      <c r="A61" s="1558"/>
      <c r="B61" s="572" t="s">
        <v>556</v>
      </c>
      <c r="C61" s="583" t="s">
        <v>584</v>
      </c>
      <c r="D61" s="507">
        <f t="shared" si="34"/>
        <v>0</v>
      </c>
      <c r="E61" s="456"/>
      <c r="F61" s="456"/>
      <c r="G61" s="456"/>
      <c r="H61" s="456"/>
      <c r="I61" s="456"/>
      <c r="J61" s="456"/>
      <c r="K61" s="456"/>
      <c r="L61" s="457"/>
      <c r="M61" s="507">
        <f t="shared" si="35"/>
        <v>0</v>
      </c>
      <c r="N61" s="456"/>
      <c r="O61" s="456"/>
      <c r="P61" s="456"/>
      <c r="Q61" s="456"/>
      <c r="R61" s="456"/>
      <c r="S61" s="456"/>
      <c r="T61" s="456"/>
      <c r="U61" s="457"/>
      <c r="V61" s="507">
        <f t="shared" si="36"/>
        <v>0</v>
      </c>
      <c r="W61" s="456"/>
      <c r="X61" s="456"/>
      <c r="Y61" s="456"/>
      <c r="Z61" s="456"/>
      <c r="AA61" s="456"/>
      <c r="AB61" s="456"/>
      <c r="AC61" s="456"/>
      <c r="AD61" s="457"/>
      <c r="AE61" s="507">
        <f t="shared" si="37"/>
        <v>0</v>
      </c>
      <c r="AF61" s="456"/>
      <c r="AG61" s="456"/>
      <c r="AH61" s="456"/>
      <c r="AI61" s="456"/>
      <c r="AJ61" s="456"/>
      <c r="AK61" s="456"/>
      <c r="AL61" s="456"/>
      <c r="AM61" s="456"/>
      <c r="AN61" s="1288"/>
      <c r="AO61" s="550">
        <f t="shared" si="39"/>
        <v>0</v>
      </c>
      <c r="AP61" s="523">
        <f t="shared" si="38"/>
        <v>0</v>
      </c>
      <c r="AQ61" s="523">
        <f t="shared" si="38"/>
        <v>0</v>
      </c>
      <c r="AR61" s="523">
        <f t="shared" si="38"/>
        <v>0</v>
      </c>
      <c r="AS61" s="523">
        <f t="shared" si="38"/>
        <v>0</v>
      </c>
      <c r="AT61" s="523">
        <f t="shared" si="38"/>
        <v>0</v>
      </c>
      <c r="AU61" s="523">
        <f t="shared" si="38"/>
        <v>0</v>
      </c>
      <c r="AV61" s="523">
        <f t="shared" si="38"/>
        <v>0</v>
      </c>
      <c r="AW61" s="555">
        <f t="shared" si="38"/>
        <v>0</v>
      </c>
    </row>
    <row r="62" spans="1:49" s="377" customFormat="1" x14ac:dyDescent="0.3">
      <c r="A62" s="1559"/>
      <c r="B62" s="574" t="s">
        <v>573</v>
      </c>
      <c r="C62" s="582" t="s">
        <v>33</v>
      </c>
      <c r="D62" s="514">
        <f>SUM(D55:D61)</f>
        <v>0</v>
      </c>
      <c r="E62" s="514">
        <f t="shared" ref="E62:AW62" si="40">SUM(E55:E61)</f>
        <v>0</v>
      </c>
      <c r="F62" s="514">
        <f t="shared" si="40"/>
        <v>0</v>
      </c>
      <c r="G62" s="514">
        <f t="shared" si="40"/>
        <v>0</v>
      </c>
      <c r="H62" s="514">
        <f t="shared" si="40"/>
        <v>0</v>
      </c>
      <c r="I62" s="514">
        <f t="shared" si="40"/>
        <v>0</v>
      </c>
      <c r="J62" s="514">
        <f t="shared" si="40"/>
        <v>0</v>
      </c>
      <c r="K62" s="514">
        <f t="shared" si="40"/>
        <v>0</v>
      </c>
      <c r="L62" s="525">
        <f t="shared" si="40"/>
        <v>0</v>
      </c>
      <c r="M62" s="514">
        <f t="shared" si="40"/>
        <v>0</v>
      </c>
      <c r="N62" s="514">
        <f t="shared" si="40"/>
        <v>0</v>
      </c>
      <c r="O62" s="514">
        <f t="shared" si="40"/>
        <v>0</v>
      </c>
      <c r="P62" s="514">
        <f t="shared" si="40"/>
        <v>0</v>
      </c>
      <c r="Q62" s="514">
        <f t="shared" si="40"/>
        <v>0</v>
      </c>
      <c r="R62" s="514">
        <f t="shared" si="40"/>
        <v>0</v>
      </c>
      <c r="S62" s="514">
        <f t="shared" si="40"/>
        <v>0</v>
      </c>
      <c r="T62" s="514">
        <f t="shared" si="40"/>
        <v>0</v>
      </c>
      <c r="U62" s="525">
        <f t="shared" si="40"/>
        <v>0</v>
      </c>
      <c r="V62" s="514">
        <f t="shared" si="40"/>
        <v>0</v>
      </c>
      <c r="W62" s="514">
        <f t="shared" si="40"/>
        <v>0</v>
      </c>
      <c r="X62" s="514">
        <f t="shared" si="40"/>
        <v>0</v>
      </c>
      <c r="Y62" s="514">
        <f t="shared" si="40"/>
        <v>0</v>
      </c>
      <c r="Z62" s="514">
        <f t="shared" si="40"/>
        <v>0</v>
      </c>
      <c r="AA62" s="514">
        <f t="shared" si="40"/>
        <v>0</v>
      </c>
      <c r="AB62" s="514">
        <f t="shared" si="40"/>
        <v>0</v>
      </c>
      <c r="AC62" s="514">
        <f t="shared" si="40"/>
        <v>0</v>
      </c>
      <c r="AD62" s="525">
        <f t="shared" si="40"/>
        <v>0</v>
      </c>
      <c r="AE62" s="514">
        <f t="shared" si="40"/>
        <v>0</v>
      </c>
      <c r="AF62" s="514">
        <f t="shared" si="40"/>
        <v>0</v>
      </c>
      <c r="AG62" s="514">
        <f t="shared" si="40"/>
        <v>0</v>
      </c>
      <c r="AH62" s="514">
        <f t="shared" si="40"/>
        <v>0</v>
      </c>
      <c r="AI62" s="514">
        <f t="shared" si="40"/>
        <v>0</v>
      </c>
      <c r="AJ62" s="514">
        <f t="shared" si="40"/>
        <v>0</v>
      </c>
      <c r="AK62" s="514">
        <f t="shared" si="40"/>
        <v>0</v>
      </c>
      <c r="AL62" s="514">
        <f t="shared" si="40"/>
        <v>0</v>
      </c>
      <c r="AM62" s="514">
        <f t="shared" si="40"/>
        <v>0</v>
      </c>
      <c r="AN62" s="1291">
        <f t="shared" si="40"/>
        <v>0</v>
      </c>
      <c r="AO62" s="556">
        <f t="shared" si="40"/>
        <v>0</v>
      </c>
      <c r="AP62" s="514">
        <f t="shared" si="40"/>
        <v>0</v>
      </c>
      <c r="AQ62" s="514">
        <f t="shared" si="40"/>
        <v>0</v>
      </c>
      <c r="AR62" s="514">
        <f t="shared" si="40"/>
        <v>0</v>
      </c>
      <c r="AS62" s="514">
        <f t="shared" si="40"/>
        <v>0</v>
      </c>
      <c r="AT62" s="514">
        <f t="shared" si="40"/>
        <v>0</v>
      </c>
      <c r="AU62" s="514">
        <f t="shared" si="40"/>
        <v>0</v>
      </c>
      <c r="AV62" s="514">
        <f t="shared" si="40"/>
        <v>0</v>
      </c>
      <c r="AW62" s="547">
        <f t="shared" si="40"/>
        <v>0</v>
      </c>
    </row>
    <row r="63" spans="1:49" ht="24.75" customHeight="1" x14ac:dyDescent="0.3">
      <c r="A63" s="1557" t="s">
        <v>3</v>
      </c>
      <c r="B63" s="570">
        <v>9.1</v>
      </c>
      <c r="C63" s="578" t="s">
        <v>221</v>
      </c>
      <c r="D63" s="505">
        <f>SUM(E63:J63)</f>
        <v>0</v>
      </c>
      <c r="E63" s="462"/>
      <c r="F63" s="462"/>
      <c r="G63" s="462"/>
      <c r="H63" s="462"/>
      <c r="I63" s="462"/>
      <c r="J63" s="462"/>
      <c r="K63" s="469"/>
      <c r="L63" s="470"/>
      <c r="M63" s="505">
        <f>SUM(N63:S63)</f>
        <v>0</v>
      </c>
      <c r="N63" s="462"/>
      <c r="O63" s="462"/>
      <c r="P63" s="462"/>
      <c r="Q63" s="462"/>
      <c r="R63" s="462"/>
      <c r="S63" s="462"/>
      <c r="T63" s="469"/>
      <c r="U63" s="470"/>
      <c r="V63" s="505">
        <f>SUM(W63:AB63)</f>
        <v>0</v>
      </c>
      <c r="W63" s="462"/>
      <c r="X63" s="462"/>
      <c r="Y63" s="462"/>
      <c r="Z63" s="462"/>
      <c r="AA63" s="462"/>
      <c r="AB63" s="462"/>
      <c r="AC63" s="469"/>
      <c r="AD63" s="470"/>
      <c r="AE63" s="505">
        <f>SUM(AF63:AK63)</f>
        <v>0</v>
      </c>
      <c r="AF63" s="462"/>
      <c r="AG63" s="462"/>
      <c r="AH63" s="462"/>
      <c r="AI63" s="462"/>
      <c r="AJ63" s="462"/>
      <c r="AK63" s="462"/>
      <c r="AL63" s="469"/>
      <c r="AM63" s="469"/>
      <c r="AN63" s="1295"/>
      <c r="AO63" s="541">
        <f>SUM(AP63:AU63)+AN63</f>
        <v>0</v>
      </c>
      <c r="AP63" s="507">
        <f t="shared" ref="AP63:AW69" si="41">E63+N63+W63+AF63</f>
        <v>0</v>
      </c>
      <c r="AQ63" s="507">
        <f t="shared" si="41"/>
        <v>0</v>
      </c>
      <c r="AR63" s="507">
        <f t="shared" si="41"/>
        <v>0</v>
      </c>
      <c r="AS63" s="507">
        <f t="shared" si="41"/>
        <v>0</v>
      </c>
      <c r="AT63" s="507">
        <f t="shared" si="41"/>
        <v>0</v>
      </c>
      <c r="AU63" s="507">
        <f t="shared" si="41"/>
        <v>0</v>
      </c>
      <c r="AV63" s="557"/>
      <c r="AW63" s="558"/>
    </row>
    <row r="64" spans="1:49" x14ac:dyDescent="0.3">
      <c r="A64" s="1558"/>
      <c r="B64" s="572" t="s">
        <v>118</v>
      </c>
      <c r="C64" s="578" t="s">
        <v>222</v>
      </c>
      <c r="D64" s="1043">
        <f>SUM(E64:J64)</f>
        <v>0</v>
      </c>
      <c r="E64" s="456"/>
      <c r="F64" s="456"/>
      <c r="G64" s="456"/>
      <c r="H64" s="456"/>
      <c r="I64" s="456"/>
      <c r="J64" s="456"/>
      <c r="K64" s="472"/>
      <c r="L64" s="473"/>
      <c r="M64" s="1043">
        <f>SUM(N64:S64)</f>
        <v>0</v>
      </c>
      <c r="N64" s="456"/>
      <c r="O64" s="456"/>
      <c r="P64" s="456"/>
      <c r="Q64" s="456"/>
      <c r="R64" s="456"/>
      <c r="S64" s="456"/>
      <c r="T64" s="472"/>
      <c r="U64" s="473"/>
      <c r="V64" s="1043">
        <f>SUM(W64:AB64)</f>
        <v>0</v>
      </c>
      <c r="W64" s="456"/>
      <c r="X64" s="456"/>
      <c r="Y64" s="456"/>
      <c r="Z64" s="456"/>
      <c r="AA64" s="456"/>
      <c r="AB64" s="456"/>
      <c r="AC64" s="472"/>
      <c r="AD64" s="473"/>
      <c r="AE64" s="1043">
        <f>SUM(AF64:AK64)</f>
        <v>0</v>
      </c>
      <c r="AF64" s="456"/>
      <c r="AG64" s="456"/>
      <c r="AH64" s="456"/>
      <c r="AI64" s="456"/>
      <c r="AJ64" s="456"/>
      <c r="AK64" s="456"/>
      <c r="AL64" s="472"/>
      <c r="AM64" s="472"/>
      <c r="AN64" s="1288"/>
      <c r="AO64" s="543">
        <f t="shared" ref="AO64:AO65" si="42">SUM(AP64:AU64)+AN64</f>
        <v>0</v>
      </c>
      <c r="AP64" s="523">
        <f t="shared" si="41"/>
        <v>0</v>
      </c>
      <c r="AQ64" s="523">
        <f t="shared" si="41"/>
        <v>0</v>
      </c>
      <c r="AR64" s="523">
        <f t="shared" si="41"/>
        <v>0</v>
      </c>
      <c r="AS64" s="523">
        <f t="shared" si="41"/>
        <v>0</v>
      </c>
      <c r="AT64" s="523">
        <f t="shared" si="41"/>
        <v>0</v>
      </c>
      <c r="AU64" s="523">
        <f t="shared" si="41"/>
        <v>0</v>
      </c>
      <c r="AV64" s="559"/>
      <c r="AW64" s="560"/>
    </row>
    <row r="65" spans="1:49" x14ac:dyDescent="0.3">
      <c r="A65" s="1558"/>
      <c r="B65" s="572" t="s">
        <v>119</v>
      </c>
      <c r="C65" s="578" t="s">
        <v>223</v>
      </c>
      <c r="D65" s="1043">
        <f>SUM(E65:J65)</f>
        <v>0</v>
      </c>
      <c r="E65" s="456"/>
      <c r="F65" s="456"/>
      <c r="G65" s="456"/>
      <c r="H65" s="456"/>
      <c r="I65" s="456"/>
      <c r="J65" s="456"/>
      <c r="K65" s="472"/>
      <c r="L65" s="473"/>
      <c r="M65" s="1043">
        <f>SUM(N65:S65)</f>
        <v>0</v>
      </c>
      <c r="N65" s="456"/>
      <c r="O65" s="456"/>
      <c r="P65" s="456"/>
      <c r="Q65" s="456"/>
      <c r="R65" s="456"/>
      <c r="S65" s="456"/>
      <c r="T65" s="472"/>
      <c r="U65" s="473"/>
      <c r="V65" s="1043">
        <f>SUM(W65:AB65)</f>
        <v>0</v>
      </c>
      <c r="W65" s="456"/>
      <c r="X65" s="456"/>
      <c r="Y65" s="456"/>
      <c r="Z65" s="456"/>
      <c r="AA65" s="456"/>
      <c r="AB65" s="456"/>
      <c r="AC65" s="472"/>
      <c r="AD65" s="473"/>
      <c r="AE65" s="1043">
        <f>SUM(AF65:AK65)</f>
        <v>0</v>
      </c>
      <c r="AF65" s="456"/>
      <c r="AG65" s="456"/>
      <c r="AH65" s="456"/>
      <c r="AI65" s="456"/>
      <c r="AJ65" s="456"/>
      <c r="AK65" s="456"/>
      <c r="AL65" s="472"/>
      <c r="AM65" s="472"/>
      <c r="AN65" s="1288"/>
      <c r="AO65" s="543">
        <f t="shared" si="42"/>
        <v>0</v>
      </c>
      <c r="AP65" s="523">
        <f t="shared" si="41"/>
        <v>0</v>
      </c>
      <c r="AQ65" s="523">
        <f t="shared" si="41"/>
        <v>0</v>
      </c>
      <c r="AR65" s="523">
        <f t="shared" si="41"/>
        <v>0</v>
      </c>
      <c r="AS65" s="523">
        <f t="shared" si="41"/>
        <v>0</v>
      </c>
      <c r="AT65" s="523">
        <f t="shared" si="41"/>
        <v>0</v>
      </c>
      <c r="AU65" s="523">
        <f t="shared" si="41"/>
        <v>0</v>
      </c>
      <c r="AV65" s="559"/>
      <c r="AW65" s="560"/>
    </row>
    <row r="66" spans="1:49" x14ac:dyDescent="0.3">
      <c r="A66" s="1558"/>
      <c r="B66" s="572" t="s">
        <v>120</v>
      </c>
      <c r="C66" s="578" t="s">
        <v>176</v>
      </c>
      <c r="D66" s="1043">
        <f>SUM(E66:L66)</f>
        <v>0</v>
      </c>
      <c r="E66" s="456"/>
      <c r="F66" s="456"/>
      <c r="G66" s="456"/>
      <c r="H66" s="456"/>
      <c r="I66" s="456"/>
      <c r="J66" s="456"/>
      <c r="K66" s="456"/>
      <c r="L66" s="457"/>
      <c r="M66" s="1043">
        <f>SUM(N66:U66)</f>
        <v>0</v>
      </c>
      <c r="N66" s="456"/>
      <c r="O66" s="456"/>
      <c r="P66" s="456"/>
      <c r="Q66" s="456"/>
      <c r="R66" s="456"/>
      <c r="S66" s="456"/>
      <c r="T66" s="456"/>
      <c r="U66" s="457"/>
      <c r="V66" s="1043">
        <f>SUM(W66:AD66)</f>
        <v>0</v>
      </c>
      <c r="W66" s="456"/>
      <c r="X66" s="456"/>
      <c r="Y66" s="456"/>
      <c r="Z66" s="456"/>
      <c r="AA66" s="456"/>
      <c r="AB66" s="456"/>
      <c r="AC66" s="456"/>
      <c r="AD66" s="457"/>
      <c r="AE66" s="1043">
        <f>SUM(AF66:AM66)</f>
        <v>0</v>
      </c>
      <c r="AF66" s="456"/>
      <c r="AG66" s="456"/>
      <c r="AH66" s="456"/>
      <c r="AI66" s="456"/>
      <c r="AJ66" s="456"/>
      <c r="AK66" s="456"/>
      <c r="AL66" s="456"/>
      <c r="AM66" s="456"/>
      <c r="AN66" s="1288"/>
      <c r="AO66" s="543">
        <f>SUM(AP66:AW66)+AN66</f>
        <v>0</v>
      </c>
      <c r="AP66" s="523">
        <f t="shared" si="41"/>
        <v>0</v>
      </c>
      <c r="AQ66" s="523">
        <f t="shared" si="41"/>
        <v>0</v>
      </c>
      <c r="AR66" s="523">
        <f t="shared" si="41"/>
        <v>0</v>
      </c>
      <c r="AS66" s="523">
        <f t="shared" si="41"/>
        <v>0</v>
      </c>
      <c r="AT66" s="523">
        <f t="shared" si="41"/>
        <v>0</v>
      </c>
      <c r="AU66" s="523">
        <f t="shared" si="41"/>
        <v>0</v>
      </c>
      <c r="AV66" s="523">
        <f t="shared" si="41"/>
        <v>0</v>
      </c>
      <c r="AW66" s="555">
        <f t="shared" si="41"/>
        <v>0</v>
      </c>
    </row>
    <row r="67" spans="1:49" s="459" customFormat="1" x14ac:dyDescent="0.3">
      <c r="A67" s="1558"/>
      <c r="B67" s="572" t="s">
        <v>121</v>
      </c>
      <c r="C67" s="578" t="s">
        <v>146</v>
      </c>
      <c r="D67" s="1043">
        <f>SUM(E67:L67)</f>
        <v>0</v>
      </c>
      <c r="E67" s="456"/>
      <c r="F67" s="456"/>
      <c r="G67" s="456"/>
      <c r="H67" s="456"/>
      <c r="I67" s="456"/>
      <c r="J67" s="456"/>
      <c r="K67" s="456"/>
      <c r="L67" s="457"/>
      <c r="M67" s="1043">
        <f>SUM(N67:U67)</f>
        <v>0</v>
      </c>
      <c r="N67" s="499"/>
      <c r="O67" s="499"/>
      <c r="P67" s="499"/>
      <c r="Q67" s="499"/>
      <c r="R67" s="499"/>
      <c r="S67" s="499"/>
      <c r="T67" s="499"/>
      <c r="U67" s="500"/>
      <c r="V67" s="1043">
        <f>SUM(W67:AD67)</f>
        <v>0</v>
      </c>
      <c r="W67" s="499"/>
      <c r="X67" s="499"/>
      <c r="Y67" s="499"/>
      <c r="Z67" s="499"/>
      <c r="AA67" s="499"/>
      <c r="AB67" s="499"/>
      <c r="AC67" s="499"/>
      <c r="AD67" s="500"/>
      <c r="AE67" s="1043">
        <f>SUM(AF67:AM67)</f>
        <v>0</v>
      </c>
      <c r="AF67" s="499"/>
      <c r="AG67" s="499"/>
      <c r="AH67" s="499"/>
      <c r="AI67" s="499"/>
      <c r="AJ67" s="499"/>
      <c r="AK67" s="499"/>
      <c r="AL67" s="499"/>
      <c r="AM67" s="499"/>
      <c r="AN67" s="1289"/>
      <c r="AO67" s="543">
        <f>SUM(AP67:AW67)+AN67</f>
        <v>0</v>
      </c>
      <c r="AP67" s="523">
        <f t="shared" si="41"/>
        <v>0</v>
      </c>
      <c r="AQ67" s="523">
        <f t="shared" si="41"/>
        <v>0</v>
      </c>
      <c r="AR67" s="523">
        <f t="shared" si="41"/>
        <v>0</v>
      </c>
      <c r="AS67" s="523">
        <f t="shared" si="41"/>
        <v>0</v>
      </c>
      <c r="AT67" s="523">
        <f t="shared" si="41"/>
        <v>0</v>
      </c>
      <c r="AU67" s="523">
        <f t="shared" si="41"/>
        <v>0</v>
      </c>
      <c r="AV67" s="523">
        <f t="shared" si="41"/>
        <v>0</v>
      </c>
      <c r="AW67" s="555">
        <f t="shared" si="41"/>
        <v>0</v>
      </c>
    </row>
    <row r="68" spans="1:49" x14ac:dyDescent="0.3">
      <c r="A68" s="1558"/>
      <c r="B68" s="572" t="s">
        <v>122</v>
      </c>
      <c r="C68" s="578" t="s">
        <v>178</v>
      </c>
      <c r="D68" s="1043">
        <f>SUM(E68:L68)</f>
        <v>0</v>
      </c>
      <c r="E68" s="456"/>
      <c r="F68" s="456"/>
      <c r="G68" s="456"/>
      <c r="H68" s="456"/>
      <c r="I68" s="456"/>
      <c r="J68" s="456"/>
      <c r="K68" s="456"/>
      <c r="L68" s="457"/>
      <c r="M68" s="1043">
        <f>SUM(N68:U68)</f>
        <v>0</v>
      </c>
      <c r="N68" s="456"/>
      <c r="O68" s="456"/>
      <c r="P68" s="456"/>
      <c r="Q68" s="456"/>
      <c r="R68" s="456"/>
      <c r="S68" s="456"/>
      <c r="T68" s="456"/>
      <c r="U68" s="457"/>
      <c r="V68" s="1043">
        <f>SUM(W68:AD68)</f>
        <v>0</v>
      </c>
      <c r="W68" s="456"/>
      <c r="X68" s="456"/>
      <c r="Y68" s="456"/>
      <c r="Z68" s="456"/>
      <c r="AA68" s="456"/>
      <c r="AB68" s="456"/>
      <c r="AC68" s="456"/>
      <c r="AD68" s="457"/>
      <c r="AE68" s="1043">
        <f>SUM(AF68:AM68)</f>
        <v>0</v>
      </c>
      <c r="AF68" s="456"/>
      <c r="AG68" s="456"/>
      <c r="AH68" s="456"/>
      <c r="AI68" s="456"/>
      <c r="AJ68" s="456"/>
      <c r="AK68" s="456"/>
      <c r="AL68" s="456"/>
      <c r="AM68" s="456"/>
      <c r="AN68" s="1288"/>
      <c r="AO68" s="543">
        <f>SUM(AP68:AW68)+AN68</f>
        <v>0</v>
      </c>
      <c r="AP68" s="523">
        <f t="shared" si="41"/>
        <v>0</v>
      </c>
      <c r="AQ68" s="523">
        <f t="shared" si="41"/>
        <v>0</v>
      </c>
      <c r="AR68" s="523">
        <f t="shared" si="41"/>
        <v>0</v>
      </c>
      <c r="AS68" s="523">
        <f t="shared" si="41"/>
        <v>0</v>
      </c>
      <c r="AT68" s="523">
        <f t="shared" si="41"/>
        <v>0</v>
      </c>
      <c r="AU68" s="523">
        <f t="shared" si="41"/>
        <v>0</v>
      </c>
      <c r="AV68" s="523">
        <f t="shared" si="41"/>
        <v>0</v>
      </c>
      <c r="AW68" s="555">
        <f t="shared" si="41"/>
        <v>0</v>
      </c>
    </row>
    <row r="69" spans="1:49" x14ac:dyDescent="0.3">
      <c r="A69" s="1558"/>
      <c r="B69" s="572" t="s">
        <v>123</v>
      </c>
      <c r="C69" s="578" t="s">
        <v>585</v>
      </c>
      <c r="D69" s="1043">
        <f>SUM(E69:L69)</f>
        <v>0</v>
      </c>
      <c r="E69" s="456"/>
      <c r="F69" s="456"/>
      <c r="G69" s="456"/>
      <c r="H69" s="456"/>
      <c r="I69" s="456"/>
      <c r="J69" s="456"/>
      <c r="K69" s="456"/>
      <c r="L69" s="457"/>
      <c r="M69" s="1043">
        <f>SUM(N69:U69)</f>
        <v>0</v>
      </c>
      <c r="N69" s="456"/>
      <c r="O69" s="456"/>
      <c r="P69" s="456"/>
      <c r="Q69" s="456"/>
      <c r="R69" s="456"/>
      <c r="S69" s="456"/>
      <c r="T69" s="456"/>
      <c r="U69" s="457"/>
      <c r="V69" s="1043">
        <f>SUM(W69:AD69)</f>
        <v>0</v>
      </c>
      <c r="W69" s="456"/>
      <c r="X69" s="456"/>
      <c r="Y69" s="456"/>
      <c r="Z69" s="456"/>
      <c r="AA69" s="456"/>
      <c r="AB69" s="456"/>
      <c r="AC69" s="456"/>
      <c r="AD69" s="457"/>
      <c r="AE69" s="1043">
        <f>SUM(AF69:AM69)</f>
        <v>0</v>
      </c>
      <c r="AF69" s="456"/>
      <c r="AG69" s="456"/>
      <c r="AH69" s="456"/>
      <c r="AI69" s="456"/>
      <c r="AJ69" s="456"/>
      <c r="AK69" s="456"/>
      <c r="AL69" s="456"/>
      <c r="AM69" s="456"/>
      <c r="AN69" s="1288"/>
      <c r="AO69" s="543">
        <f>SUM(AP69:AW69)+AN69</f>
        <v>0</v>
      </c>
      <c r="AP69" s="523">
        <f t="shared" si="41"/>
        <v>0</v>
      </c>
      <c r="AQ69" s="523">
        <f t="shared" si="41"/>
        <v>0</v>
      </c>
      <c r="AR69" s="523">
        <f t="shared" si="41"/>
        <v>0</v>
      </c>
      <c r="AS69" s="523">
        <f t="shared" si="41"/>
        <v>0</v>
      </c>
      <c r="AT69" s="523">
        <f t="shared" si="41"/>
        <v>0</v>
      </c>
      <c r="AU69" s="523">
        <f t="shared" si="41"/>
        <v>0</v>
      </c>
      <c r="AV69" s="523">
        <f t="shared" si="41"/>
        <v>0</v>
      </c>
      <c r="AW69" s="555">
        <f t="shared" si="41"/>
        <v>0</v>
      </c>
    </row>
    <row r="70" spans="1:49" s="377" customFormat="1" x14ac:dyDescent="0.3">
      <c r="A70" s="1559"/>
      <c r="B70" s="576" t="s">
        <v>575</v>
      </c>
      <c r="C70" s="585" t="s">
        <v>5</v>
      </c>
      <c r="D70" s="508">
        <f>SUM(D63:D69)</f>
        <v>0</v>
      </c>
      <c r="E70" s="508">
        <f t="shared" ref="E70:AS70" si="43">SUM(E63:E69)</f>
        <v>0</v>
      </c>
      <c r="F70" s="508">
        <f t="shared" si="43"/>
        <v>0</v>
      </c>
      <c r="G70" s="508">
        <f t="shared" si="43"/>
        <v>0</v>
      </c>
      <c r="H70" s="508">
        <f t="shared" si="43"/>
        <v>0</v>
      </c>
      <c r="I70" s="508">
        <f t="shared" si="43"/>
        <v>0</v>
      </c>
      <c r="J70" s="508">
        <f t="shared" si="43"/>
        <v>0</v>
      </c>
      <c r="K70" s="514">
        <f>SUM(K66:K69)</f>
        <v>0</v>
      </c>
      <c r="L70" s="514">
        <f>SUM(L66:L69)</f>
        <v>0</v>
      </c>
      <c r="M70" s="511">
        <f t="shared" si="43"/>
        <v>0</v>
      </c>
      <c r="N70" s="508">
        <f t="shared" si="43"/>
        <v>0</v>
      </c>
      <c r="O70" s="508">
        <f t="shared" si="43"/>
        <v>0</v>
      </c>
      <c r="P70" s="508">
        <f t="shared" si="43"/>
        <v>0</v>
      </c>
      <c r="Q70" s="508">
        <f t="shared" si="43"/>
        <v>0</v>
      </c>
      <c r="R70" s="508">
        <f t="shared" si="43"/>
        <v>0</v>
      </c>
      <c r="S70" s="508">
        <f t="shared" si="43"/>
        <v>0</v>
      </c>
      <c r="T70" s="514">
        <f>SUM(T66:T69)</f>
        <v>0</v>
      </c>
      <c r="U70" s="514">
        <f>SUM(U66:U69)</f>
        <v>0</v>
      </c>
      <c r="V70" s="511">
        <f t="shared" si="43"/>
        <v>0</v>
      </c>
      <c r="W70" s="508">
        <f t="shared" si="43"/>
        <v>0</v>
      </c>
      <c r="X70" s="508">
        <f t="shared" si="43"/>
        <v>0</v>
      </c>
      <c r="Y70" s="508">
        <f t="shared" si="43"/>
        <v>0</v>
      </c>
      <c r="Z70" s="508">
        <f t="shared" si="43"/>
        <v>0</v>
      </c>
      <c r="AA70" s="508">
        <f t="shared" si="43"/>
        <v>0</v>
      </c>
      <c r="AB70" s="508">
        <f t="shared" si="43"/>
        <v>0</v>
      </c>
      <c r="AC70" s="514">
        <f>SUM(AC66:AC69)</f>
        <v>0</v>
      </c>
      <c r="AD70" s="514">
        <f>SUM(AD66:AD69)</f>
        <v>0</v>
      </c>
      <c r="AE70" s="511">
        <f t="shared" si="43"/>
        <v>0</v>
      </c>
      <c r="AF70" s="508">
        <f t="shared" si="43"/>
        <v>0</v>
      </c>
      <c r="AG70" s="508">
        <f t="shared" si="43"/>
        <v>0</v>
      </c>
      <c r="AH70" s="508">
        <f t="shared" si="43"/>
        <v>0</v>
      </c>
      <c r="AI70" s="508">
        <f t="shared" si="43"/>
        <v>0</v>
      </c>
      <c r="AJ70" s="508">
        <f t="shared" si="43"/>
        <v>0</v>
      </c>
      <c r="AK70" s="508">
        <f t="shared" si="43"/>
        <v>0</v>
      </c>
      <c r="AL70" s="514">
        <f>SUM(AL66:AL69)</f>
        <v>0</v>
      </c>
      <c r="AM70" s="514">
        <f>SUM(AM66:AM69)</f>
        <v>0</v>
      </c>
      <c r="AN70" s="1291">
        <f>SUM(AN63:AN69)</f>
        <v>0</v>
      </c>
      <c r="AO70" s="544">
        <f t="shared" si="43"/>
        <v>0</v>
      </c>
      <c r="AP70" s="508">
        <f t="shared" si="43"/>
        <v>0</v>
      </c>
      <c r="AQ70" s="508">
        <f t="shared" si="43"/>
        <v>0</v>
      </c>
      <c r="AR70" s="508">
        <f t="shared" si="43"/>
        <v>0</v>
      </c>
      <c r="AS70" s="508">
        <f t="shared" si="43"/>
        <v>0</v>
      </c>
      <c r="AT70" s="508">
        <f>SUM(AT63:AT69)</f>
        <v>0</v>
      </c>
      <c r="AU70" s="508">
        <f>SUM(AU63:AU69)</f>
        <v>0</v>
      </c>
      <c r="AV70" s="514">
        <f>SUM(AV66:AV69)</f>
        <v>0</v>
      </c>
      <c r="AW70" s="547">
        <f>SUM(AW66:AW69)</f>
        <v>0</v>
      </c>
    </row>
    <row r="71" spans="1:49" ht="14.4" customHeight="1" x14ac:dyDescent="0.3">
      <c r="A71" s="1555" t="s">
        <v>6</v>
      </c>
      <c r="B71" s="572" t="s">
        <v>129</v>
      </c>
      <c r="C71" s="578" t="s">
        <v>224</v>
      </c>
      <c r="D71" s="512">
        <f>SUM(E71:L71)</f>
        <v>0</v>
      </c>
      <c r="E71" s="466"/>
      <c r="F71" s="466"/>
      <c r="G71" s="466"/>
      <c r="H71" s="466"/>
      <c r="I71" s="466"/>
      <c r="J71" s="466"/>
      <c r="K71" s="466"/>
      <c r="L71" s="467"/>
      <c r="M71" s="512">
        <f>SUM(N71:U71)</f>
        <v>0</v>
      </c>
      <c r="N71" s="466"/>
      <c r="O71" s="466"/>
      <c r="P71" s="466"/>
      <c r="Q71" s="466"/>
      <c r="R71" s="466"/>
      <c r="S71" s="466"/>
      <c r="T71" s="466"/>
      <c r="U71" s="467"/>
      <c r="V71" s="512">
        <f>SUM(W71:AD71)</f>
        <v>0</v>
      </c>
      <c r="W71" s="466"/>
      <c r="X71" s="466"/>
      <c r="Y71" s="466"/>
      <c r="Z71" s="466"/>
      <c r="AA71" s="466"/>
      <c r="AB71" s="466"/>
      <c r="AC71" s="466"/>
      <c r="AD71" s="467"/>
      <c r="AE71" s="512">
        <f>SUM(AF71:AM71)</f>
        <v>0</v>
      </c>
      <c r="AF71" s="466"/>
      <c r="AG71" s="466"/>
      <c r="AH71" s="466"/>
      <c r="AI71" s="466"/>
      <c r="AJ71" s="466"/>
      <c r="AK71" s="466"/>
      <c r="AL71" s="466"/>
      <c r="AM71" s="466"/>
      <c r="AN71" s="1292"/>
      <c r="AO71" s="548">
        <f>SUM(AP71:AW71)+AN71</f>
        <v>0</v>
      </c>
      <c r="AP71" s="507">
        <f t="shared" ref="AP71:AW74" si="44">E71+N71+W71+AF71</f>
        <v>0</v>
      </c>
      <c r="AQ71" s="507">
        <f t="shared" si="44"/>
        <v>0</v>
      </c>
      <c r="AR71" s="507">
        <f t="shared" si="44"/>
        <v>0</v>
      </c>
      <c r="AS71" s="507">
        <f t="shared" si="44"/>
        <v>0</v>
      </c>
      <c r="AT71" s="507">
        <f t="shared" si="44"/>
        <v>0</v>
      </c>
      <c r="AU71" s="507">
        <f t="shared" si="44"/>
        <v>0</v>
      </c>
      <c r="AV71" s="507">
        <f t="shared" si="44"/>
        <v>0</v>
      </c>
      <c r="AW71" s="549">
        <f t="shared" si="44"/>
        <v>0</v>
      </c>
    </row>
    <row r="72" spans="1:49" s="459" customFormat="1" x14ac:dyDescent="0.3">
      <c r="A72" s="1555"/>
      <c r="B72" s="572" t="s">
        <v>50</v>
      </c>
      <c r="C72" s="578" t="s">
        <v>179</v>
      </c>
      <c r="D72" s="507">
        <f>SUM(E72:L72)</f>
        <v>0</v>
      </c>
      <c r="E72" s="458"/>
      <c r="F72" s="458"/>
      <c r="G72" s="458"/>
      <c r="H72" s="458"/>
      <c r="I72" s="458"/>
      <c r="J72" s="458"/>
      <c r="K72" s="458"/>
      <c r="L72" s="468"/>
      <c r="M72" s="507">
        <f>SUM(N72:U72)</f>
        <v>0</v>
      </c>
      <c r="N72" s="499"/>
      <c r="O72" s="499"/>
      <c r="P72" s="499"/>
      <c r="Q72" s="499"/>
      <c r="R72" s="499"/>
      <c r="S72" s="499"/>
      <c r="T72" s="499"/>
      <c r="U72" s="500"/>
      <c r="V72" s="507">
        <f>SUM(W72:AD72)</f>
        <v>0</v>
      </c>
      <c r="W72" s="499"/>
      <c r="X72" s="499"/>
      <c r="Y72" s="499"/>
      <c r="Z72" s="499"/>
      <c r="AA72" s="499"/>
      <c r="AB72" s="499"/>
      <c r="AC72" s="499"/>
      <c r="AD72" s="500"/>
      <c r="AE72" s="507">
        <f>SUM(AF72:AM72)</f>
        <v>0</v>
      </c>
      <c r="AF72" s="499"/>
      <c r="AG72" s="499"/>
      <c r="AH72" s="499"/>
      <c r="AI72" s="499"/>
      <c r="AJ72" s="499"/>
      <c r="AK72" s="499"/>
      <c r="AL72" s="499"/>
      <c r="AM72" s="499"/>
      <c r="AN72" s="1289"/>
      <c r="AO72" s="550">
        <f>SUM(AP72:AW72)+AN72</f>
        <v>0</v>
      </c>
      <c r="AP72" s="507">
        <f t="shared" si="44"/>
        <v>0</v>
      </c>
      <c r="AQ72" s="520">
        <f t="shared" si="44"/>
        <v>0</v>
      </c>
      <c r="AR72" s="520">
        <f t="shared" si="44"/>
        <v>0</v>
      </c>
      <c r="AS72" s="520">
        <f t="shared" si="44"/>
        <v>0</v>
      </c>
      <c r="AT72" s="520">
        <f t="shared" si="44"/>
        <v>0</v>
      </c>
      <c r="AU72" s="520">
        <f t="shared" si="44"/>
        <v>0</v>
      </c>
      <c r="AV72" s="520">
        <f t="shared" si="44"/>
        <v>0</v>
      </c>
      <c r="AW72" s="551">
        <f t="shared" si="44"/>
        <v>0</v>
      </c>
    </row>
    <row r="73" spans="1:49" x14ac:dyDescent="0.3">
      <c r="A73" s="1555"/>
      <c r="B73" s="572" t="s">
        <v>51</v>
      </c>
      <c r="C73" s="578" t="s">
        <v>180</v>
      </c>
      <c r="D73" s="507">
        <f>SUM(E73:L73)</f>
        <v>0</v>
      </c>
      <c r="E73" s="458"/>
      <c r="F73" s="458"/>
      <c r="G73" s="458"/>
      <c r="H73" s="458"/>
      <c r="I73" s="458"/>
      <c r="J73" s="458"/>
      <c r="K73" s="458"/>
      <c r="L73" s="468"/>
      <c r="M73" s="507">
        <f>SUM(N73:U73)</f>
        <v>0</v>
      </c>
      <c r="N73" s="458"/>
      <c r="O73" s="458"/>
      <c r="P73" s="458"/>
      <c r="Q73" s="458"/>
      <c r="R73" s="458"/>
      <c r="S73" s="458"/>
      <c r="T73" s="458"/>
      <c r="U73" s="468"/>
      <c r="V73" s="507">
        <f>SUM(W73:AD73)</f>
        <v>0</v>
      </c>
      <c r="W73" s="458"/>
      <c r="X73" s="458"/>
      <c r="Y73" s="458"/>
      <c r="Z73" s="458"/>
      <c r="AA73" s="458"/>
      <c r="AB73" s="458"/>
      <c r="AC73" s="458"/>
      <c r="AD73" s="468"/>
      <c r="AE73" s="507">
        <f>SUM(AF73:AM73)</f>
        <v>0</v>
      </c>
      <c r="AF73" s="458"/>
      <c r="AG73" s="458"/>
      <c r="AH73" s="458"/>
      <c r="AI73" s="458"/>
      <c r="AJ73" s="458"/>
      <c r="AK73" s="458"/>
      <c r="AL73" s="458"/>
      <c r="AM73" s="458"/>
      <c r="AN73" s="1293"/>
      <c r="AO73" s="550">
        <f>SUM(AP73:AW73)+AN73</f>
        <v>0</v>
      </c>
      <c r="AP73" s="507">
        <f t="shared" si="44"/>
        <v>0</v>
      </c>
      <c r="AQ73" s="520">
        <f t="shared" si="44"/>
        <v>0</v>
      </c>
      <c r="AR73" s="520">
        <f t="shared" si="44"/>
        <v>0</v>
      </c>
      <c r="AS73" s="520">
        <f t="shared" si="44"/>
        <v>0</v>
      </c>
      <c r="AT73" s="520">
        <f t="shared" si="44"/>
        <v>0</v>
      </c>
      <c r="AU73" s="520">
        <f t="shared" si="44"/>
        <v>0</v>
      </c>
      <c r="AV73" s="520">
        <f t="shared" si="44"/>
        <v>0</v>
      </c>
      <c r="AW73" s="551">
        <f t="shared" si="44"/>
        <v>0</v>
      </c>
    </row>
    <row r="74" spans="1:49" x14ac:dyDescent="0.3">
      <c r="A74" s="1555"/>
      <c r="B74" s="572" t="s">
        <v>181</v>
      </c>
      <c r="C74" s="578" t="s">
        <v>577</v>
      </c>
      <c r="D74" s="507">
        <f>SUM(E74:L74)</f>
        <v>0</v>
      </c>
      <c r="E74" s="458"/>
      <c r="F74" s="458"/>
      <c r="G74" s="458"/>
      <c r="H74" s="458"/>
      <c r="I74" s="458"/>
      <c r="J74" s="458"/>
      <c r="K74" s="458"/>
      <c r="L74" s="468"/>
      <c r="M74" s="507">
        <f>SUM(N74:U74)</f>
        <v>0</v>
      </c>
      <c r="N74" s="458"/>
      <c r="O74" s="458"/>
      <c r="P74" s="458"/>
      <c r="Q74" s="458"/>
      <c r="R74" s="458"/>
      <c r="S74" s="458"/>
      <c r="T74" s="458"/>
      <c r="U74" s="468"/>
      <c r="V74" s="507">
        <f>SUM(W74:AD74)</f>
        <v>0</v>
      </c>
      <c r="W74" s="458"/>
      <c r="X74" s="458"/>
      <c r="Y74" s="458"/>
      <c r="Z74" s="458"/>
      <c r="AA74" s="458"/>
      <c r="AB74" s="458"/>
      <c r="AC74" s="458"/>
      <c r="AD74" s="468"/>
      <c r="AE74" s="507">
        <f>SUM(AF74:AM74)</f>
        <v>0</v>
      </c>
      <c r="AF74" s="458"/>
      <c r="AG74" s="458"/>
      <c r="AH74" s="458"/>
      <c r="AI74" s="458"/>
      <c r="AJ74" s="458"/>
      <c r="AK74" s="458"/>
      <c r="AL74" s="458"/>
      <c r="AM74" s="458"/>
      <c r="AN74" s="1293"/>
      <c r="AO74" s="550">
        <f>SUM(AP74:AW74)+AN74</f>
        <v>0</v>
      </c>
      <c r="AP74" s="507">
        <f t="shared" si="44"/>
        <v>0</v>
      </c>
      <c r="AQ74" s="520">
        <f t="shared" si="44"/>
        <v>0</v>
      </c>
      <c r="AR74" s="520">
        <f t="shared" si="44"/>
        <v>0</v>
      </c>
      <c r="AS74" s="520">
        <f t="shared" si="44"/>
        <v>0</v>
      </c>
      <c r="AT74" s="520">
        <f t="shared" si="44"/>
        <v>0</v>
      </c>
      <c r="AU74" s="520">
        <f t="shared" si="44"/>
        <v>0</v>
      </c>
      <c r="AV74" s="520">
        <f t="shared" si="44"/>
        <v>0</v>
      </c>
      <c r="AW74" s="551">
        <f t="shared" si="44"/>
        <v>0</v>
      </c>
    </row>
    <row r="75" spans="1:49" s="377" customFormat="1" x14ac:dyDescent="0.3">
      <c r="A75" s="1556"/>
      <c r="B75" s="586" t="s">
        <v>576</v>
      </c>
      <c r="C75" s="585" t="s">
        <v>8</v>
      </c>
      <c r="D75" s="513">
        <f>SUM(D71:D74)</f>
        <v>0</v>
      </c>
      <c r="E75" s="513">
        <f t="shared" ref="E75:AW75" si="45">SUM(E71:E74)</f>
        <v>0</v>
      </c>
      <c r="F75" s="513">
        <f t="shared" si="45"/>
        <v>0</v>
      </c>
      <c r="G75" s="513">
        <f t="shared" si="45"/>
        <v>0</v>
      </c>
      <c r="H75" s="513">
        <f t="shared" si="45"/>
        <v>0</v>
      </c>
      <c r="I75" s="513">
        <f t="shared" si="45"/>
        <v>0</v>
      </c>
      <c r="J75" s="513">
        <f t="shared" si="45"/>
        <v>0</v>
      </c>
      <c r="K75" s="513">
        <f t="shared" si="45"/>
        <v>0</v>
      </c>
      <c r="L75" s="526">
        <f t="shared" si="45"/>
        <v>0</v>
      </c>
      <c r="M75" s="513">
        <f t="shared" si="45"/>
        <v>0</v>
      </c>
      <c r="N75" s="513">
        <f t="shared" si="45"/>
        <v>0</v>
      </c>
      <c r="O75" s="513">
        <f t="shared" si="45"/>
        <v>0</v>
      </c>
      <c r="P75" s="513">
        <f t="shared" si="45"/>
        <v>0</v>
      </c>
      <c r="Q75" s="513">
        <f t="shared" si="45"/>
        <v>0</v>
      </c>
      <c r="R75" s="513">
        <f t="shared" si="45"/>
        <v>0</v>
      </c>
      <c r="S75" s="513">
        <f t="shared" si="45"/>
        <v>0</v>
      </c>
      <c r="T75" s="513">
        <f>SUM(T71:T74)</f>
        <v>0</v>
      </c>
      <c r="U75" s="526">
        <f t="shared" si="45"/>
        <v>0</v>
      </c>
      <c r="V75" s="513">
        <f t="shared" si="45"/>
        <v>0</v>
      </c>
      <c r="W75" s="513">
        <f t="shared" si="45"/>
        <v>0</v>
      </c>
      <c r="X75" s="513">
        <f t="shared" si="45"/>
        <v>0</v>
      </c>
      <c r="Y75" s="513">
        <f t="shared" si="45"/>
        <v>0</v>
      </c>
      <c r="Z75" s="513">
        <f t="shared" si="45"/>
        <v>0</v>
      </c>
      <c r="AA75" s="513">
        <f t="shared" si="45"/>
        <v>0</v>
      </c>
      <c r="AB75" s="513">
        <f t="shared" si="45"/>
        <v>0</v>
      </c>
      <c r="AC75" s="513">
        <f t="shared" si="45"/>
        <v>0</v>
      </c>
      <c r="AD75" s="526">
        <f t="shared" si="45"/>
        <v>0</v>
      </c>
      <c r="AE75" s="513">
        <f t="shared" si="45"/>
        <v>0</v>
      </c>
      <c r="AF75" s="513">
        <f t="shared" si="45"/>
        <v>0</v>
      </c>
      <c r="AG75" s="513">
        <f t="shared" si="45"/>
        <v>0</v>
      </c>
      <c r="AH75" s="513">
        <f t="shared" si="45"/>
        <v>0</v>
      </c>
      <c r="AI75" s="513">
        <f t="shared" si="45"/>
        <v>0</v>
      </c>
      <c r="AJ75" s="513">
        <f t="shared" si="45"/>
        <v>0</v>
      </c>
      <c r="AK75" s="513">
        <f t="shared" si="45"/>
        <v>0</v>
      </c>
      <c r="AL75" s="513">
        <f t="shared" si="45"/>
        <v>0</v>
      </c>
      <c r="AM75" s="513">
        <f t="shared" si="45"/>
        <v>0</v>
      </c>
      <c r="AN75" s="1294">
        <f t="shared" si="45"/>
        <v>0</v>
      </c>
      <c r="AO75" s="552">
        <f t="shared" si="45"/>
        <v>0</v>
      </c>
      <c r="AP75" s="553">
        <f t="shared" si="45"/>
        <v>0</v>
      </c>
      <c r="AQ75" s="553">
        <f t="shared" si="45"/>
        <v>0</v>
      </c>
      <c r="AR75" s="553">
        <f t="shared" si="45"/>
        <v>0</v>
      </c>
      <c r="AS75" s="553">
        <f t="shared" si="45"/>
        <v>0</v>
      </c>
      <c r="AT75" s="553">
        <f t="shared" si="45"/>
        <v>0</v>
      </c>
      <c r="AU75" s="553">
        <f t="shared" si="45"/>
        <v>0</v>
      </c>
      <c r="AV75" s="553">
        <f t="shared" si="45"/>
        <v>0</v>
      </c>
      <c r="AW75" s="554">
        <f t="shared" si="45"/>
        <v>0</v>
      </c>
    </row>
    <row r="76" spans="1:49" s="377" customFormat="1" ht="14.4" customHeight="1" x14ac:dyDescent="0.3">
      <c r="A76" s="1554" t="s">
        <v>275</v>
      </c>
      <c r="B76" s="587" t="s">
        <v>130</v>
      </c>
      <c r="C76" s="571" t="s">
        <v>188</v>
      </c>
      <c r="D76" s="505">
        <f>D20+SUM(D22:D23)+SUM(D28:D31)+D36+D40+D45+D50+SUM(D55:D56)+SUM(D58:D59)+SUM(D63:D66)+D71</f>
        <v>0</v>
      </c>
      <c r="E76" s="505">
        <f t="shared" ref="E76:AW76" si="46">E20+SUM(E22:E23)+SUM(E28:E31)+E36+E40+E45+E50+SUM(E55:E56)+SUM(E58:E59)+SUM(E63:E66)+E71</f>
        <v>0</v>
      </c>
      <c r="F76" s="505">
        <f t="shared" si="46"/>
        <v>0</v>
      </c>
      <c r="G76" s="505">
        <f t="shared" si="46"/>
        <v>0</v>
      </c>
      <c r="H76" s="505">
        <f t="shared" si="46"/>
        <v>0</v>
      </c>
      <c r="I76" s="505">
        <f t="shared" si="46"/>
        <v>0</v>
      </c>
      <c r="J76" s="505">
        <f t="shared" si="46"/>
        <v>0</v>
      </c>
      <c r="K76" s="505">
        <f t="shared" si="46"/>
        <v>0</v>
      </c>
      <c r="L76" s="527">
        <f t="shared" si="46"/>
        <v>0</v>
      </c>
      <c r="M76" s="505">
        <f t="shared" si="46"/>
        <v>0</v>
      </c>
      <c r="N76" s="505">
        <f t="shared" si="46"/>
        <v>0</v>
      </c>
      <c r="O76" s="505">
        <f t="shared" si="46"/>
        <v>0</v>
      </c>
      <c r="P76" s="505">
        <f t="shared" si="46"/>
        <v>0</v>
      </c>
      <c r="Q76" s="505">
        <f t="shared" si="46"/>
        <v>0</v>
      </c>
      <c r="R76" s="505">
        <f t="shared" si="46"/>
        <v>0</v>
      </c>
      <c r="S76" s="505">
        <f t="shared" si="46"/>
        <v>0</v>
      </c>
      <c r="T76" s="505">
        <f t="shared" si="46"/>
        <v>0</v>
      </c>
      <c r="U76" s="527">
        <f t="shared" si="46"/>
        <v>0</v>
      </c>
      <c r="V76" s="505">
        <f t="shared" si="46"/>
        <v>0</v>
      </c>
      <c r="W76" s="505">
        <f t="shared" si="46"/>
        <v>0</v>
      </c>
      <c r="X76" s="505">
        <f t="shared" si="46"/>
        <v>0</v>
      </c>
      <c r="Y76" s="505">
        <f t="shared" si="46"/>
        <v>0</v>
      </c>
      <c r="Z76" s="505">
        <f t="shared" si="46"/>
        <v>0</v>
      </c>
      <c r="AA76" s="505">
        <f t="shared" si="46"/>
        <v>0</v>
      </c>
      <c r="AB76" s="505">
        <f t="shared" si="46"/>
        <v>0</v>
      </c>
      <c r="AC76" s="505">
        <f t="shared" si="46"/>
        <v>0</v>
      </c>
      <c r="AD76" s="527">
        <f t="shared" si="46"/>
        <v>0</v>
      </c>
      <c r="AE76" s="505">
        <f t="shared" si="46"/>
        <v>0</v>
      </c>
      <c r="AF76" s="505">
        <f t="shared" si="46"/>
        <v>0</v>
      </c>
      <c r="AG76" s="505">
        <f t="shared" si="46"/>
        <v>0</v>
      </c>
      <c r="AH76" s="505">
        <f t="shared" si="46"/>
        <v>0</v>
      </c>
      <c r="AI76" s="505">
        <f t="shared" si="46"/>
        <v>0</v>
      </c>
      <c r="AJ76" s="505">
        <f t="shared" si="46"/>
        <v>0</v>
      </c>
      <c r="AK76" s="505">
        <f t="shared" si="46"/>
        <v>0</v>
      </c>
      <c r="AL76" s="505">
        <f t="shared" si="46"/>
        <v>0</v>
      </c>
      <c r="AM76" s="505">
        <f t="shared" si="46"/>
        <v>0</v>
      </c>
      <c r="AN76" s="1296">
        <f>AN20+SUM(AN22:AN23)+SUM(AN28:AN31)+AN36+AN40+AN45+AN50+SUM(AN55:AN56)+SUM(AN58:AN59)+SUM(AN63:AN66)+AN71</f>
        <v>0</v>
      </c>
      <c r="AO76" s="541">
        <f>AO20+SUM(AO22:AO23)+SUM(AO28:AO31)+AO36+AO40+AO45+AO50+SUM(AO55:AO56)+SUM(AO58:AO59)+SUM(AO63:AO66)+AO71</f>
        <v>0</v>
      </c>
      <c r="AP76" s="505">
        <f t="shared" si="46"/>
        <v>0</v>
      </c>
      <c r="AQ76" s="505">
        <f t="shared" si="46"/>
        <v>0</v>
      </c>
      <c r="AR76" s="505">
        <f t="shared" si="46"/>
        <v>0</v>
      </c>
      <c r="AS76" s="505">
        <f t="shared" si="46"/>
        <v>0</v>
      </c>
      <c r="AT76" s="505">
        <f t="shared" si="46"/>
        <v>0</v>
      </c>
      <c r="AU76" s="505">
        <f t="shared" si="46"/>
        <v>0</v>
      </c>
      <c r="AV76" s="505">
        <f t="shared" si="46"/>
        <v>0</v>
      </c>
      <c r="AW76" s="545">
        <f t="shared" si="46"/>
        <v>0</v>
      </c>
    </row>
    <row r="77" spans="1:49" s="377" customFormat="1" x14ac:dyDescent="0.3">
      <c r="A77" s="1569"/>
      <c r="B77" s="588" t="s">
        <v>62</v>
      </c>
      <c r="C77" s="573" t="s">
        <v>189</v>
      </c>
      <c r="D77" s="1043">
        <f>D21+D24+D33+D37+D42+D47+D52+D57+D68+D73</f>
        <v>0</v>
      </c>
      <c r="E77" s="1043">
        <f t="shared" ref="E77:AW77" si="47">E21+E24+E33+E37+E42+E47+E52+E57+E68+E73</f>
        <v>0</v>
      </c>
      <c r="F77" s="1043">
        <f t="shared" si="47"/>
        <v>0</v>
      </c>
      <c r="G77" s="1043">
        <f t="shared" si="47"/>
        <v>0</v>
      </c>
      <c r="H77" s="1043">
        <f t="shared" si="47"/>
        <v>0</v>
      </c>
      <c r="I77" s="1043">
        <f t="shared" si="47"/>
        <v>0</v>
      </c>
      <c r="J77" s="1043">
        <f t="shared" si="47"/>
        <v>0</v>
      </c>
      <c r="K77" s="1043">
        <f t="shared" si="47"/>
        <v>0</v>
      </c>
      <c r="L77" s="1045">
        <f t="shared" si="47"/>
        <v>0</v>
      </c>
      <c r="M77" s="1043">
        <f t="shared" si="47"/>
        <v>0</v>
      </c>
      <c r="N77" s="1043">
        <f t="shared" si="47"/>
        <v>0</v>
      </c>
      <c r="O77" s="1043">
        <f t="shared" si="47"/>
        <v>0</v>
      </c>
      <c r="P77" s="1043">
        <f t="shared" si="47"/>
        <v>0</v>
      </c>
      <c r="Q77" s="1043">
        <f t="shared" si="47"/>
        <v>0</v>
      </c>
      <c r="R77" s="1043">
        <f t="shared" si="47"/>
        <v>0</v>
      </c>
      <c r="S77" s="1043">
        <f t="shared" si="47"/>
        <v>0</v>
      </c>
      <c r="T77" s="1043">
        <f t="shared" si="47"/>
        <v>0</v>
      </c>
      <c r="U77" s="1045">
        <f t="shared" si="47"/>
        <v>0</v>
      </c>
      <c r="V77" s="1043">
        <f t="shared" si="47"/>
        <v>0</v>
      </c>
      <c r="W77" s="1043">
        <f t="shared" si="47"/>
        <v>0</v>
      </c>
      <c r="X77" s="1043">
        <f t="shared" si="47"/>
        <v>0</v>
      </c>
      <c r="Y77" s="1043">
        <f t="shared" si="47"/>
        <v>0</v>
      </c>
      <c r="Z77" s="1043">
        <f t="shared" si="47"/>
        <v>0</v>
      </c>
      <c r="AA77" s="1043">
        <f t="shared" si="47"/>
        <v>0</v>
      </c>
      <c r="AB77" s="1043">
        <f t="shared" si="47"/>
        <v>0</v>
      </c>
      <c r="AC77" s="1043">
        <f t="shared" si="47"/>
        <v>0</v>
      </c>
      <c r="AD77" s="1045">
        <f t="shared" si="47"/>
        <v>0</v>
      </c>
      <c r="AE77" s="1043">
        <f t="shared" si="47"/>
        <v>0</v>
      </c>
      <c r="AF77" s="1043">
        <f t="shared" si="47"/>
        <v>0</v>
      </c>
      <c r="AG77" s="1043">
        <f t="shared" si="47"/>
        <v>0</v>
      </c>
      <c r="AH77" s="1043">
        <f t="shared" si="47"/>
        <v>0</v>
      </c>
      <c r="AI77" s="1043">
        <f t="shared" si="47"/>
        <v>0</v>
      </c>
      <c r="AJ77" s="1043">
        <f t="shared" si="47"/>
        <v>0</v>
      </c>
      <c r="AK77" s="1043">
        <f t="shared" si="47"/>
        <v>0</v>
      </c>
      <c r="AL77" s="1043">
        <f t="shared" si="47"/>
        <v>0</v>
      </c>
      <c r="AM77" s="1043">
        <f t="shared" si="47"/>
        <v>0</v>
      </c>
      <c r="AN77" s="1297">
        <f>AN21+AN24+AN33+AN37+AN42+AN47+AN52+AN57+AN68+AN73</f>
        <v>0</v>
      </c>
      <c r="AO77" s="543">
        <f t="shared" si="47"/>
        <v>0</v>
      </c>
      <c r="AP77" s="1043">
        <f t="shared" si="47"/>
        <v>0</v>
      </c>
      <c r="AQ77" s="1043">
        <f t="shared" si="47"/>
        <v>0</v>
      </c>
      <c r="AR77" s="1043">
        <f t="shared" si="47"/>
        <v>0</v>
      </c>
      <c r="AS77" s="1043">
        <f t="shared" si="47"/>
        <v>0</v>
      </c>
      <c r="AT77" s="1043">
        <f t="shared" si="47"/>
        <v>0</v>
      </c>
      <c r="AU77" s="1043">
        <f t="shared" si="47"/>
        <v>0</v>
      </c>
      <c r="AV77" s="1043">
        <f t="shared" si="47"/>
        <v>0</v>
      </c>
      <c r="AW77" s="1046">
        <f t="shared" si="47"/>
        <v>0</v>
      </c>
    </row>
    <row r="78" spans="1:49" s="377" customFormat="1" x14ac:dyDescent="0.3">
      <c r="A78" s="1569"/>
      <c r="B78" s="588" t="s">
        <v>63</v>
      </c>
      <c r="C78" s="573" t="s">
        <v>190</v>
      </c>
      <c r="D78" s="1043">
        <f>D25+D32+D41+D46+D51+D60+D67+D72</f>
        <v>0</v>
      </c>
      <c r="E78" s="1043">
        <f t="shared" ref="E78:AW78" si="48">E25+E32+E41+E46+E51+E60+E67+E72</f>
        <v>0</v>
      </c>
      <c r="F78" s="1043">
        <f t="shared" si="48"/>
        <v>0</v>
      </c>
      <c r="G78" s="1043">
        <f t="shared" si="48"/>
        <v>0</v>
      </c>
      <c r="H78" s="1043">
        <f t="shared" si="48"/>
        <v>0</v>
      </c>
      <c r="I78" s="1043">
        <f t="shared" si="48"/>
        <v>0</v>
      </c>
      <c r="J78" s="1043">
        <f t="shared" si="48"/>
        <v>0</v>
      </c>
      <c r="K78" s="1043">
        <f t="shared" si="48"/>
        <v>0</v>
      </c>
      <c r="L78" s="1045">
        <f t="shared" si="48"/>
        <v>0</v>
      </c>
      <c r="M78" s="1043">
        <f t="shared" si="48"/>
        <v>0</v>
      </c>
      <c r="N78" s="1043">
        <f t="shared" si="48"/>
        <v>0</v>
      </c>
      <c r="O78" s="1043">
        <f t="shared" si="48"/>
        <v>0</v>
      </c>
      <c r="P78" s="1043">
        <f t="shared" si="48"/>
        <v>0</v>
      </c>
      <c r="Q78" s="1043">
        <f t="shared" si="48"/>
        <v>0</v>
      </c>
      <c r="R78" s="1043">
        <f t="shared" si="48"/>
        <v>0</v>
      </c>
      <c r="S78" s="1043">
        <f t="shared" si="48"/>
        <v>0</v>
      </c>
      <c r="T78" s="1043">
        <f t="shared" si="48"/>
        <v>0</v>
      </c>
      <c r="U78" s="1045">
        <f t="shared" si="48"/>
        <v>0</v>
      </c>
      <c r="V78" s="1043">
        <f t="shared" si="48"/>
        <v>0</v>
      </c>
      <c r="W78" s="1043">
        <f t="shared" si="48"/>
        <v>0</v>
      </c>
      <c r="X78" s="1043">
        <f t="shared" si="48"/>
        <v>0</v>
      </c>
      <c r="Y78" s="1043">
        <f t="shared" si="48"/>
        <v>0</v>
      </c>
      <c r="Z78" s="1043">
        <f t="shared" si="48"/>
        <v>0</v>
      </c>
      <c r="AA78" s="1043">
        <f t="shared" si="48"/>
        <v>0</v>
      </c>
      <c r="AB78" s="1043">
        <f t="shared" si="48"/>
        <v>0</v>
      </c>
      <c r="AC78" s="1043">
        <f t="shared" si="48"/>
        <v>0</v>
      </c>
      <c r="AD78" s="1045">
        <f t="shared" si="48"/>
        <v>0</v>
      </c>
      <c r="AE78" s="1043">
        <f t="shared" si="48"/>
        <v>0</v>
      </c>
      <c r="AF78" s="1043">
        <f t="shared" si="48"/>
        <v>0</v>
      </c>
      <c r="AG78" s="1043">
        <f t="shared" si="48"/>
        <v>0</v>
      </c>
      <c r="AH78" s="1043">
        <f t="shared" si="48"/>
        <v>0</v>
      </c>
      <c r="AI78" s="1043">
        <f t="shared" si="48"/>
        <v>0</v>
      </c>
      <c r="AJ78" s="1043">
        <f t="shared" si="48"/>
        <v>0</v>
      </c>
      <c r="AK78" s="1043">
        <f t="shared" si="48"/>
        <v>0</v>
      </c>
      <c r="AL78" s="1043">
        <f t="shared" si="48"/>
        <v>0</v>
      </c>
      <c r="AM78" s="1043">
        <f t="shared" si="48"/>
        <v>0</v>
      </c>
      <c r="AN78" s="1297">
        <f>AN25+AN32+AN41+AN46+AN51+AN60+AN67+AN72</f>
        <v>0</v>
      </c>
      <c r="AO78" s="543">
        <f t="shared" si="48"/>
        <v>0</v>
      </c>
      <c r="AP78" s="1043">
        <f t="shared" si="48"/>
        <v>0</v>
      </c>
      <c r="AQ78" s="1043">
        <f t="shared" si="48"/>
        <v>0</v>
      </c>
      <c r="AR78" s="1043">
        <f t="shared" si="48"/>
        <v>0</v>
      </c>
      <c r="AS78" s="1043">
        <f t="shared" si="48"/>
        <v>0</v>
      </c>
      <c r="AT78" s="1043">
        <f t="shared" si="48"/>
        <v>0</v>
      </c>
      <c r="AU78" s="1043">
        <f t="shared" si="48"/>
        <v>0</v>
      </c>
      <c r="AV78" s="1043">
        <f t="shared" si="48"/>
        <v>0</v>
      </c>
      <c r="AW78" s="1046">
        <f t="shared" si="48"/>
        <v>0</v>
      </c>
    </row>
    <row r="79" spans="1:49" s="377" customFormat="1" x14ac:dyDescent="0.3">
      <c r="A79" s="1569"/>
      <c r="B79" s="588" t="s">
        <v>131</v>
      </c>
      <c r="C79" s="573" t="s">
        <v>587</v>
      </c>
      <c r="D79" s="1043">
        <f>D26+D34+D38+D43+D48+D53+D61+D69+D74</f>
        <v>0</v>
      </c>
      <c r="E79" s="1043">
        <f t="shared" ref="E79:AW79" si="49">E26+E34+E38+E43+E48+E53+E61+E69+E74</f>
        <v>0</v>
      </c>
      <c r="F79" s="1043">
        <f t="shared" si="49"/>
        <v>0</v>
      </c>
      <c r="G79" s="1043">
        <f t="shared" si="49"/>
        <v>0</v>
      </c>
      <c r="H79" s="1043">
        <f t="shared" si="49"/>
        <v>0</v>
      </c>
      <c r="I79" s="1043">
        <f t="shared" si="49"/>
        <v>0</v>
      </c>
      <c r="J79" s="1043">
        <f t="shared" si="49"/>
        <v>0</v>
      </c>
      <c r="K79" s="1043">
        <f t="shared" si="49"/>
        <v>0</v>
      </c>
      <c r="L79" s="1045">
        <f t="shared" si="49"/>
        <v>0</v>
      </c>
      <c r="M79" s="1043">
        <f t="shared" si="49"/>
        <v>0</v>
      </c>
      <c r="N79" s="1043">
        <f t="shared" si="49"/>
        <v>0</v>
      </c>
      <c r="O79" s="1043">
        <f t="shared" si="49"/>
        <v>0</v>
      </c>
      <c r="P79" s="1043">
        <f t="shared" si="49"/>
        <v>0</v>
      </c>
      <c r="Q79" s="1043">
        <f t="shared" si="49"/>
        <v>0</v>
      </c>
      <c r="R79" s="1043">
        <f t="shared" si="49"/>
        <v>0</v>
      </c>
      <c r="S79" s="1043">
        <f t="shared" si="49"/>
        <v>0</v>
      </c>
      <c r="T79" s="1043">
        <f t="shared" si="49"/>
        <v>0</v>
      </c>
      <c r="U79" s="1045">
        <f t="shared" si="49"/>
        <v>0</v>
      </c>
      <c r="V79" s="1043">
        <f t="shared" si="49"/>
        <v>0</v>
      </c>
      <c r="W79" s="1043">
        <f t="shared" si="49"/>
        <v>0</v>
      </c>
      <c r="X79" s="1043">
        <f t="shared" si="49"/>
        <v>0</v>
      </c>
      <c r="Y79" s="1043">
        <f t="shared" si="49"/>
        <v>0</v>
      </c>
      <c r="Z79" s="1043">
        <f t="shared" si="49"/>
        <v>0</v>
      </c>
      <c r="AA79" s="1043">
        <f t="shared" si="49"/>
        <v>0</v>
      </c>
      <c r="AB79" s="1043">
        <f t="shared" si="49"/>
        <v>0</v>
      </c>
      <c r="AC79" s="1043">
        <f t="shared" si="49"/>
        <v>0</v>
      </c>
      <c r="AD79" s="1045">
        <f t="shared" si="49"/>
        <v>0</v>
      </c>
      <c r="AE79" s="1043">
        <f t="shared" si="49"/>
        <v>0</v>
      </c>
      <c r="AF79" s="1043">
        <f t="shared" si="49"/>
        <v>0</v>
      </c>
      <c r="AG79" s="1043">
        <f t="shared" si="49"/>
        <v>0</v>
      </c>
      <c r="AH79" s="1043">
        <f t="shared" si="49"/>
        <v>0</v>
      </c>
      <c r="AI79" s="1043">
        <f t="shared" si="49"/>
        <v>0</v>
      </c>
      <c r="AJ79" s="1043">
        <f t="shared" si="49"/>
        <v>0</v>
      </c>
      <c r="AK79" s="1043">
        <f t="shared" si="49"/>
        <v>0</v>
      </c>
      <c r="AL79" s="1043">
        <f t="shared" si="49"/>
        <v>0</v>
      </c>
      <c r="AM79" s="1043">
        <f t="shared" si="49"/>
        <v>0</v>
      </c>
      <c r="AN79" s="1297">
        <f>AN26+AN34+AN38+AN43+AN48+AN53+AN61+AN69+AN74</f>
        <v>0</v>
      </c>
      <c r="AO79" s="543">
        <f t="shared" si="49"/>
        <v>0</v>
      </c>
      <c r="AP79" s="1043">
        <f t="shared" si="49"/>
        <v>0</v>
      </c>
      <c r="AQ79" s="1043">
        <f t="shared" si="49"/>
        <v>0</v>
      </c>
      <c r="AR79" s="1043">
        <f t="shared" si="49"/>
        <v>0</v>
      </c>
      <c r="AS79" s="1043">
        <f t="shared" si="49"/>
        <v>0</v>
      </c>
      <c r="AT79" s="1043">
        <f t="shared" si="49"/>
        <v>0</v>
      </c>
      <c r="AU79" s="1043">
        <f t="shared" si="49"/>
        <v>0</v>
      </c>
      <c r="AV79" s="1043">
        <f t="shared" si="49"/>
        <v>0</v>
      </c>
      <c r="AW79" s="1046">
        <f t="shared" si="49"/>
        <v>0</v>
      </c>
    </row>
    <row r="80" spans="1:49" x14ac:dyDescent="0.3">
      <c r="A80" s="1569"/>
      <c r="B80" s="588" t="s">
        <v>132</v>
      </c>
      <c r="C80" s="573" t="s">
        <v>36</v>
      </c>
      <c r="D80" s="1043">
        <f>SUM(E80:L80)</f>
        <v>0</v>
      </c>
      <c r="E80" s="454"/>
      <c r="F80" s="454"/>
      <c r="G80" s="454"/>
      <c r="H80" s="454"/>
      <c r="I80" s="454"/>
      <c r="J80" s="454"/>
      <c r="K80" s="454"/>
      <c r="L80" s="455"/>
      <c r="M80" s="1043">
        <f>SUM(N80:U80)</f>
        <v>0</v>
      </c>
      <c r="N80" s="454"/>
      <c r="O80" s="454"/>
      <c r="P80" s="454"/>
      <c r="Q80" s="454"/>
      <c r="R80" s="454"/>
      <c r="S80" s="454"/>
      <c r="T80" s="454"/>
      <c r="U80" s="455"/>
      <c r="V80" s="1043">
        <f>SUM(W80:AD80)</f>
        <v>0</v>
      </c>
      <c r="W80" s="454"/>
      <c r="X80" s="454"/>
      <c r="Y80" s="454"/>
      <c r="Z80" s="454"/>
      <c r="AA80" s="454"/>
      <c r="AB80" s="454"/>
      <c r="AC80" s="454"/>
      <c r="AD80" s="455"/>
      <c r="AE80" s="1043">
        <f>SUM(AF80:AM80)</f>
        <v>0</v>
      </c>
      <c r="AF80" s="454"/>
      <c r="AG80" s="454"/>
      <c r="AH80" s="454"/>
      <c r="AI80" s="454"/>
      <c r="AJ80" s="454"/>
      <c r="AK80" s="454"/>
      <c r="AL80" s="454"/>
      <c r="AM80" s="454"/>
      <c r="AN80" s="1287"/>
      <c r="AO80" s="543">
        <f>SUM(AP80:AW80)+AN80</f>
        <v>0</v>
      </c>
      <c r="AP80" s="507">
        <f t="shared" ref="AP80:AW81" si="50">E80+N80+W80+AF80</f>
        <v>0</v>
      </c>
      <c r="AQ80" s="520">
        <f t="shared" si="50"/>
        <v>0</v>
      </c>
      <c r="AR80" s="520">
        <f t="shared" si="50"/>
        <v>0</v>
      </c>
      <c r="AS80" s="520">
        <f t="shared" si="50"/>
        <v>0</v>
      </c>
      <c r="AT80" s="520">
        <f t="shared" si="50"/>
        <v>0</v>
      </c>
      <c r="AU80" s="520">
        <f t="shared" si="50"/>
        <v>0</v>
      </c>
      <c r="AV80" s="520">
        <f t="shared" si="50"/>
        <v>0</v>
      </c>
      <c r="AW80" s="551">
        <f t="shared" si="50"/>
        <v>0</v>
      </c>
    </row>
    <row r="81" spans="1:50" x14ac:dyDescent="0.3">
      <c r="A81" s="1569"/>
      <c r="B81" s="588" t="s">
        <v>182</v>
      </c>
      <c r="C81" s="573" t="s">
        <v>148</v>
      </c>
      <c r="D81" s="1043">
        <f>SUM(E81:L81)</f>
        <v>0</v>
      </c>
      <c r="E81" s="456"/>
      <c r="F81" s="456"/>
      <c r="G81" s="456"/>
      <c r="H81" s="456"/>
      <c r="I81" s="456"/>
      <c r="J81" s="456"/>
      <c r="K81" s="456"/>
      <c r="L81" s="457"/>
      <c r="M81" s="1043">
        <f>SUM(N81:U81)</f>
        <v>0</v>
      </c>
      <c r="N81" s="456"/>
      <c r="O81" s="456"/>
      <c r="P81" s="456"/>
      <c r="Q81" s="456"/>
      <c r="R81" s="456"/>
      <c r="S81" s="456"/>
      <c r="T81" s="456"/>
      <c r="U81" s="457"/>
      <c r="V81" s="1043">
        <f>SUM(W81:AD81)</f>
        <v>0</v>
      </c>
      <c r="W81" s="456"/>
      <c r="X81" s="456"/>
      <c r="Y81" s="456"/>
      <c r="Z81" s="456"/>
      <c r="AA81" s="456"/>
      <c r="AB81" s="456"/>
      <c r="AC81" s="456"/>
      <c r="AD81" s="457"/>
      <c r="AE81" s="1043">
        <f>SUM(AF81:AM81)</f>
        <v>0</v>
      </c>
      <c r="AF81" s="456"/>
      <c r="AG81" s="456"/>
      <c r="AH81" s="456"/>
      <c r="AI81" s="456"/>
      <c r="AJ81" s="456"/>
      <c r="AK81" s="456"/>
      <c r="AL81" s="456"/>
      <c r="AM81" s="456"/>
      <c r="AN81" s="1288"/>
      <c r="AO81" s="543">
        <f>SUM(AP81:AW81)+AN81</f>
        <v>0</v>
      </c>
      <c r="AP81" s="507">
        <f t="shared" si="50"/>
        <v>0</v>
      </c>
      <c r="AQ81" s="520">
        <f t="shared" si="50"/>
        <v>0</v>
      </c>
      <c r="AR81" s="520">
        <f t="shared" si="50"/>
        <v>0</v>
      </c>
      <c r="AS81" s="520">
        <f t="shared" si="50"/>
        <v>0</v>
      </c>
      <c r="AT81" s="520">
        <f t="shared" si="50"/>
        <v>0</v>
      </c>
      <c r="AU81" s="520">
        <f t="shared" si="50"/>
        <v>0</v>
      </c>
      <c r="AV81" s="520">
        <f t="shared" si="50"/>
        <v>0</v>
      </c>
      <c r="AW81" s="551">
        <f t="shared" si="50"/>
        <v>0</v>
      </c>
    </row>
    <row r="82" spans="1:50" s="377" customFormat="1" x14ac:dyDescent="0.3">
      <c r="A82" s="1569"/>
      <c r="B82" s="589" t="s">
        <v>183</v>
      </c>
      <c r="C82" s="590" t="s">
        <v>426</v>
      </c>
      <c r="D82" s="516">
        <f>SUM(D76:D81)</f>
        <v>0</v>
      </c>
      <c r="E82" s="529">
        <f t="shared" ref="E82:AW82" si="51">SUM(E76:E81)</f>
        <v>0</v>
      </c>
      <c r="F82" s="529">
        <f t="shared" si="51"/>
        <v>0</v>
      </c>
      <c r="G82" s="529">
        <f t="shared" si="51"/>
        <v>0</v>
      </c>
      <c r="H82" s="529">
        <f t="shared" si="51"/>
        <v>0</v>
      </c>
      <c r="I82" s="529">
        <f t="shared" si="51"/>
        <v>0</v>
      </c>
      <c r="J82" s="529">
        <f t="shared" si="51"/>
        <v>0</v>
      </c>
      <c r="K82" s="529">
        <f t="shared" si="51"/>
        <v>0</v>
      </c>
      <c r="L82" s="530">
        <f t="shared" si="51"/>
        <v>0</v>
      </c>
      <c r="M82" s="516">
        <f t="shared" si="51"/>
        <v>0</v>
      </c>
      <c r="N82" s="529">
        <f t="shared" si="51"/>
        <v>0</v>
      </c>
      <c r="O82" s="529">
        <f t="shared" si="51"/>
        <v>0</v>
      </c>
      <c r="P82" s="529">
        <f t="shared" si="51"/>
        <v>0</v>
      </c>
      <c r="Q82" s="529">
        <f t="shared" si="51"/>
        <v>0</v>
      </c>
      <c r="R82" s="529">
        <f t="shared" si="51"/>
        <v>0</v>
      </c>
      <c r="S82" s="529">
        <f t="shared" si="51"/>
        <v>0</v>
      </c>
      <c r="T82" s="529">
        <f t="shared" si="51"/>
        <v>0</v>
      </c>
      <c r="U82" s="530">
        <f t="shared" si="51"/>
        <v>0</v>
      </c>
      <c r="V82" s="516">
        <f t="shared" si="51"/>
        <v>0</v>
      </c>
      <c r="W82" s="529">
        <f t="shared" si="51"/>
        <v>0</v>
      </c>
      <c r="X82" s="529">
        <f t="shared" si="51"/>
        <v>0</v>
      </c>
      <c r="Y82" s="529">
        <f t="shared" si="51"/>
        <v>0</v>
      </c>
      <c r="Z82" s="529">
        <f t="shared" si="51"/>
        <v>0</v>
      </c>
      <c r="AA82" s="529">
        <f t="shared" si="51"/>
        <v>0</v>
      </c>
      <c r="AB82" s="529">
        <f t="shared" si="51"/>
        <v>0</v>
      </c>
      <c r="AC82" s="529">
        <f t="shared" si="51"/>
        <v>0</v>
      </c>
      <c r="AD82" s="530">
        <f t="shared" si="51"/>
        <v>0</v>
      </c>
      <c r="AE82" s="516">
        <f t="shared" si="51"/>
        <v>0</v>
      </c>
      <c r="AF82" s="529">
        <f t="shared" si="51"/>
        <v>0</v>
      </c>
      <c r="AG82" s="529">
        <f t="shared" si="51"/>
        <v>0</v>
      </c>
      <c r="AH82" s="529">
        <f t="shared" si="51"/>
        <v>0</v>
      </c>
      <c r="AI82" s="529">
        <f t="shared" si="51"/>
        <v>0</v>
      </c>
      <c r="AJ82" s="529">
        <f t="shared" si="51"/>
        <v>0</v>
      </c>
      <c r="AK82" s="529">
        <f t="shared" si="51"/>
        <v>0</v>
      </c>
      <c r="AL82" s="529">
        <f t="shared" si="51"/>
        <v>0</v>
      </c>
      <c r="AM82" s="529">
        <f t="shared" si="51"/>
        <v>0</v>
      </c>
      <c r="AN82" s="1298">
        <f t="shared" si="51"/>
        <v>0</v>
      </c>
      <c r="AO82" s="562">
        <f t="shared" si="51"/>
        <v>0</v>
      </c>
      <c r="AP82" s="563">
        <f t="shared" si="51"/>
        <v>0</v>
      </c>
      <c r="AQ82" s="563">
        <f t="shared" si="51"/>
        <v>0</v>
      </c>
      <c r="AR82" s="563">
        <f t="shared" si="51"/>
        <v>0</v>
      </c>
      <c r="AS82" s="563">
        <f t="shared" si="51"/>
        <v>0</v>
      </c>
      <c r="AT82" s="563">
        <f t="shared" si="51"/>
        <v>0</v>
      </c>
      <c r="AU82" s="563">
        <f t="shared" si="51"/>
        <v>0</v>
      </c>
      <c r="AV82" s="563">
        <f t="shared" si="51"/>
        <v>0</v>
      </c>
      <c r="AW82" s="564">
        <f t="shared" si="51"/>
        <v>0</v>
      </c>
    </row>
    <row r="83" spans="1:50" x14ac:dyDescent="0.3">
      <c r="A83" s="1569"/>
      <c r="B83" s="588" t="s">
        <v>184</v>
      </c>
      <c r="C83" s="573" t="s">
        <v>44</v>
      </c>
      <c r="D83" s="505">
        <f>SUM(E83:L83)</f>
        <v>0</v>
      </c>
      <c r="E83" s="452"/>
      <c r="F83" s="452"/>
      <c r="G83" s="452"/>
      <c r="H83" s="452"/>
      <c r="I83" s="452"/>
      <c r="J83" s="452"/>
      <c r="K83" s="452"/>
      <c r="L83" s="453"/>
      <c r="M83" s="505">
        <f>SUM(N83:U83)</f>
        <v>0</v>
      </c>
      <c r="N83" s="452"/>
      <c r="O83" s="452"/>
      <c r="P83" s="452"/>
      <c r="Q83" s="452"/>
      <c r="R83" s="452"/>
      <c r="S83" s="452"/>
      <c r="T83" s="452"/>
      <c r="U83" s="453"/>
      <c r="V83" s="505">
        <f>SUM(W83:AD83)</f>
        <v>0</v>
      </c>
      <c r="W83" s="452"/>
      <c r="X83" s="452"/>
      <c r="Y83" s="452"/>
      <c r="Z83" s="452"/>
      <c r="AA83" s="452"/>
      <c r="AB83" s="452"/>
      <c r="AC83" s="452"/>
      <c r="AD83" s="453"/>
      <c r="AE83" s="505">
        <f>SUM(AF83:AM83)</f>
        <v>0</v>
      </c>
      <c r="AF83" s="452"/>
      <c r="AG83" s="452"/>
      <c r="AH83" s="452"/>
      <c r="AI83" s="452"/>
      <c r="AJ83" s="452"/>
      <c r="AK83" s="452"/>
      <c r="AL83" s="452"/>
      <c r="AM83" s="452"/>
      <c r="AN83" s="1286"/>
      <c r="AO83" s="548">
        <f>SUM(AP83:AW83)+AN83</f>
        <v>0</v>
      </c>
      <c r="AP83" s="507">
        <f t="shared" ref="AP83:AW84" si="52">E83+N83+W83+AF83</f>
        <v>0</v>
      </c>
      <c r="AQ83" s="507">
        <f t="shared" si="52"/>
        <v>0</v>
      </c>
      <c r="AR83" s="507">
        <f t="shared" si="52"/>
        <v>0</v>
      </c>
      <c r="AS83" s="507">
        <f t="shared" si="52"/>
        <v>0</v>
      </c>
      <c r="AT83" s="507">
        <f t="shared" si="52"/>
        <v>0</v>
      </c>
      <c r="AU83" s="507">
        <f t="shared" si="52"/>
        <v>0</v>
      </c>
      <c r="AV83" s="507">
        <f t="shared" si="52"/>
        <v>0</v>
      </c>
      <c r="AW83" s="549">
        <f t="shared" si="52"/>
        <v>0</v>
      </c>
    </row>
    <row r="84" spans="1:50" x14ac:dyDescent="0.3">
      <c r="A84" s="1569"/>
      <c r="B84" s="588" t="s">
        <v>185</v>
      </c>
      <c r="C84" s="573" t="s">
        <v>427</v>
      </c>
      <c r="D84" s="1043">
        <f>SUM(E84:L84)</f>
        <v>0</v>
      </c>
      <c r="E84" s="454"/>
      <c r="F84" s="454"/>
      <c r="G84" s="454"/>
      <c r="H84" s="454"/>
      <c r="I84" s="454"/>
      <c r="J84" s="454"/>
      <c r="K84" s="454"/>
      <c r="L84" s="455"/>
      <c r="M84" s="1043">
        <f>SUM(N84:U84)</f>
        <v>0</v>
      </c>
      <c r="N84" s="454"/>
      <c r="O84" s="454"/>
      <c r="P84" s="454"/>
      <c r="Q84" s="454"/>
      <c r="R84" s="454"/>
      <c r="S84" s="454"/>
      <c r="T84" s="454"/>
      <c r="U84" s="455"/>
      <c r="V84" s="1043">
        <f>SUM(W84:AD84)</f>
        <v>0</v>
      </c>
      <c r="W84" s="454"/>
      <c r="X84" s="454"/>
      <c r="Y84" s="454"/>
      <c r="Z84" s="454"/>
      <c r="AA84" s="454"/>
      <c r="AB84" s="454"/>
      <c r="AC84" s="454"/>
      <c r="AD84" s="455"/>
      <c r="AE84" s="1043">
        <f>SUM(AF84:AM84)</f>
        <v>0</v>
      </c>
      <c r="AF84" s="454"/>
      <c r="AG84" s="454"/>
      <c r="AH84" s="454"/>
      <c r="AI84" s="454"/>
      <c r="AJ84" s="454"/>
      <c r="AK84" s="454"/>
      <c r="AL84" s="454"/>
      <c r="AM84" s="454"/>
      <c r="AN84" s="1287"/>
      <c r="AO84" s="550">
        <f>SUM(AP84:AW84)+AN84</f>
        <v>0</v>
      </c>
      <c r="AP84" s="507">
        <f t="shared" si="52"/>
        <v>0</v>
      </c>
      <c r="AQ84" s="520">
        <f t="shared" si="52"/>
        <v>0</v>
      </c>
      <c r="AR84" s="520">
        <f t="shared" si="52"/>
        <v>0</v>
      </c>
      <c r="AS84" s="520">
        <f t="shared" si="52"/>
        <v>0</v>
      </c>
      <c r="AT84" s="520">
        <f t="shared" si="52"/>
        <v>0</v>
      </c>
      <c r="AU84" s="520">
        <f t="shared" si="52"/>
        <v>0</v>
      </c>
      <c r="AV84" s="520">
        <f t="shared" si="52"/>
        <v>0</v>
      </c>
      <c r="AW84" s="551">
        <f t="shared" si="52"/>
        <v>0</v>
      </c>
    </row>
    <row r="85" spans="1:50" s="377" customFormat="1" x14ac:dyDescent="0.3">
      <c r="A85" s="1569"/>
      <c r="B85" s="588" t="s">
        <v>186</v>
      </c>
      <c r="C85" s="573" t="s">
        <v>297</v>
      </c>
      <c r="D85" s="1043">
        <f>SUM(D83:D84)</f>
        <v>0</v>
      </c>
      <c r="E85" s="523">
        <f t="shared" ref="E85:L85" si="53">SUM(E83:E84)</f>
        <v>0</v>
      </c>
      <c r="F85" s="523">
        <f t="shared" si="53"/>
        <v>0</v>
      </c>
      <c r="G85" s="523">
        <f t="shared" si="53"/>
        <v>0</v>
      </c>
      <c r="H85" s="523">
        <f t="shared" si="53"/>
        <v>0</v>
      </c>
      <c r="I85" s="523">
        <f t="shared" si="53"/>
        <v>0</v>
      </c>
      <c r="J85" s="523">
        <f t="shared" si="53"/>
        <v>0</v>
      </c>
      <c r="K85" s="523">
        <f t="shared" si="53"/>
        <v>0</v>
      </c>
      <c r="L85" s="524">
        <f t="shared" si="53"/>
        <v>0</v>
      </c>
      <c r="M85" s="1043">
        <f>SUM(M83:M84)</f>
        <v>0</v>
      </c>
      <c r="N85" s="523">
        <f t="shared" ref="N85:U85" si="54">SUM(N83:N84)</f>
        <v>0</v>
      </c>
      <c r="O85" s="523">
        <f t="shared" si="54"/>
        <v>0</v>
      </c>
      <c r="P85" s="523">
        <f t="shared" si="54"/>
        <v>0</v>
      </c>
      <c r="Q85" s="523">
        <f t="shared" si="54"/>
        <v>0</v>
      </c>
      <c r="R85" s="523">
        <f t="shared" si="54"/>
        <v>0</v>
      </c>
      <c r="S85" s="523">
        <f t="shared" si="54"/>
        <v>0</v>
      </c>
      <c r="T85" s="523">
        <f t="shared" si="54"/>
        <v>0</v>
      </c>
      <c r="U85" s="524">
        <f t="shared" si="54"/>
        <v>0</v>
      </c>
      <c r="V85" s="1043">
        <f>SUM(V83:V84)</f>
        <v>0</v>
      </c>
      <c r="W85" s="523">
        <f t="shared" ref="W85:AD85" si="55">SUM(W83:W84)</f>
        <v>0</v>
      </c>
      <c r="X85" s="523">
        <f t="shared" si="55"/>
        <v>0</v>
      </c>
      <c r="Y85" s="523">
        <f t="shared" si="55"/>
        <v>0</v>
      </c>
      <c r="Z85" s="523">
        <f t="shared" si="55"/>
        <v>0</v>
      </c>
      <c r="AA85" s="523">
        <f t="shared" si="55"/>
        <v>0</v>
      </c>
      <c r="AB85" s="523">
        <f t="shared" si="55"/>
        <v>0</v>
      </c>
      <c r="AC85" s="523">
        <f t="shared" si="55"/>
        <v>0</v>
      </c>
      <c r="AD85" s="524">
        <f t="shared" si="55"/>
        <v>0</v>
      </c>
      <c r="AE85" s="1043">
        <f>SUM(AE83:AE84)</f>
        <v>0</v>
      </c>
      <c r="AF85" s="523">
        <f>SUM(AF83:AF84)</f>
        <v>0</v>
      </c>
      <c r="AG85" s="523">
        <f t="shared" ref="AG85:AN85" si="56">SUM(AG83:AG84)</f>
        <v>0</v>
      </c>
      <c r="AH85" s="523">
        <f t="shared" si="56"/>
        <v>0</v>
      </c>
      <c r="AI85" s="523">
        <f t="shared" si="56"/>
        <v>0</v>
      </c>
      <c r="AJ85" s="523">
        <f t="shared" si="56"/>
        <v>0</v>
      </c>
      <c r="AK85" s="523">
        <f t="shared" si="56"/>
        <v>0</v>
      </c>
      <c r="AL85" s="523">
        <f t="shared" si="56"/>
        <v>0</v>
      </c>
      <c r="AM85" s="523">
        <f t="shared" si="56"/>
        <v>0</v>
      </c>
      <c r="AN85" s="1299">
        <f t="shared" si="56"/>
        <v>0</v>
      </c>
      <c r="AO85" s="565">
        <f>SUM(AO83:AO84)</f>
        <v>0</v>
      </c>
      <c r="AP85" s="520">
        <f>SUM(AP83:AP84)</f>
        <v>0</v>
      </c>
      <c r="AQ85" s="520">
        <f>SUM(AQ83:AQ84)</f>
        <v>0</v>
      </c>
      <c r="AR85" s="520">
        <f t="shared" ref="AR85:AW85" si="57">SUM(AR83:AR84)</f>
        <v>0</v>
      </c>
      <c r="AS85" s="520">
        <f t="shared" si="57"/>
        <v>0</v>
      </c>
      <c r="AT85" s="507">
        <f t="shared" si="57"/>
        <v>0</v>
      </c>
      <c r="AU85" s="507">
        <f t="shared" si="57"/>
        <v>0</v>
      </c>
      <c r="AV85" s="507">
        <f t="shared" si="57"/>
        <v>0</v>
      </c>
      <c r="AW85" s="566">
        <f t="shared" si="57"/>
        <v>0</v>
      </c>
    </row>
    <row r="86" spans="1:50" s="377" customFormat="1" ht="24.6" x14ac:dyDescent="0.3">
      <c r="A86" s="1570"/>
      <c r="B86" s="576" t="s">
        <v>187</v>
      </c>
      <c r="C86" s="577" t="s">
        <v>416</v>
      </c>
      <c r="D86" s="508">
        <f>D82+D85</f>
        <v>0</v>
      </c>
      <c r="E86" s="514">
        <f t="shared" ref="E86:L86" si="58">E82+E85</f>
        <v>0</v>
      </c>
      <c r="F86" s="514">
        <f t="shared" si="58"/>
        <v>0</v>
      </c>
      <c r="G86" s="514">
        <f t="shared" si="58"/>
        <v>0</v>
      </c>
      <c r="H86" s="514">
        <f t="shared" si="58"/>
        <v>0</v>
      </c>
      <c r="I86" s="514">
        <f t="shared" si="58"/>
        <v>0</v>
      </c>
      <c r="J86" s="514">
        <f t="shared" si="58"/>
        <v>0</v>
      </c>
      <c r="K86" s="514">
        <f t="shared" si="58"/>
        <v>0</v>
      </c>
      <c r="L86" s="525">
        <f t="shared" si="58"/>
        <v>0</v>
      </c>
      <c r="M86" s="508">
        <f>M82+M85</f>
        <v>0</v>
      </c>
      <c r="N86" s="514">
        <f t="shared" ref="N86:U86" si="59">N82+N85</f>
        <v>0</v>
      </c>
      <c r="O86" s="514">
        <f t="shared" si="59"/>
        <v>0</v>
      </c>
      <c r="P86" s="514">
        <f t="shared" si="59"/>
        <v>0</v>
      </c>
      <c r="Q86" s="514">
        <f t="shared" si="59"/>
        <v>0</v>
      </c>
      <c r="R86" s="514">
        <f t="shared" si="59"/>
        <v>0</v>
      </c>
      <c r="S86" s="514">
        <f t="shared" si="59"/>
        <v>0</v>
      </c>
      <c r="T86" s="514">
        <f t="shared" si="59"/>
        <v>0</v>
      </c>
      <c r="U86" s="525">
        <f t="shared" si="59"/>
        <v>0</v>
      </c>
      <c r="V86" s="508">
        <f>V82+V85</f>
        <v>0</v>
      </c>
      <c r="W86" s="514">
        <f t="shared" ref="W86:AD86" si="60">W82+W85</f>
        <v>0</v>
      </c>
      <c r="X86" s="514">
        <f t="shared" si="60"/>
        <v>0</v>
      </c>
      <c r="Y86" s="514">
        <f t="shared" si="60"/>
        <v>0</v>
      </c>
      <c r="Z86" s="514">
        <f t="shared" si="60"/>
        <v>0</v>
      </c>
      <c r="AA86" s="514">
        <f t="shared" si="60"/>
        <v>0</v>
      </c>
      <c r="AB86" s="514">
        <f t="shared" si="60"/>
        <v>0</v>
      </c>
      <c r="AC86" s="514">
        <f t="shared" si="60"/>
        <v>0</v>
      </c>
      <c r="AD86" s="525">
        <f t="shared" si="60"/>
        <v>0</v>
      </c>
      <c r="AE86" s="508">
        <f>AE82+AE85</f>
        <v>0</v>
      </c>
      <c r="AF86" s="514">
        <f>AF82+AF85</f>
        <v>0</v>
      </c>
      <c r="AG86" s="514">
        <f t="shared" ref="AG86:AN86" si="61">AG82+AG85</f>
        <v>0</v>
      </c>
      <c r="AH86" s="514">
        <f t="shared" si="61"/>
        <v>0</v>
      </c>
      <c r="AI86" s="514">
        <f t="shared" si="61"/>
        <v>0</v>
      </c>
      <c r="AJ86" s="514">
        <f t="shared" si="61"/>
        <v>0</v>
      </c>
      <c r="AK86" s="514">
        <f t="shared" si="61"/>
        <v>0</v>
      </c>
      <c r="AL86" s="514">
        <f t="shared" si="61"/>
        <v>0</v>
      </c>
      <c r="AM86" s="514">
        <f t="shared" si="61"/>
        <v>0</v>
      </c>
      <c r="AN86" s="1291">
        <f t="shared" si="61"/>
        <v>0</v>
      </c>
      <c r="AO86" s="567">
        <f>AO82+AO85</f>
        <v>0</v>
      </c>
      <c r="AP86" s="513">
        <f>AP82+AP85</f>
        <v>0</v>
      </c>
      <c r="AQ86" s="513">
        <f t="shared" ref="AQ86:AW86" si="62">AQ82+AQ85</f>
        <v>0</v>
      </c>
      <c r="AR86" s="513">
        <f t="shared" si="62"/>
        <v>0</v>
      </c>
      <c r="AS86" s="513">
        <f t="shared" si="62"/>
        <v>0</v>
      </c>
      <c r="AT86" s="515">
        <f t="shared" si="62"/>
        <v>0</v>
      </c>
      <c r="AU86" s="515">
        <f t="shared" si="62"/>
        <v>0</v>
      </c>
      <c r="AV86" s="515">
        <f t="shared" si="62"/>
        <v>0</v>
      </c>
      <c r="AW86" s="568">
        <f t="shared" si="62"/>
        <v>0</v>
      </c>
    </row>
    <row r="87" spans="1:50" x14ac:dyDescent="0.3">
      <c r="A87" s="1571" t="s">
        <v>193</v>
      </c>
      <c r="B87" s="1572"/>
      <c r="C87" s="1573"/>
      <c r="D87" s="1547" t="s">
        <v>288</v>
      </c>
      <c r="E87" s="1548"/>
      <c r="F87" s="1548"/>
      <c r="G87" s="1548"/>
      <c r="H87" s="1548"/>
      <c r="I87" s="1548"/>
      <c r="J87" s="1548"/>
      <c r="K87" s="1548"/>
      <c r="L87" s="1549"/>
      <c r="M87" s="1547" t="s">
        <v>289</v>
      </c>
      <c r="N87" s="1548"/>
      <c r="O87" s="1548"/>
      <c r="P87" s="1548"/>
      <c r="Q87" s="1548"/>
      <c r="R87" s="1548"/>
      <c r="S87" s="1548"/>
      <c r="T87" s="1548"/>
      <c r="U87" s="1549"/>
      <c r="V87" s="1547" t="s">
        <v>290</v>
      </c>
      <c r="W87" s="1548"/>
      <c r="X87" s="1548"/>
      <c r="Y87" s="1548"/>
      <c r="Z87" s="1548"/>
      <c r="AA87" s="1548"/>
      <c r="AB87" s="1548"/>
      <c r="AC87" s="1548"/>
      <c r="AD87" s="1549"/>
      <c r="AE87" s="1550" t="s">
        <v>291</v>
      </c>
      <c r="AF87" s="1551"/>
      <c r="AG87" s="1551"/>
      <c r="AH87" s="1551"/>
      <c r="AI87" s="1551"/>
      <c r="AJ87" s="1551"/>
      <c r="AK87" s="1551"/>
      <c r="AL87" s="1551"/>
      <c r="AM87" s="1551"/>
      <c r="AN87" s="1285"/>
      <c r="AO87" s="1552" t="s">
        <v>1021</v>
      </c>
      <c r="AP87" s="1551"/>
      <c r="AQ87" s="1551"/>
      <c r="AR87" s="1551"/>
      <c r="AS87" s="1551"/>
      <c r="AT87" s="1551"/>
      <c r="AU87" s="1551"/>
      <c r="AV87" s="1551"/>
      <c r="AW87" s="1553"/>
    </row>
    <row r="88" spans="1:50" ht="45" customHeight="1" x14ac:dyDescent="0.3">
      <c r="A88" s="1574"/>
      <c r="B88" s="1575"/>
      <c r="C88" s="1576"/>
      <c r="D88" s="1427" t="s">
        <v>40</v>
      </c>
      <c r="E88" s="387" t="s">
        <v>1061</v>
      </c>
      <c r="F88" s="387" t="s">
        <v>1062</v>
      </c>
      <c r="G88" s="387"/>
      <c r="H88" s="387"/>
      <c r="I88" s="387"/>
      <c r="J88" s="387"/>
      <c r="K88" s="387"/>
      <c r="L88" s="388"/>
      <c r="M88" s="1427" t="s">
        <v>40</v>
      </c>
      <c r="N88" s="387" t="s">
        <v>1061</v>
      </c>
      <c r="O88" s="387" t="s">
        <v>1062</v>
      </c>
      <c r="P88" s="387"/>
      <c r="Q88" s="387"/>
      <c r="R88" s="387"/>
      <c r="S88" s="387"/>
      <c r="T88" s="387"/>
      <c r="U88" s="388"/>
      <c r="V88" s="1427" t="s">
        <v>40</v>
      </c>
      <c r="W88" s="387" t="s">
        <v>1061</v>
      </c>
      <c r="X88" s="387" t="s">
        <v>1062</v>
      </c>
      <c r="Y88" s="387"/>
      <c r="Z88" s="387"/>
      <c r="AA88" s="387"/>
      <c r="AB88" s="387"/>
      <c r="AC88" s="387"/>
      <c r="AD88" s="388"/>
      <c r="AE88" s="1427" t="s">
        <v>40</v>
      </c>
      <c r="AF88" s="387" t="s">
        <v>1061</v>
      </c>
      <c r="AG88" s="387" t="s">
        <v>1062</v>
      </c>
      <c r="AH88" s="387"/>
      <c r="AI88" s="387"/>
      <c r="AJ88" s="387"/>
      <c r="AK88" s="387"/>
      <c r="AL88" s="387"/>
      <c r="AM88" s="388"/>
      <c r="AN88" s="1279" t="s">
        <v>1022</v>
      </c>
      <c r="AO88" s="1427" t="s">
        <v>40</v>
      </c>
      <c r="AP88" s="387" t="s">
        <v>1061</v>
      </c>
      <c r="AQ88" s="387" t="s">
        <v>1062</v>
      </c>
      <c r="AR88" s="387"/>
      <c r="AS88" s="387"/>
      <c r="AT88" s="387"/>
      <c r="AU88" s="387"/>
      <c r="AV88" s="387"/>
      <c r="AW88" s="387"/>
      <c r="AX88" s="498"/>
    </row>
    <row r="89" spans="1:50" ht="14.4" customHeight="1" x14ac:dyDescent="0.3">
      <c r="A89" s="1554" t="s">
        <v>9</v>
      </c>
      <c r="B89" s="570" t="s">
        <v>133</v>
      </c>
      <c r="C89" s="571" t="s">
        <v>30</v>
      </c>
      <c r="D89" s="523">
        <f>E89+F89</f>
        <v>0</v>
      </c>
      <c r="E89" s="456"/>
      <c r="F89" s="456"/>
      <c r="G89" s="472"/>
      <c r="H89" s="472"/>
      <c r="I89" s="472"/>
      <c r="J89" s="472"/>
      <c r="K89" s="472"/>
      <c r="L89" s="473"/>
      <c r="M89" s="523">
        <f>N89+O89</f>
        <v>0</v>
      </c>
      <c r="N89" s="456"/>
      <c r="O89" s="456"/>
      <c r="P89" s="472"/>
      <c r="Q89" s="472"/>
      <c r="R89" s="472"/>
      <c r="S89" s="472"/>
      <c r="T89" s="472"/>
      <c r="U89" s="473"/>
      <c r="V89" s="523">
        <f>W89+X89</f>
        <v>0</v>
      </c>
      <c r="W89" s="456"/>
      <c r="X89" s="456"/>
      <c r="Y89" s="472"/>
      <c r="Z89" s="472"/>
      <c r="AA89" s="472"/>
      <c r="AB89" s="472"/>
      <c r="AC89" s="472"/>
      <c r="AD89" s="473"/>
      <c r="AE89" s="523">
        <f>AF89+AG89</f>
        <v>0</v>
      </c>
      <c r="AF89" s="456"/>
      <c r="AG89" s="456"/>
      <c r="AH89" s="472"/>
      <c r="AI89" s="472"/>
      <c r="AJ89" s="472"/>
      <c r="AK89" s="472"/>
      <c r="AL89" s="472"/>
      <c r="AM89" s="473"/>
      <c r="AN89" s="1288"/>
      <c r="AO89" s="569">
        <f>AP89+AQ89+AN89</f>
        <v>0</v>
      </c>
      <c r="AP89" s="523">
        <f>E89+N89+W89+AF89</f>
        <v>0</v>
      </c>
      <c r="AQ89" s="523">
        <f>F89+O89+X89+AG89</f>
        <v>0</v>
      </c>
      <c r="AR89" s="559"/>
      <c r="AS89" s="559"/>
      <c r="AT89" s="559"/>
      <c r="AU89" s="559"/>
      <c r="AV89" s="559"/>
      <c r="AW89" s="560"/>
    </row>
    <row r="90" spans="1:50" x14ac:dyDescent="0.3">
      <c r="A90" s="1555"/>
      <c r="B90" s="572" t="s">
        <v>134</v>
      </c>
      <c r="C90" s="591" t="s">
        <v>109</v>
      </c>
      <c r="D90" s="523">
        <f t="shared" ref="D90:D94" si="63">E90+F90</f>
        <v>0</v>
      </c>
      <c r="E90" s="456"/>
      <c r="F90" s="456"/>
      <c r="G90" s="472"/>
      <c r="H90" s="472"/>
      <c r="I90" s="472"/>
      <c r="J90" s="472"/>
      <c r="K90" s="472"/>
      <c r="L90" s="473"/>
      <c r="M90" s="523">
        <f t="shared" ref="M90:M94" si="64">N90+O90</f>
        <v>0</v>
      </c>
      <c r="N90" s="456"/>
      <c r="O90" s="456"/>
      <c r="P90" s="472"/>
      <c r="Q90" s="472"/>
      <c r="R90" s="472"/>
      <c r="S90" s="472"/>
      <c r="T90" s="472"/>
      <c r="U90" s="473"/>
      <c r="V90" s="523">
        <f t="shared" ref="V90:V94" si="65">W90+X90</f>
        <v>0</v>
      </c>
      <c r="W90" s="456"/>
      <c r="X90" s="456"/>
      <c r="Y90" s="472"/>
      <c r="Z90" s="472"/>
      <c r="AA90" s="472"/>
      <c r="AB90" s="472"/>
      <c r="AC90" s="472"/>
      <c r="AD90" s="473"/>
      <c r="AE90" s="523">
        <f t="shared" ref="AE90:AE94" si="66">AF90+AG90</f>
        <v>0</v>
      </c>
      <c r="AF90" s="456"/>
      <c r="AG90" s="456"/>
      <c r="AH90" s="472"/>
      <c r="AI90" s="472"/>
      <c r="AJ90" s="472"/>
      <c r="AK90" s="472"/>
      <c r="AL90" s="472"/>
      <c r="AM90" s="473"/>
      <c r="AN90" s="1288"/>
      <c r="AO90" s="569">
        <f t="shared" ref="AO90:AO95" si="67">AP90+AQ90+AN90</f>
        <v>0</v>
      </c>
      <c r="AP90" s="523">
        <f t="shared" ref="AP90:AQ94" si="68">E90+N90+W90+AF90</f>
        <v>0</v>
      </c>
      <c r="AQ90" s="523">
        <f t="shared" si="68"/>
        <v>0</v>
      </c>
      <c r="AR90" s="559"/>
      <c r="AS90" s="559"/>
      <c r="AT90" s="559"/>
      <c r="AU90" s="559"/>
      <c r="AV90" s="559"/>
      <c r="AW90" s="560"/>
    </row>
    <row r="91" spans="1:50" x14ac:dyDescent="0.3">
      <c r="A91" s="1555"/>
      <c r="B91" s="572" t="s">
        <v>135</v>
      </c>
      <c r="C91" s="573" t="s">
        <v>110</v>
      </c>
      <c r="D91" s="523">
        <f t="shared" si="63"/>
        <v>0</v>
      </c>
      <c r="E91" s="456"/>
      <c r="F91" s="456"/>
      <c r="G91" s="472"/>
      <c r="H91" s="472"/>
      <c r="I91" s="472"/>
      <c r="J91" s="472"/>
      <c r="K91" s="472"/>
      <c r="L91" s="473"/>
      <c r="M91" s="523">
        <f t="shared" si="64"/>
        <v>0</v>
      </c>
      <c r="N91" s="456"/>
      <c r="O91" s="456"/>
      <c r="P91" s="472"/>
      <c r="Q91" s="472"/>
      <c r="R91" s="472"/>
      <c r="S91" s="472"/>
      <c r="T91" s="472"/>
      <c r="U91" s="473"/>
      <c r="V91" s="523">
        <f t="shared" si="65"/>
        <v>0</v>
      </c>
      <c r="W91" s="456"/>
      <c r="X91" s="456"/>
      <c r="Y91" s="472"/>
      <c r="Z91" s="472"/>
      <c r="AA91" s="472"/>
      <c r="AB91" s="472"/>
      <c r="AC91" s="472"/>
      <c r="AD91" s="473"/>
      <c r="AE91" s="523">
        <f t="shared" si="66"/>
        <v>0</v>
      </c>
      <c r="AF91" s="456"/>
      <c r="AG91" s="456"/>
      <c r="AH91" s="472"/>
      <c r="AI91" s="472"/>
      <c r="AJ91" s="472"/>
      <c r="AK91" s="472"/>
      <c r="AL91" s="472"/>
      <c r="AM91" s="473"/>
      <c r="AN91" s="1288"/>
      <c r="AO91" s="569">
        <f t="shared" si="67"/>
        <v>0</v>
      </c>
      <c r="AP91" s="523">
        <f t="shared" si="68"/>
        <v>0</v>
      </c>
      <c r="AQ91" s="523">
        <f t="shared" si="68"/>
        <v>0</v>
      </c>
      <c r="AR91" s="559"/>
      <c r="AS91" s="559"/>
      <c r="AT91" s="559"/>
      <c r="AU91" s="559"/>
      <c r="AV91" s="559"/>
      <c r="AW91" s="560"/>
    </row>
    <row r="92" spans="1:50" x14ac:dyDescent="0.3">
      <c r="A92" s="1555"/>
      <c r="B92" s="592" t="s">
        <v>136</v>
      </c>
      <c r="C92" s="573" t="s">
        <v>111</v>
      </c>
      <c r="D92" s="523">
        <f t="shared" si="63"/>
        <v>0</v>
      </c>
      <c r="E92" s="456"/>
      <c r="F92" s="456"/>
      <c r="G92" s="472"/>
      <c r="H92" s="472"/>
      <c r="I92" s="472"/>
      <c r="J92" s="472"/>
      <c r="K92" s="472"/>
      <c r="L92" s="473"/>
      <c r="M92" s="523">
        <f t="shared" si="64"/>
        <v>0</v>
      </c>
      <c r="N92" s="456"/>
      <c r="O92" s="456"/>
      <c r="P92" s="472"/>
      <c r="Q92" s="472"/>
      <c r="R92" s="472"/>
      <c r="S92" s="472"/>
      <c r="T92" s="472"/>
      <c r="U92" s="473"/>
      <c r="V92" s="523">
        <f t="shared" si="65"/>
        <v>0</v>
      </c>
      <c r="W92" s="456"/>
      <c r="X92" s="456"/>
      <c r="Y92" s="472"/>
      <c r="Z92" s="472"/>
      <c r="AA92" s="472"/>
      <c r="AB92" s="472"/>
      <c r="AC92" s="472"/>
      <c r="AD92" s="473"/>
      <c r="AE92" s="523">
        <f t="shared" si="66"/>
        <v>0</v>
      </c>
      <c r="AF92" s="456"/>
      <c r="AG92" s="456"/>
      <c r="AH92" s="472"/>
      <c r="AI92" s="472"/>
      <c r="AJ92" s="472"/>
      <c r="AK92" s="472"/>
      <c r="AL92" s="472"/>
      <c r="AM92" s="473"/>
      <c r="AN92" s="1288"/>
      <c r="AO92" s="569">
        <f t="shared" si="67"/>
        <v>0</v>
      </c>
      <c r="AP92" s="523">
        <f t="shared" si="68"/>
        <v>0</v>
      </c>
      <c r="AQ92" s="523">
        <f t="shared" si="68"/>
        <v>0</v>
      </c>
      <c r="AR92" s="559"/>
      <c r="AS92" s="559"/>
      <c r="AT92" s="559"/>
      <c r="AU92" s="559"/>
      <c r="AV92" s="559"/>
      <c r="AW92" s="560"/>
    </row>
    <row r="93" spans="1:50" x14ac:dyDescent="0.3">
      <c r="A93" s="1555"/>
      <c r="B93" s="592" t="s">
        <v>137</v>
      </c>
      <c r="C93" s="573" t="s">
        <v>112</v>
      </c>
      <c r="D93" s="523">
        <f t="shared" si="63"/>
        <v>0</v>
      </c>
      <c r="E93" s="456"/>
      <c r="F93" s="456"/>
      <c r="G93" s="472"/>
      <c r="H93" s="472"/>
      <c r="I93" s="472"/>
      <c r="J93" s="472"/>
      <c r="K93" s="472"/>
      <c r="L93" s="473"/>
      <c r="M93" s="523">
        <f t="shared" si="64"/>
        <v>0</v>
      </c>
      <c r="N93" s="456"/>
      <c r="O93" s="456"/>
      <c r="P93" s="472"/>
      <c r="Q93" s="472"/>
      <c r="R93" s="472"/>
      <c r="S93" s="472"/>
      <c r="T93" s="472"/>
      <c r="U93" s="473"/>
      <c r="V93" s="523">
        <f t="shared" si="65"/>
        <v>0</v>
      </c>
      <c r="W93" s="456"/>
      <c r="X93" s="456"/>
      <c r="Y93" s="472"/>
      <c r="Z93" s="472"/>
      <c r="AA93" s="472"/>
      <c r="AB93" s="472"/>
      <c r="AC93" s="472"/>
      <c r="AD93" s="473"/>
      <c r="AE93" s="523">
        <f t="shared" si="66"/>
        <v>0</v>
      </c>
      <c r="AF93" s="456"/>
      <c r="AG93" s="456"/>
      <c r="AH93" s="472"/>
      <c r="AI93" s="472"/>
      <c r="AJ93" s="472"/>
      <c r="AK93" s="472"/>
      <c r="AL93" s="472"/>
      <c r="AM93" s="473"/>
      <c r="AN93" s="1288"/>
      <c r="AO93" s="569">
        <f t="shared" si="67"/>
        <v>0</v>
      </c>
      <c r="AP93" s="523">
        <f t="shared" si="68"/>
        <v>0</v>
      </c>
      <c r="AQ93" s="523">
        <f t="shared" si="68"/>
        <v>0</v>
      </c>
      <c r="AR93" s="559"/>
      <c r="AS93" s="559"/>
      <c r="AT93" s="559"/>
      <c r="AU93" s="559"/>
      <c r="AV93" s="559"/>
      <c r="AW93" s="560"/>
    </row>
    <row r="94" spans="1:50" x14ac:dyDescent="0.3">
      <c r="A94" s="1555"/>
      <c r="B94" s="572" t="s">
        <v>138</v>
      </c>
      <c r="C94" s="591" t="s">
        <v>31</v>
      </c>
      <c r="D94" s="523">
        <f t="shared" si="63"/>
        <v>0</v>
      </c>
      <c r="E94" s="456"/>
      <c r="F94" s="456"/>
      <c r="G94" s="472"/>
      <c r="H94" s="472"/>
      <c r="I94" s="472"/>
      <c r="J94" s="472"/>
      <c r="K94" s="472"/>
      <c r="L94" s="473"/>
      <c r="M94" s="523">
        <f t="shared" si="64"/>
        <v>0</v>
      </c>
      <c r="N94" s="456"/>
      <c r="O94" s="456"/>
      <c r="P94" s="472"/>
      <c r="Q94" s="472"/>
      <c r="R94" s="472"/>
      <c r="S94" s="472"/>
      <c r="T94" s="472"/>
      <c r="U94" s="473"/>
      <c r="V94" s="523">
        <f t="shared" si="65"/>
        <v>0</v>
      </c>
      <c r="W94" s="456"/>
      <c r="X94" s="456"/>
      <c r="Y94" s="472"/>
      <c r="Z94" s="472"/>
      <c r="AA94" s="472"/>
      <c r="AB94" s="472"/>
      <c r="AC94" s="472"/>
      <c r="AD94" s="473"/>
      <c r="AE94" s="523">
        <f t="shared" si="66"/>
        <v>0</v>
      </c>
      <c r="AF94" s="456"/>
      <c r="AG94" s="456"/>
      <c r="AH94" s="472"/>
      <c r="AI94" s="472"/>
      <c r="AJ94" s="472"/>
      <c r="AK94" s="472"/>
      <c r="AL94" s="472"/>
      <c r="AM94" s="473"/>
      <c r="AN94" s="1288"/>
      <c r="AO94" s="569">
        <f t="shared" si="67"/>
        <v>0</v>
      </c>
      <c r="AP94" s="523">
        <f t="shared" si="68"/>
        <v>0</v>
      </c>
      <c r="AQ94" s="523">
        <f t="shared" si="68"/>
        <v>0</v>
      </c>
      <c r="AR94" s="559"/>
      <c r="AS94" s="559"/>
      <c r="AT94" s="559"/>
      <c r="AU94" s="559"/>
      <c r="AV94" s="559"/>
      <c r="AW94" s="560"/>
    </row>
    <row r="95" spans="1:50" s="377" customFormat="1" ht="14.4" customHeight="1" x14ac:dyDescent="0.3">
      <c r="A95" s="1556"/>
      <c r="B95" s="576" t="s">
        <v>139</v>
      </c>
      <c r="C95" s="593" t="s">
        <v>117</v>
      </c>
      <c r="D95" s="514">
        <f>E95+F95</f>
        <v>0</v>
      </c>
      <c r="E95" s="514">
        <f t="shared" ref="E95:F95" si="69">SUM(E89:E94)</f>
        <v>0</v>
      </c>
      <c r="F95" s="514">
        <f t="shared" si="69"/>
        <v>0</v>
      </c>
      <c r="G95" s="475"/>
      <c r="H95" s="475"/>
      <c r="I95" s="475"/>
      <c r="J95" s="475"/>
      <c r="K95" s="475"/>
      <c r="L95" s="476"/>
      <c r="M95" s="514">
        <f>N95+O95</f>
        <v>0</v>
      </c>
      <c r="N95" s="514">
        <f t="shared" ref="N95:O95" si="70">SUM(N89:N94)</f>
        <v>0</v>
      </c>
      <c r="O95" s="514">
        <f t="shared" si="70"/>
        <v>0</v>
      </c>
      <c r="P95" s="475"/>
      <c r="Q95" s="475"/>
      <c r="R95" s="475"/>
      <c r="S95" s="475"/>
      <c r="T95" s="475"/>
      <c r="U95" s="476"/>
      <c r="V95" s="514">
        <f>W95+X95</f>
        <v>0</v>
      </c>
      <c r="W95" s="514">
        <f t="shared" ref="W95:X95" si="71">SUM(W89:W94)</f>
        <v>0</v>
      </c>
      <c r="X95" s="514">
        <f t="shared" si="71"/>
        <v>0</v>
      </c>
      <c r="Y95" s="475"/>
      <c r="Z95" s="475"/>
      <c r="AA95" s="475"/>
      <c r="AB95" s="475"/>
      <c r="AC95" s="475"/>
      <c r="AD95" s="476"/>
      <c r="AE95" s="514">
        <f>AF95+AG95</f>
        <v>0</v>
      </c>
      <c r="AF95" s="514">
        <f t="shared" ref="AF95:AG95" si="72">SUM(AF89:AF94)</f>
        <v>0</v>
      </c>
      <c r="AG95" s="514">
        <f t="shared" si="72"/>
        <v>0</v>
      </c>
      <c r="AH95" s="475"/>
      <c r="AI95" s="475"/>
      <c r="AJ95" s="475"/>
      <c r="AK95" s="475"/>
      <c r="AL95" s="475"/>
      <c r="AM95" s="476"/>
      <c r="AN95" s="1291">
        <f>SUM(AN89:AN94)</f>
        <v>0</v>
      </c>
      <c r="AO95" s="556">
        <f t="shared" si="67"/>
        <v>0</v>
      </c>
      <c r="AP95" s="514">
        <f>SUM(AP89:AP94)</f>
        <v>0</v>
      </c>
      <c r="AQ95" s="514">
        <f>SUM(AQ89:AQ94)</f>
        <v>0</v>
      </c>
      <c r="AR95" s="644"/>
      <c r="AS95" s="644"/>
      <c r="AT95" s="644"/>
      <c r="AU95" s="644"/>
      <c r="AV95" s="644"/>
      <c r="AW95" s="645"/>
    </row>
    <row r="96" spans="1:50" ht="14.4" customHeight="1" x14ac:dyDescent="0.3">
      <c r="A96" s="1554" t="s">
        <v>194</v>
      </c>
      <c r="B96" s="594" t="s">
        <v>140</v>
      </c>
      <c r="C96" s="595" t="s">
        <v>424</v>
      </c>
      <c r="D96" s="456"/>
      <c r="E96" s="472"/>
      <c r="F96" s="472"/>
      <c r="G96" s="472"/>
      <c r="H96" s="472"/>
      <c r="I96" s="472"/>
      <c r="J96" s="472"/>
      <c r="K96" s="472"/>
      <c r="L96" s="473"/>
      <c r="M96" s="465"/>
      <c r="N96" s="472"/>
      <c r="O96" s="472"/>
      <c r="P96" s="472"/>
      <c r="Q96" s="472"/>
      <c r="R96" s="472"/>
      <c r="S96" s="472"/>
      <c r="T96" s="472"/>
      <c r="U96" s="473"/>
      <c r="V96" s="465"/>
      <c r="W96" s="472"/>
      <c r="X96" s="472"/>
      <c r="Y96" s="472"/>
      <c r="Z96" s="472"/>
      <c r="AA96" s="472"/>
      <c r="AB96" s="472"/>
      <c r="AC96" s="472"/>
      <c r="AD96" s="473"/>
      <c r="AE96" s="456"/>
      <c r="AF96" s="472"/>
      <c r="AG96" s="472"/>
      <c r="AH96" s="472"/>
      <c r="AI96" s="472"/>
      <c r="AJ96" s="472"/>
      <c r="AK96" s="472"/>
      <c r="AL96" s="472"/>
      <c r="AM96" s="472"/>
      <c r="AN96" s="1288"/>
      <c r="AO96" s="569">
        <f t="shared" ref="AO96:AO101" si="73">D96+M96+V96+AE96+AN96</f>
        <v>0</v>
      </c>
      <c r="AP96" s="557"/>
      <c r="AQ96" s="557"/>
      <c r="AR96" s="557"/>
      <c r="AS96" s="557"/>
      <c r="AT96" s="557"/>
      <c r="AU96" s="557"/>
      <c r="AV96" s="557"/>
      <c r="AW96" s="558"/>
    </row>
    <row r="97" spans="1:49" x14ac:dyDescent="0.3">
      <c r="A97" s="1555"/>
      <c r="B97" s="588" t="s">
        <v>141</v>
      </c>
      <c r="C97" s="591" t="s">
        <v>417</v>
      </c>
      <c r="D97" s="456"/>
      <c r="E97" s="472"/>
      <c r="F97" s="472"/>
      <c r="G97" s="472"/>
      <c r="H97" s="472"/>
      <c r="I97" s="472"/>
      <c r="J97" s="472"/>
      <c r="K97" s="472"/>
      <c r="L97" s="473"/>
      <c r="M97" s="465"/>
      <c r="N97" s="472"/>
      <c r="O97" s="472"/>
      <c r="P97" s="472"/>
      <c r="Q97" s="472"/>
      <c r="R97" s="472"/>
      <c r="S97" s="472"/>
      <c r="T97" s="472"/>
      <c r="U97" s="473"/>
      <c r="V97" s="465"/>
      <c r="W97" s="472"/>
      <c r="X97" s="472"/>
      <c r="Y97" s="472"/>
      <c r="Z97" s="472"/>
      <c r="AA97" s="472"/>
      <c r="AB97" s="472"/>
      <c r="AC97" s="472"/>
      <c r="AD97" s="473"/>
      <c r="AE97" s="456"/>
      <c r="AF97" s="472"/>
      <c r="AG97" s="472"/>
      <c r="AH97" s="472"/>
      <c r="AI97" s="472"/>
      <c r="AJ97" s="472"/>
      <c r="AK97" s="472"/>
      <c r="AL97" s="472"/>
      <c r="AM97" s="472"/>
      <c r="AN97" s="1288"/>
      <c r="AO97" s="569">
        <f t="shared" si="73"/>
        <v>0</v>
      </c>
      <c r="AP97" s="559"/>
      <c r="AQ97" s="559"/>
      <c r="AR97" s="559"/>
      <c r="AS97" s="559"/>
      <c r="AT97" s="559"/>
      <c r="AU97" s="559"/>
      <c r="AV97" s="559"/>
      <c r="AW97" s="560"/>
    </row>
    <row r="98" spans="1:49" x14ac:dyDescent="0.3">
      <c r="A98" s="1555"/>
      <c r="B98" s="588" t="s">
        <v>142</v>
      </c>
      <c r="C98" s="591" t="s">
        <v>197</v>
      </c>
      <c r="D98" s="456"/>
      <c r="E98" s="472"/>
      <c r="F98" s="472"/>
      <c r="G98" s="472"/>
      <c r="H98" s="472"/>
      <c r="I98" s="472"/>
      <c r="J98" s="472"/>
      <c r="K98" s="472"/>
      <c r="L98" s="473"/>
      <c r="M98" s="465"/>
      <c r="N98" s="472"/>
      <c r="O98" s="472"/>
      <c r="P98" s="472"/>
      <c r="Q98" s="472"/>
      <c r="R98" s="472"/>
      <c r="S98" s="472"/>
      <c r="T98" s="472"/>
      <c r="U98" s="473"/>
      <c r="V98" s="465"/>
      <c r="W98" s="472"/>
      <c r="X98" s="472"/>
      <c r="Y98" s="472"/>
      <c r="Z98" s="472"/>
      <c r="AA98" s="472"/>
      <c r="AB98" s="472"/>
      <c r="AC98" s="472"/>
      <c r="AD98" s="473"/>
      <c r="AE98" s="456"/>
      <c r="AF98" s="472"/>
      <c r="AG98" s="472"/>
      <c r="AH98" s="472"/>
      <c r="AI98" s="472"/>
      <c r="AJ98" s="472"/>
      <c r="AK98" s="472"/>
      <c r="AL98" s="472"/>
      <c r="AM98" s="472"/>
      <c r="AN98" s="1288"/>
      <c r="AO98" s="569">
        <f t="shared" si="73"/>
        <v>0</v>
      </c>
      <c r="AP98" s="559"/>
      <c r="AQ98" s="559"/>
      <c r="AR98" s="559"/>
      <c r="AS98" s="559"/>
      <c r="AT98" s="559"/>
      <c r="AU98" s="559"/>
      <c r="AV98" s="559"/>
      <c r="AW98" s="560"/>
    </row>
    <row r="99" spans="1:49" x14ac:dyDescent="0.3">
      <c r="A99" s="1555"/>
      <c r="B99" s="588" t="s">
        <v>143</v>
      </c>
      <c r="C99" s="591" t="s">
        <v>638</v>
      </c>
      <c r="D99" s="456"/>
      <c r="E99" s="472"/>
      <c r="F99" s="472"/>
      <c r="G99" s="472"/>
      <c r="H99" s="472"/>
      <c r="I99" s="472"/>
      <c r="J99" s="472"/>
      <c r="K99" s="472"/>
      <c r="L99" s="473"/>
      <c r="M99" s="465"/>
      <c r="N99" s="472"/>
      <c r="O99" s="472"/>
      <c r="P99" s="472"/>
      <c r="Q99" s="472"/>
      <c r="R99" s="472"/>
      <c r="S99" s="472"/>
      <c r="T99" s="472"/>
      <c r="U99" s="473"/>
      <c r="V99" s="465"/>
      <c r="W99" s="472"/>
      <c r="X99" s="472"/>
      <c r="Y99" s="472"/>
      <c r="Z99" s="472"/>
      <c r="AA99" s="472"/>
      <c r="AB99" s="472"/>
      <c r="AC99" s="472"/>
      <c r="AD99" s="473"/>
      <c r="AE99" s="456"/>
      <c r="AF99" s="472"/>
      <c r="AG99" s="472"/>
      <c r="AH99" s="472"/>
      <c r="AI99" s="472"/>
      <c r="AJ99" s="472"/>
      <c r="AK99" s="472"/>
      <c r="AL99" s="472"/>
      <c r="AM99" s="472"/>
      <c r="AN99" s="1288"/>
      <c r="AO99" s="569">
        <f t="shared" si="73"/>
        <v>0</v>
      </c>
      <c r="AP99" s="559"/>
      <c r="AQ99" s="559"/>
      <c r="AR99" s="559"/>
      <c r="AS99" s="559"/>
      <c r="AT99" s="559"/>
      <c r="AU99" s="559"/>
      <c r="AV99" s="559"/>
      <c r="AW99" s="560"/>
    </row>
    <row r="100" spans="1:49" x14ac:dyDescent="0.3">
      <c r="A100" s="1555"/>
      <c r="B100" s="588" t="s">
        <v>144</v>
      </c>
      <c r="C100" s="591" t="s">
        <v>639</v>
      </c>
      <c r="D100" s="456"/>
      <c r="E100" s="472"/>
      <c r="F100" s="472"/>
      <c r="G100" s="472"/>
      <c r="H100" s="472"/>
      <c r="I100" s="472"/>
      <c r="J100" s="472"/>
      <c r="K100" s="472"/>
      <c r="L100" s="473"/>
      <c r="M100" s="465"/>
      <c r="N100" s="472"/>
      <c r="O100" s="472"/>
      <c r="P100" s="472"/>
      <c r="Q100" s="472"/>
      <c r="R100" s="472"/>
      <c r="S100" s="472"/>
      <c r="T100" s="472"/>
      <c r="U100" s="473"/>
      <c r="V100" s="465"/>
      <c r="W100" s="472"/>
      <c r="X100" s="472"/>
      <c r="Y100" s="472"/>
      <c r="Z100" s="472"/>
      <c r="AA100" s="472"/>
      <c r="AB100" s="472"/>
      <c r="AC100" s="472"/>
      <c r="AD100" s="473"/>
      <c r="AE100" s="456"/>
      <c r="AF100" s="472"/>
      <c r="AG100" s="472"/>
      <c r="AH100" s="472"/>
      <c r="AI100" s="472"/>
      <c r="AJ100" s="472"/>
      <c r="AK100" s="472"/>
      <c r="AL100" s="472"/>
      <c r="AM100" s="472"/>
      <c r="AN100" s="1288"/>
      <c r="AO100" s="569">
        <f t="shared" si="73"/>
        <v>0</v>
      </c>
      <c r="AP100" s="559"/>
      <c r="AQ100" s="559"/>
      <c r="AR100" s="559"/>
      <c r="AS100" s="559"/>
      <c r="AT100" s="559"/>
      <c r="AU100" s="559"/>
      <c r="AV100" s="559"/>
      <c r="AW100" s="560"/>
    </row>
    <row r="101" spans="1:49" x14ac:dyDescent="0.3">
      <c r="A101" s="1555"/>
      <c r="B101" s="588" t="s">
        <v>145</v>
      </c>
      <c r="C101" s="591" t="s">
        <v>640</v>
      </c>
      <c r="D101" s="456"/>
      <c r="E101" s="472"/>
      <c r="F101" s="472"/>
      <c r="G101" s="472"/>
      <c r="H101" s="472"/>
      <c r="I101" s="472"/>
      <c r="J101" s="472"/>
      <c r="K101" s="472"/>
      <c r="L101" s="473"/>
      <c r="M101" s="465"/>
      <c r="N101" s="472"/>
      <c r="O101" s="472"/>
      <c r="P101" s="472"/>
      <c r="Q101" s="472"/>
      <c r="R101" s="472"/>
      <c r="S101" s="472"/>
      <c r="T101" s="472"/>
      <c r="U101" s="473"/>
      <c r="V101" s="465"/>
      <c r="W101" s="472"/>
      <c r="X101" s="472"/>
      <c r="Y101" s="472"/>
      <c r="Z101" s="472"/>
      <c r="AA101" s="472"/>
      <c r="AB101" s="472"/>
      <c r="AC101" s="472"/>
      <c r="AD101" s="473"/>
      <c r="AE101" s="456"/>
      <c r="AF101" s="472"/>
      <c r="AG101" s="472"/>
      <c r="AH101" s="472"/>
      <c r="AI101" s="472"/>
      <c r="AJ101" s="472"/>
      <c r="AK101" s="472"/>
      <c r="AL101" s="472"/>
      <c r="AM101" s="472"/>
      <c r="AN101" s="1288"/>
      <c r="AO101" s="569">
        <f t="shared" si="73"/>
        <v>0</v>
      </c>
      <c r="AP101" s="559"/>
      <c r="AQ101" s="559"/>
      <c r="AR101" s="559"/>
      <c r="AS101" s="559"/>
      <c r="AT101" s="559"/>
      <c r="AU101" s="559"/>
      <c r="AV101" s="559"/>
      <c r="AW101" s="560"/>
    </row>
    <row r="102" spans="1:49" s="377" customFormat="1" x14ac:dyDescent="0.3">
      <c r="A102" s="1556"/>
      <c r="B102" s="655" t="s">
        <v>43</v>
      </c>
      <c r="C102" s="593" t="s">
        <v>198</v>
      </c>
      <c r="D102" s="517">
        <f>SUM(D96:D101)</f>
        <v>0</v>
      </c>
      <c r="E102" s="475"/>
      <c r="F102" s="475"/>
      <c r="G102" s="475"/>
      <c r="H102" s="475"/>
      <c r="I102" s="475"/>
      <c r="J102" s="475"/>
      <c r="K102" s="475"/>
      <c r="L102" s="476"/>
      <c r="M102" s="517">
        <f>SUM(M96:M101)</f>
        <v>0</v>
      </c>
      <c r="N102" s="475"/>
      <c r="O102" s="475"/>
      <c r="P102" s="475"/>
      <c r="Q102" s="475"/>
      <c r="R102" s="475"/>
      <c r="S102" s="475"/>
      <c r="T102" s="475"/>
      <c r="U102" s="476"/>
      <c r="V102" s="517">
        <f>SUM(V96:V101)</f>
        <v>0</v>
      </c>
      <c r="W102" s="475"/>
      <c r="X102" s="475"/>
      <c r="Y102" s="475"/>
      <c r="Z102" s="475"/>
      <c r="AA102" s="475"/>
      <c r="AB102" s="475"/>
      <c r="AC102" s="475"/>
      <c r="AD102" s="476"/>
      <c r="AE102" s="517">
        <f>SUM(AE96:AE101)</f>
        <v>0</v>
      </c>
      <c r="AF102" s="475"/>
      <c r="AG102" s="475"/>
      <c r="AH102" s="475"/>
      <c r="AI102" s="475"/>
      <c r="AJ102" s="475"/>
      <c r="AK102" s="475"/>
      <c r="AL102" s="475"/>
      <c r="AM102" s="475"/>
      <c r="AN102" s="1291">
        <f>SUM(AN96:AN101)</f>
        <v>0</v>
      </c>
      <c r="AO102" s="556">
        <f>SUM(AO96:AO101)</f>
        <v>0</v>
      </c>
      <c r="AP102" s="644"/>
      <c r="AQ102" s="644"/>
      <c r="AR102" s="644"/>
      <c r="AS102" s="644"/>
      <c r="AT102" s="644"/>
      <c r="AU102" s="644"/>
      <c r="AV102" s="644"/>
      <c r="AW102" s="645"/>
    </row>
    <row r="103" spans="1:49" s="1179" customFormat="1" x14ac:dyDescent="0.3">
      <c r="A103" s="1193"/>
      <c r="B103" s="596" t="s">
        <v>307</v>
      </c>
      <c r="C103" s="1194" t="s">
        <v>35</v>
      </c>
      <c r="D103" s="523">
        <f>D86+D95+D102</f>
        <v>0</v>
      </c>
      <c r="E103" s="472"/>
      <c r="F103" s="472"/>
      <c r="G103" s="472"/>
      <c r="H103" s="472"/>
      <c r="I103" s="472"/>
      <c r="J103" s="472"/>
      <c r="K103" s="472"/>
      <c r="L103" s="473"/>
      <c r="M103" s="523">
        <f>M86+M95+M102</f>
        <v>0</v>
      </c>
      <c r="N103" s="472"/>
      <c r="O103" s="472"/>
      <c r="P103" s="472"/>
      <c r="Q103" s="472"/>
      <c r="R103" s="472"/>
      <c r="S103" s="472"/>
      <c r="T103" s="472"/>
      <c r="U103" s="473"/>
      <c r="V103" s="523">
        <f>V86+V95+V102</f>
        <v>0</v>
      </c>
      <c r="W103" s="472"/>
      <c r="X103" s="472"/>
      <c r="Y103" s="472"/>
      <c r="Z103" s="472"/>
      <c r="AA103" s="472"/>
      <c r="AB103" s="472"/>
      <c r="AC103" s="472"/>
      <c r="AD103" s="473"/>
      <c r="AE103" s="523">
        <f>AE86+AE95+AE102</f>
        <v>0</v>
      </c>
      <c r="AF103" s="472"/>
      <c r="AG103" s="472"/>
      <c r="AH103" s="472"/>
      <c r="AI103" s="472"/>
      <c r="AJ103" s="472"/>
      <c r="AK103" s="472"/>
      <c r="AL103" s="472"/>
      <c r="AM103" s="472"/>
      <c r="AN103" s="1299">
        <f>AN86+AN95+AN102</f>
        <v>0</v>
      </c>
      <c r="AO103" s="569">
        <f>AO86+AO95+AO102</f>
        <v>0</v>
      </c>
      <c r="AP103" s="559"/>
      <c r="AQ103" s="559"/>
      <c r="AR103" s="559"/>
      <c r="AS103" s="559"/>
      <c r="AT103" s="559"/>
      <c r="AU103" s="559"/>
      <c r="AV103" s="559"/>
      <c r="AW103" s="560"/>
    </row>
    <row r="104" spans="1:49" s="377" customFormat="1" ht="24.6" x14ac:dyDescent="0.3">
      <c r="A104" s="495"/>
      <c r="B104" s="1195" t="s">
        <v>315</v>
      </c>
      <c r="C104" s="1196" t="s">
        <v>199</v>
      </c>
      <c r="D104" s="659">
        <f>D17-D103</f>
        <v>0</v>
      </c>
      <c r="E104" s="478"/>
      <c r="F104" s="478"/>
      <c r="G104" s="478"/>
      <c r="H104" s="478"/>
      <c r="I104" s="478"/>
      <c r="J104" s="478"/>
      <c r="K104" s="478"/>
      <c r="L104" s="479"/>
      <c r="M104" s="659">
        <f>M17-M103</f>
        <v>0</v>
      </c>
      <c r="N104" s="478"/>
      <c r="O104" s="478"/>
      <c r="P104" s="478"/>
      <c r="Q104" s="478"/>
      <c r="R104" s="478"/>
      <c r="S104" s="478"/>
      <c r="T104" s="478"/>
      <c r="U104" s="479"/>
      <c r="V104" s="659">
        <f>V17-V103</f>
        <v>0</v>
      </c>
      <c r="W104" s="478"/>
      <c r="X104" s="478"/>
      <c r="Y104" s="478"/>
      <c r="Z104" s="478"/>
      <c r="AA104" s="478"/>
      <c r="AB104" s="478"/>
      <c r="AC104" s="478"/>
      <c r="AD104" s="479"/>
      <c r="AE104" s="659">
        <f>AE17-AE103</f>
        <v>0</v>
      </c>
      <c r="AF104" s="478"/>
      <c r="AG104" s="478"/>
      <c r="AH104" s="478"/>
      <c r="AI104" s="478"/>
      <c r="AJ104" s="478"/>
      <c r="AK104" s="478"/>
      <c r="AL104" s="478"/>
      <c r="AM104" s="478"/>
      <c r="AN104" s="1300">
        <f>AN17-AN103</f>
        <v>0</v>
      </c>
      <c r="AO104" s="660">
        <f>AO17-AO103</f>
        <v>0</v>
      </c>
      <c r="AP104" s="647"/>
      <c r="AQ104" s="647"/>
      <c r="AR104" s="647"/>
      <c r="AS104" s="647"/>
      <c r="AT104" s="647"/>
      <c r="AU104" s="647"/>
      <c r="AV104" s="647"/>
      <c r="AW104" s="648"/>
    </row>
    <row r="105" spans="1:49" x14ac:dyDescent="0.3">
      <c r="A105" s="496"/>
      <c r="B105" s="588" t="s">
        <v>325</v>
      </c>
      <c r="C105" s="591" t="s">
        <v>29</v>
      </c>
      <c r="D105" s="480"/>
      <c r="E105" s="481"/>
      <c r="F105" s="481"/>
      <c r="G105" s="481"/>
      <c r="H105" s="481"/>
      <c r="I105" s="481"/>
      <c r="J105" s="481"/>
      <c r="K105" s="481"/>
      <c r="L105" s="482"/>
      <c r="M105" s="483"/>
      <c r="N105" s="481"/>
      <c r="O105" s="481"/>
      <c r="P105" s="481"/>
      <c r="Q105" s="481"/>
      <c r="R105" s="481"/>
      <c r="S105" s="481"/>
      <c r="T105" s="481"/>
      <c r="U105" s="482"/>
      <c r="V105" s="483"/>
      <c r="W105" s="481"/>
      <c r="X105" s="481"/>
      <c r="Y105" s="481"/>
      <c r="Z105" s="481"/>
      <c r="AA105" s="481"/>
      <c r="AB105" s="481"/>
      <c r="AC105" s="481"/>
      <c r="AD105" s="481"/>
      <c r="AE105" s="483"/>
      <c r="AF105" s="481"/>
      <c r="AG105" s="481"/>
      <c r="AH105" s="481"/>
      <c r="AI105" s="481"/>
      <c r="AJ105" s="481"/>
      <c r="AK105" s="481"/>
      <c r="AL105" s="481"/>
      <c r="AM105" s="481"/>
      <c r="AN105" s="1288"/>
      <c r="AO105" s="569">
        <f>D105+M105+V105+AE105+AN105</f>
        <v>0</v>
      </c>
      <c r="AP105" s="649"/>
      <c r="AQ105" s="649"/>
      <c r="AR105" s="649"/>
      <c r="AS105" s="649"/>
      <c r="AT105" s="649"/>
      <c r="AU105" s="649"/>
      <c r="AV105" s="649"/>
      <c r="AW105" s="650"/>
    </row>
    <row r="106" spans="1:49" s="377" customFormat="1" x14ac:dyDescent="0.3">
      <c r="A106" s="494"/>
      <c r="B106" s="1197" t="s">
        <v>326</v>
      </c>
      <c r="C106" s="793" t="s">
        <v>200</v>
      </c>
      <c r="D106" s="1189">
        <f>D104-D105</f>
        <v>0</v>
      </c>
      <c r="E106" s="485"/>
      <c r="F106" s="485"/>
      <c r="G106" s="485"/>
      <c r="H106" s="485"/>
      <c r="I106" s="485"/>
      <c r="J106" s="485"/>
      <c r="K106" s="485"/>
      <c r="L106" s="486"/>
      <c r="M106" s="1189">
        <f>M104-M105</f>
        <v>0</v>
      </c>
      <c r="N106" s="485"/>
      <c r="O106" s="485"/>
      <c r="P106" s="485"/>
      <c r="Q106" s="485"/>
      <c r="R106" s="485"/>
      <c r="S106" s="485"/>
      <c r="T106" s="485"/>
      <c r="U106" s="486"/>
      <c r="V106" s="1189">
        <f>V104-V105</f>
        <v>0</v>
      </c>
      <c r="W106" s="485"/>
      <c r="X106" s="485"/>
      <c r="Y106" s="485"/>
      <c r="Z106" s="485"/>
      <c r="AA106" s="485"/>
      <c r="AB106" s="485"/>
      <c r="AC106" s="485"/>
      <c r="AD106" s="485"/>
      <c r="AE106" s="1182">
        <f>AE104-AE105</f>
        <v>0</v>
      </c>
      <c r="AF106" s="485"/>
      <c r="AG106" s="485"/>
      <c r="AH106" s="485"/>
      <c r="AI106" s="485"/>
      <c r="AJ106" s="485"/>
      <c r="AK106" s="485"/>
      <c r="AL106" s="485"/>
      <c r="AM106" s="485"/>
      <c r="AN106" s="1301">
        <f>AN104-AN105</f>
        <v>0</v>
      </c>
      <c r="AO106" s="1185">
        <f>AO104-AO105</f>
        <v>0</v>
      </c>
      <c r="AP106" s="651"/>
      <c r="AQ106" s="651"/>
      <c r="AR106" s="651"/>
      <c r="AS106" s="651"/>
      <c r="AT106" s="651"/>
      <c r="AU106" s="651"/>
      <c r="AV106" s="651"/>
      <c r="AW106" s="652"/>
    </row>
    <row r="107" spans="1:49" x14ac:dyDescent="0.3">
      <c r="A107" s="1544" t="s">
        <v>365</v>
      </c>
      <c r="B107" s="597" t="s">
        <v>327</v>
      </c>
      <c r="C107" s="595" t="s">
        <v>419</v>
      </c>
      <c r="D107" s="464"/>
      <c r="E107" s="472"/>
      <c r="F107" s="472"/>
      <c r="G107" s="472"/>
      <c r="H107" s="472"/>
      <c r="I107" s="472"/>
      <c r="J107" s="472"/>
      <c r="K107" s="472"/>
      <c r="L107" s="473"/>
      <c r="M107" s="464"/>
      <c r="N107" s="472"/>
      <c r="O107" s="472"/>
      <c r="P107" s="472"/>
      <c r="Q107" s="472"/>
      <c r="R107" s="472"/>
      <c r="S107" s="472"/>
      <c r="T107" s="472"/>
      <c r="U107" s="473"/>
      <c r="V107" s="464"/>
      <c r="W107" s="472"/>
      <c r="X107" s="472"/>
      <c r="Y107" s="472"/>
      <c r="Z107" s="472"/>
      <c r="AA107" s="472"/>
      <c r="AB107" s="472"/>
      <c r="AC107" s="472"/>
      <c r="AD107" s="473"/>
      <c r="AE107" s="464"/>
      <c r="AF107" s="472"/>
      <c r="AG107" s="472"/>
      <c r="AH107" s="472"/>
      <c r="AI107" s="472"/>
      <c r="AJ107" s="472"/>
      <c r="AK107" s="472"/>
      <c r="AL107" s="472"/>
      <c r="AM107" s="472"/>
      <c r="AN107" s="1288"/>
      <c r="AO107" s="569">
        <f>D107+M107+V107+AE107+AN107</f>
        <v>0</v>
      </c>
      <c r="AP107" s="559"/>
      <c r="AQ107" s="559"/>
      <c r="AR107" s="559"/>
      <c r="AS107" s="559"/>
      <c r="AT107" s="559"/>
      <c r="AU107" s="559"/>
      <c r="AV107" s="559"/>
      <c r="AW107" s="560"/>
    </row>
    <row r="108" spans="1:49" x14ac:dyDescent="0.3">
      <c r="A108" s="1545"/>
      <c r="B108" s="598" t="s">
        <v>201</v>
      </c>
      <c r="C108" s="591" t="s">
        <v>421</v>
      </c>
      <c r="D108" s="464"/>
      <c r="E108" s="472"/>
      <c r="F108" s="472"/>
      <c r="G108" s="472"/>
      <c r="H108" s="472"/>
      <c r="I108" s="472"/>
      <c r="J108" s="472"/>
      <c r="K108" s="472"/>
      <c r="L108" s="473"/>
      <c r="M108" s="464"/>
      <c r="N108" s="472"/>
      <c r="O108" s="472"/>
      <c r="P108" s="472"/>
      <c r="Q108" s="472"/>
      <c r="R108" s="472"/>
      <c r="S108" s="472"/>
      <c r="T108" s="472"/>
      <c r="U108" s="473"/>
      <c r="V108" s="464"/>
      <c r="W108" s="472"/>
      <c r="X108" s="472"/>
      <c r="Y108" s="472"/>
      <c r="Z108" s="472"/>
      <c r="AA108" s="472"/>
      <c r="AB108" s="472"/>
      <c r="AC108" s="472"/>
      <c r="AD108" s="473"/>
      <c r="AE108" s="464"/>
      <c r="AF108" s="472"/>
      <c r="AG108" s="472"/>
      <c r="AH108" s="472"/>
      <c r="AI108" s="472"/>
      <c r="AJ108" s="472"/>
      <c r="AK108" s="472"/>
      <c r="AL108" s="472"/>
      <c r="AM108" s="472"/>
      <c r="AN108" s="1288"/>
      <c r="AO108" s="569">
        <f>D108+M108+V108+AE108+AN108</f>
        <v>0</v>
      </c>
      <c r="AP108" s="559"/>
      <c r="AQ108" s="559"/>
      <c r="AR108" s="559"/>
      <c r="AS108" s="559"/>
      <c r="AT108" s="559"/>
      <c r="AU108" s="559"/>
      <c r="AV108" s="559"/>
      <c r="AW108" s="560"/>
    </row>
    <row r="109" spans="1:49" x14ac:dyDescent="0.3">
      <c r="A109" s="1545"/>
      <c r="B109" s="598" t="s">
        <v>202</v>
      </c>
      <c r="C109" s="591" t="s">
        <v>420</v>
      </c>
      <c r="D109" s="464"/>
      <c r="E109" s="472"/>
      <c r="F109" s="472"/>
      <c r="G109" s="472"/>
      <c r="H109" s="472"/>
      <c r="I109" s="472"/>
      <c r="J109" s="472"/>
      <c r="K109" s="472"/>
      <c r="L109" s="473"/>
      <c r="M109" s="464"/>
      <c r="N109" s="472"/>
      <c r="O109" s="472"/>
      <c r="P109" s="472"/>
      <c r="Q109" s="472"/>
      <c r="R109" s="472"/>
      <c r="S109" s="472"/>
      <c r="T109" s="472"/>
      <c r="U109" s="473"/>
      <c r="V109" s="464"/>
      <c r="W109" s="472"/>
      <c r="X109" s="472"/>
      <c r="Y109" s="472"/>
      <c r="Z109" s="472"/>
      <c r="AA109" s="472"/>
      <c r="AB109" s="472"/>
      <c r="AC109" s="472"/>
      <c r="AD109" s="473"/>
      <c r="AE109" s="464"/>
      <c r="AF109" s="472"/>
      <c r="AG109" s="472"/>
      <c r="AH109" s="472"/>
      <c r="AI109" s="472"/>
      <c r="AJ109" s="472"/>
      <c r="AK109" s="472"/>
      <c r="AL109" s="472"/>
      <c r="AM109" s="472"/>
      <c r="AN109" s="1288"/>
      <c r="AO109" s="569">
        <f>D109+M109+V109+AE109+AN109</f>
        <v>0</v>
      </c>
      <c r="AP109" s="559"/>
      <c r="AQ109" s="559"/>
      <c r="AR109" s="559"/>
      <c r="AS109" s="559"/>
      <c r="AT109" s="559"/>
      <c r="AU109" s="559"/>
      <c r="AV109" s="559"/>
      <c r="AW109" s="560"/>
    </row>
    <row r="110" spans="1:49" x14ac:dyDescent="0.3">
      <c r="A110" s="1545"/>
      <c r="B110" s="598" t="s">
        <v>203</v>
      </c>
      <c r="C110" s="591" t="s">
        <v>28</v>
      </c>
      <c r="D110" s="464"/>
      <c r="E110" s="472"/>
      <c r="F110" s="472"/>
      <c r="G110" s="472"/>
      <c r="H110" s="472"/>
      <c r="I110" s="472"/>
      <c r="J110" s="472"/>
      <c r="K110" s="472"/>
      <c r="L110" s="473"/>
      <c r="M110" s="464"/>
      <c r="N110" s="472"/>
      <c r="O110" s="472"/>
      <c r="P110" s="472"/>
      <c r="Q110" s="472"/>
      <c r="R110" s="472"/>
      <c r="S110" s="472"/>
      <c r="T110" s="472"/>
      <c r="U110" s="473"/>
      <c r="V110" s="464"/>
      <c r="W110" s="472"/>
      <c r="X110" s="472"/>
      <c r="Y110" s="472"/>
      <c r="Z110" s="472"/>
      <c r="AA110" s="472"/>
      <c r="AB110" s="472"/>
      <c r="AC110" s="472"/>
      <c r="AD110" s="473"/>
      <c r="AE110" s="464"/>
      <c r="AF110" s="472"/>
      <c r="AG110" s="472"/>
      <c r="AH110" s="472"/>
      <c r="AI110" s="472"/>
      <c r="AJ110" s="472"/>
      <c r="AK110" s="472"/>
      <c r="AL110" s="472"/>
      <c r="AM110" s="472"/>
      <c r="AN110" s="1288"/>
      <c r="AO110" s="569">
        <f>D110+M110+V110+AE110+AN110</f>
        <v>0</v>
      </c>
      <c r="AP110" s="559"/>
      <c r="AQ110" s="559"/>
      <c r="AR110" s="559"/>
      <c r="AS110" s="559"/>
      <c r="AT110" s="559"/>
      <c r="AU110" s="559"/>
      <c r="AV110" s="559"/>
      <c r="AW110" s="560"/>
    </row>
    <row r="111" spans="1:49" x14ac:dyDescent="0.3">
      <c r="A111" s="1545"/>
      <c r="B111" s="598" t="s">
        <v>204</v>
      </c>
      <c r="C111" s="591" t="s">
        <v>205</v>
      </c>
      <c r="D111" s="464"/>
      <c r="E111" s="472"/>
      <c r="F111" s="472"/>
      <c r="G111" s="472"/>
      <c r="H111" s="472"/>
      <c r="I111" s="472"/>
      <c r="J111" s="472"/>
      <c r="K111" s="472"/>
      <c r="L111" s="473"/>
      <c r="M111" s="464"/>
      <c r="N111" s="472"/>
      <c r="O111" s="472"/>
      <c r="P111" s="472"/>
      <c r="Q111" s="472"/>
      <c r="R111" s="472"/>
      <c r="S111" s="472"/>
      <c r="T111" s="472"/>
      <c r="U111" s="473"/>
      <c r="V111" s="464"/>
      <c r="W111" s="472"/>
      <c r="X111" s="472"/>
      <c r="Y111" s="472"/>
      <c r="Z111" s="472"/>
      <c r="AA111" s="472"/>
      <c r="AB111" s="472"/>
      <c r="AC111" s="472"/>
      <c r="AD111" s="473"/>
      <c r="AE111" s="464"/>
      <c r="AF111" s="472"/>
      <c r="AG111" s="472"/>
      <c r="AH111" s="472"/>
      <c r="AI111" s="472"/>
      <c r="AJ111" s="472"/>
      <c r="AK111" s="472"/>
      <c r="AL111" s="472"/>
      <c r="AM111" s="472"/>
      <c r="AN111" s="1288"/>
      <c r="AO111" s="569">
        <f>D111+M111+V111+AE111+AN111</f>
        <v>0</v>
      </c>
      <c r="AP111" s="559"/>
      <c r="AQ111" s="559"/>
      <c r="AR111" s="559"/>
      <c r="AS111" s="559"/>
      <c r="AT111" s="559"/>
      <c r="AU111" s="559"/>
      <c r="AV111" s="559"/>
      <c r="AW111" s="560"/>
    </row>
    <row r="112" spans="1:49" s="377" customFormat="1" x14ac:dyDescent="0.3">
      <c r="A112" s="1545"/>
      <c r="B112" s="598" t="s">
        <v>206</v>
      </c>
      <c r="C112" s="591" t="s">
        <v>418</v>
      </c>
      <c r="D112" s="1044">
        <f>SUM(D107:D111)</f>
        <v>0</v>
      </c>
      <c r="E112" s="472"/>
      <c r="F112" s="472"/>
      <c r="G112" s="472"/>
      <c r="H112" s="472"/>
      <c r="I112" s="472"/>
      <c r="J112" s="472"/>
      <c r="K112" s="472"/>
      <c r="L112" s="473"/>
      <c r="M112" s="1044">
        <f>SUM(M107:M111)</f>
        <v>0</v>
      </c>
      <c r="N112" s="472"/>
      <c r="O112" s="472"/>
      <c r="P112" s="472"/>
      <c r="Q112" s="472"/>
      <c r="R112" s="472"/>
      <c r="S112" s="472"/>
      <c r="T112" s="472"/>
      <c r="U112" s="473"/>
      <c r="V112" s="1044">
        <f>SUM(V107:V111)</f>
        <v>0</v>
      </c>
      <c r="W112" s="472"/>
      <c r="X112" s="472"/>
      <c r="Y112" s="472"/>
      <c r="Z112" s="472"/>
      <c r="AA112" s="472"/>
      <c r="AB112" s="472"/>
      <c r="AC112" s="472"/>
      <c r="AD112" s="473"/>
      <c r="AE112" s="1044">
        <f>SUM(AE107:AE111)</f>
        <v>0</v>
      </c>
      <c r="AF112" s="472"/>
      <c r="AG112" s="472"/>
      <c r="AH112" s="472"/>
      <c r="AI112" s="472"/>
      <c r="AJ112" s="472"/>
      <c r="AK112" s="472"/>
      <c r="AL112" s="472"/>
      <c r="AM112" s="472"/>
      <c r="AN112" s="1297">
        <f>SUM(AN107:AN111)</f>
        <v>0</v>
      </c>
      <c r="AO112" s="569">
        <f>SUM(AO107:AO111)</f>
        <v>0</v>
      </c>
      <c r="AP112" s="559"/>
      <c r="AQ112" s="559"/>
      <c r="AR112" s="559"/>
      <c r="AS112" s="559"/>
      <c r="AT112" s="559"/>
      <c r="AU112" s="559"/>
      <c r="AV112" s="559"/>
      <c r="AW112" s="560"/>
    </row>
    <row r="113" spans="1:49" x14ac:dyDescent="0.3">
      <c r="A113" s="1545"/>
      <c r="B113" s="598" t="s">
        <v>207</v>
      </c>
      <c r="C113" s="591" t="s">
        <v>422</v>
      </c>
      <c r="D113" s="464"/>
      <c r="E113" s="472"/>
      <c r="F113" s="472"/>
      <c r="G113" s="472"/>
      <c r="H113" s="472"/>
      <c r="I113" s="472"/>
      <c r="J113" s="472"/>
      <c r="K113" s="472"/>
      <c r="L113" s="473"/>
      <c r="M113" s="464"/>
      <c r="N113" s="472"/>
      <c r="O113" s="472"/>
      <c r="P113" s="472"/>
      <c r="Q113" s="472"/>
      <c r="R113" s="472"/>
      <c r="S113" s="472"/>
      <c r="T113" s="472"/>
      <c r="U113" s="473"/>
      <c r="V113" s="464"/>
      <c r="W113" s="472"/>
      <c r="X113" s="472"/>
      <c r="Y113" s="472"/>
      <c r="Z113" s="472"/>
      <c r="AA113" s="472"/>
      <c r="AB113" s="472"/>
      <c r="AC113" s="472"/>
      <c r="AD113" s="473"/>
      <c r="AE113" s="464"/>
      <c r="AF113" s="472"/>
      <c r="AG113" s="472"/>
      <c r="AH113" s="472"/>
      <c r="AI113" s="472"/>
      <c r="AJ113" s="472"/>
      <c r="AK113" s="472"/>
      <c r="AL113" s="472"/>
      <c r="AM113" s="472"/>
      <c r="AN113" s="1288"/>
      <c r="AO113" s="569">
        <f>D113+M113+V113+AE113+AN113</f>
        <v>0</v>
      </c>
      <c r="AP113" s="559"/>
      <c r="AQ113" s="559"/>
      <c r="AR113" s="559"/>
      <c r="AS113" s="559"/>
      <c r="AT113" s="559"/>
      <c r="AU113" s="559"/>
      <c r="AV113" s="559"/>
      <c r="AW113" s="560"/>
    </row>
    <row r="114" spans="1:49" x14ac:dyDescent="0.3">
      <c r="A114" s="1545"/>
      <c r="B114" s="598" t="s">
        <v>208</v>
      </c>
      <c r="C114" s="591" t="s">
        <v>209</v>
      </c>
      <c r="D114" s="464"/>
      <c r="E114" s="472"/>
      <c r="F114" s="472"/>
      <c r="G114" s="472"/>
      <c r="H114" s="472"/>
      <c r="I114" s="472"/>
      <c r="J114" s="472"/>
      <c r="K114" s="472"/>
      <c r="L114" s="473"/>
      <c r="M114" s="464"/>
      <c r="N114" s="472"/>
      <c r="O114" s="472"/>
      <c r="P114" s="472"/>
      <c r="Q114" s="472"/>
      <c r="R114" s="472"/>
      <c r="S114" s="472"/>
      <c r="T114" s="472"/>
      <c r="U114" s="473"/>
      <c r="V114" s="464"/>
      <c r="W114" s="472"/>
      <c r="X114" s="472"/>
      <c r="Y114" s="472"/>
      <c r="Z114" s="472"/>
      <c r="AA114" s="472"/>
      <c r="AB114" s="472"/>
      <c r="AC114" s="472"/>
      <c r="AD114" s="473"/>
      <c r="AE114" s="464"/>
      <c r="AF114" s="472"/>
      <c r="AG114" s="472"/>
      <c r="AH114" s="472"/>
      <c r="AI114" s="472"/>
      <c r="AJ114" s="472"/>
      <c r="AK114" s="472"/>
      <c r="AL114" s="472"/>
      <c r="AM114" s="472"/>
      <c r="AN114" s="1288"/>
      <c r="AO114" s="569">
        <f>D114+M114+V114+AE114+AN114</f>
        <v>0</v>
      </c>
      <c r="AP114" s="559"/>
      <c r="AQ114" s="559"/>
      <c r="AR114" s="559"/>
      <c r="AS114" s="559"/>
      <c r="AT114" s="559"/>
      <c r="AU114" s="559"/>
      <c r="AV114" s="559"/>
      <c r="AW114" s="560"/>
    </row>
    <row r="115" spans="1:49" x14ac:dyDescent="0.3">
      <c r="A115" s="1545"/>
      <c r="B115" s="598" t="s">
        <v>211</v>
      </c>
      <c r="C115" s="591" t="s">
        <v>212</v>
      </c>
      <c r="D115" s="464"/>
      <c r="E115" s="472"/>
      <c r="F115" s="472"/>
      <c r="G115" s="472"/>
      <c r="H115" s="472"/>
      <c r="I115" s="472"/>
      <c r="J115" s="472"/>
      <c r="K115" s="472"/>
      <c r="L115" s="473"/>
      <c r="M115" s="464"/>
      <c r="N115" s="472"/>
      <c r="O115" s="472"/>
      <c r="P115" s="472"/>
      <c r="Q115" s="472"/>
      <c r="R115" s="472"/>
      <c r="S115" s="472"/>
      <c r="T115" s="472"/>
      <c r="U115" s="473"/>
      <c r="V115" s="464"/>
      <c r="W115" s="472"/>
      <c r="X115" s="472"/>
      <c r="Y115" s="472"/>
      <c r="Z115" s="472"/>
      <c r="AA115" s="472"/>
      <c r="AB115" s="472"/>
      <c r="AC115" s="472"/>
      <c r="AD115" s="473"/>
      <c r="AE115" s="464"/>
      <c r="AF115" s="472"/>
      <c r="AG115" s="472"/>
      <c r="AH115" s="472"/>
      <c r="AI115" s="472"/>
      <c r="AJ115" s="472"/>
      <c r="AK115" s="472"/>
      <c r="AL115" s="472"/>
      <c r="AM115" s="472"/>
      <c r="AN115" s="1288"/>
      <c r="AO115" s="569">
        <f>D115+M115+V115+AE115+AN115</f>
        <v>0</v>
      </c>
      <c r="AP115" s="559"/>
      <c r="AQ115" s="559"/>
      <c r="AR115" s="559"/>
      <c r="AS115" s="559"/>
      <c r="AT115" s="559"/>
      <c r="AU115" s="559"/>
      <c r="AV115" s="559"/>
      <c r="AW115" s="560"/>
    </row>
    <row r="116" spans="1:49" ht="24.6" x14ac:dyDescent="0.3">
      <c r="A116" s="1546"/>
      <c r="B116" s="599" t="s">
        <v>214</v>
      </c>
      <c r="C116" s="600" t="s">
        <v>423</v>
      </c>
      <c r="D116" s="519">
        <f>(D112-D113)+(D114-D115)</f>
        <v>0</v>
      </c>
      <c r="E116" s="481"/>
      <c r="F116" s="481"/>
      <c r="G116" s="481"/>
      <c r="H116" s="481"/>
      <c r="I116" s="481"/>
      <c r="J116" s="481"/>
      <c r="K116" s="481"/>
      <c r="L116" s="482"/>
      <c r="M116" s="519">
        <f>(M112-M113)+(M114-M115)</f>
        <v>0</v>
      </c>
      <c r="N116" s="481"/>
      <c r="O116" s="481"/>
      <c r="P116" s="481"/>
      <c r="Q116" s="481"/>
      <c r="R116" s="481"/>
      <c r="S116" s="481"/>
      <c r="T116" s="481"/>
      <c r="U116" s="482"/>
      <c r="V116" s="519">
        <f>(V112-V113)+(V114-V115)</f>
        <v>0</v>
      </c>
      <c r="W116" s="481"/>
      <c r="X116" s="481"/>
      <c r="Y116" s="481"/>
      <c r="Z116" s="481"/>
      <c r="AA116" s="481"/>
      <c r="AB116" s="481"/>
      <c r="AC116" s="481"/>
      <c r="AD116" s="482"/>
      <c r="AE116" s="519">
        <f>(AE112-AE113)+(AE114-AE115)</f>
        <v>0</v>
      </c>
      <c r="AF116" s="481"/>
      <c r="AG116" s="481"/>
      <c r="AH116" s="481"/>
      <c r="AI116" s="481"/>
      <c r="AJ116" s="481"/>
      <c r="AK116" s="481"/>
      <c r="AL116" s="481"/>
      <c r="AM116" s="481"/>
      <c r="AN116" s="1302">
        <f>(AN112-AN113)+(AN114-AN115)</f>
        <v>0</v>
      </c>
      <c r="AO116" s="664">
        <f>(AO112-AO113)+(AO114-AO115)</f>
        <v>0</v>
      </c>
      <c r="AP116" s="649"/>
      <c r="AQ116" s="649"/>
      <c r="AR116" s="649"/>
      <c r="AS116" s="649"/>
      <c r="AT116" s="649"/>
      <c r="AU116" s="649"/>
      <c r="AV116" s="649"/>
      <c r="AW116" s="650"/>
    </row>
    <row r="117" spans="1:49" s="377" customFormat="1" ht="15" thickBot="1" x14ac:dyDescent="0.35">
      <c r="A117" s="497"/>
      <c r="B117" s="656" t="s">
        <v>328</v>
      </c>
      <c r="C117" s="593" t="s">
        <v>215</v>
      </c>
      <c r="D117" s="511">
        <f>D106+D116</f>
        <v>0</v>
      </c>
      <c r="E117" s="475"/>
      <c r="F117" s="475"/>
      <c r="G117" s="475"/>
      <c r="H117" s="475"/>
      <c r="I117" s="475"/>
      <c r="J117" s="475"/>
      <c r="K117" s="475"/>
      <c r="L117" s="476"/>
      <c r="M117" s="511">
        <f>M106+M116</f>
        <v>0</v>
      </c>
      <c r="N117" s="475"/>
      <c r="O117" s="475"/>
      <c r="P117" s="475"/>
      <c r="Q117" s="475"/>
      <c r="R117" s="475"/>
      <c r="S117" s="475"/>
      <c r="T117" s="475"/>
      <c r="U117" s="476"/>
      <c r="V117" s="511">
        <f>V106+V116</f>
        <v>0</v>
      </c>
      <c r="W117" s="475"/>
      <c r="X117" s="475"/>
      <c r="Y117" s="475"/>
      <c r="Z117" s="475"/>
      <c r="AA117" s="475"/>
      <c r="AB117" s="475"/>
      <c r="AC117" s="475"/>
      <c r="AD117" s="476"/>
      <c r="AE117" s="511">
        <f>AE106+AE116</f>
        <v>0</v>
      </c>
      <c r="AF117" s="475"/>
      <c r="AG117" s="475"/>
      <c r="AH117" s="475"/>
      <c r="AI117" s="475"/>
      <c r="AJ117" s="475"/>
      <c r="AK117" s="475"/>
      <c r="AL117" s="475"/>
      <c r="AM117" s="475"/>
      <c r="AN117" s="1303">
        <f>AN106+AN116</f>
        <v>0</v>
      </c>
      <c r="AO117" s="665">
        <f>AO106+AO116</f>
        <v>0</v>
      </c>
      <c r="AP117" s="653"/>
      <c r="AQ117" s="653"/>
      <c r="AR117" s="653"/>
      <c r="AS117" s="653"/>
      <c r="AT117" s="653"/>
      <c r="AU117" s="653"/>
      <c r="AV117" s="653"/>
      <c r="AW117" s="654"/>
    </row>
  </sheetData>
  <sheetProtection algorithmName="SHA-512" hashValue="OizsbQ5najnVXio76j3zZRGo179a4ZVCmgoBEyRdRlMxam+RGp3SwQohBgdWeKzGd7oCxnTt2C4TExKG0XkQeg==" saltValue="+7Zyp9p1qKOtyxrM82nxWA==" spinCount="100000" sheet="1" objects="1" scenarios="1"/>
  <mergeCells count="32">
    <mergeCell ref="A76:A86"/>
    <mergeCell ref="A87:C88"/>
    <mergeCell ref="V7:AD7"/>
    <mergeCell ref="AE7:AM7"/>
    <mergeCell ref="A45:A49"/>
    <mergeCell ref="A11:A17"/>
    <mergeCell ref="AE18:AM18"/>
    <mergeCell ref="A18:C19"/>
    <mergeCell ref="D18:L18"/>
    <mergeCell ref="M18:U18"/>
    <mergeCell ref="A10:C10"/>
    <mergeCell ref="A28:A35"/>
    <mergeCell ref="A36:A39"/>
    <mergeCell ref="A40:A44"/>
    <mergeCell ref="V18:AD18"/>
    <mergeCell ref="A20:A27"/>
    <mergeCell ref="AO7:AW7"/>
    <mergeCell ref="AO18:AW18"/>
    <mergeCell ref="AO87:AW87"/>
    <mergeCell ref="A96:A102"/>
    <mergeCell ref="A107:A116"/>
    <mergeCell ref="D87:L87"/>
    <mergeCell ref="M87:U87"/>
    <mergeCell ref="V87:AD87"/>
    <mergeCell ref="D7:L7"/>
    <mergeCell ref="M7:U7"/>
    <mergeCell ref="AE87:AM87"/>
    <mergeCell ref="A89:A95"/>
    <mergeCell ref="A50:A54"/>
    <mergeCell ref="A55:A62"/>
    <mergeCell ref="A63:A70"/>
    <mergeCell ref="A71:A75"/>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pageSetUpPr fitToPage="1"/>
  </sheetPr>
  <dimension ref="A1:AX117"/>
  <sheetViews>
    <sheetView workbookViewId="0">
      <pane xSplit="3" topLeftCell="D1" activePane="topRight" state="frozen"/>
      <selection pane="topRight"/>
    </sheetView>
  </sheetViews>
  <sheetFormatPr defaultColWidth="8.88671875" defaultRowHeight="14.4" x14ac:dyDescent="0.3"/>
  <cols>
    <col min="1" max="1" width="12.6640625" style="442" customWidth="1"/>
    <col min="2" max="2" width="8.88671875" style="190" customWidth="1"/>
    <col min="3" max="3" width="35.44140625" style="190" customWidth="1"/>
    <col min="4" max="49" width="13.33203125" style="190" customWidth="1"/>
    <col min="50" max="16384" width="8.88671875" style="1030"/>
  </cols>
  <sheetData>
    <row r="1" spans="1:50" x14ac:dyDescent="0.3">
      <c r="A1" s="441" t="s">
        <v>509</v>
      </c>
    </row>
    <row r="3" spans="1:50" x14ac:dyDescent="0.3">
      <c r="A3" s="856" t="s">
        <v>477</v>
      </c>
      <c r="B3" s="857"/>
      <c r="C3" s="860">
        <f>'MMA Rev-Exp Summary'!C3</f>
        <v>0</v>
      </c>
      <c r="U3" s="373"/>
      <c r="V3" s="373"/>
    </row>
    <row r="4" spans="1:50" x14ac:dyDescent="0.3">
      <c r="A4" s="856" t="s">
        <v>16</v>
      </c>
      <c r="B4" s="857"/>
      <c r="C4" s="867" t="str">
        <f>IF('MMA Rev-Exp Summary'!C4=0,"",'MMA Rev-Exp Summary'!C4)</f>
        <v/>
      </c>
    </row>
    <row r="5" spans="1:50" x14ac:dyDescent="0.3">
      <c r="A5" s="856" t="s">
        <v>17</v>
      </c>
      <c r="B5" s="857"/>
      <c r="C5" s="867" t="str">
        <f>IF('MMA Rev-Exp Summary'!C5=0,"",'MMA Rev-Exp Summary'!C5)</f>
        <v/>
      </c>
      <c r="E5" s="320"/>
      <c r="F5" s="320"/>
      <c r="G5" s="320"/>
      <c r="H5" s="320"/>
      <c r="AO5" s="321"/>
      <c r="AP5" s="321"/>
      <c r="AQ5" s="321"/>
      <c r="AR5" s="321"/>
      <c r="AS5" s="321"/>
      <c r="AT5" s="321"/>
      <c r="AU5" s="321"/>
      <c r="AV5" s="321"/>
      <c r="AW5" s="321"/>
    </row>
    <row r="6" spans="1:50" ht="15" thickBot="1" x14ac:dyDescent="0.35">
      <c r="A6" s="858" t="s">
        <v>496</v>
      </c>
      <c r="B6" s="857"/>
      <c r="C6" s="859"/>
      <c r="E6" s="320"/>
      <c r="F6" s="320"/>
      <c r="G6" s="320"/>
      <c r="H6" s="320"/>
      <c r="AN6" s="321"/>
      <c r="AO6" s="321"/>
      <c r="AP6" s="321"/>
      <c r="AQ6" s="321"/>
      <c r="AR6" s="321"/>
      <c r="AS6" s="321"/>
      <c r="AT6" s="321"/>
      <c r="AU6" s="321"/>
      <c r="AV6" s="321"/>
      <c r="AW6" s="321"/>
    </row>
    <row r="7" spans="1:50" ht="14.4" customHeight="1" x14ac:dyDescent="0.35">
      <c r="A7" s="487"/>
      <c r="B7" s="488"/>
      <c r="C7" s="489"/>
      <c r="D7" s="1541" t="s">
        <v>288</v>
      </c>
      <c r="E7" s="1542"/>
      <c r="F7" s="1542"/>
      <c r="G7" s="1542"/>
      <c r="H7" s="1542"/>
      <c r="I7" s="1542"/>
      <c r="J7" s="1542"/>
      <c r="K7" s="1542"/>
      <c r="L7" s="1543"/>
      <c r="M7" s="1541" t="s">
        <v>289</v>
      </c>
      <c r="N7" s="1542"/>
      <c r="O7" s="1542"/>
      <c r="P7" s="1542"/>
      <c r="Q7" s="1542"/>
      <c r="R7" s="1542"/>
      <c r="S7" s="1542"/>
      <c r="T7" s="1542"/>
      <c r="U7" s="1543"/>
      <c r="V7" s="1541" t="s">
        <v>290</v>
      </c>
      <c r="W7" s="1542"/>
      <c r="X7" s="1542"/>
      <c r="Y7" s="1542"/>
      <c r="Z7" s="1542"/>
      <c r="AA7" s="1542"/>
      <c r="AB7" s="1542"/>
      <c r="AC7" s="1542"/>
      <c r="AD7" s="1543"/>
      <c r="AE7" s="1530" t="s">
        <v>291</v>
      </c>
      <c r="AF7" s="1531"/>
      <c r="AG7" s="1531"/>
      <c r="AH7" s="1531"/>
      <c r="AI7" s="1531"/>
      <c r="AJ7" s="1531"/>
      <c r="AK7" s="1531"/>
      <c r="AL7" s="1531"/>
      <c r="AM7" s="1531"/>
      <c r="AN7" s="1278"/>
      <c r="AO7" s="1535" t="s">
        <v>1021</v>
      </c>
      <c r="AP7" s="1536"/>
      <c r="AQ7" s="1536"/>
      <c r="AR7" s="1536"/>
      <c r="AS7" s="1536"/>
      <c r="AT7" s="1536"/>
      <c r="AU7" s="1536"/>
      <c r="AV7" s="1536"/>
      <c r="AW7" s="1537"/>
    </row>
    <row r="8" spans="1:50" ht="45" customHeight="1" x14ac:dyDescent="0.35">
      <c r="A8" s="490"/>
      <c r="B8" s="491"/>
      <c r="C8" s="492"/>
      <c r="D8" s="1276" t="s">
        <v>40</v>
      </c>
      <c r="E8" s="387" t="s">
        <v>11</v>
      </c>
      <c r="F8" s="387" t="s">
        <v>53</v>
      </c>
      <c r="G8" s="387" t="s">
        <v>54</v>
      </c>
      <c r="H8" s="387" t="s">
        <v>55</v>
      </c>
      <c r="I8" s="387" t="s">
        <v>57</v>
      </c>
      <c r="J8" s="387" t="s">
        <v>56</v>
      </c>
      <c r="K8" s="387" t="s">
        <v>149</v>
      </c>
      <c r="L8" s="388" t="s">
        <v>150</v>
      </c>
      <c r="M8" s="1276" t="s">
        <v>40</v>
      </c>
      <c r="N8" s="387" t="s">
        <v>11</v>
      </c>
      <c r="O8" s="387" t="s">
        <v>53</v>
      </c>
      <c r="P8" s="387" t="s">
        <v>54</v>
      </c>
      <c r="Q8" s="387" t="s">
        <v>55</v>
      </c>
      <c r="R8" s="387" t="s">
        <v>57</v>
      </c>
      <c r="S8" s="387" t="s">
        <v>56</v>
      </c>
      <c r="T8" s="387" t="s">
        <v>149</v>
      </c>
      <c r="U8" s="388" t="s">
        <v>150</v>
      </c>
      <c r="V8" s="1276" t="s">
        <v>40</v>
      </c>
      <c r="W8" s="387" t="s">
        <v>11</v>
      </c>
      <c r="X8" s="387" t="s">
        <v>53</v>
      </c>
      <c r="Y8" s="387" t="s">
        <v>54</v>
      </c>
      <c r="Z8" s="387" t="s">
        <v>55</v>
      </c>
      <c r="AA8" s="387" t="s">
        <v>57</v>
      </c>
      <c r="AB8" s="387" t="s">
        <v>56</v>
      </c>
      <c r="AC8" s="387" t="s">
        <v>149</v>
      </c>
      <c r="AD8" s="388" t="s">
        <v>150</v>
      </c>
      <c r="AE8" s="1276" t="s">
        <v>40</v>
      </c>
      <c r="AF8" s="387" t="s">
        <v>11</v>
      </c>
      <c r="AG8" s="387" t="s">
        <v>53</v>
      </c>
      <c r="AH8" s="387" t="s">
        <v>54</v>
      </c>
      <c r="AI8" s="387" t="s">
        <v>55</v>
      </c>
      <c r="AJ8" s="387" t="s">
        <v>57</v>
      </c>
      <c r="AK8" s="387" t="s">
        <v>56</v>
      </c>
      <c r="AL8" s="387" t="s">
        <v>149</v>
      </c>
      <c r="AM8" s="387" t="s">
        <v>150</v>
      </c>
      <c r="AN8" s="1279" t="s">
        <v>1022</v>
      </c>
      <c r="AO8" s="440" t="s">
        <v>40</v>
      </c>
      <c r="AP8" s="387" t="s">
        <v>11</v>
      </c>
      <c r="AQ8" s="387" t="s">
        <v>53</v>
      </c>
      <c r="AR8" s="387" t="s">
        <v>54</v>
      </c>
      <c r="AS8" s="387" t="s">
        <v>55</v>
      </c>
      <c r="AT8" s="387" t="s">
        <v>57</v>
      </c>
      <c r="AU8" s="387" t="s">
        <v>56</v>
      </c>
      <c r="AV8" s="387" t="s">
        <v>149</v>
      </c>
      <c r="AW8" s="390" t="s">
        <v>150</v>
      </c>
      <c r="AX8" s="376"/>
    </row>
    <row r="9" spans="1:50" ht="18" customHeight="1" x14ac:dyDescent="0.35">
      <c r="A9" s="493" t="s">
        <v>58</v>
      </c>
      <c r="B9" s="491"/>
      <c r="C9" s="492"/>
      <c r="D9" s="602">
        <f>SUM(E9:L9)</f>
        <v>0</v>
      </c>
      <c r="E9" s="445"/>
      <c r="F9" s="445"/>
      <c r="G9" s="445"/>
      <c r="H9" s="445"/>
      <c r="I9" s="445"/>
      <c r="J9" s="445"/>
      <c r="K9" s="445"/>
      <c r="L9" s="446"/>
      <c r="M9" s="602">
        <f>SUM(N9:U9)</f>
        <v>0</v>
      </c>
      <c r="N9" s="445"/>
      <c r="O9" s="445"/>
      <c r="P9" s="445"/>
      <c r="Q9" s="445"/>
      <c r="R9" s="445"/>
      <c r="S9" s="445"/>
      <c r="T9" s="445"/>
      <c r="U9" s="446"/>
      <c r="V9" s="602">
        <f>SUM(W9:AD9)</f>
        <v>0</v>
      </c>
      <c r="W9" s="445"/>
      <c r="X9" s="445"/>
      <c r="Y9" s="445"/>
      <c r="Z9" s="445"/>
      <c r="AA9" s="445"/>
      <c r="AB9" s="445"/>
      <c r="AC9" s="445"/>
      <c r="AD9" s="446"/>
      <c r="AE9" s="602">
        <f>SUM(AF9:AM9)</f>
        <v>0</v>
      </c>
      <c r="AF9" s="445"/>
      <c r="AG9" s="445"/>
      <c r="AH9" s="445"/>
      <c r="AI9" s="445"/>
      <c r="AJ9" s="445"/>
      <c r="AK9" s="445"/>
      <c r="AL9" s="445"/>
      <c r="AM9" s="445"/>
      <c r="AN9" s="1280"/>
      <c r="AO9" s="603">
        <f>AE9+V9+M9+D9+AN9</f>
        <v>0</v>
      </c>
      <c r="AP9" s="531">
        <f t="shared" ref="AP9:AW9" si="0">AF9+W9+N9+E9</f>
        <v>0</v>
      </c>
      <c r="AQ9" s="531">
        <f t="shared" si="0"/>
        <v>0</v>
      </c>
      <c r="AR9" s="531">
        <f t="shared" si="0"/>
        <v>0</v>
      </c>
      <c r="AS9" s="531">
        <f t="shared" si="0"/>
        <v>0</v>
      </c>
      <c r="AT9" s="531">
        <f t="shared" si="0"/>
        <v>0</v>
      </c>
      <c r="AU9" s="602">
        <f t="shared" si="0"/>
        <v>0</v>
      </c>
      <c r="AV9" s="531">
        <f t="shared" si="0"/>
        <v>0</v>
      </c>
      <c r="AW9" s="531">
        <f t="shared" si="0"/>
        <v>0</v>
      </c>
      <c r="AX9" s="498"/>
    </row>
    <row r="10" spans="1:50" ht="18" customHeight="1" x14ac:dyDescent="0.35">
      <c r="A10" s="1563" t="s">
        <v>12</v>
      </c>
      <c r="B10" s="1564"/>
      <c r="C10" s="1565"/>
      <c r="D10" s="1274"/>
      <c r="E10" s="443"/>
      <c r="F10" s="443"/>
      <c r="G10" s="443"/>
      <c r="H10" s="443"/>
      <c r="I10" s="443"/>
      <c r="J10" s="443"/>
      <c r="K10" s="443"/>
      <c r="L10" s="444"/>
      <c r="M10" s="1277"/>
      <c r="N10" s="443"/>
      <c r="O10" s="443"/>
      <c r="P10" s="443"/>
      <c r="Q10" s="443"/>
      <c r="R10" s="443"/>
      <c r="S10" s="443"/>
      <c r="T10" s="443"/>
      <c r="U10" s="444"/>
      <c r="V10" s="1277"/>
      <c r="W10" s="443"/>
      <c r="X10" s="443"/>
      <c r="Y10" s="443"/>
      <c r="Z10" s="443"/>
      <c r="AA10" s="443"/>
      <c r="AB10" s="443"/>
      <c r="AC10" s="443"/>
      <c r="AD10" s="444"/>
      <c r="AE10" s="1277"/>
      <c r="AF10" s="443"/>
      <c r="AG10" s="443"/>
      <c r="AH10" s="443"/>
      <c r="AI10" s="443"/>
      <c r="AJ10" s="443"/>
      <c r="AK10" s="443"/>
      <c r="AL10" s="443"/>
      <c r="AM10" s="443"/>
      <c r="AN10" s="1281"/>
      <c r="AO10" s="1275"/>
      <c r="AP10" s="605"/>
      <c r="AQ10" s="605"/>
      <c r="AR10" s="605"/>
      <c r="AS10" s="605"/>
      <c r="AT10" s="605"/>
      <c r="AU10" s="605"/>
      <c r="AV10" s="605"/>
      <c r="AW10" s="609"/>
      <c r="AX10" s="376"/>
    </row>
    <row r="11" spans="1:50" ht="14.4" customHeight="1" x14ac:dyDescent="0.3">
      <c r="A11" s="1557" t="s">
        <v>218</v>
      </c>
      <c r="B11" s="570">
        <v>1.1000000000000001</v>
      </c>
      <c r="C11" s="571" t="s">
        <v>13</v>
      </c>
      <c r="D11" s="502">
        <f t="shared" ref="D11:D16" si="1">SUM(E11:L11)</f>
        <v>0</v>
      </c>
      <c r="E11" s="448"/>
      <c r="F11" s="448"/>
      <c r="G11" s="448"/>
      <c r="H11" s="448"/>
      <c r="I11" s="448"/>
      <c r="J11" s="448"/>
      <c r="K11" s="448"/>
      <c r="L11" s="449"/>
      <c r="M11" s="502">
        <f t="shared" ref="M11:M16" si="2">SUM(N11:U11)</f>
        <v>0</v>
      </c>
      <c r="N11" s="448"/>
      <c r="O11" s="448"/>
      <c r="P11" s="448"/>
      <c r="Q11" s="448"/>
      <c r="R11" s="448"/>
      <c r="S11" s="448"/>
      <c r="T11" s="448"/>
      <c r="U11" s="449"/>
      <c r="V11" s="502">
        <f t="shared" ref="V11:V16" si="3">SUM(W11:AD11)</f>
        <v>0</v>
      </c>
      <c r="W11" s="448"/>
      <c r="X11" s="448"/>
      <c r="Y11" s="448"/>
      <c r="Z11" s="448"/>
      <c r="AA11" s="448"/>
      <c r="AB11" s="448"/>
      <c r="AC11" s="448"/>
      <c r="AD11" s="449"/>
      <c r="AE11" s="502">
        <f t="shared" ref="AE11:AE16" si="4">SUM(AF11:AM11)</f>
        <v>0</v>
      </c>
      <c r="AF11" s="448"/>
      <c r="AG11" s="448"/>
      <c r="AH11" s="448"/>
      <c r="AI11" s="448"/>
      <c r="AJ11" s="448"/>
      <c r="AK11" s="448"/>
      <c r="AL11" s="448"/>
      <c r="AM11" s="448"/>
      <c r="AN11" s="1282"/>
      <c r="AO11" s="611">
        <f t="shared" ref="AO11:AO16" si="5">SUM(AP11:AW11)+AN11</f>
        <v>0</v>
      </c>
      <c r="AP11" s="503">
        <f t="shared" ref="AP11:AW16" si="6">E11+N11+W11+AF11</f>
        <v>0</v>
      </c>
      <c r="AQ11" s="503">
        <f t="shared" si="6"/>
        <v>0</v>
      </c>
      <c r="AR11" s="503">
        <f t="shared" si="6"/>
        <v>0</v>
      </c>
      <c r="AS11" s="503">
        <f t="shared" si="6"/>
        <v>0</v>
      </c>
      <c r="AT11" s="503">
        <f t="shared" si="6"/>
        <v>0</v>
      </c>
      <c r="AU11" s="503">
        <f t="shared" si="6"/>
        <v>0</v>
      </c>
      <c r="AV11" s="503">
        <f t="shared" si="6"/>
        <v>0</v>
      </c>
      <c r="AW11" s="542">
        <f t="shared" si="6"/>
        <v>0</v>
      </c>
    </row>
    <row r="12" spans="1:50" x14ac:dyDescent="0.3">
      <c r="A12" s="1558"/>
      <c r="B12" s="572">
        <v>1.2</v>
      </c>
      <c r="C12" s="573" t="s">
        <v>19</v>
      </c>
      <c r="D12" s="502">
        <f t="shared" si="1"/>
        <v>0</v>
      </c>
      <c r="E12" s="450"/>
      <c r="F12" s="450"/>
      <c r="G12" s="450"/>
      <c r="H12" s="450"/>
      <c r="I12" s="450"/>
      <c r="J12" s="450"/>
      <c r="K12" s="450"/>
      <c r="L12" s="451"/>
      <c r="M12" s="502">
        <f t="shared" si="2"/>
        <v>0</v>
      </c>
      <c r="N12" s="450"/>
      <c r="O12" s="450"/>
      <c r="P12" s="450"/>
      <c r="Q12" s="450"/>
      <c r="R12" s="450"/>
      <c r="S12" s="450"/>
      <c r="T12" s="450"/>
      <c r="U12" s="451"/>
      <c r="V12" s="502">
        <f t="shared" si="3"/>
        <v>0</v>
      </c>
      <c r="W12" s="450"/>
      <c r="X12" s="450"/>
      <c r="Y12" s="450"/>
      <c r="Z12" s="450"/>
      <c r="AA12" s="450"/>
      <c r="AB12" s="450"/>
      <c r="AC12" s="450"/>
      <c r="AD12" s="451"/>
      <c r="AE12" s="502">
        <f t="shared" si="4"/>
        <v>0</v>
      </c>
      <c r="AF12" s="450"/>
      <c r="AG12" s="450"/>
      <c r="AH12" s="450"/>
      <c r="AI12" s="450"/>
      <c r="AJ12" s="450"/>
      <c r="AK12" s="450"/>
      <c r="AL12" s="450"/>
      <c r="AM12" s="450"/>
      <c r="AN12" s="1283"/>
      <c r="AO12" s="535">
        <f t="shared" si="5"/>
        <v>0</v>
      </c>
      <c r="AP12" s="503">
        <f t="shared" si="6"/>
        <v>0</v>
      </c>
      <c r="AQ12" s="537">
        <f t="shared" si="6"/>
        <v>0</v>
      </c>
      <c r="AR12" s="537">
        <f t="shared" si="6"/>
        <v>0</v>
      </c>
      <c r="AS12" s="537">
        <f t="shared" si="6"/>
        <v>0</v>
      </c>
      <c r="AT12" s="537">
        <f t="shared" si="6"/>
        <v>0</v>
      </c>
      <c r="AU12" s="537">
        <f t="shared" si="6"/>
        <v>0</v>
      </c>
      <c r="AV12" s="537">
        <f t="shared" si="6"/>
        <v>0</v>
      </c>
      <c r="AW12" s="538">
        <f t="shared" si="6"/>
        <v>0</v>
      </c>
    </row>
    <row r="13" spans="1:50" x14ac:dyDescent="0.3">
      <c r="A13" s="1558"/>
      <c r="B13" s="572" t="s">
        <v>70</v>
      </c>
      <c r="C13" s="573" t="s">
        <v>449</v>
      </c>
      <c r="D13" s="503">
        <f t="shared" si="1"/>
        <v>0</v>
      </c>
      <c r="E13" s="450"/>
      <c r="F13" s="450"/>
      <c r="G13" s="450"/>
      <c r="H13" s="450"/>
      <c r="I13" s="450"/>
      <c r="J13" s="450"/>
      <c r="K13" s="450"/>
      <c r="L13" s="451"/>
      <c r="M13" s="503">
        <f t="shared" si="2"/>
        <v>0</v>
      </c>
      <c r="N13" s="450"/>
      <c r="O13" s="450"/>
      <c r="P13" s="450"/>
      <c r="Q13" s="450"/>
      <c r="R13" s="450"/>
      <c r="S13" s="450"/>
      <c r="T13" s="450"/>
      <c r="U13" s="451"/>
      <c r="V13" s="503">
        <f t="shared" si="3"/>
        <v>0</v>
      </c>
      <c r="W13" s="450"/>
      <c r="X13" s="450"/>
      <c r="Y13" s="450"/>
      <c r="Z13" s="450"/>
      <c r="AA13" s="450"/>
      <c r="AB13" s="450"/>
      <c r="AC13" s="450"/>
      <c r="AD13" s="451"/>
      <c r="AE13" s="503">
        <f t="shared" si="4"/>
        <v>0</v>
      </c>
      <c r="AF13" s="450"/>
      <c r="AG13" s="450"/>
      <c r="AH13" s="450"/>
      <c r="AI13" s="450"/>
      <c r="AJ13" s="450"/>
      <c r="AK13" s="450"/>
      <c r="AL13" s="450"/>
      <c r="AM13" s="450"/>
      <c r="AN13" s="1283"/>
      <c r="AO13" s="535">
        <f t="shared" si="5"/>
        <v>0</v>
      </c>
      <c r="AP13" s="503">
        <f t="shared" si="6"/>
        <v>0</v>
      </c>
      <c r="AQ13" s="537">
        <f t="shared" si="6"/>
        <v>0</v>
      </c>
      <c r="AR13" s="537">
        <f t="shared" si="6"/>
        <v>0</v>
      </c>
      <c r="AS13" s="537">
        <f t="shared" si="6"/>
        <v>0</v>
      </c>
      <c r="AT13" s="537">
        <f t="shared" si="6"/>
        <v>0</v>
      </c>
      <c r="AU13" s="537">
        <f t="shared" si="6"/>
        <v>0</v>
      </c>
      <c r="AV13" s="537">
        <f t="shared" si="6"/>
        <v>0</v>
      </c>
      <c r="AW13" s="538">
        <f t="shared" si="6"/>
        <v>0</v>
      </c>
    </row>
    <row r="14" spans="1:50" x14ac:dyDescent="0.3">
      <c r="A14" s="1558"/>
      <c r="B14" s="572" t="s">
        <v>71</v>
      </c>
      <c r="C14" s="573" t="s">
        <v>160</v>
      </c>
      <c r="D14" s="503">
        <f t="shared" si="1"/>
        <v>0</v>
      </c>
      <c r="E14" s="450"/>
      <c r="F14" s="450"/>
      <c r="G14" s="450"/>
      <c r="H14" s="450"/>
      <c r="I14" s="450"/>
      <c r="J14" s="450"/>
      <c r="K14" s="450"/>
      <c r="L14" s="451"/>
      <c r="M14" s="503">
        <f t="shared" si="2"/>
        <v>0</v>
      </c>
      <c r="N14" s="450"/>
      <c r="O14" s="450"/>
      <c r="P14" s="450"/>
      <c r="Q14" s="450"/>
      <c r="R14" s="450"/>
      <c r="S14" s="450"/>
      <c r="T14" s="450"/>
      <c r="U14" s="451"/>
      <c r="V14" s="503">
        <f t="shared" si="3"/>
        <v>0</v>
      </c>
      <c r="W14" s="450"/>
      <c r="X14" s="450"/>
      <c r="Y14" s="450"/>
      <c r="Z14" s="450"/>
      <c r="AA14" s="450"/>
      <c r="AB14" s="450"/>
      <c r="AC14" s="450"/>
      <c r="AD14" s="451"/>
      <c r="AE14" s="503">
        <f t="shared" si="4"/>
        <v>0</v>
      </c>
      <c r="AF14" s="450"/>
      <c r="AG14" s="450"/>
      <c r="AH14" s="450"/>
      <c r="AI14" s="450"/>
      <c r="AJ14" s="450"/>
      <c r="AK14" s="450"/>
      <c r="AL14" s="450"/>
      <c r="AM14" s="450"/>
      <c r="AN14" s="1283"/>
      <c r="AO14" s="535">
        <f t="shared" si="5"/>
        <v>0</v>
      </c>
      <c r="AP14" s="503">
        <f t="shared" si="6"/>
        <v>0</v>
      </c>
      <c r="AQ14" s="537">
        <f t="shared" si="6"/>
        <v>0</v>
      </c>
      <c r="AR14" s="537">
        <f t="shared" si="6"/>
        <v>0</v>
      </c>
      <c r="AS14" s="537">
        <f t="shared" si="6"/>
        <v>0</v>
      </c>
      <c r="AT14" s="537">
        <f t="shared" si="6"/>
        <v>0</v>
      </c>
      <c r="AU14" s="537">
        <f t="shared" si="6"/>
        <v>0</v>
      </c>
      <c r="AV14" s="537">
        <f t="shared" si="6"/>
        <v>0</v>
      </c>
      <c r="AW14" s="538">
        <f t="shared" si="6"/>
        <v>0</v>
      </c>
    </row>
    <row r="15" spans="1:50" x14ac:dyDescent="0.3">
      <c r="A15" s="1558"/>
      <c r="B15" s="572" t="s">
        <v>104</v>
      </c>
      <c r="C15" s="573" t="s">
        <v>161</v>
      </c>
      <c r="D15" s="502">
        <f t="shared" si="1"/>
        <v>0</v>
      </c>
      <c r="E15" s="450"/>
      <c r="F15" s="450"/>
      <c r="G15" s="450"/>
      <c r="H15" s="450"/>
      <c r="I15" s="450"/>
      <c r="J15" s="450"/>
      <c r="K15" s="450"/>
      <c r="L15" s="451"/>
      <c r="M15" s="502">
        <f t="shared" si="2"/>
        <v>0</v>
      </c>
      <c r="N15" s="450"/>
      <c r="O15" s="450"/>
      <c r="P15" s="450"/>
      <c r="Q15" s="450"/>
      <c r="R15" s="450"/>
      <c r="S15" s="450"/>
      <c r="T15" s="450"/>
      <c r="U15" s="451"/>
      <c r="V15" s="502">
        <f t="shared" si="3"/>
        <v>0</v>
      </c>
      <c r="W15" s="450"/>
      <c r="X15" s="450"/>
      <c r="Y15" s="450"/>
      <c r="Z15" s="450"/>
      <c r="AA15" s="450"/>
      <c r="AB15" s="450"/>
      <c r="AC15" s="450"/>
      <c r="AD15" s="451"/>
      <c r="AE15" s="502">
        <f t="shared" si="4"/>
        <v>0</v>
      </c>
      <c r="AF15" s="450"/>
      <c r="AG15" s="450"/>
      <c r="AH15" s="450"/>
      <c r="AI15" s="450"/>
      <c r="AJ15" s="450"/>
      <c r="AK15" s="450"/>
      <c r="AL15" s="450"/>
      <c r="AM15" s="450"/>
      <c r="AN15" s="1283"/>
      <c r="AO15" s="535">
        <f t="shared" si="5"/>
        <v>0</v>
      </c>
      <c r="AP15" s="503">
        <f t="shared" si="6"/>
        <v>0</v>
      </c>
      <c r="AQ15" s="537">
        <f t="shared" si="6"/>
        <v>0</v>
      </c>
      <c r="AR15" s="537">
        <f t="shared" si="6"/>
        <v>0</v>
      </c>
      <c r="AS15" s="537">
        <f t="shared" si="6"/>
        <v>0</v>
      </c>
      <c r="AT15" s="537">
        <f t="shared" si="6"/>
        <v>0</v>
      </c>
      <c r="AU15" s="537">
        <f t="shared" si="6"/>
        <v>0</v>
      </c>
      <c r="AV15" s="537">
        <f t="shared" si="6"/>
        <v>0</v>
      </c>
      <c r="AW15" s="538">
        <f t="shared" si="6"/>
        <v>0</v>
      </c>
    </row>
    <row r="16" spans="1:50" x14ac:dyDescent="0.3">
      <c r="A16" s="1558"/>
      <c r="B16" s="572" t="s">
        <v>39</v>
      </c>
      <c r="C16" s="573" t="s">
        <v>14</v>
      </c>
      <c r="D16" s="502">
        <f t="shared" si="1"/>
        <v>0</v>
      </c>
      <c r="E16" s="450"/>
      <c r="F16" s="450"/>
      <c r="G16" s="450"/>
      <c r="H16" s="450"/>
      <c r="I16" s="450"/>
      <c r="J16" s="450"/>
      <c r="K16" s="450"/>
      <c r="L16" s="451"/>
      <c r="M16" s="502">
        <f t="shared" si="2"/>
        <v>0</v>
      </c>
      <c r="N16" s="450"/>
      <c r="O16" s="450"/>
      <c r="P16" s="450"/>
      <c r="Q16" s="450"/>
      <c r="R16" s="450"/>
      <c r="S16" s="450"/>
      <c r="T16" s="450"/>
      <c r="U16" s="451"/>
      <c r="V16" s="502">
        <f t="shared" si="3"/>
        <v>0</v>
      </c>
      <c r="W16" s="450"/>
      <c r="X16" s="450"/>
      <c r="Y16" s="450"/>
      <c r="Z16" s="450"/>
      <c r="AA16" s="450"/>
      <c r="AB16" s="450"/>
      <c r="AC16" s="450"/>
      <c r="AD16" s="451"/>
      <c r="AE16" s="502">
        <f t="shared" si="4"/>
        <v>0</v>
      </c>
      <c r="AF16" s="450"/>
      <c r="AG16" s="450"/>
      <c r="AH16" s="450"/>
      <c r="AI16" s="450"/>
      <c r="AJ16" s="450"/>
      <c r="AK16" s="450"/>
      <c r="AL16" s="450"/>
      <c r="AM16" s="450"/>
      <c r="AN16" s="1283"/>
      <c r="AO16" s="535">
        <f t="shared" si="5"/>
        <v>0</v>
      </c>
      <c r="AP16" s="503">
        <f t="shared" si="6"/>
        <v>0</v>
      </c>
      <c r="AQ16" s="537">
        <f t="shared" si="6"/>
        <v>0</v>
      </c>
      <c r="AR16" s="537">
        <f t="shared" si="6"/>
        <v>0</v>
      </c>
      <c r="AS16" s="537">
        <f t="shared" si="6"/>
        <v>0</v>
      </c>
      <c r="AT16" s="537">
        <f t="shared" si="6"/>
        <v>0</v>
      </c>
      <c r="AU16" s="537">
        <f t="shared" si="6"/>
        <v>0</v>
      </c>
      <c r="AV16" s="537">
        <f t="shared" si="6"/>
        <v>0</v>
      </c>
      <c r="AW16" s="538">
        <f t="shared" si="6"/>
        <v>0</v>
      </c>
    </row>
    <row r="17" spans="1:49" s="377" customFormat="1" x14ac:dyDescent="0.3">
      <c r="A17" s="1558"/>
      <c r="B17" s="574" t="s">
        <v>238</v>
      </c>
      <c r="C17" s="575" t="s">
        <v>15</v>
      </c>
      <c r="D17" s="504">
        <f>SUM(D11:D16)</f>
        <v>0</v>
      </c>
      <c r="E17" s="504">
        <f>SUM(E11:E16)</f>
        <v>0</v>
      </c>
      <c r="F17" s="504">
        <f t="shared" ref="F17:L17" si="7">SUM(F11:F16)</f>
        <v>0</v>
      </c>
      <c r="G17" s="504">
        <f t="shared" si="7"/>
        <v>0</v>
      </c>
      <c r="H17" s="504">
        <f t="shared" si="7"/>
        <v>0</v>
      </c>
      <c r="I17" s="504">
        <f t="shared" si="7"/>
        <v>0</v>
      </c>
      <c r="J17" s="504">
        <f t="shared" si="7"/>
        <v>0</v>
      </c>
      <c r="K17" s="504">
        <f t="shared" si="7"/>
        <v>0</v>
      </c>
      <c r="L17" s="504">
        <f t="shared" si="7"/>
        <v>0</v>
      </c>
      <c r="M17" s="532">
        <f>SUM(M11:M16)</f>
        <v>0</v>
      </c>
      <c r="N17" s="504">
        <f>SUM(N11:N16)</f>
        <v>0</v>
      </c>
      <c r="O17" s="504">
        <f t="shared" ref="O17:U17" si="8">SUM(O11:O16)</f>
        <v>0</v>
      </c>
      <c r="P17" s="504">
        <f t="shared" si="8"/>
        <v>0</v>
      </c>
      <c r="Q17" s="504">
        <f t="shared" si="8"/>
        <v>0</v>
      </c>
      <c r="R17" s="504">
        <f t="shared" si="8"/>
        <v>0</v>
      </c>
      <c r="S17" s="504">
        <f t="shared" si="8"/>
        <v>0</v>
      </c>
      <c r="T17" s="504">
        <f t="shared" si="8"/>
        <v>0</v>
      </c>
      <c r="U17" s="504">
        <f t="shared" si="8"/>
        <v>0</v>
      </c>
      <c r="V17" s="532">
        <f>SUM(V11:V16)</f>
        <v>0</v>
      </c>
      <c r="W17" s="504">
        <f>SUM(W11:W16)</f>
        <v>0</v>
      </c>
      <c r="X17" s="504">
        <f t="shared" ref="X17:AD17" si="9">SUM(X11:X16)</f>
        <v>0</v>
      </c>
      <c r="Y17" s="504">
        <f t="shared" si="9"/>
        <v>0</v>
      </c>
      <c r="Z17" s="504">
        <f t="shared" si="9"/>
        <v>0</v>
      </c>
      <c r="AA17" s="504">
        <f t="shared" si="9"/>
        <v>0</v>
      </c>
      <c r="AB17" s="504">
        <f t="shared" si="9"/>
        <v>0</v>
      </c>
      <c r="AC17" s="504">
        <f t="shared" si="9"/>
        <v>0</v>
      </c>
      <c r="AD17" s="504">
        <f t="shared" si="9"/>
        <v>0</v>
      </c>
      <c r="AE17" s="532">
        <f>SUM(AE11:AE16)</f>
        <v>0</v>
      </c>
      <c r="AF17" s="504">
        <f>SUM(AF11:AF16)</f>
        <v>0</v>
      </c>
      <c r="AG17" s="504">
        <f t="shared" ref="AG17:AN17" si="10">SUM(AG11:AG16)</f>
        <v>0</v>
      </c>
      <c r="AH17" s="504">
        <f t="shared" si="10"/>
        <v>0</v>
      </c>
      <c r="AI17" s="504">
        <f t="shared" si="10"/>
        <v>0</v>
      </c>
      <c r="AJ17" s="504">
        <f t="shared" si="10"/>
        <v>0</v>
      </c>
      <c r="AK17" s="504">
        <f t="shared" si="10"/>
        <v>0</v>
      </c>
      <c r="AL17" s="504">
        <f t="shared" si="10"/>
        <v>0</v>
      </c>
      <c r="AM17" s="521">
        <f t="shared" si="10"/>
        <v>0</v>
      </c>
      <c r="AN17" s="1284">
        <f t="shared" si="10"/>
        <v>0</v>
      </c>
      <c r="AO17" s="539">
        <f>SUM(AO11:AO16)</f>
        <v>0</v>
      </c>
      <c r="AP17" s="504">
        <f>SUM(AP11:AP16)</f>
        <v>0</v>
      </c>
      <c r="AQ17" s="504">
        <f t="shared" ref="AQ17:AW17" si="11">SUM(AQ11:AQ16)</f>
        <v>0</v>
      </c>
      <c r="AR17" s="504">
        <f t="shared" si="11"/>
        <v>0</v>
      </c>
      <c r="AS17" s="504">
        <f t="shared" si="11"/>
        <v>0</v>
      </c>
      <c r="AT17" s="504">
        <f t="shared" si="11"/>
        <v>0</v>
      </c>
      <c r="AU17" s="504">
        <f t="shared" si="11"/>
        <v>0</v>
      </c>
      <c r="AV17" s="504">
        <f t="shared" si="11"/>
        <v>0</v>
      </c>
      <c r="AW17" s="540">
        <f t="shared" si="11"/>
        <v>0</v>
      </c>
    </row>
    <row r="18" spans="1:49" ht="14.4" customHeight="1" x14ac:dyDescent="0.3">
      <c r="A18" s="1560" t="s">
        <v>324</v>
      </c>
      <c r="B18" s="1561"/>
      <c r="C18" s="1562"/>
      <c r="D18" s="1547" t="s">
        <v>288</v>
      </c>
      <c r="E18" s="1548"/>
      <c r="F18" s="1548"/>
      <c r="G18" s="1548"/>
      <c r="H18" s="1548"/>
      <c r="I18" s="1548"/>
      <c r="J18" s="1548"/>
      <c r="K18" s="1548"/>
      <c r="L18" s="1549"/>
      <c r="M18" s="1547" t="s">
        <v>289</v>
      </c>
      <c r="N18" s="1548"/>
      <c r="O18" s="1548"/>
      <c r="P18" s="1548"/>
      <c r="Q18" s="1548"/>
      <c r="R18" s="1548"/>
      <c r="S18" s="1548"/>
      <c r="T18" s="1548"/>
      <c r="U18" s="1549"/>
      <c r="V18" s="1547" t="s">
        <v>290</v>
      </c>
      <c r="W18" s="1548"/>
      <c r="X18" s="1548"/>
      <c r="Y18" s="1548"/>
      <c r="Z18" s="1548"/>
      <c r="AA18" s="1548"/>
      <c r="AB18" s="1548"/>
      <c r="AC18" s="1548"/>
      <c r="AD18" s="1549"/>
      <c r="AE18" s="1550" t="s">
        <v>291</v>
      </c>
      <c r="AF18" s="1551"/>
      <c r="AG18" s="1551"/>
      <c r="AH18" s="1551"/>
      <c r="AI18" s="1551"/>
      <c r="AJ18" s="1551"/>
      <c r="AK18" s="1551"/>
      <c r="AL18" s="1551"/>
      <c r="AM18" s="1551"/>
      <c r="AN18" s="1285"/>
      <c r="AO18" s="1552" t="s">
        <v>1021</v>
      </c>
      <c r="AP18" s="1551"/>
      <c r="AQ18" s="1551"/>
      <c r="AR18" s="1551"/>
      <c r="AS18" s="1551"/>
      <c r="AT18" s="1551"/>
      <c r="AU18" s="1551"/>
      <c r="AV18" s="1551"/>
      <c r="AW18" s="1553"/>
    </row>
    <row r="19" spans="1:49" ht="45" customHeight="1" x14ac:dyDescent="0.3">
      <c r="A19" s="1563"/>
      <c r="B19" s="1564"/>
      <c r="C19" s="1565"/>
      <c r="D19" s="400" t="s">
        <v>40</v>
      </c>
      <c r="E19" s="401" t="s">
        <v>11</v>
      </c>
      <c r="F19" s="401" t="s">
        <v>53</v>
      </c>
      <c r="G19" s="401" t="s">
        <v>54</v>
      </c>
      <c r="H19" s="401" t="s">
        <v>55</v>
      </c>
      <c r="I19" s="401" t="s">
        <v>57</v>
      </c>
      <c r="J19" s="401" t="s">
        <v>56</v>
      </c>
      <c r="K19" s="387" t="s">
        <v>149</v>
      </c>
      <c r="L19" s="402" t="s">
        <v>150</v>
      </c>
      <c r="M19" s="400" t="s">
        <v>40</v>
      </c>
      <c r="N19" s="401" t="s">
        <v>11</v>
      </c>
      <c r="O19" s="401" t="s">
        <v>53</v>
      </c>
      <c r="P19" s="401" t="s">
        <v>54</v>
      </c>
      <c r="Q19" s="401" t="s">
        <v>55</v>
      </c>
      <c r="R19" s="401" t="s">
        <v>57</v>
      </c>
      <c r="S19" s="401" t="s">
        <v>56</v>
      </c>
      <c r="T19" s="387" t="s">
        <v>149</v>
      </c>
      <c r="U19" s="402" t="s">
        <v>150</v>
      </c>
      <c r="V19" s="400" t="s">
        <v>40</v>
      </c>
      <c r="W19" s="401" t="s">
        <v>11</v>
      </c>
      <c r="X19" s="401" t="s">
        <v>53</v>
      </c>
      <c r="Y19" s="401" t="s">
        <v>54</v>
      </c>
      <c r="Z19" s="401" t="s">
        <v>55</v>
      </c>
      <c r="AA19" s="401" t="s">
        <v>57</v>
      </c>
      <c r="AB19" s="401" t="s">
        <v>56</v>
      </c>
      <c r="AC19" s="387" t="s">
        <v>149</v>
      </c>
      <c r="AD19" s="402" t="s">
        <v>150</v>
      </c>
      <c r="AE19" s="400" t="s">
        <v>40</v>
      </c>
      <c r="AF19" s="401" t="s">
        <v>11</v>
      </c>
      <c r="AG19" s="401" t="s">
        <v>53</v>
      </c>
      <c r="AH19" s="401" t="s">
        <v>54</v>
      </c>
      <c r="AI19" s="401" t="s">
        <v>55</v>
      </c>
      <c r="AJ19" s="401" t="s">
        <v>57</v>
      </c>
      <c r="AK19" s="401" t="s">
        <v>56</v>
      </c>
      <c r="AL19" s="387" t="s">
        <v>149</v>
      </c>
      <c r="AM19" s="387" t="s">
        <v>150</v>
      </c>
      <c r="AN19" s="1279" t="s">
        <v>1022</v>
      </c>
      <c r="AO19" s="403" t="s">
        <v>40</v>
      </c>
      <c r="AP19" s="387" t="s">
        <v>11</v>
      </c>
      <c r="AQ19" s="387" t="s">
        <v>53</v>
      </c>
      <c r="AR19" s="387" t="s">
        <v>54</v>
      </c>
      <c r="AS19" s="387" t="s">
        <v>55</v>
      </c>
      <c r="AT19" s="387" t="s">
        <v>57</v>
      </c>
      <c r="AU19" s="387" t="s">
        <v>56</v>
      </c>
      <c r="AV19" s="387" t="s">
        <v>149</v>
      </c>
      <c r="AW19" s="392" t="s">
        <v>150</v>
      </c>
    </row>
    <row r="20" spans="1:49" ht="14.4" customHeight="1" x14ac:dyDescent="0.3">
      <c r="A20" s="1557" t="s">
        <v>0</v>
      </c>
      <c r="B20" s="570">
        <v>2.1</v>
      </c>
      <c r="C20" s="571" t="s">
        <v>162</v>
      </c>
      <c r="D20" s="505">
        <f t="shared" ref="D20:D26" si="12">SUM(E20:L20)</f>
        <v>0</v>
      </c>
      <c r="E20" s="452"/>
      <c r="F20" s="452"/>
      <c r="G20" s="452"/>
      <c r="H20" s="452"/>
      <c r="I20" s="452"/>
      <c r="J20" s="452"/>
      <c r="K20" s="452"/>
      <c r="L20" s="453"/>
      <c r="M20" s="505">
        <f t="shared" ref="M20:M26" si="13">SUM(N20:U20)</f>
        <v>0</v>
      </c>
      <c r="N20" s="452"/>
      <c r="O20" s="452"/>
      <c r="P20" s="452"/>
      <c r="Q20" s="452"/>
      <c r="R20" s="452"/>
      <c r="S20" s="452"/>
      <c r="T20" s="452"/>
      <c r="U20" s="453"/>
      <c r="V20" s="505">
        <f t="shared" ref="V20:V26" si="14">SUM(W20:AD20)</f>
        <v>0</v>
      </c>
      <c r="W20" s="452"/>
      <c r="X20" s="452"/>
      <c r="Y20" s="452"/>
      <c r="Z20" s="452"/>
      <c r="AA20" s="452"/>
      <c r="AB20" s="452"/>
      <c r="AC20" s="452"/>
      <c r="AD20" s="453"/>
      <c r="AE20" s="505">
        <f t="shared" ref="AE20:AE26" si="15">SUM(AF20:AM20)</f>
        <v>0</v>
      </c>
      <c r="AF20" s="452"/>
      <c r="AG20" s="452"/>
      <c r="AH20" s="452"/>
      <c r="AI20" s="452"/>
      <c r="AJ20" s="452"/>
      <c r="AK20" s="452"/>
      <c r="AL20" s="452"/>
      <c r="AM20" s="452"/>
      <c r="AN20" s="1286"/>
      <c r="AO20" s="541">
        <f>SUM(AP20:AW20)+AN20</f>
        <v>0</v>
      </c>
      <c r="AP20" s="503">
        <f t="shared" ref="AP20:AW26" si="16">E20+N20+W20+AF20</f>
        <v>0</v>
      </c>
      <c r="AQ20" s="503">
        <f t="shared" si="16"/>
        <v>0</v>
      </c>
      <c r="AR20" s="503">
        <f t="shared" si="16"/>
        <v>0</v>
      </c>
      <c r="AS20" s="503">
        <f t="shared" si="16"/>
        <v>0</v>
      </c>
      <c r="AT20" s="503">
        <f t="shared" si="16"/>
        <v>0</v>
      </c>
      <c r="AU20" s="503">
        <f t="shared" si="16"/>
        <v>0</v>
      </c>
      <c r="AV20" s="503">
        <f t="shared" si="16"/>
        <v>0</v>
      </c>
      <c r="AW20" s="542">
        <f t="shared" si="16"/>
        <v>0</v>
      </c>
    </row>
    <row r="21" spans="1:49" x14ac:dyDescent="0.3">
      <c r="A21" s="1558"/>
      <c r="B21" s="572">
        <v>2.2000000000000002</v>
      </c>
      <c r="C21" s="573" t="s">
        <v>163</v>
      </c>
      <c r="D21" s="1043">
        <f t="shared" si="12"/>
        <v>0</v>
      </c>
      <c r="E21" s="454"/>
      <c r="F21" s="454"/>
      <c r="G21" s="454"/>
      <c r="H21" s="454"/>
      <c r="I21" s="454"/>
      <c r="J21" s="454"/>
      <c r="K21" s="454"/>
      <c r="L21" s="455"/>
      <c r="M21" s="1043">
        <f t="shared" si="13"/>
        <v>0</v>
      </c>
      <c r="N21" s="454"/>
      <c r="O21" s="454"/>
      <c r="P21" s="454"/>
      <c r="Q21" s="454"/>
      <c r="R21" s="454"/>
      <c r="S21" s="454"/>
      <c r="T21" s="454"/>
      <c r="U21" s="455"/>
      <c r="V21" s="1043">
        <f t="shared" si="14"/>
        <v>0</v>
      </c>
      <c r="W21" s="454"/>
      <c r="X21" s="454"/>
      <c r="Y21" s="454"/>
      <c r="Z21" s="454"/>
      <c r="AA21" s="454"/>
      <c r="AB21" s="454"/>
      <c r="AC21" s="454"/>
      <c r="AD21" s="455"/>
      <c r="AE21" s="1043">
        <f t="shared" si="15"/>
        <v>0</v>
      </c>
      <c r="AF21" s="454"/>
      <c r="AG21" s="454"/>
      <c r="AH21" s="454"/>
      <c r="AI21" s="454"/>
      <c r="AJ21" s="454"/>
      <c r="AK21" s="454"/>
      <c r="AL21" s="454"/>
      <c r="AM21" s="454"/>
      <c r="AN21" s="1287"/>
      <c r="AO21" s="543">
        <f t="shared" ref="AO21:AO26" si="17">SUM(AP21:AW21)+AN21</f>
        <v>0</v>
      </c>
      <c r="AP21" s="503">
        <f t="shared" si="16"/>
        <v>0</v>
      </c>
      <c r="AQ21" s="537">
        <f t="shared" si="16"/>
        <v>0</v>
      </c>
      <c r="AR21" s="537">
        <f t="shared" si="16"/>
        <v>0</v>
      </c>
      <c r="AS21" s="537">
        <f t="shared" si="16"/>
        <v>0</v>
      </c>
      <c r="AT21" s="537">
        <f t="shared" si="16"/>
        <v>0</v>
      </c>
      <c r="AU21" s="537">
        <f t="shared" si="16"/>
        <v>0</v>
      </c>
      <c r="AV21" s="537">
        <f t="shared" si="16"/>
        <v>0</v>
      </c>
      <c r="AW21" s="538">
        <f t="shared" si="16"/>
        <v>0</v>
      </c>
    </row>
    <row r="22" spans="1:49" x14ac:dyDescent="0.3">
      <c r="A22" s="1558"/>
      <c r="B22" s="572">
        <v>2.2999999999999998</v>
      </c>
      <c r="C22" s="573" t="s">
        <v>164</v>
      </c>
      <c r="D22" s="1043">
        <f t="shared" si="12"/>
        <v>0</v>
      </c>
      <c r="E22" s="454"/>
      <c r="F22" s="454"/>
      <c r="G22" s="454"/>
      <c r="H22" s="454"/>
      <c r="I22" s="454"/>
      <c r="J22" s="454"/>
      <c r="K22" s="454"/>
      <c r="L22" s="455"/>
      <c r="M22" s="1043">
        <f t="shared" si="13"/>
        <v>0</v>
      </c>
      <c r="N22" s="454"/>
      <c r="O22" s="454"/>
      <c r="P22" s="454"/>
      <c r="Q22" s="454"/>
      <c r="R22" s="454"/>
      <c r="S22" s="454"/>
      <c r="T22" s="454"/>
      <c r="U22" s="455"/>
      <c r="V22" s="1043">
        <f t="shared" si="14"/>
        <v>0</v>
      </c>
      <c r="W22" s="454"/>
      <c r="X22" s="454"/>
      <c r="Y22" s="454"/>
      <c r="Z22" s="454"/>
      <c r="AA22" s="454"/>
      <c r="AB22" s="454"/>
      <c r="AC22" s="454"/>
      <c r="AD22" s="455"/>
      <c r="AE22" s="1043">
        <f t="shared" si="15"/>
        <v>0</v>
      </c>
      <c r="AF22" s="454"/>
      <c r="AG22" s="454"/>
      <c r="AH22" s="454"/>
      <c r="AI22" s="454"/>
      <c r="AJ22" s="454"/>
      <c r="AK22" s="454"/>
      <c r="AL22" s="454"/>
      <c r="AM22" s="454"/>
      <c r="AN22" s="1287"/>
      <c r="AO22" s="543">
        <f t="shared" si="17"/>
        <v>0</v>
      </c>
      <c r="AP22" s="503">
        <f t="shared" si="16"/>
        <v>0</v>
      </c>
      <c r="AQ22" s="537">
        <f t="shared" si="16"/>
        <v>0</v>
      </c>
      <c r="AR22" s="537">
        <f t="shared" si="16"/>
        <v>0</v>
      </c>
      <c r="AS22" s="537">
        <f t="shared" si="16"/>
        <v>0</v>
      </c>
      <c r="AT22" s="537">
        <f t="shared" si="16"/>
        <v>0</v>
      </c>
      <c r="AU22" s="537">
        <f t="shared" si="16"/>
        <v>0</v>
      </c>
      <c r="AV22" s="537">
        <f t="shared" si="16"/>
        <v>0</v>
      </c>
      <c r="AW22" s="538">
        <f t="shared" si="16"/>
        <v>0</v>
      </c>
    </row>
    <row r="23" spans="1:49" x14ac:dyDescent="0.3">
      <c r="A23" s="1558"/>
      <c r="B23" s="572">
        <v>2.4</v>
      </c>
      <c r="C23" s="573" t="s">
        <v>165</v>
      </c>
      <c r="D23" s="1043">
        <f t="shared" si="12"/>
        <v>0</v>
      </c>
      <c r="E23" s="454"/>
      <c r="F23" s="454"/>
      <c r="G23" s="454"/>
      <c r="H23" s="454"/>
      <c r="I23" s="454"/>
      <c r="J23" s="454"/>
      <c r="K23" s="454"/>
      <c r="L23" s="455"/>
      <c r="M23" s="1043">
        <f t="shared" si="13"/>
        <v>0</v>
      </c>
      <c r="N23" s="454"/>
      <c r="O23" s="454"/>
      <c r="P23" s="454"/>
      <c r="Q23" s="454"/>
      <c r="R23" s="454"/>
      <c r="S23" s="454"/>
      <c r="T23" s="454"/>
      <c r="U23" s="455"/>
      <c r="V23" s="1043">
        <f t="shared" si="14"/>
        <v>0</v>
      </c>
      <c r="W23" s="454"/>
      <c r="X23" s="454"/>
      <c r="Y23" s="454"/>
      <c r="Z23" s="454"/>
      <c r="AA23" s="454"/>
      <c r="AB23" s="454"/>
      <c r="AC23" s="454"/>
      <c r="AD23" s="455"/>
      <c r="AE23" s="1043">
        <f t="shared" si="15"/>
        <v>0</v>
      </c>
      <c r="AF23" s="454"/>
      <c r="AG23" s="454"/>
      <c r="AH23" s="454"/>
      <c r="AI23" s="454"/>
      <c r="AJ23" s="454"/>
      <c r="AK23" s="454"/>
      <c r="AL23" s="454"/>
      <c r="AM23" s="454"/>
      <c r="AN23" s="1287"/>
      <c r="AO23" s="543">
        <f t="shared" si="17"/>
        <v>0</v>
      </c>
      <c r="AP23" s="503">
        <f t="shared" si="16"/>
        <v>0</v>
      </c>
      <c r="AQ23" s="537">
        <f t="shared" si="16"/>
        <v>0</v>
      </c>
      <c r="AR23" s="537">
        <f t="shared" si="16"/>
        <v>0</v>
      </c>
      <c r="AS23" s="537">
        <f t="shared" si="16"/>
        <v>0</v>
      </c>
      <c r="AT23" s="537">
        <f t="shared" si="16"/>
        <v>0</v>
      </c>
      <c r="AU23" s="537">
        <f t="shared" si="16"/>
        <v>0</v>
      </c>
      <c r="AV23" s="537">
        <f t="shared" si="16"/>
        <v>0</v>
      </c>
      <c r="AW23" s="538">
        <f t="shared" si="16"/>
        <v>0</v>
      </c>
    </row>
    <row r="24" spans="1:49" x14ac:dyDescent="0.3">
      <c r="A24" s="1558"/>
      <c r="B24" s="572">
        <v>2.5</v>
      </c>
      <c r="C24" s="573" t="s">
        <v>166</v>
      </c>
      <c r="D24" s="1043">
        <f t="shared" si="12"/>
        <v>0</v>
      </c>
      <c r="E24" s="456"/>
      <c r="F24" s="456"/>
      <c r="G24" s="456"/>
      <c r="H24" s="456"/>
      <c r="I24" s="456"/>
      <c r="J24" s="456"/>
      <c r="K24" s="456"/>
      <c r="L24" s="457"/>
      <c r="M24" s="1043">
        <f t="shared" si="13"/>
        <v>0</v>
      </c>
      <c r="N24" s="456"/>
      <c r="O24" s="456"/>
      <c r="P24" s="456"/>
      <c r="Q24" s="456"/>
      <c r="R24" s="456"/>
      <c r="S24" s="456"/>
      <c r="T24" s="456"/>
      <c r="U24" s="457"/>
      <c r="V24" s="1043">
        <f t="shared" si="14"/>
        <v>0</v>
      </c>
      <c r="W24" s="456"/>
      <c r="X24" s="456"/>
      <c r="Y24" s="456"/>
      <c r="Z24" s="456"/>
      <c r="AA24" s="456"/>
      <c r="AB24" s="456"/>
      <c r="AC24" s="456"/>
      <c r="AD24" s="457"/>
      <c r="AE24" s="1043">
        <f t="shared" si="15"/>
        <v>0</v>
      </c>
      <c r="AF24" s="456"/>
      <c r="AG24" s="456"/>
      <c r="AH24" s="456"/>
      <c r="AI24" s="456"/>
      <c r="AJ24" s="456"/>
      <c r="AK24" s="456"/>
      <c r="AL24" s="456"/>
      <c r="AM24" s="456"/>
      <c r="AN24" s="1288"/>
      <c r="AO24" s="543">
        <f t="shared" si="17"/>
        <v>0</v>
      </c>
      <c r="AP24" s="503">
        <f t="shared" si="16"/>
        <v>0</v>
      </c>
      <c r="AQ24" s="537">
        <f t="shared" si="16"/>
        <v>0</v>
      </c>
      <c r="AR24" s="537">
        <f t="shared" si="16"/>
        <v>0</v>
      </c>
      <c r="AS24" s="537">
        <f t="shared" si="16"/>
        <v>0</v>
      </c>
      <c r="AT24" s="537">
        <f t="shared" si="16"/>
        <v>0</v>
      </c>
      <c r="AU24" s="537">
        <f t="shared" si="16"/>
        <v>0</v>
      </c>
      <c r="AV24" s="537">
        <f t="shared" si="16"/>
        <v>0</v>
      </c>
      <c r="AW24" s="538">
        <f t="shared" si="16"/>
        <v>0</v>
      </c>
    </row>
    <row r="25" spans="1:49" s="459" customFormat="1" x14ac:dyDescent="0.3">
      <c r="A25" s="1558"/>
      <c r="B25" s="572" t="s">
        <v>108</v>
      </c>
      <c r="C25" s="573" t="s">
        <v>7</v>
      </c>
      <c r="D25" s="507">
        <f t="shared" si="12"/>
        <v>0</v>
      </c>
      <c r="E25" s="499"/>
      <c r="F25" s="499"/>
      <c r="G25" s="499"/>
      <c r="H25" s="499"/>
      <c r="I25" s="499"/>
      <c r="J25" s="499"/>
      <c r="K25" s="499"/>
      <c r="L25" s="500"/>
      <c r="M25" s="1043">
        <f t="shared" si="13"/>
        <v>0</v>
      </c>
      <c r="N25" s="499"/>
      <c r="O25" s="499"/>
      <c r="P25" s="499"/>
      <c r="Q25" s="499"/>
      <c r="R25" s="499"/>
      <c r="S25" s="499"/>
      <c r="T25" s="499"/>
      <c r="U25" s="500"/>
      <c r="V25" s="1043">
        <f t="shared" si="14"/>
        <v>0</v>
      </c>
      <c r="W25" s="499"/>
      <c r="X25" s="499"/>
      <c r="Y25" s="499"/>
      <c r="Z25" s="499"/>
      <c r="AA25" s="499"/>
      <c r="AB25" s="499"/>
      <c r="AC25" s="499"/>
      <c r="AD25" s="500"/>
      <c r="AE25" s="1043">
        <f t="shared" si="15"/>
        <v>0</v>
      </c>
      <c r="AF25" s="499"/>
      <c r="AG25" s="499"/>
      <c r="AH25" s="499"/>
      <c r="AI25" s="499"/>
      <c r="AJ25" s="499"/>
      <c r="AK25" s="499"/>
      <c r="AL25" s="499"/>
      <c r="AM25" s="499"/>
      <c r="AN25" s="1289"/>
      <c r="AO25" s="543">
        <f t="shared" si="17"/>
        <v>0</v>
      </c>
      <c r="AP25" s="503">
        <f t="shared" si="16"/>
        <v>0</v>
      </c>
      <c r="AQ25" s="537">
        <f t="shared" si="16"/>
        <v>0</v>
      </c>
      <c r="AR25" s="537">
        <f t="shared" si="16"/>
        <v>0</v>
      </c>
      <c r="AS25" s="537">
        <f t="shared" si="16"/>
        <v>0</v>
      </c>
      <c r="AT25" s="537">
        <f t="shared" si="16"/>
        <v>0</v>
      </c>
      <c r="AU25" s="537">
        <f t="shared" si="16"/>
        <v>0</v>
      </c>
      <c r="AV25" s="537">
        <f t="shared" si="16"/>
        <v>0</v>
      </c>
      <c r="AW25" s="538">
        <f t="shared" si="16"/>
        <v>0</v>
      </c>
    </row>
    <row r="26" spans="1:49" s="459" customFormat="1" x14ac:dyDescent="0.3">
      <c r="A26" s="1558"/>
      <c r="B26" s="572" t="s">
        <v>167</v>
      </c>
      <c r="C26" s="573" t="s">
        <v>579</v>
      </c>
      <c r="D26" s="1043">
        <f t="shared" si="12"/>
        <v>0</v>
      </c>
      <c r="E26" s="460"/>
      <c r="F26" s="460"/>
      <c r="G26" s="460"/>
      <c r="H26" s="460"/>
      <c r="I26" s="460"/>
      <c r="J26" s="460"/>
      <c r="K26" s="460"/>
      <c r="L26" s="461"/>
      <c r="M26" s="1043">
        <f t="shared" si="13"/>
        <v>0</v>
      </c>
      <c r="N26" s="460"/>
      <c r="O26" s="460"/>
      <c r="P26" s="460"/>
      <c r="Q26" s="460"/>
      <c r="R26" s="460"/>
      <c r="S26" s="460"/>
      <c r="T26" s="460"/>
      <c r="U26" s="461"/>
      <c r="V26" s="1043">
        <f t="shared" si="14"/>
        <v>0</v>
      </c>
      <c r="W26" s="460"/>
      <c r="X26" s="460"/>
      <c r="Y26" s="460"/>
      <c r="Z26" s="460"/>
      <c r="AA26" s="460"/>
      <c r="AB26" s="460"/>
      <c r="AC26" s="460"/>
      <c r="AD26" s="461"/>
      <c r="AE26" s="1043">
        <f t="shared" si="15"/>
        <v>0</v>
      </c>
      <c r="AF26" s="460"/>
      <c r="AG26" s="460"/>
      <c r="AH26" s="460"/>
      <c r="AI26" s="460"/>
      <c r="AJ26" s="460"/>
      <c r="AK26" s="460"/>
      <c r="AL26" s="460"/>
      <c r="AM26" s="460"/>
      <c r="AN26" s="1290"/>
      <c r="AO26" s="543">
        <f t="shared" si="17"/>
        <v>0</v>
      </c>
      <c r="AP26" s="503">
        <f t="shared" si="16"/>
        <v>0</v>
      </c>
      <c r="AQ26" s="537">
        <f t="shared" si="16"/>
        <v>0</v>
      </c>
      <c r="AR26" s="537">
        <f t="shared" si="16"/>
        <v>0</v>
      </c>
      <c r="AS26" s="537">
        <f t="shared" si="16"/>
        <v>0</v>
      </c>
      <c r="AT26" s="537">
        <f t="shared" si="16"/>
        <v>0</v>
      </c>
      <c r="AU26" s="537">
        <f t="shared" si="16"/>
        <v>0</v>
      </c>
      <c r="AV26" s="537">
        <f t="shared" si="16"/>
        <v>0</v>
      </c>
      <c r="AW26" s="538">
        <f t="shared" si="16"/>
        <v>0</v>
      </c>
    </row>
    <row r="27" spans="1:49" s="377" customFormat="1" x14ac:dyDescent="0.3">
      <c r="A27" s="1559"/>
      <c r="B27" s="576" t="s">
        <v>261</v>
      </c>
      <c r="C27" s="577" t="s">
        <v>1</v>
      </c>
      <c r="D27" s="508">
        <f>SUM(D20:D26)</f>
        <v>0</v>
      </c>
      <c r="E27" s="521">
        <f t="shared" ref="E27:AW27" si="18">SUM(E20:E26)</f>
        <v>0</v>
      </c>
      <c r="F27" s="521">
        <f t="shared" si="18"/>
        <v>0</v>
      </c>
      <c r="G27" s="521">
        <f t="shared" si="18"/>
        <v>0</v>
      </c>
      <c r="H27" s="521">
        <f t="shared" si="18"/>
        <v>0</v>
      </c>
      <c r="I27" s="521">
        <f t="shared" si="18"/>
        <v>0</v>
      </c>
      <c r="J27" s="521">
        <f t="shared" si="18"/>
        <v>0</v>
      </c>
      <c r="K27" s="521">
        <f t="shared" si="18"/>
        <v>0</v>
      </c>
      <c r="L27" s="522">
        <f t="shared" si="18"/>
        <v>0</v>
      </c>
      <c r="M27" s="508">
        <f t="shared" si="18"/>
        <v>0</v>
      </c>
      <c r="N27" s="521">
        <f t="shared" si="18"/>
        <v>0</v>
      </c>
      <c r="O27" s="521">
        <f t="shared" si="18"/>
        <v>0</v>
      </c>
      <c r="P27" s="521">
        <f t="shared" si="18"/>
        <v>0</v>
      </c>
      <c r="Q27" s="521">
        <f t="shared" si="18"/>
        <v>0</v>
      </c>
      <c r="R27" s="521">
        <f t="shared" si="18"/>
        <v>0</v>
      </c>
      <c r="S27" s="521">
        <f t="shared" si="18"/>
        <v>0</v>
      </c>
      <c r="T27" s="521">
        <f t="shared" si="18"/>
        <v>0</v>
      </c>
      <c r="U27" s="522">
        <f t="shared" si="18"/>
        <v>0</v>
      </c>
      <c r="V27" s="508">
        <f t="shared" si="18"/>
        <v>0</v>
      </c>
      <c r="W27" s="521">
        <f t="shared" si="18"/>
        <v>0</v>
      </c>
      <c r="X27" s="521">
        <f t="shared" si="18"/>
        <v>0</v>
      </c>
      <c r="Y27" s="521">
        <f t="shared" si="18"/>
        <v>0</v>
      </c>
      <c r="Z27" s="521">
        <f t="shared" si="18"/>
        <v>0</v>
      </c>
      <c r="AA27" s="521">
        <f t="shared" si="18"/>
        <v>0</v>
      </c>
      <c r="AB27" s="521">
        <f t="shared" si="18"/>
        <v>0</v>
      </c>
      <c r="AC27" s="521">
        <f t="shared" si="18"/>
        <v>0</v>
      </c>
      <c r="AD27" s="522">
        <f t="shared" si="18"/>
        <v>0</v>
      </c>
      <c r="AE27" s="508">
        <f t="shared" si="18"/>
        <v>0</v>
      </c>
      <c r="AF27" s="521">
        <f t="shared" si="18"/>
        <v>0</v>
      </c>
      <c r="AG27" s="521">
        <f t="shared" si="18"/>
        <v>0</v>
      </c>
      <c r="AH27" s="521">
        <f t="shared" si="18"/>
        <v>0</v>
      </c>
      <c r="AI27" s="521">
        <f t="shared" si="18"/>
        <v>0</v>
      </c>
      <c r="AJ27" s="521">
        <f t="shared" si="18"/>
        <v>0</v>
      </c>
      <c r="AK27" s="521">
        <f t="shared" si="18"/>
        <v>0</v>
      </c>
      <c r="AL27" s="521">
        <f t="shared" si="18"/>
        <v>0</v>
      </c>
      <c r="AM27" s="521">
        <f t="shared" si="18"/>
        <v>0</v>
      </c>
      <c r="AN27" s="1284">
        <f t="shared" si="18"/>
        <v>0</v>
      </c>
      <c r="AO27" s="544">
        <f t="shared" si="18"/>
        <v>0</v>
      </c>
      <c r="AP27" s="521">
        <f t="shared" si="18"/>
        <v>0</v>
      </c>
      <c r="AQ27" s="521">
        <f t="shared" si="18"/>
        <v>0</v>
      </c>
      <c r="AR27" s="521">
        <f t="shared" si="18"/>
        <v>0</v>
      </c>
      <c r="AS27" s="521">
        <f t="shared" si="18"/>
        <v>0</v>
      </c>
      <c r="AT27" s="521">
        <f t="shared" si="18"/>
        <v>0</v>
      </c>
      <c r="AU27" s="521">
        <f t="shared" si="18"/>
        <v>0</v>
      </c>
      <c r="AV27" s="521">
        <f t="shared" si="18"/>
        <v>0</v>
      </c>
      <c r="AW27" s="540">
        <f t="shared" si="18"/>
        <v>0</v>
      </c>
    </row>
    <row r="28" spans="1:49" ht="14.4" customHeight="1" x14ac:dyDescent="0.3">
      <c r="A28" s="1557" t="s">
        <v>60</v>
      </c>
      <c r="B28" s="570">
        <v>3.1</v>
      </c>
      <c r="C28" s="578" t="s">
        <v>37</v>
      </c>
      <c r="D28" s="505">
        <f t="shared" ref="D28:D34" si="19">SUM(E28:L28)</f>
        <v>0</v>
      </c>
      <c r="E28" s="452"/>
      <c r="F28" s="452"/>
      <c r="G28" s="452"/>
      <c r="H28" s="452"/>
      <c r="I28" s="452"/>
      <c r="J28" s="452"/>
      <c r="K28" s="452"/>
      <c r="L28" s="453"/>
      <c r="M28" s="505">
        <f t="shared" ref="M28:M34" si="20">SUM(N28:U28)</f>
        <v>0</v>
      </c>
      <c r="N28" s="452"/>
      <c r="O28" s="452"/>
      <c r="P28" s="452"/>
      <c r="Q28" s="452"/>
      <c r="R28" s="452"/>
      <c r="S28" s="452"/>
      <c r="T28" s="452"/>
      <c r="U28" s="453"/>
      <c r="V28" s="505">
        <f t="shared" ref="V28:V34" si="21">SUM(W28:AD28)</f>
        <v>0</v>
      </c>
      <c r="W28" s="452"/>
      <c r="X28" s="452"/>
      <c r="Y28" s="452"/>
      <c r="Z28" s="452"/>
      <c r="AA28" s="452"/>
      <c r="AB28" s="452"/>
      <c r="AC28" s="452"/>
      <c r="AD28" s="453"/>
      <c r="AE28" s="505">
        <f t="shared" ref="AE28:AE34" si="22">SUM(AF28:AM28)</f>
        <v>0</v>
      </c>
      <c r="AF28" s="452"/>
      <c r="AG28" s="452"/>
      <c r="AH28" s="452"/>
      <c r="AI28" s="452"/>
      <c r="AJ28" s="452"/>
      <c r="AK28" s="452"/>
      <c r="AL28" s="452"/>
      <c r="AM28" s="452"/>
      <c r="AN28" s="1286"/>
      <c r="AO28" s="541">
        <f>SUM(AP28:AW28)+AN28</f>
        <v>0</v>
      </c>
      <c r="AP28" s="503">
        <f t="shared" ref="AP28:AW34" si="23">E28+N28+W28+AF28</f>
        <v>0</v>
      </c>
      <c r="AQ28" s="503">
        <f t="shared" si="23"/>
        <v>0</v>
      </c>
      <c r="AR28" s="503">
        <f t="shared" si="23"/>
        <v>0</v>
      </c>
      <c r="AS28" s="503">
        <f t="shared" si="23"/>
        <v>0</v>
      </c>
      <c r="AT28" s="503">
        <f t="shared" si="23"/>
        <v>0</v>
      </c>
      <c r="AU28" s="503">
        <f t="shared" si="23"/>
        <v>0</v>
      </c>
      <c r="AV28" s="503">
        <f t="shared" si="23"/>
        <v>0</v>
      </c>
      <c r="AW28" s="542">
        <f t="shared" si="23"/>
        <v>0</v>
      </c>
    </row>
    <row r="29" spans="1:49" x14ac:dyDescent="0.3">
      <c r="A29" s="1558"/>
      <c r="B29" s="572">
        <v>3.2</v>
      </c>
      <c r="C29" s="578" t="s">
        <v>38</v>
      </c>
      <c r="D29" s="1043">
        <f t="shared" si="19"/>
        <v>0</v>
      </c>
      <c r="E29" s="454"/>
      <c r="F29" s="454"/>
      <c r="G29" s="454"/>
      <c r="H29" s="454"/>
      <c r="I29" s="454"/>
      <c r="J29" s="454"/>
      <c r="K29" s="454"/>
      <c r="L29" s="455"/>
      <c r="M29" s="1043">
        <f t="shared" si="20"/>
        <v>0</v>
      </c>
      <c r="N29" s="454"/>
      <c r="O29" s="454"/>
      <c r="P29" s="454"/>
      <c r="Q29" s="454"/>
      <c r="R29" s="454"/>
      <c r="S29" s="454"/>
      <c r="T29" s="454"/>
      <c r="U29" s="455"/>
      <c r="V29" s="1043">
        <f t="shared" si="21"/>
        <v>0</v>
      </c>
      <c r="W29" s="454"/>
      <c r="X29" s="454"/>
      <c r="Y29" s="454"/>
      <c r="Z29" s="454"/>
      <c r="AA29" s="454"/>
      <c r="AB29" s="454"/>
      <c r="AC29" s="454"/>
      <c r="AD29" s="455"/>
      <c r="AE29" s="1043">
        <f t="shared" si="22"/>
        <v>0</v>
      </c>
      <c r="AF29" s="454"/>
      <c r="AG29" s="454"/>
      <c r="AH29" s="454"/>
      <c r="AI29" s="454"/>
      <c r="AJ29" s="454"/>
      <c r="AK29" s="454"/>
      <c r="AL29" s="454"/>
      <c r="AM29" s="454"/>
      <c r="AN29" s="1287"/>
      <c r="AO29" s="543">
        <f t="shared" ref="AO29:AO34" si="24">SUM(AP29:AW29)+AN29</f>
        <v>0</v>
      </c>
      <c r="AP29" s="503">
        <f t="shared" si="23"/>
        <v>0</v>
      </c>
      <c r="AQ29" s="537">
        <f t="shared" si="23"/>
        <v>0</v>
      </c>
      <c r="AR29" s="537">
        <f t="shared" si="23"/>
        <v>0</v>
      </c>
      <c r="AS29" s="537">
        <f t="shared" si="23"/>
        <v>0</v>
      </c>
      <c r="AT29" s="537">
        <f t="shared" si="23"/>
        <v>0</v>
      </c>
      <c r="AU29" s="537">
        <f t="shared" si="23"/>
        <v>0</v>
      </c>
      <c r="AV29" s="537">
        <f t="shared" si="23"/>
        <v>0</v>
      </c>
      <c r="AW29" s="538">
        <f t="shared" si="23"/>
        <v>0</v>
      </c>
    </row>
    <row r="30" spans="1:49" x14ac:dyDescent="0.3">
      <c r="A30" s="1558"/>
      <c r="B30" s="572">
        <v>3.3</v>
      </c>
      <c r="C30" s="578" t="s">
        <v>61</v>
      </c>
      <c r="D30" s="1043">
        <f t="shared" si="19"/>
        <v>0</v>
      </c>
      <c r="E30" s="454"/>
      <c r="F30" s="454"/>
      <c r="G30" s="454"/>
      <c r="H30" s="454"/>
      <c r="I30" s="454"/>
      <c r="J30" s="454"/>
      <c r="K30" s="454"/>
      <c r="L30" s="455"/>
      <c r="M30" s="1043">
        <f t="shared" si="20"/>
        <v>0</v>
      </c>
      <c r="N30" s="454"/>
      <c r="O30" s="454"/>
      <c r="P30" s="454"/>
      <c r="Q30" s="454"/>
      <c r="R30" s="454"/>
      <c r="S30" s="454"/>
      <c r="T30" s="454"/>
      <c r="U30" s="455"/>
      <c r="V30" s="1043">
        <f t="shared" si="21"/>
        <v>0</v>
      </c>
      <c r="W30" s="454"/>
      <c r="X30" s="454"/>
      <c r="Y30" s="454"/>
      <c r="Z30" s="454"/>
      <c r="AA30" s="454"/>
      <c r="AB30" s="454"/>
      <c r="AC30" s="454"/>
      <c r="AD30" s="455"/>
      <c r="AE30" s="1043">
        <f t="shared" si="22"/>
        <v>0</v>
      </c>
      <c r="AF30" s="454"/>
      <c r="AG30" s="454"/>
      <c r="AH30" s="454"/>
      <c r="AI30" s="454"/>
      <c r="AJ30" s="454"/>
      <c r="AK30" s="454"/>
      <c r="AL30" s="454"/>
      <c r="AM30" s="454"/>
      <c r="AN30" s="1287"/>
      <c r="AO30" s="543">
        <f t="shared" si="24"/>
        <v>0</v>
      </c>
      <c r="AP30" s="503">
        <f t="shared" si="23"/>
        <v>0</v>
      </c>
      <c r="AQ30" s="537">
        <f t="shared" si="23"/>
        <v>0</v>
      </c>
      <c r="AR30" s="537">
        <f t="shared" si="23"/>
        <v>0</v>
      </c>
      <c r="AS30" s="537">
        <f t="shared" si="23"/>
        <v>0</v>
      </c>
      <c r="AT30" s="537">
        <f t="shared" si="23"/>
        <v>0</v>
      </c>
      <c r="AU30" s="537">
        <f t="shared" si="23"/>
        <v>0</v>
      </c>
      <c r="AV30" s="537">
        <f t="shared" si="23"/>
        <v>0</v>
      </c>
      <c r="AW30" s="538">
        <f t="shared" si="23"/>
        <v>0</v>
      </c>
    </row>
    <row r="31" spans="1:49" x14ac:dyDescent="0.3">
      <c r="A31" s="1558"/>
      <c r="B31" s="572" t="s">
        <v>49</v>
      </c>
      <c r="C31" s="578" t="s">
        <v>168</v>
      </c>
      <c r="D31" s="1043">
        <f t="shared" si="19"/>
        <v>0</v>
      </c>
      <c r="E31" s="454"/>
      <c r="F31" s="454"/>
      <c r="G31" s="454"/>
      <c r="H31" s="454"/>
      <c r="I31" s="454"/>
      <c r="J31" s="454"/>
      <c r="K31" s="454"/>
      <c r="L31" s="455"/>
      <c r="M31" s="1043">
        <f t="shared" si="20"/>
        <v>0</v>
      </c>
      <c r="N31" s="454"/>
      <c r="O31" s="454"/>
      <c r="P31" s="454"/>
      <c r="Q31" s="454"/>
      <c r="R31" s="454"/>
      <c r="S31" s="454"/>
      <c r="T31" s="454"/>
      <c r="U31" s="455"/>
      <c r="V31" s="1043">
        <f t="shared" si="21"/>
        <v>0</v>
      </c>
      <c r="W31" s="454"/>
      <c r="X31" s="454"/>
      <c r="Y31" s="454"/>
      <c r="Z31" s="454"/>
      <c r="AA31" s="454"/>
      <c r="AB31" s="454"/>
      <c r="AC31" s="454"/>
      <c r="AD31" s="455"/>
      <c r="AE31" s="1043">
        <f t="shared" si="22"/>
        <v>0</v>
      </c>
      <c r="AF31" s="454"/>
      <c r="AG31" s="454"/>
      <c r="AH31" s="454"/>
      <c r="AI31" s="454"/>
      <c r="AJ31" s="454"/>
      <c r="AK31" s="454"/>
      <c r="AL31" s="454"/>
      <c r="AM31" s="454"/>
      <c r="AN31" s="1287"/>
      <c r="AO31" s="543">
        <f t="shared" si="24"/>
        <v>0</v>
      </c>
      <c r="AP31" s="503">
        <f t="shared" si="23"/>
        <v>0</v>
      </c>
      <c r="AQ31" s="537">
        <f t="shared" si="23"/>
        <v>0</v>
      </c>
      <c r="AR31" s="537">
        <f t="shared" si="23"/>
        <v>0</v>
      </c>
      <c r="AS31" s="537">
        <f t="shared" si="23"/>
        <v>0</v>
      </c>
      <c r="AT31" s="537">
        <f t="shared" si="23"/>
        <v>0</v>
      </c>
      <c r="AU31" s="537">
        <f t="shared" si="23"/>
        <v>0</v>
      </c>
      <c r="AV31" s="537">
        <f t="shared" si="23"/>
        <v>0</v>
      </c>
      <c r="AW31" s="538">
        <f t="shared" si="23"/>
        <v>0</v>
      </c>
    </row>
    <row r="32" spans="1:49" s="459" customFormat="1" x14ac:dyDescent="0.3">
      <c r="A32" s="1558"/>
      <c r="B32" s="572" t="s">
        <v>46</v>
      </c>
      <c r="C32" s="578" t="s">
        <v>59</v>
      </c>
      <c r="D32" s="1043">
        <f t="shared" si="19"/>
        <v>0</v>
      </c>
      <c r="E32" s="456"/>
      <c r="F32" s="456"/>
      <c r="G32" s="456"/>
      <c r="H32" s="456"/>
      <c r="I32" s="456"/>
      <c r="J32" s="456"/>
      <c r="K32" s="456"/>
      <c r="L32" s="457"/>
      <c r="M32" s="1043">
        <f t="shared" si="20"/>
        <v>0</v>
      </c>
      <c r="N32" s="499"/>
      <c r="O32" s="499"/>
      <c r="P32" s="499"/>
      <c r="Q32" s="499"/>
      <c r="R32" s="499"/>
      <c r="S32" s="499"/>
      <c r="T32" s="499"/>
      <c r="U32" s="500"/>
      <c r="V32" s="1043">
        <f t="shared" si="21"/>
        <v>0</v>
      </c>
      <c r="W32" s="499"/>
      <c r="X32" s="499"/>
      <c r="Y32" s="499"/>
      <c r="Z32" s="499"/>
      <c r="AA32" s="499"/>
      <c r="AB32" s="499"/>
      <c r="AC32" s="499"/>
      <c r="AD32" s="500"/>
      <c r="AE32" s="1043">
        <f t="shared" si="22"/>
        <v>0</v>
      </c>
      <c r="AF32" s="499"/>
      <c r="AG32" s="499"/>
      <c r="AH32" s="499"/>
      <c r="AI32" s="499"/>
      <c r="AJ32" s="499"/>
      <c r="AK32" s="499"/>
      <c r="AL32" s="499"/>
      <c r="AM32" s="499"/>
      <c r="AN32" s="1289"/>
      <c r="AO32" s="543">
        <f t="shared" si="24"/>
        <v>0</v>
      </c>
      <c r="AP32" s="503">
        <f t="shared" si="23"/>
        <v>0</v>
      </c>
      <c r="AQ32" s="537">
        <f t="shared" si="23"/>
        <v>0</v>
      </c>
      <c r="AR32" s="537">
        <f t="shared" si="23"/>
        <v>0</v>
      </c>
      <c r="AS32" s="537">
        <f t="shared" si="23"/>
        <v>0</v>
      </c>
      <c r="AT32" s="537">
        <f t="shared" si="23"/>
        <v>0</v>
      </c>
      <c r="AU32" s="537">
        <f t="shared" si="23"/>
        <v>0</v>
      </c>
      <c r="AV32" s="537">
        <f t="shared" si="23"/>
        <v>0</v>
      </c>
      <c r="AW32" s="538">
        <f t="shared" si="23"/>
        <v>0</v>
      </c>
    </row>
    <row r="33" spans="1:49" x14ac:dyDescent="0.3">
      <c r="A33" s="1558"/>
      <c r="B33" s="572" t="s">
        <v>47</v>
      </c>
      <c r="C33" s="578" t="s">
        <v>169</v>
      </c>
      <c r="D33" s="1043">
        <f t="shared" si="19"/>
        <v>0</v>
      </c>
      <c r="E33" s="456"/>
      <c r="F33" s="456"/>
      <c r="G33" s="456"/>
      <c r="H33" s="456"/>
      <c r="I33" s="456"/>
      <c r="J33" s="456"/>
      <c r="K33" s="456"/>
      <c r="L33" s="457"/>
      <c r="M33" s="1043">
        <f t="shared" si="20"/>
        <v>0</v>
      </c>
      <c r="N33" s="456"/>
      <c r="O33" s="456"/>
      <c r="P33" s="456"/>
      <c r="Q33" s="456"/>
      <c r="R33" s="456"/>
      <c r="S33" s="456"/>
      <c r="T33" s="456"/>
      <c r="U33" s="457"/>
      <c r="V33" s="1043">
        <f t="shared" si="21"/>
        <v>0</v>
      </c>
      <c r="W33" s="456"/>
      <c r="X33" s="456"/>
      <c r="Y33" s="456"/>
      <c r="Z33" s="456"/>
      <c r="AA33" s="456"/>
      <c r="AB33" s="456"/>
      <c r="AC33" s="456"/>
      <c r="AD33" s="457"/>
      <c r="AE33" s="1043">
        <f t="shared" si="22"/>
        <v>0</v>
      </c>
      <c r="AF33" s="456"/>
      <c r="AG33" s="456"/>
      <c r="AH33" s="456"/>
      <c r="AI33" s="456"/>
      <c r="AJ33" s="456"/>
      <c r="AK33" s="456"/>
      <c r="AL33" s="456"/>
      <c r="AM33" s="456"/>
      <c r="AN33" s="1288"/>
      <c r="AO33" s="543">
        <f t="shared" si="24"/>
        <v>0</v>
      </c>
      <c r="AP33" s="503">
        <f t="shared" si="23"/>
        <v>0</v>
      </c>
      <c r="AQ33" s="537">
        <f t="shared" si="23"/>
        <v>0</v>
      </c>
      <c r="AR33" s="537">
        <f t="shared" si="23"/>
        <v>0</v>
      </c>
      <c r="AS33" s="537">
        <f t="shared" si="23"/>
        <v>0</v>
      </c>
      <c r="AT33" s="537">
        <f t="shared" si="23"/>
        <v>0</v>
      </c>
      <c r="AU33" s="537">
        <f t="shared" si="23"/>
        <v>0</v>
      </c>
      <c r="AV33" s="537">
        <f t="shared" si="23"/>
        <v>0</v>
      </c>
      <c r="AW33" s="538">
        <f t="shared" si="23"/>
        <v>0</v>
      </c>
    </row>
    <row r="34" spans="1:49" x14ac:dyDescent="0.3">
      <c r="A34" s="1558"/>
      <c r="B34" s="572" t="s">
        <v>48</v>
      </c>
      <c r="C34" s="578" t="s">
        <v>578</v>
      </c>
      <c r="D34" s="1043">
        <f t="shared" si="19"/>
        <v>0</v>
      </c>
      <c r="E34" s="460"/>
      <c r="F34" s="460"/>
      <c r="G34" s="460"/>
      <c r="H34" s="460"/>
      <c r="I34" s="460"/>
      <c r="J34" s="460"/>
      <c r="K34" s="460"/>
      <c r="L34" s="461"/>
      <c r="M34" s="1043">
        <f t="shared" si="20"/>
        <v>0</v>
      </c>
      <c r="N34" s="460"/>
      <c r="O34" s="460"/>
      <c r="P34" s="460"/>
      <c r="Q34" s="460"/>
      <c r="R34" s="460"/>
      <c r="S34" s="460"/>
      <c r="T34" s="460"/>
      <c r="U34" s="461"/>
      <c r="V34" s="1043">
        <f t="shared" si="21"/>
        <v>0</v>
      </c>
      <c r="W34" s="460"/>
      <c r="X34" s="460"/>
      <c r="Y34" s="460"/>
      <c r="Z34" s="460"/>
      <c r="AA34" s="460"/>
      <c r="AB34" s="460"/>
      <c r="AC34" s="460"/>
      <c r="AD34" s="461"/>
      <c r="AE34" s="1043">
        <f t="shared" si="22"/>
        <v>0</v>
      </c>
      <c r="AF34" s="460"/>
      <c r="AG34" s="460"/>
      <c r="AH34" s="460"/>
      <c r="AI34" s="460"/>
      <c r="AJ34" s="460"/>
      <c r="AK34" s="460"/>
      <c r="AL34" s="460"/>
      <c r="AM34" s="460"/>
      <c r="AN34" s="1290"/>
      <c r="AO34" s="543">
        <f t="shared" si="24"/>
        <v>0</v>
      </c>
      <c r="AP34" s="503">
        <f t="shared" si="23"/>
        <v>0</v>
      </c>
      <c r="AQ34" s="537">
        <f t="shared" si="23"/>
        <v>0</v>
      </c>
      <c r="AR34" s="537">
        <f t="shared" si="23"/>
        <v>0</v>
      </c>
      <c r="AS34" s="537">
        <f t="shared" si="23"/>
        <v>0</v>
      </c>
      <c r="AT34" s="537">
        <f t="shared" si="23"/>
        <v>0</v>
      </c>
      <c r="AU34" s="537">
        <f t="shared" si="23"/>
        <v>0</v>
      </c>
      <c r="AV34" s="537">
        <f t="shared" si="23"/>
        <v>0</v>
      </c>
      <c r="AW34" s="538">
        <f t="shared" si="23"/>
        <v>0</v>
      </c>
    </row>
    <row r="35" spans="1:49" s="377" customFormat="1" x14ac:dyDescent="0.3">
      <c r="A35" s="1558"/>
      <c r="B35" s="574" t="s">
        <v>567</v>
      </c>
      <c r="C35" s="579" t="s">
        <v>2</v>
      </c>
      <c r="D35" s="508">
        <f>SUM(D28:D34)</f>
        <v>0</v>
      </c>
      <c r="E35" s="521">
        <f t="shared" ref="E35:AW35" si="25">SUM(E28:E34)</f>
        <v>0</v>
      </c>
      <c r="F35" s="521">
        <f t="shared" si="25"/>
        <v>0</v>
      </c>
      <c r="G35" s="521">
        <f t="shared" si="25"/>
        <v>0</v>
      </c>
      <c r="H35" s="521">
        <f t="shared" si="25"/>
        <v>0</v>
      </c>
      <c r="I35" s="521">
        <f t="shared" si="25"/>
        <v>0</v>
      </c>
      <c r="J35" s="521">
        <f t="shared" si="25"/>
        <v>0</v>
      </c>
      <c r="K35" s="521">
        <f t="shared" si="25"/>
        <v>0</v>
      </c>
      <c r="L35" s="522">
        <f t="shared" si="25"/>
        <v>0</v>
      </c>
      <c r="M35" s="508">
        <f t="shared" si="25"/>
        <v>0</v>
      </c>
      <c r="N35" s="521">
        <f t="shared" si="25"/>
        <v>0</v>
      </c>
      <c r="O35" s="521">
        <f t="shared" si="25"/>
        <v>0</v>
      </c>
      <c r="P35" s="521">
        <f t="shared" si="25"/>
        <v>0</v>
      </c>
      <c r="Q35" s="521">
        <f t="shared" si="25"/>
        <v>0</v>
      </c>
      <c r="R35" s="521">
        <f t="shared" si="25"/>
        <v>0</v>
      </c>
      <c r="S35" s="521">
        <f t="shared" si="25"/>
        <v>0</v>
      </c>
      <c r="T35" s="521">
        <f t="shared" si="25"/>
        <v>0</v>
      </c>
      <c r="U35" s="522">
        <f t="shared" si="25"/>
        <v>0</v>
      </c>
      <c r="V35" s="508">
        <f t="shared" si="25"/>
        <v>0</v>
      </c>
      <c r="W35" s="521">
        <f t="shared" si="25"/>
        <v>0</v>
      </c>
      <c r="X35" s="521">
        <f t="shared" si="25"/>
        <v>0</v>
      </c>
      <c r="Y35" s="521">
        <f t="shared" si="25"/>
        <v>0</v>
      </c>
      <c r="Z35" s="521">
        <f t="shared" si="25"/>
        <v>0</v>
      </c>
      <c r="AA35" s="521">
        <f t="shared" si="25"/>
        <v>0</v>
      </c>
      <c r="AB35" s="521">
        <f t="shared" si="25"/>
        <v>0</v>
      </c>
      <c r="AC35" s="521">
        <f t="shared" si="25"/>
        <v>0</v>
      </c>
      <c r="AD35" s="522">
        <f t="shared" si="25"/>
        <v>0</v>
      </c>
      <c r="AE35" s="508">
        <f t="shared" si="25"/>
        <v>0</v>
      </c>
      <c r="AF35" s="521">
        <f t="shared" si="25"/>
        <v>0</v>
      </c>
      <c r="AG35" s="521">
        <f t="shared" si="25"/>
        <v>0</v>
      </c>
      <c r="AH35" s="521">
        <f t="shared" si="25"/>
        <v>0</v>
      </c>
      <c r="AI35" s="521">
        <f t="shared" si="25"/>
        <v>0</v>
      </c>
      <c r="AJ35" s="521">
        <f t="shared" si="25"/>
        <v>0</v>
      </c>
      <c r="AK35" s="521">
        <f t="shared" si="25"/>
        <v>0</v>
      </c>
      <c r="AL35" s="521">
        <f t="shared" si="25"/>
        <v>0</v>
      </c>
      <c r="AM35" s="521">
        <f t="shared" si="25"/>
        <v>0</v>
      </c>
      <c r="AN35" s="1284">
        <f t="shared" si="25"/>
        <v>0</v>
      </c>
      <c r="AO35" s="544">
        <f t="shared" si="25"/>
        <v>0</v>
      </c>
      <c r="AP35" s="521">
        <f t="shared" si="25"/>
        <v>0</v>
      </c>
      <c r="AQ35" s="521">
        <f t="shared" si="25"/>
        <v>0</v>
      </c>
      <c r="AR35" s="521">
        <f t="shared" si="25"/>
        <v>0</v>
      </c>
      <c r="AS35" s="521">
        <f t="shared" si="25"/>
        <v>0</v>
      </c>
      <c r="AT35" s="521">
        <f t="shared" si="25"/>
        <v>0</v>
      </c>
      <c r="AU35" s="521">
        <f t="shared" si="25"/>
        <v>0</v>
      </c>
      <c r="AV35" s="521">
        <f t="shared" si="25"/>
        <v>0</v>
      </c>
      <c r="AW35" s="540">
        <f t="shared" si="25"/>
        <v>0</v>
      </c>
    </row>
    <row r="36" spans="1:49" ht="16.5" customHeight="1" x14ac:dyDescent="0.3">
      <c r="A36" s="1554" t="s">
        <v>26</v>
      </c>
      <c r="B36" s="570">
        <v>4.0999999999999996</v>
      </c>
      <c r="C36" s="580" t="s">
        <v>26</v>
      </c>
      <c r="D36" s="509">
        <f>SUM(E36:L36)</f>
        <v>0</v>
      </c>
      <c r="E36" s="462"/>
      <c r="F36" s="462"/>
      <c r="G36" s="462"/>
      <c r="H36" s="462"/>
      <c r="I36" s="462"/>
      <c r="J36" s="462"/>
      <c r="K36" s="462"/>
      <c r="L36" s="463"/>
      <c r="M36" s="518">
        <f>SUM(N36:U36)</f>
        <v>0</v>
      </c>
      <c r="N36" s="462"/>
      <c r="O36" s="462"/>
      <c r="P36" s="462"/>
      <c r="Q36" s="462"/>
      <c r="R36" s="462"/>
      <c r="S36" s="462"/>
      <c r="T36" s="462"/>
      <c r="U36" s="463"/>
      <c r="V36" s="518">
        <f>SUM(W36:AD36)</f>
        <v>0</v>
      </c>
      <c r="W36" s="462"/>
      <c r="X36" s="462"/>
      <c r="Y36" s="462"/>
      <c r="Z36" s="462"/>
      <c r="AA36" s="462"/>
      <c r="AB36" s="462"/>
      <c r="AC36" s="462"/>
      <c r="AD36" s="463"/>
      <c r="AE36" s="534">
        <f>SUM(AF36:AM36)</f>
        <v>0</v>
      </c>
      <c r="AF36" s="462"/>
      <c r="AG36" s="462"/>
      <c r="AH36" s="462"/>
      <c r="AI36" s="462"/>
      <c r="AJ36" s="452"/>
      <c r="AK36" s="452"/>
      <c r="AL36" s="452"/>
      <c r="AM36" s="452"/>
      <c r="AN36" s="1286"/>
      <c r="AO36" s="541">
        <f>SUM(AP36:AW36)+AN36</f>
        <v>0</v>
      </c>
      <c r="AP36" s="534">
        <f t="shared" ref="AP36:AW38" si="26">E36+N36+W36+AF36</f>
        <v>0</v>
      </c>
      <c r="AQ36" s="534">
        <f t="shared" si="26"/>
        <v>0</v>
      </c>
      <c r="AR36" s="534">
        <f t="shared" si="26"/>
        <v>0</v>
      </c>
      <c r="AS36" s="534">
        <f t="shared" si="26"/>
        <v>0</v>
      </c>
      <c r="AT36" s="505">
        <f t="shared" si="26"/>
        <v>0</v>
      </c>
      <c r="AU36" s="505">
        <f t="shared" si="26"/>
        <v>0</v>
      </c>
      <c r="AV36" s="505">
        <f t="shared" si="26"/>
        <v>0</v>
      </c>
      <c r="AW36" s="545">
        <f t="shared" si="26"/>
        <v>0</v>
      </c>
    </row>
    <row r="37" spans="1:49" ht="16.5" customHeight="1" x14ac:dyDescent="0.3">
      <c r="A37" s="1555"/>
      <c r="B37" s="572" t="s">
        <v>82</v>
      </c>
      <c r="C37" s="581" t="s">
        <v>219</v>
      </c>
      <c r="D37" s="1044">
        <f>SUM(E37:L37)</f>
        <v>0</v>
      </c>
      <c r="E37" s="456"/>
      <c r="F37" s="456"/>
      <c r="G37" s="456"/>
      <c r="H37" s="456"/>
      <c r="I37" s="456"/>
      <c r="J37" s="456"/>
      <c r="K37" s="456"/>
      <c r="L37" s="457"/>
      <c r="M37" s="533">
        <f>SUM(N37:U37)</f>
        <v>0</v>
      </c>
      <c r="N37" s="456"/>
      <c r="O37" s="456"/>
      <c r="P37" s="456"/>
      <c r="Q37" s="456"/>
      <c r="R37" s="456"/>
      <c r="S37" s="456"/>
      <c r="T37" s="456"/>
      <c r="U37" s="457"/>
      <c r="V37" s="533">
        <f>SUM(W37:AD37)</f>
        <v>0</v>
      </c>
      <c r="W37" s="456"/>
      <c r="X37" s="456"/>
      <c r="Y37" s="456"/>
      <c r="Z37" s="456"/>
      <c r="AA37" s="456"/>
      <c r="AB37" s="456"/>
      <c r="AC37" s="456"/>
      <c r="AD37" s="457"/>
      <c r="AE37" s="523">
        <f>SUM(AF37:AM37)</f>
        <v>0</v>
      </c>
      <c r="AF37" s="456"/>
      <c r="AG37" s="456"/>
      <c r="AH37" s="456"/>
      <c r="AI37" s="456"/>
      <c r="AJ37" s="454"/>
      <c r="AK37" s="454"/>
      <c r="AL37" s="454"/>
      <c r="AM37" s="454"/>
      <c r="AN37" s="1287"/>
      <c r="AO37" s="543">
        <f>SUM(AP37:AW37)+AN37</f>
        <v>0</v>
      </c>
      <c r="AP37" s="523">
        <f t="shared" si="26"/>
        <v>0</v>
      </c>
      <c r="AQ37" s="523">
        <f t="shared" si="26"/>
        <v>0</v>
      </c>
      <c r="AR37" s="523">
        <f t="shared" si="26"/>
        <v>0</v>
      </c>
      <c r="AS37" s="523">
        <f t="shared" si="26"/>
        <v>0</v>
      </c>
      <c r="AT37" s="1043">
        <f t="shared" si="26"/>
        <v>0</v>
      </c>
      <c r="AU37" s="1043">
        <f t="shared" si="26"/>
        <v>0</v>
      </c>
      <c r="AV37" s="1043">
        <f t="shared" si="26"/>
        <v>0</v>
      </c>
      <c r="AW37" s="1046">
        <f t="shared" si="26"/>
        <v>0</v>
      </c>
    </row>
    <row r="38" spans="1:49" ht="16.5" customHeight="1" x14ac:dyDescent="0.3">
      <c r="A38" s="1555"/>
      <c r="B38" s="572" t="s">
        <v>83</v>
      </c>
      <c r="C38" s="581" t="s">
        <v>580</v>
      </c>
      <c r="D38" s="1043">
        <f>SUM(E38:L38)</f>
        <v>0</v>
      </c>
      <c r="E38" s="460"/>
      <c r="F38" s="460"/>
      <c r="G38" s="460"/>
      <c r="H38" s="460"/>
      <c r="I38" s="460"/>
      <c r="J38" s="460"/>
      <c r="K38" s="460"/>
      <c r="L38" s="461"/>
      <c r="M38" s="1043">
        <f>SUM(N38:U38)</f>
        <v>0</v>
      </c>
      <c r="N38" s="460"/>
      <c r="O38" s="460"/>
      <c r="P38" s="460"/>
      <c r="Q38" s="460"/>
      <c r="R38" s="460"/>
      <c r="S38" s="460"/>
      <c r="T38" s="460"/>
      <c r="U38" s="461"/>
      <c r="V38" s="1043">
        <f>SUM(W38:AD38)</f>
        <v>0</v>
      </c>
      <c r="W38" s="460"/>
      <c r="X38" s="460"/>
      <c r="Y38" s="460"/>
      <c r="Z38" s="460"/>
      <c r="AA38" s="460"/>
      <c r="AB38" s="460"/>
      <c r="AC38" s="460"/>
      <c r="AD38" s="461"/>
      <c r="AE38" s="1043">
        <f>SUM(AF38:AM38)</f>
        <v>0</v>
      </c>
      <c r="AF38" s="460"/>
      <c r="AG38" s="460"/>
      <c r="AH38" s="460"/>
      <c r="AI38" s="460"/>
      <c r="AJ38" s="460"/>
      <c r="AK38" s="460"/>
      <c r="AL38" s="460"/>
      <c r="AM38" s="460"/>
      <c r="AN38" s="1290"/>
      <c r="AO38" s="543">
        <f>SUM(AP38:AW38)+AN38</f>
        <v>0</v>
      </c>
      <c r="AP38" s="523">
        <f t="shared" si="26"/>
        <v>0</v>
      </c>
      <c r="AQ38" s="523">
        <f t="shared" si="26"/>
        <v>0</v>
      </c>
      <c r="AR38" s="523">
        <f t="shared" si="26"/>
        <v>0</v>
      </c>
      <c r="AS38" s="523">
        <f t="shared" si="26"/>
        <v>0</v>
      </c>
      <c r="AT38" s="1043">
        <f t="shared" si="26"/>
        <v>0</v>
      </c>
      <c r="AU38" s="1043">
        <f t="shared" si="26"/>
        <v>0</v>
      </c>
      <c r="AV38" s="1043">
        <f t="shared" si="26"/>
        <v>0</v>
      </c>
      <c r="AW38" s="1046">
        <f t="shared" si="26"/>
        <v>0</v>
      </c>
    </row>
    <row r="39" spans="1:49" s="377" customFormat="1" ht="16.5" customHeight="1" x14ac:dyDescent="0.3">
      <c r="A39" s="1556"/>
      <c r="B39" s="576" t="s">
        <v>84</v>
      </c>
      <c r="C39" s="582" t="s">
        <v>170</v>
      </c>
      <c r="D39" s="511">
        <f>SUM(D36:D38)</f>
        <v>0</v>
      </c>
      <c r="E39" s="514">
        <f t="shared" ref="E39:AW39" si="27">SUM(E36:E38)</f>
        <v>0</v>
      </c>
      <c r="F39" s="514">
        <f t="shared" si="27"/>
        <v>0</v>
      </c>
      <c r="G39" s="514">
        <f t="shared" si="27"/>
        <v>0</v>
      </c>
      <c r="H39" s="514">
        <f t="shared" si="27"/>
        <v>0</v>
      </c>
      <c r="I39" s="514">
        <f t="shared" si="27"/>
        <v>0</v>
      </c>
      <c r="J39" s="514">
        <f t="shared" si="27"/>
        <v>0</v>
      </c>
      <c r="K39" s="514">
        <f t="shared" si="27"/>
        <v>0</v>
      </c>
      <c r="L39" s="525">
        <f t="shared" si="27"/>
        <v>0</v>
      </c>
      <c r="M39" s="511">
        <f t="shared" si="27"/>
        <v>0</v>
      </c>
      <c r="N39" s="514">
        <f t="shared" si="27"/>
        <v>0</v>
      </c>
      <c r="O39" s="514">
        <f t="shared" si="27"/>
        <v>0</v>
      </c>
      <c r="P39" s="514">
        <f t="shared" si="27"/>
        <v>0</v>
      </c>
      <c r="Q39" s="514">
        <f>SUM(Q36:Q38)</f>
        <v>0</v>
      </c>
      <c r="R39" s="514">
        <f t="shared" si="27"/>
        <v>0</v>
      </c>
      <c r="S39" s="514">
        <f t="shared" si="27"/>
        <v>0</v>
      </c>
      <c r="T39" s="514">
        <f t="shared" si="27"/>
        <v>0</v>
      </c>
      <c r="U39" s="525">
        <f t="shared" si="27"/>
        <v>0</v>
      </c>
      <c r="V39" s="511">
        <f t="shared" si="27"/>
        <v>0</v>
      </c>
      <c r="W39" s="514">
        <f t="shared" si="27"/>
        <v>0</v>
      </c>
      <c r="X39" s="514">
        <f t="shared" si="27"/>
        <v>0</v>
      </c>
      <c r="Y39" s="514">
        <f t="shared" si="27"/>
        <v>0</v>
      </c>
      <c r="Z39" s="514">
        <f t="shared" si="27"/>
        <v>0</v>
      </c>
      <c r="AA39" s="514">
        <f t="shared" si="27"/>
        <v>0</v>
      </c>
      <c r="AB39" s="514">
        <f>SUM(AB36:AB38)</f>
        <v>0</v>
      </c>
      <c r="AC39" s="514">
        <f t="shared" si="27"/>
        <v>0</v>
      </c>
      <c r="AD39" s="525">
        <f t="shared" si="27"/>
        <v>0</v>
      </c>
      <c r="AE39" s="511">
        <f t="shared" si="27"/>
        <v>0</v>
      </c>
      <c r="AF39" s="514">
        <f t="shared" si="27"/>
        <v>0</v>
      </c>
      <c r="AG39" s="514">
        <f t="shared" si="27"/>
        <v>0</v>
      </c>
      <c r="AH39" s="514">
        <f t="shared" si="27"/>
        <v>0</v>
      </c>
      <c r="AI39" s="514">
        <f t="shared" si="27"/>
        <v>0</v>
      </c>
      <c r="AJ39" s="514">
        <f t="shared" si="27"/>
        <v>0</v>
      </c>
      <c r="AK39" s="514">
        <f t="shared" si="27"/>
        <v>0</v>
      </c>
      <c r="AL39" s="514">
        <f t="shared" si="27"/>
        <v>0</v>
      </c>
      <c r="AM39" s="514">
        <f t="shared" si="27"/>
        <v>0</v>
      </c>
      <c r="AN39" s="1291">
        <f t="shared" si="27"/>
        <v>0</v>
      </c>
      <c r="AO39" s="544">
        <f t="shared" si="27"/>
        <v>0</v>
      </c>
      <c r="AP39" s="514">
        <f>SUM(AP36:AP38)</f>
        <v>0</v>
      </c>
      <c r="AQ39" s="514">
        <f t="shared" si="27"/>
        <v>0</v>
      </c>
      <c r="AR39" s="514">
        <f t="shared" si="27"/>
        <v>0</v>
      </c>
      <c r="AS39" s="514">
        <f t="shared" si="27"/>
        <v>0</v>
      </c>
      <c r="AT39" s="514">
        <f t="shared" si="27"/>
        <v>0</v>
      </c>
      <c r="AU39" s="514">
        <f t="shared" si="27"/>
        <v>0</v>
      </c>
      <c r="AV39" s="514">
        <f t="shared" si="27"/>
        <v>0</v>
      </c>
      <c r="AW39" s="547">
        <f t="shared" si="27"/>
        <v>0</v>
      </c>
    </row>
    <row r="40" spans="1:49" ht="14.4" customHeight="1" x14ac:dyDescent="0.3">
      <c r="A40" s="1554" t="s">
        <v>366</v>
      </c>
      <c r="B40" s="570">
        <v>5.0999999999999996</v>
      </c>
      <c r="C40" s="580" t="s">
        <v>41</v>
      </c>
      <c r="D40" s="512">
        <f>SUM(E40:L40)</f>
        <v>0</v>
      </c>
      <c r="E40" s="466"/>
      <c r="F40" s="466"/>
      <c r="G40" s="466"/>
      <c r="H40" s="466"/>
      <c r="I40" s="466"/>
      <c r="J40" s="466"/>
      <c r="K40" s="466"/>
      <c r="L40" s="467"/>
      <c r="M40" s="512">
        <f>SUM(N40:U40)</f>
        <v>0</v>
      </c>
      <c r="N40" s="466"/>
      <c r="O40" s="466"/>
      <c r="P40" s="466"/>
      <c r="Q40" s="466"/>
      <c r="R40" s="466"/>
      <c r="S40" s="466"/>
      <c r="T40" s="466"/>
      <c r="U40" s="467"/>
      <c r="V40" s="512">
        <f>SUM(W40:AD40)</f>
        <v>0</v>
      </c>
      <c r="W40" s="466"/>
      <c r="X40" s="466"/>
      <c r="Y40" s="466"/>
      <c r="Z40" s="466"/>
      <c r="AA40" s="466"/>
      <c r="AB40" s="466"/>
      <c r="AC40" s="466"/>
      <c r="AD40" s="467"/>
      <c r="AE40" s="512">
        <f>SUM(AF40:AM40)</f>
        <v>0</v>
      </c>
      <c r="AF40" s="466"/>
      <c r="AG40" s="466"/>
      <c r="AH40" s="466"/>
      <c r="AI40" s="466"/>
      <c r="AJ40" s="466"/>
      <c r="AK40" s="466"/>
      <c r="AL40" s="466"/>
      <c r="AM40" s="466"/>
      <c r="AN40" s="1292"/>
      <c r="AO40" s="548">
        <f>SUM(AP40:AW40)+AN40</f>
        <v>0</v>
      </c>
      <c r="AP40" s="507">
        <f t="shared" ref="AP40:AW43" si="28">E40+N40+W40+AF40</f>
        <v>0</v>
      </c>
      <c r="AQ40" s="507">
        <f t="shared" si="28"/>
        <v>0</v>
      </c>
      <c r="AR40" s="507">
        <f t="shared" si="28"/>
        <v>0</v>
      </c>
      <c r="AS40" s="507">
        <f t="shared" si="28"/>
        <v>0</v>
      </c>
      <c r="AT40" s="507">
        <f t="shared" si="28"/>
        <v>0</v>
      </c>
      <c r="AU40" s="507">
        <f t="shared" si="28"/>
        <v>0</v>
      </c>
      <c r="AV40" s="507">
        <f t="shared" si="28"/>
        <v>0</v>
      </c>
      <c r="AW40" s="549">
        <f t="shared" si="28"/>
        <v>0</v>
      </c>
    </row>
    <row r="41" spans="1:49" s="459" customFormat="1" x14ac:dyDescent="0.3">
      <c r="A41" s="1555"/>
      <c r="B41" s="572">
        <v>5.2</v>
      </c>
      <c r="C41" s="583" t="s">
        <v>367</v>
      </c>
      <c r="D41" s="507">
        <f>SUM(E41:L41)</f>
        <v>0</v>
      </c>
      <c r="E41" s="458"/>
      <c r="F41" s="458"/>
      <c r="G41" s="458"/>
      <c r="H41" s="458"/>
      <c r="I41" s="458"/>
      <c r="J41" s="458"/>
      <c r="K41" s="458"/>
      <c r="L41" s="468"/>
      <c r="M41" s="507">
        <f>SUM(N41:U41)</f>
        <v>0</v>
      </c>
      <c r="N41" s="499"/>
      <c r="O41" s="499"/>
      <c r="P41" s="499"/>
      <c r="Q41" s="499"/>
      <c r="R41" s="499"/>
      <c r="S41" s="499"/>
      <c r="T41" s="499"/>
      <c r="U41" s="500"/>
      <c r="V41" s="507">
        <f>SUM(W41:AD41)</f>
        <v>0</v>
      </c>
      <c r="W41" s="499"/>
      <c r="X41" s="499"/>
      <c r="Y41" s="499"/>
      <c r="Z41" s="499"/>
      <c r="AA41" s="499"/>
      <c r="AB41" s="499"/>
      <c r="AC41" s="499"/>
      <c r="AD41" s="500"/>
      <c r="AE41" s="507">
        <f>SUM(AF41:AM41)</f>
        <v>0</v>
      </c>
      <c r="AF41" s="499"/>
      <c r="AG41" s="499"/>
      <c r="AH41" s="499"/>
      <c r="AI41" s="499"/>
      <c r="AJ41" s="499"/>
      <c r="AK41" s="499"/>
      <c r="AL41" s="499"/>
      <c r="AM41" s="499"/>
      <c r="AN41" s="1289"/>
      <c r="AO41" s="550">
        <f>SUM(AP41:AW41)+AN41</f>
        <v>0</v>
      </c>
      <c r="AP41" s="507">
        <f t="shared" si="28"/>
        <v>0</v>
      </c>
      <c r="AQ41" s="520">
        <f t="shared" si="28"/>
        <v>0</v>
      </c>
      <c r="AR41" s="520">
        <f t="shared" si="28"/>
        <v>0</v>
      </c>
      <c r="AS41" s="520">
        <f t="shared" si="28"/>
        <v>0</v>
      </c>
      <c r="AT41" s="520">
        <f t="shared" si="28"/>
        <v>0</v>
      </c>
      <c r="AU41" s="520">
        <f t="shared" si="28"/>
        <v>0</v>
      </c>
      <c r="AV41" s="520">
        <f t="shared" si="28"/>
        <v>0</v>
      </c>
      <c r="AW41" s="551">
        <f t="shared" si="28"/>
        <v>0</v>
      </c>
    </row>
    <row r="42" spans="1:49" ht="24" x14ac:dyDescent="0.3">
      <c r="A42" s="1555"/>
      <c r="B42" s="572">
        <v>5.3</v>
      </c>
      <c r="C42" s="583" t="s">
        <v>368</v>
      </c>
      <c r="D42" s="507">
        <f>SUM(E42:L42)</f>
        <v>0</v>
      </c>
      <c r="E42" s="458"/>
      <c r="F42" s="458"/>
      <c r="G42" s="458"/>
      <c r="H42" s="458"/>
      <c r="I42" s="458"/>
      <c r="J42" s="458"/>
      <c r="K42" s="458"/>
      <c r="L42" s="468"/>
      <c r="M42" s="507">
        <f>SUM(N42:U42)</f>
        <v>0</v>
      </c>
      <c r="N42" s="458"/>
      <c r="O42" s="458"/>
      <c r="P42" s="458"/>
      <c r="Q42" s="458"/>
      <c r="R42" s="458"/>
      <c r="S42" s="458"/>
      <c r="T42" s="458"/>
      <c r="U42" s="468"/>
      <c r="V42" s="507">
        <f>SUM(W42:AD42)</f>
        <v>0</v>
      </c>
      <c r="W42" s="458"/>
      <c r="X42" s="458"/>
      <c r="Y42" s="458"/>
      <c r="Z42" s="458"/>
      <c r="AA42" s="458"/>
      <c r="AB42" s="458"/>
      <c r="AC42" s="458"/>
      <c r="AD42" s="468"/>
      <c r="AE42" s="507">
        <f>SUM(AF42:AM42)</f>
        <v>0</v>
      </c>
      <c r="AF42" s="458"/>
      <c r="AG42" s="458"/>
      <c r="AH42" s="458"/>
      <c r="AI42" s="458"/>
      <c r="AJ42" s="458"/>
      <c r="AK42" s="458"/>
      <c r="AL42" s="458"/>
      <c r="AM42" s="458"/>
      <c r="AN42" s="1293"/>
      <c r="AO42" s="550">
        <f>SUM(AP42:AW42)+AN42</f>
        <v>0</v>
      </c>
      <c r="AP42" s="507">
        <f t="shared" si="28"/>
        <v>0</v>
      </c>
      <c r="AQ42" s="520">
        <f t="shared" si="28"/>
        <v>0</v>
      </c>
      <c r="AR42" s="520">
        <f t="shared" si="28"/>
        <v>0</v>
      </c>
      <c r="AS42" s="520">
        <f t="shared" si="28"/>
        <v>0</v>
      </c>
      <c r="AT42" s="520">
        <f t="shared" si="28"/>
        <v>0</v>
      </c>
      <c r="AU42" s="520">
        <f t="shared" si="28"/>
        <v>0</v>
      </c>
      <c r="AV42" s="520">
        <f t="shared" si="28"/>
        <v>0</v>
      </c>
      <c r="AW42" s="551">
        <f t="shared" si="28"/>
        <v>0</v>
      </c>
    </row>
    <row r="43" spans="1:49" x14ac:dyDescent="0.3">
      <c r="A43" s="1555"/>
      <c r="B43" s="572" t="s">
        <v>89</v>
      </c>
      <c r="C43" s="583" t="s">
        <v>581</v>
      </c>
      <c r="D43" s="1043">
        <f>SUM(E43:L43)</f>
        <v>0</v>
      </c>
      <c r="E43" s="460"/>
      <c r="F43" s="460"/>
      <c r="G43" s="460"/>
      <c r="H43" s="460"/>
      <c r="I43" s="460"/>
      <c r="J43" s="460"/>
      <c r="K43" s="460"/>
      <c r="L43" s="461"/>
      <c r="M43" s="1043">
        <f>SUM(N43:U43)</f>
        <v>0</v>
      </c>
      <c r="N43" s="460"/>
      <c r="O43" s="460"/>
      <c r="P43" s="460"/>
      <c r="Q43" s="460"/>
      <c r="R43" s="460"/>
      <c r="S43" s="460"/>
      <c r="T43" s="460"/>
      <c r="U43" s="461"/>
      <c r="V43" s="1043">
        <f>SUM(W43:AD43)</f>
        <v>0</v>
      </c>
      <c r="W43" s="460"/>
      <c r="X43" s="460"/>
      <c r="Y43" s="460"/>
      <c r="Z43" s="460"/>
      <c r="AA43" s="460"/>
      <c r="AB43" s="460"/>
      <c r="AC43" s="460"/>
      <c r="AD43" s="461"/>
      <c r="AE43" s="1043">
        <f>SUM(AF43:AM43)</f>
        <v>0</v>
      </c>
      <c r="AF43" s="460"/>
      <c r="AG43" s="460"/>
      <c r="AH43" s="460"/>
      <c r="AI43" s="460"/>
      <c r="AJ43" s="460"/>
      <c r="AK43" s="460"/>
      <c r="AL43" s="460"/>
      <c r="AM43" s="460"/>
      <c r="AN43" s="1290"/>
      <c r="AO43" s="550">
        <f>SUM(AP43:AW43)+AN43</f>
        <v>0</v>
      </c>
      <c r="AP43" s="503">
        <f t="shared" si="28"/>
        <v>0</v>
      </c>
      <c r="AQ43" s="537">
        <f t="shared" si="28"/>
        <v>0</v>
      </c>
      <c r="AR43" s="537">
        <f t="shared" si="28"/>
        <v>0</v>
      </c>
      <c r="AS43" s="537">
        <f t="shared" si="28"/>
        <v>0</v>
      </c>
      <c r="AT43" s="537">
        <f t="shared" si="28"/>
        <v>0</v>
      </c>
      <c r="AU43" s="537">
        <f t="shared" si="28"/>
        <v>0</v>
      </c>
      <c r="AV43" s="537">
        <f t="shared" si="28"/>
        <v>0</v>
      </c>
      <c r="AW43" s="538">
        <f t="shared" si="28"/>
        <v>0</v>
      </c>
    </row>
    <row r="44" spans="1:49" s="377" customFormat="1" x14ac:dyDescent="0.3">
      <c r="A44" s="1556"/>
      <c r="B44" s="574" t="s">
        <v>256</v>
      </c>
      <c r="C44" s="582" t="s">
        <v>369</v>
      </c>
      <c r="D44" s="513">
        <f>SUM(D40:D43)</f>
        <v>0</v>
      </c>
      <c r="E44" s="513">
        <f t="shared" ref="E44:AW44" si="29">SUM(E40:E43)</f>
        <v>0</v>
      </c>
      <c r="F44" s="513">
        <f t="shared" si="29"/>
        <v>0</v>
      </c>
      <c r="G44" s="513">
        <f>SUM(G40:G43)</f>
        <v>0</v>
      </c>
      <c r="H44" s="513">
        <f t="shared" si="29"/>
        <v>0</v>
      </c>
      <c r="I44" s="513">
        <f t="shared" si="29"/>
        <v>0</v>
      </c>
      <c r="J44" s="513">
        <f t="shared" si="29"/>
        <v>0</v>
      </c>
      <c r="K44" s="513">
        <f t="shared" si="29"/>
        <v>0</v>
      </c>
      <c r="L44" s="526">
        <f t="shared" si="29"/>
        <v>0</v>
      </c>
      <c r="M44" s="513">
        <f t="shared" si="29"/>
        <v>0</v>
      </c>
      <c r="N44" s="513">
        <f t="shared" si="29"/>
        <v>0</v>
      </c>
      <c r="O44" s="513">
        <f t="shared" si="29"/>
        <v>0</v>
      </c>
      <c r="P44" s="513">
        <f t="shared" si="29"/>
        <v>0</v>
      </c>
      <c r="Q44" s="513">
        <f t="shared" si="29"/>
        <v>0</v>
      </c>
      <c r="R44" s="513">
        <f t="shared" si="29"/>
        <v>0</v>
      </c>
      <c r="S44" s="513">
        <f t="shared" si="29"/>
        <v>0</v>
      </c>
      <c r="T44" s="513">
        <f t="shared" si="29"/>
        <v>0</v>
      </c>
      <c r="U44" s="526">
        <f t="shared" si="29"/>
        <v>0</v>
      </c>
      <c r="V44" s="513">
        <f t="shared" si="29"/>
        <v>0</v>
      </c>
      <c r="W44" s="513">
        <f t="shared" si="29"/>
        <v>0</v>
      </c>
      <c r="X44" s="513">
        <f t="shared" si="29"/>
        <v>0</v>
      </c>
      <c r="Y44" s="513">
        <f t="shared" si="29"/>
        <v>0</v>
      </c>
      <c r="Z44" s="513">
        <f t="shared" si="29"/>
        <v>0</v>
      </c>
      <c r="AA44" s="513">
        <f t="shared" si="29"/>
        <v>0</v>
      </c>
      <c r="AB44" s="513">
        <f t="shared" si="29"/>
        <v>0</v>
      </c>
      <c r="AC44" s="513">
        <f t="shared" si="29"/>
        <v>0</v>
      </c>
      <c r="AD44" s="526">
        <f t="shared" si="29"/>
        <v>0</v>
      </c>
      <c r="AE44" s="513">
        <f t="shared" si="29"/>
        <v>0</v>
      </c>
      <c r="AF44" s="513">
        <f t="shared" si="29"/>
        <v>0</v>
      </c>
      <c r="AG44" s="513">
        <f t="shared" si="29"/>
        <v>0</v>
      </c>
      <c r="AH44" s="513">
        <f t="shared" si="29"/>
        <v>0</v>
      </c>
      <c r="AI44" s="513">
        <f t="shared" si="29"/>
        <v>0</v>
      </c>
      <c r="AJ44" s="513">
        <f t="shared" si="29"/>
        <v>0</v>
      </c>
      <c r="AK44" s="513">
        <f t="shared" si="29"/>
        <v>0</v>
      </c>
      <c r="AL44" s="513">
        <f t="shared" si="29"/>
        <v>0</v>
      </c>
      <c r="AM44" s="513">
        <f t="shared" si="29"/>
        <v>0</v>
      </c>
      <c r="AN44" s="1294">
        <f t="shared" si="29"/>
        <v>0</v>
      </c>
      <c r="AO44" s="552">
        <f t="shared" si="29"/>
        <v>0</v>
      </c>
      <c r="AP44" s="553">
        <f t="shared" si="29"/>
        <v>0</v>
      </c>
      <c r="AQ44" s="553">
        <f t="shared" si="29"/>
        <v>0</v>
      </c>
      <c r="AR44" s="553">
        <f t="shared" si="29"/>
        <v>0</v>
      </c>
      <c r="AS44" s="553">
        <f t="shared" si="29"/>
        <v>0</v>
      </c>
      <c r="AT44" s="553">
        <f t="shared" si="29"/>
        <v>0</v>
      </c>
      <c r="AU44" s="553">
        <f t="shared" si="29"/>
        <v>0</v>
      </c>
      <c r="AV44" s="553">
        <f t="shared" si="29"/>
        <v>0</v>
      </c>
      <c r="AW44" s="554">
        <f t="shared" si="29"/>
        <v>0</v>
      </c>
    </row>
    <row r="45" spans="1:49" ht="14.4" customHeight="1" x14ac:dyDescent="0.3">
      <c r="A45" s="1557" t="s">
        <v>4</v>
      </c>
      <c r="B45" s="570">
        <v>6.1</v>
      </c>
      <c r="C45" s="580" t="s">
        <v>20</v>
      </c>
      <c r="D45" s="512">
        <f>SUM(E45:L45)</f>
        <v>0</v>
      </c>
      <c r="E45" s="466"/>
      <c r="F45" s="466"/>
      <c r="G45" s="466"/>
      <c r="H45" s="466"/>
      <c r="I45" s="466"/>
      <c r="J45" s="466"/>
      <c r="K45" s="466"/>
      <c r="L45" s="467"/>
      <c r="M45" s="512">
        <f>SUM(N45:U45)</f>
        <v>0</v>
      </c>
      <c r="N45" s="466"/>
      <c r="O45" s="466"/>
      <c r="P45" s="466"/>
      <c r="Q45" s="466"/>
      <c r="R45" s="466"/>
      <c r="S45" s="466"/>
      <c r="T45" s="466"/>
      <c r="U45" s="467"/>
      <c r="V45" s="512">
        <f>SUM(W45:AD45)</f>
        <v>0</v>
      </c>
      <c r="W45" s="466"/>
      <c r="X45" s="466"/>
      <c r="Y45" s="466"/>
      <c r="Z45" s="466"/>
      <c r="AA45" s="466"/>
      <c r="AB45" s="466"/>
      <c r="AC45" s="466"/>
      <c r="AD45" s="467"/>
      <c r="AE45" s="512">
        <f>SUM(AF45:AM45)</f>
        <v>0</v>
      </c>
      <c r="AF45" s="466"/>
      <c r="AG45" s="466"/>
      <c r="AH45" s="466"/>
      <c r="AI45" s="466"/>
      <c r="AJ45" s="466"/>
      <c r="AK45" s="466"/>
      <c r="AL45" s="466"/>
      <c r="AM45" s="466"/>
      <c r="AN45" s="1292"/>
      <c r="AO45" s="550">
        <f>SUM(AP45:AW45)+AN45</f>
        <v>0</v>
      </c>
      <c r="AP45" s="507">
        <f t="shared" ref="AP45:AW48" si="30">E45+N45+W45+AF45</f>
        <v>0</v>
      </c>
      <c r="AQ45" s="507">
        <f t="shared" si="30"/>
        <v>0</v>
      </c>
      <c r="AR45" s="507">
        <f t="shared" si="30"/>
        <v>0</v>
      </c>
      <c r="AS45" s="507">
        <f t="shared" si="30"/>
        <v>0</v>
      </c>
      <c r="AT45" s="507">
        <f t="shared" si="30"/>
        <v>0</v>
      </c>
      <c r="AU45" s="507">
        <f t="shared" si="30"/>
        <v>0</v>
      </c>
      <c r="AV45" s="507">
        <f t="shared" si="30"/>
        <v>0</v>
      </c>
      <c r="AW45" s="566">
        <f t="shared" si="30"/>
        <v>0</v>
      </c>
    </row>
    <row r="46" spans="1:49" s="459" customFormat="1" x14ac:dyDescent="0.3">
      <c r="A46" s="1558"/>
      <c r="B46" s="572">
        <v>6.2</v>
      </c>
      <c r="C46" s="583" t="s">
        <v>21</v>
      </c>
      <c r="D46" s="507">
        <f>SUM(E46:L46)</f>
        <v>0</v>
      </c>
      <c r="E46" s="458"/>
      <c r="F46" s="458"/>
      <c r="G46" s="458"/>
      <c r="H46" s="458"/>
      <c r="I46" s="458"/>
      <c r="J46" s="458"/>
      <c r="K46" s="458"/>
      <c r="L46" s="468"/>
      <c r="M46" s="507">
        <f>SUM(N46:U46)</f>
        <v>0</v>
      </c>
      <c r="N46" s="499"/>
      <c r="O46" s="499"/>
      <c r="P46" s="499"/>
      <c r="Q46" s="499"/>
      <c r="R46" s="499"/>
      <c r="S46" s="499"/>
      <c r="T46" s="499"/>
      <c r="U46" s="500"/>
      <c r="V46" s="507">
        <f>SUM(W46:AD46)</f>
        <v>0</v>
      </c>
      <c r="W46" s="499"/>
      <c r="X46" s="499"/>
      <c r="Y46" s="499"/>
      <c r="Z46" s="499"/>
      <c r="AA46" s="499"/>
      <c r="AB46" s="499"/>
      <c r="AC46" s="499"/>
      <c r="AD46" s="500"/>
      <c r="AE46" s="507">
        <f>SUM(AF46:AM46)</f>
        <v>0</v>
      </c>
      <c r="AF46" s="499"/>
      <c r="AG46" s="499"/>
      <c r="AH46" s="499"/>
      <c r="AI46" s="499"/>
      <c r="AJ46" s="499"/>
      <c r="AK46" s="499"/>
      <c r="AL46" s="499"/>
      <c r="AM46" s="499"/>
      <c r="AN46" s="1289"/>
      <c r="AO46" s="550">
        <f>SUM(AP46:AW46)+AN46</f>
        <v>0</v>
      </c>
      <c r="AP46" s="507">
        <f t="shared" si="30"/>
        <v>0</v>
      </c>
      <c r="AQ46" s="520">
        <f t="shared" si="30"/>
        <v>0</v>
      </c>
      <c r="AR46" s="520">
        <f t="shared" si="30"/>
        <v>0</v>
      </c>
      <c r="AS46" s="520">
        <f t="shared" si="30"/>
        <v>0</v>
      </c>
      <c r="AT46" s="520">
        <f t="shared" si="30"/>
        <v>0</v>
      </c>
      <c r="AU46" s="520">
        <f t="shared" si="30"/>
        <v>0</v>
      </c>
      <c r="AV46" s="520">
        <f t="shared" si="30"/>
        <v>0</v>
      </c>
      <c r="AW46" s="551">
        <f t="shared" si="30"/>
        <v>0</v>
      </c>
    </row>
    <row r="47" spans="1:49" x14ac:dyDescent="0.3">
      <c r="A47" s="1558"/>
      <c r="B47" s="572">
        <v>6.3</v>
      </c>
      <c r="C47" s="583" t="s">
        <v>220</v>
      </c>
      <c r="D47" s="507">
        <f>SUM(E47:L47)</f>
        <v>0</v>
      </c>
      <c r="E47" s="458"/>
      <c r="F47" s="458"/>
      <c r="G47" s="458"/>
      <c r="H47" s="458"/>
      <c r="I47" s="458"/>
      <c r="J47" s="458"/>
      <c r="K47" s="458"/>
      <c r="L47" s="468"/>
      <c r="M47" s="507">
        <f>SUM(N47:U47)</f>
        <v>0</v>
      </c>
      <c r="N47" s="458"/>
      <c r="O47" s="458"/>
      <c r="P47" s="458"/>
      <c r="Q47" s="458"/>
      <c r="R47" s="458"/>
      <c r="S47" s="458"/>
      <c r="T47" s="458"/>
      <c r="U47" s="468"/>
      <c r="V47" s="507">
        <f>SUM(W47:AD47)</f>
        <v>0</v>
      </c>
      <c r="W47" s="458"/>
      <c r="X47" s="458"/>
      <c r="Y47" s="458"/>
      <c r="Z47" s="458"/>
      <c r="AA47" s="458"/>
      <c r="AB47" s="458"/>
      <c r="AC47" s="458"/>
      <c r="AD47" s="468"/>
      <c r="AE47" s="507">
        <f>SUM(AF47:AM47)</f>
        <v>0</v>
      </c>
      <c r="AF47" s="458"/>
      <c r="AG47" s="458"/>
      <c r="AH47" s="458"/>
      <c r="AI47" s="458"/>
      <c r="AJ47" s="458"/>
      <c r="AK47" s="458"/>
      <c r="AL47" s="458"/>
      <c r="AM47" s="458"/>
      <c r="AN47" s="1293"/>
      <c r="AO47" s="550">
        <f>SUM(AP47:AW47)+AN47</f>
        <v>0</v>
      </c>
      <c r="AP47" s="507">
        <f t="shared" si="30"/>
        <v>0</v>
      </c>
      <c r="AQ47" s="520">
        <f t="shared" si="30"/>
        <v>0</v>
      </c>
      <c r="AR47" s="520">
        <f t="shared" si="30"/>
        <v>0</v>
      </c>
      <c r="AS47" s="520">
        <f t="shared" si="30"/>
        <v>0</v>
      </c>
      <c r="AT47" s="520">
        <f t="shared" si="30"/>
        <v>0</v>
      </c>
      <c r="AU47" s="520">
        <f t="shared" si="30"/>
        <v>0</v>
      </c>
      <c r="AV47" s="520">
        <f t="shared" si="30"/>
        <v>0</v>
      </c>
      <c r="AW47" s="551">
        <f t="shared" si="30"/>
        <v>0</v>
      </c>
    </row>
    <row r="48" spans="1:49" x14ac:dyDescent="0.3">
      <c r="A48" s="1558"/>
      <c r="B48" s="572" t="s">
        <v>94</v>
      </c>
      <c r="C48" s="583" t="s">
        <v>582</v>
      </c>
      <c r="D48" s="1043">
        <f>SUM(E48:L48)</f>
        <v>0</v>
      </c>
      <c r="E48" s="460"/>
      <c r="F48" s="460"/>
      <c r="G48" s="460"/>
      <c r="H48" s="460"/>
      <c r="I48" s="460"/>
      <c r="J48" s="460"/>
      <c r="K48" s="460"/>
      <c r="L48" s="461"/>
      <c r="M48" s="1043">
        <f>SUM(N48:U48)</f>
        <v>0</v>
      </c>
      <c r="N48" s="460"/>
      <c r="O48" s="460"/>
      <c r="P48" s="460"/>
      <c r="Q48" s="460"/>
      <c r="R48" s="460"/>
      <c r="S48" s="460"/>
      <c r="T48" s="460"/>
      <c r="U48" s="461"/>
      <c r="V48" s="1043">
        <f>SUM(W48:AD48)</f>
        <v>0</v>
      </c>
      <c r="W48" s="460"/>
      <c r="X48" s="460"/>
      <c r="Y48" s="460"/>
      <c r="Z48" s="460"/>
      <c r="AA48" s="460"/>
      <c r="AB48" s="460"/>
      <c r="AC48" s="460"/>
      <c r="AD48" s="461"/>
      <c r="AE48" s="1043">
        <f>SUM(AF48:AM48)</f>
        <v>0</v>
      </c>
      <c r="AF48" s="460"/>
      <c r="AG48" s="460"/>
      <c r="AH48" s="460"/>
      <c r="AI48" s="460"/>
      <c r="AJ48" s="460"/>
      <c r="AK48" s="460"/>
      <c r="AL48" s="460"/>
      <c r="AM48" s="460"/>
      <c r="AN48" s="1290"/>
      <c r="AO48" s="550">
        <f>SUM(AP48:AW48)+AN48</f>
        <v>0</v>
      </c>
      <c r="AP48" s="503">
        <f t="shared" si="30"/>
        <v>0</v>
      </c>
      <c r="AQ48" s="537">
        <f t="shared" si="30"/>
        <v>0</v>
      </c>
      <c r="AR48" s="537">
        <f t="shared" si="30"/>
        <v>0</v>
      </c>
      <c r="AS48" s="537">
        <f t="shared" si="30"/>
        <v>0</v>
      </c>
      <c r="AT48" s="537">
        <f t="shared" si="30"/>
        <v>0</v>
      </c>
      <c r="AU48" s="537">
        <f t="shared" si="30"/>
        <v>0</v>
      </c>
      <c r="AV48" s="537">
        <f t="shared" si="30"/>
        <v>0</v>
      </c>
      <c r="AW48" s="538">
        <f t="shared" si="30"/>
        <v>0</v>
      </c>
    </row>
    <row r="49" spans="1:49" s="377" customFormat="1" x14ac:dyDescent="0.3">
      <c r="A49" s="1559"/>
      <c r="B49" s="576" t="s">
        <v>253</v>
      </c>
      <c r="C49" s="582" t="s">
        <v>27</v>
      </c>
      <c r="D49" s="513">
        <f>SUM(D45:D48)</f>
        <v>0</v>
      </c>
      <c r="E49" s="513">
        <f t="shared" ref="E49:AW49" si="31">SUM(E45:E48)</f>
        <v>0</v>
      </c>
      <c r="F49" s="513">
        <f t="shared" si="31"/>
        <v>0</v>
      </c>
      <c r="G49" s="513">
        <f t="shared" si="31"/>
        <v>0</v>
      </c>
      <c r="H49" s="513">
        <f t="shared" si="31"/>
        <v>0</v>
      </c>
      <c r="I49" s="513">
        <f t="shared" si="31"/>
        <v>0</v>
      </c>
      <c r="J49" s="513">
        <f t="shared" si="31"/>
        <v>0</v>
      </c>
      <c r="K49" s="513">
        <f t="shared" si="31"/>
        <v>0</v>
      </c>
      <c r="L49" s="526">
        <f t="shared" si="31"/>
        <v>0</v>
      </c>
      <c r="M49" s="513">
        <f t="shared" si="31"/>
        <v>0</v>
      </c>
      <c r="N49" s="513">
        <f t="shared" si="31"/>
        <v>0</v>
      </c>
      <c r="O49" s="513">
        <f t="shared" si="31"/>
        <v>0</v>
      </c>
      <c r="P49" s="513">
        <f t="shared" si="31"/>
        <v>0</v>
      </c>
      <c r="Q49" s="513">
        <f t="shared" si="31"/>
        <v>0</v>
      </c>
      <c r="R49" s="513">
        <f t="shared" si="31"/>
        <v>0</v>
      </c>
      <c r="S49" s="513">
        <f t="shared" si="31"/>
        <v>0</v>
      </c>
      <c r="T49" s="513">
        <f t="shared" si="31"/>
        <v>0</v>
      </c>
      <c r="U49" s="526">
        <f t="shared" si="31"/>
        <v>0</v>
      </c>
      <c r="V49" s="513">
        <f t="shared" si="31"/>
        <v>0</v>
      </c>
      <c r="W49" s="513">
        <f t="shared" si="31"/>
        <v>0</v>
      </c>
      <c r="X49" s="513">
        <f t="shared" si="31"/>
        <v>0</v>
      </c>
      <c r="Y49" s="513">
        <f t="shared" si="31"/>
        <v>0</v>
      </c>
      <c r="Z49" s="513">
        <f t="shared" si="31"/>
        <v>0</v>
      </c>
      <c r="AA49" s="513">
        <f t="shared" si="31"/>
        <v>0</v>
      </c>
      <c r="AB49" s="513">
        <f t="shared" si="31"/>
        <v>0</v>
      </c>
      <c r="AC49" s="513">
        <f t="shared" si="31"/>
        <v>0</v>
      </c>
      <c r="AD49" s="526">
        <f t="shared" si="31"/>
        <v>0</v>
      </c>
      <c r="AE49" s="513">
        <f t="shared" si="31"/>
        <v>0</v>
      </c>
      <c r="AF49" s="513">
        <f t="shared" si="31"/>
        <v>0</v>
      </c>
      <c r="AG49" s="513">
        <f t="shared" si="31"/>
        <v>0</v>
      </c>
      <c r="AH49" s="513">
        <f t="shared" si="31"/>
        <v>0</v>
      </c>
      <c r="AI49" s="513">
        <f t="shared" si="31"/>
        <v>0</v>
      </c>
      <c r="AJ49" s="513">
        <f t="shared" si="31"/>
        <v>0</v>
      </c>
      <c r="AK49" s="513">
        <f t="shared" si="31"/>
        <v>0</v>
      </c>
      <c r="AL49" s="513">
        <f t="shared" si="31"/>
        <v>0</v>
      </c>
      <c r="AM49" s="513">
        <f t="shared" si="31"/>
        <v>0</v>
      </c>
      <c r="AN49" s="1294">
        <f t="shared" si="31"/>
        <v>0</v>
      </c>
      <c r="AO49" s="552">
        <f t="shared" si="31"/>
        <v>0</v>
      </c>
      <c r="AP49" s="553">
        <f t="shared" si="31"/>
        <v>0</v>
      </c>
      <c r="AQ49" s="553">
        <f t="shared" si="31"/>
        <v>0</v>
      </c>
      <c r="AR49" s="553">
        <f t="shared" si="31"/>
        <v>0</v>
      </c>
      <c r="AS49" s="553">
        <f t="shared" si="31"/>
        <v>0</v>
      </c>
      <c r="AT49" s="553">
        <f t="shared" si="31"/>
        <v>0</v>
      </c>
      <c r="AU49" s="553">
        <f t="shared" si="31"/>
        <v>0</v>
      </c>
      <c r="AV49" s="553">
        <f t="shared" si="31"/>
        <v>0</v>
      </c>
      <c r="AW49" s="554">
        <f t="shared" si="31"/>
        <v>0</v>
      </c>
    </row>
    <row r="50" spans="1:49" ht="16.5" customHeight="1" x14ac:dyDescent="0.3">
      <c r="A50" s="1566" t="s">
        <v>172</v>
      </c>
      <c r="B50" s="570">
        <v>7.1</v>
      </c>
      <c r="C50" s="580" t="s">
        <v>22</v>
      </c>
      <c r="D50" s="512">
        <f>SUM(E50:L50)</f>
        <v>0</v>
      </c>
      <c r="E50" s="466"/>
      <c r="F50" s="466"/>
      <c r="G50" s="466"/>
      <c r="H50" s="466"/>
      <c r="I50" s="466"/>
      <c r="J50" s="466"/>
      <c r="K50" s="466"/>
      <c r="L50" s="467"/>
      <c r="M50" s="512">
        <f>SUM(N50:U50)</f>
        <v>0</v>
      </c>
      <c r="N50" s="466"/>
      <c r="O50" s="466"/>
      <c r="P50" s="466"/>
      <c r="Q50" s="466"/>
      <c r="R50" s="466"/>
      <c r="S50" s="466"/>
      <c r="T50" s="466"/>
      <c r="U50" s="467"/>
      <c r="V50" s="512">
        <f>SUM(W50:AD50)</f>
        <v>0</v>
      </c>
      <c r="W50" s="466"/>
      <c r="X50" s="466"/>
      <c r="Y50" s="466"/>
      <c r="Z50" s="466"/>
      <c r="AA50" s="466"/>
      <c r="AB50" s="466"/>
      <c r="AC50" s="466"/>
      <c r="AD50" s="467"/>
      <c r="AE50" s="512">
        <f>SUM(AF50:AM50)</f>
        <v>0</v>
      </c>
      <c r="AF50" s="466"/>
      <c r="AG50" s="466"/>
      <c r="AH50" s="466"/>
      <c r="AI50" s="466"/>
      <c r="AJ50" s="466"/>
      <c r="AK50" s="466"/>
      <c r="AL50" s="466"/>
      <c r="AM50" s="466"/>
      <c r="AN50" s="1292"/>
      <c r="AO50" s="548">
        <f>SUM(AP50:AW50)+AN50</f>
        <v>0</v>
      </c>
      <c r="AP50" s="507">
        <f t="shared" ref="AP50:AW53" si="32">E50+N50+W50+AF50</f>
        <v>0</v>
      </c>
      <c r="AQ50" s="507">
        <f t="shared" si="32"/>
        <v>0</v>
      </c>
      <c r="AR50" s="507">
        <f t="shared" si="32"/>
        <v>0</v>
      </c>
      <c r="AS50" s="507">
        <f t="shared" si="32"/>
        <v>0</v>
      </c>
      <c r="AT50" s="507">
        <f t="shared" si="32"/>
        <v>0</v>
      </c>
      <c r="AU50" s="507">
        <f t="shared" si="32"/>
        <v>0</v>
      </c>
      <c r="AV50" s="507">
        <f t="shared" si="32"/>
        <v>0</v>
      </c>
      <c r="AW50" s="549">
        <f t="shared" si="32"/>
        <v>0</v>
      </c>
    </row>
    <row r="51" spans="1:49" s="459" customFormat="1" ht="16.5" customHeight="1" x14ac:dyDescent="0.3">
      <c r="A51" s="1567"/>
      <c r="B51" s="572">
        <v>7.2</v>
      </c>
      <c r="C51" s="583" t="s">
        <v>23</v>
      </c>
      <c r="D51" s="507">
        <f>SUM(E51:L51)</f>
        <v>0</v>
      </c>
      <c r="E51" s="458"/>
      <c r="F51" s="458"/>
      <c r="G51" s="458"/>
      <c r="H51" s="458"/>
      <c r="I51" s="458"/>
      <c r="J51" s="458"/>
      <c r="K51" s="458"/>
      <c r="L51" s="468"/>
      <c r="M51" s="507">
        <f>SUM(N51:U51)</f>
        <v>0</v>
      </c>
      <c r="N51" s="499"/>
      <c r="O51" s="499"/>
      <c r="P51" s="499"/>
      <c r="Q51" s="499"/>
      <c r="R51" s="499"/>
      <c r="S51" s="499"/>
      <c r="T51" s="499"/>
      <c r="U51" s="500"/>
      <c r="V51" s="507">
        <f>SUM(W51:AD51)</f>
        <v>0</v>
      </c>
      <c r="W51" s="499"/>
      <c r="X51" s="499"/>
      <c r="Y51" s="499"/>
      <c r="Z51" s="499"/>
      <c r="AA51" s="499"/>
      <c r="AB51" s="499"/>
      <c r="AC51" s="499"/>
      <c r="AD51" s="500"/>
      <c r="AE51" s="507">
        <f>SUM(AF51:AM51)</f>
        <v>0</v>
      </c>
      <c r="AF51" s="499"/>
      <c r="AG51" s="499"/>
      <c r="AH51" s="499"/>
      <c r="AI51" s="499"/>
      <c r="AJ51" s="499"/>
      <c r="AK51" s="499"/>
      <c r="AL51" s="499"/>
      <c r="AM51" s="499"/>
      <c r="AN51" s="1289"/>
      <c r="AO51" s="550">
        <f>SUM(AP51:AW51)+AN51</f>
        <v>0</v>
      </c>
      <c r="AP51" s="507">
        <f t="shared" si="32"/>
        <v>0</v>
      </c>
      <c r="AQ51" s="520">
        <f t="shared" si="32"/>
        <v>0</v>
      </c>
      <c r="AR51" s="520">
        <f t="shared" si="32"/>
        <v>0</v>
      </c>
      <c r="AS51" s="520">
        <f t="shared" si="32"/>
        <v>0</v>
      </c>
      <c r="AT51" s="520">
        <f t="shared" si="32"/>
        <v>0</v>
      </c>
      <c r="AU51" s="520">
        <f t="shared" si="32"/>
        <v>0</v>
      </c>
      <c r="AV51" s="520">
        <f t="shared" si="32"/>
        <v>0</v>
      </c>
      <c r="AW51" s="551">
        <f t="shared" si="32"/>
        <v>0</v>
      </c>
    </row>
    <row r="52" spans="1:49" ht="16.5" customHeight="1" x14ac:dyDescent="0.3">
      <c r="A52" s="1567"/>
      <c r="B52" s="572">
        <v>7.3</v>
      </c>
      <c r="C52" s="583" t="s">
        <v>171</v>
      </c>
      <c r="D52" s="507">
        <f>SUM(E52:L52)</f>
        <v>0</v>
      </c>
      <c r="E52" s="458"/>
      <c r="F52" s="458"/>
      <c r="G52" s="458"/>
      <c r="H52" s="458"/>
      <c r="I52" s="458"/>
      <c r="J52" s="458"/>
      <c r="K52" s="458"/>
      <c r="L52" s="468"/>
      <c r="M52" s="507">
        <f>SUM(N52:U52)</f>
        <v>0</v>
      </c>
      <c r="N52" s="458"/>
      <c r="O52" s="458"/>
      <c r="P52" s="458"/>
      <c r="Q52" s="458"/>
      <c r="R52" s="458"/>
      <c r="S52" s="458"/>
      <c r="T52" s="458"/>
      <c r="U52" s="468"/>
      <c r="V52" s="507">
        <f>SUM(W52:AD52)</f>
        <v>0</v>
      </c>
      <c r="W52" s="458"/>
      <c r="X52" s="458"/>
      <c r="Y52" s="458"/>
      <c r="Z52" s="458"/>
      <c r="AA52" s="458"/>
      <c r="AB52" s="458"/>
      <c r="AC52" s="458"/>
      <c r="AD52" s="468"/>
      <c r="AE52" s="507">
        <f>SUM(AF52:AM52)</f>
        <v>0</v>
      </c>
      <c r="AF52" s="458"/>
      <c r="AG52" s="458"/>
      <c r="AH52" s="458"/>
      <c r="AI52" s="458"/>
      <c r="AJ52" s="458"/>
      <c r="AK52" s="458"/>
      <c r="AL52" s="458"/>
      <c r="AM52" s="458"/>
      <c r="AN52" s="1293"/>
      <c r="AO52" s="550">
        <f>SUM(AP52:AW52)+AN52</f>
        <v>0</v>
      </c>
      <c r="AP52" s="507">
        <f t="shared" si="32"/>
        <v>0</v>
      </c>
      <c r="AQ52" s="520">
        <f t="shared" si="32"/>
        <v>0</v>
      </c>
      <c r="AR52" s="520">
        <f t="shared" si="32"/>
        <v>0</v>
      </c>
      <c r="AS52" s="520">
        <f t="shared" si="32"/>
        <v>0</v>
      </c>
      <c r="AT52" s="520">
        <f t="shared" si="32"/>
        <v>0</v>
      </c>
      <c r="AU52" s="520">
        <f t="shared" si="32"/>
        <v>0</v>
      </c>
      <c r="AV52" s="520">
        <f t="shared" si="32"/>
        <v>0</v>
      </c>
      <c r="AW52" s="551">
        <f t="shared" si="32"/>
        <v>0</v>
      </c>
    </row>
    <row r="53" spans="1:49" ht="16.5" customHeight="1" x14ac:dyDescent="0.3">
      <c r="A53" s="1567"/>
      <c r="B53" s="572" t="s">
        <v>98</v>
      </c>
      <c r="C53" s="583" t="s">
        <v>583</v>
      </c>
      <c r="D53" s="507">
        <f>SUM(E53:L53)</f>
        <v>0</v>
      </c>
      <c r="E53" s="458"/>
      <c r="F53" s="458"/>
      <c r="G53" s="458"/>
      <c r="H53" s="458"/>
      <c r="I53" s="458"/>
      <c r="J53" s="458"/>
      <c r="K53" s="458"/>
      <c r="L53" s="468"/>
      <c r="M53" s="507">
        <f>SUM(N53:U53)</f>
        <v>0</v>
      </c>
      <c r="N53" s="458"/>
      <c r="O53" s="458"/>
      <c r="P53" s="458"/>
      <c r="Q53" s="458"/>
      <c r="R53" s="458"/>
      <c r="S53" s="458"/>
      <c r="T53" s="458"/>
      <c r="U53" s="468"/>
      <c r="V53" s="507">
        <f>SUM(W53:AD53)</f>
        <v>0</v>
      </c>
      <c r="W53" s="458"/>
      <c r="X53" s="458"/>
      <c r="Y53" s="458"/>
      <c r="Z53" s="458"/>
      <c r="AA53" s="458"/>
      <c r="AB53" s="458"/>
      <c r="AC53" s="458"/>
      <c r="AD53" s="468"/>
      <c r="AE53" s="507">
        <f>SUM(AF53:AM53)</f>
        <v>0</v>
      </c>
      <c r="AF53" s="458"/>
      <c r="AG53" s="458"/>
      <c r="AH53" s="458"/>
      <c r="AI53" s="458"/>
      <c r="AJ53" s="458"/>
      <c r="AK53" s="458"/>
      <c r="AL53" s="458"/>
      <c r="AM53" s="458"/>
      <c r="AN53" s="1293"/>
      <c r="AO53" s="550">
        <f>SUM(AP53:AW53)+AN53</f>
        <v>0</v>
      </c>
      <c r="AP53" s="507">
        <f t="shared" si="32"/>
        <v>0</v>
      </c>
      <c r="AQ53" s="520">
        <f t="shared" si="32"/>
        <v>0</v>
      </c>
      <c r="AR53" s="520">
        <f t="shared" si="32"/>
        <v>0</v>
      </c>
      <c r="AS53" s="520">
        <f t="shared" si="32"/>
        <v>0</v>
      </c>
      <c r="AT53" s="520">
        <f t="shared" si="32"/>
        <v>0</v>
      </c>
      <c r="AU53" s="520">
        <f t="shared" si="32"/>
        <v>0</v>
      </c>
      <c r="AV53" s="520">
        <f t="shared" si="32"/>
        <v>0</v>
      </c>
      <c r="AW53" s="551">
        <f t="shared" si="32"/>
        <v>0</v>
      </c>
    </row>
    <row r="54" spans="1:49" s="377" customFormat="1" ht="16.5" customHeight="1" x14ac:dyDescent="0.3">
      <c r="A54" s="1568"/>
      <c r="B54" s="576" t="s">
        <v>310</v>
      </c>
      <c r="C54" s="582" t="s">
        <v>42</v>
      </c>
      <c r="D54" s="513">
        <f>SUM(D50:D53)</f>
        <v>0</v>
      </c>
      <c r="E54" s="513">
        <f t="shared" ref="E54:AW54" si="33">SUM(E50:E53)</f>
        <v>0</v>
      </c>
      <c r="F54" s="513">
        <f t="shared" si="33"/>
        <v>0</v>
      </c>
      <c r="G54" s="513">
        <f t="shared" si="33"/>
        <v>0</v>
      </c>
      <c r="H54" s="513">
        <f t="shared" si="33"/>
        <v>0</v>
      </c>
      <c r="I54" s="513">
        <f t="shared" si="33"/>
        <v>0</v>
      </c>
      <c r="J54" s="513">
        <f t="shared" si="33"/>
        <v>0</v>
      </c>
      <c r="K54" s="513">
        <f t="shared" si="33"/>
        <v>0</v>
      </c>
      <c r="L54" s="526">
        <f t="shared" si="33"/>
        <v>0</v>
      </c>
      <c r="M54" s="513">
        <f t="shared" si="33"/>
        <v>0</v>
      </c>
      <c r="N54" s="513">
        <f t="shared" si="33"/>
        <v>0</v>
      </c>
      <c r="O54" s="513">
        <f t="shared" si="33"/>
        <v>0</v>
      </c>
      <c r="P54" s="513">
        <f t="shared" si="33"/>
        <v>0</v>
      </c>
      <c r="Q54" s="513">
        <f t="shared" si="33"/>
        <v>0</v>
      </c>
      <c r="R54" s="513">
        <f t="shared" si="33"/>
        <v>0</v>
      </c>
      <c r="S54" s="513">
        <f t="shared" si="33"/>
        <v>0</v>
      </c>
      <c r="T54" s="513">
        <f>SUM(T50:T53)</f>
        <v>0</v>
      </c>
      <c r="U54" s="526">
        <f t="shared" si="33"/>
        <v>0</v>
      </c>
      <c r="V54" s="513">
        <f t="shared" si="33"/>
        <v>0</v>
      </c>
      <c r="W54" s="513">
        <f t="shared" si="33"/>
        <v>0</v>
      </c>
      <c r="X54" s="513">
        <f t="shared" si="33"/>
        <v>0</v>
      </c>
      <c r="Y54" s="513">
        <f t="shared" si="33"/>
        <v>0</v>
      </c>
      <c r="Z54" s="513">
        <f t="shared" si="33"/>
        <v>0</v>
      </c>
      <c r="AA54" s="513">
        <f t="shared" si="33"/>
        <v>0</v>
      </c>
      <c r="AB54" s="513">
        <f t="shared" si="33"/>
        <v>0</v>
      </c>
      <c r="AC54" s="513">
        <f t="shared" si="33"/>
        <v>0</v>
      </c>
      <c r="AD54" s="526">
        <f t="shared" si="33"/>
        <v>0</v>
      </c>
      <c r="AE54" s="513">
        <f t="shared" si="33"/>
        <v>0</v>
      </c>
      <c r="AF54" s="513">
        <f t="shared" si="33"/>
        <v>0</v>
      </c>
      <c r="AG54" s="513">
        <f t="shared" si="33"/>
        <v>0</v>
      </c>
      <c r="AH54" s="513">
        <f t="shared" si="33"/>
        <v>0</v>
      </c>
      <c r="AI54" s="513">
        <f t="shared" si="33"/>
        <v>0</v>
      </c>
      <c r="AJ54" s="513">
        <f t="shared" si="33"/>
        <v>0</v>
      </c>
      <c r="AK54" s="513">
        <f t="shared" si="33"/>
        <v>0</v>
      </c>
      <c r="AL54" s="513">
        <f t="shared" si="33"/>
        <v>0</v>
      </c>
      <c r="AM54" s="513">
        <f t="shared" si="33"/>
        <v>0</v>
      </c>
      <c r="AN54" s="1294">
        <f t="shared" si="33"/>
        <v>0</v>
      </c>
      <c r="AO54" s="552">
        <f t="shared" si="33"/>
        <v>0</v>
      </c>
      <c r="AP54" s="553">
        <f t="shared" si="33"/>
        <v>0</v>
      </c>
      <c r="AQ54" s="553">
        <f t="shared" si="33"/>
        <v>0</v>
      </c>
      <c r="AR54" s="553">
        <f t="shared" si="33"/>
        <v>0</v>
      </c>
      <c r="AS54" s="553">
        <f t="shared" si="33"/>
        <v>0</v>
      </c>
      <c r="AT54" s="553">
        <f t="shared" si="33"/>
        <v>0</v>
      </c>
      <c r="AU54" s="553">
        <f t="shared" si="33"/>
        <v>0</v>
      </c>
      <c r="AV54" s="553">
        <f t="shared" si="33"/>
        <v>0</v>
      </c>
      <c r="AW54" s="554">
        <f t="shared" si="33"/>
        <v>0</v>
      </c>
    </row>
    <row r="55" spans="1:49" ht="14.4" customHeight="1" x14ac:dyDescent="0.3">
      <c r="A55" s="1557" t="s">
        <v>32</v>
      </c>
      <c r="B55" s="570">
        <v>8.1</v>
      </c>
      <c r="C55" s="584" t="s">
        <v>24</v>
      </c>
      <c r="D55" s="512">
        <f t="shared" ref="D55:D61" si="34">SUM(E55:L55)</f>
        <v>0</v>
      </c>
      <c r="E55" s="462"/>
      <c r="F55" s="462"/>
      <c r="G55" s="462"/>
      <c r="H55" s="462"/>
      <c r="I55" s="462"/>
      <c r="J55" s="462"/>
      <c r="K55" s="462"/>
      <c r="L55" s="463"/>
      <c r="M55" s="663">
        <f t="shared" ref="M55:M61" si="35">SUM(N55:U55)</f>
        <v>0</v>
      </c>
      <c r="N55" s="462"/>
      <c r="O55" s="462"/>
      <c r="P55" s="462"/>
      <c r="Q55" s="462"/>
      <c r="R55" s="462"/>
      <c r="S55" s="462"/>
      <c r="T55" s="462"/>
      <c r="U55" s="463"/>
      <c r="V55" s="512">
        <f t="shared" ref="V55:V61" si="36">SUM(W55:AD55)</f>
        <v>0</v>
      </c>
      <c r="W55" s="462"/>
      <c r="X55" s="462"/>
      <c r="Y55" s="462"/>
      <c r="Z55" s="462"/>
      <c r="AA55" s="462"/>
      <c r="AB55" s="462"/>
      <c r="AC55" s="462"/>
      <c r="AD55" s="463"/>
      <c r="AE55" s="512">
        <f t="shared" ref="AE55:AE61" si="37">SUM(AF55:AM55)</f>
        <v>0</v>
      </c>
      <c r="AF55" s="462"/>
      <c r="AG55" s="462"/>
      <c r="AH55" s="462"/>
      <c r="AI55" s="462"/>
      <c r="AJ55" s="462"/>
      <c r="AK55" s="462"/>
      <c r="AL55" s="462"/>
      <c r="AM55" s="462"/>
      <c r="AN55" s="1295"/>
      <c r="AO55" s="548">
        <f>SUM(AP55:AW55)+AN55</f>
        <v>0</v>
      </c>
      <c r="AP55" s="512">
        <f t="shared" ref="AP55:AW61" si="38">E55+N55+W55+AF55</f>
        <v>0</v>
      </c>
      <c r="AQ55" s="512">
        <f t="shared" si="38"/>
        <v>0</v>
      </c>
      <c r="AR55" s="512">
        <f t="shared" si="38"/>
        <v>0</v>
      </c>
      <c r="AS55" s="512">
        <f t="shared" si="38"/>
        <v>0</v>
      </c>
      <c r="AT55" s="512">
        <f t="shared" si="38"/>
        <v>0</v>
      </c>
      <c r="AU55" s="512">
        <f t="shared" si="38"/>
        <v>0</v>
      </c>
      <c r="AV55" s="512">
        <f t="shared" si="38"/>
        <v>0</v>
      </c>
      <c r="AW55" s="549">
        <f t="shared" si="38"/>
        <v>0</v>
      </c>
    </row>
    <row r="56" spans="1:49" ht="14.4" customHeight="1" x14ac:dyDescent="0.3">
      <c r="A56" s="1558"/>
      <c r="B56" s="572" t="s">
        <v>124</v>
      </c>
      <c r="C56" s="578" t="s">
        <v>557</v>
      </c>
      <c r="D56" s="507">
        <f t="shared" si="34"/>
        <v>0</v>
      </c>
      <c r="E56" s="456"/>
      <c r="F56" s="456"/>
      <c r="G56" s="456"/>
      <c r="H56" s="456"/>
      <c r="I56" s="456"/>
      <c r="J56" s="456"/>
      <c r="K56" s="456"/>
      <c r="L56" s="457"/>
      <c r="M56" s="507">
        <f t="shared" si="35"/>
        <v>0</v>
      </c>
      <c r="N56" s="456"/>
      <c r="O56" s="456"/>
      <c r="P56" s="456"/>
      <c r="Q56" s="456"/>
      <c r="R56" s="456"/>
      <c r="S56" s="456"/>
      <c r="T56" s="456"/>
      <c r="U56" s="457"/>
      <c r="V56" s="507">
        <f t="shared" si="36"/>
        <v>0</v>
      </c>
      <c r="W56" s="456"/>
      <c r="X56" s="456"/>
      <c r="Y56" s="456"/>
      <c r="Z56" s="456"/>
      <c r="AA56" s="456"/>
      <c r="AB56" s="456"/>
      <c r="AC56" s="456"/>
      <c r="AD56" s="457"/>
      <c r="AE56" s="507">
        <f t="shared" si="37"/>
        <v>0</v>
      </c>
      <c r="AF56" s="456"/>
      <c r="AG56" s="456"/>
      <c r="AH56" s="456"/>
      <c r="AI56" s="456"/>
      <c r="AJ56" s="456"/>
      <c r="AK56" s="456"/>
      <c r="AL56" s="456"/>
      <c r="AM56" s="456"/>
      <c r="AN56" s="1288"/>
      <c r="AO56" s="550">
        <f t="shared" ref="AO56:AO61" si="39">SUM(AP56:AW56)+AN56</f>
        <v>0</v>
      </c>
      <c r="AP56" s="523">
        <f t="shared" si="38"/>
        <v>0</v>
      </c>
      <c r="AQ56" s="523">
        <f t="shared" si="38"/>
        <v>0</v>
      </c>
      <c r="AR56" s="523">
        <f t="shared" si="38"/>
        <v>0</v>
      </c>
      <c r="AS56" s="523">
        <f t="shared" si="38"/>
        <v>0</v>
      </c>
      <c r="AT56" s="523">
        <f t="shared" si="38"/>
        <v>0</v>
      </c>
      <c r="AU56" s="523">
        <f t="shared" si="38"/>
        <v>0</v>
      </c>
      <c r="AV56" s="523">
        <f t="shared" si="38"/>
        <v>0</v>
      </c>
      <c r="AW56" s="555">
        <f t="shared" si="38"/>
        <v>0</v>
      </c>
    </row>
    <row r="57" spans="1:49" ht="14.4" customHeight="1" x14ac:dyDescent="0.3">
      <c r="A57" s="1558"/>
      <c r="B57" s="572" t="s">
        <v>126</v>
      </c>
      <c r="C57" s="578" t="s">
        <v>173</v>
      </c>
      <c r="D57" s="507">
        <f t="shared" si="34"/>
        <v>0</v>
      </c>
      <c r="E57" s="456"/>
      <c r="F57" s="456"/>
      <c r="G57" s="456"/>
      <c r="H57" s="456"/>
      <c r="I57" s="456"/>
      <c r="J57" s="456"/>
      <c r="K57" s="456"/>
      <c r="L57" s="457"/>
      <c r="M57" s="507">
        <f t="shared" si="35"/>
        <v>0</v>
      </c>
      <c r="N57" s="456"/>
      <c r="O57" s="456"/>
      <c r="P57" s="456"/>
      <c r="Q57" s="456"/>
      <c r="R57" s="456"/>
      <c r="S57" s="456"/>
      <c r="T57" s="456"/>
      <c r="U57" s="457"/>
      <c r="V57" s="507">
        <f t="shared" si="36"/>
        <v>0</v>
      </c>
      <c r="W57" s="456"/>
      <c r="X57" s="456"/>
      <c r="Y57" s="456"/>
      <c r="Z57" s="456"/>
      <c r="AA57" s="456"/>
      <c r="AB57" s="456"/>
      <c r="AC57" s="456"/>
      <c r="AD57" s="457"/>
      <c r="AE57" s="507">
        <f t="shared" si="37"/>
        <v>0</v>
      </c>
      <c r="AF57" s="456"/>
      <c r="AG57" s="456"/>
      <c r="AH57" s="456"/>
      <c r="AI57" s="456"/>
      <c r="AJ57" s="456"/>
      <c r="AK57" s="456"/>
      <c r="AL57" s="456"/>
      <c r="AM57" s="456"/>
      <c r="AN57" s="1288"/>
      <c r="AO57" s="550">
        <f t="shared" si="39"/>
        <v>0</v>
      </c>
      <c r="AP57" s="523">
        <f t="shared" si="38"/>
        <v>0</v>
      </c>
      <c r="AQ57" s="523">
        <f t="shared" si="38"/>
        <v>0</v>
      </c>
      <c r="AR57" s="523">
        <f t="shared" si="38"/>
        <v>0</v>
      </c>
      <c r="AS57" s="523">
        <f t="shared" si="38"/>
        <v>0</v>
      </c>
      <c r="AT57" s="523">
        <f t="shared" si="38"/>
        <v>0</v>
      </c>
      <c r="AU57" s="523">
        <f t="shared" si="38"/>
        <v>0</v>
      </c>
      <c r="AV57" s="523">
        <f t="shared" si="38"/>
        <v>0</v>
      </c>
      <c r="AW57" s="555">
        <f t="shared" si="38"/>
        <v>0</v>
      </c>
    </row>
    <row r="58" spans="1:49" x14ac:dyDescent="0.3">
      <c r="A58" s="1558"/>
      <c r="B58" s="572" t="s">
        <v>127</v>
      </c>
      <c r="C58" s="578" t="s">
        <v>125</v>
      </c>
      <c r="D58" s="507">
        <f t="shared" si="34"/>
        <v>0</v>
      </c>
      <c r="E58" s="456"/>
      <c r="F58" s="456"/>
      <c r="G58" s="456"/>
      <c r="H58" s="456"/>
      <c r="I58" s="456"/>
      <c r="J58" s="456"/>
      <c r="K58" s="456"/>
      <c r="L58" s="457"/>
      <c r="M58" s="507">
        <f t="shared" si="35"/>
        <v>0</v>
      </c>
      <c r="N58" s="456"/>
      <c r="O58" s="456"/>
      <c r="P58" s="456"/>
      <c r="Q58" s="456"/>
      <c r="R58" s="456"/>
      <c r="S58" s="456"/>
      <c r="T58" s="456"/>
      <c r="U58" s="457"/>
      <c r="V58" s="507">
        <f t="shared" si="36"/>
        <v>0</v>
      </c>
      <c r="W58" s="456"/>
      <c r="X58" s="456"/>
      <c r="Y58" s="456"/>
      <c r="Z58" s="456"/>
      <c r="AA58" s="456"/>
      <c r="AB58" s="456"/>
      <c r="AC58" s="456"/>
      <c r="AD58" s="457"/>
      <c r="AE58" s="507">
        <f t="shared" si="37"/>
        <v>0</v>
      </c>
      <c r="AF58" s="456"/>
      <c r="AG58" s="456"/>
      <c r="AH58" s="456"/>
      <c r="AI58" s="456"/>
      <c r="AJ58" s="456"/>
      <c r="AK58" s="456"/>
      <c r="AL58" s="456"/>
      <c r="AM58" s="456"/>
      <c r="AN58" s="1288"/>
      <c r="AO58" s="550">
        <f t="shared" si="39"/>
        <v>0</v>
      </c>
      <c r="AP58" s="523">
        <f t="shared" si="38"/>
        <v>0</v>
      </c>
      <c r="AQ58" s="523">
        <f t="shared" si="38"/>
        <v>0</v>
      </c>
      <c r="AR58" s="523">
        <f t="shared" si="38"/>
        <v>0</v>
      </c>
      <c r="AS58" s="523">
        <f t="shared" si="38"/>
        <v>0</v>
      </c>
      <c r="AT58" s="523">
        <f t="shared" si="38"/>
        <v>0</v>
      </c>
      <c r="AU58" s="523">
        <f t="shared" si="38"/>
        <v>0</v>
      </c>
      <c r="AV58" s="523">
        <f t="shared" si="38"/>
        <v>0</v>
      </c>
      <c r="AW58" s="555">
        <f t="shared" si="38"/>
        <v>0</v>
      </c>
    </row>
    <row r="59" spans="1:49" x14ac:dyDescent="0.3">
      <c r="A59" s="1558"/>
      <c r="B59" s="572" t="s">
        <v>128</v>
      </c>
      <c r="C59" s="583" t="s">
        <v>174</v>
      </c>
      <c r="D59" s="507">
        <f t="shared" si="34"/>
        <v>0</v>
      </c>
      <c r="E59" s="456"/>
      <c r="F59" s="456"/>
      <c r="G59" s="456"/>
      <c r="H59" s="456"/>
      <c r="I59" s="456"/>
      <c r="J59" s="456"/>
      <c r="K59" s="456"/>
      <c r="L59" s="457"/>
      <c r="M59" s="507">
        <f t="shared" si="35"/>
        <v>0</v>
      </c>
      <c r="N59" s="456"/>
      <c r="O59" s="456"/>
      <c r="P59" s="456"/>
      <c r="Q59" s="456"/>
      <c r="R59" s="456"/>
      <c r="S59" s="456"/>
      <c r="T59" s="456"/>
      <c r="U59" s="457"/>
      <c r="V59" s="507">
        <f t="shared" si="36"/>
        <v>0</v>
      </c>
      <c r="W59" s="456"/>
      <c r="X59" s="456"/>
      <c r="Y59" s="456"/>
      <c r="Z59" s="456"/>
      <c r="AA59" s="456"/>
      <c r="AB59" s="456"/>
      <c r="AC59" s="456"/>
      <c r="AD59" s="457"/>
      <c r="AE59" s="507">
        <f t="shared" si="37"/>
        <v>0</v>
      </c>
      <c r="AF59" s="456"/>
      <c r="AG59" s="456"/>
      <c r="AH59" s="456"/>
      <c r="AI59" s="456"/>
      <c r="AJ59" s="456"/>
      <c r="AK59" s="456"/>
      <c r="AL59" s="456"/>
      <c r="AM59" s="456"/>
      <c r="AN59" s="1288"/>
      <c r="AO59" s="550">
        <f t="shared" si="39"/>
        <v>0</v>
      </c>
      <c r="AP59" s="523">
        <f t="shared" si="38"/>
        <v>0</v>
      </c>
      <c r="AQ59" s="523">
        <f t="shared" si="38"/>
        <v>0</v>
      </c>
      <c r="AR59" s="523">
        <f t="shared" si="38"/>
        <v>0</v>
      </c>
      <c r="AS59" s="523">
        <f t="shared" si="38"/>
        <v>0</v>
      </c>
      <c r="AT59" s="523">
        <f t="shared" si="38"/>
        <v>0</v>
      </c>
      <c r="AU59" s="523">
        <f t="shared" si="38"/>
        <v>0</v>
      </c>
      <c r="AV59" s="523">
        <f t="shared" si="38"/>
        <v>0</v>
      </c>
      <c r="AW59" s="555">
        <f t="shared" si="38"/>
        <v>0</v>
      </c>
    </row>
    <row r="60" spans="1:49" s="459" customFormat="1" x14ac:dyDescent="0.3">
      <c r="A60" s="1558"/>
      <c r="B60" s="572" t="s">
        <v>175</v>
      </c>
      <c r="C60" s="583" t="s">
        <v>25</v>
      </c>
      <c r="D60" s="507">
        <f t="shared" si="34"/>
        <v>0</v>
      </c>
      <c r="E60" s="456"/>
      <c r="F60" s="456"/>
      <c r="G60" s="456"/>
      <c r="H60" s="456"/>
      <c r="I60" s="456"/>
      <c r="J60" s="456"/>
      <c r="K60" s="456"/>
      <c r="L60" s="457"/>
      <c r="M60" s="507">
        <f t="shared" si="35"/>
        <v>0</v>
      </c>
      <c r="N60" s="499"/>
      <c r="O60" s="499"/>
      <c r="P60" s="499"/>
      <c r="Q60" s="499"/>
      <c r="R60" s="499"/>
      <c r="S60" s="499"/>
      <c r="T60" s="499"/>
      <c r="U60" s="500"/>
      <c r="V60" s="507">
        <f t="shared" si="36"/>
        <v>0</v>
      </c>
      <c r="W60" s="499"/>
      <c r="X60" s="499"/>
      <c r="Y60" s="499"/>
      <c r="Z60" s="499"/>
      <c r="AA60" s="499"/>
      <c r="AB60" s="499"/>
      <c r="AC60" s="499"/>
      <c r="AD60" s="500"/>
      <c r="AE60" s="507">
        <f t="shared" si="37"/>
        <v>0</v>
      </c>
      <c r="AF60" s="499"/>
      <c r="AG60" s="499"/>
      <c r="AH60" s="499"/>
      <c r="AI60" s="499"/>
      <c r="AJ60" s="499"/>
      <c r="AK60" s="499"/>
      <c r="AL60" s="499"/>
      <c r="AM60" s="499"/>
      <c r="AN60" s="1289"/>
      <c r="AO60" s="550">
        <f t="shared" si="39"/>
        <v>0</v>
      </c>
      <c r="AP60" s="523">
        <f t="shared" si="38"/>
        <v>0</v>
      </c>
      <c r="AQ60" s="523">
        <f t="shared" si="38"/>
        <v>0</v>
      </c>
      <c r="AR60" s="523">
        <f t="shared" si="38"/>
        <v>0</v>
      </c>
      <c r="AS60" s="523">
        <f t="shared" si="38"/>
        <v>0</v>
      </c>
      <c r="AT60" s="523">
        <f t="shared" si="38"/>
        <v>0</v>
      </c>
      <c r="AU60" s="523">
        <f t="shared" si="38"/>
        <v>0</v>
      </c>
      <c r="AV60" s="523">
        <f t="shared" si="38"/>
        <v>0</v>
      </c>
      <c r="AW60" s="555">
        <f t="shared" si="38"/>
        <v>0</v>
      </c>
    </row>
    <row r="61" spans="1:49" s="459" customFormat="1" x14ac:dyDescent="0.3">
      <c r="A61" s="1558"/>
      <c r="B61" s="572" t="s">
        <v>556</v>
      </c>
      <c r="C61" s="583" t="s">
        <v>584</v>
      </c>
      <c r="D61" s="507">
        <f t="shared" si="34"/>
        <v>0</v>
      </c>
      <c r="E61" s="456"/>
      <c r="F61" s="456"/>
      <c r="G61" s="456"/>
      <c r="H61" s="456"/>
      <c r="I61" s="456"/>
      <c r="J61" s="456"/>
      <c r="K61" s="456"/>
      <c r="L61" s="457"/>
      <c r="M61" s="507">
        <f t="shared" si="35"/>
        <v>0</v>
      </c>
      <c r="N61" s="456"/>
      <c r="O61" s="456"/>
      <c r="P61" s="456"/>
      <c r="Q61" s="456"/>
      <c r="R61" s="456"/>
      <c r="S61" s="456"/>
      <c r="T61" s="456"/>
      <c r="U61" s="457"/>
      <c r="V61" s="507">
        <f t="shared" si="36"/>
        <v>0</v>
      </c>
      <c r="W61" s="456"/>
      <c r="X61" s="456"/>
      <c r="Y61" s="456"/>
      <c r="Z61" s="456"/>
      <c r="AA61" s="456"/>
      <c r="AB61" s="456"/>
      <c r="AC61" s="456"/>
      <c r="AD61" s="457"/>
      <c r="AE61" s="507">
        <f t="shared" si="37"/>
        <v>0</v>
      </c>
      <c r="AF61" s="456"/>
      <c r="AG61" s="456"/>
      <c r="AH61" s="456"/>
      <c r="AI61" s="456"/>
      <c r="AJ61" s="456"/>
      <c r="AK61" s="456"/>
      <c r="AL61" s="456"/>
      <c r="AM61" s="456"/>
      <c r="AN61" s="1288"/>
      <c r="AO61" s="550">
        <f t="shared" si="39"/>
        <v>0</v>
      </c>
      <c r="AP61" s="523">
        <f t="shared" si="38"/>
        <v>0</v>
      </c>
      <c r="AQ61" s="523">
        <f t="shared" si="38"/>
        <v>0</v>
      </c>
      <c r="AR61" s="523">
        <f t="shared" si="38"/>
        <v>0</v>
      </c>
      <c r="AS61" s="523">
        <f t="shared" si="38"/>
        <v>0</v>
      </c>
      <c r="AT61" s="523">
        <f t="shared" si="38"/>
        <v>0</v>
      </c>
      <c r="AU61" s="523">
        <f t="shared" si="38"/>
        <v>0</v>
      </c>
      <c r="AV61" s="523">
        <f t="shared" si="38"/>
        <v>0</v>
      </c>
      <c r="AW61" s="555">
        <f t="shared" si="38"/>
        <v>0</v>
      </c>
    </row>
    <row r="62" spans="1:49" s="377" customFormat="1" x14ac:dyDescent="0.3">
      <c r="A62" s="1559"/>
      <c r="B62" s="574" t="s">
        <v>573</v>
      </c>
      <c r="C62" s="582" t="s">
        <v>33</v>
      </c>
      <c r="D62" s="514">
        <f>SUM(D55:D61)</f>
        <v>0</v>
      </c>
      <c r="E62" s="514">
        <f t="shared" ref="E62:AW62" si="40">SUM(E55:E61)</f>
        <v>0</v>
      </c>
      <c r="F62" s="514">
        <f t="shared" si="40"/>
        <v>0</v>
      </c>
      <c r="G62" s="514">
        <f t="shared" si="40"/>
        <v>0</v>
      </c>
      <c r="H62" s="514">
        <f t="shared" si="40"/>
        <v>0</v>
      </c>
      <c r="I62" s="514">
        <f t="shared" si="40"/>
        <v>0</v>
      </c>
      <c r="J62" s="514">
        <f t="shared" si="40"/>
        <v>0</v>
      </c>
      <c r="K62" s="514">
        <f t="shared" si="40"/>
        <v>0</v>
      </c>
      <c r="L62" s="525">
        <f t="shared" si="40"/>
        <v>0</v>
      </c>
      <c r="M62" s="514">
        <f t="shared" si="40"/>
        <v>0</v>
      </c>
      <c r="N62" s="514">
        <f t="shared" si="40"/>
        <v>0</v>
      </c>
      <c r="O62" s="514">
        <f t="shared" si="40"/>
        <v>0</v>
      </c>
      <c r="P62" s="514">
        <f t="shared" si="40"/>
        <v>0</v>
      </c>
      <c r="Q62" s="514">
        <f t="shared" si="40"/>
        <v>0</v>
      </c>
      <c r="R62" s="514">
        <f t="shared" si="40"/>
        <v>0</v>
      </c>
      <c r="S62" s="514">
        <f t="shared" si="40"/>
        <v>0</v>
      </c>
      <c r="T62" s="514">
        <f t="shared" si="40"/>
        <v>0</v>
      </c>
      <c r="U62" s="525">
        <f t="shared" si="40"/>
        <v>0</v>
      </c>
      <c r="V62" s="514">
        <f t="shared" si="40"/>
        <v>0</v>
      </c>
      <c r="W62" s="514">
        <f t="shared" si="40"/>
        <v>0</v>
      </c>
      <c r="X62" s="514">
        <f t="shared" si="40"/>
        <v>0</v>
      </c>
      <c r="Y62" s="514">
        <f t="shared" si="40"/>
        <v>0</v>
      </c>
      <c r="Z62" s="514">
        <f t="shared" si="40"/>
        <v>0</v>
      </c>
      <c r="AA62" s="514">
        <f t="shared" si="40"/>
        <v>0</v>
      </c>
      <c r="AB62" s="514">
        <f t="shared" si="40"/>
        <v>0</v>
      </c>
      <c r="AC62" s="514">
        <f t="shared" si="40"/>
        <v>0</v>
      </c>
      <c r="AD62" s="525">
        <f t="shared" si="40"/>
        <v>0</v>
      </c>
      <c r="AE62" s="514">
        <f t="shared" si="40"/>
        <v>0</v>
      </c>
      <c r="AF62" s="514">
        <f t="shared" si="40"/>
        <v>0</v>
      </c>
      <c r="AG62" s="514">
        <f t="shared" si="40"/>
        <v>0</v>
      </c>
      <c r="AH62" s="514">
        <f t="shared" si="40"/>
        <v>0</v>
      </c>
      <c r="AI62" s="514">
        <f t="shared" si="40"/>
        <v>0</v>
      </c>
      <c r="AJ62" s="514">
        <f t="shared" si="40"/>
        <v>0</v>
      </c>
      <c r="AK62" s="514">
        <f t="shared" si="40"/>
        <v>0</v>
      </c>
      <c r="AL62" s="514">
        <f t="shared" si="40"/>
        <v>0</v>
      </c>
      <c r="AM62" s="514">
        <f t="shared" si="40"/>
        <v>0</v>
      </c>
      <c r="AN62" s="1291">
        <f t="shared" si="40"/>
        <v>0</v>
      </c>
      <c r="AO62" s="556">
        <f t="shared" si="40"/>
        <v>0</v>
      </c>
      <c r="AP62" s="514">
        <f t="shared" si="40"/>
        <v>0</v>
      </c>
      <c r="AQ62" s="514">
        <f t="shared" si="40"/>
        <v>0</v>
      </c>
      <c r="AR62" s="514">
        <f t="shared" si="40"/>
        <v>0</v>
      </c>
      <c r="AS62" s="514">
        <f t="shared" si="40"/>
        <v>0</v>
      </c>
      <c r="AT62" s="514">
        <f t="shared" si="40"/>
        <v>0</v>
      </c>
      <c r="AU62" s="514">
        <f t="shared" si="40"/>
        <v>0</v>
      </c>
      <c r="AV62" s="514">
        <f t="shared" si="40"/>
        <v>0</v>
      </c>
      <c r="AW62" s="547">
        <f t="shared" si="40"/>
        <v>0</v>
      </c>
    </row>
    <row r="63" spans="1:49" ht="24.75" customHeight="1" x14ac:dyDescent="0.3">
      <c r="A63" s="1557" t="s">
        <v>3</v>
      </c>
      <c r="B63" s="570">
        <v>9.1</v>
      </c>
      <c r="C63" s="578" t="s">
        <v>221</v>
      </c>
      <c r="D63" s="505">
        <f>SUM(E63:J63)</f>
        <v>0</v>
      </c>
      <c r="E63" s="462"/>
      <c r="F63" s="462"/>
      <c r="G63" s="462"/>
      <c r="H63" s="462"/>
      <c r="I63" s="462"/>
      <c r="J63" s="462"/>
      <c r="K63" s="469"/>
      <c r="L63" s="470"/>
      <c r="M63" s="505">
        <f>SUM(N63:S63)</f>
        <v>0</v>
      </c>
      <c r="N63" s="462"/>
      <c r="O63" s="462"/>
      <c r="P63" s="462"/>
      <c r="Q63" s="462"/>
      <c r="R63" s="462"/>
      <c r="S63" s="462"/>
      <c r="T63" s="469"/>
      <c r="U63" s="470"/>
      <c r="V63" s="505">
        <f>SUM(W63:AB63)</f>
        <v>0</v>
      </c>
      <c r="W63" s="462"/>
      <c r="X63" s="462"/>
      <c r="Y63" s="462"/>
      <c r="Z63" s="462"/>
      <c r="AA63" s="462"/>
      <c r="AB63" s="462"/>
      <c r="AC63" s="469"/>
      <c r="AD63" s="470"/>
      <c r="AE63" s="505">
        <f>SUM(AF63:AK63)</f>
        <v>0</v>
      </c>
      <c r="AF63" s="462"/>
      <c r="AG63" s="462"/>
      <c r="AH63" s="462"/>
      <c r="AI63" s="462"/>
      <c r="AJ63" s="462"/>
      <c r="AK63" s="462"/>
      <c r="AL63" s="469"/>
      <c r="AM63" s="469"/>
      <c r="AN63" s="1295"/>
      <c r="AO63" s="541">
        <f>SUM(AP63:AU63)+AN63</f>
        <v>0</v>
      </c>
      <c r="AP63" s="507">
        <f t="shared" ref="AP63:AW69" si="41">E63+N63+W63+AF63</f>
        <v>0</v>
      </c>
      <c r="AQ63" s="507">
        <f t="shared" si="41"/>
        <v>0</v>
      </c>
      <c r="AR63" s="507">
        <f t="shared" si="41"/>
        <v>0</v>
      </c>
      <c r="AS63" s="507">
        <f t="shared" si="41"/>
        <v>0</v>
      </c>
      <c r="AT63" s="507">
        <f t="shared" si="41"/>
        <v>0</v>
      </c>
      <c r="AU63" s="507">
        <f t="shared" si="41"/>
        <v>0</v>
      </c>
      <c r="AV63" s="557"/>
      <c r="AW63" s="558"/>
    </row>
    <row r="64" spans="1:49" x14ac:dyDescent="0.3">
      <c r="A64" s="1558"/>
      <c r="B64" s="572" t="s">
        <v>118</v>
      </c>
      <c r="C64" s="578" t="s">
        <v>222</v>
      </c>
      <c r="D64" s="1043">
        <f>SUM(E64:J64)</f>
        <v>0</v>
      </c>
      <c r="E64" s="456"/>
      <c r="F64" s="456"/>
      <c r="G64" s="456"/>
      <c r="H64" s="456"/>
      <c r="I64" s="456"/>
      <c r="J64" s="456"/>
      <c r="K64" s="472"/>
      <c r="L64" s="473"/>
      <c r="M64" s="1043">
        <f>SUM(N64:S64)</f>
        <v>0</v>
      </c>
      <c r="N64" s="456"/>
      <c r="O64" s="456"/>
      <c r="P64" s="456"/>
      <c r="Q64" s="456"/>
      <c r="R64" s="456"/>
      <c r="S64" s="456"/>
      <c r="T64" s="472"/>
      <c r="U64" s="473"/>
      <c r="V64" s="1043">
        <f>SUM(W64:AB64)</f>
        <v>0</v>
      </c>
      <c r="W64" s="456"/>
      <c r="X64" s="456"/>
      <c r="Y64" s="456"/>
      <c r="Z64" s="456"/>
      <c r="AA64" s="456"/>
      <c r="AB64" s="456"/>
      <c r="AC64" s="472"/>
      <c r="AD64" s="473"/>
      <c r="AE64" s="1043">
        <f>SUM(AF64:AK64)</f>
        <v>0</v>
      </c>
      <c r="AF64" s="456"/>
      <c r="AG64" s="456"/>
      <c r="AH64" s="456"/>
      <c r="AI64" s="456"/>
      <c r="AJ64" s="456"/>
      <c r="AK64" s="456"/>
      <c r="AL64" s="472"/>
      <c r="AM64" s="472"/>
      <c r="AN64" s="1288"/>
      <c r="AO64" s="543">
        <f t="shared" ref="AO64:AO65" si="42">SUM(AP64:AU64)+AN64</f>
        <v>0</v>
      </c>
      <c r="AP64" s="523">
        <f t="shared" si="41"/>
        <v>0</v>
      </c>
      <c r="AQ64" s="523">
        <f t="shared" si="41"/>
        <v>0</v>
      </c>
      <c r="AR64" s="523">
        <f t="shared" si="41"/>
        <v>0</v>
      </c>
      <c r="AS64" s="523">
        <f t="shared" si="41"/>
        <v>0</v>
      </c>
      <c r="AT64" s="523">
        <f t="shared" si="41"/>
        <v>0</v>
      </c>
      <c r="AU64" s="523">
        <f t="shared" si="41"/>
        <v>0</v>
      </c>
      <c r="AV64" s="559"/>
      <c r="AW64" s="560"/>
    </row>
    <row r="65" spans="1:49" x14ac:dyDescent="0.3">
      <c r="A65" s="1558"/>
      <c r="B65" s="572" t="s">
        <v>119</v>
      </c>
      <c r="C65" s="578" t="s">
        <v>223</v>
      </c>
      <c r="D65" s="1043">
        <f>SUM(E65:J65)</f>
        <v>0</v>
      </c>
      <c r="E65" s="456"/>
      <c r="F65" s="456"/>
      <c r="G65" s="456"/>
      <c r="H65" s="456"/>
      <c r="I65" s="456"/>
      <c r="J65" s="456"/>
      <c r="K65" s="472"/>
      <c r="L65" s="473"/>
      <c r="M65" s="1043">
        <f>SUM(N65:S65)</f>
        <v>0</v>
      </c>
      <c r="N65" s="456"/>
      <c r="O65" s="456"/>
      <c r="P65" s="456"/>
      <c r="Q65" s="456"/>
      <c r="R65" s="456"/>
      <c r="S65" s="456"/>
      <c r="T65" s="472"/>
      <c r="U65" s="473"/>
      <c r="V65" s="1043">
        <f>SUM(W65:AB65)</f>
        <v>0</v>
      </c>
      <c r="W65" s="456"/>
      <c r="X65" s="456"/>
      <c r="Y65" s="456"/>
      <c r="Z65" s="456"/>
      <c r="AA65" s="456"/>
      <c r="AB65" s="456"/>
      <c r="AC65" s="472"/>
      <c r="AD65" s="473"/>
      <c r="AE65" s="1043">
        <f>SUM(AF65:AK65)</f>
        <v>0</v>
      </c>
      <c r="AF65" s="456"/>
      <c r="AG65" s="456"/>
      <c r="AH65" s="456"/>
      <c r="AI65" s="456"/>
      <c r="AJ65" s="456"/>
      <c r="AK65" s="456"/>
      <c r="AL65" s="472"/>
      <c r="AM65" s="472"/>
      <c r="AN65" s="1288"/>
      <c r="AO65" s="543">
        <f t="shared" si="42"/>
        <v>0</v>
      </c>
      <c r="AP65" s="523">
        <f t="shared" si="41"/>
        <v>0</v>
      </c>
      <c r="AQ65" s="523">
        <f t="shared" si="41"/>
        <v>0</v>
      </c>
      <c r="AR65" s="523">
        <f t="shared" si="41"/>
        <v>0</v>
      </c>
      <c r="AS65" s="523">
        <f t="shared" si="41"/>
        <v>0</v>
      </c>
      <c r="AT65" s="523">
        <f t="shared" si="41"/>
        <v>0</v>
      </c>
      <c r="AU65" s="523">
        <f t="shared" si="41"/>
        <v>0</v>
      </c>
      <c r="AV65" s="559"/>
      <c r="AW65" s="560"/>
    </row>
    <row r="66" spans="1:49" x14ac:dyDescent="0.3">
      <c r="A66" s="1558"/>
      <c r="B66" s="572" t="s">
        <v>120</v>
      </c>
      <c r="C66" s="578" t="s">
        <v>176</v>
      </c>
      <c r="D66" s="1043">
        <f>SUM(E66:L66)</f>
        <v>0</v>
      </c>
      <c r="E66" s="456"/>
      <c r="F66" s="456"/>
      <c r="G66" s="456"/>
      <c r="H66" s="456"/>
      <c r="I66" s="456"/>
      <c r="J66" s="456"/>
      <c r="K66" s="456"/>
      <c r="L66" s="457"/>
      <c r="M66" s="1043">
        <f>SUM(N66:U66)</f>
        <v>0</v>
      </c>
      <c r="N66" s="456"/>
      <c r="O66" s="456"/>
      <c r="P66" s="456"/>
      <c r="Q66" s="456"/>
      <c r="R66" s="456"/>
      <c r="S66" s="456"/>
      <c r="T66" s="456"/>
      <c r="U66" s="457"/>
      <c r="V66" s="1043">
        <f>SUM(W66:AD66)</f>
        <v>0</v>
      </c>
      <c r="W66" s="456"/>
      <c r="X66" s="456"/>
      <c r="Y66" s="456"/>
      <c r="Z66" s="456"/>
      <c r="AA66" s="456"/>
      <c r="AB66" s="456"/>
      <c r="AC66" s="456"/>
      <c r="AD66" s="457"/>
      <c r="AE66" s="1043">
        <f>SUM(AF66:AM66)</f>
        <v>0</v>
      </c>
      <c r="AF66" s="456"/>
      <c r="AG66" s="456"/>
      <c r="AH66" s="456"/>
      <c r="AI66" s="456"/>
      <c r="AJ66" s="456"/>
      <c r="AK66" s="456"/>
      <c r="AL66" s="456"/>
      <c r="AM66" s="456"/>
      <c r="AN66" s="1288"/>
      <c r="AO66" s="543">
        <f>SUM(AP66:AW66)+AN66</f>
        <v>0</v>
      </c>
      <c r="AP66" s="523">
        <f t="shared" si="41"/>
        <v>0</v>
      </c>
      <c r="AQ66" s="523">
        <f t="shared" si="41"/>
        <v>0</v>
      </c>
      <c r="AR66" s="523">
        <f t="shared" si="41"/>
        <v>0</v>
      </c>
      <c r="AS66" s="523">
        <f t="shared" si="41"/>
        <v>0</v>
      </c>
      <c r="AT66" s="523">
        <f t="shared" si="41"/>
        <v>0</v>
      </c>
      <c r="AU66" s="523">
        <f t="shared" si="41"/>
        <v>0</v>
      </c>
      <c r="AV66" s="523">
        <f t="shared" si="41"/>
        <v>0</v>
      </c>
      <c r="AW66" s="555">
        <f t="shared" si="41"/>
        <v>0</v>
      </c>
    </row>
    <row r="67" spans="1:49" s="459" customFormat="1" x14ac:dyDescent="0.3">
      <c r="A67" s="1558"/>
      <c r="B67" s="572" t="s">
        <v>121</v>
      </c>
      <c r="C67" s="578" t="s">
        <v>146</v>
      </c>
      <c r="D67" s="1043">
        <f>SUM(E67:L67)</f>
        <v>0</v>
      </c>
      <c r="E67" s="456"/>
      <c r="F67" s="456"/>
      <c r="G67" s="456"/>
      <c r="H67" s="456"/>
      <c r="I67" s="456"/>
      <c r="J67" s="456"/>
      <c r="K67" s="456"/>
      <c r="L67" s="457"/>
      <c r="M67" s="1043">
        <f>SUM(N67:U67)</f>
        <v>0</v>
      </c>
      <c r="N67" s="499"/>
      <c r="O67" s="499"/>
      <c r="P67" s="499"/>
      <c r="Q67" s="499"/>
      <c r="R67" s="499"/>
      <c r="S67" s="499"/>
      <c r="T67" s="499"/>
      <c r="U67" s="500"/>
      <c r="V67" s="1043">
        <f>SUM(W67:AD67)</f>
        <v>0</v>
      </c>
      <c r="W67" s="499"/>
      <c r="X67" s="499"/>
      <c r="Y67" s="499"/>
      <c r="Z67" s="499"/>
      <c r="AA67" s="499"/>
      <c r="AB67" s="499"/>
      <c r="AC67" s="499"/>
      <c r="AD67" s="500"/>
      <c r="AE67" s="1043">
        <f>SUM(AF67:AM67)</f>
        <v>0</v>
      </c>
      <c r="AF67" s="499"/>
      <c r="AG67" s="499"/>
      <c r="AH67" s="499"/>
      <c r="AI67" s="499"/>
      <c r="AJ67" s="499"/>
      <c r="AK67" s="499"/>
      <c r="AL67" s="499"/>
      <c r="AM67" s="499"/>
      <c r="AN67" s="1289"/>
      <c r="AO67" s="543">
        <f>SUM(AP67:AW67)+AN67</f>
        <v>0</v>
      </c>
      <c r="AP67" s="523">
        <f t="shared" si="41"/>
        <v>0</v>
      </c>
      <c r="AQ67" s="523">
        <f t="shared" si="41"/>
        <v>0</v>
      </c>
      <c r="AR67" s="523">
        <f t="shared" si="41"/>
        <v>0</v>
      </c>
      <c r="AS67" s="523">
        <f t="shared" si="41"/>
        <v>0</v>
      </c>
      <c r="AT67" s="523">
        <f t="shared" si="41"/>
        <v>0</v>
      </c>
      <c r="AU67" s="523">
        <f t="shared" si="41"/>
        <v>0</v>
      </c>
      <c r="AV67" s="523">
        <f t="shared" si="41"/>
        <v>0</v>
      </c>
      <c r="AW67" s="555">
        <f t="shared" si="41"/>
        <v>0</v>
      </c>
    </row>
    <row r="68" spans="1:49" x14ac:dyDescent="0.3">
      <c r="A68" s="1558"/>
      <c r="B68" s="572" t="s">
        <v>122</v>
      </c>
      <c r="C68" s="578" t="s">
        <v>178</v>
      </c>
      <c r="D68" s="1043">
        <f>SUM(E68:L68)</f>
        <v>0</v>
      </c>
      <c r="E68" s="456"/>
      <c r="F68" s="456"/>
      <c r="G68" s="456"/>
      <c r="H68" s="456"/>
      <c r="I68" s="456"/>
      <c r="J68" s="456"/>
      <c r="K68" s="456"/>
      <c r="L68" s="457"/>
      <c r="M68" s="1043">
        <f>SUM(N68:U68)</f>
        <v>0</v>
      </c>
      <c r="N68" s="456"/>
      <c r="O68" s="456"/>
      <c r="P68" s="456"/>
      <c r="Q68" s="456"/>
      <c r="R68" s="456"/>
      <c r="S68" s="456"/>
      <c r="T68" s="456"/>
      <c r="U68" s="457"/>
      <c r="V68" s="1043">
        <f>SUM(W68:AD68)</f>
        <v>0</v>
      </c>
      <c r="W68" s="456"/>
      <c r="X68" s="456"/>
      <c r="Y68" s="456"/>
      <c r="Z68" s="456"/>
      <c r="AA68" s="456"/>
      <c r="AB68" s="456"/>
      <c r="AC68" s="456"/>
      <c r="AD68" s="457"/>
      <c r="AE68" s="1043">
        <f>SUM(AF68:AM68)</f>
        <v>0</v>
      </c>
      <c r="AF68" s="456"/>
      <c r="AG68" s="456"/>
      <c r="AH68" s="456"/>
      <c r="AI68" s="456"/>
      <c r="AJ68" s="456"/>
      <c r="AK68" s="456"/>
      <c r="AL68" s="456"/>
      <c r="AM68" s="456"/>
      <c r="AN68" s="1288"/>
      <c r="AO68" s="543">
        <f>SUM(AP68:AW68)+AN68</f>
        <v>0</v>
      </c>
      <c r="AP68" s="523">
        <f t="shared" si="41"/>
        <v>0</v>
      </c>
      <c r="AQ68" s="523">
        <f t="shared" si="41"/>
        <v>0</v>
      </c>
      <c r="AR68" s="523">
        <f t="shared" si="41"/>
        <v>0</v>
      </c>
      <c r="AS68" s="523">
        <f t="shared" si="41"/>
        <v>0</v>
      </c>
      <c r="AT68" s="523">
        <f t="shared" si="41"/>
        <v>0</v>
      </c>
      <c r="AU68" s="523">
        <f t="shared" si="41"/>
        <v>0</v>
      </c>
      <c r="AV68" s="523">
        <f t="shared" si="41"/>
        <v>0</v>
      </c>
      <c r="AW68" s="555">
        <f t="shared" si="41"/>
        <v>0</v>
      </c>
    </row>
    <row r="69" spans="1:49" x14ac:dyDescent="0.3">
      <c r="A69" s="1558"/>
      <c r="B69" s="572" t="s">
        <v>123</v>
      </c>
      <c r="C69" s="578" t="s">
        <v>585</v>
      </c>
      <c r="D69" s="1043">
        <f>SUM(E69:L69)</f>
        <v>0</v>
      </c>
      <c r="E69" s="456"/>
      <c r="F69" s="456"/>
      <c r="G69" s="456"/>
      <c r="H69" s="456"/>
      <c r="I69" s="456"/>
      <c r="J69" s="456"/>
      <c r="K69" s="456"/>
      <c r="L69" s="457"/>
      <c r="M69" s="1043">
        <f>SUM(N69:U69)</f>
        <v>0</v>
      </c>
      <c r="N69" s="456"/>
      <c r="O69" s="456"/>
      <c r="P69" s="456"/>
      <c r="Q69" s="456"/>
      <c r="R69" s="456"/>
      <c r="S69" s="456"/>
      <c r="T69" s="456"/>
      <c r="U69" s="457"/>
      <c r="V69" s="1043">
        <f>SUM(W69:AD69)</f>
        <v>0</v>
      </c>
      <c r="W69" s="456"/>
      <c r="X69" s="456"/>
      <c r="Y69" s="456"/>
      <c r="Z69" s="456"/>
      <c r="AA69" s="456"/>
      <c r="AB69" s="456"/>
      <c r="AC69" s="456"/>
      <c r="AD69" s="457"/>
      <c r="AE69" s="1043">
        <f>SUM(AF69:AM69)</f>
        <v>0</v>
      </c>
      <c r="AF69" s="456"/>
      <c r="AG69" s="456"/>
      <c r="AH69" s="456"/>
      <c r="AI69" s="456"/>
      <c r="AJ69" s="456"/>
      <c r="AK69" s="456"/>
      <c r="AL69" s="456"/>
      <c r="AM69" s="456"/>
      <c r="AN69" s="1288"/>
      <c r="AO69" s="543">
        <f>SUM(AP69:AW69)+AN69</f>
        <v>0</v>
      </c>
      <c r="AP69" s="523">
        <f t="shared" si="41"/>
        <v>0</v>
      </c>
      <c r="AQ69" s="523">
        <f t="shared" si="41"/>
        <v>0</v>
      </c>
      <c r="AR69" s="523">
        <f t="shared" si="41"/>
        <v>0</v>
      </c>
      <c r="AS69" s="523">
        <f t="shared" si="41"/>
        <v>0</v>
      </c>
      <c r="AT69" s="523">
        <f t="shared" si="41"/>
        <v>0</v>
      </c>
      <c r="AU69" s="523">
        <f t="shared" si="41"/>
        <v>0</v>
      </c>
      <c r="AV69" s="523">
        <f t="shared" si="41"/>
        <v>0</v>
      </c>
      <c r="AW69" s="555">
        <f t="shared" si="41"/>
        <v>0</v>
      </c>
    </row>
    <row r="70" spans="1:49" s="377" customFormat="1" x14ac:dyDescent="0.3">
      <c r="A70" s="1559"/>
      <c r="B70" s="576" t="s">
        <v>575</v>
      </c>
      <c r="C70" s="585" t="s">
        <v>5</v>
      </c>
      <c r="D70" s="508">
        <f>SUM(D63:D69)</f>
        <v>0</v>
      </c>
      <c r="E70" s="508">
        <f t="shared" ref="E70:AS70" si="43">SUM(E63:E69)</f>
        <v>0</v>
      </c>
      <c r="F70" s="508">
        <f t="shared" si="43"/>
        <v>0</v>
      </c>
      <c r="G70" s="508">
        <f t="shared" si="43"/>
        <v>0</v>
      </c>
      <c r="H70" s="508">
        <f t="shared" si="43"/>
        <v>0</v>
      </c>
      <c r="I70" s="508">
        <f t="shared" si="43"/>
        <v>0</v>
      </c>
      <c r="J70" s="508">
        <f t="shared" si="43"/>
        <v>0</v>
      </c>
      <c r="K70" s="514">
        <f>SUM(K66:K69)</f>
        <v>0</v>
      </c>
      <c r="L70" s="514">
        <f>SUM(L66:L69)</f>
        <v>0</v>
      </c>
      <c r="M70" s="511">
        <f t="shared" si="43"/>
        <v>0</v>
      </c>
      <c r="N70" s="508">
        <f t="shared" si="43"/>
        <v>0</v>
      </c>
      <c r="O70" s="508">
        <f t="shared" si="43"/>
        <v>0</v>
      </c>
      <c r="P70" s="508">
        <f t="shared" si="43"/>
        <v>0</v>
      </c>
      <c r="Q70" s="508">
        <f t="shared" si="43"/>
        <v>0</v>
      </c>
      <c r="R70" s="508">
        <f t="shared" si="43"/>
        <v>0</v>
      </c>
      <c r="S70" s="508">
        <f t="shared" si="43"/>
        <v>0</v>
      </c>
      <c r="T70" s="514">
        <f>SUM(T66:T69)</f>
        <v>0</v>
      </c>
      <c r="U70" s="514">
        <f>SUM(U66:U69)</f>
        <v>0</v>
      </c>
      <c r="V70" s="511">
        <f t="shared" si="43"/>
        <v>0</v>
      </c>
      <c r="W70" s="508">
        <f t="shared" si="43"/>
        <v>0</v>
      </c>
      <c r="X70" s="508">
        <f t="shared" si="43"/>
        <v>0</v>
      </c>
      <c r="Y70" s="508">
        <f t="shared" si="43"/>
        <v>0</v>
      </c>
      <c r="Z70" s="508">
        <f t="shared" si="43"/>
        <v>0</v>
      </c>
      <c r="AA70" s="508">
        <f t="shared" si="43"/>
        <v>0</v>
      </c>
      <c r="AB70" s="508">
        <f t="shared" si="43"/>
        <v>0</v>
      </c>
      <c r="AC70" s="514">
        <f>SUM(AC66:AC69)</f>
        <v>0</v>
      </c>
      <c r="AD70" s="514">
        <f>SUM(AD66:AD69)</f>
        <v>0</v>
      </c>
      <c r="AE70" s="511">
        <f t="shared" si="43"/>
        <v>0</v>
      </c>
      <c r="AF70" s="508">
        <f t="shared" si="43"/>
        <v>0</v>
      </c>
      <c r="AG70" s="508">
        <f t="shared" si="43"/>
        <v>0</v>
      </c>
      <c r="AH70" s="508">
        <f t="shared" si="43"/>
        <v>0</v>
      </c>
      <c r="AI70" s="508">
        <f t="shared" si="43"/>
        <v>0</v>
      </c>
      <c r="AJ70" s="508">
        <f t="shared" si="43"/>
        <v>0</v>
      </c>
      <c r="AK70" s="508">
        <f t="shared" si="43"/>
        <v>0</v>
      </c>
      <c r="AL70" s="514">
        <f>SUM(AL66:AL69)</f>
        <v>0</v>
      </c>
      <c r="AM70" s="514">
        <f>SUM(AM66:AM69)</f>
        <v>0</v>
      </c>
      <c r="AN70" s="1291">
        <f>SUM(AN63:AN69)</f>
        <v>0</v>
      </c>
      <c r="AO70" s="544">
        <f t="shared" si="43"/>
        <v>0</v>
      </c>
      <c r="AP70" s="508">
        <f t="shared" si="43"/>
        <v>0</v>
      </c>
      <c r="AQ70" s="508">
        <f t="shared" si="43"/>
        <v>0</v>
      </c>
      <c r="AR70" s="508">
        <f t="shared" si="43"/>
        <v>0</v>
      </c>
      <c r="AS70" s="508">
        <f t="shared" si="43"/>
        <v>0</v>
      </c>
      <c r="AT70" s="508">
        <f>SUM(AT63:AT69)</f>
        <v>0</v>
      </c>
      <c r="AU70" s="508">
        <f>SUM(AU63:AU69)</f>
        <v>0</v>
      </c>
      <c r="AV70" s="514">
        <f>SUM(AV66:AV69)</f>
        <v>0</v>
      </c>
      <c r="AW70" s="547">
        <f>SUM(AW66:AW69)</f>
        <v>0</v>
      </c>
    </row>
    <row r="71" spans="1:49" ht="14.4" customHeight="1" x14ac:dyDescent="0.3">
      <c r="A71" s="1555" t="s">
        <v>6</v>
      </c>
      <c r="B71" s="572" t="s">
        <v>129</v>
      </c>
      <c r="C71" s="578" t="s">
        <v>224</v>
      </c>
      <c r="D71" s="512">
        <f>SUM(E71:L71)</f>
        <v>0</v>
      </c>
      <c r="E71" s="466"/>
      <c r="F71" s="466"/>
      <c r="G71" s="466"/>
      <c r="H71" s="466"/>
      <c r="I71" s="466"/>
      <c r="J71" s="466"/>
      <c r="K71" s="466"/>
      <c r="L71" s="467"/>
      <c r="M71" s="512">
        <f>SUM(N71:U71)</f>
        <v>0</v>
      </c>
      <c r="N71" s="466"/>
      <c r="O71" s="466"/>
      <c r="P71" s="466"/>
      <c r="Q71" s="466"/>
      <c r="R71" s="466"/>
      <c r="S71" s="466"/>
      <c r="T71" s="466"/>
      <c r="U71" s="467"/>
      <c r="V71" s="512">
        <f>SUM(W71:AD71)</f>
        <v>0</v>
      </c>
      <c r="W71" s="466"/>
      <c r="X71" s="466"/>
      <c r="Y71" s="466"/>
      <c r="Z71" s="466"/>
      <c r="AA71" s="466"/>
      <c r="AB71" s="466"/>
      <c r="AC71" s="466"/>
      <c r="AD71" s="467"/>
      <c r="AE71" s="512">
        <f>SUM(AF71:AM71)</f>
        <v>0</v>
      </c>
      <c r="AF71" s="466"/>
      <c r="AG71" s="466"/>
      <c r="AH71" s="466"/>
      <c r="AI71" s="466"/>
      <c r="AJ71" s="466"/>
      <c r="AK71" s="466"/>
      <c r="AL71" s="466"/>
      <c r="AM71" s="466"/>
      <c r="AN71" s="1292"/>
      <c r="AO71" s="548">
        <f>SUM(AP71:AW71)+AN71</f>
        <v>0</v>
      </c>
      <c r="AP71" s="507">
        <f t="shared" ref="AP71:AW74" si="44">E71+N71+W71+AF71</f>
        <v>0</v>
      </c>
      <c r="AQ71" s="507">
        <f t="shared" si="44"/>
        <v>0</v>
      </c>
      <c r="AR71" s="507">
        <f t="shared" si="44"/>
        <v>0</v>
      </c>
      <c r="AS71" s="507">
        <f t="shared" si="44"/>
        <v>0</v>
      </c>
      <c r="AT71" s="507">
        <f t="shared" si="44"/>
        <v>0</v>
      </c>
      <c r="AU71" s="507">
        <f t="shared" si="44"/>
        <v>0</v>
      </c>
      <c r="AV71" s="507">
        <f t="shared" si="44"/>
        <v>0</v>
      </c>
      <c r="AW71" s="549">
        <f t="shared" si="44"/>
        <v>0</v>
      </c>
    </row>
    <row r="72" spans="1:49" s="459" customFormat="1" x14ac:dyDescent="0.3">
      <c r="A72" s="1555"/>
      <c r="B72" s="572" t="s">
        <v>50</v>
      </c>
      <c r="C72" s="578" t="s">
        <v>179</v>
      </c>
      <c r="D72" s="507">
        <f>SUM(E72:L72)</f>
        <v>0</v>
      </c>
      <c r="E72" s="458"/>
      <c r="F72" s="458"/>
      <c r="G72" s="458"/>
      <c r="H72" s="458"/>
      <c r="I72" s="458"/>
      <c r="J72" s="458"/>
      <c r="K72" s="458"/>
      <c r="L72" s="468"/>
      <c r="M72" s="507">
        <f>SUM(N72:U72)</f>
        <v>0</v>
      </c>
      <c r="N72" s="499"/>
      <c r="O72" s="499"/>
      <c r="P72" s="499"/>
      <c r="Q72" s="499"/>
      <c r="R72" s="499"/>
      <c r="S72" s="499"/>
      <c r="T72" s="499"/>
      <c r="U72" s="500"/>
      <c r="V72" s="507">
        <f>SUM(W72:AD72)</f>
        <v>0</v>
      </c>
      <c r="W72" s="499"/>
      <c r="X72" s="499"/>
      <c r="Y72" s="499"/>
      <c r="Z72" s="499"/>
      <c r="AA72" s="499"/>
      <c r="AB72" s="499"/>
      <c r="AC72" s="499"/>
      <c r="AD72" s="500"/>
      <c r="AE72" s="507">
        <f>SUM(AF72:AM72)</f>
        <v>0</v>
      </c>
      <c r="AF72" s="499"/>
      <c r="AG72" s="499"/>
      <c r="AH72" s="499"/>
      <c r="AI72" s="499"/>
      <c r="AJ72" s="499"/>
      <c r="AK72" s="499"/>
      <c r="AL72" s="499"/>
      <c r="AM72" s="499"/>
      <c r="AN72" s="1289"/>
      <c r="AO72" s="550">
        <f>SUM(AP72:AW72)+AN72</f>
        <v>0</v>
      </c>
      <c r="AP72" s="507">
        <f t="shared" si="44"/>
        <v>0</v>
      </c>
      <c r="AQ72" s="520">
        <f t="shared" si="44"/>
        <v>0</v>
      </c>
      <c r="AR72" s="520">
        <f t="shared" si="44"/>
        <v>0</v>
      </c>
      <c r="AS72" s="520">
        <f t="shared" si="44"/>
        <v>0</v>
      </c>
      <c r="AT72" s="520">
        <f t="shared" si="44"/>
        <v>0</v>
      </c>
      <c r="AU72" s="520">
        <f t="shared" si="44"/>
        <v>0</v>
      </c>
      <c r="AV72" s="520">
        <f t="shared" si="44"/>
        <v>0</v>
      </c>
      <c r="AW72" s="551">
        <f t="shared" si="44"/>
        <v>0</v>
      </c>
    </row>
    <row r="73" spans="1:49" x14ac:dyDescent="0.3">
      <c r="A73" s="1555"/>
      <c r="B73" s="572" t="s">
        <v>51</v>
      </c>
      <c r="C73" s="578" t="s">
        <v>180</v>
      </c>
      <c r="D73" s="507">
        <f>SUM(E73:L73)</f>
        <v>0</v>
      </c>
      <c r="E73" s="458"/>
      <c r="F73" s="458"/>
      <c r="G73" s="458"/>
      <c r="H73" s="458"/>
      <c r="I73" s="458"/>
      <c r="J73" s="458"/>
      <c r="K73" s="458"/>
      <c r="L73" s="468"/>
      <c r="M73" s="507">
        <f>SUM(N73:U73)</f>
        <v>0</v>
      </c>
      <c r="N73" s="458"/>
      <c r="O73" s="458"/>
      <c r="P73" s="458"/>
      <c r="Q73" s="458"/>
      <c r="R73" s="458"/>
      <c r="S73" s="458"/>
      <c r="T73" s="458"/>
      <c r="U73" s="468"/>
      <c r="V73" s="507">
        <f>SUM(W73:AD73)</f>
        <v>0</v>
      </c>
      <c r="W73" s="458"/>
      <c r="X73" s="458"/>
      <c r="Y73" s="458"/>
      <c r="Z73" s="458"/>
      <c r="AA73" s="458"/>
      <c r="AB73" s="458"/>
      <c r="AC73" s="458"/>
      <c r="AD73" s="468"/>
      <c r="AE73" s="507">
        <f>SUM(AF73:AM73)</f>
        <v>0</v>
      </c>
      <c r="AF73" s="458"/>
      <c r="AG73" s="458"/>
      <c r="AH73" s="458"/>
      <c r="AI73" s="458"/>
      <c r="AJ73" s="458"/>
      <c r="AK73" s="458"/>
      <c r="AL73" s="458"/>
      <c r="AM73" s="458"/>
      <c r="AN73" s="1293"/>
      <c r="AO73" s="550">
        <f>SUM(AP73:AW73)+AN73</f>
        <v>0</v>
      </c>
      <c r="AP73" s="507">
        <f t="shared" si="44"/>
        <v>0</v>
      </c>
      <c r="AQ73" s="520">
        <f t="shared" si="44"/>
        <v>0</v>
      </c>
      <c r="AR73" s="520">
        <f t="shared" si="44"/>
        <v>0</v>
      </c>
      <c r="AS73" s="520">
        <f t="shared" si="44"/>
        <v>0</v>
      </c>
      <c r="AT73" s="520">
        <f t="shared" si="44"/>
        <v>0</v>
      </c>
      <c r="AU73" s="520">
        <f t="shared" si="44"/>
        <v>0</v>
      </c>
      <c r="AV73" s="520">
        <f t="shared" si="44"/>
        <v>0</v>
      </c>
      <c r="AW73" s="551">
        <f t="shared" si="44"/>
        <v>0</v>
      </c>
    </row>
    <row r="74" spans="1:49" x14ac:dyDescent="0.3">
      <c r="A74" s="1555"/>
      <c r="B74" s="572" t="s">
        <v>181</v>
      </c>
      <c r="C74" s="578" t="s">
        <v>577</v>
      </c>
      <c r="D74" s="507">
        <f>SUM(E74:L74)</f>
        <v>0</v>
      </c>
      <c r="E74" s="458"/>
      <c r="F74" s="458"/>
      <c r="G74" s="458"/>
      <c r="H74" s="458"/>
      <c r="I74" s="458"/>
      <c r="J74" s="458"/>
      <c r="K74" s="458"/>
      <c r="L74" s="468"/>
      <c r="M74" s="507">
        <f>SUM(N74:U74)</f>
        <v>0</v>
      </c>
      <c r="N74" s="458"/>
      <c r="O74" s="458"/>
      <c r="P74" s="458"/>
      <c r="Q74" s="458"/>
      <c r="R74" s="458"/>
      <c r="S74" s="458"/>
      <c r="T74" s="458"/>
      <c r="U74" s="468"/>
      <c r="V74" s="507">
        <f>SUM(W74:AD74)</f>
        <v>0</v>
      </c>
      <c r="W74" s="458"/>
      <c r="X74" s="458"/>
      <c r="Y74" s="458"/>
      <c r="Z74" s="458"/>
      <c r="AA74" s="458"/>
      <c r="AB74" s="458"/>
      <c r="AC74" s="458"/>
      <c r="AD74" s="468"/>
      <c r="AE74" s="507">
        <f>SUM(AF74:AM74)</f>
        <v>0</v>
      </c>
      <c r="AF74" s="458"/>
      <c r="AG74" s="458"/>
      <c r="AH74" s="458"/>
      <c r="AI74" s="458"/>
      <c r="AJ74" s="458"/>
      <c r="AK74" s="458"/>
      <c r="AL74" s="458"/>
      <c r="AM74" s="458"/>
      <c r="AN74" s="1293"/>
      <c r="AO74" s="550">
        <f>SUM(AP74:AW74)+AN74</f>
        <v>0</v>
      </c>
      <c r="AP74" s="507">
        <f t="shared" si="44"/>
        <v>0</v>
      </c>
      <c r="AQ74" s="520">
        <f t="shared" si="44"/>
        <v>0</v>
      </c>
      <c r="AR74" s="520">
        <f t="shared" si="44"/>
        <v>0</v>
      </c>
      <c r="AS74" s="520">
        <f t="shared" si="44"/>
        <v>0</v>
      </c>
      <c r="AT74" s="520">
        <f t="shared" si="44"/>
        <v>0</v>
      </c>
      <c r="AU74" s="520">
        <f t="shared" si="44"/>
        <v>0</v>
      </c>
      <c r="AV74" s="520">
        <f t="shared" si="44"/>
        <v>0</v>
      </c>
      <c r="AW74" s="551">
        <f t="shared" si="44"/>
        <v>0</v>
      </c>
    </row>
    <row r="75" spans="1:49" s="377" customFormat="1" x14ac:dyDescent="0.3">
      <c r="A75" s="1556"/>
      <c r="B75" s="586" t="s">
        <v>576</v>
      </c>
      <c r="C75" s="585" t="s">
        <v>8</v>
      </c>
      <c r="D75" s="513">
        <f>SUM(D71:D74)</f>
        <v>0</v>
      </c>
      <c r="E75" s="513">
        <f t="shared" ref="E75:AW75" si="45">SUM(E71:E74)</f>
        <v>0</v>
      </c>
      <c r="F75" s="513">
        <f t="shared" si="45"/>
        <v>0</v>
      </c>
      <c r="G75" s="513">
        <f t="shared" si="45"/>
        <v>0</v>
      </c>
      <c r="H75" s="513">
        <f t="shared" si="45"/>
        <v>0</v>
      </c>
      <c r="I75" s="513">
        <f t="shared" si="45"/>
        <v>0</v>
      </c>
      <c r="J75" s="513">
        <f t="shared" si="45"/>
        <v>0</v>
      </c>
      <c r="K75" s="513">
        <f t="shared" si="45"/>
        <v>0</v>
      </c>
      <c r="L75" s="526">
        <f t="shared" si="45"/>
        <v>0</v>
      </c>
      <c r="M75" s="513">
        <f t="shared" si="45"/>
        <v>0</v>
      </c>
      <c r="N75" s="513">
        <f t="shared" si="45"/>
        <v>0</v>
      </c>
      <c r="O75" s="513">
        <f t="shared" si="45"/>
        <v>0</v>
      </c>
      <c r="P75" s="513">
        <f t="shared" si="45"/>
        <v>0</v>
      </c>
      <c r="Q75" s="513">
        <f t="shared" si="45"/>
        <v>0</v>
      </c>
      <c r="R75" s="513">
        <f t="shared" si="45"/>
        <v>0</v>
      </c>
      <c r="S75" s="513">
        <f t="shared" si="45"/>
        <v>0</v>
      </c>
      <c r="T75" s="513">
        <f>SUM(T71:T74)</f>
        <v>0</v>
      </c>
      <c r="U75" s="526">
        <f t="shared" si="45"/>
        <v>0</v>
      </c>
      <c r="V75" s="513">
        <f t="shared" si="45"/>
        <v>0</v>
      </c>
      <c r="W75" s="513">
        <f t="shared" si="45"/>
        <v>0</v>
      </c>
      <c r="X75" s="513">
        <f t="shared" si="45"/>
        <v>0</v>
      </c>
      <c r="Y75" s="513">
        <f t="shared" si="45"/>
        <v>0</v>
      </c>
      <c r="Z75" s="513">
        <f t="shared" si="45"/>
        <v>0</v>
      </c>
      <c r="AA75" s="513">
        <f t="shared" si="45"/>
        <v>0</v>
      </c>
      <c r="AB75" s="513">
        <f t="shared" si="45"/>
        <v>0</v>
      </c>
      <c r="AC75" s="513">
        <f t="shared" si="45"/>
        <v>0</v>
      </c>
      <c r="AD75" s="526">
        <f t="shared" si="45"/>
        <v>0</v>
      </c>
      <c r="AE75" s="513">
        <f t="shared" si="45"/>
        <v>0</v>
      </c>
      <c r="AF75" s="513">
        <f t="shared" si="45"/>
        <v>0</v>
      </c>
      <c r="AG75" s="513">
        <f t="shared" si="45"/>
        <v>0</v>
      </c>
      <c r="AH75" s="513">
        <f t="shared" si="45"/>
        <v>0</v>
      </c>
      <c r="AI75" s="513">
        <f t="shared" si="45"/>
        <v>0</v>
      </c>
      <c r="AJ75" s="513">
        <f t="shared" si="45"/>
        <v>0</v>
      </c>
      <c r="AK75" s="513">
        <f t="shared" si="45"/>
        <v>0</v>
      </c>
      <c r="AL75" s="513">
        <f t="shared" si="45"/>
        <v>0</v>
      </c>
      <c r="AM75" s="513">
        <f t="shared" si="45"/>
        <v>0</v>
      </c>
      <c r="AN75" s="1294">
        <f t="shared" si="45"/>
        <v>0</v>
      </c>
      <c r="AO75" s="552">
        <f t="shared" si="45"/>
        <v>0</v>
      </c>
      <c r="AP75" s="553">
        <f t="shared" si="45"/>
        <v>0</v>
      </c>
      <c r="AQ75" s="553">
        <f t="shared" si="45"/>
        <v>0</v>
      </c>
      <c r="AR75" s="553">
        <f t="shared" si="45"/>
        <v>0</v>
      </c>
      <c r="AS75" s="553">
        <f t="shared" si="45"/>
        <v>0</v>
      </c>
      <c r="AT75" s="553">
        <f t="shared" si="45"/>
        <v>0</v>
      </c>
      <c r="AU75" s="553">
        <f t="shared" si="45"/>
        <v>0</v>
      </c>
      <c r="AV75" s="553">
        <f t="shared" si="45"/>
        <v>0</v>
      </c>
      <c r="AW75" s="554">
        <f t="shared" si="45"/>
        <v>0</v>
      </c>
    </row>
    <row r="76" spans="1:49" s="377" customFormat="1" ht="14.4" customHeight="1" x14ac:dyDescent="0.3">
      <c r="A76" s="1554" t="s">
        <v>275</v>
      </c>
      <c r="B76" s="587" t="s">
        <v>130</v>
      </c>
      <c r="C76" s="571" t="s">
        <v>188</v>
      </c>
      <c r="D76" s="505">
        <f>D20+SUM(D22:D23)+SUM(D28:D31)+D36+D40+D45+D50+SUM(D55:D56)+SUM(D58:D59)+SUM(D63:D66)+D71</f>
        <v>0</v>
      </c>
      <c r="E76" s="505">
        <f t="shared" ref="E76:AW76" si="46">E20+SUM(E22:E23)+SUM(E28:E31)+E36+E40+E45+E50+SUM(E55:E56)+SUM(E58:E59)+SUM(E63:E66)+E71</f>
        <v>0</v>
      </c>
      <c r="F76" s="505">
        <f t="shared" si="46"/>
        <v>0</v>
      </c>
      <c r="G76" s="505">
        <f t="shared" si="46"/>
        <v>0</v>
      </c>
      <c r="H76" s="505">
        <f t="shared" si="46"/>
        <v>0</v>
      </c>
      <c r="I76" s="505">
        <f t="shared" si="46"/>
        <v>0</v>
      </c>
      <c r="J76" s="505">
        <f t="shared" si="46"/>
        <v>0</v>
      </c>
      <c r="K76" s="505">
        <f t="shared" si="46"/>
        <v>0</v>
      </c>
      <c r="L76" s="527">
        <f t="shared" si="46"/>
        <v>0</v>
      </c>
      <c r="M76" s="505">
        <f t="shared" si="46"/>
        <v>0</v>
      </c>
      <c r="N76" s="505">
        <f t="shared" si="46"/>
        <v>0</v>
      </c>
      <c r="O76" s="505">
        <f t="shared" si="46"/>
        <v>0</v>
      </c>
      <c r="P76" s="505">
        <f t="shared" si="46"/>
        <v>0</v>
      </c>
      <c r="Q76" s="505">
        <f t="shared" si="46"/>
        <v>0</v>
      </c>
      <c r="R76" s="505">
        <f t="shared" si="46"/>
        <v>0</v>
      </c>
      <c r="S76" s="505">
        <f t="shared" si="46"/>
        <v>0</v>
      </c>
      <c r="T76" s="505">
        <f t="shared" si="46"/>
        <v>0</v>
      </c>
      <c r="U76" s="527">
        <f t="shared" si="46"/>
        <v>0</v>
      </c>
      <c r="V76" s="505">
        <f t="shared" si="46"/>
        <v>0</v>
      </c>
      <c r="W76" s="505">
        <f t="shared" si="46"/>
        <v>0</v>
      </c>
      <c r="X76" s="505">
        <f t="shared" si="46"/>
        <v>0</v>
      </c>
      <c r="Y76" s="505">
        <f t="shared" si="46"/>
        <v>0</v>
      </c>
      <c r="Z76" s="505">
        <f t="shared" si="46"/>
        <v>0</v>
      </c>
      <c r="AA76" s="505">
        <f t="shared" si="46"/>
        <v>0</v>
      </c>
      <c r="AB76" s="505">
        <f t="shared" si="46"/>
        <v>0</v>
      </c>
      <c r="AC76" s="505">
        <f t="shared" si="46"/>
        <v>0</v>
      </c>
      <c r="AD76" s="527">
        <f t="shared" si="46"/>
        <v>0</v>
      </c>
      <c r="AE76" s="505">
        <f t="shared" si="46"/>
        <v>0</v>
      </c>
      <c r="AF76" s="505">
        <f t="shared" si="46"/>
        <v>0</v>
      </c>
      <c r="AG76" s="505">
        <f t="shared" si="46"/>
        <v>0</v>
      </c>
      <c r="AH76" s="505">
        <f t="shared" si="46"/>
        <v>0</v>
      </c>
      <c r="AI76" s="505">
        <f t="shared" si="46"/>
        <v>0</v>
      </c>
      <c r="AJ76" s="505">
        <f t="shared" si="46"/>
        <v>0</v>
      </c>
      <c r="AK76" s="505">
        <f t="shared" si="46"/>
        <v>0</v>
      </c>
      <c r="AL76" s="505">
        <f t="shared" si="46"/>
        <v>0</v>
      </c>
      <c r="AM76" s="505">
        <f t="shared" si="46"/>
        <v>0</v>
      </c>
      <c r="AN76" s="1296">
        <f>AN20+SUM(AN22:AN23)+SUM(AN28:AN31)+AN36+AN40+AN45+AN50+SUM(AN55:AN56)+SUM(AN58:AN59)+SUM(AN63:AN66)+AN71</f>
        <v>0</v>
      </c>
      <c r="AO76" s="541">
        <f>AO20+SUM(AO22:AO23)+SUM(AO28:AO31)+AO36+AO40+AO45+AO50+SUM(AO55:AO56)+SUM(AO58:AO59)+SUM(AO63:AO66)+AO71</f>
        <v>0</v>
      </c>
      <c r="AP76" s="505">
        <f t="shared" si="46"/>
        <v>0</v>
      </c>
      <c r="AQ76" s="505">
        <f t="shared" si="46"/>
        <v>0</v>
      </c>
      <c r="AR76" s="505">
        <f t="shared" si="46"/>
        <v>0</v>
      </c>
      <c r="AS76" s="505">
        <f t="shared" si="46"/>
        <v>0</v>
      </c>
      <c r="AT76" s="505">
        <f t="shared" si="46"/>
        <v>0</v>
      </c>
      <c r="AU76" s="505">
        <f t="shared" si="46"/>
        <v>0</v>
      </c>
      <c r="AV76" s="505">
        <f t="shared" si="46"/>
        <v>0</v>
      </c>
      <c r="AW76" s="545">
        <f t="shared" si="46"/>
        <v>0</v>
      </c>
    </row>
    <row r="77" spans="1:49" s="377" customFormat="1" x14ac:dyDescent="0.3">
      <c r="A77" s="1569"/>
      <c r="B77" s="588" t="s">
        <v>62</v>
      </c>
      <c r="C77" s="573" t="s">
        <v>189</v>
      </c>
      <c r="D77" s="1043">
        <f>D21+D24+D33+D37+D42+D47+D52+D57+D68+D73</f>
        <v>0</v>
      </c>
      <c r="E77" s="1043">
        <f t="shared" ref="E77:AW77" si="47">E21+E24+E33+E37+E42+E47+E52+E57+E68+E73</f>
        <v>0</v>
      </c>
      <c r="F77" s="1043">
        <f t="shared" si="47"/>
        <v>0</v>
      </c>
      <c r="G77" s="1043">
        <f t="shared" si="47"/>
        <v>0</v>
      </c>
      <c r="H77" s="1043">
        <f t="shared" si="47"/>
        <v>0</v>
      </c>
      <c r="I77" s="1043">
        <f t="shared" si="47"/>
        <v>0</v>
      </c>
      <c r="J77" s="1043">
        <f t="shared" si="47"/>
        <v>0</v>
      </c>
      <c r="K77" s="1043">
        <f t="shared" si="47"/>
        <v>0</v>
      </c>
      <c r="L77" s="1045">
        <f t="shared" si="47"/>
        <v>0</v>
      </c>
      <c r="M77" s="1043">
        <f t="shared" si="47"/>
        <v>0</v>
      </c>
      <c r="N77" s="1043">
        <f t="shared" si="47"/>
        <v>0</v>
      </c>
      <c r="O77" s="1043">
        <f t="shared" si="47"/>
        <v>0</v>
      </c>
      <c r="P77" s="1043">
        <f t="shared" si="47"/>
        <v>0</v>
      </c>
      <c r="Q77" s="1043">
        <f t="shared" si="47"/>
        <v>0</v>
      </c>
      <c r="R77" s="1043">
        <f t="shared" si="47"/>
        <v>0</v>
      </c>
      <c r="S77" s="1043">
        <f t="shared" si="47"/>
        <v>0</v>
      </c>
      <c r="T77" s="1043">
        <f t="shared" si="47"/>
        <v>0</v>
      </c>
      <c r="U77" s="1045">
        <f t="shared" si="47"/>
        <v>0</v>
      </c>
      <c r="V77" s="1043">
        <f t="shared" si="47"/>
        <v>0</v>
      </c>
      <c r="W77" s="1043">
        <f t="shared" si="47"/>
        <v>0</v>
      </c>
      <c r="X77" s="1043">
        <f t="shared" si="47"/>
        <v>0</v>
      </c>
      <c r="Y77" s="1043">
        <f t="shared" si="47"/>
        <v>0</v>
      </c>
      <c r="Z77" s="1043">
        <f t="shared" si="47"/>
        <v>0</v>
      </c>
      <c r="AA77" s="1043">
        <f t="shared" si="47"/>
        <v>0</v>
      </c>
      <c r="AB77" s="1043">
        <f t="shared" si="47"/>
        <v>0</v>
      </c>
      <c r="AC77" s="1043">
        <f t="shared" si="47"/>
        <v>0</v>
      </c>
      <c r="AD77" s="1045">
        <f t="shared" si="47"/>
        <v>0</v>
      </c>
      <c r="AE77" s="1043">
        <f t="shared" si="47"/>
        <v>0</v>
      </c>
      <c r="AF77" s="1043">
        <f t="shared" si="47"/>
        <v>0</v>
      </c>
      <c r="AG77" s="1043">
        <f t="shared" si="47"/>
        <v>0</v>
      </c>
      <c r="AH77" s="1043">
        <f t="shared" si="47"/>
        <v>0</v>
      </c>
      <c r="AI77" s="1043">
        <f t="shared" si="47"/>
        <v>0</v>
      </c>
      <c r="AJ77" s="1043">
        <f t="shared" si="47"/>
        <v>0</v>
      </c>
      <c r="AK77" s="1043">
        <f t="shared" si="47"/>
        <v>0</v>
      </c>
      <c r="AL77" s="1043">
        <f t="shared" si="47"/>
        <v>0</v>
      </c>
      <c r="AM77" s="1043">
        <f t="shared" si="47"/>
        <v>0</v>
      </c>
      <c r="AN77" s="1297">
        <f>AN21+AN24+AN33+AN37+AN42+AN47+AN52+AN57+AN68+AN73</f>
        <v>0</v>
      </c>
      <c r="AO77" s="543">
        <f t="shared" si="47"/>
        <v>0</v>
      </c>
      <c r="AP77" s="1043">
        <f t="shared" si="47"/>
        <v>0</v>
      </c>
      <c r="AQ77" s="1043">
        <f t="shared" si="47"/>
        <v>0</v>
      </c>
      <c r="AR77" s="1043">
        <f t="shared" si="47"/>
        <v>0</v>
      </c>
      <c r="AS77" s="1043">
        <f t="shared" si="47"/>
        <v>0</v>
      </c>
      <c r="AT77" s="1043">
        <f t="shared" si="47"/>
        <v>0</v>
      </c>
      <c r="AU77" s="1043">
        <f t="shared" si="47"/>
        <v>0</v>
      </c>
      <c r="AV77" s="1043">
        <f t="shared" si="47"/>
        <v>0</v>
      </c>
      <c r="AW77" s="1046">
        <f t="shared" si="47"/>
        <v>0</v>
      </c>
    </row>
    <row r="78" spans="1:49" s="377" customFormat="1" x14ac:dyDescent="0.3">
      <c r="A78" s="1569"/>
      <c r="B78" s="588" t="s">
        <v>63</v>
      </c>
      <c r="C78" s="573" t="s">
        <v>190</v>
      </c>
      <c r="D78" s="1043">
        <f>D25+D32+D41+D46+D51+D60+D67+D72</f>
        <v>0</v>
      </c>
      <c r="E78" s="1043">
        <f t="shared" ref="E78:AW78" si="48">E25+E32+E41+E46+E51+E60+E67+E72</f>
        <v>0</v>
      </c>
      <c r="F78" s="1043">
        <f t="shared" si="48"/>
        <v>0</v>
      </c>
      <c r="G78" s="1043">
        <f t="shared" si="48"/>
        <v>0</v>
      </c>
      <c r="H78" s="1043">
        <f t="shared" si="48"/>
        <v>0</v>
      </c>
      <c r="I78" s="1043">
        <f t="shared" si="48"/>
        <v>0</v>
      </c>
      <c r="J78" s="1043">
        <f t="shared" si="48"/>
        <v>0</v>
      </c>
      <c r="K78" s="1043">
        <f t="shared" si="48"/>
        <v>0</v>
      </c>
      <c r="L78" s="1045">
        <f t="shared" si="48"/>
        <v>0</v>
      </c>
      <c r="M78" s="1043">
        <f t="shared" si="48"/>
        <v>0</v>
      </c>
      <c r="N78" s="1043">
        <f t="shared" si="48"/>
        <v>0</v>
      </c>
      <c r="O78" s="1043">
        <f t="shared" si="48"/>
        <v>0</v>
      </c>
      <c r="P78" s="1043">
        <f t="shared" si="48"/>
        <v>0</v>
      </c>
      <c r="Q78" s="1043">
        <f t="shared" si="48"/>
        <v>0</v>
      </c>
      <c r="R78" s="1043">
        <f t="shared" si="48"/>
        <v>0</v>
      </c>
      <c r="S78" s="1043">
        <f t="shared" si="48"/>
        <v>0</v>
      </c>
      <c r="T78" s="1043">
        <f t="shared" si="48"/>
        <v>0</v>
      </c>
      <c r="U78" s="1045">
        <f t="shared" si="48"/>
        <v>0</v>
      </c>
      <c r="V78" s="1043">
        <f t="shared" si="48"/>
        <v>0</v>
      </c>
      <c r="W78" s="1043">
        <f t="shared" si="48"/>
        <v>0</v>
      </c>
      <c r="X78" s="1043">
        <f t="shared" si="48"/>
        <v>0</v>
      </c>
      <c r="Y78" s="1043">
        <f t="shared" si="48"/>
        <v>0</v>
      </c>
      <c r="Z78" s="1043">
        <f t="shared" si="48"/>
        <v>0</v>
      </c>
      <c r="AA78" s="1043">
        <f t="shared" si="48"/>
        <v>0</v>
      </c>
      <c r="AB78" s="1043">
        <f t="shared" si="48"/>
        <v>0</v>
      </c>
      <c r="AC78" s="1043">
        <f t="shared" si="48"/>
        <v>0</v>
      </c>
      <c r="AD78" s="1045">
        <f t="shared" si="48"/>
        <v>0</v>
      </c>
      <c r="AE78" s="1043">
        <f t="shared" si="48"/>
        <v>0</v>
      </c>
      <c r="AF78" s="1043">
        <f t="shared" si="48"/>
        <v>0</v>
      </c>
      <c r="AG78" s="1043">
        <f t="shared" si="48"/>
        <v>0</v>
      </c>
      <c r="AH78" s="1043">
        <f t="shared" si="48"/>
        <v>0</v>
      </c>
      <c r="AI78" s="1043">
        <f t="shared" si="48"/>
        <v>0</v>
      </c>
      <c r="AJ78" s="1043">
        <f t="shared" si="48"/>
        <v>0</v>
      </c>
      <c r="AK78" s="1043">
        <f t="shared" si="48"/>
        <v>0</v>
      </c>
      <c r="AL78" s="1043">
        <f t="shared" si="48"/>
        <v>0</v>
      </c>
      <c r="AM78" s="1043">
        <f t="shared" si="48"/>
        <v>0</v>
      </c>
      <c r="AN78" s="1297">
        <f>AN25+AN32+AN41+AN46+AN51+AN60+AN67+AN72</f>
        <v>0</v>
      </c>
      <c r="AO78" s="543">
        <f t="shared" si="48"/>
        <v>0</v>
      </c>
      <c r="AP78" s="1043">
        <f t="shared" si="48"/>
        <v>0</v>
      </c>
      <c r="AQ78" s="1043">
        <f t="shared" si="48"/>
        <v>0</v>
      </c>
      <c r="AR78" s="1043">
        <f t="shared" si="48"/>
        <v>0</v>
      </c>
      <c r="AS78" s="1043">
        <f t="shared" si="48"/>
        <v>0</v>
      </c>
      <c r="AT78" s="1043">
        <f t="shared" si="48"/>
        <v>0</v>
      </c>
      <c r="AU78" s="1043">
        <f t="shared" si="48"/>
        <v>0</v>
      </c>
      <c r="AV78" s="1043">
        <f t="shared" si="48"/>
        <v>0</v>
      </c>
      <c r="AW78" s="1046">
        <f t="shared" si="48"/>
        <v>0</v>
      </c>
    </row>
    <row r="79" spans="1:49" s="377" customFormat="1" x14ac:dyDescent="0.3">
      <c r="A79" s="1569"/>
      <c r="B79" s="588" t="s">
        <v>131</v>
      </c>
      <c r="C79" s="573" t="s">
        <v>587</v>
      </c>
      <c r="D79" s="1043">
        <f>D26+D34+D38+D43+D48+D53+D61+D69+D74</f>
        <v>0</v>
      </c>
      <c r="E79" s="1043">
        <f t="shared" ref="E79:AW79" si="49">E26+E34+E38+E43+E48+E53+E61+E69+E74</f>
        <v>0</v>
      </c>
      <c r="F79" s="1043">
        <f t="shared" si="49"/>
        <v>0</v>
      </c>
      <c r="G79" s="1043">
        <f t="shared" si="49"/>
        <v>0</v>
      </c>
      <c r="H79" s="1043">
        <f t="shared" si="49"/>
        <v>0</v>
      </c>
      <c r="I79" s="1043">
        <f t="shared" si="49"/>
        <v>0</v>
      </c>
      <c r="J79" s="1043">
        <f t="shared" si="49"/>
        <v>0</v>
      </c>
      <c r="K79" s="1043">
        <f t="shared" si="49"/>
        <v>0</v>
      </c>
      <c r="L79" s="1045">
        <f t="shared" si="49"/>
        <v>0</v>
      </c>
      <c r="M79" s="1043">
        <f t="shared" si="49"/>
        <v>0</v>
      </c>
      <c r="N79" s="1043">
        <f t="shared" si="49"/>
        <v>0</v>
      </c>
      <c r="O79" s="1043">
        <f t="shared" si="49"/>
        <v>0</v>
      </c>
      <c r="P79" s="1043">
        <f t="shared" si="49"/>
        <v>0</v>
      </c>
      <c r="Q79" s="1043">
        <f t="shared" si="49"/>
        <v>0</v>
      </c>
      <c r="R79" s="1043">
        <f t="shared" si="49"/>
        <v>0</v>
      </c>
      <c r="S79" s="1043">
        <f t="shared" si="49"/>
        <v>0</v>
      </c>
      <c r="T79" s="1043">
        <f t="shared" si="49"/>
        <v>0</v>
      </c>
      <c r="U79" s="1045">
        <f t="shared" si="49"/>
        <v>0</v>
      </c>
      <c r="V79" s="1043">
        <f t="shared" si="49"/>
        <v>0</v>
      </c>
      <c r="W79" s="1043">
        <f t="shared" si="49"/>
        <v>0</v>
      </c>
      <c r="X79" s="1043">
        <f t="shared" si="49"/>
        <v>0</v>
      </c>
      <c r="Y79" s="1043">
        <f t="shared" si="49"/>
        <v>0</v>
      </c>
      <c r="Z79" s="1043">
        <f t="shared" si="49"/>
        <v>0</v>
      </c>
      <c r="AA79" s="1043">
        <f t="shared" si="49"/>
        <v>0</v>
      </c>
      <c r="AB79" s="1043">
        <f t="shared" si="49"/>
        <v>0</v>
      </c>
      <c r="AC79" s="1043">
        <f t="shared" si="49"/>
        <v>0</v>
      </c>
      <c r="AD79" s="1045">
        <f t="shared" si="49"/>
        <v>0</v>
      </c>
      <c r="AE79" s="1043">
        <f t="shared" si="49"/>
        <v>0</v>
      </c>
      <c r="AF79" s="1043">
        <f t="shared" si="49"/>
        <v>0</v>
      </c>
      <c r="AG79" s="1043">
        <f t="shared" si="49"/>
        <v>0</v>
      </c>
      <c r="AH79" s="1043">
        <f t="shared" si="49"/>
        <v>0</v>
      </c>
      <c r="AI79" s="1043">
        <f t="shared" si="49"/>
        <v>0</v>
      </c>
      <c r="AJ79" s="1043">
        <f t="shared" si="49"/>
        <v>0</v>
      </c>
      <c r="AK79" s="1043">
        <f t="shared" si="49"/>
        <v>0</v>
      </c>
      <c r="AL79" s="1043">
        <f t="shared" si="49"/>
        <v>0</v>
      </c>
      <c r="AM79" s="1043">
        <f t="shared" si="49"/>
        <v>0</v>
      </c>
      <c r="AN79" s="1297">
        <f>AN26+AN34+AN38+AN43+AN48+AN53+AN61+AN69+AN74</f>
        <v>0</v>
      </c>
      <c r="AO79" s="543">
        <f t="shared" si="49"/>
        <v>0</v>
      </c>
      <c r="AP79" s="1043">
        <f t="shared" si="49"/>
        <v>0</v>
      </c>
      <c r="AQ79" s="1043">
        <f t="shared" si="49"/>
        <v>0</v>
      </c>
      <c r="AR79" s="1043">
        <f t="shared" si="49"/>
        <v>0</v>
      </c>
      <c r="AS79" s="1043">
        <f t="shared" si="49"/>
        <v>0</v>
      </c>
      <c r="AT79" s="1043">
        <f t="shared" si="49"/>
        <v>0</v>
      </c>
      <c r="AU79" s="1043">
        <f t="shared" si="49"/>
        <v>0</v>
      </c>
      <c r="AV79" s="1043">
        <f t="shared" si="49"/>
        <v>0</v>
      </c>
      <c r="AW79" s="1046">
        <f t="shared" si="49"/>
        <v>0</v>
      </c>
    </row>
    <row r="80" spans="1:49" x14ac:dyDescent="0.3">
      <c r="A80" s="1569"/>
      <c r="B80" s="588" t="s">
        <v>132</v>
      </c>
      <c r="C80" s="573" t="s">
        <v>36</v>
      </c>
      <c r="D80" s="1043">
        <f>SUM(E80:L80)</f>
        <v>0</v>
      </c>
      <c r="E80" s="454"/>
      <c r="F80" s="454"/>
      <c r="G80" s="454"/>
      <c r="H80" s="454"/>
      <c r="I80" s="454"/>
      <c r="J80" s="454"/>
      <c r="K80" s="454"/>
      <c r="L80" s="455"/>
      <c r="M80" s="1043">
        <f>SUM(N80:U80)</f>
        <v>0</v>
      </c>
      <c r="N80" s="454"/>
      <c r="O80" s="454"/>
      <c r="P80" s="454"/>
      <c r="Q80" s="454"/>
      <c r="R80" s="454"/>
      <c r="S80" s="454"/>
      <c r="T80" s="454"/>
      <c r="U80" s="455"/>
      <c r="V80" s="1043">
        <f>SUM(W80:AD80)</f>
        <v>0</v>
      </c>
      <c r="W80" s="454"/>
      <c r="X80" s="454"/>
      <c r="Y80" s="454"/>
      <c r="Z80" s="454"/>
      <c r="AA80" s="454"/>
      <c r="AB80" s="454"/>
      <c r="AC80" s="454"/>
      <c r="AD80" s="455"/>
      <c r="AE80" s="1043">
        <f>SUM(AF80:AM80)</f>
        <v>0</v>
      </c>
      <c r="AF80" s="454"/>
      <c r="AG80" s="454"/>
      <c r="AH80" s="454"/>
      <c r="AI80" s="454"/>
      <c r="AJ80" s="454"/>
      <c r="AK80" s="454"/>
      <c r="AL80" s="454"/>
      <c r="AM80" s="454"/>
      <c r="AN80" s="1287"/>
      <c r="AO80" s="543">
        <f>SUM(AP80:AW80)+AN80</f>
        <v>0</v>
      </c>
      <c r="AP80" s="507">
        <f t="shared" ref="AP80:AW81" si="50">E80+N80+W80+AF80</f>
        <v>0</v>
      </c>
      <c r="AQ80" s="520">
        <f t="shared" si="50"/>
        <v>0</v>
      </c>
      <c r="AR80" s="520">
        <f t="shared" si="50"/>
        <v>0</v>
      </c>
      <c r="AS80" s="520">
        <f t="shared" si="50"/>
        <v>0</v>
      </c>
      <c r="AT80" s="520">
        <f t="shared" si="50"/>
        <v>0</v>
      </c>
      <c r="AU80" s="520">
        <f t="shared" si="50"/>
        <v>0</v>
      </c>
      <c r="AV80" s="520">
        <f t="shared" si="50"/>
        <v>0</v>
      </c>
      <c r="AW80" s="551">
        <f t="shared" si="50"/>
        <v>0</v>
      </c>
    </row>
    <row r="81" spans="1:49" x14ac:dyDescent="0.3">
      <c r="A81" s="1569"/>
      <c r="B81" s="588" t="s">
        <v>182</v>
      </c>
      <c r="C81" s="573" t="s">
        <v>148</v>
      </c>
      <c r="D81" s="1043">
        <f>SUM(E81:L81)</f>
        <v>0</v>
      </c>
      <c r="E81" s="456"/>
      <c r="F81" s="456"/>
      <c r="G81" s="456"/>
      <c r="H81" s="456"/>
      <c r="I81" s="456"/>
      <c r="J81" s="456"/>
      <c r="K81" s="456"/>
      <c r="L81" s="457"/>
      <c r="M81" s="1043">
        <f>SUM(N81:U81)</f>
        <v>0</v>
      </c>
      <c r="N81" s="456"/>
      <c r="O81" s="456"/>
      <c r="P81" s="456"/>
      <c r="Q81" s="456"/>
      <c r="R81" s="456"/>
      <c r="S81" s="456"/>
      <c r="T81" s="456"/>
      <c r="U81" s="457"/>
      <c r="V81" s="1043">
        <f>SUM(W81:AD81)</f>
        <v>0</v>
      </c>
      <c r="W81" s="456"/>
      <c r="X81" s="456"/>
      <c r="Y81" s="456"/>
      <c r="Z81" s="456"/>
      <c r="AA81" s="456"/>
      <c r="AB81" s="456"/>
      <c r="AC81" s="456"/>
      <c r="AD81" s="457"/>
      <c r="AE81" s="1043">
        <f>SUM(AF81:AM81)</f>
        <v>0</v>
      </c>
      <c r="AF81" s="456"/>
      <c r="AG81" s="456"/>
      <c r="AH81" s="456"/>
      <c r="AI81" s="456"/>
      <c r="AJ81" s="456"/>
      <c r="AK81" s="456"/>
      <c r="AL81" s="456"/>
      <c r="AM81" s="456"/>
      <c r="AN81" s="1288"/>
      <c r="AO81" s="543">
        <f>SUM(AP81:AW81)+AN81</f>
        <v>0</v>
      </c>
      <c r="AP81" s="507">
        <f t="shared" si="50"/>
        <v>0</v>
      </c>
      <c r="AQ81" s="520">
        <f t="shared" si="50"/>
        <v>0</v>
      </c>
      <c r="AR81" s="520">
        <f t="shared" si="50"/>
        <v>0</v>
      </c>
      <c r="AS81" s="520">
        <f t="shared" si="50"/>
        <v>0</v>
      </c>
      <c r="AT81" s="520">
        <f t="shared" si="50"/>
        <v>0</v>
      </c>
      <c r="AU81" s="520">
        <f t="shared" si="50"/>
        <v>0</v>
      </c>
      <c r="AV81" s="520">
        <f t="shared" si="50"/>
        <v>0</v>
      </c>
      <c r="AW81" s="551">
        <f t="shared" si="50"/>
        <v>0</v>
      </c>
    </row>
    <row r="82" spans="1:49" s="377" customFormat="1" x14ac:dyDescent="0.3">
      <c r="A82" s="1569"/>
      <c r="B82" s="589" t="s">
        <v>183</v>
      </c>
      <c r="C82" s="590" t="s">
        <v>426</v>
      </c>
      <c r="D82" s="516">
        <f>SUM(D76:D81)</f>
        <v>0</v>
      </c>
      <c r="E82" s="529">
        <f t="shared" ref="E82:AW82" si="51">SUM(E76:E81)</f>
        <v>0</v>
      </c>
      <c r="F82" s="529">
        <f t="shared" si="51"/>
        <v>0</v>
      </c>
      <c r="G82" s="529">
        <f t="shared" si="51"/>
        <v>0</v>
      </c>
      <c r="H82" s="529">
        <f t="shared" si="51"/>
        <v>0</v>
      </c>
      <c r="I82" s="529">
        <f t="shared" si="51"/>
        <v>0</v>
      </c>
      <c r="J82" s="529">
        <f t="shared" si="51"/>
        <v>0</v>
      </c>
      <c r="K82" s="529">
        <f t="shared" si="51"/>
        <v>0</v>
      </c>
      <c r="L82" s="530">
        <f t="shared" si="51"/>
        <v>0</v>
      </c>
      <c r="M82" s="516">
        <f t="shared" si="51"/>
        <v>0</v>
      </c>
      <c r="N82" s="529">
        <f t="shared" si="51"/>
        <v>0</v>
      </c>
      <c r="O82" s="529">
        <f t="shared" si="51"/>
        <v>0</v>
      </c>
      <c r="P82" s="529">
        <f t="shared" si="51"/>
        <v>0</v>
      </c>
      <c r="Q82" s="529">
        <f t="shared" si="51"/>
        <v>0</v>
      </c>
      <c r="R82" s="529">
        <f t="shared" si="51"/>
        <v>0</v>
      </c>
      <c r="S82" s="529">
        <f t="shared" si="51"/>
        <v>0</v>
      </c>
      <c r="T82" s="529">
        <f t="shared" si="51"/>
        <v>0</v>
      </c>
      <c r="U82" s="530">
        <f t="shared" si="51"/>
        <v>0</v>
      </c>
      <c r="V82" s="516">
        <f t="shared" si="51"/>
        <v>0</v>
      </c>
      <c r="W82" s="529">
        <f t="shared" si="51"/>
        <v>0</v>
      </c>
      <c r="X82" s="529">
        <f t="shared" si="51"/>
        <v>0</v>
      </c>
      <c r="Y82" s="529">
        <f t="shared" si="51"/>
        <v>0</v>
      </c>
      <c r="Z82" s="529">
        <f t="shared" si="51"/>
        <v>0</v>
      </c>
      <c r="AA82" s="529">
        <f t="shared" si="51"/>
        <v>0</v>
      </c>
      <c r="AB82" s="529">
        <f t="shared" si="51"/>
        <v>0</v>
      </c>
      <c r="AC82" s="529">
        <f t="shared" si="51"/>
        <v>0</v>
      </c>
      <c r="AD82" s="530">
        <f t="shared" si="51"/>
        <v>0</v>
      </c>
      <c r="AE82" s="516">
        <f t="shared" si="51"/>
        <v>0</v>
      </c>
      <c r="AF82" s="529">
        <f t="shared" si="51"/>
        <v>0</v>
      </c>
      <c r="AG82" s="529">
        <f t="shared" si="51"/>
        <v>0</v>
      </c>
      <c r="AH82" s="529">
        <f t="shared" si="51"/>
        <v>0</v>
      </c>
      <c r="AI82" s="529">
        <f t="shared" si="51"/>
        <v>0</v>
      </c>
      <c r="AJ82" s="529">
        <f t="shared" si="51"/>
        <v>0</v>
      </c>
      <c r="AK82" s="529">
        <f t="shared" si="51"/>
        <v>0</v>
      </c>
      <c r="AL82" s="529">
        <f t="shared" si="51"/>
        <v>0</v>
      </c>
      <c r="AM82" s="529">
        <f t="shared" si="51"/>
        <v>0</v>
      </c>
      <c r="AN82" s="1298">
        <f t="shared" si="51"/>
        <v>0</v>
      </c>
      <c r="AO82" s="562">
        <f t="shared" si="51"/>
        <v>0</v>
      </c>
      <c r="AP82" s="563">
        <f t="shared" si="51"/>
        <v>0</v>
      </c>
      <c r="AQ82" s="563">
        <f t="shared" si="51"/>
        <v>0</v>
      </c>
      <c r="AR82" s="563">
        <f t="shared" si="51"/>
        <v>0</v>
      </c>
      <c r="AS82" s="563">
        <f t="shared" si="51"/>
        <v>0</v>
      </c>
      <c r="AT82" s="563">
        <f t="shared" si="51"/>
        <v>0</v>
      </c>
      <c r="AU82" s="563">
        <f t="shared" si="51"/>
        <v>0</v>
      </c>
      <c r="AV82" s="563">
        <f t="shared" si="51"/>
        <v>0</v>
      </c>
      <c r="AW82" s="564">
        <f t="shared" si="51"/>
        <v>0</v>
      </c>
    </row>
    <row r="83" spans="1:49" x14ac:dyDescent="0.3">
      <c r="A83" s="1569"/>
      <c r="B83" s="588" t="s">
        <v>184</v>
      </c>
      <c r="C83" s="573" t="s">
        <v>44</v>
      </c>
      <c r="D83" s="505">
        <f>SUM(E83:L83)</f>
        <v>0</v>
      </c>
      <c r="E83" s="452"/>
      <c r="F83" s="452"/>
      <c r="G83" s="452"/>
      <c r="H83" s="452"/>
      <c r="I83" s="452"/>
      <c r="J83" s="452"/>
      <c r="K83" s="452"/>
      <c r="L83" s="453"/>
      <c r="M83" s="505">
        <f>SUM(N83:U83)</f>
        <v>0</v>
      </c>
      <c r="N83" s="452"/>
      <c r="O83" s="452"/>
      <c r="P83" s="452"/>
      <c r="Q83" s="452"/>
      <c r="R83" s="452"/>
      <c r="S83" s="452"/>
      <c r="T83" s="452"/>
      <c r="U83" s="453"/>
      <c r="V83" s="505">
        <f>SUM(W83:AD83)</f>
        <v>0</v>
      </c>
      <c r="W83" s="452"/>
      <c r="X83" s="452"/>
      <c r="Y83" s="452"/>
      <c r="Z83" s="452"/>
      <c r="AA83" s="452"/>
      <c r="AB83" s="452"/>
      <c r="AC83" s="452"/>
      <c r="AD83" s="453"/>
      <c r="AE83" s="505">
        <f>SUM(AF83:AM83)</f>
        <v>0</v>
      </c>
      <c r="AF83" s="452"/>
      <c r="AG83" s="452"/>
      <c r="AH83" s="452"/>
      <c r="AI83" s="452"/>
      <c r="AJ83" s="452"/>
      <c r="AK83" s="452"/>
      <c r="AL83" s="452"/>
      <c r="AM83" s="452"/>
      <c r="AN83" s="1286"/>
      <c r="AO83" s="548">
        <f>SUM(AP83:AW83)+AN83</f>
        <v>0</v>
      </c>
      <c r="AP83" s="507">
        <f t="shared" ref="AP83:AW84" si="52">E83+N83+W83+AF83</f>
        <v>0</v>
      </c>
      <c r="AQ83" s="507">
        <f t="shared" si="52"/>
        <v>0</v>
      </c>
      <c r="AR83" s="507">
        <f t="shared" si="52"/>
        <v>0</v>
      </c>
      <c r="AS83" s="507">
        <f t="shared" si="52"/>
        <v>0</v>
      </c>
      <c r="AT83" s="507">
        <f t="shared" si="52"/>
        <v>0</v>
      </c>
      <c r="AU83" s="507">
        <f t="shared" si="52"/>
        <v>0</v>
      </c>
      <c r="AV83" s="507">
        <f t="shared" si="52"/>
        <v>0</v>
      </c>
      <c r="AW83" s="549">
        <f t="shared" si="52"/>
        <v>0</v>
      </c>
    </row>
    <row r="84" spans="1:49" x14ac:dyDescent="0.3">
      <c r="A84" s="1569"/>
      <c r="B84" s="588" t="s">
        <v>185</v>
      </c>
      <c r="C84" s="573" t="s">
        <v>427</v>
      </c>
      <c r="D84" s="1043">
        <f>SUM(E84:L84)</f>
        <v>0</v>
      </c>
      <c r="E84" s="454"/>
      <c r="F84" s="454"/>
      <c r="G84" s="454"/>
      <c r="H84" s="454"/>
      <c r="I84" s="454"/>
      <c r="J84" s="454"/>
      <c r="K84" s="454"/>
      <c r="L84" s="455"/>
      <c r="M84" s="1043">
        <f>SUM(N84:U84)</f>
        <v>0</v>
      </c>
      <c r="N84" s="454"/>
      <c r="O84" s="454"/>
      <c r="P84" s="454"/>
      <c r="Q84" s="454"/>
      <c r="R84" s="454"/>
      <c r="S84" s="454"/>
      <c r="T84" s="454"/>
      <c r="U84" s="455"/>
      <c r="V84" s="1043">
        <f>SUM(W84:AD84)</f>
        <v>0</v>
      </c>
      <c r="W84" s="454"/>
      <c r="X84" s="454"/>
      <c r="Y84" s="454"/>
      <c r="Z84" s="454"/>
      <c r="AA84" s="454"/>
      <c r="AB84" s="454"/>
      <c r="AC84" s="454"/>
      <c r="AD84" s="455"/>
      <c r="AE84" s="1043">
        <f>SUM(AF84:AM84)</f>
        <v>0</v>
      </c>
      <c r="AF84" s="454"/>
      <c r="AG84" s="454"/>
      <c r="AH84" s="454"/>
      <c r="AI84" s="454"/>
      <c r="AJ84" s="454"/>
      <c r="AK84" s="454"/>
      <c r="AL84" s="454"/>
      <c r="AM84" s="454"/>
      <c r="AN84" s="1287"/>
      <c r="AO84" s="550">
        <f>SUM(AP84:AW84)+AN84</f>
        <v>0</v>
      </c>
      <c r="AP84" s="507">
        <f t="shared" si="52"/>
        <v>0</v>
      </c>
      <c r="AQ84" s="520">
        <f t="shared" si="52"/>
        <v>0</v>
      </c>
      <c r="AR84" s="520">
        <f t="shared" si="52"/>
        <v>0</v>
      </c>
      <c r="AS84" s="520">
        <f t="shared" si="52"/>
        <v>0</v>
      </c>
      <c r="AT84" s="520">
        <f t="shared" si="52"/>
        <v>0</v>
      </c>
      <c r="AU84" s="520">
        <f t="shared" si="52"/>
        <v>0</v>
      </c>
      <c r="AV84" s="520">
        <f t="shared" si="52"/>
        <v>0</v>
      </c>
      <c r="AW84" s="551">
        <f t="shared" si="52"/>
        <v>0</v>
      </c>
    </row>
    <row r="85" spans="1:49" s="377" customFormat="1" x14ac:dyDescent="0.3">
      <c r="A85" s="1569"/>
      <c r="B85" s="588" t="s">
        <v>186</v>
      </c>
      <c r="C85" s="573" t="s">
        <v>297</v>
      </c>
      <c r="D85" s="1043">
        <f>SUM(D83:D84)</f>
        <v>0</v>
      </c>
      <c r="E85" s="523">
        <f t="shared" ref="E85:L85" si="53">SUM(E83:E84)</f>
        <v>0</v>
      </c>
      <c r="F85" s="523">
        <f t="shared" si="53"/>
        <v>0</v>
      </c>
      <c r="G85" s="523">
        <f t="shared" si="53"/>
        <v>0</v>
      </c>
      <c r="H85" s="523">
        <f t="shared" si="53"/>
        <v>0</v>
      </c>
      <c r="I85" s="523">
        <f t="shared" si="53"/>
        <v>0</v>
      </c>
      <c r="J85" s="523">
        <f t="shared" si="53"/>
        <v>0</v>
      </c>
      <c r="K85" s="523">
        <f t="shared" si="53"/>
        <v>0</v>
      </c>
      <c r="L85" s="524">
        <f t="shared" si="53"/>
        <v>0</v>
      </c>
      <c r="M85" s="1043">
        <f>SUM(M83:M84)</f>
        <v>0</v>
      </c>
      <c r="N85" s="523">
        <f t="shared" ref="N85:U85" si="54">SUM(N83:N84)</f>
        <v>0</v>
      </c>
      <c r="O85" s="523">
        <f t="shared" si="54"/>
        <v>0</v>
      </c>
      <c r="P85" s="523">
        <f t="shared" si="54"/>
        <v>0</v>
      </c>
      <c r="Q85" s="523">
        <f t="shared" si="54"/>
        <v>0</v>
      </c>
      <c r="R85" s="523">
        <f t="shared" si="54"/>
        <v>0</v>
      </c>
      <c r="S85" s="523">
        <f t="shared" si="54"/>
        <v>0</v>
      </c>
      <c r="T85" s="523">
        <f t="shared" si="54"/>
        <v>0</v>
      </c>
      <c r="U85" s="524">
        <f t="shared" si="54"/>
        <v>0</v>
      </c>
      <c r="V85" s="1043">
        <f>SUM(V83:V84)</f>
        <v>0</v>
      </c>
      <c r="W85" s="523">
        <f t="shared" ref="W85:AD85" si="55">SUM(W83:W84)</f>
        <v>0</v>
      </c>
      <c r="X85" s="523">
        <f t="shared" si="55"/>
        <v>0</v>
      </c>
      <c r="Y85" s="523">
        <f t="shared" si="55"/>
        <v>0</v>
      </c>
      <c r="Z85" s="523">
        <f t="shared" si="55"/>
        <v>0</v>
      </c>
      <c r="AA85" s="523">
        <f t="shared" si="55"/>
        <v>0</v>
      </c>
      <c r="AB85" s="523">
        <f t="shared" si="55"/>
        <v>0</v>
      </c>
      <c r="AC85" s="523">
        <f t="shared" si="55"/>
        <v>0</v>
      </c>
      <c r="AD85" s="524">
        <f t="shared" si="55"/>
        <v>0</v>
      </c>
      <c r="AE85" s="1043">
        <f>SUM(AE83:AE84)</f>
        <v>0</v>
      </c>
      <c r="AF85" s="523">
        <f>SUM(AF83:AF84)</f>
        <v>0</v>
      </c>
      <c r="AG85" s="523">
        <f t="shared" ref="AG85:AN85" si="56">SUM(AG83:AG84)</f>
        <v>0</v>
      </c>
      <c r="AH85" s="523">
        <f t="shared" si="56"/>
        <v>0</v>
      </c>
      <c r="AI85" s="523">
        <f t="shared" si="56"/>
        <v>0</v>
      </c>
      <c r="AJ85" s="523">
        <f t="shared" si="56"/>
        <v>0</v>
      </c>
      <c r="AK85" s="523">
        <f t="shared" si="56"/>
        <v>0</v>
      </c>
      <c r="AL85" s="523">
        <f t="shared" si="56"/>
        <v>0</v>
      </c>
      <c r="AM85" s="523">
        <f t="shared" si="56"/>
        <v>0</v>
      </c>
      <c r="AN85" s="1299">
        <f t="shared" si="56"/>
        <v>0</v>
      </c>
      <c r="AO85" s="565">
        <f>SUM(AO83:AO84)</f>
        <v>0</v>
      </c>
      <c r="AP85" s="520">
        <f>SUM(AP83:AP84)</f>
        <v>0</v>
      </c>
      <c r="AQ85" s="520">
        <f>SUM(AQ83:AQ84)</f>
        <v>0</v>
      </c>
      <c r="AR85" s="520">
        <f t="shared" ref="AR85:AW85" si="57">SUM(AR83:AR84)</f>
        <v>0</v>
      </c>
      <c r="AS85" s="520">
        <f t="shared" si="57"/>
        <v>0</v>
      </c>
      <c r="AT85" s="507">
        <f t="shared" si="57"/>
        <v>0</v>
      </c>
      <c r="AU85" s="507">
        <f t="shared" si="57"/>
        <v>0</v>
      </c>
      <c r="AV85" s="507">
        <f t="shared" si="57"/>
        <v>0</v>
      </c>
      <c r="AW85" s="566">
        <f t="shared" si="57"/>
        <v>0</v>
      </c>
    </row>
    <row r="86" spans="1:49" s="377" customFormat="1" ht="24.6" x14ac:dyDescent="0.3">
      <c r="A86" s="1570"/>
      <c r="B86" s="576" t="s">
        <v>187</v>
      </c>
      <c r="C86" s="577" t="s">
        <v>416</v>
      </c>
      <c r="D86" s="508">
        <f>D82+D85</f>
        <v>0</v>
      </c>
      <c r="E86" s="514">
        <f t="shared" ref="E86:L86" si="58">E82+E85</f>
        <v>0</v>
      </c>
      <c r="F86" s="514">
        <f t="shared" si="58"/>
        <v>0</v>
      </c>
      <c r="G86" s="514">
        <f t="shared" si="58"/>
        <v>0</v>
      </c>
      <c r="H86" s="514">
        <f t="shared" si="58"/>
        <v>0</v>
      </c>
      <c r="I86" s="514">
        <f t="shared" si="58"/>
        <v>0</v>
      </c>
      <c r="J86" s="514">
        <f t="shared" si="58"/>
        <v>0</v>
      </c>
      <c r="K86" s="514">
        <f t="shared" si="58"/>
        <v>0</v>
      </c>
      <c r="L86" s="525">
        <f t="shared" si="58"/>
        <v>0</v>
      </c>
      <c r="M86" s="508">
        <f>M82+M85</f>
        <v>0</v>
      </c>
      <c r="N86" s="514">
        <f t="shared" ref="N86:U86" si="59">N82+N85</f>
        <v>0</v>
      </c>
      <c r="O86" s="514">
        <f t="shared" si="59"/>
        <v>0</v>
      </c>
      <c r="P86" s="514">
        <f t="shared" si="59"/>
        <v>0</v>
      </c>
      <c r="Q86" s="514">
        <f t="shared" si="59"/>
        <v>0</v>
      </c>
      <c r="R86" s="514">
        <f t="shared" si="59"/>
        <v>0</v>
      </c>
      <c r="S86" s="514">
        <f t="shared" si="59"/>
        <v>0</v>
      </c>
      <c r="T86" s="514">
        <f t="shared" si="59"/>
        <v>0</v>
      </c>
      <c r="U86" s="525">
        <f t="shared" si="59"/>
        <v>0</v>
      </c>
      <c r="V86" s="508">
        <f>V82+V85</f>
        <v>0</v>
      </c>
      <c r="W86" s="514">
        <f t="shared" ref="W86:AD86" si="60">W82+W85</f>
        <v>0</v>
      </c>
      <c r="X86" s="514">
        <f t="shared" si="60"/>
        <v>0</v>
      </c>
      <c r="Y86" s="514">
        <f t="shared" si="60"/>
        <v>0</v>
      </c>
      <c r="Z86" s="514">
        <f t="shared" si="60"/>
        <v>0</v>
      </c>
      <c r="AA86" s="514">
        <f t="shared" si="60"/>
        <v>0</v>
      </c>
      <c r="AB86" s="514">
        <f t="shared" si="60"/>
        <v>0</v>
      </c>
      <c r="AC86" s="514">
        <f t="shared" si="60"/>
        <v>0</v>
      </c>
      <c r="AD86" s="525">
        <f t="shared" si="60"/>
        <v>0</v>
      </c>
      <c r="AE86" s="508">
        <f>AE82+AE85</f>
        <v>0</v>
      </c>
      <c r="AF86" s="514">
        <f>AF82+AF85</f>
        <v>0</v>
      </c>
      <c r="AG86" s="514">
        <f t="shared" ref="AG86:AN86" si="61">AG82+AG85</f>
        <v>0</v>
      </c>
      <c r="AH86" s="514">
        <f t="shared" si="61"/>
        <v>0</v>
      </c>
      <c r="AI86" s="514">
        <f t="shared" si="61"/>
        <v>0</v>
      </c>
      <c r="AJ86" s="514">
        <f t="shared" si="61"/>
        <v>0</v>
      </c>
      <c r="AK86" s="514">
        <f t="shared" si="61"/>
        <v>0</v>
      </c>
      <c r="AL86" s="514">
        <f t="shared" si="61"/>
        <v>0</v>
      </c>
      <c r="AM86" s="514">
        <f t="shared" si="61"/>
        <v>0</v>
      </c>
      <c r="AN86" s="1291">
        <f t="shared" si="61"/>
        <v>0</v>
      </c>
      <c r="AO86" s="567">
        <f>AO82+AO85</f>
        <v>0</v>
      </c>
      <c r="AP86" s="513">
        <f>AP82+AP85</f>
        <v>0</v>
      </c>
      <c r="AQ86" s="513">
        <f t="shared" ref="AQ86:AW86" si="62">AQ82+AQ85</f>
        <v>0</v>
      </c>
      <c r="AR86" s="513">
        <f t="shared" si="62"/>
        <v>0</v>
      </c>
      <c r="AS86" s="513">
        <f t="shared" si="62"/>
        <v>0</v>
      </c>
      <c r="AT86" s="515">
        <f t="shared" si="62"/>
        <v>0</v>
      </c>
      <c r="AU86" s="515">
        <f t="shared" si="62"/>
        <v>0</v>
      </c>
      <c r="AV86" s="515">
        <f t="shared" si="62"/>
        <v>0</v>
      </c>
      <c r="AW86" s="568">
        <f t="shared" si="62"/>
        <v>0</v>
      </c>
    </row>
    <row r="87" spans="1:49" x14ac:dyDescent="0.3">
      <c r="A87" s="1571" t="s">
        <v>193</v>
      </c>
      <c r="B87" s="1572"/>
      <c r="C87" s="1573"/>
      <c r="D87" s="1547" t="s">
        <v>288</v>
      </c>
      <c r="E87" s="1548"/>
      <c r="F87" s="1548"/>
      <c r="G87" s="1548"/>
      <c r="H87" s="1548"/>
      <c r="I87" s="1548"/>
      <c r="J87" s="1548"/>
      <c r="K87" s="1548"/>
      <c r="L87" s="1549"/>
      <c r="M87" s="1547" t="s">
        <v>289</v>
      </c>
      <c r="N87" s="1548"/>
      <c r="O87" s="1548"/>
      <c r="P87" s="1548"/>
      <c r="Q87" s="1548"/>
      <c r="R87" s="1548"/>
      <c r="S87" s="1548"/>
      <c r="T87" s="1548"/>
      <c r="U87" s="1549"/>
      <c r="V87" s="1547" t="s">
        <v>290</v>
      </c>
      <c r="W87" s="1548"/>
      <c r="X87" s="1548"/>
      <c r="Y87" s="1548"/>
      <c r="Z87" s="1548"/>
      <c r="AA87" s="1548"/>
      <c r="AB87" s="1548"/>
      <c r="AC87" s="1548"/>
      <c r="AD87" s="1549"/>
      <c r="AE87" s="1550" t="s">
        <v>291</v>
      </c>
      <c r="AF87" s="1551"/>
      <c r="AG87" s="1551"/>
      <c r="AH87" s="1551"/>
      <c r="AI87" s="1551"/>
      <c r="AJ87" s="1551"/>
      <c r="AK87" s="1551"/>
      <c r="AL87" s="1551"/>
      <c r="AM87" s="1551"/>
      <c r="AN87" s="1285"/>
      <c r="AO87" s="1552" t="s">
        <v>1021</v>
      </c>
      <c r="AP87" s="1551"/>
      <c r="AQ87" s="1551"/>
      <c r="AR87" s="1551"/>
      <c r="AS87" s="1551"/>
      <c r="AT87" s="1551"/>
      <c r="AU87" s="1551"/>
      <c r="AV87" s="1551"/>
      <c r="AW87" s="1553"/>
    </row>
    <row r="88" spans="1:49" ht="45" customHeight="1" x14ac:dyDescent="0.3">
      <c r="A88" s="1574"/>
      <c r="B88" s="1575"/>
      <c r="C88" s="1576"/>
      <c r="D88" s="1427" t="s">
        <v>40</v>
      </c>
      <c r="E88" s="387" t="s">
        <v>1061</v>
      </c>
      <c r="F88" s="387" t="s">
        <v>1062</v>
      </c>
      <c r="G88" s="387"/>
      <c r="H88" s="387"/>
      <c r="I88" s="387"/>
      <c r="J88" s="387"/>
      <c r="K88" s="387"/>
      <c r="L88" s="388"/>
      <c r="M88" s="1427" t="s">
        <v>40</v>
      </c>
      <c r="N88" s="387" t="s">
        <v>1061</v>
      </c>
      <c r="O88" s="387" t="s">
        <v>1062</v>
      </c>
      <c r="P88" s="387"/>
      <c r="Q88" s="387"/>
      <c r="R88" s="387"/>
      <c r="S88" s="387"/>
      <c r="T88" s="387"/>
      <c r="U88" s="388"/>
      <c r="V88" s="1427" t="s">
        <v>40</v>
      </c>
      <c r="W88" s="387" t="s">
        <v>1061</v>
      </c>
      <c r="X88" s="387" t="s">
        <v>1062</v>
      </c>
      <c r="Y88" s="387"/>
      <c r="Z88" s="387"/>
      <c r="AA88" s="387"/>
      <c r="AB88" s="387"/>
      <c r="AC88" s="387"/>
      <c r="AD88" s="388"/>
      <c r="AE88" s="1427" t="s">
        <v>40</v>
      </c>
      <c r="AF88" s="387" t="s">
        <v>1061</v>
      </c>
      <c r="AG88" s="387" t="s">
        <v>1062</v>
      </c>
      <c r="AH88" s="387"/>
      <c r="AI88" s="387"/>
      <c r="AJ88" s="387"/>
      <c r="AK88" s="387"/>
      <c r="AL88" s="387"/>
      <c r="AM88" s="388"/>
      <c r="AN88" s="1279" t="s">
        <v>1022</v>
      </c>
      <c r="AO88" s="1427" t="s">
        <v>40</v>
      </c>
      <c r="AP88" s="387" t="s">
        <v>1061</v>
      </c>
      <c r="AQ88" s="387" t="s">
        <v>1062</v>
      </c>
      <c r="AR88" s="387"/>
      <c r="AS88" s="387"/>
      <c r="AT88" s="387"/>
      <c r="AU88" s="387"/>
      <c r="AV88" s="387"/>
      <c r="AW88" s="390"/>
    </row>
    <row r="89" spans="1:49" ht="14.4" customHeight="1" x14ac:dyDescent="0.3">
      <c r="A89" s="1554" t="s">
        <v>9</v>
      </c>
      <c r="B89" s="570" t="s">
        <v>133</v>
      </c>
      <c r="C89" s="571" t="s">
        <v>30</v>
      </c>
      <c r="D89" s="523">
        <f>E89+F89</f>
        <v>0</v>
      </c>
      <c r="E89" s="456"/>
      <c r="F89" s="456"/>
      <c r="G89" s="472"/>
      <c r="H89" s="472"/>
      <c r="I89" s="472"/>
      <c r="J89" s="472"/>
      <c r="K89" s="472"/>
      <c r="L89" s="473"/>
      <c r="M89" s="523">
        <f>N89+O89</f>
        <v>0</v>
      </c>
      <c r="N89" s="456"/>
      <c r="O89" s="456"/>
      <c r="P89" s="472"/>
      <c r="Q89" s="472"/>
      <c r="R89" s="472"/>
      <c r="S89" s="472"/>
      <c r="T89" s="472"/>
      <c r="U89" s="473"/>
      <c r="V89" s="523">
        <f>W89+X89</f>
        <v>0</v>
      </c>
      <c r="W89" s="456"/>
      <c r="X89" s="456"/>
      <c r="Y89" s="472"/>
      <c r="Z89" s="472"/>
      <c r="AA89" s="472"/>
      <c r="AB89" s="472"/>
      <c r="AC89" s="472"/>
      <c r="AD89" s="473"/>
      <c r="AE89" s="523">
        <f>AF89+AG89</f>
        <v>0</v>
      </c>
      <c r="AF89" s="456"/>
      <c r="AG89" s="456"/>
      <c r="AH89" s="472"/>
      <c r="AI89" s="472"/>
      <c r="AJ89" s="472"/>
      <c r="AK89" s="472"/>
      <c r="AL89" s="472"/>
      <c r="AM89" s="473"/>
      <c r="AN89" s="1288"/>
      <c r="AO89" s="569">
        <f>AP89+AQ89+AN89</f>
        <v>0</v>
      </c>
      <c r="AP89" s="523">
        <f>E89+N89+W89+AF89</f>
        <v>0</v>
      </c>
      <c r="AQ89" s="523">
        <f>F89+O89+X89+AG89</f>
        <v>0</v>
      </c>
      <c r="AR89" s="559"/>
      <c r="AS89" s="559"/>
      <c r="AT89" s="559"/>
      <c r="AU89" s="559"/>
      <c r="AV89" s="559"/>
      <c r="AW89" s="560"/>
    </row>
    <row r="90" spans="1:49" x14ac:dyDescent="0.3">
      <c r="A90" s="1555"/>
      <c r="B90" s="572" t="s">
        <v>134</v>
      </c>
      <c r="C90" s="591" t="s">
        <v>109</v>
      </c>
      <c r="D90" s="523">
        <f t="shared" ref="D90:D94" si="63">E90+F90</f>
        <v>0</v>
      </c>
      <c r="E90" s="456"/>
      <c r="F90" s="456"/>
      <c r="G90" s="472"/>
      <c r="H90" s="472"/>
      <c r="I90" s="472"/>
      <c r="J90" s="472"/>
      <c r="K90" s="472"/>
      <c r="L90" s="473"/>
      <c r="M90" s="523">
        <f t="shared" ref="M90:M94" si="64">N90+O90</f>
        <v>0</v>
      </c>
      <c r="N90" s="456"/>
      <c r="O90" s="456"/>
      <c r="P90" s="472"/>
      <c r="Q90" s="472"/>
      <c r="R90" s="472"/>
      <c r="S90" s="472"/>
      <c r="T90" s="472"/>
      <c r="U90" s="473"/>
      <c r="V90" s="523">
        <f t="shared" ref="V90:V94" si="65">W90+X90</f>
        <v>0</v>
      </c>
      <c r="W90" s="456"/>
      <c r="X90" s="456"/>
      <c r="Y90" s="472"/>
      <c r="Z90" s="472"/>
      <c r="AA90" s="472"/>
      <c r="AB90" s="472"/>
      <c r="AC90" s="472"/>
      <c r="AD90" s="473"/>
      <c r="AE90" s="523">
        <f t="shared" ref="AE90:AE94" si="66">AF90+AG90</f>
        <v>0</v>
      </c>
      <c r="AF90" s="456"/>
      <c r="AG90" s="456"/>
      <c r="AH90" s="472"/>
      <c r="AI90" s="472"/>
      <c r="AJ90" s="472"/>
      <c r="AK90" s="472"/>
      <c r="AL90" s="472"/>
      <c r="AM90" s="473"/>
      <c r="AN90" s="1288"/>
      <c r="AO90" s="569">
        <f t="shared" ref="AO90:AO95" si="67">AP90+AQ90+AN90</f>
        <v>0</v>
      </c>
      <c r="AP90" s="523">
        <f t="shared" ref="AP90:AQ94" si="68">E90+N90+W90+AF90</f>
        <v>0</v>
      </c>
      <c r="AQ90" s="523">
        <f t="shared" si="68"/>
        <v>0</v>
      </c>
      <c r="AR90" s="559"/>
      <c r="AS90" s="559"/>
      <c r="AT90" s="559"/>
      <c r="AU90" s="559"/>
      <c r="AV90" s="559"/>
      <c r="AW90" s="560"/>
    </row>
    <row r="91" spans="1:49" x14ac:dyDescent="0.3">
      <c r="A91" s="1555"/>
      <c r="B91" s="572" t="s">
        <v>135</v>
      </c>
      <c r="C91" s="573" t="s">
        <v>110</v>
      </c>
      <c r="D91" s="523">
        <f t="shared" si="63"/>
        <v>0</v>
      </c>
      <c r="E91" s="456"/>
      <c r="F91" s="456"/>
      <c r="G91" s="472"/>
      <c r="H91" s="472"/>
      <c r="I91" s="472"/>
      <c r="J91" s="472"/>
      <c r="K91" s="472"/>
      <c r="L91" s="473"/>
      <c r="M91" s="523">
        <f t="shared" si="64"/>
        <v>0</v>
      </c>
      <c r="N91" s="456"/>
      <c r="O91" s="456"/>
      <c r="P91" s="472"/>
      <c r="Q91" s="472"/>
      <c r="R91" s="472"/>
      <c r="S91" s="472"/>
      <c r="T91" s="472"/>
      <c r="U91" s="473"/>
      <c r="V91" s="523">
        <f t="shared" si="65"/>
        <v>0</v>
      </c>
      <c r="W91" s="456"/>
      <c r="X91" s="456"/>
      <c r="Y91" s="472"/>
      <c r="Z91" s="472"/>
      <c r="AA91" s="472"/>
      <c r="AB91" s="472"/>
      <c r="AC91" s="472"/>
      <c r="AD91" s="473"/>
      <c r="AE91" s="523">
        <f t="shared" si="66"/>
        <v>0</v>
      </c>
      <c r="AF91" s="456"/>
      <c r="AG91" s="456"/>
      <c r="AH91" s="472"/>
      <c r="AI91" s="472"/>
      <c r="AJ91" s="472"/>
      <c r="AK91" s="472"/>
      <c r="AL91" s="472"/>
      <c r="AM91" s="473"/>
      <c r="AN91" s="1288"/>
      <c r="AO91" s="569">
        <f t="shared" si="67"/>
        <v>0</v>
      </c>
      <c r="AP91" s="523">
        <f t="shared" si="68"/>
        <v>0</v>
      </c>
      <c r="AQ91" s="523">
        <f t="shared" si="68"/>
        <v>0</v>
      </c>
      <c r="AR91" s="559"/>
      <c r="AS91" s="559"/>
      <c r="AT91" s="559"/>
      <c r="AU91" s="559"/>
      <c r="AV91" s="559"/>
      <c r="AW91" s="560"/>
    </row>
    <row r="92" spans="1:49" x14ac:dyDescent="0.3">
      <c r="A92" s="1555"/>
      <c r="B92" s="592" t="s">
        <v>136</v>
      </c>
      <c r="C92" s="573" t="s">
        <v>111</v>
      </c>
      <c r="D92" s="523">
        <f t="shared" si="63"/>
        <v>0</v>
      </c>
      <c r="E92" s="456"/>
      <c r="F92" s="456"/>
      <c r="G92" s="472"/>
      <c r="H92" s="472"/>
      <c r="I92" s="472"/>
      <c r="J92" s="472"/>
      <c r="K92" s="472"/>
      <c r="L92" s="473"/>
      <c r="M92" s="523">
        <f t="shared" si="64"/>
        <v>0</v>
      </c>
      <c r="N92" s="456"/>
      <c r="O92" s="456"/>
      <c r="P92" s="472"/>
      <c r="Q92" s="472"/>
      <c r="R92" s="472"/>
      <c r="S92" s="472"/>
      <c r="T92" s="472"/>
      <c r="U92" s="473"/>
      <c r="V92" s="523">
        <f t="shared" si="65"/>
        <v>0</v>
      </c>
      <c r="W92" s="456"/>
      <c r="X92" s="456"/>
      <c r="Y92" s="472"/>
      <c r="Z92" s="472"/>
      <c r="AA92" s="472"/>
      <c r="AB92" s="472"/>
      <c r="AC92" s="472"/>
      <c r="AD92" s="473"/>
      <c r="AE92" s="523">
        <f t="shared" si="66"/>
        <v>0</v>
      </c>
      <c r="AF92" s="456"/>
      <c r="AG92" s="456"/>
      <c r="AH92" s="472"/>
      <c r="AI92" s="472"/>
      <c r="AJ92" s="472"/>
      <c r="AK92" s="472"/>
      <c r="AL92" s="472"/>
      <c r="AM92" s="473"/>
      <c r="AN92" s="1288"/>
      <c r="AO92" s="569">
        <f t="shared" si="67"/>
        <v>0</v>
      </c>
      <c r="AP92" s="523">
        <f t="shared" si="68"/>
        <v>0</v>
      </c>
      <c r="AQ92" s="523">
        <f t="shared" si="68"/>
        <v>0</v>
      </c>
      <c r="AR92" s="559"/>
      <c r="AS92" s="559"/>
      <c r="AT92" s="559"/>
      <c r="AU92" s="559"/>
      <c r="AV92" s="559"/>
      <c r="AW92" s="560"/>
    </row>
    <row r="93" spans="1:49" x14ac:dyDescent="0.3">
      <c r="A93" s="1555"/>
      <c r="B93" s="592" t="s">
        <v>137</v>
      </c>
      <c r="C93" s="573" t="s">
        <v>112</v>
      </c>
      <c r="D93" s="523">
        <f t="shared" si="63"/>
        <v>0</v>
      </c>
      <c r="E93" s="456"/>
      <c r="F93" s="456"/>
      <c r="G93" s="472"/>
      <c r="H93" s="472"/>
      <c r="I93" s="472"/>
      <c r="J93" s="472"/>
      <c r="K93" s="472"/>
      <c r="L93" s="473"/>
      <c r="M93" s="523">
        <f t="shared" si="64"/>
        <v>0</v>
      </c>
      <c r="N93" s="456"/>
      <c r="O93" s="456"/>
      <c r="P93" s="472"/>
      <c r="Q93" s="472"/>
      <c r="R93" s="472"/>
      <c r="S93" s="472"/>
      <c r="T93" s="472"/>
      <c r="U93" s="473"/>
      <c r="V93" s="523">
        <f t="shared" si="65"/>
        <v>0</v>
      </c>
      <c r="W93" s="456"/>
      <c r="X93" s="456"/>
      <c r="Y93" s="472"/>
      <c r="Z93" s="472"/>
      <c r="AA93" s="472"/>
      <c r="AB93" s="472"/>
      <c r="AC93" s="472"/>
      <c r="AD93" s="473"/>
      <c r="AE93" s="523">
        <f t="shared" si="66"/>
        <v>0</v>
      </c>
      <c r="AF93" s="456"/>
      <c r="AG93" s="456"/>
      <c r="AH93" s="472"/>
      <c r="AI93" s="472"/>
      <c r="AJ93" s="472"/>
      <c r="AK93" s="472"/>
      <c r="AL93" s="472"/>
      <c r="AM93" s="473"/>
      <c r="AN93" s="1288"/>
      <c r="AO93" s="569">
        <f t="shared" si="67"/>
        <v>0</v>
      </c>
      <c r="AP93" s="523">
        <f t="shared" si="68"/>
        <v>0</v>
      </c>
      <c r="AQ93" s="523">
        <f t="shared" si="68"/>
        <v>0</v>
      </c>
      <c r="AR93" s="559"/>
      <c r="AS93" s="559"/>
      <c r="AT93" s="559"/>
      <c r="AU93" s="559"/>
      <c r="AV93" s="559"/>
      <c r="AW93" s="560"/>
    </row>
    <row r="94" spans="1:49" x14ac:dyDescent="0.3">
      <c r="A94" s="1555"/>
      <c r="B94" s="572" t="s">
        <v>138</v>
      </c>
      <c r="C94" s="591" t="s">
        <v>31</v>
      </c>
      <c r="D94" s="523">
        <f t="shared" si="63"/>
        <v>0</v>
      </c>
      <c r="E94" s="456"/>
      <c r="F94" s="456"/>
      <c r="G94" s="472"/>
      <c r="H94" s="472"/>
      <c r="I94" s="472"/>
      <c r="J94" s="472"/>
      <c r="K94" s="472"/>
      <c r="L94" s="473"/>
      <c r="M94" s="523">
        <f t="shared" si="64"/>
        <v>0</v>
      </c>
      <c r="N94" s="456"/>
      <c r="O94" s="456"/>
      <c r="P94" s="472"/>
      <c r="Q94" s="472"/>
      <c r="R94" s="472"/>
      <c r="S94" s="472"/>
      <c r="T94" s="472"/>
      <c r="U94" s="473"/>
      <c r="V94" s="523">
        <f t="shared" si="65"/>
        <v>0</v>
      </c>
      <c r="W94" s="456"/>
      <c r="X94" s="456"/>
      <c r="Y94" s="472"/>
      <c r="Z94" s="472"/>
      <c r="AA94" s="472"/>
      <c r="AB94" s="472"/>
      <c r="AC94" s="472"/>
      <c r="AD94" s="473"/>
      <c r="AE94" s="523">
        <f t="shared" si="66"/>
        <v>0</v>
      </c>
      <c r="AF94" s="456"/>
      <c r="AG94" s="456"/>
      <c r="AH94" s="472"/>
      <c r="AI94" s="472"/>
      <c r="AJ94" s="472"/>
      <c r="AK94" s="472"/>
      <c r="AL94" s="472"/>
      <c r="AM94" s="473"/>
      <c r="AN94" s="1288"/>
      <c r="AO94" s="569">
        <f t="shared" si="67"/>
        <v>0</v>
      </c>
      <c r="AP94" s="523">
        <f t="shared" si="68"/>
        <v>0</v>
      </c>
      <c r="AQ94" s="523">
        <f t="shared" si="68"/>
        <v>0</v>
      </c>
      <c r="AR94" s="559"/>
      <c r="AS94" s="559"/>
      <c r="AT94" s="559"/>
      <c r="AU94" s="559"/>
      <c r="AV94" s="559"/>
      <c r="AW94" s="560"/>
    </row>
    <row r="95" spans="1:49" s="377" customFormat="1" ht="14.4" customHeight="1" x14ac:dyDescent="0.3">
      <c r="A95" s="1556"/>
      <c r="B95" s="576" t="s">
        <v>139</v>
      </c>
      <c r="C95" s="593" t="s">
        <v>117</v>
      </c>
      <c r="D95" s="514">
        <f>E95+F95</f>
        <v>0</v>
      </c>
      <c r="E95" s="514">
        <f t="shared" ref="E95:F95" si="69">SUM(E89:E94)</f>
        <v>0</v>
      </c>
      <c r="F95" s="514">
        <f t="shared" si="69"/>
        <v>0</v>
      </c>
      <c r="G95" s="475"/>
      <c r="H95" s="475"/>
      <c r="I95" s="475"/>
      <c r="J95" s="475"/>
      <c r="K95" s="475"/>
      <c r="L95" s="476"/>
      <c r="M95" s="514">
        <f>N95+O95</f>
        <v>0</v>
      </c>
      <c r="N95" s="514">
        <f t="shared" ref="N95:O95" si="70">SUM(N89:N94)</f>
        <v>0</v>
      </c>
      <c r="O95" s="514">
        <f t="shared" si="70"/>
        <v>0</v>
      </c>
      <c r="P95" s="475"/>
      <c r="Q95" s="475"/>
      <c r="R95" s="475"/>
      <c r="S95" s="475"/>
      <c r="T95" s="475"/>
      <c r="U95" s="476"/>
      <c r="V95" s="514">
        <f>W95+X95</f>
        <v>0</v>
      </c>
      <c r="W95" s="514">
        <f t="shared" ref="W95:X95" si="71">SUM(W89:W94)</f>
        <v>0</v>
      </c>
      <c r="X95" s="514">
        <f t="shared" si="71"/>
        <v>0</v>
      </c>
      <c r="Y95" s="475"/>
      <c r="Z95" s="475"/>
      <c r="AA95" s="475"/>
      <c r="AB95" s="475"/>
      <c r="AC95" s="475"/>
      <c r="AD95" s="476"/>
      <c r="AE95" s="514">
        <f>AF95+AG95</f>
        <v>0</v>
      </c>
      <c r="AF95" s="514">
        <f t="shared" ref="AF95:AG95" si="72">SUM(AF89:AF94)</f>
        <v>0</v>
      </c>
      <c r="AG95" s="514">
        <f t="shared" si="72"/>
        <v>0</v>
      </c>
      <c r="AH95" s="475"/>
      <c r="AI95" s="475"/>
      <c r="AJ95" s="475"/>
      <c r="AK95" s="475"/>
      <c r="AL95" s="475"/>
      <c r="AM95" s="476"/>
      <c r="AN95" s="1291">
        <f>SUM(AN89:AN94)</f>
        <v>0</v>
      </c>
      <c r="AO95" s="556">
        <f t="shared" si="67"/>
        <v>0</v>
      </c>
      <c r="AP95" s="514">
        <f>SUM(AP89:AP94)</f>
        <v>0</v>
      </c>
      <c r="AQ95" s="514">
        <f>SUM(AQ89:AQ94)</f>
        <v>0</v>
      </c>
      <c r="AR95" s="644"/>
      <c r="AS95" s="644"/>
      <c r="AT95" s="644"/>
      <c r="AU95" s="644"/>
      <c r="AV95" s="644"/>
      <c r="AW95" s="645"/>
    </row>
    <row r="96" spans="1:49" ht="14.4" customHeight="1" x14ac:dyDescent="0.3">
      <c r="A96" s="1554" t="s">
        <v>194</v>
      </c>
      <c r="B96" s="594" t="s">
        <v>140</v>
      </c>
      <c r="C96" s="595" t="s">
        <v>424</v>
      </c>
      <c r="D96" s="456"/>
      <c r="E96" s="472"/>
      <c r="F96" s="472"/>
      <c r="G96" s="472"/>
      <c r="H96" s="472"/>
      <c r="I96" s="472"/>
      <c r="J96" s="472"/>
      <c r="K96" s="472"/>
      <c r="L96" s="473"/>
      <c r="M96" s="465"/>
      <c r="N96" s="472"/>
      <c r="O96" s="472"/>
      <c r="P96" s="472"/>
      <c r="Q96" s="472"/>
      <c r="R96" s="472"/>
      <c r="S96" s="472"/>
      <c r="T96" s="472"/>
      <c r="U96" s="473"/>
      <c r="V96" s="465"/>
      <c r="W96" s="472"/>
      <c r="X96" s="472"/>
      <c r="Y96" s="472"/>
      <c r="Z96" s="472"/>
      <c r="AA96" s="472"/>
      <c r="AB96" s="472"/>
      <c r="AC96" s="472"/>
      <c r="AD96" s="473"/>
      <c r="AE96" s="456"/>
      <c r="AF96" s="472"/>
      <c r="AG96" s="472"/>
      <c r="AH96" s="472"/>
      <c r="AI96" s="472"/>
      <c r="AJ96" s="472"/>
      <c r="AK96" s="472"/>
      <c r="AL96" s="472"/>
      <c r="AM96" s="472"/>
      <c r="AN96" s="1288"/>
      <c r="AO96" s="569">
        <f t="shared" ref="AO96:AO101" si="73">D96+M96+V96+AE96+AN96</f>
        <v>0</v>
      </c>
      <c r="AP96" s="557"/>
      <c r="AQ96" s="557"/>
      <c r="AR96" s="557"/>
      <c r="AS96" s="557"/>
      <c r="AT96" s="557"/>
      <c r="AU96" s="557"/>
      <c r="AV96" s="557"/>
      <c r="AW96" s="558"/>
    </row>
    <row r="97" spans="1:49" x14ac:dyDescent="0.3">
      <c r="A97" s="1555"/>
      <c r="B97" s="588" t="s">
        <v>141</v>
      </c>
      <c r="C97" s="591" t="s">
        <v>417</v>
      </c>
      <c r="D97" s="456"/>
      <c r="E97" s="472"/>
      <c r="F97" s="472"/>
      <c r="G97" s="472"/>
      <c r="H97" s="472"/>
      <c r="I97" s="472"/>
      <c r="J97" s="472"/>
      <c r="K97" s="472"/>
      <c r="L97" s="473"/>
      <c r="M97" s="465"/>
      <c r="N97" s="472"/>
      <c r="O97" s="472"/>
      <c r="P97" s="472"/>
      <c r="Q97" s="472"/>
      <c r="R97" s="472"/>
      <c r="S97" s="472"/>
      <c r="T97" s="472"/>
      <c r="U97" s="473"/>
      <c r="V97" s="465"/>
      <c r="W97" s="472"/>
      <c r="X97" s="472"/>
      <c r="Y97" s="472"/>
      <c r="Z97" s="472"/>
      <c r="AA97" s="472"/>
      <c r="AB97" s="472"/>
      <c r="AC97" s="472"/>
      <c r="AD97" s="473"/>
      <c r="AE97" s="456"/>
      <c r="AF97" s="472"/>
      <c r="AG97" s="472"/>
      <c r="AH97" s="472"/>
      <c r="AI97" s="472"/>
      <c r="AJ97" s="472"/>
      <c r="AK97" s="472"/>
      <c r="AL97" s="472"/>
      <c r="AM97" s="472"/>
      <c r="AN97" s="1288"/>
      <c r="AO97" s="569">
        <f t="shared" si="73"/>
        <v>0</v>
      </c>
      <c r="AP97" s="559"/>
      <c r="AQ97" s="559"/>
      <c r="AR97" s="559"/>
      <c r="AS97" s="559"/>
      <c r="AT97" s="559"/>
      <c r="AU97" s="559"/>
      <c r="AV97" s="559"/>
      <c r="AW97" s="560"/>
    </row>
    <row r="98" spans="1:49" x14ac:dyDescent="0.3">
      <c r="A98" s="1555"/>
      <c r="B98" s="588" t="s">
        <v>142</v>
      </c>
      <c r="C98" s="591" t="s">
        <v>197</v>
      </c>
      <c r="D98" s="456"/>
      <c r="E98" s="472"/>
      <c r="F98" s="472"/>
      <c r="G98" s="472"/>
      <c r="H98" s="472"/>
      <c r="I98" s="472"/>
      <c r="J98" s="472"/>
      <c r="K98" s="472"/>
      <c r="L98" s="473"/>
      <c r="M98" s="465"/>
      <c r="N98" s="472"/>
      <c r="O98" s="472"/>
      <c r="P98" s="472"/>
      <c r="Q98" s="472"/>
      <c r="R98" s="472"/>
      <c r="S98" s="472"/>
      <c r="T98" s="472"/>
      <c r="U98" s="473"/>
      <c r="V98" s="465"/>
      <c r="W98" s="472"/>
      <c r="X98" s="472"/>
      <c r="Y98" s="472"/>
      <c r="Z98" s="472"/>
      <c r="AA98" s="472"/>
      <c r="AB98" s="472"/>
      <c r="AC98" s="472"/>
      <c r="AD98" s="473"/>
      <c r="AE98" s="456"/>
      <c r="AF98" s="472"/>
      <c r="AG98" s="472"/>
      <c r="AH98" s="472"/>
      <c r="AI98" s="472"/>
      <c r="AJ98" s="472"/>
      <c r="AK98" s="472"/>
      <c r="AL98" s="472"/>
      <c r="AM98" s="472"/>
      <c r="AN98" s="1288"/>
      <c r="AO98" s="569">
        <f t="shared" si="73"/>
        <v>0</v>
      </c>
      <c r="AP98" s="559"/>
      <c r="AQ98" s="559"/>
      <c r="AR98" s="559"/>
      <c r="AS98" s="559"/>
      <c r="AT98" s="559"/>
      <c r="AU98" s="559"/>
      <c r="AV98" s="559"/>
      <c r="AW98" s="560"/>
    </row>
    <row r="99" spans="1:49" x14ac:dyDescent="0.3">
      <c r="A99" s="1555"/>
      <c r="B99" s="588" t="s">
        <v>143</v>
      </c>
      <c r="C99" s="591" t="s">
        <v>638</v>
      </c>
      <c r="D99" s="456"/>
      <c r="E99" s="472"/>
      <c r="F99" s="472"/>
      <c r="G99" s="472"/>
      <c r="H99" s="472"/>
      <c r="I99" s="472"/>
      <c r="J99" s="472"/>
      <c r="K99" s="472"/>
      <c r="L99" s="473"/>
      <c r="M99" s="465"/>
      <c r="N99" s="472"/>
      <c r="O99" s="472"/>
      <c r="P99" s="472"/>
      <c r="Q99" s="472"/>
      <c r="R99" s="472"/>
      <c r="S99" s="472"/>
      <c r="T99" s="472"/>
      <c r="U99" s="473"/>
      <c r="V99" s="465"/>
      <c r="W99" s="472"/>
      <c r="X99" s="472"/>
      <c r="Y99" s="472"/>
      <c r="Z99" s="472"/>
      <c r="AA99" s="472"/>
      <c r="AB99" s="472"/>
      <c r="AC99" s="472"/>
      <c r="AD99" s="473"/>
      <c r="AE99" s="456"/>
      <c r="AF99" s="472"/>
      <c r="AG99" s="472"/>
      <c r="AH99" s="472"/>
      <c r="AI99" s="472"/>
      <c r="AJ99" s="472"/>
      <c r="AK99" s="472"/>
      <c r="AL99" s="472"/>
      <c r="AM99" s="472"/>
      <c r="AN99" s="1288"/>
      <c r="AO99" s="569">
        <f t="shared" si="73"/>
        <v>0</v>
      </c>
      <c r="AP99" s="559"/>
      <c r="AQ99" s="559"/>
      <c r="AR99" s="559"/>
      <c r="AS99" s="559"/>
      <c r="AT99" s="559"/>
      <c r="AU99" s="559"/>
      <c r="AV99" s="559"/>
      <c r="AW99" s="560"/>
    </row>
    <row r="100" spans="1:49" x14ac:dyDescent="0.3">
      <c r="A100" s="1555"/>
      <c r="B100" s="588" t="s">
        <v>144</v>
      </c>
      <c r="C100" s="591" t="s">
        <v>639</v>
      </c>
      <c r="D100" s="456"/>
      <c r="E100" s="472"/>
      <c r="F100" s="472"/>
      <c r="G100" s="472"/>
      <c r="H100" s="472"/>
      <c r="I100" s="472"/>
      <c r="J100" s="472"/>
      <c r="K100" s="472"/>
      <c r="L100" s="473"/>
      <c r="M100" s="465"/>
      <c r="N100" s="472"/>
      <c r="O100" s="472"/>
      <c r="P100" s="472"/>
      <c r="Q100" s="472"/>
      <c r="R100" s="472"/>
      <c r="S100" s="472"/>
      <c r="T100" s="472"/>
      <c r="U100" s="473"/>
      <c r="V100" s="465"/>
      <c r="W100" s="472"/>
      <c r="X100" s="472"/>
      <c r="Y100" s="472"/>
      <c r="Z100" s="472"/>
      <c r="AA100" s="472"/>
      <c r="AB100" s="472"/>
      <c r="AC100" s="472"/>
      <c r="AD100" s="473"/>
      <c r="AE100" s="456"/>
      <c r="AF100" s="472"/>
      <c r="AG100" s="472"/>
      <c r="AH100" s="472"/>
      <c r="AI100" s="472"/>
      <c r="AJ100" s="472"/>
      <c r="AK100" s="472"/>
      <c r="AL100" s="472"/>
      <c r="AM100" s="472"/>
      <c r="AN100" s="1288"/>
      <c r="AO100" s="569">
        <f t="shared" si="73"/>
        <v>0</v>
      </c>
      <c r="AP100" s="559"/>
      <c r="AQ100" s="559"/>
      <c r="AR100" s="559"/>
      <c r="AS100" s="559"/>
      <c r="AT100" s="559"/>
      <c r="AU100" s="559"/>
      <c r="AV100" s="559"/>
      <c r="AW100" s="560"/>
    </row>
    <row r="101" spans="1:49" x14ac:dyDescent="0.3">
      <c r="A101" s="1555"/>
      <c r="B101" s="588" t="s">
        <v>145</v>
      </c>
      <c r="C101" s="591" t="s">
        <v>640</v>
      </c>
      <c r="D101" s="456"/>
      <c r="E101" s="472"/>
      <c r="F101" s="472"/>
      <c r="G101" s="472"/>
      <c r="H101" s="472"/>
      <c r="I101" s="472"/>
      <c r="J101" s="472"/>
      <c r="K101" s="472"/>
      <c r="L101" s="473"/>
      <c r="M101" s="465"/>
      <c r="N101" s="472"/>
      <c r="O101" s="472"/>
      <c r="P101" s="472"/>
      <c r="Q101" s="472"/>
      <c r="R101" s="472"/>
      <c r="S101" s="472"/>
      <c r="T101" s="472"/>
      <c r="U101" s="473"/>
      <c r="V101" s="465"/>
      <c r="W101" s="472"/>
      <c r="X101" s="472"/>
      <c r="Y101" s="472"/>
      <c r="Z101" s="472"/>
      <c r="AA101" s="472"/>
      <c r="AB101" s="472"/>
      <c r="AC101" s="472"/>
      <c r="AD101" s="473"/>
      <c r="AE101" s="456"/>
      <c r="AF101" s="472"/>
      <c r="AG101" s="472"/>
      <c r="AH101" s="472"/>
      <c r="AI101" s="472"/>
      <c r="AJ101" s="472"/>
      <c r="AK101" s="472"/>
      <c r="AL101" s="472"/>
      <c r="AM101" s="472"/>
      <c r="AN101" s="1288"/>
      <c r="AO101" s="569">
        <f t="shared" si="73"/>
        <v>0</v>
      </c>
      <c r="AP101" s="559"/>
      <c r="AQ101" s="559"/>
      <c r="AR101" s="559"/>
      <c r="AS101" s="559"/>
      <c r="AT101" s="559"/>
      <c r="AU101" s="559"/>
      <c r="AV101" s="559"/>
      <c r="AW101" s="560"/>
    </row>
    <row r="102" spans="1:49" s="377" customFormat="1" x14ac:dyDescent="0.3">
      <c r="A102" s="1556"/>
      <c r="B102" s="655" t="s">
        <v>43</v>
      </c>
      <c r="C102" s="593" t="s">
        <v>198</v>
      </c>
      <c r="D102" s="517">
        <f>SUM(D96:D101)</f>
        <v>0</v>
      </c>
      <c r="E102" s="475"/>
      <c r="F102" s="475"/>
      <c r="G102" s="475"/>
      <c r="H102" s="475"/>
      <c r="I102" s="475"/>
      <c r="J102" s="475"/>
      <c r="K102" s="475"/>
      <c r="L102" s="476"/>
      <c r="M102" s="517">
        <f>SUM(M96:M101)</f>
        <v>0</v>
      </c>
      <c r="N102" s="475"/>
      <c r="O102" s="475"/>
      <c r="P102" s="475"/>
      <c r="Q102" s="475"/>
      <c r="R102" s="475"/>
      <c r="S102" s="475"/>
      <c r="T102" s="475"/>
      <c r="U102" s="476"/>
      <c r="V102" s="517">
        <f>SUM(V96:V101)</f>
        <v>0</v>
      </c>
      <c r="W102" s="475"/>
      <c r="X102" s="475"/>
      <c r="Y102" s="475"/>
      <c r="Z102" s="475"/>
      <c r="AA102" s="475"/>
      <c r="AB102" s="475"/>
      <c r="AC102" s="475"/>
      <c r="AD102" s="476"/>
      <c r="AE102" s="517">
        <f>SUM(AE96:AE101)</f>
        <v>0</v>
      </c>
      <c r="AF102" s="475"/>
      <c r="AG102" s="475"/>
      <c r="AH102" s="475"/>
      <c r="AI102" s="475"/>
      <c r="AJ102" s="475"/>
      <c r="AK102" s="475"/>
      <c r="AL102" s="475"/>
      <c r="AM102" s="475"/>
      <c r="AN102" s="1291">
        <f>SUM(AN96:AN101)</f>
        <v>0</v>
      </c>
      <c r="AO102" s="556">
        <f>SUM(AO96:AO101)</f>
        <v>0</v>
      </c>
      <c r="AP102" s="644"/>
      <c r="AQ102" s="644"/>
      <c r="AR102" s="644"/>
      <c r="AS102" s="644"/>
      <c r="AT102" s="644"/>
      <c r="AU102" s="644"/>
      <c r="AV102" s="644"/>
      <c r="AW102" s="645"/>
    </row>
    <row r="103" spans="1:49" s="1179" customFormat="1" x14ac:dyDescent="0.3">
      <c r="A103" s="1193"/>
      <c r="B103" s="596" t="s">
        <v>307</v>
      </c>
      <c r="C103" s="1194" t="s">
        <v>35</v>
      </c>
      <c r="D103" s="523">
        <f>D86+D95+D102</f>
        <v>0</v>
      </c>
      <c r="E103" s="472"/>
      <c r="F103" s="472"/>
      <c r="G103" s="472"/>
      <c r="H103" s="472"/>
      <c r="I103" s="472"/>
      <c r="J103" s="472"/>
      <c r="K103" s="472"/>
      <c r="L103" s="473"/>
      <c r="M103" s="523">
        <f>M86+M95+M102</f>
        <v>0</v>
      </c>
      <c r="N103" s="472"/>
      <c r="O103" s="472"/>
      <c r="P103" s="472"/>
      <c r="Q103" s="472"/>
      <c r="R103" s="472"/>
      <c r="S103" s="472"/>
      <c r="T103" s="472"/>
      <c r="U103" s="473"/>
      <c r="V103" s="523">
        <f>V86+V95+V102</f>
        <v>0</v>
      </c>
      <c r="W103" s="472"/>
      <c r="X103" s="472"/>
      <c r="Y103" s="472"/>
      <c r="Z103" s="472"/>
      <c r="AA103" s="472"/>
      <c r="AB103" s="472"/>
      <c r="AC103" s="472"/>
      <c r="AD103" s="473"/>
      <c r="AE103" s="523">
        <f>AE86+AE95+AE102</f>
        <v>0</v>
      </c>
      <c r="AF103" s="472"/>
      <c r="AG103" s="472"/>
      <c r="AH103" s="472"/>
      <c r="AI103" s="472"/>
      <c r="AJ103" s="472"/>
      <c r="AK103" s="472"/>
      <c r="AL103" s="472"/>
      <c r="AM103" s="472"/>
      <c r="AN103" s="1299">
        <f>AN86+AN95+AN102</f>
        <v>0</v>
      </c>
      <c r="AO103" s="569">
        <f>AO86+AO95+AO102</f>
        <v>0</v>
      </c>
      <c r="AP103" s="559"/>
      <c r="AQ103" s="559"/>
      <c r="AR103" s="559"/>
      <c r="AS103" s="559"/>
      <c r="AT103" s="559"/>
      <c r="AU103" s="559"/>
      <c r="AV103" s="559"/>
      <c r="AW103" s="560"/>
    </row>
    <row r="104" spans="1:49" s="377" customFormat="1" ht="24.6" x14ac:dyDescent="0.3">
      <c r="A104" s="495"/>
      <c r="B104" s="1195" t="s">
        <v>315</v>
      </c>
      <c r="C104" s="1196" t="s">
        <v>199</v>
      </c>
      <c r="D104" s="659">
        <f>D17-D103</f>
        <v>0</v>
      </c>
      <c r="E104" s="478"/>
      <c r="F104" s="478"/>
      <c r="G104" s="478"/>
      <c r="H104" s="478"/>
      <c r="I104" s="478"/>
      <c r="J104" s="478"/>
      <c r="K104" s="478"/>
      <c r="L104" s="479"/>
      <c r="M104" s="659">
        <f>M17-M103</f>
        <v>0</v>
      </c>
      <c r="N104" s="478"/>
      <c r="O104" s="478"/>
      <c r="P104" s="478"/>
      <c r="Q104" s="478"/>
      <c r="R104" s="478"/>
      <c r="S104" s="478"/>
      <c r="T104" s="478"/>
      <c r="U104" s="479"/>
      <c r="V104" s="659">
        <f>V17-V103</f>
        <v>0</v>
      </c>
      <c r="W104" s="478"/>
      <c r="X104" s="478"/>
      <c r="Y104" s="478"/>
      <c r="Z104" s="478"/>
      <c r="AA104" s="478"/>
      <c r="AB104" s="478"/>
      <c r="AC104" s="478"/>
      <c r="AD104" s="479"/>
      <c r="AE104" s="659">
        <f>AE17-AE103</f>
        <v>0</v>
      </c>
      <c r="AF104" s="478"/>
      <c r="AG104" s="478"/>
      <c r="AH104" s="478"/>
      <c r="AI104" s="478"/>
      <c r="AJ104" s="478"/>
      <c r="AK104" s="478"/>
      <c r="AL104" s="478"/>
      <c r="AM104" s="478"/>
      <c r="AN104" s="1300">
        <f>AN17-AN103</f>
        <v>0</v>
      </c>
      <c r="AO104" s="660">
        <f>AO17-AO103</f>
        <v>0</v>
      </c>
      <c r="AP104" s="647"/>
      <c r="AQ104" s="647"/>
      <c r="AR104" s="647"/>
      <c r="AS104" s="647"/>
      <c r="AT104" s="647"/>
      <c r="AU104" s="647"/>
      <c r="AV104" s="647"/>
      <c r="AW104" s="648"/>
    </row>
    <row r="105" spans="1:49" x14ac:dyDescent="0.3">
      <c r="A105" s="496"/>
      <c r="B105" s="588" t="s">
        <v>325</v>
      </c>
      <c r="C105" s="591" t="s">
        <v>29</v>
      </c>
      <c r="D105" s="480"/>
      <c r="E105" s="481"/>
      <c r="F105" s="481"/>
      <c r="G105" s="481"/>
      <c r="H105" s="481"/>
      <c r="I105" s="481"/>
      <c r="J105" s="481"/>
      <c r="K105" s="481"/>
      <c r="L105" s="482"/>
      <c r="M105" s="483"/>
      <c r="N105" s="481"/>
      <c r="O105" s="481"/>
      <c r="P105" s="481"/>
      <c r="Q105" s="481"/>
      <c r="R105" s="481"/>
      <c r="S105" s="481"/>
      <c r="T105" s="481"/>
      <c r="U105" s="482"/>
      <c r="V105" s="483"/>
      <c r="W105" s="481"/>
      <c r="X105" s="481"/>
      <c r="Y105" s="481"/>
      <c r="Z105" s="481"/>
      <c r="AA105" s="481"/>
      <c r="AB105" s="481"/>
      <c r="AC105" s="481"/>
      <c r="AD105" s="481"/>
      <c r="AE105" s="483"/>
      <c r="AF105" s="481"/>
      <c r="AG105" s="481"/>
      <c r="AH105" s="481"/>
      <c r="AI105" s="481"/>
      <c r="AJ105" s="481"/>
      <c r="AK105" s="481"/>
      <c r="AL105" s="481"/>
      <c r="AM105" s="481"/>
      <c r="AN105" s="1288"/>
      <c r="AO105" s="569">
        <f>D105+M105+V105+AE105+AN105</f>
        <v>0</v>
      </c>
      <c r="AP105" s="649"/>
      <c r="AQ105" s="649"/>
      <c r="AR105" s="649"/>
      <c r="AS105" s="649"/>
      <c r="AT105" s="649"/>
      <c r="AU105" s="649"/>
      <c r="AV105" s="649"/>
      <c r="AW105" s="650"/>
    </row>
    <row r="106" spans="1:49" s="377" customFormat="1" x14ac:dyDescent="0.3">
      <c r="A106" s="494"/>
      <c r="B106" s="1197" t="s">
        <v>326</v>
      </c>
      <c r="C106" s="793" t="s">
        <v>200</v>
      </c>
      <c r="D106" s="1189">
        <f>D104-D105</f>
        <v>0</v>
      </c>
      <c r="E106" s="485"/>
      <c r="F106" s="485"/>
      <c r="G106" s="485"/>
      <c r="H106" s="485"/>
      <c r="I106" s="485"/>
      <c r="J106" s="485"/>
      <c r="K106" s="485"/>
      <c r="L106" s="486"/>
      <c r="M106" s="1189">
        <f>M104-M105</f>
        <v>0</v>
      </c>
      <c r="N106" s="485"/>
      <c r="O106" s="485"/>
      <c r="P106" s="485"/>
      <c r="Q106" s="485"/>
      <c r="R106" s="485"/>
      <c r="S106" s="485"/>
      <c r="T106" s="485"/>
      <c r="U106" s="486"/>
      <c r="V106" s="1189">
        <f>V104-V105</f>
        <v>0</v>
      </c>
      <c r="W106" s="485"/>
      <c r="X106" s="485"/>
      <c r="Y106" s="485"/>
      <c r="Z106" s="485"/>
      <c r="AA106" s="485"/>
      <c r="AB106" s="485"/>
      <c r="AC106" s="485"/>
      <c r="AD106" s="485"/>
      <c r="AE106" s="1182">
        <f>AE104-AE105</f>
        <v>0</v>
      </c>
      <c r="AF106" s="485"/>
      <c r="AG106" s="485"/>
      <c r="AH106" s="485"/>
      <c r="AI106" s="485"/>
      <c r="AJ106" s="485"/>
      <c r="AK106" s="485"/>
      <c r="AL106" s="485"/>
      <c r="AM106" s="485"/>
      <c r="AN106" s="1301">
        <f>AN104-AN105</f>
        <v>0</v>
      </c>
      <c r="AO106" s="1185">
        <f>AO104-AO105</f>
        <v>0</v>
      </c>
      <c r="AP106" s="651"/>
      <c r="AQ106" s="651"/>
      <c r="AR106" s="651"/>
      <c r="AS106" s="651"/>
      <c r="AT106" s="651"/>
      <c r="AU106" s="651"/>
      <c r="AV106" s="651"/>
      <c r="AW106" s="652"/>
    </row>
    <row r="107" spans="1:49" x14ac:dyDescent="0.3">
      <c r="A107" s="1544" t="s">
        <v>365</v>
      </c>
      <c r="B107" s="597" t="s">
        <v>327</v>
      </c>
      <c r="C107" s="595" t="s">
        <v>419</v>
      </c>
      <c r="D107" s="464"/>
      <c r="E107" s="472"/>
      <c r="F107" s="472"/>
      <c r="G107" s="472"/>
      <c r="H107" s="472"/>
      <c r="I107" s="472"/>
      <c r="J107" s="472"/>
      <c r="K107" s="472"/>
      <c r="L107" s="473"/>
      <c r="M107" s="464"/>
      <c r="N107" s="472"/>
      <c r="O107" s="472"/>
      <c r="P107" s="472"/>
      <c r="Q107" s="472"/>
      <c r="R107" s="472"/>
      <c r="S107" s="472"/>
      <c r="T107" s="472"/>
      <c r="U107" s="473"/>
      <c r="V107" s="464"/>
      <c r="W107" s="472"/>
      <c r="X107" s="472"/>
      <c r="Y107" s="472"/>
      <c r="Z107" s="472"/>
      <c r="AA107" s="472"/>
      <c r="AB107" s="472"/>
      <c r="AC107" s="472"/>
      <c r="AD107" s="473"/>
      <c r="AE107" s="464"/>
      <c r="AF107" s="472"/>
      <c r="AG107" s="472"/>
      <c r="AH107" s="472"/>
      <c r="AI107" s="472"/>
      <c r="AJ107" s="472"/>
      <c r="AK107" s="472"/>
      <c r="AL107" s="472"/>
      <c r="AM107" s="472"/>
      <c r="AN107" s="1288"/>
      <c r="AO107" s="569">
        <f>D107+M107+V107+AE107+AN107</f>
        <v>0</v>
      </c>
      <c r="AP107" s="559"/>
      <c r="AQ107" s="559"/>
      <c r="AR107" s="559"/>
      <c r="AS107" s="559"/>
      <c r="AT107" s="559"/>
      <c r="AU107" s="559"/>
      <c r="AV107" s="559"/>
      <c r="AW107" s="560"/>
    </row>
    <row r="108" spans="1:49" x14ac:dyDescent="0.3">
      <c r="A108" s="1545"/>
      <c r="B108" s="598" t="s">
        <v>201</v>
      </c>
      <c r="C108" s="591" t="s">
        <v>421</v>
      </c>
      <c r="D108" s="464"/>
      <c r="E108" s="472"/>
      <c r="F108" s="472"/>
      <c r="G108" s="472"/>
      <c r="H108" s="472"/>
      <c r="I108" s="472"/>
      <c r="J108" s="472"/>
      <c r="K108" s="472"/>
      <c r="L108" s="473"/>
      <c r="M108" s="464"/>
      <c r="N108" s="472"/>
      <c r="O108" s="472"/>
      <c r="P108" s="472"/>
      <c r="Q108" s="472"/>
      <c r="R108" s="472"/>
      <c r="S108" s="472"/>
      <c r="T108" s="472"/>
      <c r="U108" s="473"/>
      <c r="V108" s="464"/>
      <c r="W108" s="472"/>
      <c r="X108" s="472"/>
      <c r="Y108" s="472"/>
      <c r="Z108" s="472"/>
      <c r="AA108" s="472"/>
      <c r="AB108" s="472"/>
      <c r="AC108" s="472"/>
      <c r="AD108" s="473"/>
      <c r="AE108" s="464"/>
      <c r="AF108" s="472"/>
      <c r="AG108" s="472"/>
      <c r="AH108" s="472"/>
      <c r="AI108" s="472"/>
      <c r="AJ108" s="472"/>
      <c r="AK108" s="472"/>
      <c r="AL108" s="472"/>
      <c r="AM108" s="472"/>
      <c r="AN108" s="1288"/>
      <c r="AO108" s="569">
        <f>D108+M108+V108+AE108+AN108</f>
        <v>0</v>
      </c>
      <c r="AP108" s="559"/>
      <c r="AQ108" s="559"/>
      <c r="AR108" s="559"/>
      <c r="AS108" s="559"/>
      <c r="AT108" s="559"/>
      <c r="AU108" s="559"/>
      <c r="AV108" s="559"/>
      <c r="AW108" s="560"/>
    </row>
    <row r="109" spans="1:49" x14ac:dyDescent="0.3">
      <c r="A109" s="1545"/>
      <c r="B109" s="598" t="s">
        <v>202</v>
      </c>
      <c r="C109" s="591" t="s">
        <v>420</v>
      </c>
      <c r="D109" s="464"/>
      <c r="E109" s="472"/>
      <c r="F109" s="472"/>
      <c r="G109" s="472"/>
      <c r="H109" s="472"/>
      <c r="I109" s="472"/>
      <c r="J109" s="472"/>
      <c r="K109" s="472"/>
      <c r="L109" s="473"/>
      <c r="M109" s="464"/>
      <c r="N109" s="472"/>
      <c r="O109" s="472"/>
      <c r="P109" s="472"/>
      <c r="Q109" s="472"/>
      <c r="R109" s="472"/>
      <c r="S109" s="472"/>
      <c r="T109" s="472"/>
      <c r="U109" s="473"/>
      <c r="V109" s="464"/>
      <c r="W109" s="472"/>
      <c r="X109" s="472"/>
      <c r="Y109" s="472"/>
      <c r="Z109" s="472"/>
      <c r="AA109" s="472"/>
      <c r="AB109" s="472"/>
      <c r="AC109" s="472"/>
      <c r="AD109" s="473"/>
      <c r="AE109" s="464"/>
      <c r="AF109" s="472"/>
      <c r="AG109" s="472"/>
      <c r="AH109" s="472"/>
      <c r="AI109" s="472"/>
      <c r="AJ109" s="472"/>
      <c r="AK109" s="472"/>
      <c r="AL109" s="472"/>
      <c r="AM109" s="472"/>
      <c r="AN109" s="1288"/>
      <c r="AO109" s="569">
        <f>D109+M109+V109+AE109+AN109</f>
        <v>0</v>
      </c>
      <c r="AP109" s="559"/>
      <c r="AQ109" s="559"/>
      <c r="AR109" s="559"/>
      <c r="AS109" s="559"/>
      <c r="AT109" s="559"/>
      <c r="AU109" s="559"/>
      <c r="AV109" s="559"/>
      <c r="AW109" s="560"/>
    </row>
    <row r="110" spans="1:49" x14ac:dyDescent="0.3">
      <c r="A110" s="1545"/>
      <c r="B110" s="598" t="s">
        <v>203</v>
      </c>
      <c r="C110" s="591" t="s">
        <v>28</v>
      </c>
      <c r="D110" s="464"/>
      <c r="E110" s="472"/>
      <c r="F110" s="472"/>
      <c r="G110" s="472"/>
      <c r="H110" s="472"/>
      <c r="I110" s="472"/>
      <c r="J110" s="472"/>
      <c r="K110" s="472"/>
      <c r="L110" s="473"/>
      <c r="M110" s="464"/>
      <c r="N110" s="472"/>
      <c r="O110" s="472"/>
      <c r="P110" s="472"/>
      <c r="Q110" s="472"/>
      <c r="R110" s="472"/>
      <c r="S110" s="472"/>
      <c r="T110" s="472"/>
      <c r="U110" s="473"/>
      <c r="V110" s="464"/>
      <c r="W110" s="472"/>
      <c r="X110" s="472"/>
      <c r="Y110" s="472"/>
      <c r="Z110" s="472"/>
      <c r="AA110" s="472"/>
      <c r="AB110" s="472"/>
      <c r="AC110" s="472"/>
      <c r="AD110" s="473"/>
      <c r="AE110" s="464"/>
      <c r="AF110" s="472"/>
      <c r="AG110" s="472"/>
      <c r="AH110" s="472"/>
      <c r="AI110" s="472"/>
      <c r="AJ110" s="472"/>
      <c r="AK110" s="472"/>
      <c r="AL110" s="472"/>
      <c r="AM110" s="472"/>
      <c r="AN110" s="1288"/>
      <c r="AO110" s="569">
        <f>D110+M110+V110+AE110+AN110</f>
        <v>0</v>
      </c>
      <c r="AP110" s="559"/>
      <c r="AQ110" s="559"/>
      <c r="AR110" s="559"/>
      <c r="AS110" s="559"/>
      <c r="AT110" s="559"/>
      <c r="AU110" s="559"/>
      <c r="AV110" s="559"/>
      <c r="AW110" s="560"/>
    </row>
    <row r="111" spans="1:49" x14ac:dyDescent="0.3">
      <c r="A111" s="1545"/>
      <c r="B111" s="598" t="s">
        <v>204</v>
      </c>
      <c r="C111" s="591" t="s">
        <v>205</v>
      </c>
      <c r="D111" s="464"/>
      <c r="E111" s="472"/>
      <c r="F111" s="472"/>
      <c r="G111" s="472"/>
      <c r="H111" s="472"/>
      <c r="I111" s="472"/>
      <c r="J111" s="472"/>
      <c r="K111" s="472"/>
      <c r="L111" s="473"/>
      <c r="M111" s="464"/>
      <c r="N111" s="472"/>
      <c r="O111" s="472"/>
      <c r="P111" s="472"/>
      <c r="Q111" s="472"/>
      <c r="R111" s="472"/>
      <c r="S111" s="472"/>
      <c r="T111" s="472"/>
      <c r="U111" s="473"/>
      <c r="V111" s="464"/>
      <c r="W111" s="472"/>
      <c r="X111" s="472"/>
      <c r="Y111" s="472"/>
      <c r="Z111" s="472"/>
      <c r="AA111" s="472"/>
      <c r="AB111" s="472"/>
      <c r="AC111" s="472"/>
      <c r="AD111" s="473"/>
      <c r="AE111" s="464"/>
      <c r="AF111" s="472"/>
      <c r="AG111" s="472"/>
      <c r="AH111" s="472"/>
      <c r="AI111" s="472"/>
      <c r="AJ111" s="472"/>
      <c r="AK111" s="472"/>
      <c r="AL111" s="472"/>
      <c r="AM111" s="472"/>
      <c r="AN111" s="1288"/>
      <c r="AO111" s="569">
        <f>D111+M111+V111+AE111+AN111</f>
        <v>0</v>
      </c>
      <c r="AP111" s="559"/>
      <c r="AQ111" s="559"/>
      <c r="AR111" s="559"/>
      <c r="AS111" s="559"/>
      <c r="AT111" s="559"/>
      <c r="AU111" s="559"/>
      <c r="AV111" s="559"/>
      <c r="AW111" s="560"/>
    </row>
    <row r="112" spans="1:49" s="377" customFormat="1" x14ac:dyDescent="0.3">
      <c r="A112" s="1545"/>
      <c r="B112" s="598" t="s">
        <v>206</v>
      </c>
      <c r="C112" s="591" t="s">
        <v>418</v>
      </c>
      <c r="D112" s="1044">
        <f>SUM(D107:D111)</f>
        <v>0</v>
      </c>
      <c r="E112" s="472"/>
      <c r="F112" s="472"/>
      <c r="G112" s="472"/>
      <c r="H112" s="472"/>
      <c r="I112" s="472"/>
      <c r="J112" s="472"/>
      <c r="K112" s="472"/>
      <c r="L112" s="473"/>
      <c r="M112" s="1044">
        <f>SUM(M107:M111)</f>
        <v>0</v>
      </c>
      <c r="N112" s="472"/>
      <c r="O112" s="472"/>
      <c r="P112" s="472"/>
      <c r="Q112" s="472"/>
      <c r="R112" s="472"/>
      <c r="S112" s="472"/>
      <c r="T112" s="472"/>
      <c r="U112" s="473"/>
      <c r="V112" s="1044">
        <f>SUM(V107:V111)</f>
        <v>0</v>
      </c>
      <c r="W112" s="472"/>
      <c r="X112" s="472"/>
      <c r="Y112" s="472"/>
      <c r="Z112" s="472"/>
      <c r="AA112" s="472"/>
      <c r="AB112" s="472"/>
      <c r="AC112" s="472"/>
      <c r="AD112" s="473"/>
      <c r="AE112" s="1044">
        <f>SUM(AE107:AE111)</f>
        <v>0</v>
      </c>
      <c r="AF112" s="472"/>
      <c r="AG112" s="472"/>
      <c r="AH112" s="472"/>
      <c r="AI112" s="472"/>
      <c r="AJ112" s="472"/>
      <c r="AK112" s="472"/>
      <c r="AL112" s="472"/>
      <c r="AM112" s="472"/>
      <c r="AN112" s="1297">
        <f>SUM(AN107:AN111)</f>
        <v>0</v>
      </c>
      <c r="AO112" s="569">
        <f>SUM(AO107:AO111)</f>
        <v>0</v>
      </c>
      <c r="AP112" s="559"/>
      <c r="AQ112" s="559"/>
      <c r="AR112" s="559"/>
      <c r="AS112" s="559"/>
      <c r="AT112" s="559"/>
      <c r="AU112" s="559"/>
      <c r="AV112" s="559"/>
      <c r="AW112" s="560"/>
    </row>
    <row r="113" spans="1:49" x14ac:dyDescent="0.3">
      <c r="A113" s="1545"/>
      <c r="B113" s="598" t="s">
        <v>207</v>
      </c>
      <c r="C113" s="591" t="s">
        <v>422</v>
      </c>
      <c r="D113" s="464"/>
      <c r="E113" s="472"/>
      <c r="F113" s="472"/>
      <c r="G113" s="472"/>
      <c r="H113" s="472"/>
      <c r="I113" s="472"/>
      <c r="J113" s="472"/>
      <c r="K113" s="472"/>
      <c r="L113" s="473"/>
      <c r="M113" s="464"/>
      <c r="N113" s="472"/>
      <c r="O113" s="472"/>
      <c r="P113" s="472"/>
      <c r="Q113" s="472"/>
      <c r="R113" s="472"/>
      <c r="S113" s="472"/>
      <c r="T113" s="472"/>
      <c r="U113" s="473"/>
      <c r="V113" s="464"/>
      <c r="W113" s="472"/>
      <c r="X113" s="472"/>
      <c r="Y113" s="472"/>
      <c r="Z113" s="472"/>
      <c r="AA113" s="472"/>
      <c r="AB113" s="472"/>
      <c r="AC113" s="472"/>
      <c r="AD113" s="473"/>
      <c r="AE113" s="464"/>
      <c r="AF113" s="472"/>
      <c r="AG113" s="472"/>
      <c r="AH113" s="472"/>
      <c r="AI113" s="472"/>
      <c r="AJ113" s="472"/>
      <c r="AK113" s="472"/>
      <c r="AL113" s="472"/>
      <c r="AM113" s="472"/>
      <c r="AN113" s="1288"/>
      <c r="AO113" s="569">
        <f>D113+M113+V113+AE113+AN113</f>
        <v>0</v>
      </c>
      <c r="AP113" s="559"/>
      <c r="AQ113" s="559"/>
      <c r="AR113" s="559"/>
      <c r="AS113" s="559"/>
      <c r="AT113" s="559"/>
      <c r="AU113" s="559"/>
      <c r="AV113" s="559"/>
      <c r="AW113" s="560"/>
    </row>
    <row r="114" spans="1:49" x14ac:dyDescent="0.3">
      <c r="A114" s="1545"/>
      <c r="B114" s="598" t="s">
        <v>208</v>
      </c>
      <c r="C114" s="591" t="s">
        <v>209</v>
      </c>
      <c r="D114" s="464"/>
      <c r="E114" s="472"/>
      <c r="F114" s="472"/>
      <c r="G114" s="472"/>
      <c r="H114" s="472"/>
      <c r="I114" s="472"/>
      <c r="J114" s="472"/>
      <c r="K114" s="472"/>
      <c r="L114" s="473"/>
      <c r="M114" s="464"/>
      <c r="N114" s="472"/>
      <c r="O114" s="472"/>
      <c r="P114" s="472"/>
      <c r="Q114" s="472"/>
      <c r="R114" s="472"/>
      <c r="S114" s="472"/>
      <c r="T114" s="472"/>
      <c r="U114" s="473"/>
      <c r="V114" s="464"/>
      <c r="W114" s="472"/>
      <c r="X114" s="472"/>
      <c r="Y114" s="472"/>
      <c r="Z114" s="472"/>
      <c r="AA114" s="472"/>
      <c r="AB114" s="472"/>
      <c r="AC114" s="472"/>
      <c r="AD114" s="473"/>
      <c r="AE114" s="464"/>
      <c r="AF114" s="472"/>
      <c r="AG114" s="472"/>
      <c r="AH114" s="472"/>
      <c r="AI114" s="472"/>
      <c r="AJ114" s="472"/>
      <c r="AK114" s="472"/>
      <c r="AL114" s="472"/>
      <c r="AM114" s="472"/>
      <c r="AN114" s="1288"/>
      <c r="AO114" s="569">
        <f>D114+M114+V114+AE114+AN114</f>
        <v>0</v>
      </c>
      <c r="AP114" s="559"/>
      <c r="AQ114" s="559"/>
      <c r="AR114" s="559"/>
      <c r="AS114" s="559"/>
      <c r="AT114" s="559"/>
      <c r="AU114" s="559"/>
      <c r="AV114" s="559"/>
      <c r="AW114" s="560"/>
    </row>
    <row r="115" spans="1:49" x14ac:dyDescent="0.3">
      <c r="A115" s="1545"/>
      <c r="B115" s="598" t="s">
        <v>211</v>
      </c>
      <c r="C115" s="591" t="s">
        <v>212</v>
      </c>
      <c r="D115" s="464"/>
      <c r="E115" s="472"/>
      <c r="F115" s="472"/>
      <c r="G115" s="472"/>
      <c r="H115" s="472"/>
      <c r="I115" s="472"/>
      <c r="J115" s="472"/>
      <c r="K115" s="472"/>
      <c r="L115" s="473"/>
      <c r="M115" s="464"/>
      <c r="N115" s="472"/>
      <c r="O115" s="472"/>
      <c r="P115" s="472"/>
      <c r="Q115" s="472"/>
      <c r="R115" s="472"/>
      <c r="S115" s="472"/>
      <c r="T115" s="472"/>
      <c r="U115" s="473"/>
      <c r="V115" s="464"/>
      <c r="W115" s="472"/>
      <c r="X115" s="472"/>
      <c r="Y115" s="472"/>
      <c r="Z115" s="472"/>
      <c r="AA115" s="472"/>
      <c r="AB115" s="472"/>
      <c r="AC115" s="472"/>
      <c r="AD115" s="473"/>
      <c r="AE115" s="464"/>
      <c r="AF115" s="472"/>
      <c r="AG115" s="472"/>
      <c r="AH115" s="472"/>
      <c r="AI115" s="472"/>
      <c r="AJ115" s="472"/>
      <c r="AK115" s="472"/>
      <c r="AL115" s="472"/>
      <c r="AM115" s="472"/>
      <c r="AN115" s="1288"/>
      <c r="AO115" s="569">
        <f>D115+M115+V115+AE115+AN115</f>
        <v>0</v>
      </c>
      <c r="AP115" s="559"/>
      <c r="AQ115" s="559"/>
      <c r="AR115" s="559"/>
      <c r="AS115" s="559"/>
      <c r="AT115" s="559"/>
      <c r="AU115" s="559"/>
      <c r="AV115" s="559"/>
      <c r="AW115" s="560"/>
    </row>
    <row r="116" spans="1:49" ht="24.6" x14ac:dyDescent="0.3">
      <c r="A116" s="1546"/>
      <c r="B116" s="599" t="s">
        <v>214</v>
      </c>
      <c r="C116" s="600" t="s">
        <v>423</v>
      </c>
      <c r="D116" s="519">
        <f>(D112-D113)+(D114-D115)</f>
        <v>0</v>
      </c>
      <c r="E116" s="481"/>
      <c r="F116" s="481"/>
      <c r="G116" s="481"/>
      <c r="H116" s="481"/>
      <c r="I116" s="481"/>
      <c r="J116" s="481"/>
      <c r="K116" s="481"/>
      <c r="L116" s="482"/>
      <c r="M116" s="519">
        <f>(M112-M113)+(M114-M115)</f>
        <v>0</v>
      </c>
      <c r="N116" s="481"/>
      <c r="O116" s="481"/>
      <c r="P116" s="481"/>
      <c r="Q116" s="481"/>
      <c r="R116" s="481"/>
      <c r="S116" s="481"/>
      <c r="T116" s="481"/>
      <c r="U116" s="482"/>
      <c r="V116" s="519">
        <f>(V112-V113)+(V114-V115)</f>
        <v>0</v>
      </c>
      <c r="W116" s="481"/>
      <c r="X116" s="481"/>
      <c r="Y116" s="481"/>
      <c r="Z116" s="481"/>
      <c r="AA116" s="481"/>
      <c r="AB116" s="481"/>
      <c r="AC116" s="481"/>
      <c r="AD116" s="482"/>
      <c r="AE116" s="519">
        <f>(AE112-AE113)+(AE114-AE115)</f>
        <v>0</v>
      </c>
      <c r="AF116" s="481"/>
      <c r="AG116" s="481"/>
      <c r="AH116" s="481"/>
      <c r="AI116" s="481"/>
      <c r="AJ116" s="481"/>
      <c r="AK116" s="481"/>
      <c r="AL116" s="481"/>
      <c r="AM116" s="481"/>
      <c r="AN116" s="1302">
        <f>(AN112-AN113)+(AN114-AN115)</f>
        <v>0</v>
      </c>
      <c r="AO116" s="664">
        <f>(AO112-AO113)+(AO114-AO115)</f>
        <v>0</v>
      </c>
      <c r="AP116" s="649"/>
      <c r="AQ116" s="649"/>
      <c r="AR116" s="649"/>
      <c r="AS116" s="649"/>
      <c r="AT116" s="649"/>
      <c r="AU116" s="649"/>
      <c r="AV116" s="649"/>
      <c r="AW116" s="650"/>
    </row>
    <row r="117" spans="1:49" s="377" customFormat="1" ht="15" thickBot="1" x14ac:dyDescent="0.35">
      <c r="A117" s="497"/>
      <c r="B117" s="656" t="s">
        <v>328</v>
      </c>
      <c r="C117" s="593" t="s">
        <v>215</v>
      </c>
      <c r="D117" s="511">
        <f>D106+D116</f>
        <v>0</v>
      </c>
      <c r="E117" s="475"/>
      <c r="F117" s="475"/>
      <c r="G117" s="475"/>
      <c r="H117" s="475"/>
      <c r="I117" s="475"/>
      <c r="J117" s="475"/>
      <c r="K117" s="475"/>
      <c r="L117" s="476"/>
      <c r="M117" s="511">
        <f>M106+M116</f>
        <v>0</v>
      </c>
      <c r="N117" s="475"/>
      <c r="O117" s="475"/>
      <c r="P117" s="475"/>
      <c r="Q117" s="475"/>
      <c r="R117" s="475"/>
      <c r="S117" s="475"/>
      <c r="T117" s="475"/>
      <c r="U117" s="476"/>
      <c r="V117" s="511">
        <f>V106+V116</f>
        <v>0</v>
      </c>
      <c r="W117" s="475"/>
      <c r="X117" s="475"/>
      <c r="Y117" s="475"/>
      <c r="Z117" s="475"/>
      <c r="AA117" s="475"/>
      <c r="AB117" s="475"/>
      <c r="AC117" s="475"/>
      <c r="AD117" s="476"/>
      <c r="AE117" s="511">
        <f>AE106+AE116</f>
        <v>0</v>
      </c>
      <c r="AF117" s="475"/>
      <c r="AG117" s="475"/>
      <c r="AH117" s="475"/>
      <c r="AI117" s="475"/>
      <c r="AJ117" s="475"/>
      <c r="AK117" s="475"/>
      <c r="AL117" s="475"/>
      <c r="AM117" s="475"/>
      <c r="AN117" s="1303">
        <f>AN106+AN116</f>
        <v>0</v>
      </c>
      <c r="AO117" s="665">
        <f>AO106+AO116</f>
        <v>0</v>
      </c>
      <c r="AP117" s="653"/>
      <c r="AQ117" s="653"/>
      <c r="AR117" s="653"/>
      <c r="AS117" s="653"/>
      <c r="AT117" s="653"/>
      <c r="AU117" s="653"/>
      <c r="AV117" s="653"/>
      <c r="AW117" s="654"/>
    </row>
  </sheetData>
  <sheetProtection algorithmName="SHA-512" hashValue="i+vSKiQbvuRGBLcpDHhR0KznpxwqGBttZ5mNQzkb2XDK51yJOMdI5Ztyz80S0Gbc8JL4LRm5zA5uGiufY3nlEQ==" saltValue="ofQrItb+3Rfy+8IXgevWUw==" spinCount="100000" sheet="1" objects="1" scenarios="1"/>
  <mergeCells count="32">
    <mergeCell ref="A76:A86"/>
    <mergeCell ref="A87:C88"/>
    <mergeCell ref="V7:AD7"/>
    <mergeCell ref="AE7:AM7"/>
    <mergeCell ref="A45:A49"/>
    <mergeCell ref="A11:A17"/>
    <mergeCell ref="AE18:AM18"/>
    <mergeCell ref="A18:C19"/>
    <mergeCell ref="D18:L18"/>
    <mergeCell ref="M18:U18"/>
    <mergeCell ref="A10:C10"/>
    <mergeCell ref="A28:A35"/>
    <mergeCell ref="A36:A39"/>
    <mergeCell ref="A40:A44"/>
    <mergeCell ref="V18:AD18"/>
    <mergeCell ref="A20:A27"/>
    <mergeCell ref="AO7:AW7"/>
    <mergeCell ref="AO18:AW18"/>
    <mergeCell ref="AO87:AW87"/>
    <mergeCell ref="A96:A102"/>
    <mergeCell ref="A107:A116"/>
    <mergeCell ref="D87:L87"/>
    <mergeCell ref="M87:U87"/>
    <mergeCell ref="V87:AD87"/>
    <mergeCell ref="D7:L7"/>
    <mergeCell ref="M7:U7"/>
    <mergeCell ref="AE87:AM87"/>
    <mergeCell ref="A89:A95"/>
    <mergeCell ref="A50:A54"/>
    <mergeCell ref="A55:A62"/>
    <mergeCell ref="A63:A70"/>
    <mergeCell ref="A71:A75"/>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pageSetUpPr fitToPage="1"/>
  </sheetPr>
  <dimension ref="A1:CJ85"/>
  <sheetViews>
    <sheetView zoomScaleNormal="100" workbookViewId="0">
      <pane xSplit="3" topLeftCell="D1" activePane="topRight" state="frozen"/>
      <selection pane="topRight"/>
    </sheetView>
  </sheetViews>
  <sheetFormatPr defaultColWidth="8.88671875" defaultRowHeight="14.4" x14ac:dyDescent="0.3"/>
  <cols>
    <col min="1" max="2" width="8.88671875" style="371"/>
    <col min="3" max="3" width="31.88671875" style="371" customWidth="1"/>
    <col min="4" max="20" width="12.6640625" style="371" customWidth="1"/>
    <col min="21" max="21" width="12.6640625" style="377" customWidth="1"/>
    <col min="22" max="37" width="12.6640625" style="371" customWidth="1"/>
    <col min="38" max="38" width="12.6640625" style="377" customWidth="1"/>
    <col min="39" max="54" width="12.6640625" style="371" customWidth="1"/>
    <col min="55" max="55" width="12.6640625" style="377" customWidth="1"/>
    <col min="56" max="88" width="12.6640625" style="371" customWidth="1"/>
    <col min="89" max="16384" width="8.88671875" style="371"/>
  </cols>
  <sheetData>
    <row r="1" spans="1:88" ht="18" x14ac:dyDescent="0.35">
      <c r="A1" s="666" t="s">
        <v>890</v>
      </c>
    </row>
    <row r="3" spans="1:88" x14ac:dyDescent="0.3">
      <c r="A3" s="371" t="s">
        <v>477</v>
      </c>
      <c r="C3" s="992">
        <f>'MMA Rev-Exp Summary'!C3</f>
        <v>0</v>
      </c>
    </row>
    <row r="4" spans="1:88" x14ac:dyDescent="0.3">
      <c r="A4" s="371" t="s">
        <v>16</v>
      </c>
      <c r="C4" s="993" t="str">
        <f>IF('MMA Rev-Exp Summary'!C4=0,"",'MMA Rev-Exp Summary'!C4)</f>
        <v/>
      </c>
    </row>
    <row r="5" spans="1:88" x14ac:dyDescent="0.3">
      <c r="A5" s="371" t="s">
        <v>17</v>
      </c>
      <c r="C5" s="993" t="str">
        <f>IF('MMA Rev-Exp Summary'!C5=0,"",'MMA Rev-Exp Summary'!C5)</f>
        <v/>
      </c>
      <c r="D5" s="667"/>
      <c r="E5" s="667"/>
      <c r="F5" s="376"/>
    </row>
    <row r="6" spans="1:88" x14ac:dyDescent="0.3">
      <c r="A6" s="668" t="s">
        <v>485</v>
      </c>
      <c r="C6" s="669"/>
    </row>
    <row r="7" spans="1:88" ht="15" thickBot="1" x14ac:dyDescent="0.35"/>
    <row r="8" spans="1:88" ht="14.4" customHeight="1" x14ac:dyDescent="0.3">
      <c r="A8" s="1589"/>
      <c r="B8" s="1590"/>
      <c r="C8" s="1590"/>
      <c r="D8" s="1586" t="s">
        <v>288</v>
      </c>
      <c r="E8" s="1587"/>
      <c r="F8" s="1587"/>
      <c r="G8" s="1587"/>
      <c r="H8" s="1587"/>
      <c r="I8" s="1587"/>
      <c r="J8" s="1587"/>
      <c r="K8" s="1587"/>
      <c r="L8" s="1587"/>
      <c r="M8" s="1587"/>
      <c r="N8" s="1587"/>
      <c r="O8" s="1587"/>
      <c r="P8" s="1587"/>
      <c r="Q8" s="1587"/>
      <c r="R8" s="1587"/>
      <c r="S8" s="1587"/>
      <c r="T8" s="1588"/>
      <c r="U8" s="1586" t="s">
        <v>289</v>
      </c>
      <c r="V8" s="1587"/>
      <c r="W8" s="1587"/>
      <c r="X8" s="1587"/>
      <c r="Y8" s="1587"/>
      <c r="Z8" s="1587"/>
      <c r="AA8" s="1587"/>
      <c r="AB8" s="1587"/>
      <c r="AC8" s="1587"/>
      <c r="AD8" s="1587"/>
      <c r="AE8" s="1587"/>
      <c r="AF8" s="1587"/>
      <c r="AG8" s="1587"/>
      <c r="AH8" s="1587"/>
      <c r="AI8" s="1587"/>
      <c r="AJ8" s="1587"/>
      <c r="AK8" s="1588"/>
      <c r="AL8" s="1586" t="s">
        <v>290</v>
      </c>
      <c r="AM8" s="1587"/>
      <c r="AN8" s="1587"/>
      <c r="AO8" s="1587"/>
      <c r="AP8" s="1587"/>
      <c r="AQ8" s="1587"/>
      <c r="AR8" s="1587"/>
      <c r="AS8" s="1587"/>
      <c r="AT8" s="1587"/>
      <c r="AU8" s="1587"/>
      <c r="AV8" s="1587"/>
      <c r="AW8" s="1587"/>
      <c r="AX8" s="1587"/>
      <c r="AY8" s="1587"/>
      <c r="AZ8" s="1587"/>
      <c r="BA8" s="1587"/>
      <c r="BB8" s="1588"/>
      <c r="BC8" s="1586" t="s">
        <v>291</v>
      </c>
      <c r="BD8" s="1587"/>
      <c r="BE8" s="1587"/>
      <c r="BF8" s="1587"/>
      <c r="BG8" s="1587"/>
      <c r="BH8" s="1587"/>
      <c r="BI8" s="1587"/>
      <c r="BJ8" s="1587"/>
      <c r="BK8" s="1587"/>
      <c r="BL8" s="1587"/>
      <c r="BM8" s="1587"/>
      <c r="BN8" s="1587"/>
      <c r="BO8" s="1587"/>
      <c r="BP8" s="1587"/>
      <c r="BQ8" s="1587"/>
      <c r="BR8" s="1587"/>
      <c r="BS8" s="1588"/>
      <c r="BT8" s="1586" t="s">
        <v>293</v>
      </c>
      <c r="BU8" s="1587"/>
      <c r="BV8" s="1587"/>
      <c r="BW8" s="1587"/>
      <c r="BX8" s="1587"/>
      <c r="BY8" s="1587"/>
      <c r="BZ8" s="1587"/>
      <c r="CA8" s="1587"/>
      <c r="CB8" s="1587"/>
      <c r="CC8" s="1587"/>
      <c r="CD8" s="1587"/>
      <c r="CE8" s="1587"/>
      <c r="CF8" s="1587"/>
      <c r="CG8" s="1587"/>
      <c r="CH8" s="1587"/>
      <c r="CI8" s="1587"/>
      <c r="CJ8" s="1588"/>
    </row>
    <row r="9" spans="1:88" s="671" customFormat="1" ht="14.4" customHeight="1" x14ac:dyDescent="0.3">
      <c r="A9" s="1591"/>
      <c r="B9" s="1592"/>
      <c r="C9" s="1592"/>
      <c r="D9" s="670" t="s">
        <v>40</v>
      </c>
      <c r="E9" s="1577" t="s">
        <v>11</v>
      </c>
      <c r="F9" s="1578"/>
      <c r="G9" s="1577" t="s">
        <v>53</v>
      </c>
      <c r="H9" s="1578"/>
      <c r="I9" s="1577" t="s">
        <v>54</v>
      </c>
      <c r="J9" s="1578"/>
      <c r="K9" s="1577" t="s">
        <v>55</v>
      </c>
      <c r="L9" s="1578"/>
      <c r="M9" s="1577" t="s">
        <v>57</v>
      </c>
      <c r="N9" s="1578"/>
      <c r="O9" s="1577" t="s">
        <v>56</v>
      </c>
      <c r="P9" s="1578"/>
      <c r="Q9" s="1577" t="s">
        <v>149</v>
      </c>
      <c r="R9" s="1578"/>
      <c r="S9" s="1577" t="s">
        <v>150</v>
      </c>
      <c r="T9" s="1584"/>
      <c r="U9" s="670" t="s">
        <v>40</v>
      </c>
      <c r="V9" s="1577" t="s">
        <v>11</v>
      </c>
      <c r="W9" s="1578"/>
      <c r="X9" s="1577" t="s">
        <v>53</v>
      </c>
      <c r="Y9" s="1578"/>
      <c r="Z9" s="1577" t="s">
        <v>54</v>
      </c>
      <c r="AA9" s="1578"/>
      <c r="AB9" s="1577" t="s">
        <v>55</v>
      </c>
      <c r="AC9" s="1578"/>
      <c r="AD9" s="1577" t="s">
        <v>57</v>
      </c>
      <c r="AE9" s="1578"/>
      <c r="AF9" s="1577" t="s">
        <v>56</v>
      </c>
      <c r="AG9" s="1578"/>
      <c r="AH9" s="1577" t="s">
        <v>149</v>
      </c>
      <c r="AI9" s="1578"/>
      <c r="AJ9" s="1577" t="s">
        <v>150</v>
      </c>
      <c r="AK9" s="1584"/>
      <c r="AL9" s="670" t="s">
        <v>40</v>
      </c>
      <c r="AM9" s="1577" t="s">
        <v>11</v>
      </c>
      <c r="AN9" s="1578"/>
      <c r="AO9" s="1577" t="s">
        <v>53</v>
      </c>
      <c r="AP9" s="1578"/>
      <c r="AQ9" s="1577" t="s">
        <v>54</v>
      </c>
      <c r="AR9" s="1578"/>
      <c r="AS9" s="1577" t="s">
        <v>55</v>
      </c>
      <c r="AT9" s="1578"/>
      <c r="AU9" s="1577" t="s">
        <v>57</v>
      </c>
      <c r="AV9" s="1578"/>
      <c r="AW9" s="1577" t="s">
        <v>56</v>
      </c>
      <c r="AX9" s="1578"/>
      <c r="AY9" s="1577" t="s">
        <v>149</v>
      </c>
      <c r="AZ9" s="1578"/>
      <c r="BA9" s="1577" t="s">
        <v>150</v>
      </c>
      <c r="BB9" s="1584"/>
      <c r="BC9" s="670" t="s">
        <v>40</v>
      </c>
      <c r="BD9" s="1577" t="s">
        <v>11</v>
      </c>
      <c r="BE9" s="1578"/>
      <c r="BF9" s="1577" t="s">
        <v>53</v>
      </c>
      <c r="BG9" s="1578"/>
      <c r="BH9" s="1577" t="s">
        <v>54</v>
      </c>
      <c r="BI9" s="1578"/>
      <c r="BJ9" s="1577" t="s">
        <v>55</v>
      </c>
      <c r="BK9" s="1578"/>
      <c r="BL9" s="1577" t="s">
        <v>57</v>
      </c>
      <c r="BM9" s="1578"/>
      <c r="BN9" s="1577" t="s">
        <v>56</v>
      </c>
      <c r="BO9" s="1578"/>
      <c r="BP9" s="1577" t="s">
        <v>149</v>
      </c>
      <c r="BQ9" s="1578"/>
      <c r="BR9" s="1577" t="s">
        <v>150</v>
      </c>
      <c r="BS9" s="1584"/>
      <c r="BT9" s="670" t="s">
        <v>40</v>
      </c>
      <c r="BU9" s="1577" t="s">
        <v>11</v>
      </c>
      <c r="BV9" s="1578"/>
      <c r="BW9" s="1577" t="s">
        <v>53</v>
      </c>
      <c r="BX9" s="1578"/>
      <c r="BY9" s="1577" t="s">
        <v>54</v>
      </c>
      <c r="BZ9" s="1578"/>
      <c r="CA9" s="1577" t="s">
        <v>55</v>
      </c>
      <c r="CB9" s="1578"/>
      <c r="CC9" s="1577" t="s">
        <v>57</v>
      </c>
      <c r="CD9" s="1578"/>
      <c r="CE9" s="1577" t="s">
        <v>56</v>
      </c>
      <c r="CF9" s="1578"/>
      <c r="CG9" s="1577" t="s">
        <v>149</v>
      </c>
      <c r="CH9" s="1578"/>
      <c r="CI9" s="1577" t="s">
        <v>150</v>
      </c>
      <c r="CJ9" s="1584"/>
    </row>
    <row r="10" spans="1:88" s="671" customFormat="1" ht="18" x14ac:dyDescent="0.35">
      <c r="A10" s="672"/>
      <c r="B10" s="673"/>
      <c r="C10" s="673"/>
      <c r="D10" s="670" t="s">
        <v>158</v>
      </c>
      <c r="E10" s="674" t="s">
        <v>157</v>
      </c>
      <c r="F10" s="675" t="s">
        <v>158</v>
      </c>
      <c r="G10" s="674" t="s">
        <v>157</v>
      </c>
      <c r="H10" s="675" t="s">
        <v>158</v>
      </c>
      <c r="I10" s="674" t="s">
        <v>157</v>
      </c>
      <c r="J10" s="675" t="s">
        <v>158</v>
      </c>
      <c r="K10" s="674" t="s">
        <v>157</v>
      </c>
      <c r="L10" s="675" t="s">
        <v>158</v>
      </c>
      <c r="M10" s="674" t="s">
        <v>157</v>
      </c>
      <c r="N10" s="675" t="s">
        <v>158</v>
      </c>
      <c r="O10" s="674" t="s">
        <v>157</v>
      </c>
      <c r="P10" s="675" t="s">
        <v>158</v>
      </c>
      <c r="Q10" s="674" t="s">
        <v>157</v>
      </c>
      <c r="R10" s="675" t="s">
        <v>158</v>
      </c>
      <c r="S10" s="674" t="s">
        <v>157</v>
      </c>
      <c r="T10" s="676" t="s">
        <v>158</v>
      </c>
      <c r="U10" s="670" t="s">
        <v>158</v>
      </c>
      <c r="V10" s="674" t="s">
        <v>157</v>
      </c>
      <c r="W10" s="675" t="s">
        <v>158</v>
      </c>
      <c r="X10" s="674" t="s">
        <v>157</v>
      </c>
      <c r="Y10" s="675" t="s">
        <v>158</v>
      </c>
      <c r="Z10" s="674" t="s">
        <v>157</v>
      </c>
      <c r="AA10" s="675" t="s">
        <v>158</v>
      </c>
      <c r="AB10" s="674" t="s">
        <v>157</v>
      </c>
      <c r="AC10" s="675" t="s">
        <v>158</v>
      </c>
      <c r="AD10" s="674" t="s">
        <v>157</v>
      </c>
      <c r="AE10" s="675" t="s">
        <v>158</v>
      </c>
      <c r="AF10" s="674" t="s">
        <v>157</v>
      </c>
      <c r="AG10" s="675" t="s">
        <v>158</v>
      </c>
      <c r="AH10" s="674" t="s">
        <v>157</v>
      </c>
      <c r="AI10" s="675" t="s">
        <v>158</v>
      </c>
      <c r="AJ10" s="674" t="s">
        <v>157</v>
      </c>
      <c r="AK10" s="676" t="s">
        <v>158</v>
      </c>
      <c r="AL10" s="670" t="s">
        <v>158</v>
      </c>
      <c r="AM10" s="674" t="s">
        <v>157</v>
      </c>
      <c r="AN10" s="675" t="s">
        <v>158</v>
      </c>
      <c r="AO10" s="674" t="s">
        <v>157</v>
      </c>
      <c r="AP10" s="675" t="s">
        <v>158</v>
      </c>
      <c r="AQ10" s="674" t="s">
        <v>157</v>
      </c>
      <c r="AR10" s="675" t="s">
        <v>158</v>
      </c>
      <c r="AS10" s="674" t="s">
        <v>157</v>
      </c>
      <c r="AT10" s="675" t="s">
        <v>158</v>
      </c>
      <c r="AU10" s="674" t="s">
        <v>157</v>
      </c>
      <c r="AV10" s="675" t="s">
        <v>158</v>
      </c>
      <c r="AW10" s="674" t="s">
        <v>157</v>
      </c>
      <c r="AX10" s="675" t="s">
        <v>158</v>
      </c>
      <c r="AY10" s="674" t="s">
        <v>157</v>
      </c>
      <c r="AZ10" s="675" t="s">
        <v>158</v>
      </c>
      <c r="BA10" s="674" t="s">
        <v>157</v>
      </c>
      <c r="BB10" s="676" t="s">
        <v>158</v>
      </c>
      <c r="BC10" s="670" t="s">
        <v>158</v>
      </c>
      <c r="BD10" s="674" t="s">
        <v>157</v>
      </c>
      <c r="BE10" s="675" t="s">
        <v>158</v>
      </c>
      <c r="BF10" s="674" t="s">
        <v>157</v>
      </c>
      <c r="BG10" s="675" t="s">
        <v>158</v>
      </c>
      <c r="BH10" s="674" t="s">
        <v>157</v>
      </c>
      <c r="BI10" s="675" t="s">
        <v>158</v>
      </c>
      <c r="BJ10" s="674" t="s">
        <v>157</v>
      </c>
      <c r="BK10" s="675" t="s">
        <v>158</v>
      </c>
      <c r="BL10" s="674" t="s">
        <v>157</v>
      </c>
      <c r="BM10" s="675" t="s">
        <v>158</v>
      </c>
      <c r="BN10" s="674" t="s">
        <v>157</v>
      </c>
      <c r="BO10" s="675" t="s">
        <v>158</v>
      </c>
      <c r="BP10" s="674" t="s">
        <v>157</v>
      </c>
      <c r="BQ10" s="675" t="s">
        <v>158</v>
      </c>
      <c r="BR10" s="674" t="s">
        <v>157</v>
      </c>
      <c r="BS10" s="676" t="s">
        <v>158</v>
      </c>
      <c r="BT10" s="670" t="s">
        <v>158</v>
      </c>
      <c r="BU10" s="1007" t="s">
        <v>157</v>
      </c>
      <c r="BV10" s="1008" t="s">
        <v>158</v>
      </c>
      <c r="BW10" s="1007" t="s">
        <v>157</v>
      </c>
      <c r="BX10" s="1008" t="s">
        <v>158</v>
      </c>
      <c r="BY10" s="1007" t="s">
        <v>157</v>
      </c>
      <c r="BZ10" s="1008" t="s">
        <v>158</v>
      </c>
      <c r="CA10" s="1007" t="s">
        <v>157</v>
      </c>
      <c r="CB10" s="1008" t="s">
        <v>158</v>
      </c>
      <c r="CC10" s="1007" t="s">
        <v>157</v>
      </c>
      <c r="CD10" s="1008" t="s">
        <v>158</v>
      </c>
      <c r="CE10" s="1007" t="s">
        <v>157</v>
      </c>
      <c r="CF10" s="1008" t="s">
        <v>158</v>
      </c>
      <c r="CG10" s="1007" t="s">
        <v>157</v>
      </c>
      <c r="CH10" s="1008" t="s">
        <v>158</v>
      </c>
      <c r="CI10" s="1007" t="s">
        <v>157</v>
      </c>
      <c r="CJ10" s="1009" t="s">
        <v>158</v>
      </c>
    </row>
    <row r="11" spans="1:88" ht="18" customHeight="1" x14ac:dyDescent="0.35">
      <c r="A11" s="677" t="s">
        <v>287</v>
      </c>
      <c r="B11" s="678"/>
      <c r="C11" s="678"/>
      <c r="D11" s="670"/>
      <c r="E11" s="679"/>
      <c r="F11" s="675"/>
      <c r="G11" s="674"/>
      <c r="H11" s="675"/>
      <c r="I11" s="674"/>
      <c r="J11" s="675"/>
      <c r="K11" s="674"/>
      <c r="L11" s="675"/>
      <c r="M11" s="674"/>
      <c r="N11" s="675"/>
      <c r="O11" s="674"/>
      <c r="P11" s="675"/>
      <c r="Q11" s="674"/>
      <c r="R11" s="675"/>
      <c r="S11" s="674"/>
      <c r="T11" s="676"/>
      <c r="U11" s="680"/>
      <c r="V11" s="679"/>
      <c r="W11" s="675"/>
      <c r="X11" s="674"/>
      <c r="Y11" s="675"/>
      <c r="Z11" s="674"/>
      <c r="AA11" s="675"/>
      <c r="AB11" s="674"/>
      <c r="AC11" s="675"/>
      <c r="AD11" s="674"/>
      <c r="AE11" s="675"/>
      <c r="AF11" s="674"/>
      <c r="AG11" s="675"/>
      <c r="AH11" s="674"/>
      <c r="AI11" s="675"/>
      <c r="AJ11" s="674"/>
      <c r="AK11" s="676"/>
      <c r="AL11" s="680"/>
      <c r="AM11" s="679"/>
      <c r="AN11" s="675"/>
      <c r="AO11" s="674"/>
      <c r="AP11" s="675"/>
      <c r="AQ11" s="674"/>
      <c r="AR11" s="675"/>
      <c r="AS11" s="674"/>
      <c r="AT11" s="675"/>
      <c r="AU11" s="674"/>
      <c r="AV11" s="675"/>
      <c r="AW11" s="674"/>
      <c r="AX11" s="675"/>
      <c r="AY11" s="674"/>
      <c r="AZ11" s="675"/>
      <c r="BA11" s="674"/>
      <c r="BB11" s="676"/>
      <c r="BC11" s="680"/>
      <c r="BD11" s="679"/>
      <c r="BE11" s="675"/>
      <c r="BF11" s="674"/>
      <c r="BG11" s="675"/>
      <c r="BH11" s="674"/>
      <c r="BI11" s="675"/>
      <c r="BJ11" s="674"/>
      <c r="BK11" s="675"/>
      <c r="BL11" s="674"/>
      <c r="BM11" s="675"/>
      <c r="BN11" s="674"/>
      <c r="BO11" s="675"/>
      <c r="BP11" s="674"/>
      <c r="BQ11" s="675"/>
      <c r="BR11" s="674"/>
      <c r="BS11" s="676"/>
      <c r="BT11" s="680"/>
      <c r="BU11" s="679"/>
      <c r="BV11" s="1008"/>
      <c r="BW11" s="1007"/>
      <c r="BX11" s="1008"/>
      <c r="BY11" s="1007"/>
      <c r="BZ11" s="1008"/>
      <c r="CA11" s="1007"/>
      <c r="CB11" s="1008"/>
      <c r="CC11" s="1007"/>
      <c r="CD11" s="1008"/>
      <c r="CE11" s="1007"/>
      <c r="CF11" s="1008"/>
      <c r="CG11" s="1007"/>
      <c r="CH11" s="1008"/>
      <c r="CI11" s="1007"/>
      <c r="CJ11" s="1009"/>
    </row>
    <row r="12" spans="1:88" ht="14.4" customHeight="1" x14ac:dyDescent="0.3">
      <c r="A12" s="1585" t="s">
        <v>0</v>
      </c>
      <c r="B12" s="681" t="s">
        <v>68</v>
      </c>
      <c r="C12" s="682" t="s">
        <v>64</v>
      </c>
      <c r="D12" s="688">
        <f t="shared" ref="D12:D19" si="0">F12+H12+J12+L12+N12+P12+R12+T12</f>
        <v>0</v>
      </c>
      <c r="E12" s="1113"/>
      <c r="F12" s="1112"/>
      <c r="G12" s="1113"/>
      <c r="H12" s="1112"/>
      <c r="I12" s="1113"/>
      <c r="J12" s="1112"/>
      <c r="K12" s="1113"/>
      <c r="L12" s="1112"/>
      <c r="M12" s="1113"/>
      <c r="N12" s="1112"/>
      <c r="O12" s="1113"/>
      <c r="P12" s="1112"/>
      <c r="Q12" s="1113"/>
      <c r="R12" s="1112"/>
      <c r="S12" s="1113"/>
      <c r="T12" s="1112"/>
      <c r="U12" s="688">
        <f t="shared" ref="U12:U43" si="1">W12+Y12+AA12+AC12+AE12+AG12+AI12+AK12</f>
        <v>0</v>
      </c>
      <c r="V12" s="1113"/>
      <c r="W12" s="1112"/>
      <c r="X12" s="1113"/>
      <c r="Y12" s="1112"/>
      <c r="Z12" s="1113"/>
      <c r="AA12" s="1112"/>
      <c r="AB12" s="1113"/>
      <c r="AC12" s="1112"/>
      <c r="AD12" s="1113"/>
      <c r="AE12" s="1112"/>
      <c r="AF12" s="1113"/>
      <c r="AG12" s="1112"/>
      <c r="AH12" s="1113"/>
      <c r="AI12" s="1112"/>
      <c r="AJ12" s="1113"/>
      <c r="AK12" s="1112"/>
      <c r="AL12" s="688">
        <f t="shared" ref="AL12:AL43" si="2">AN12+AP12+AR12+AT12+AV12+AX12+AZ12+BB12</f>
        <v>0</v>
      </c>
      <c r="AM12" s="1113"/>
      <c r="AN12" s="1112"/>
      <c r="AO12" s="1113"/>
      <c r="AP12" s="1112"/>
      <c r="AQ12" s="1113"/>
      <c r="AR12" s="1112"/>
      <c r="AS12" s="1113"/>
      <c r="AT12" s="1112"/>
      <c r="AU12" s="1113"/>
      <c r="AV12" s="1112"/>
      <c r="AW12" s="1113"/>
      <c r="AX12" s="1112"/>
      <c r="AY12" s="1113"/>
      <c r="AZ12" s="1112"/>
      <c r="BA12" s="1113"/>
      <c r="BB12" s="1112"/>
      <c r="BC12" s="688">
        <f t="shared" ref="BC12:BC43" si="3">BE12+BG12+BI12+BK12+BM12+BO12+BQ12+BS12</f>
        <v>0</v>
      </c>
      <c r="BD12" s="1113"/>
      <c r="BE12" s="1112"/>
      <c r="BF12" s="1113"/>
      <c r="BG12" s="1112"/>
      <c r="BH12" s="1113"/>
      <c r="BI12" s="1112"/>
      <c r="BJ12" s="1113"/>
      <c r="BK12" s="1112"/>
      <c r="BL12" s="1113"/>
      <c r="BM12" s="1112"/>
      <c r="BN12" s="1113"/>
      <c r="BO12" s="1112"/>
      <c r="BP12" s="1113"/>
      <c r="BQ12" s="1112"/>
      <c r="BR12" s="1113"/>
      <c r="BS12" s="1112"/>
      <c r="BT12" s="688">
        <f t="shared" ref="BT12:BT43" si="4">BV12+BX12+BZ12+CB12+CD12+CF12+CH12+CJ12</f>
        <v>0</v>
      </c>
      <c r="BU12" s="1035">
        <f t="shared" ref="BU12:CJ12" si="5">E12+V12+AM12+BD12</f>
        <v>0</v>
      </c>
      <c r="BV12" s="1036">
        <f t="shared" si="5"/>
        <v>0</v>
      </c>
      <c r="BW12" s="1035">
        <f t="shared" si="5"/>
        <v>0</v>
      </c>
      <c r="BX12" s="1036">
        <f t="shared" si="5"/>
        <v>0</v>
      </c>
      <c r="BY12" s="1035">
        <f t="shared" si="5"/>
        <v>0</v>
      </c>
      <c r="BZ12" s="1036">
        <f t="shared" si="5"/>
        <v>0</v>
      </c>
      <c r="CA12" s="1035">
        <f t="shared" si="5"/>
        <v>0</v>
      </c>
      <c r="CB12" s="1036">
        <f t="shared" si="5"/>
        <v>0</v>
      </c>
      <c r="CC12" s="1035">
        <f t="shared" si="5"/>
        <v>0</v>
      </c>
      <c r="CD12" s="1036">
        <f t="shared" si="5"/>
        <v>0</v>
      </c>
      <c r="CE12" s="1035">
        <f t="shared" si="5"/>
        <v>0</v>
      </c>
      <c r="CF12" s="1036">
        <f t="shared" si="5"/>
        <v>0</v>
      </c>
      <c r="CG12" s="1035">
        <f t="shared" si="5"/>
        <v>0</v>
      </c>
      <c r="CH12" s="1036">
        <f t="shared" si="5"/>
        <v>0</v>
      </c>
      <c r="CI12" s="1035">
        <f t="shared" si="5"/>
        <v>0</v>
      </c>
      <c r="CJ12" s="1036">
        <f t="shared" si="5"/>
        <v>0</v>
      </c>
    </row>
    <row r="13" spans="1:88" x14ac:dyDescent="0.3">
      <c r="A13" s="1582"/>
      <c r="B13" s="683" t="s">
        <v>69</v>
      </c>
      <c r="C13" s="684" t="s">
        <v>65</v>
      </c>
      <c r="D13" s="1019">
        <f t="shared" si="0"/>
        <v>0</v>
      </c>
      <c r="E13" s="1114"/>
      <c r="F13" s="1115"/>
      <c r="G13" s="1114"/>
      <c r="H13" s="1115"/>
      <c r="I13" s="1114"/>
      <c r="J13" s="1115"/>
      <c r="K13" s="1114"/>
      <c r="L13" s="1115"/>
      <c r="M13" s="1114"/>
      <c r="N13" s="1115"/>
      <c r="O13" s="1114"/>
      <c r="P13" s="1115"/>
      <c r="Q13" s="1114"/>
      <c r="R13" s="1115"/>
      <c r="S13" s="1114"/>
      <c r="T13" s="1115"/>
      <c r="U13" s="1019">
        <f t="shared" si="1"/>
        <v>0</v>
      </c>
      <c r="V13" s="1114"/>
      <c r="W13" s="1115"/>
      <c r="X13" s="1114"/>
      <c r="Y13" s="1115"/>
      <c r="Z13" s="1114"/>
      <c r="AA13" s="1115"/>
      <c r="AB13" s="1114"/>
      <c r="AC13" s="1115"/>
      <c r="AD13" s="1114"/>
      <c r="AE13" s="1115"/>
      <c r="AF13" s="1114"/>
      <c r="AG13" s="1115"/>
      <c r="AH13" s="1114"/>
      <c r="AI13" s="1115"/>
      <c r="AJ13" s="1114"/>
      <c r="AK13" s="1115"/>
      <c r="AL13" s="689">
        <f t="shared" si="2"/>
        <v>0</v>
      </c>
      <c r="AM13" s="1114"/>
      <c r="AN13" s="1115"/>
      <c r="AO13" s="1114"/>
      <c r="AP13" s="1115"/>
      <c r="AQ13" s="1114"/>
      <c r="AR13" s="1115"/>
      <c r="AS13" s="1114"/>
      <c r="AT13" s="1115"/>
      <c r="AU13" s="1114"/>
      <c r="AV13" s="1115"/>
      <c r="AW13" s="1114"/>
      <c r="AX13" s="1115"/>
      <c r="AY13" s="1114"/>
      <c r="AZ13" s="1115"/>
      <c r="BA13" s="1114"/>
      <c r="BB13" s="1115"/>
      <c r="BC13" s="689">
        <f t="shared" si="3"/>
        <v>0</v>
      </c>
      <c r="BD13" s="1114"/>
      <c r="BE13" s="1115"/>
      <c r="BF13" s="1114"/>
      <c r="BG13" s="1115"/>
      <c r="BH13" s="1114"/>
      <c r="BI13" s="1115"/>
      <c r="BJ13" s="1114"/>
      <c r="BK13" s="1115"/>
      <c r="BL13" s="1114"/>
      <c r="BM13" s="1115"/>
      <c r="BN13" s="1114"/>
      <c r="BO13" s="1115"/>
      <c r="BP13" s="1114"/>
      <c r="BQ13" s="1115"/>
      <c r="BR13" s="1114"/>
      <c r="BS13" s="1115"/>
      <c r="BT13" s="1019">
        <f t="shared" si="4"/>
        <v>0</v>
      </c>
      <c r="BU13" s="1037">
        <f t="shared" ref="BU13:CJ17" si="6">E13+V13+AM13+BD13</f>
        <v>0</v>
      </c>
      <c r="BV13" s="1038">
        <f t="shared" si="6"/>
        <v>0</v>
      </c>
      <c r="BW13" s="1037">
        <f t="shared" si="6"/>
        <v>0</v>
      </c>
      <c r="BX13" s="1038">
        <f t="shared" si="6"/>
        <v>0</v>
      </c>
      <c r="BY13" s="1037">
        <f t="shared" si="6"/>
        <v>0</v>
      </c>
      <c r="BZ13" s="1038">
        <f t="shared" si="6"/>
        <v>0</v>
      </c>
      <c r="CA13" s="1037">
        <f t="shared" si="6"/>
        <v>0</v>
      </c>
      <c r="CB13" s="1038">
        <f t="shared" si="6"/>
        <v>0</v>
      </c>
      <c r="CC13" s="1037">
        <f t="shared" si="6"/>
        <v>0</v>
      </c>
      <c r="CD13" s="1038">
        <f t="shared" si="6"/>
        <v>0</v>
      </c>
      <c r="CE13" s="1037">
        <f t="shared" si="6"/>
        <v>0</v>
      </c>
      <c r="CF13" s="1038">
        <f t="shared" si="6"/>
        <v>0</v>
      </c>
      <c r="CG13" s="1037">
        <f t="shared" si="6"/>
        <v>0</v>
      </c>
      <c r="CH13" s="1038">
        <f t="shared" si="6"/>
        <v>0</v>
      </c>
      <c r="CI13" s="1037">
        <f t="shared" si="6"/>
        <v>0</v>
      </c>
      <c r="CJ13" s="1038">
        <f t="shared" si="6"/>
        <v>0</v>
      </c>
    </row>
    <row r="14" spans="1:88" x14ac:dyDescent="0.3">
      <c r="A14" s="1582"/>
      <c r="B14" s="683" t="s">
        <v>70</v>
      </c>
      <c r="C14" s="684" t="s">
        <v>66</v>
      </c>
      <c r="D14" s="1019">
        <f t="shared" si="0"/>
        <v>0</v>
      </c>
      <c r="E14" s="1114"/>
      <c r="F14" s="1115"/>
      <c r="G14" s="1114"/>
      <c r="H14" s="1115"/>
      <c r="I14" s="1114"/>
      <c r="J14" s="1115"/>
      <c r="K14" s="1114"/>
      <c r="L14" s="1115"/>
      <c r="M14" s="1114"/>
      <c r="N14" s="1115"/>
      <c r="O14" s="1114"/>
      <c r="P14" s="1115"/>
      <c r="Q14" s="1114"/>
      <c r="R14" s="1115"/>
      <c r="S14" s="1114"/>
      <c r="T14" s="1115"/>
      <c r="U14" s="1019">
        <f t="shared" si="1"/>
        <v>0</v>
      </c>
      <c r="V14" s="1114"/>
      <c r="W14" s="1115"/>
      <c r="X14" s="1114"/>
      <c r="Y14" s="1115"/>
      <c r="Z14" s="1114"/>
      <c r="AA14" s="1115"/>
      <c r="AB14" s="1114"/>
      <c r="AC14" s="1115"/>
      <c r="AD14" s="1114"/>
      <c r="AE14" s="1115"/>
      <c r="AF14" s="1114"/>
      <c r="AG14" s="1115"/>
      <c r="AH14" s="1114"/>
      <c r="AI14" s="1115"/>
      <c r="AJ14" s="1114"/>
      <c r="AK14" s="1115"/>
      <c r="AL14" s="689">
        <f t="shared" si="2"/>
        <v>0</v>
      </c>
      <c r="AM14" s="1114"/>
      <c r="AN14" s="1115"/>
      <c r="AO14" s="1114"/>
      <c r="AP14" s="1115"/>
      <c r="AQ14" s="1114"/>
      <c r="AR14" s="1115"/>
      <c r="AS14" s="1114"/>
      <c r="AT14" s="1115"/>
      <c r="AU14" s="1114"/>
      <c r="AV14" s="1115"/>
      <c r="AW14" s="1114"/>
      <c r="AX14" s="1115"/>
      <c r="AY14" s="1114"/>
      <c r="AZ14" s="1115"/>
      <c r="BA14" s="1114"/>
      <c r="BB14" s="1115"/>
      <c r="BC14" s="689">
        <f t="shared" si="3"/>
        <v>0</v>
      </c>
      <c r="BD14" s="1114"/>
      <c r="BE14" s="1115"/>
      <c r="BF14" s="1114"/>
      <c r="BG14" s="1115"/>
      <c r="BH14" s="1114"/>
      <c r="BI14" s="1115"/>
      <c r="BJ14" s="1114"/>
      <c r="BK14" s="1115"/>
      <c r="BL14" s="1114"/>
      <c r="BM14" s="1115"/>
      <c r="BN14" s="1114"/>
      <c r="BO14" s="1115"/>
      <c r="BP14" s="1114"/>
      <c r="BQ14" s="1115"/>
      <c r="BR14" s="1114"/>
      <c r="BS14" s="1115"/>
      <c r="BT14" s="1019">
        <f t="shared" si="4"/>
        <v>0</v>
      </c>
      <c r="BU14" s="1037">
        <f t="shared" si="6"/>
        <v>0</v>
      </c>
      <c r="BV14" s="1038">
        <f t="shared" si="6"/>
        <v>0</v>
      </c>
      <c r="BW14" s="1037">
        <f t="shared" si="6"/>
        <v>0</v>
      </c>
      <c r="BX14" s="1038">
        <f t="shared" si="6"/>
        <v>0</v>
      </c>
      <c r="BY14" s="1037">
        <f t="shared" si="6"/>
        <v>0</v>
      </c>
      <c r="BZ14" s="1038">
        <f t="shared" si="6"/>
        <v>0</v>
      </c>
      <c r="CA14" s="1037">
        <f t="shared" si="6"/>
        <v>0</v>
      </c>
      <c r="CB14" s="1038">
        <f t="shared" si="6"/>
        <v>0</v>
      </c>
      <c r="CC14" s="1037">
        <f t="shared" si="6"/>
        <v>0</v>
      </c>
      <c r="CD14" s="1038">
        <f t="shared" si="6"/>
        <v>0</v>
      </c>
      <c r="CE14" s="1037">
        <f t="shared" si="6"/>
        <v>0</v>
      </c>
      <c r="CF14" s="1038">
        <f t="shared" si="6"/>
        <v>0</v>
      </c>
      <c r="CG14" s="1037">
        <f t="shared" si="6"/>
        <v>0</v>
      </c>
      <c r="CH14" s="1038">
        <f t="shared" si="6"/>
        <v>0</v>
      </c>
      <c r="CI14" s="1037">
        <f t="shared" si="6"/>
        <v>0</v>
      </c>
      <c r="CJ14" s="1038">
        <f t="shared" si="6"/>
        <v>0</v>
      </c>
    </row>
    <row r="15" spans="1:88" x14ac:dyDescent="0.3">
      <c r="A15" s="1582"/>
      <c r="B15" s="683" t="s">
        <v>71</v>
      </c>
      <c r="C15" s="684" t="s">
        <v>153</v>
      </c>
      <c r="D15" s="1019">
        <f t="shared" si="0"/>
        <v>0</v>
      </c>
      <c r="E15" s="1114"/>
      <c r="F15" s="1115"/>
      <c r="G15" s="1114"/>
      <c r="H15" s="1115"/>
      <c r="I15" s="1114"/>
      <c r="J15" s="1115"/>
      <c r="K15" s="1114"/>
      <c r="L15" s="1115"/>
      <c r="M15" s="1114"/>
      <c r="N15" s="1115"/>
      <c r="O15" s="1114"/>
      <c r="P15" s="1115"/>
      <c r="Q15" s="1114"/>
      <c r="R15" s="1115"/>
      <c r="S15" s="1114"/>
      <c r="T15" s="1115"/>
      <c r="U15" s="1019">
        <f t="shared" si="1"/>
        <v>0</v>
      </c>
      <c r="V15" s="1114"/>
      <c r="W15" s="1115"/>
      <c r="X15" s="1114"/>
      <c r="Y15" s="1115"/>
      <c r="Z15" s="1114"/>
      <c r="AA15" s="1115"/>
      <c r="AB15" s="1114"/>
      <c r="AC15" s="1115"/>
      <c r="AD15" s="1114"/>
      <c r="AE15" s="1115"/>
      <c r="AF15" s="1114"/>
      <c r="AG15" s="1115"/>
      <c r="AH15" s="1114"/>
      <c r="AI15" s="1115"/>
      <c r="AJ15" s="1114"/>
      <c r="AK15" s="1115"/>
      <c r="AL15" s="689">
        <f t="shared" si="2"/>
        <v>0</v>
      </c>
      <c r="AM15" s="1114"/>
      <c r="AN15" s="1115"/>
      <c r="AO15" s="1114"/>
      <c r="AP15" s="1115"/>
      <c r="AQ15" s="1114"/>
      <c r="AR15" s="1115"/>
      <c r="AS15" s="1114"/>
      <c r="AT15" s="1115"/>
      <c r="AU15" s="1114"/>
      <c r="AV15" s="1115"/>
      <c r="AW15" s="1114"/>
      <c r="AX15" s="1115"/>
      <c r="AY15" s="1114"/>
      <c r="AZ15" s="1115"/>
      <c r="BA15" s="1114"/>
      <c r="BB15" s="1115"/>
      <c r="BC15" s="689">
        <f t="shared" si="3"/>
        <v>0</v>
      </c>
      <c r="BD15" s="1114"/>
      <c r="BE15" s="1115"/>
      <c r="BF15" s="1114"/>
      <c r="BG15" s="1115"/>
      <c r="BH15" s="1114"/>
      <c r="BI15" s="1115"/>
      <c r="BJ15" s="1114"/>
      <c r="BK15" s="1115"/>
      <c r="BL15" s="1114"/>
      <c r="BM15" s="1115"/>
      <c r="BN15" s="1114"/>
      <c r="BO15" s="1115"/>
      <c r="BP15" s="1114"/>
      <c r="BQ15" s="1115"/>
      <c r="BR15" s="1114"/>
      <c r="BS15" s="1115"/>
      <c r="BT15" s="1019">
        <f t="shared" si="4"/>
        <v>0</v>
      </c>
      <c r="BU15" s="1037">
        <f t="shared" si="6"/>
        <v>0</v>
      </c>
      <c r="BV15" s="1038">
        <f t="shared" si="6"/>
        <v>0</v>
      </c>
      <c r="BW15" s="1037">
        <f t="shared" si="6"/>
        <v>0</v>
      </c>
      <c r="BX15" s="1038">
        <f t="shared" si="6"/>
        <v>0</v>
      </c>
      <c r="BY15" s="1037">
        <f t="shared" si="6"/>
        <v>0</v>
      </c>
      <c r="BZ15" s="1038">
        <f t="shared" si="6"/>
        <v>0</v>
      </c>
      <c r="CA15" s="1037">
        <f t="shared" si="6"/>
        <v>0</v>
      </c>
      <c r="CB15" s="1038">
        <f t="shared" si="6"/>
        <v>0</v>
      </c>
      <c r="CC15" s="1037">
        <f t="shared" si="6"/>
        <v>0</v>
      </c>
      <c r="CD15" s="1038">
        <f t="shared" si="6"/>
        <v>0</v>
      </c>
      <c r="CE15" s="1037">
        <f t="shared" si="6"/>
        <v>0</v>
      </c>
      <c r="CF15" s="1038">
        <f t="shared" si="6"/>
        <v>0</v>
      </c>
      <c r="CG15" s="1037">
        <f t="shared" si="6"/>
        <v>0</v>
      </c>
      <c r="CH15" s="1038">
        <f t="shared" si="6"/>
        <v>0</v>
      </c>
      <c r="CI15" s="1037">
        <f t="shared" si="6"/>
        <v>0</v>
      </c>
      <c r="CJ15" s="1038">
        <f t="shared" si="6"/>
        <v>0</v>
      </c>
    </row>
    <row r="16" spans="1:88" x14ac:dyDescent="0.3">
      <c r="A16" s="1582"/>
      <c r="B16" s="683" t="s">
        <v>104</v>
      </c>
      <c r="C16" s="684" t="s">
        <v>154</v>
      </c>
      <c r="D16" s="1019">
        <f t="shared" si="0"/>
        <v>0</v>
      </c>
      <c r="E16" s="1114"/>
      <c r="F16" s="1115"/>
      <c r="G16" s="1114"/>
      <c r="H16" s="1115"/>
      <c r="I16" s="1114"/>
      <c r="J16" s="1115"/>
      <c r="K16" s="1114"/>
      <c r="L16" s="1115"/>
      <c r="M16" s="1114"/>
      <c r="N16" s="1115"/>
      <c r="O16" s="1114"/>
      <c r="P16" s="1115"/>
      <c r="Q16" s="1114"/>
      <c r="R16" s="1115"/>
      <c r="S16" s="1114"/>
      <c r="T16" s="1115"/>
      <c r="U16" s="1019">
        <f t="shared" si="1"/>
        <v>0</v>
      </c>
      <c r="V16" s="1114"/>
      <c r="W16" s="1115"/>
      <c r="X16" s="1114"/>
      <c r="Y16" s="1115"/>
      <c r="Z16" s="1114"/>
      <c r="AA16" s="1115"/>
      <c r="AB16" s="1114"/>
      <c r="AC16" s="1115"/>
      <c r="AD16" s="1114"/>
      <c r="AE16" s="1115"/>
      <c r="AF16" s="1114"/>
      <c r="AG16" s="1115"/>
      <c r="AH16" s="1114"/>
      <c r="AI16" s="1115"/>
      <c r="AJ16" s="1114"/>
      <c r="AK16" s="1115"/>
      <c r="AL16" s="689">
        <f t="shared" si="2"/>
        <v>0</v>
      </c>
      <c r="AM16" s="1114"/>
      <c r="AN16" s="1115"/>
      <c r="AO16" s="1114"/>
      <c r="AP16" s="1115"/>
      <c r="AQ16" s="1114"/>
      <c r="AR16" s="1115"/>
      <c r="AS16" s="1114"/>
      <c r="AT16" s="1115"/>
      <c r="AU16" s="1114"/>
      <c r="AV16" s="1115"/>
      <c r="AW16" s="1114"/>
      <c r="AX16" s="1115"/>
      <c r="AY16" s="1114"/>
      <c r="AZ16" s="1115"/>
      <c r="BA16" s="1114"/>
      <c r="BB16" s="1115"/>
      <c r="BC16" s="689">
        <f t="shared" si="3"/>
        <v>0</v>
      </c>
      <c r="BD16" s="1114"/>
      <c r="BE16" s="1115"/>
      <c r="BF16" s="1114"/>
      <c r="BG16" s="1115"/>
      <c r="BH16" s="1114"/>
      <c r="BI16" s="1115"/>
      <c r="BJ16" s="1114"/>
      <c r="BK16" s="1115"/>
      <c r="BL16" s="1114"/>
      <c r="BM16" s="1115"/>
      <c r="BN16" s="1114"/>
      <c r="BO16" s="1115"/>
      <c r="BP16" s="1114"/>
      <c r="BQ16" s="1115"/>
      <c r="BR16" s="1114"/>
      <c r="BS16" s="1115"/>
      <c r="BT16" s="1019">
        <f t="shared" si="4"/>
        <v>0</v>
      </c>
      <c r="BU16" s="1037">
        <f t="shared" si="6"/>
        <v>0</v>
      </c>
      <c r="BV16" s="1038">
        <f t="shared" si="6"/>
        <v>0</v>
      </c>
      <c r="BW16" s="1037">
        <f t="shared" si="6"/>
        <v>0</v>
      </c>
      <c r="BX16" s="1038">
        <f t="shared" si="6"/>
        <v>0</v>
      </c>
      <c r="BY16" s="1037">
        <f t="shared" si="6"/>
        <v>0</v>
      </c>
      <c r="BZ16" s="1038">
        <f t="shared" si="6"/>
        <v>0</v>
      </c>
      <c r="CA16" s="1037">
        <f t="shared" si="6"/>
        <v>0</v>
      </c>
      <c r="CB16" s="1038">
        <f t="shared" si="6"/>
        <v>0</v>
      </c>
      <c r="CC16" s="1037">
        <f t="shared" si="6"/>
        <v>0</v>
      </c>
      <c r="CD16" s="1038">
        <f t="shared" si="6"/>
        <v>0</v>
      </c>
      <c r="CE16" s="1037">
        <f t="shared" si="6"/>
        <v>0</v>
      </c>
      <c r="CF16" s="1038">
        <f t="shared" si="6"/>
        <v>0</v>
      </c>
      <c r="CG16" s="1037">
        <f t="shared" si="6"/>
        <v>0</v>
      </c>
      <c r="CH16" s="1038">
        <f t="shared" si="6"/>
        <v>0</v>
      </c>
      <c r="CI16" s="1037">
        <f t="shared" si="6"/>
        <v>0</v>
      </c>
      <c r="CJ16" s="1038">
        <f t="shared" si="6"/>
        <v>0</v>
      </c>
    </row>
    <row r="17" spans="1:88" x14ac:dyDescent="0.3">
      <c r="A17" s="1582"/>
      <c r="B17" s="683" t="s">
        <v>39</v>
      </c>
      <c r="C17" s="684" t="s">
        <v>844</v>
      </c>
      <c r="D17" s="1019">
        <f t="shared" si="0"/>
        <v>0</v>
      </c>
      <c r="E17" s="1114"/>
      <c r="F17" s="1115"/>
      <c r="G17" s="1114"/>
      <c r="H17" s="1115"/>
      <c r="I17" s="1114"/>
      <c r="J17" s="1115"/>
      <c r="K17" s="1114"/>
      <c r="L17" s="1115"/>
      <c r="M17" s="1114"/>
      <c r="N17" s="1115"/>
      <c r="O17" s="1114"/>
      <c r="P17" s="1115"/>
      <c r="Q17" s="1114"/>
      <c r="R17" s="1115"/>
      <c r="S17" s="1114"/>
      <c r="T17" s="1115"/>
      <c r="U17" s="1019">
        <f t="shared" si="1"/>
        <v>0</v>
      </c>
      <c r="V17" s="1114"/>
      <c r="W17" s="1115"/>
      <c r="X17" s="1114"/>
      <c r="Y17" s="1115"/>
      <c r="Z17" s="1114"/>
      <c r="AA17" s="1115"/>
      <c r="AB17" s="1114"/>
      <c r="AC17" s="1115"/>
      <c r="AD17" s="1114"/>
      <c r="AE17" s="1115"/>
      <c r="AF17" s="1114"/>
      <c r="AG17" s="1115"/>
      <c r="AH17" s="1114"/>
      <c r="AI17" s="1115"/>
      <c r="AJ17" s="1114"/>
      <c r="AK17" s="1115"/>
      <c r="AL17" s="689">
        <f t="shared" si="2"/>
        <v>0</v>
      </c>
      <c r="AM17" s="1114"/>
      <c r="AN17" s="1115"/>
      <c r="AO17" s="1114"/>
      <c r="AP17" s="1115"/>
      <c r="AQ17" s="1114"/>
      <c r="AR17" s="1115"/>
      <c r="AS17" s="1114"/>
      <c r="AT17" s="1115"/>
      <c r="AU17" s="1114"/>
      <c r="AV17" s="1115"/>
      <c r="AW17" s="1114"/>
      <c r="AX17" s="1115"/>
      <c r="AY17" s="1114"/>
      <c r="AZ17" s="1115"/>
      <c r="BA17" s="1114"/>
      <c r="BB17" s="1115"/>
      <c r="BC17" s="689">
        <f t="shared" si="3"/>
        <v>0</v>
      </c>
      <c r="BD17" s="1114"/>
      <c r="BE17" s="1115"/>
      <c r="BF17" s="1114"/>
      <c r="BG17" s="1115"/>
      <c r="BH17" s="1114"/>
      <c r="BI17" s="1115"/>
      <c r="BJ17" s="1114"/>
      <c r="BK17" s="1115"/>
      <c r="BL17" s="1114"/>
      <c r="BM17" s="1115"/>
      <c r="BN17" s="1114"/>
      <c r="BO17" s="1115"/>
      <c r="BP17" s="1114"/>
      <c r="BQ17" s="1115"/>
      <c r="BR17" s="1114"/>
      <c r="BS17" s="1115"/>
      <c r="BT17" s="1019">
        <f t="shared" si="4"/>
        <v>0</v>
      </c>
      <c r="BU17" s="1037">
        <f t="shared" si="6"/>
        <v>0</v>
      </c>
      <c r="BV17" s="1038">
        <f t="shared" si="6"/>
        <v>0</v>
      </c>
      <c r="BW17" s="1037">
        <f t="shared" si="6"/>
        <v>0</v>
      </c>
      <c r="BX17" s="1038">
        <f t="shared" si="6"/>
        <v>0</v>
      </c>
      <c r="BY17" s="1037">
        <f t="shared" si="6"/>
        <v>0</v>
      </c>
      <c r="BZ17" s="1038">
        <f t="shared" si="6"/>
        <v>0</v>
      </c>
      <c r="CA17" s="1037">
        <f t="shared" si="6"/>
        <v>0</v>
      </c>
      <c r="CB17" s="1038">
        <f t="shared" si="6"/>
        <v>0</v>
      </c>
      <c r="CC17" s="1037">
        <f t="shared" si="6"/>
        <v>0</v>
      </c>
      <c r="CD17" s="1038">
        <f t="shared" si="6"/>
        <v>0</v>
      </c>
      <c r="CE17" s="1037">
        <f t="shared" si="6"/>
        <v>0</v>
      </c>
      <c r="CF17" s="1038">
        <f t="shared" si="6"/>
        <v>0</v>
      </c>
      <c r="CG17" s="1037">
        <f t="shared" si="6"/>
        <v>0</v>
      </c>
      <c r="CH17" s="1038">
        <f t="shared" si="6"/>
        <v>0</v>
      </c>
      <c r="CI17" s="1037">
        <f t="shared" si="6"/>
        <v>0</v>
      </c>
      <c r="CJ17" s="1038">
        <f t="shared" si="6"/>
        <v>0</v>
      </c>
    </row>
    <row r="18" spans="1:88" s="377" customFormat="1" x14ac:dyDescent="0.3">
      <c r="A18" s="1583"/>
      <c r="B18" s="1022" t="s">
        <v>238</v>
      </c>
      <c r="C18" s="1021" t="s">
        <v>67</v>
      </c>
      <c r="D18" s="1028">
        <f t="shared" si="0"/>
        <v>0</v>
      </c>
      <c r="E18" s="1031"/>
      <c r="F18" s="1029">
        <f>SUM(F12:F17)</f>
        <v>0</v>
      </c>
      <c r="G18" s="1032"/>
      <c r="H18" s="1025">
        <f>SUM(H12:H17)</f>
        <v>0</v>
      </c>
      <c r="I18" s="1024"/>
      <c r="J18" s="1025">
        <f>SUM(J12:J17)</f>
        <v>0</v>
      </c>
      <c r="K18" s="1024"/>
      <c r="L18" s="1025">
        <f>SUM(L12:L17)</f>
        <v>0</v>
      </c>
      <c r="M18" s="1024"/>
      <c r="N18" s="1025">
        <f>SUM(N12:N17)</f>
        <v>0</v>
      </c>
      <c r="O18" s="1024"/>
      <c r="P18" s="1025">
        <f>SUM(P12:P17)</f>
        <v>0</v>
      </c>
      <c r="Q18" s="1024"/>
      <c r="R18" s="1025">
        <f>SUM(R12:R17)</f>
        <v>0</v>
      </c>
      <c r="S18" s="1024"/>
      <c r="T18" s="1025">
        <f>SUM(T12:T17)</f>
        <v>0</v>
      </c>
      <c r="U18" s="1023">
        <f t="shared" si="1"/>
        <v>0</v>
      </c>
      <c r="V18" s="1024"/>
      <c r="W18" s="1025">
        <f>SUM(W12:W17)</f>
        <v>0</v>
      </c>
      <c r="X18" s="1024"/>
      <c r="Y18" s="1025">
        <f>SUM(Y12:Y17)</f>
        <v>0</v>
      </c>
      <c r="Z18" s="1024"/>
      <c r="AA18" s="1025">
        <f>SUM(AA12:AA17)</f>
        <v>0</v>
      </c>
      <c r="AB18" s="1024"/>
      <c r="AC18" s="1025">
        <f>SUM(AC12:AC17)</f>
        <v>0</v>
      </c>
      <c r="AD18" s="1024"/>
      <c r="AE18" s="1025">
        <f>SUM(AE12:AE17)</f>
        <v>0</v>
      </c>
      <c r="AF18" s="1024"/>
      <c r="AG18" s="1025">
        <f>SUM(AG12:AG17)</f>
        <v>0</v>
      </c>
      <c r="AH18" s="1024"/>
      <c r="AI18" s="1025">
        <f>SUM(AI12:AI17)</f>
        <v>0</v>
      </c>
      <c r="AJ18" s="1024"/>
      <c r="AK18" s="1025">
        <f>SUM(AK12:AK17)</f>
        <v>0</v>
      </c>
      <c r="AL18" s="1023">
        <f t="shared" si="2"/>
        <v>0</v>
      </c>
      <c r="AM18" s="1024"/>
      <c r="AN18" s="1025">
        <f>SUM(AN12:AN17)</f>
        <v>0</v>
      </c>
      <c r="AO18" s="1024"/>
      <c r="AP18" s="1025">
        <f>SUM(AP12:AP17)</f>
        <v>0</v>
      </c>
      <c r="AQ18" s="1024"/>
      <c r="AR18" s="1025">
        <f>SUM(AR12:AR17)</f>
        <v>0</v>
      </c>
      <c r="AS18" s="1024"/>
      <c r="AT18" s="1025">
        <f>SUM(AT12:AT17)</f>
        <v>0</v>
      </c>
      <c r="AU18" s="1024"/>
      <c r="AV18" s="1025">
        <f>SUM(AV12:AV17)</f>
        <v>0</v>
      </c>
      <c r="AW18" s="1024"/>
      <c r="AX18" s="1025">
        <f>SUM(AX12:AX17)</f>
        <v>0</v>
      </c>
      <c r="AY18" s="1024"/>
      <c r="AZ18" s="1025">
        <f>SUM(AZ12:AZ17)</f>
        <v>0</v>
      </c>
      <c r="BA18" s="1024"/>
      <c r="BB18" s="1025">
        <f>SUM(BB12:BB17)</f>
        <v>0</v>
      </c>
      <c r="BC18" s="1023">
        <f t="shared" si="3"/>
        <v>0</v>
      </c>
      <c r="BD18" s="1024"/>
      <c r="BE18" s="1025">
        <f>SUM(BE12:BE17)</f>
        <v>0</v>
      </c>
      <c r="BF18" s="1024"/>
      <c r="BG18" s="1025">
        <f>SUM(BG12:BG17)</f>
        <v>0</v>
      </c>
      <c r="BH18" s="1024"/>
      <c r="BI18" s="1025">
        <f>SUM(BI12:BI17)</f>
        <v>0</v>
      </c>
      <c r="BJ18" s="1024"/>
      <c r="BK18" s="1025">
        <f>SUM(BK12:BK17)</f>
        <v>0</v>
      </c>
      <c r="BL18" s="1024"/>
      <c r="BM18" s="1025">
        <f>SUM(BM12:BM17)</f>
        <v>0</v>
      </c>
      <c r="BN18" s="1024"/>
      <c r="BO18" s="1025">
        <f>SUM(BO12:BO17)</f>
        <v>0</v>
      </c>
      <c r="BP18" s="1024"/>
      <c r="BQ18" s="1025">
        <f>SUM(BQ12:BQ17)</f>
        <v>0</v>
      </c>
      <c r="BR18" s="1024"/>
      <c r="BS18" s="1025">
        <f>SUM(BS12:BS17)</f>
        <v>0</v>
      </c>
      <c r="BT18" s="1023">
        <f t="shared" si="4"/>
        <v>0</v>
      </c>
      <c r="BU18" s="1024"/>
      <c r="BV18" s="1025">
        <f>SUM(BV12:BV17)</f>
        <v>0</v>
      </c>
      <c r="BW18" s="1024"/>
      <c r="BX18" s="1025">
        <f>SUM(BX12:BX17)</f>
        <v>0</v>
      </c>
      <c r="BY18" s="1024"/>
      <c r="BZ18" s="1025">
        <f>SUM(BZ12:BZ17)</f>
        <v>0</v>
      </c>
      <c r="CA18" s="1024"/>
      <c r="CB18" s="1025">
        <f>SUM(CB12:CB17)</f>
        <v>0</v>
      </c>
      <c r="CC18" s="1024"/>
      <c r="CD18" s="1025">
        <f>SUM(CD12:CD17)</f>
        <v>0</v>
      </c>
      <c r="CE18" s="1024"/>
      <c r="CF18" s="1025">
        <f>SUM(CF12:CF17)</f>
        <v>0</v>
      </c>
      <c r="CG18" s="1024"/>
      <c r="CH18" s="1025">
        <f>SUM(CH12:CH17)</f>
        <v>0</v>
      </c>
      <c r="CI18" s="1024"/>
      <c r="CJ18" s="1025">
        <f>SUM(CJ12:CJ17)</f>
        <v>0</v>
      </c>
    </row>
    <row r="19" spans="1:88" x14ac:dyDescent="0.3">
      <c r="A19" s="1585" t="s">
        <v>60</v>
      </c>
      <c r="B19" s="1011" t="s">
        <v>72</v>
      </c>
      <c r="C19" s="1012" t="s">
        <v>845</v>
      </c>
      <c r="D19" s="688">
        <f t="shared" si="0"/>
        <v>0</v>
      </c>
      <c r="E19" s="1113"/>
      <c r="F19" s="1112"/>
      <c r="G19" s="1113"/>
      <c r="H19" s="1112"/>
      <c r="I19" s="1113"/>
      <c r="J19" s="1112"/>
      <c r="K19" s="1113"/>
      <c r="L19" s="1112"/>
      <c r="M19" s="1113"/>
      <c r="N19" s="1112"/>
      <c r="O19" s="1113"/>
      <c r="P19" s="1112"/>
      <c r="Q19" s="1113"/>
      <c r="R19" s="1112"/>
      <c r="S19" s="1113"/>
      <c r="T19" s="1112"/>
      <c r="U19" s="688">
        <f t="shared" si="1"/>
        <v>0</v>
      </c>
      <c r="V19" s="1113"/>
      <c r="W19" s="1112"/>
      <c r="X19" s="1113"/>
      <c r="Y19" s="1112"/>
      <c r="Z19" s="1113"/>
      <c r="AA19" s="1112"/>
      <c r="AB19" s="1113"/>
      <c r="AC19" s="1112"/>
      <c r="AD19" s="1113"/>
      <c r="AE19" s="1112"/>
      <c r="AF19" s="1113"/>
      <c r="AG19" s="1112"/>
      <c r="AH19" s="1113"/>
      <c r="AI19" s="1112"/>
      <c r="AJ19" s="1113"/>
      <c r="AK19" s="1112"/>
      <c r="AL19" s="688">
        <f t="shared" si="2"/>
        <v>0</v>
      </c>
      <c r="AM19" s="1113"/>
      <c r="AN19" s="1112"/>
      <c r="AO19" s="1113"/>
      <c r="AP19" s="1112"/>
      <c r="AQ19" s="1113"/>
      <c r="AR19" s="1112"/>
      <c r="AS19" s="1113"/>
      <c r="AT19" s="1112"/>
      <c r="AU19" s="1113"/>
      <c r="AV19" s="1112"/>
      <c r="AW19" s="1113"/>
      <c r="AX19" s="1112"/>
      <c r="AY19" s="1113"/>
      <c r="AZ19" s="1112"/>
      <c r="BA19" s="1113"/>
      <c r="BB19" s="1112"/>
      <c r="BC19" s="688">
        <f t="shared" si="3"/>
        <v>0</v>
      </c>
      <c r="BD19" s="1113"/>
      <c r="BE19" s="1112"/>
      <c r="BF19" s="1113"/>
      <c r="BG19" s="1112"/>
      <c r="BH19" s="1113"/>
      <c r="BI19" s="1112"/>
      <c r="BJ19" s="1113"/>
      <c r="BK19" s="1112"/>
      <c r="BL19" s="1113"/>
      <c r="BM19" s="1112"/>
      <c r="BN19" s="1113"/>
      <c r="BO19" s="1112"/>
      <c r="BP19" s="1113"/>
      <c r="BQ19" s="1112"/>
      <c r="BR19" s="1113"/>
      <c r="BS19" s="1112"/>
      <c r="BT19" s="688">
        <f t="shared" si="4"/>
        <v>0</v>
      </c>
      <c r="BU19" s="1035">
        <f t="shared" ref="BU19:CJ19" si="7">E19+V19+AM19+BD19</f>
        <v>0</v>
      </c>
      <c r="BV19" s="1036">
        <f t="shared" si="7"/>
        <v>0</v>
      </c>
      <c r="BW19" s="1035">
        <f t="shared" si="7"/>
        <v>0</v>
      </c>
      <c r="BX19" s="1036">
        <f t="shared" si="7"/>
        <v>0</v>
      </c>
      <c r="BY19" s="1035">
        <f t="shared" si="7"/>
        <v>0</v>
      </c>
      <c r="BZ19" s="1036">
        <f t="shared" si="7"/>
        <v>0</v>
      </c>
      <c r="CA19" s="1035">
        <f t="shared" si="7"/>
        <v>0</v>
      </c>
      <c r="CB19" s="1036">
        <f t="shared" si="7"/>
        <v>0</v>
      </c>
      <c r="CC19" s="1035">
        <f t="shared" si="7"/>
        <v>0</v>
      </c>
      <c r="CD19" s="1036">
        <f t="shared" si="7"/>
        <v>0</v>
      </c>
      <c r="CE19" s="1035">
        <f t="shared" si="7"/>
        <v>0</v>
      </c>
      <c r="CF19" s="1036">
        <f t="shared" si="7"/>
        <v>0</v>
      </c>
      <c r="CG19" s="1035">
        <f t="shared" si="7"/>
        <v>0</v>
      </c>
      <c r="CH19" s="1036">
        <f t="shared" si="7"/>
        <v>0</v>
      </c>
      <c r="CI19" s="1035">
        <f t="shared" si="7"/>
        <v>0</v>
      </c>
      <c r="CJ19" s="1036">
        <f t="shared" si="7"/>
        <v>0</v>
      </c>
    </row>
    <row r="20" spans="1:88" x14ac:dyDescent="0.3">
      <c r="A20" s="1582"/>
      <c r="B20" s="1013" t="s">
        <v>73</v>
      </c>
      <c r="C20" s="1014" t="s">
        <v>846</v>
      </c>
      <c r="D20" s="1019">
        <f t="shared" ref="D20:D39" si="8">F20+H20+J20+L20+N20+P20+R20+T20</f>
        <v>0</v>
      </c>
      <c r="E20" s="1114"/>
      <c r="F20" s="1115"/>
      <c r="G20" s="1114"/>
      <c r="H20" s="1115"/>
      <c r="I20" s="1114"/>
      <c r="J20" s="1115"/>
      <c r="K20" s="1114"/>
      <c r="L20" s="1115"/>
      <c r="M20" s="1114"/>
      <c r="N20" s="1115"/>
      <c r="O20" s="1114"/>
      <c r="P20" s="1115"/>
      <c r="Q20" s="1114"/>
      <c r="R20" s="1115"/>
      <c r="S20" s="1114"/>
      <c r="T20" s="1115"/>
      <c r="U20" s="1019">
        <f t="shared" si="1"/>
        <v>0</v>
      </c>
      <c r="V20" s="1114"/>
      <c r="W20" s="1115"/>
      <c r="X20" s="1114"/>
      <c r="Y20" s="1115"/>
      <c r="Z20" s="1114"/>
      <c r="AA20" s="1115"/>
      <c r="AB20" s="1114"/>
      <c r="AC20" s="1115"/>
      <c r="AD20" s="1114"/>
      <c r="AE20" s="1115"/>
      <c r="AF20" s="1114"/>
      <c r="AG20" s="1115"/>
      <c r="AH20" s="1114"/>
      <c r="AI20" s="1115"/>
      <c r="AJ20" s="1114"/>
      <c r="AK20" s="1115"/>
      <c r="AL20" s="689">
        <f t="shared" si="2"/>
        <v>0</v>
      </c>
      <c r="AM20" s="1114"/>
      <c r="AN20" s="1115"/>
      <c r="AO20" s="1114"/>
      <c r="AP20" s="1115"/>
      <c r="AQ20" s="1114"/>
      <c r="AR20" s="1115"/>
      <c r="AS20" s="1114"/>
      <c r="AT20" s="1115"/>
      <c r="AU20" s="1114"/>
      <c r="AV20" s="1115"/>
      <c r="AW20" s="1114"/>
      <c r="AX20" s="1115"/>
      <c r="AY20" s="1114"/>
      <c r="AZ20" s="1115"/>
      <c r="BA20" s="1114"/>
      <c r="BB20" s="1115"/>
      <c r="BC20" s="689">
        <f t="shared" si="3"/>
        <v>0</v>
      </c>
      <c r="BD20" s="1114"/>
      <c r="BE20" s="1115"/>
      <c r="BF20" s="1114"/>
      <c r="BG20" s="1115"/>
      <c r="BH20" s="1114"/>
      <c r="BI20" s="1115"/>
      <c r="BJ20" s="1114"/>
      <c r="BK20" s="1115"/>
      <c r="BL20" s="1114"/>
      <c r="BM20" s="1115"/>
      <c r="BN20" s="1114"/>
      <c r="BO20" s="1115"/>
      <c r="BP20" s="1114"/>
      <c r="BQ20" s="1115"/>
      <c r="BR20" s="1114"/>
      <c r="BS20" s="1115"/>
      <c r="BT20" s="1019">
        <f t="shared" si="4"/>
        <v>0</v>
      </c>
      <c r="BU20" s="1037">
        <f t="shared" ref="BU20:CJ24" si="9">E20+V20+AM20+BD20</f>
        <v>0</v>
      </c>
      <c r="BV20" s="1038">
        <f t="shared" si="9"/>
        <v>0</v>
      </c>
      <c r="BW20" s="1037">
        <f t="shared" si="9"/>
        <v>0</v>
      </c>
      <c r="BX20" s="1038">
        <f t="shared" si="9"/>
        <v>0</v>
      </c>
      <c r="BY20" s="1037">
        <f t="shared" si="9"/>
        <v>0</v>
      </c>
      <c r="BZ20" s="1038">
        <f t="shared" si="9"/>
        <v>0</v>
      </c>
      <c r="CA20" s="1037">
        <f t="shared" si="9"/>
        <v>0</v>
      </c>
      <c r="CB20" s="1038">
        <f t="shared" si="9"/>
        <v>0</v>
      </c>
      <c r="CC20" s="1037">
        <f t="shared" si="9"/>
        <v>0</v>
      </c>
      <c r="CD20" s="1038">
        <f t="shared" si="9"/>
        <v>0</v>
      </c>
      <c r="CE20" s="1037">
        <f t="shared" si="9"/>
        <v>0</v>
      </c>
      <c r="CF20" s="1038">
        <f t="shared" si="9"/>
        <v>0</v>
      </c>
      <c r="CG20" s="1037">
        <f t="shared" si="9"/>
        <v>0</v>
      </c>
      <c r="CH20" s="1038">
        <f t="shared" si="9"/>
        <v>0</v>
      </c>
      <c r="CI20" s="1037">
        <f t="shared" si="9"/>
        <v>0</v>
      </c>
      <c r="CJ20" s="1038">
        <f t="shared" si="9"/>
        <v>0</v>
      </c>
    </row>
    <row r="21" spans="1:88" x14ac:dyDescent="0.3">
      <c r="A21" s="1582"/>
      <c r="B21" s="1013" t="s">
        <v>74</v>
      </c>
      <c r="C21" s="1014" t="s">
        <v>847</v>
      </c>
      <c r="D21" s="1019">
        <f t="shared" si="8"/>
        <v>0</v>
      </c>
      <c r="E21" s="1114"/>
      <c r="F21" s="1115"/>
      <c r="G21" s="1114"/>
      <c r="H21" s="1115"/>
      <c r="I21" s="1114"/>
      <c r="J21" s="1115"/>
      <c r="K21" s="1114"/>
      <c r="L21" s="1115"/>
      <c r="M21" s="1114"/>
      <c r="N21" s="1115"/>
      <c r="O21" s="1114"/>
      <c r="P21" s="1115"/>
      <c r="Q21" s="1114"/>
      <c r="R21" s="1115"/>
      <c r="S21" s="1114"/>
      <c r="T21" s="1115"/>
      <c r="U21" s="1019">
        <f t="shared" si="1"/>
        <v>0</v>
      </c>
      <c r="V21" s="1114"/>
      <c r="W21" s="1115"/>
      <c r="X21" s="1114"/>
      <c r="Y21" s="1115"/>
      <c r="Z21" s="1114"/>
      <c r="AA21" s="1115"/>
      <c r="AB21" s="1114"/>
      <c r="AC21" s="1115"/>
      <c r="AD21" s="1114"/>
      <c r="AE21" s="1115"/>
      <c r="AF21" s="1114"/>
      <c r="AG21" s="1115"/>
      <c r="AH21" s="1114"/>
      <c r="AI21" s="1115"/>
      <c r="AJ21" s="1114"/>
      <c r="AK21" s="1115"/>
      <c r="AL21" s="689">
        <f t="shared" si="2"/>
        <v>0</v>
      </c>
      <c r="AM21" s="1114"/>
      <c r="AN21" s="1115"/>
      <c r="AO21" s="1114"/>
      <c r="AP21" s="1115"/>
      <c r="AQ21" s="1114"/>
      <c r="AR21" s="1115"/>
      <c r="AS21" s="1114"/>
      <c r="AT21" s="1115"/>
      <c r="AU21" s="1114"/>
      <c r="AV21" s="1115"/>
      <c r="AW21" s="1114"/>
      <c r="AX21" s="1115"/>
      <c r="AY21" s="1114"/>
      <c r="AZ21" s="1115"/>
      <c r="BA21" s="1114"/>
      <c r="BB21" s="1115"/>
      <c r="BC21" s="689">
        <f t="shared" si="3"/>
        <v>0</v>
      </c>
      <c r="BD21" s="1114"/>
      <c r="BE21" s="1115"/>
      <c r="BF21" s="1114"/>
      <c r="BG21" s="1115"/>
      <c r="BH21" s="1114"/>
      <c r="BI21" s="1115"/>
      <c r="BJ21" s="1114"/>
      <c r="BK21" s="1115"/>
      <c r="BL21" s="1114"/>
      <c r="BM21" s="1115"/>
      <c r="BN21" s="1114"/>
      <c r="BO21" s="1115"/>
      <c r="BP21" s="1114"/>
      <c r="BQ21" s="1115"/>
      <c r="BR21" s="1114"/>
      <c r="BS21" s="1115"/>
      <c r="BT21" s="1019">
        <f t="shared" si="4"/>
        <v>0</v>
      </c>
      <c r="BU21" s="1037">
        <f t="shared" si="9"/>
        <v>0</v>
      </c>
      <c r="BV21" s="1038">
        <f t="shared" si="9"/>
        <v>0</v>
      </c>
      <c r="BW21" s="1037">
        <f t="shared" si="9"/>
        <v>0</v>
      </c>
      <c r="BX21" s="1038">
        <f t="shared" si="9"/>
        <v>0</v>
      </c>
      <c r="BY21" s="1037">
        <f t="shared" si="9"/>
        <v>0</v>
      </c>
      <c r="BZ21" s="1038">
        <f t="shared" si="9"/>
        <v>0</v>
      </c>
      <c r="CA21" s="1037">
        <f t="shared" si="9"/>
        <v>0</v>
      </c>
      <c r="CB21" s="1038">
        <f t="shared" si="9"/>
        <v>0</v>
      </c>
      <c r="CC21" s="1037">
        <f t="shared" si="9"/>
        <v>0</v>
      </c>
      <c r="CD21" s="1038">
        <f t="shared" si="9"/>
        <v>0</v>
      </c>
      <c r="CE21" s="1037">
        <f t="shared" si="9"/>
        <v>0</v>
      </c>
      <c r="CF21" s="1038">
        <f t="shared" si="9"/>
        <v>0</v>
      </c>
      <c r="CG21" s="1037">
        <f t="shared" si="9"/>
        <v>0</v>
      </c>
      <c r="CH21" s="1038">
        <f t="shared" si="9"/>
        <v>0</v>
      </c>
      <c r="CI21" s="1037">
        <f t="shared" si="9"/>
        <v>0</v>
      </c>
      <c r="CJ21" s="1038">
        <f t="shared" si="9"/>
        <v>0</v>
      </c>
    </row>
    <row r="22" spans="1:88" x14ac:dyDescent="0.3">
      <c r="A22" s="1582"/>
      <c r="B22" s="1013" t="s">
        <v>76</v>
      </c>
      <c r="C22" s="1014" t="s">
        <v>848</v>
      </c>
      <c r="D22" s="1019">
        <f t="shared" si="8"/>
        <v>0</v>
      </c>
      <c r="E22" s="1114"/>
      <c r="F22" s="1115"/>
      <c r="G22" s="1114"/>
      <c r="H22" s="1115"/>
      <c r="I22" s="1114"/>
      <c r="J22" s="1115"/>
      <c r="K22" s="1114"/>
      <c r="L22" s="1115"/>
      <c r="M22" s="1114"/>
      <c r="N22" s="1115"/>
      <c r="O22" s="1114"/>
      <c r="P22" s="1115"/>
      <c r="Q22" s="1114"/>
      <c r="R22" s="1115"/>
      <c r="S22" s="1114"/>
      <c r="T22" s="1115"/>
      <c r="U22" s="1019">
        <f t="shared" si="1"/>
        <v>0</v>
      </c>
      <c r="V22" s="1114"/>
      <c r="W22" s="1115"/>
      <c r="X22" s="1114"/>
      <c r="Y22" s="1115"/>
      <c r="Z22" s="1114"/>
      <c r="AA22" s="1115"/>
      <c r="AB22" s="1114"/>
      <c r="AC22" s="1115"/>
      <c r="AD22" s="1114"/>
      <c r="AE22" s="1115"/>
      <c r="AF22" s="1114"/>
      <c r="AG22" s="1115"/>
      <c r="AH22" s="1114"/>
      <c r="AI22" s="1115"/>
      <c r="AJ22" s="1114"/>
      <c r="AK22" s="1115"/>
      <c r="AL22" s="689">
        <f t="shared" si="2"/>
        <v>0</v>
      </c>
      <c r="AM22" s="1114"/>
      <c r="AN22" s="1115"/>
      <c r="AO22" s="1114"/>
      <c r="AP22" s="1115"/>
      <c r="AQ22" s="1114"/>
      <c r="AR22" s="1115"/>
      <c r="AS22" s="1114"/>
      <c r="AT22" s="1115"/>
      <c r="AU22" s="1114"/>
      <c r="AV22" s="1115"/>
      <c r="AW22" s="1114"/>
      <c r="AX22" s="1115"/>
      <c r="AY22" s="1114"/>
      <c r="AZ22" s="1115"/>
      <c r="BA22" s="1114"/>
      <c r="BB22" s="1115"/>
      <c r="BC22" s="689">
        <f t="shared" si="3"/>
        <v>0</v>
      </c>
      <c r="BD22" s="1114"/>
      <c r="BE22" s="1115"/>
      <c r="BF22" s="1114"/>
      <c r="BG22" s="1115"/>
      <c r="BH22" s="1114"/>
      <c r="BI22" s="1115"/>
      <c r="BJ22" s="1114"/>
      <c r="BK22" s="1115"/>
      <c r="BL22" s="1114"/>
      <c r="BM22" s="1115"/>
      <c r="BN22" s="1114"/>
      <c r="BO22" s="1115"/>
      <c r="BP22" s="1114"/>
      <c r="BQ22" s="1115"/>
      <c r="BR22" s="1114"/>
      <c r="BS22" s="1115"/>
      <c r="BT22" s="1019">
        <f t="shared" si="4"/>
        <v>0</v>
      </c>
      <c r="BU22" s="1037">
        <f t="shared" si="9"/>
        <v>0</v>
      </c>
      <c r="BV22" s="1038">
        <f t="shared" si="9"/>
        <v>0</v>
      </c>
      <c r="BW22" s="1037">
        <f t="shared" si="9"/>
        <v>0</v>
      </c>
      <c r="BX22" s="1038">
        <f t="shared" si="9"/>
        <v>0</v>
      </c>
      <c r="BY22" s="1037">
        <f t="shared" si="9"/>
        <v>0</v>
      </c>
      <c r="BZ22" s="1038">
        <f t="shared" si="9"/>
        <v>0</v>
      </c>
      <c r="CA22" s="1037">
        <f t="shared" si="9"/>
        <v>0</v>
      </c>
      <c r="CB22" s="1038">
        <f t="shared" si="9"/>
        <v>0</v>
      </c>
      <c r="CC22" s="1037">
        <f t="shared" si="9"/>
        <v>0</v>
      </c>
      <c r="CD22" s="1038">
        <f t="shared" si="9"/>
        <v>0</v>
      </c>
      <c r="CE22" s="1037">
        <f t="shared" si="9"/>
        <v>0</v>
      </c>
      <c r="CF22" s="1038">
        <f t="shared" si="9"/>
        <v>0</v>
      </c>
      <c r="CG22" s="1037">
        <f t="shared" si="9"/>
        <v>0</v>
      </c>
      <c r="CH22" s="1038">
        <f t="shared" si="9"/>
        <v>0</v>
      </c>
      <c r="CI22" s="1037">
        <f t="shared" si="9"/>
        <v>0</v>
      </c>
      <c r="CJ22" s="1038">
        <f t="shared" si="9"/>
        <v>0</v>
      </c>
    </row>
    <row r="23" spans="1:88" x14ac:dyDescent="0.3">
      <c r="A23" s="1582"/>
      <c r="B23" s="1013" t="s">
        <v>107</v>
      </c>
      <c r="C23" s="1014" t="s">
        <v>849</v>
      </c>
      <c r="D23" s="1019">
        <f t="shared" si="8"/>
        <v>0</v>
      </c>
      <c r="E23" s="1114"/>
      <c r="F23" s="1115"/>
      <c r="G23" s="1114"/>
      <c r="H23" s="1115"/>
      <c r="I23" s="1114"/>
      <c r="J23" s="1115"/>
      <c r="K23" s="1114"/>
      <c r="L23" s="1115"/>
      <c r="M23" s="1114"/>
      <c r="N23" s="1115"/>
      <c r="O23" s="1114"/>
      <c r="P23" s="1115"/>
      <c r="Q23" s="1114"/>
      <c r="R23" s="1115"/>
      <c r="S23" s="1114"/>
      <c r="T23" s="1115"/>
      <c r="U23" s="1019">
        <f t="shared" si="1"/>
        <v>0</v>
      </c>
      <c r="V23" s="1114"/>
      <c r="W23" s="1115"/>
      <c r="X23" s="1114"/>
      <c r="Y23" s="1115"/>
      <c r="Z23" s="1114"/>
      <c r="AA23" s="1115"/>
      <c r="AB23" s="1114"/>
      <c r="AC23" s="1115"/>
      <c r="AD23" s="1114"/>
      <c r="AE23" s="1115"/>
      <c r="AF23" s="1114"/>
      <c r="AG23" s="1115"/>
      <c r="AH23" s="1114"/>
      <c r="AI23" s="1115"/>
      <c r="AJ23" s="1114"/>
      <c r="AK23" s="1115"/>
      <c r="AL23" s="689">
        <f t="shared" si="2"/>
        <v>0</v>
      </c>
      <c r="AM23" s="1114"/>
      <c r="AN23" s="1115"/>
      <c r="AO23" s="1114"/>
      <c r="AP23" s="1115"/>
      <c r="AQ23" s="1114"/>
      <c r="AR23" s="1115"/>
      <c r="AS23" s="1114"/>
      <c r="AT23" s="1115"/>
      <c r="AU23" s="1114"/>
      <c r="AV23" s="1115"/>
      <c r="AW23" s="1114"/>
      <c r="AX23" s="1115"/>
      <c r="AY23" s="1114"/>
      <c r="AZ23" s="1115"/>
      <c r="BA23" s="1114"/>
      <c r="BB23" s="1115"/>
      <c r="BC23" s="689">
        <f t="shared" si="3"/>
        <v>0</v>
      </c>
      <c r="BD23" s="1114"/>
      <c r="BE23" s="1115"/>
      <c r="BF23" s="1114"/>
      <c r="BG23" s="1115"/>
      <c r="BH23" s="1114"/>
      <c r="BI23" s="1115"/>
      <c r="BJ23" s="1114"/>
      <c r="BK23" s="1115"/>
      <c r="BL23" s="1114"/>
      <c r="BM23" s="1115"/>
      <c r="BN23" s="1114"/>
      <c r="BO23" s="1115"/>
      <c r="BP23" s="1114"/>
      <c r="BQ23" s="1115"/>
      <c r="BR23" s="1114"/>
      <c r="BS23" s="1115"/>
      <c r="BT23" s="1019">
        <f t="shared" si="4"/>
        <v>0</v>
      </c>
      <c r="BU23" s="1037">
        <f t="shared" si="9"/>
        <v>0</v>
      </c>
      <c r="BV23" s="1038">
        <f t="shared" si="9"/>
        <v>0</v>
      </c>
      <c r="BW23" s="1037">
        <f t="shared" si="9"/>
        <v>0</v>
      </c>
      <c r="BX23" s="1038">
        <f t="shared" si="9"/>
        <v>0</v>
      </c>
      <c r="BY23" s="1037">
        <f t="shared" si="9"/>
        <v>0</v>
      </c>
      <c r="BZ23" s="1038">
        <f t="shared" si="9"/>
        <v>0</v>
      </c>
      <c r="CA23" s="1037">
        <f t="shared" si="9"/>
        <v>0</v>
      </c>
      <c r="CB23" s="1038">
        <f t="shared" si="9"/>
        <v>0</v>
      </c>
      <c r="CC23" s="1037">
        <f t="shared" si="9"/>
        <v>0</v>
      </c>
      <c r="CD23" s="1038">
        <f t="shared" si="9"/>
        <v>0</v>
      </c>
      <c r="CE23" s="1037">
        <f t="shared" si="9"/>
        <v>0</v>
      </c>
      <c r="CF23" s="1038">
        <f t="shared" si="9"/>
        <v>0</v>
      </c>
      <c r="CG23" s="1037">
        <f t="shared" si="9"/>
        <v>0</v>
      </c>
      <c r="CH23" s="1038">
        <f t="shared" si="9"/>
        <v>0</v>
      </c>
      <c r="CI23" s="1037">
        <f t="shared" si="9"/>
        <v>0</v>
      </c>
      <c r="CJ23" s="1038">
        <f t="shared" si="9"/>
        <v>0</v>
      </c>
    </row>
    <row r="24" spans="1:88" x14ac:dyDescent="0.3">
      <c r="A24" s="1582"/>
      <c r="B24" s="1013" t="s">
        <v>108</v>
      </c>
      <c r="C24" s="1014" t="s">
        <v>850</v>
      </c>
      <c r="D24" s="1019">
        <f t="shared" si="8"/>
        <v>0</v>
      </c>
      <c r="E24" s="1114"/>
      <c r="F24" s="1115"/>
      <c r="G24" s="1114"/>
      <c r="H24" s="1115"/>
      <c r="I24" s="1114"/>
      <c r="J24" s="1115"/>
      <c r="K24" s="1114"/>
      <c r="L24" s="1115"/>
      <c r="M24" s="1114"/>
      <c r="N24" s="1115"/>
      <c r="O24" s="1114"/>
      <c r="P24" s="1115"/>
      <c r="Q24" s="1114"/>
      <c r="R24" s="1115"/>
      <c r="S24" s="1114"/>
      <c r="T24" s="1115"/>
      <c r="U24" s="1019">
        <f t="shared" si="1"/>
        <v>0</v>
      </c>
      <c r="V24" s="1114"/>
      <c r="W24" s="1115"/>
      <c r="X24" s="1114"/>
      <c r="Y24" s="1115"/>
      <c r="Z24" s="1114"/>
      <c r="AA24" s="1115"/>
      <c r="AB24" s="1114"/>
      <c r="AC24" s="1115"/>
      <c r="AD24" s="1114"/>
      <c r="AE24" s="1115"/>
      <c r="AF24" s="1114"/>
      <c r="AG24" s="1115"/>
      <c r="AH24" s="1114"/>
      <c r="AI24" s="1115"/>
      <c r="AJ24" s="1114"/>
      <c r="AK24" s="1115"/>
      <c r="AL24" s="1019">
        <f t="shared" si="2"/>
        <v>0</v>
      </c>
      <c r="AM24" s="1114"/>
      <c r="AN24" s="1115"/>
      <c r="AO24" s="1114"/>
      <c r="AP24" s="1115"/>
      <c r="AQ24" s="1114"/>
      <c r="AR24" s="1115"/>
      <c r="AS24" s="1114"/>
      <c r="AT24" s="1115"/>
      <c r="AU24" s="1114"/>
      <c r="AV24" s="1115"/>
      <c r="AW24" s="1114"/>
      <c r="AX24" s="1115"/>
      <c r="AY24" s="1114"/>
      <c r="AZ24" s="1115"/>
      <c r="BA24" s="1114"/>
      <c r="BB24" s="1115"/>
      <c r="BC24" s="1019">
        <f t="shared" si="3"/>
        <v>0</v>
      </c>
      <c r="BD24" s="1114"/>
      <c r="BE24" s="1115"/>
      <c r="BF24" s="1114"/>
      <c r="BG24" s="1115"/>
      <c r="BH24" s="1114"/>
      <c r="BI24" s="1115"/>
      <c r="BJ24" s="1114"/>
      <c r="BK24" s="1115"/>
      <c r="BL24" s="1114"/>
      <c r="BM24" s="1115"/>
      <c r="BN24" s="1114"/>
      <c r="BO24" s="1115"/>
      <c r="BP24" s="1114"/>
      <c r="BQ24" s="1115"/>
      <c r="BR24" s="1114"/>
      <c r="BS24" s="1115"/>
      <c r="BT24" s="1019">
        <f t="shared" si="4"/>
        <v>0</v>
      </c>
      <c r="BU24" s="1037">
        <f t="shared" si="9"/>
        <v>0</v>
      </c>
      <c r="BV24" s="1038">
        <f t="shared" si="9"/>
        <v>0</v>
      </c>
      <c r="BW24" s="1037">
        <f t="shared" si="9"/>
        <v>0</v>
      </c>
      <c r="BX24" s="1038">
        <f t="shared" si="9"/>
        <v>0</v>
      </c>
      <c r="BY24" s="1037">
        <f t="shared" si="9"/>
        <v>0</v>
      </c>
      <c r="BZ24" s="1038">
        <f t="shared" si="9"/>
        <v>0</v>
      </c>
      <c r="CA24" s="1037">
        <f t="shared" si="9"/>
        <v>0</v>
      </c>
      <c r="CB24" s="1038">
        <f t="shared" si="9"/>
        <v>0</v>
      </c>
      <c r="CC24" s="1037">
        <f t="shared" si="9"/>
        <v>0</v>
      </c>
      <c r="CD24" s="1038">
        <f t="shared" si="9"/>
        <v>0</v>
      </c>
      <c r="CE24" s="1037">
        <f t="shared" si="9"/>
        <v>0</v>
      </c>
      <c r="CF24" s="1038">
        <f t="shared" si="9"/>
        <v>0</v>
      </c>
      <c r="CG24" s="1037">
        <f t="shared" si="9"/>
        <v>0</v>
      </c>
      <c r="CH24" s="1038">
        <f t="shared" si="9"/>
        <v>0</v>
      </c>
      <c r="CI24" s="1037">
        <f t="shared" si="9"/>
        <v>0</v>
      </c>
      <c r="CJ24" s="1038">
        <f t="shared" si="9"/>
        <v>0</v>
      </c>
    </row>
    <row r="25" spans="1:88" s="377" customFormat="1" x14ac:dyDescent="0.3">
      <c r="A25" s="1582"/>
      <c r="B25" s="1027" t="s">
        <v>167</v>
      </c>
      <c r="C25" s="1021" t="s">
        <v>851</v>
      </c>
      <c r="D25" s="1028">
        <f t="shared" si="8"/>
        <v>0</v>
      </c>
      <c r="E25" s="1024"/>
      <c r="F25" s="1029">
        <f>SUM(F19:F24)</f>
        <v>0</v>
      </c>
      <c r="G25" s="1024"/>
      <c r="H25" s="1029">
        <f>SUM(H19:H24)</f>
        <v>0</v>
      </c>
      <c r="I25" s="1024"/>
      <c r="J25" s="1029">
        <f>SUM(J19:J24)</f>
        <v>0</v>
      </c>
      <c r="K25" s="1024"/>
      <c r="L25" s="1029">
        <f>SUM(L19:L24)</f>
        <v>0</v>
      </c>
      <c r="M25" s="1024"/>
      <c r="N25" s="1029">
        <f>SUM(N19:N24)</f>
        <v>0</v>
      </c>
      <c r="O25" s="1024"/>
      <c r="P25" s="1029">
        <f>SUM(P19:P24)</f>
        <v>0</v>
      </c>
      <c r="Q25" s="1024"/>
      <c r="R25" s="1029">
        <f>SUM(R19:R24)</f>
        <v>0</v>
      </c>
      <c r="S25" s="1024"/>
      <c r="T25" s="1029">
        <f>SUM(T19:T24)</f>
        <v>0</v>
      </c>
      <c r="U25" s="1023">
        <f t="shared" si="1"/>
        <v>0</v>
      </c>
      <c r="V25" s="1024"/>
      <c r="W25" s="1029">
        <f>SUM(W19:W24)</f>
        <v>0</v>
      </c>
      <c r="X25" s="1024"/>
      <c r="Y25" s="1029">
        <f>SUM(Y19:Y24)</f>
        <v>0</v>
      </c>
      <c r="Z25" s="1024"/>
      <c r="AA25" s="1029">
        <f>SUM(AA19:AA24)</f>
        <v>0</v>
      </c>
      <c r="AB25" s="1024"/>
      <c r="AC25" s="1029">
        <f>SUM(AC19:AC24)</f>
        <v>0</v>
      </c>
      <c r="AD25" s="1024"/>
      <c r="AE25" s="1029">
        <f>SUM(AE19:AE24)</f>
        <v>0</v>
      </c>
      <c r="AF25" s="1024"/>
      <c r="AG25" s="1029">
        <f>SUM(AG19:AG24)</f>
        <v>0</v>
      </c>
      <c r="AH25" s="1024"/>
      <c r="AI25" s="1029">
        <f>SUM(AI19:AI24)</f>
        <v>0</v>
      </c>
      <c r="AJ25" s="1024"/>
      <c r="AK25" s="1029">
        <f>SUM(AK19:AK24)</f>
        <v>0</v>
      </c>
      <c r="AL25" s="1023">
        <f t="shared" si="2"/>
        <v>0</v>
      </c>
      <c r="AM25" s="1024"/>
      <c r="AN25" s="1029">
        <f>SUM(AN19:AN24)</f>
        <v>0</v>
      </c>
      <c r="AO25" s="1024"/>
      <c r="AP25" s="1029">
        <f>SUM(AP19:AP24)</f>
        <v>0</v>
      </c>
      <c r="AQ25" s="1024"/>
      <c r="AR25" s="1029">
        <f>SUM(AR19:AR24)</f>
        <v>0</v>
      </c>
      <c r="AS25" s="1024"/>
      <c r="AT25" s="1029">
        <f>SUM(AT19:AT24)</f>
        <v>0</v>
      </c>
      <c r="AU25" s="1024"/>
      <c r="AV25" s="1029">
        <f>SUM(AV19:AV24)</f>
        <v>0</v>
      </c>
      <c r="AW25" s="1024"/>
      <c r="AX25" s="1029">
        <f>SUM(AX19:AX24)</f>
        <v>0</v>
      </c>
      <c r="AY25" s="1024"/>
      <c r="AZ25" s="1029">
        <f>SUM(AZ19:AZ24)</f>
        <v>0</v>
      </c>
      <c r="BA25" s="1024"/>
      <c r="BB25" s="1029">
        <f>SUM(BB19:BB24)</f>
        <v>0</v>
      </c>
      <c r="BC25" s="1023">
        <f t="shared" si="3"/>
        <v>0</v>
      </c>
      <c r="BD25" s="1024"/>
      <c r="BE25" s="1029">
        <f>SUM(BE19:BE24)</f>
        <v>0</v>
      </c>
      <c r="BF25" s="1024"/>
      <c r="BG25" s="1029">
        <f>SUM(BG19:BG24)</f>
        <v>0</v>
      </c>
      <c r="BH25" s="1024"/>
      <c r="BI25" s="1029">
        <f>SUM(BI19:BI24)</f>
        <v>0</v>
      </c>
      <c r="BJ25" s="1024"/>
      <c r="BK25" s="1029">
        <f>SUM(BK19:BK24)</f>
        <v>0</v>
      </c>
      <c r="BL25" s="1024"/>
      <c r="BM25" s="1029">
        <f>SUM(BM19:BM24)</f>
        <v>0</v>
      </c>
      <c r="BN25" s="1024"/>
      <c r="BO25" s="1029">
        <f>SUM(BO19:BO24)</f>
        <v>0</v>
      </c>
      <c r="BP25" s="1024"/>
      <c r="BQ25" s="1029">
        <f>SUM(BQ19:BQ24)</f>
        <v>0</v>
      </c>
      <c r="BR25" s="1024"/>
      <c r="BS25" s="1029">
        <f>SUM(BS19:BS24)</f>
        <v>0</v>
      </c>
      <c r="BT25" s="1023">
        <f t="shared" si="4"/>
        <v>0</v>
      </c>
      <c r="BU25" s="1024"/>
      <c r="BV25" s="1029">
        <f>SUM(BV19:BV24)</f>
        <v>0</v>
      </c>
      <c r="BW25" s="1024"/>
      <c r="BX25" s="1029">
        <f>SUM(BX19:BX24)</f>
        <v>0</v>
      </c>
      <c r="BY25" s="1024"/>
      <c r="BZ25" s="1029">
        <f>SUM(BZ19:BZ24)</f>
        <v>0</v>
      </c>
      <c r="CA25" s="1024"/>
      <c r="CB25" s="1029">
        <f>SUM(CB19:CB24)</f>
        <v>0</v>
      </c>
      <c r="CC25" s="1024"/>
      <c r="CD25" s="1029">
        <f>SUM(CD19:CD24)</f>
        <v>0</v>
      </c>
      <c r="CE25" s="1024"/>
      <c r="CF25" s="1029">
        <f>SUM(CF19:CF24)</f>
        <v>0</v>
      </c>
      <c r="CG25" s="1024"/>
      <c r="CH25" s="1029">
        <f>SUM(CH19:CH24)</f>
        <v>0</v>
      </c>
      <c r="CI25" s="1024"/>
      <c r="CJ25" s="1029">
        <f>SUM(CJ19:CJ24)</f>
        <v>0</v>
      </c>
    </row>
    <row r="26" spans="1:88" x14ac:dyDescent="0.3">
      <c r="A26" s="1582"/>
      <c r="B26" s="1013" t="s">
        <v>261</v>
      </c>
      <c r="C26" s="1014" t="s">
        <v>852</v>
      </c>
      <c r="D26" s="1019">
        <f t="shared" si="8"/>
        <v>0</v>
      </c>
      <c r="E26" s="1114"/>
      <c r="F26" s="1115"/>
      <c r="G26" s="1114"/>
      <c r="H26" s="1115"/>
      <c r="I26" s="1114"/>
      <c r="J26" s="1115"/>
      <c r="K26" s="1114"/>
      <c r="L26" s="1115"/>
      <c r="M26" s="1114"/>
      <c r="N26" s="1115"/>
      <c r="O26" s="1114"/>
      <c r="P26" s="1115"/>
      <c r="Q26" s="1114"/>
      <c r="R26" s="1115"/>
      <c r="S26" s="1114"/>
      <c r="T26" s="1115"/>
      <c r="U26" s="688">
        <f t="shared" si="1"/>
        <v>0</v>
      </c>
      <c r="V26" s="1114"/>
      <c r="W26" s="1115"/>
      <c r="X26" s="1114"/>
      <c r="Y26" s="1115"/>
      <c r="Z26" s="1114"/>
      <c r="AA26" s="1115"/>
      <c r="AB26" s="1114"/>
      <c r="AC26" s="1115"/>
      <c r="AD26" s="1114"/>
      <c r="AE26" s="1115"/>
      <c r="AF26" s="1114"/>
      <c r="AG26" s="1115"/>
      <c r="AH26" s="1114"/>
      <c r="AI26" s="1115"/>
      <c r="AJ26" s="1114"/>
      <c r="AK26" s="1115"/>
      <c r="AL26" s="688">
        <f t="shared" si="2"/>
        <v>0</v>
      </c>
      <c r="AM26" s="1114"/>
      <c r="AN26" s="1115"/>
      <c r="AO26" s="1114"/>
      <c r="AP26" s="1115"/>
      <c r="AQ26" s="1114"/>
      <c r="AR26" s="1115"/>
      <c r="AS26" s="1114"/>
      <c r="AT26" s="1115"/>
      <c r="AU26" s="1114"/>
      <c r="AV26" s="1115"/>
      <c r="AW26" s="1114"/>
      <c r="AX26" s="1115"/>
      <c r="AY26" s="1114"/>
      <c r="AZ26" s="1115"/>
      <c r="BA26" s="1114"/>
      <c r="BB26" s="1115"/>
      <c r="BC26" s="688">
        <f t="shared" si="3"/>
        <v>0</v>
      </c>
      <c r="BD26" s="1114"/>
      <c r="BE26" s="1115"/>
      <c r="BF26" s="1114"/>
      <c r="BG26" s="1115"/>
      <c r="BH26" s="1114"/>
      <c r="BI26" s="1115"/>
      <c r="BJ26" s="1114"/>
      <c r="BK26" s="1115"/>
      <c r="BL26" s="1114"/>
      <c r="BM26" s="1115"/>
      <c r="BN26" s="1114"/>
      <c r="BO26" s="1115"/>
      <c r="BP26" s="1114"/>
      <c r="BQ26" s="1115"/>
      <c r="BR26" s="1114"/>
      <c r="BS26" s="1115"/>
      <c r="BT26" s="688">
        <f t="shared" si="4"/>
        <v>0</v>
      </c>
      <c r="BU26" s="1035">
        <f t="shared" ref="BU26:CJ26" si="10">E26+V26+AM26+BD26</f>
        <v>0</v>
      </c>
      <c r="BV26" s="1036">
        <f t="shared" si="10"/>
        <v>0</v>
      </c>
      <c r="BW26" s="1035">
        <f t="shared" si="10"/>
        <v>0</v>
      </c>
      <c r="BX26" s="1036">
        <f t="shared" si="10"/>
        <v>0</v>
      </c>
      <c r="BY26" s="1035">
        <f t="shared" si="10"/>
        <v>0</v>
      </c>
      <c r="BZ26" s="1036">
        <f t="shared" si="10"/>
        <v>0</v>
      </c>
      <c r="CA26" s="1035">
        <f t="shared" si="10"/>
        <v>0</v>
      </c>
      <c r="CB26" s="1036">
        <f t="shared" si="10"/>
        <v>0</v>
      </c>
      <c r="CC26" s="1035">
        <f t="shared" si="10"/>
        <v>0</v>
      </c>
      <c r="CD26" s="1036">
        <f t="shared" si="10"/>
        <v>0</v>
      </c>
      <c r="CE26" s="1035">
        <f t="shared" si="10"/>
        <v>0</v>
      </c>
      <c r="CF26" s="1036">
        <f t="shared" si="10"/>
        <v>0</v>
      </c>
      <c r="CG26" s="1035">
        <f t="shared" si="10"/>
        <v>0</v>
      </c>
      <c r="CH26" s="1036">
        <f t="shared" si="10"/>
        <v>0</v>
      </c>
      <c r="CI26" s="1035">
        <f t="shared" si="10"/>
        <v>0</v>
      </c>
      <c r="CJ26" s="1036">
        <f t="shared" si="10"/>
        <v>0</v>
      </c>
    </row>
    <row r="27" spans="1:88" x14ac:dyDescent="0.3">
      <c r="A27" s="1582"/>
      <c r="B27" s="1013" t="s">
        <v>260</v>
      </c>
      <c r="C27" s="1014" t="s">
        <v>853</v>
      </c>
      <c r="D27" s="1019">
        <f t="shared" si="8"/>
        <v>0</v>
      </c>
      <c r="E27" s="1114"/>
      <c r="F27" s="1115"/>
      <c r="G27" s="1114"/>
      <c r="H27" s="1115"/>
      <c r="I27" s="1114"/>
      <c r="J27" s="1115"/>
      <c r="K27" s="1114"/>
      <c r="L27" s="1115"/>
      <c r="M27" s="1114"/>
      <c r="N27" s="1115"/>
      <c r="O27" s="1114"/>
      <c r="P27" s="1115"/>
      <c r="Q27" s="1114"/>
      <c r="R27" s="1115"/>
      <c r="S27" s="1114"/>
      <c r="T27" s="1115"/>
      <c r="U27" s="1019">
        <f t="shared" si="1"/>
        <v>0</v>
      </c>
      <c r="V27" s="1114"/>
      <c r="W27" s="1115"/>
      <c r="X27" s="1114"/>
      <c r="Y27" s="1115"/>
      <c r="Z27" s="1114"/>
      <c r="AA27" s="1115"/>
      <c r="AB27" s="1114"/>
      <c r="AC27" s="1115"/>
      <c r="AD27" s="1114"/>
      <c r="AE27" s="1115"/>
      <c r="AF27" s="1114"/>
      <c r="AG27" s="1115"/>
      <c r="AH27" s="1114"/>
      <c r="AI27" s="1115"/>
      <c r="AJ27" s="1114"/>
      <c r="AK27" s="1115"/>
      <c r="AL27" s="1019">
        <f t="shared" si="2"/>
        <v>0</v>
      </c>
      <c r="AM27" s="1114"/>
      <c r="AN27" s="1115"/>
      <c r="AO27" s="1114"/>
      <c r="AP27" s="1115"/>
      <c r="AQ27" s="1114"/>
      <c r="AR27" s="1115"/>
      <c r="AS27" s="1114"/>
      <c r="AT27" s="1115"/>
      <c r="AU27" s="1114"/>
      <c r="AV27" s="1115"/>
      <c r="AW27" s="1114"/>
      <c r="AX27" s="1115"/>
      <c r="AY27" s="1114"/>
      <c r="AZ27" s="1115"/>
      <c r="BA27" s="1114"/>
      <c r="BB27" s="1115"/>
      <c r="BC27" s="1019">
        <f t="shared" si="3"/>
        <v>0</v>
      </c>
      <c r="BD27" s="1114"/>
      <c r="BE27" s="1115"/>
      <c r="BF27" s="1114"/>
      <c r="BG27" s="1115"/>
      <c r="BH27" s="1114"/>
      <c r="BI27" s="1115"/>
      <c r="BJ27" s="1114"/>
      <c r="BK27" s="1115"/>
      <c r="BL27" s="1114"/>
      <c r="BM27" s="1115"/>
      <c r="BN27" s="1114"/>
      <c r="BO27" s="1115"/>
      <c r="BP27" s="1114"/>
      <c r="BQ27" s="1115"/>
      <c r="BR27" s="1114"/>
      <c r="BS27" s="1115"/>
      <c r="BT27" s="1019">
        <f t="shared" si="4"/>
        <v>0</v>
      </c>
      <c r="BU27" s="1037">
        <f t="shared" ref="BU27:CJ31" si="11">E27+V27+AM27+BD27</f>
        <v>0</v>
      </c>
      <c r="BV27" s="1038">
        <f t="shared" si="11"/>
        <v>0</v>
      </c>
      <c r="BW27" s="1037">
        <f t="shared" si="11"/>
        <v>0</v>
      </c>
      <c r="BX27" s="1038">
        <f t="shared" si="11"/>
        <v>0</v>
      </c>
      <c r="BY27" s="1037">
        <f t="shared" si="11"/>
        <v>0</v>
      </c>
      <c r="BZ27" s="1038">
        <f t="shared" si="11"/>
        <v>0</v>
      </c>
      <c r="CA27" s="1037">
        <f t="shared" si="11"/>
        <v>0</v>
      </c>
      <c r="CB27" s="1038">
        <f t="shared" si="11"/>
        <v>0</v>
      </c>
      <c r="CC27" s="1037">
        <f t="shared" si="11"/>
        <v>0</v>
      </c>
      <c r="CD27" s="1038">
        <f t="shared" si="11"/>
        <v>0</v>
      </c>
      <c r="CE27" s="1037">
        <f t="shared" si="11"/>
        <v>0</v>
      </c>
      <c r="CF27" s="1038">
        <f t="shared" si="11"/>
        <v>0</v>
      </c>
      <c r="CG27" s="1037">
        <f t="shared" si="11"/>
        <v>0</v>
      </c>
      <c r="CH27" s="1038">
        <f t="shared" si="11"/>
        <v>0</v>
      </c>
      <c r="CI27" s="1037">
        <f t="shared" si="11"/>
        <v>0</v>
      </c>
      <c r="CJ27" s="1038">
        <f t="shared" si="11"/>
        <v>0</v>
      </c>
    </row>
    <row r="28" spans="1:88" x14ac:dyDescent="0.3">
      <c r="A28" s="1582"/>
      <c r="B28" s="1013" t="s">
        <v>259</v>
      </c>
      <c r="C28" s="1014" t="s">
        <v>854</v>
      </c>
      <c r="D28" s="1019">
        <f t="shared" si="8"/>
        <v>0</v>
      </c>
      <c r="E28" s="1114"/>
      <c r="F28" s="1115"/>
      <c r="G28" s="1114"/>
      <c r="H28" s="1115"/>
      <c r="I28" s="1114"/>
      <c r="J28" s="1115"/>
      <c r="K28" s="1114"/>
      <c r="L28" s="1115"/>
      <c r="M28" s="1114"/>
      <c r="N28" s="1115"/>
      <c r="O28" s="1114"/>
      <c r="P28" s="1115"/>
      <c r="Q28" s="1114"/>
      <c r="R28" s="1115"/>
      <c r="S28" s="1114"/>
      <c r="T28" s="1115"/>
      <c r="U28" s="1019">
        <f t="shared" si="1"/>
        <v>0</v>
      </c>
      <c r="V28" s="1114"/>
      <c r="W28" s="1115"/>
      <c r="X28" s="1114"/>
      <c r="Y28" s="1115"/>
      <c r="Z28" s="1114"/>
      <c r="AA28" s="1115"/>
      <c r="AB28" s="1114"/>
      <c r="AC28" s="1115"/>
      <c r="AD28" s="1114"/>
      <c r="AE28" s="1115"/>
      <c r="AF28" s="1114"/>
      <c r="AG28" s="1115"/>
      <c r="AH28" s="1114"/>
      <c r="AI28" s="1115"/>
      <c r="AJ28" s="1114"/>
      <c r="AK28" s="1115"/>
      <c r="AL28" s="1019">
        <f t="shared" si="2"/>
        <v>0</v>
      </c>
      <c r="AM28" s="1114"/>
      <c r="AN28" s="1115"/>
      <c r="AO28" s="1114"/>
      <c r="AP28" s="1115"/>
      <c r="AQ28" s="1114"/>
      <c r="AR28" s="1115"/>
      <c r="AS28" s="1114"/>
      <c r="AT28" s="1115"/>
      <c r="AU28" s="1114"/>
      <c r="AV28" s="1115"/>
      <c r="AW28" s="1114"/>
      <c r="AX28" s="1115"/>
      <c r="AY28" s="1114"/>
      <c r="AZ28" s="1115"/>
      <c r="BA28" s="1114"/>
      <c r="BB28" s="1115"/>
      <c r="BC28" s="1019">
        <f t="shared" si="3"/>
        <v>0</v>
      </c>
      <c r="BD28" s="1114"/>
      <c r="BE28" s="1115"/>
      <c r="BF28" s="1114"/>
      <c r="BG28" s="1115"/>
      <c r="BH28" s="1114"/>
      <c r="BI28" s="1115"/>
      <c r="BJ28" s="1114"/>
      <c r="BK28" s="1115"/>
      <c r="BL28" s="1114"/>
      <c r="BM28" s="1115"/>
      <c r="BN28" s="1114"/>
      <c r="BO28" s="1115"/>
      <c r="BP28" s="1114"/>
      <c r="BQ28" s="1115"/>
      <c r="BR28" s="1114"/>
      <c r="BS28" s="1115"/>
      <c r="BT28" s="1019">
        <f t="shared" si="4"/>
        <v>0</v>
      </c>
      <c r="BU28" s="1037">
        <f t="shared" si="11"/>
        <v>0</v>
      </c>
      <c r="BV28" s="1038">
        <f t="shared" si="11"/>
        <v>0</v>
      </c>
      <c r="BW28" s="1037">
        <f t="shared" si="11"/>
        <v>0</v>
      </c>
      <c r="BX28" s="1038">
        <f t="shared" si="11"/>
        <v>0</v>
      </c>
      <c r="BY28" s="1037">
        <f t="shared" si="11"/>
        <v>0</v>
      </c>
      <c r="BZ28" s="1038">
        <f t="shared" si="11"/>
        <v>0</v>
      </c>
      <c r="CA28" s="1037">
        <f t="shared" si="11"/>
        <v>0</v>
      </c>
      <c r="CB28" s="1038">
        <f t="shared" si="11"/>
        <v>0</v>
      </c>
      <c r="CC28" s="1037">
        <f t="shared" si="11"/>
        <v>0</v>
      </c>
      <c r="CD28" s="1038">
        <f t="shared" si="11"/>
        <v>0</v>
      </c>
      <c r="CE28" s="1037">
        <f t="shared" si="11"/>
        <v>0</v>
      </c>
      <c r="CF28" s="1038">
        <f t="shared" si="11"/>
        <v>0</v>
      </c>
      <c r="CG28" s="1037">
        <f t="shared" si="11"/>
        <v>0</v>
      </c>
      <c r="CH28" s="1038">
        <f t="shared" si="11"/>
        <v>0</v>
      </c>
      <c r="CI28" s="1037">
        <f t="shared" si="11"/>
        <v>0</v>
      </c>
      <c r="CJ28" s="1038">
        <f t="shared" si="11"/>
        <v>0</v>
      </c>
    </row>
    <row r="29" spans="1:88" x14ac:dyDescent="0.3">
      <c r="A29" s="1582"/>
      <c r="B29" s="1013" t="s">
        <v>257</v>
      </c>
      <c r="C29" s="1014" t="s">
        <v>855</v>
      </c>
      <c r="D29" s="1019">
        <f t="shared" si="8"/>
        <v>0</v>
      </c>
      <c r="E29" s="1114"/>
      <c r="F29" s="1115"/>
      <c r="G29" s="1114"/>
      <c r="H29" s="1115"/>
      <c r="I29" s="1114"/>
      <c r="J29" s="1115"/>
      <c r="K29" s="1114"/>
      <c r="L29" s="1115"/>
      <c r="M29" s="1114"/>
      <c r="N29" s="1115"/>
      <c r="O29" s="1114"/>
      <c r="P29" s="1115"/>
      <c r="Q29" s="1114"/>
      <c r="R29" s="1115"/>
      <c r="S29" s="1114"/>
      <c r="T29" s="1115"/>
      <c r="U29" s="1019">
        <f t="shared" si="1"/>
        <v>0</v>
      </c>
      <c r="V29" s="1114"/>
      <c r="W29" s="1115"/>
      <c r="X29" s="1114"/>
      <c r="Y29" s="1115"/>
      <c r="Z29" s="1114"/>
      <c r="AA29" s="1115"/>
      <c r="AB29" s="1114"/>
      <c r="AC29" s="1115"/>
      <c r="AD29" s="1114"/>
      <c r="AE29" s="1115"/>
      <c r="AF29" s="1114"/>
      <c r="AG29" s="1115"/>
      <c r="AH29" s="1114"/>
      <c r="AI29" s="1115"/>
      <c r="AJ29" s="1114"/>
      <c r="AK29" s="1115"/>
      <c r="AL29" s="1019">
        <f t="shared" si="2"/>
        <v>0</v>
      </c>
      <c r="AM29" s="1114"/>
      <c r="AN29" s="1115"/>
      <c r="AO29" s="1114"/>
      <c r="AP29" s="1115"/>
      <c r="AQ29" s="1114"/>
      <c r="AR29" s="1115"/>
      <c r="AS29" s="1114"/>
      <c r="AT29" s="1115"/>
      <c r="AU29" s="1114"/>
      <c r="AV29" s="1115"/>
      <c r="AW29" s="1114"/>
      <c r="AX29" s="1115"/>
      <c r="AY29" s="1114"/>
      <c r="AZ29" s="1115"/>
      <c r="BA29" s="1114"/>
      <c r="BB29" s="1115"/>
      <c r="BC29" s="1019">
        <f t="shared" si="3"/>
        <v>0</v>
      </c>
      <c r="BD29" s="1114"/>
      <c r="BE29" s="1115"/>
      <c r="BF29" s="1114"/>
      <c r="BG29" s="1115"/>
      <c r="BH29" s="1114"/>
      <c r="BI29" s="1115"/>
      <c r="BJ29" s="1114"/>
      <c r="BK29" s="1115"/>
      <c r="BL29" s="1114"/>
      <c r="BM29" s="1115"/>
      <c r="BN29" s="1114"/>
      <c r="BO29" s="1115"/>
      <c r="BP29" s="1114"/>
      <c r="BQ29" s="1115"/>
      <c r="BR29" s="1114"/>
      <c r="BS29" s="1115"/>
      <c r="BT29" s="1019">
        <f t="shared" si="4"/>
        <v>0</v>
      </c>
      <c r="BU29" s="1037">
        <f t="shared" si="11"/>
        <v>0</v>
      </c>
      <c r="BV29" s="1038">
        <f t="shared" si="11"/>
        <v>0</v>
      </c>
      <c r="BW29" s="1037">
        <f t="shared" si="11"/>
        <v>0</v>
      </c>
      <c r="BX29" s="1038">
        <f t="shared" si="11"/>
        <v>0</v>
      </c>
      <c r="BY29" s="1037">
        <f t="shared" si="11"/>
        <v>0</v>
      </c>
      <c r="BZ29" s="1038">
        <f t="shared" si="11"/>
        <v>0</v>
      </c>
      <c r="CA29" s="1037">
        <f t="shared" si="11"/>
        <v>0</v>
      </c>
      <c r="CB29" s="1038">
        <f t="shared" si="11"/>
        <v>0</v>
      </c>
      <c r="CC29" s="1037">
        <f t="shared" si="11"/>
        <v>0</v>
      </c>
      <c r="CD29" s="1038">
        <f t="shared" si="11"/>
        <v>0</v>
      </c>
      <c r="CE29" s="1037">
        <f t="shared" si="11"/>
        <v>0</v>
      </c>
      <c r="CF29" s="1038">
        <f t="shared" si="11"/>
        <v>0</v>
      </c>
      <c r="CG29" s="1037">
        <f t="shared" si="11"/>
        <v>0</v>
      </c>
      <c r="CH29" s="1038">
        <f t="shared" si="11"/>
        <v>0</v>
      </c>
      <c r="CI29" s="1037">
        <f t="shared" si="11"/>
        <v>0</v>
      </c>
      <c r="CJ29" s="1038">
        <f t="shared" si="11"/>
        <v>0</v>
      </c>
    </row>
    <row r="30" spans="1:88" x14ac:dyDescent="0.3">
      <c r="A30" s="1582"/>
      <c r="B30" s="1013" t="s">
        <v>856</v>
      </c>
      <c r="C30" s="1014" t="s">
        <v>857</v>
      </c>
      <c r="D30" s="1019">
        <f t="shared" si="8"/>
        <v>0</v>
      </c>
      <c r="E30" s="1114"/>
      <c r="F30" s="1115"/>
      <c r="G30" s="1114"/>
      <c r="H30" s="1115"/>
      <c r="I30" s="1114"/>
      <c r="J30" s="1115"/>
      <c r="K30" s="1114"/>
      <c r="L30" s="1115"/>
      <c r="M30" s="1114"/>
      <c r="N30" s="1115"/>
      <c r="O30" s="1114"/>
      <c r="P30" s="1115"/>
      <c r="Q30" s="1114"/>
      <c r="R30" s="1115"/>
      <c r="S30" s="1114"/>
      <c r="T30" s="1115"/>
      <c r="U30" s="1019">
        <f t="shared" si="1"/>
        <v>0</v>
      </c>
      <c r="V30" s="1114"/>
      <c r="W30" s="1115"/>
      <c r="X30" s="1114"/>
      <c r="Y30" s="1115"/>
      <c r="Z30" s="1114"/>
      <c r="AA30" s="1115"/>
      <c r="AB30" s="1114"/>
      <c r="AC30" s="1115"/>
      <c r="AD30" s="1114"/>
      <c r="AE30" s="1115"/>
      <c r="AF30" s="1114"/>
      <c r="AG30" s="1115"/>
      <c r="AH30" s="1114"/>
      <c r="AI30" s="1115"/>
      <c r="AJ30" s="1114"/>
      <c r="AK30" s="1115"/>
      <c r="AL30" s="1019">
        <f t="shared" si="2"/>
        <v>0</v>
      </c>
      <c r="AM30" s="1114"/>
      <c r="AN30" s="1115"/>
      <c r="AO30" s="1114"/>
      <c r="AP30" s="1115"/>
      <c r="AQ30" s="1114"/>
      <c r="AR30" s="1115"/>
      <c r="AS30" s="1114"/>
      <c r="AT30" s="1115"/>
      <c r="AU30" s="1114"/>
      <c r="AV30" s="1115"/>
      <c r="AW30" s="1114"/>
      <c r="AX30" s="1115"/>
      <c r="AY30" s="1114"/>
      <c r="AZ30" s="1115"/>
      <c r="BA30" s="1114"/>
      <c r="BB30" s="1115"/>
      <c r="BC30" s="1019">
        <f t="shared" si="3"/>
        <v>0</v>
      </c>
      <c r="BD30" s="1114"/>
      <c r="BE30" s="1115"/>
      <c r="BF30" s="1114"/>
      <c r="BG30" s="1115"/>
      <c r="BH30" s="1114"/>
      <c r="BI30" s="1115"/>
      <c r="BJ30" s="1114"/>
      <c r="BK30" s="1115"/>
      <c r="BL30" s="1114"/>
      <c r="BM30" s="1115"/>
      <c r="BN30" s="1114"/>
      <c r="BO30" s="1115"/>
      <c r="BP30" s="1114"/>
      <c r="BQ30" s="1115"/>
      <c r="BR30" s="1114"/>
      <c r="BS30" s="1115"/>
      <c r="BT30" s="1019">
        <f t="shared" si="4"/>
        <v>0</v>
      </c>
      <c r="BU30" s="1037">
        <f t="shared" si="11"/>
        <v>0</v>
      </c>
      <c r="BV30" s="1038">
        <f t="shared" si="11"/>
        <v>0</v>
      </c>
      <c r="BW30" s="1037">
        <f t="shared" si="11"/>
        <v>0</v>
      </c>
      <c r="BX30" s="1038">
        <f t="shared" si="11"/>
        <v>0</v>
      </c>
      <c r="BY30" s="1037">
        <f t="shared" si="11"/>
        <v>0</v>
      </c>
      <c r="BZ30" s="1038">
        <f t="shared" si="11"/>
        <v>0</v>
      </c>
      <c r="CA30" s="1037">
        <f t="shared" si="11"/>
        <v>0</v>
      </c>
      <c r="CB30" s="1038">
        <f t="shared" si="11"/>
        <v>0</v>
      </c>
      <c r="CC30" s="1037">
        <f t="shared" si="11"/>
        <v>0</v>
      </c>
      <c r="CD30" s="1038">
        <f t="shared" si="11"/>
        <v>0</v>
      </c>
      <c r="CE30" s="1037">
        <f t="shared" si="11"/>
        <v>0</v>
      </c>
      <c r="CF30" s="1038">
        <f t="shared" si="11"/>
        <v>0</v>
      </c>
      <c r="CG30" s="1037">
        <f t="shared" si="11"/>
        <v>0</v>
      </c>
      <c r="CH30" s="1038">
        <f t="shared" si="11"/>
        <v>0</v>
      </c>
      <c r="CI30" s="1037">
        <f t="shared" si="11"/>
        <v>0</v>
      </c>
      <c r="CJ30" s="1038">
        <f t="shared" si="11"/>
        <v>0</v>
      </c>
    </row>
    <row r="31" spans="1:88" x14ac:dyDescent="0.3">
      <c r="A31" s="1582"/>
      <c r="B31" s="1013" t="s">
        <v>858</v>
      </c>
      <c r="C31" s="1014" t="s">
        <v>859</v>
      </c>
      <c r="D31" s="1019">
        <f t="shared" si="8"/>
        <v>0</v>
      </c>
      <c r="E31" s="1114"/>
      <c r="F31" s="1115"/>
      <c r="G31" s="1114"/>
      <c r="H31" s="1115"/>
      <c r="I31" s="1114"/>
      <c r="J31" s="1115"/>
      <c r="K31" s="1114"/>
      <c r="L31" s="1115"/>
      <c r="M31" s="1114"/>
      <c r="N31" s="1115"/>
      <c r="O31" s="1114"/>
      <c r="P31" s="1115"/>
      <c r="Q31" s="1114"/>
      <c r="R31" s="1115"/>
      <c r="S31" s="1114"/>
      <c r="T31" s="1115"/>
      <c r="U31" s="1019">
        <f t="shared" si="1"/>
        <v>0</v>
      </c>
      <c r="V31" s="1114"/>
      <c r="W31" s="1115"/>
      <c r="X31" s="1114"/>
      <c r="Y31" s="1115"/>
      <c r="Z31" s="1114"/>
      <c r="AA31" s="1115"/>
      <c r="AB31" s="1114"/>
      <c r="AC31" s="1115"/>
      <c r="AD31" s="1114"/>
      <c r="AE31" s="1115"/>
      <c r="AF31" s="1114"/>
      <c r="AG31" s="1115"/>
      <c r="AH31" s="1114"/>
      <c r="AI31" s="1115"/>
      <c r="AJ31" s="1114"/>
      <c r="AK31" s="1115"/>
      <c r="AL31" s="1019">
        <f t="shared" si="2"/>
        <v>0</v>
      </c>
      <c r="AM31" s="1114"/>
      <c r="AN31" s="1115"/>
      <c r="AO31" s="1114"/>
      <c r="AP31" s="1115"/>
      <c r="AQ31" s="1114"/>
      <c r="AR31" s="1115"/>
      <c r="AS31" s="1114"/>
      <c r="AT31" s="1115"/>
      <c r="AU31" s="1114"/>
      <c r="AV31" s="1115"/>
      <c r="AW31" s="1114"/>
      <c r="AX31" s="1115"/>
      <c r="AY31" s="1114"/>
      <c r="AZ31" s="1115"/>
      <c r="BA31" s="1114"/>
      <c r="BB31" s="1115"/>
      <c r="BC31" s="1019">
        <f t="shared" si="3"/>
        <v>0</v>
      </c>
      <c r="BD31" s="1114"/>
      <c r="BE31" s="1115"/>
      <c r="BF31" s="1114"/>
      <c r="BG31" s="1115"/>
      <c r="BH31" s="1114"/>
      <c r="BI31" s="1115"/>
      <c r="BJ31" s="1114"/>
      <c r="BK31" s="1115"/>
      <c r="BL31" s="1114"/>
      <c r="BM31" s="1115"/>
      <c r="BN31" s="1114"/>
      <c r="BO31" s="1115"/>
      <c r="BP31" s="1114"/>
      <c r="BQ31" s="1115"/>
      <c r="BR31" s="1114"/>
      <c r="BS31" s="1115"/>
      <c r="BT31" s="1019">
        <f t="shared" si="4"/>
        <v>0</v>
      </c>
      <c r="BU31" s="1037">
        <f t="shared" si="11"/>
        <v>0</v>
      </c>
      <c r="BV31" s="1038">
        <f t="shared" si="11"/>
        <v>0</v>
      </c>
      <c r="BW31" s="1037">
        <f t="shared" si="11"/>
        <v>0</v>
      </c>
      <c r="BX31" s="1038">
        <f t="shared" si="11"/>
        <v>0</v>
      </c>
      <c r="BY31" s="1037">
        <f t="shared" si="11"/>
        <v>0</v>
      </c>
      <c r="BZ31" s="1038">
        <f t="shared" si="11"/>
        <v>0</v>
      </c>
      <c r="CA31" s="1037">
        <f t="shared" si="11"/>
        <v>0</v>
      </c>
      <c r="CB31" s="1038">
        <f t="shared" si="11"/>
        <v>0</v>
      </c>
      <c r="CC31" s="1037">
        <f t="shared" si="11"/>
        <v>0</v>
      </c>
      <c r="CD31" s="1038">
        <f t="shared" si="11"/>
        <v>0</v>
      </c>
      <c r="CE31" s="1037">
        <f t="shared" si="11"/>
        <v>0</v>
      </c>
      <c r="CF31" s="1038">
        <f t="shared" si="11"/>
        <v>0</v>
      </c>
      <c r="CG31" s="1037">
        <f t="shared" si="11"/>
        <v>0</v>
      </c>
      <c r="CH31" s="1038">
        <f t="shared" si="11"/>
        <v>0</v>
      </c>
      <c r="CI31" s="1037">
        <f t="shared" si="11"/>
        <v>0</v>
      </c>
      <c r="CJ31" s="1038">
        <f t="shared" si="11"/>
        <v>0</v>
      </c>
    </row>
    <row r="32" spans="1:88" s="377" customFormat="1" x14ac:dyDescent="0.3">
      <c r="A32" s="1582"/>
      <c r="B32" s="1027" t="s">
        <v>860</v>
      </c>
      <c r="C32" s="1021" t="s">
        <v>861</v>
      </c>
      <c r="D32" s="1028">
        <f t="shared" si="8"/>
        <v>0</v>
      </c>
      <c r="E32" s="1024"/>
      <c r="F32" s="1029">
        <f>SUM(F26:F31)</f>
        <v>0</v>
      </c>
      <c r="G32" s="1024"/>
      <c r="H32" s="1029">
        <f>SUM(H26:H31)</f>
        <v>0</v>
      </c>
      <c r="I32" s="1024"/>
      <c r="J32" s="1029">
        <f>SUM(J26:J31)</f>
        <v>0</v>
      </c>
      <c r="K32" s="1024"/>
      <c r="L32" s="1029">
        <f>SUM(L26:L31)</f>
        <v>0</v>
      </c>
      <c r="M32" s="1024"/>
      <c r="N32" s="1029">
        <f>SUM(N26:N31)</f>
        <v>0</v>
      </c>
      <c r="O32" s="1024"/>
      <c r="P32" s="1029">
        <f>SUM(P26:P31)</f>
        <v>0</v>
      </c>
      <c r="Q32" s="1024"/>
      <c r="R32" s="1029">
        <f>SUM(R26:R31)</f>
        <v>0</v>
      </c>
      <c r="S32" s="1024"/>
      <c r="T32" s="1029">
        <f>SUM(T26:T31)</f>
        <v>0</v>
      </c>
      <c r="U32" s="1023">
        <f t="shared" si="1"/>
        <v>0</v>
      </c>
      <c r="V32" s="1024"/>
      <c r="W32" s="1029">
        <f>SUM(W26:W31)</f>
        <v>0</v>
      </c>
      <c r="X32" s="1024"/>
      <c r="Y32" s="1029">
        <f>SUM(Y26:Y31)</f>
        <v>0</v>
      </c>
      <c r="Z32" s="1024"/>
      <c r="AA32" s="1029">
        <f>SUM(AA26:AA31)</f>
        <v>0</v>
      </c>
      <c r="AB32" s="1024"/>
      <c r="AC32" s="1029">
        <f>SUM(AC26:AC31)</f>
        <v>0</v>
      </c>
      <c r="AD32" s="1024"/>
      <c r="AE32" s="1029">
        <f>SUM(AE26:AE31)</f>
        <v>0</v>
      </c>
      <c r="AF32" s="1024"/>
      <c r="AG32" s="1029">
        <f>SUM(AG26:AG31)</f>
        <v>0</v>
      </c>
      <c r="AH32" s="1024"/>
      <c r="AI32" s="1029">
        <f>SUM(AI26:AI31)</f>
        <v>0</v>
      </c>
      <c r="AJ32" s="1024"/>
      <c r="AK32" s="1029">
        <f>SUM(AK26:AK31)</f>
        <v>0</v>
      </c>
      <c r="AL32" s="1023">
        <f t="shared" si="2"/>
        <v>0</v>
      </c>
      <c r="AM32" s="1024"/>
      <c r="AN32" s="1029">
        <f>SUM(AN26:AN31)</f>
        <v>0</v>
      </c>
      <c r="AO32" s="1024"/>
      <c r="AP32" s="1029">
        <f>SUM(AP26:AP31)</f>
        <v>0</v>
      </c>
      <c r="AQ32" s="1024"/>
      <c r="AR32" s="1029">
        <f>SUM(AR26:AR31)</f>
        <v>0</v>
      </c>
      <c r="AS32" s="1024"/>
      <c r="AT32" s="1029">
        <f>SUM(AT26:AT31)</f>
        <v>0</v>
      </c>
      <c r="AU32" s="1024"/>
      <c r="AV32" s="1029">
        <f>SUM(AV26:AV31)</f>
        <v>0</v>
      </c>
      <c r="AW32" s="1024"/>
      <c r="AX32" s="1029">
        <f>SUM(AX26:AX31)</f>
        <v>0</v>
      </c>
      <c r="AY32" s="1024"/>
      <c r="AZ32" s="1029">
        <f>SUM(AZ26:AZ31)</f>
        <v>0</v>
      </c>
      <c r="BA32" s="1024"/>
      <c r="BB32" s="1029">
        <f>SUM(BB26:BB31)</f>
        <v>0</v>
      </c>
      <c r="BC32" s="1023">
        <f t="shared" si="3"/>
        <v>0</v>
      </c>
      <c r="BD32" s="1024"/>
      <c r="BE32" s="1029">
        <f>SUM(BE26:BE31)</f>
        <v>0</v>
      </c>
      <c r="BF32" s="1024"/>
      <c r="BG32" s="1029">
        <f>SUM(BG26:BG31)</f>
        <v>0</v>
      </c>
      <c r="BH32" s="1024"/>
      <c r="BI32" s="1029">
        <f>SUM(BI26:BI31)</f>
        <v>0</v>
      </c>
      <c r="BJ32" s="1024"/>
      <c r="BK32" s="1029">
        <f>SUM(BK26:BK31)</f>
        <v>0</v>
      </c>
      <c r="BL32" s="1024"/>
      <c r="BM32" s="1029">
        <f>SUM(BM26:BM31)</f>
        <v>0</v>
      </c>
      <c r="BN32" s="1024"/>
      <c r="BO32" s="1029">
        <f>SUM(BO26:BO31)</f>
        <v>0</v>
      </c>
      <c r="BP32" s="1024"/>
      <c r="BQ32" s="1029">
        <f>SUM(BQ26:BQ31)</f>
        <v>0</v>
      </c>
      <c r="BR32" s="1024"/>
      <c r="BS32" s="1029">
        <f>SUM(BS26:BS31)</f>
        <v>0</v>
      </c>
      <c r="BT32" s="1023">
        <f t="shared" si="4"/>
        <v>0</v>
      </c>
      <c r="BU32" s="1024"/>
      <c r="BV32" s="1029">
        <f>SUM(BV26:BV31)</f>
        <v>0</v>
      </c>
      <c r="BW32" s="1024"/>
      <c r="BX32" s="1029">
        <f>SUM(BX26:BX31)</f>
        <v>0</v>
      </c>
      <c r="BY32" s="1024"/>
      <c r="BZ32" s="1029">
        <f>SUM(BZ26:BZ31)</f>
        <v>0</v>
      </c>
      <c r="CA32" s="1024"/>
      <c r="CB32" s="1029">
        <f>SUM(CB26:CB31)</f>
        <v>0</v>
      </c>
      <c r="CC32" s="1024"/>
      <c r="CD32" s="1029">
        <f>SUM(CD26:CD31)</f>
        <v>0</v>
      </c>
      <c r="CE32" s="1024"/>
      <c r="CF32" s="1029">
        <f>SUM(CF26:CF31)</f>
        <v>0</v>
      </c>
      <c r="CG32" s="1024"/>
      <c r="CH32" s="1029">
        <f>SUM(CH26:CH31)</f>
        <v>0</v>
      </c>
      <c r="CI32" s="1024"/>
      <c r="CJ32" s="1029">
        <f>SUM(CJ26:CJ31)</f>
        <v>0</v>
      </c>
    </row>
    <row r="33" spans="1:88" x14ac:dyDescent="0.3">
      <c r="A33" s="1582"/>
      <c r="B33" s="1017" t="s">
        <v>862</v>
      </c>
      <c r="C33" s="1018" t="s">
        <v>863</v>
      </c>
      <c r="D33" s="1019">
        <f>F33+H33+J33+L33+N33+P33+R33+T33</f>
        <v>0</v>
      </c>
      <c r="E33" s="1114"/>
      <c r="F33" s="1115"/>
      <c r="G33" s="1114"/>
      <c r="H33" s="1115"/>
      <c r="I33" s="1114"/>
      <c r="J33" s="1115"/>
      <c r="K33" s="1114"/>
      <c r="L33" s="1115"/>
      <c r="M33" s="1114"/>
      <c r="N33" s="1115"/>
      <c r="O33" s="1114"/>
      <c r="P33" s="1115"/>
      <c r="Q33" s="1114"/>
      <c r="R33" s="1115"/>
      <c r="S33" s="1114"/>
      <c r="T33" s="1115"/>
      <c r="U33" s="688">
        <f t="shared" si="1"/>
        <v>0</v>
      </c>
      <c r="V33" s="1114"/>
      <c r="W33" s="1115"/>
      <c r="X33" s="1114"/>
      <c r="Y33" s="1115"/>
      <c r="Z33" s="1114"/>
      <c r="AA33" s="1115"/>
      <c r="AB33" s="1114"/>
      <c r="AC33" s="1115"/>
      <c r="AD33" s="1114"/>
      <c r="AE33" s="1115"/>
      <c r="AF33" s="1114"/>
      <c r="AG33" s="1115"/>
      <c r="AH33" s="1114"/>
      <c r="AI33" s="1115"/>
      <c r="AJ33" s="1114"/>
      <c r="AK33" s="1115"/>
      <c r="AL33" s="688">
        <f t="shared" si="2"/>
        <v>0</v>
      </c>
      <c r="AM33" s="1114"/>
      <c r="AN33" s="1115"/>
      <c r="AO33" s="1114"/>
      <c r="AP33" s="1115"/>
      <c r="AQ33" s="1114"/>
      <c r="AR33" s="1115"/>
      <c r="AS33" s="1114"/>
      <c r="AT33" s="1115"/>
      <c r="AU33" s="1114"/>
      <c r="AV33" s="1115"/>
      <c r="AW33" s="1114"/>
      <c r="AX33" s="1115"/>
      <c r="AY33" s="1114"/>
      <c r="AZ33" s="1115"/>
      <c r="BA33" s="1114"/>
      <c r="BB33" s="1115"/>
      <c r="BC33" s="688">
        <f t="shared" si="3"/>
        <v>0</v>
      </c>
      <c r="BD33" s="1114"/>
      <c r="BE33" s="1115"/>
      <c r="BF33" s="1114"/>
      <c r="BG33" s="1115"/>
      <c r="BH33" s="1114"/>
      <c r="BI33" s="1115"/>
      <c r="BJ33" s="1114"/>
      <c r="BK33" s="1115"/>
      <c r="BL33" s="1114"/>
      <c r="BM33" s="1115"/>
      <c r="BN33" s="1114"/>
      <c r="BO33" s="1115"/>
      <c r="BP33" s="1114"/>
      <c r="BQ33" s="1115"/>
      <c r="BR33" s="1114"/>
      <c r="BS33" s="1115"/>
      <c r="BT33" s="688">
        <f t="shared" si="4"/>
        <v>0</v>
      </c>
      <c r="BU33" s="1035">
        <f t="shared" ref="BU33:CJ33" si="12">E33+V33+AM33+BD33</f>
        <v>0</v>
      </c>
      <c r="BV33" s="1036">
        <f t="shared" si="12"/>
        <v>0</v>
      </c>
      <c r="BW33" s="1035">
        <f t="shared" si="12"/>
        <v>0</v>
      </c>
      <c r="BX33" s="1036">
        <f t="shared" si="12"/>
        <v>0</v>
      </c>
      <c r="BY33" s="1035">
        <f t="shared" si="12"/>
        <v>0</v>
      </c>
      <c r="BZ33" s="1036">
        <f t="shared" si="12"/>
        <v>0</v>
      </c>
      <c r="CA33" s="1035">
        <f t="shared" si="12"/>
        <v>0</v>
      </c>
      <c r="CB33" s="1036">
        <f t="shared" si="12"/>
        <v>0</v>
      </c>
      <c r="CC33" s="1035">
        <f t="shared" si="12"/>
        <v>0</v>
      </c>
      <c r="CD33" s="1036">
        <f t="shared" si="12"/>
        <v>0</v>
      </c>
      <c r="CE33" s="1035">
        <f t="shared" si="12"/>
        <v>0</v>
      </c>
      <c r="CF33" s="1036">
        <f t="shared" si="12"/>
        <v>0</v>
      </c>
      <c r="CG33" s="1035">
        <f t="shared" si="12"/>
        <v>0</v>
      </c>
      <c r="CH33" s="1036">
        <f t="shared" si="12"/>
        <v>0</v>
      </c>
      <c r="CI33" s="1035">
        <f t="shared" si="12"/>
        <v>0</v>
      </c>
      <c r="CJ33" s="1036">
        <f t="shared" si="12"/>
        <v>0</v>
      </c>
    </row>
    <row r="34" spans="1:88" s="1015" customFormat="1" x14ac:dyDescent="0.3">
      <c r="A34" s="1582"/>
      <c r="B34" s="1017" t="s">
        <v>864</v>
      </c>
      <c r="C34" s="1018" t="s">
        <v>865</v>
      </c>
      <c r="D34" s="1019">
        <f t="shared" si="8"/>
        <v>0</v>
      </c>
      <c r="E34" s="1114"/>
      <c r="F34" s="1115"/>
      <c r="G34" s="1114"/>
      <c r="H34" s="1115"/>
      <c r="I34" s="1114"/>
      <c r="J34" s="1115"/>
      <c r="K34" s="1114"/>
      <c r="L34" s="1115"/>
      <c r="M34" s="1114"/>
      <c r="N34" s="1115"/>
      <c r="O34" s="1114"/>
      <c r="P34" s="1115"/>
      <c r="Q34" s="1114"/>
      <c r="R34" s="1115"/>
      <c r="S34" s="1114"/>
      <c r="T34" s="1115"/>
      <c r="U34" s="1019">
        <f t="shared" si="1"/>
        <v>0</v>
      </c>
      <c r="V34" s="1114"/>
      <c r="W34" s="1115"/>
      <c r="X34" s="1114"/>
      <c r="Y34" s="1115"/>
      <c r="Z34" s="1114"/>
      <c r="AA34" s="1115"/>
      <c r="AB34" s="1114"/>
      <c r="AC34" s="1115"/>
      <c r="AD34" s="1114"/>
      <c r="AE34" s="1115"/>
      <c r="AF34" s="1114"/>
      <c r="AG34" s="1115"/>
      <c r="AH34" s="1114"/>
      <c r="AI34" s="1115"/>
      <c r="AJ34" s="1114"/>
      <c r="AK34" s="1115"/>
      <c r="AL34" s="1019">
        <f t="shared" si="2"/>
        <v>0</v>
      </c>
      <c r="AM34" s="1114"/>
      <c r="AN34" s="1115"/>
      <c r="AO34" s="1114"/>
      <c r="AP34" s="1115"/>
      <c r="AQ34" s="1114"/>
      <c r="AR34" s="1115"/>
      <c r="AS34" s="1114"/>
      <c r="AT34" s="1115"/>
      <c r="AU34" s="1114"/>
      <c r="AV34" s="1115"/>
      <c r="AW34" s="1114"/>
      <c r="AX34" s="1115"/>
      <c r="AY34" s="1114"/>
      <c r="AZ34" s="1115"/>
      <c r="BA34" s="1114"/>
      <c r="BB34" s="1115"/>
      <c r="BC34" s="1019">
        <f t="shared" si="3"/>
        <v>0</v>
      </c>
      <c r="BD34" s="1114"/>
      <c r="BE34" s="1115"/>
      <c r="BF34" s="1114"/>
      <c r="BG34" s="1115"/>
      <c r="BH34" s="1114"/>
      <c r="BI34" s="1115"/>
      <c r="BJ34" s="1114"/>
      <c r="BK34" s="1115"/>
      <c r="BL34" s="1114"/>
      <c r="BM34" s="1115"/>
      <c r="BN34" s="1114"/>
      <c r="BO34" s="1115"/>
      <c r="BP34" s="1114"/>
      <c r="BQ34" s="1115"/>
      <c r="BR34" s="1114"/>
      <c r="BS34" s="1115"/>
      <c r="BT34" s="1019">
        <f t="shared" si="4"/>
        <v>0</v>
      </c>
      <c r="BU34" s="1037">
        <f t="shared" ref="BU34:CJ38" si="13">E34+V34+AM34+BD34</f>
        <v>0</v>
      </c>
      <c r="BV34" s="1038">
        <f t="shared" si="13"/>
        <v>0</v>
      </c>
      <c r="BW34" s="1037">
        <f t="shared" si="13"/>
        <v>0</v>
      </c>
      <c r="BX34" s="1038">
        <f t="shared" si="13"/>
        <v>0</v>
      </c>
      <c r="BY34" s="1037">
        <f t="shared" si="13"/>
        <v>0</v>
      </c>
      <c r="BZ34" s="1038">
        <f t="shared" si="13"/>
        <v>0</v>
      </c>
      <c r="CA34" s="1037">
        <f t="shared" si="13"/>
        <v>0</v>
      </c>
      <c r="CB34" s="1038">
        <f t="shared" si="13"/>
        <v>0</v>
      </c>
      <c r="CC34" s="1037">
        <f t="shared" si="13"/>
        <v>0</v>
      </c>
      <c r="CD34" s="1038">
        <f t="shared" si="13"/>
        <v>0</v>
      </c>
      <c r="CE34" s="1037">
        <f t="shared" si="13"/>
        <v>0</v>
      </c>
      <c r="CF34" s="1038">
        <f t="shared" si="13"/>
        <v>0</v>
      </c>
      <c r="CG34" s="1037">
        <f t="shared" si="13"/>
        <v>0</v>
      </c>
      <c r="CH34" s="1038">
        <f t="shared" si="13"/>
        <v>0</v>
      </c>
      <c r="CI34" s="1037">
        <f t="shared" si="13"/>
        <v>0</v>
      </c>
      <c r="CJ34" s="1038">
        <f t="shared" si="13"/>
        <v>0</v>
      </c>
    </row>
    <row r="35" spans="1:88" s="1015" customFormat="1" x14ac:dyDescent="0.3">
      <c r="A35" s="1582"/>
      <c r="B35" s="1017" t="s">
        <v>866</v>
      </c>
      <c r="C35" s="1018" t="s">
        <v>867</v>
      </c>
      <c r="D35" s="1019">
        <f t="shared" si="8"/>
        <v>0</v>
      </c>
      <c r="E35" s="1114"/>
      <c r="F35" s="1115"/>
      <c r="G35" s="1114"/>
      <c r="H35" s="1115"/>
      <c r="I35" s="1114"/>
      <c r="J35" s="1115"/>
      <c r="K35" s="1114"/>
      <c r="L35" s="1115"/>
      <c r="M35" s="1114"/>
      <c r="N35" s="1115"/>
      <c r="O35" s="1114"/>
      <c r="P35" s="1115"/>
      <c r="Q35" s="1114"/>
      <c r="R35" s="1115"/>
      <c r="S35" s="1114"/>
      <c r="T35" s="1115"/>
      <c r="U35" s="1019">
        <f t="shared" si="1"/>
        <v>0</v>
      </c>
      <c r="V35" s="1114"/>
      <c r="W35" s="1115"/>
      <c r="X35" s="1114"/>
      <c r="Y35" s="1115"/>
      <c r="Z35" s="1114"/>
      <c r="AA35" s="1115"/>
      <c r="AB35" s="1114"/>
      <c r="AC35" s="1115"/>
      <c r="AD35" s="1114"/>
      <c r="AE35" s="1115"/>
      <c r="AF35" s="1114"/>
      <c r="AG35" s="1115"/>
      <c r="AH35" s="1114"/>
      <c r="AI35" s="1115"/>
      <c r="AJ35" s="1114"/>
      <c r="AK35" s="1115"/>
      <c r="AL35" s="1019">
        <f t="shared" si="2"/>
        <v>0</v>
      </c>
      <c r="AM35" s="1114"/>
      <c r="AN35" s="1115"/>
      <c r="AO35" s="1114"/>
      <c r="AP35" s="1115"/>
      <c r="AQ35" s="1114"/>
      <c r="AR35" s="1115"/>
      <c r="AS35" s="1114"/>
      <c r="AT35" s="1115"/>
      <c r="AU35" s="1114"/>
      <c r="AV35" s="1115"/>
      <c r="AW35" s="1114"/>
      <c r="AX35" s="1115"/>
      <c r="AY35" s="1114"/>
      <c r="AZ35" s="1115"/>
      <c r="BA35" s="1114"/>
      <c r="BB35" s="1115"/>
      <c r="BC35" s="1019">
        <f t="shared" si="3"/>
        <v>0</v>
      </c>
      <c r="BD35" s="1114"/>
      <c r="BE35" s="1115"/>
      <c r="BF35" s="1114"/>
      <c r="BG35" s="1115"/>
      <c r="BH35" s="1114"/>
      <c r="BI35" s="1115"/>
      <c r="BJ35" s="1114"/>
      <c r="BK35" s="1115"/>
      <c r="BL35" s="1114"/>
      <c r="BM35" s="1115"/>
      <c r="BN35" s="1114"/>
      <c r="BO35" s="1115"/>
      <c r="BP35" s="1114"/>
      <c r="BQ35" s="1115"/>
      <c r="BR35" s="1114"/>
      <c r="BS35" s="1115"/>
      <c r="BT35" s="1019">
        <f t="shared" si="4"/>
        <v>0</v>
      </c>
      <c r="BU35" s="1037">
        <f t="shared" si="13"/>
        <v>0</v>
      </c>
      <c r="BV35" s="1038">
        <f t="shared" si="13"/>
        <v>0</v>
      </c>
      <c r="BW35" s="1037">
        <f t="shared" si="13"/>
        <v>0</v>
      </c>
      <c r="BX35" s="1038">
        <f t="shared" si="13"/>
        <v>0</v>
      </c>
      <c r="BY35" s="1037">
        <f t="shared" si="13"/>
        <v>0</v>
      </c>
      <c r="BZ35" s="1038">
        <f t="shared" si="13"/>
        <v>0</v>
      </c>
      <c r="CA35" s="1037">
        <f t="shared" si="13"/>
        <v>0</v>
      </c>
      <c r="CB35" s="1038">
        <f t="shared" si="13"/>
        <v>0</v>
      </c>
      <c r="CC35" s="1037">
        <f t="shared" si="13"/>
        <v>0</v>
      </c>
      <c r="CD35" s="1038">
        <f t="shared" si="13"/>
        <v>0</v>
      </c>
      <c r="CE35" s="1037">
        <f t="shared" si="13"/>
        <v>0</v>
      </c>
      <c r="CF35" s="1038">
        <f t="shared" si="13"/>
        <v>0</v>
      </c>
      <c r="CG35" s="1037">
        <f t="shared" si="13"/>
        <v>0</v>
      </c>
      <c r="CH35" s="1038">
        <f t="shared" si="13"/>
        <v>0</v>
      </c>
      <c r="CI35" s="1037">
        <f t="shared" si="13"/>
        <v>0</v>
      </c>
      <c r="CJ35" s="1038">
        <f t="shared" si="13"/>
        <v>0</v>
      </c>
    </row>
    <row r="36" spans="1:88" s="1010" customFormat="1" x14ac:dyDescent="0.3">
      <c r="A36" s="1582"/>
      <c r="B36" s="1017" t="s">
        <v>868</v>
      </c>
      <c r="C36" s="1018" t="s">
        <v>869</v>
      </c>
      <c r="D36" s="1019">
        <f t="shared" si="8"/>
        <v>0</v>
      </c>
      <c r="E36" s="1114"/>
      <c r="F36" s="1115"/>
      <c r="G36" s="1114"/>
      <c r="H36" s="1115"/>
      <c r="I36" s="1114"/>
      <c r="J36" s="1115"/>
      <c r="K36" s="1114"/>
      <c r="L36" s="1115"/>
      <c r="M36" s="1114"/>
      <c r="N36" s="1115"/>
      <c r="O36" s="1114"/>
      <c r="P36" s="1115"/>
      <c r="Q36" s="1114"/>
      <c r="R36" s="1115"/>
      <c r="S36" s="1114"/>
      <c r="T36" s="1115"/>
      <c r="U36" s="1019">
        <f t="shared" si="1"/>
        <v>0</v>
      </c>
      <c r="V36" s="1114"/>
      <c r="W36" s="1115"/>
      <c r="X36" s="1114"/>
      <c r="Y36" s="1115"/>
      <c r="Z36" s="1114"/>
      <c r="AA36" s="1115"/>
      <c r="AB36" s="1114"/>
      <c r="AC36" s="1115"/>
      <c r="AD36" s="1114"/>
      <c r="AE36" s="1115"/>
      <c r="AF36" s="1114"/>
      <c r="AG36" s="1115"/>
      <c r="AH36" s="1114"/>
      <c r="AI36" s="1115"/>
      <c r="AJ36" s="1114"/>
      <c r="AK36" s="1115"/>
      <c r="AL36" s="1019">
        <f t="shared" si="2"/>
        <v>0</v>
      </c>
      <c r="AM36" s="1114"/>
      <c r="AN36" s="1115"/>
      <c r="AO36" s="1114"/>
      <c r="AP36" s="1115"/>
      <c r="AQ36" s="1114"/>
      <c r="AR36" s="1115"/>
      <c r="AS36" s="1114"/>
      <c r="AT36" s="1115"/>
      <c r="AU36" s="1114"/>
      <c r="AV36" s="1115"/>
      <c r="AW36" s="1114"/>
      <c r="AX36" s="1115"/>
      <c r="AY36" s="1114"/>
      <c r="AZ36" s="1115"/>
      <c r="BA36" s="1114"/>
      <c r="BB36" s="1115"/>
      <c r="BC36" s="1019">
        <f t="shared" si="3"/>
        <v>0</v>
      </c>
      <c r="BD36" s="1114"/>
      <c r="BE36" s="1115"/>
      <c r="BF36" s="1114"/>
      <c r="BG36" s="1115"/>
      <c r="BH36" s="1114"/>
      <c r="BI36" s="1115"/>
      <c r="BJ36" s="1114"/>
      <c r="BK36" s="1115"/>
      <c r="BL36" s="1114"/>
      <c r="BM36" s="1115"/>
      <c r="BN36" s="1114"/>
      <c r="BO36" s="1115"/>
      <c r="BP36" s="1114"/>
      <c r="BQ36" s="1115"/>
      <c r="BR36" s="1114"/>
      <c r="BS36" s="1115"/>
      <c r="BT36" s="1019">
        <f t="shared" si="4"/>
        <v>0</v>
      </c>
      <c r="BU36" s="1037">
        <f t="shared" si="13"/>
        <v>0</v>
      </c>
      <c r="BV36" s="1038">
        <f t="shared" si="13"/>
        <v>0</v>
      </c>
      <c r="BW36" s="1037">
        <f t="shared" si="13"/>
        <v>0</v>
      </c>
      <c r="BX36" s="1038">
        <f t="shared" si="13"/>
        <v>0</v>
      </c>
      <c r="BY36" s="1037">
        <f t="shared" si="13"/>
        <v>0</v>
      </c>
      <c r="BZ36" s="1038">
        <f t="shared" si="13"/>
        <v>0</v>
      </c>
      <c r="CA36" s="1037">
        <f t="shared" si="13"/>
        <v>0</v>
      </c>
      <c r="CB36" s="1038">
        <f t="shared" si="13"/>
        <v>0</v>
      </c>
      <c r="CC36" s="1037">
        <f t="shared" si="13"/>
        <v>0</v>
      </c>
      <c r="CD36" s="1038">
        <f t="shared" si="13"/>
        <v>0</v>
      </c>
      <c r="CE36" s="1037">
        <f t="shared" si="13"/>
        <v>0</v>
      </c>
      <c r="CF36" s="1038">
        <f t="shared" si="13"/>
        <v>0</v>
      </c>
      <c r="CG36" s="1037">
        <f t="shared" si="13"/>
        <v>0</v>
      </c>
      <c r="CH36" s="1038">
        <f t="shared" si="13"/>
        <v>0</v>
      </c>
      <c r="CI36" s="1037">
        <f t="shared" si="13"/>
        <v>0</v>
      </c>
      <c r="CJ36" s="1038">
        <f t="shared" si="13"/>
        <v>0</v>
      </c>
    </row>
    <row r="37" spans="1:88" s="1010" customFormat="1" x14ac:dyDescent="0.3">
      <c r="A37" s="1582"/>
      <c r="B37" s="1017" t="s">
        <v>870</v>
      </c>
      <c r="C37" s="1018" t="s">
        <v>871</v>
      </c>
      <c r="D37" s="1019">
        <f t="shared" si="8"/>
        <v>0</v>
      </c>
      <c r="E37" s="1114"/>
      <c r="F37" s="1115"/>
      <c r="G37" s="1114"/>
      <c r="H37" s="1115"/>
      <c r="I37" s="1114"/>
      <c r="J37" s="1115"/>
      <c r="K37" s="1114"/>
      <c r="L37" s="1115"/>
      <c r="M37" s="1114"/>
      <c r="N37" s="1115"/>
      <c r="O37" s="1114"/>
      <c r="P37" s="1115"/>
      <c r="Q37" s="1114"/>
      <c r="R37" s="1115"/>
      <c r="S37" s="1114"/>
      <c r="T37" s="1115"/>
      <c r="U37" s="1019">
        <f t="shared" si="1"/>
        <v>0</v>
      </c>
      <c r="V37" s="1114"/>
      <c r="W37" s="1115"/>
      <c r="X37" s="1114"/>
      <c r="Y37" s="1115"/>
      <c r="Z37" s="1114"/>
      <c r="AA37" s="1115"/>
      <c r="AB37" s="1114"/>
      <c r="AC37" s="1115"/>
      <c r="AD37" s="1114"/>
      <c r="AE37" s="1115"/>
      <c r="AF37" s="1114"/>
      <c r="AG37" s="1115"/>
      <c r="AH37" s="1114"/>
      <c r="AI37" s="1115"/>
      <c r="AJ37" s="1114"/>
      <c r="AK37" s="1115"/>
      <c r="AL37" s="1019">
        <f t="shared" si="2"/>
        <v>0</v>
      </c>
      <c r="AM37" s="1114"/>
      <c r="AN37" s="1115"/>
      <c r="AO37" s="1114"/>
      <c r="AP37" s="1115"/>
      <c r="AQ37" s="1114"/>
      <c r="AR37" s="1115"/>
      <c r="AS37" s="1114"/>
      <c r="AT37" s="1115"/>
      <c r="AU37" s="1114"/>
      <c r="AV37" s="1115"/>
      <c r="AW37" s="1114"/>
      <c r="AX37" s="1115"/>
      <c r="AY37" s="1114"/>
      <c r="AZ37" s="1115"/>
      <c r="BA37" s="1114"/>
      <c r="BB37" s="1115"/>
      <c r="BC37" s="1019">
        <f t="shared" si="3"/>
        <v>0</v>
      </c>
      <c r="BD37" s="1114"/>
      <c r="BE37" s="1115"/>
      <c r="BF37" s="1114"/>
      <c r="BG37" s="1115"/>
      <c r="BH37" s="1114"/>
      <c r="BI37" s="1115"/>
      <c r="BJ37" s="1114"/>
      <c r="BK37" s="1115"/>
      <c r="BL37" s="1114"/>
      <c r="BM37" s="1115"/>
      <c r="BN37" s="1114"/>
      <c r="BO37" s="1115"/>
      <c r="BP37" s="1114"/>
      <c r="BQ37" s="1115"/>
      <c r="BR37" s="1114"/>
      <c r="BS37" s="1115"/>
      <c r="BT37" s="1019">
        <f t="shared" si="4"/>
        <v>0</v>
      </c>
      <c r="BU37" s="1037">
        <f t="shared" si="13"/>
        <v>0</v>
      </c>
      <c r="BV37" s="1038">
        <f t="shared" si="13"/>
        <v>0</v>
      </c>
      <c r="BW37" s="1037">
        <f t="shared" si="13"/>
        <v>0</v>
      </c>
      <c r="BX37" s="1038">
        <f t="shared" si="13"/>
        <v>0</v>
      </c>
      <c r="BY37" s="1037">
        <f t="shared" si="13"/>
        <v>0</v>
      </c>
      <c r="BZ37" s="1038">
        <f t="shared" si="13"/>
        <v>0</v>
      </c>
      <c r="CA37" s="1037">
        <f t="shared" si="13"/>
        <v>0</v>
      </c>
      <c r="CB37" s="1038">
        <f t="shared" si="13"/>
        <v>0</v>
      </c>
      <c r="CC37" s="1037">
        <f t="shared" si="13"/>
        <v>0</v>
      </c>
      <c r="CD37" s="1038">
        <f t="shared" si="13"/>
        <v>0</v>
      </c>
      <c r="CE37" s="1037">
        <f t="shared" si="13"/>
        <v>0</v>
      </c>
      <c r="CF37" s="1038">
        <f t="shared" si="13"/>
        <v>0</v>
      </c>
      <c r="CG37" s="1037">
        <f t="shared" si="13"/>
        <v>0</v>
      </c>
      <c r="CH37" s="1038">
        <f t="shared" si="13"/>
        <v>0</v>
      </c>
      <c r="CI37" s="1037">
        <f t="shared" si="13"/>
        <v>0</v>
      </c>
      <c r="CJ37" s="1038">
        <f t="shared" si="13"/>
        <v>0</v>
      </c>
    </row>
    <row r="38" spans="1:88" x14ac:dyDescent="0.3">
      <c r="A38" s="1582"/>
      <c r="B38" s="1017" t="s">
        <v>872</v>
      </c>
      <c r="C38" s="1018" t="s">
        <v>873</v>
      </c>
      <c r="D38" s="1019">
        <f t="shared" si="8"/>
        <v>0</v>
      </c>
      <c r="E38" s="1114"/>
      <c r="F38" s="1115"/>
      <c r="G38" s="1114"/>
      <c r="H38" s="1115"/>
      <c r="I38" s="1114"/>
      <c r="J38" s="1115"/>
      <c r="K38" s="1114"/>
      <c r="L38" s="1115"/>
      <c r="M38" s="1114"/>
      <c r="N38" s="1115"/>
      <c r="O38" s="1114"/>
      <c r="P38" s="1115"/>
      <c r="Q38" s="1114"/>
      <c r="R38" s="1115"/>
      <c r="S38" s="1114"/>
      <c r="T38" s="1115"/>
      <c r="U38" s="1019">
        <f t="shared" si="1"/>
        <v>0</v>
      </c>
      <c r="V38" s="1114"/>
      <c r="W38" s="1115"/>
      <c r="X38" s="1114"/>
      <c r="Y38" s="1115"/>
      <c r="Z38" s="1114"/>
      <c r="AA38" s="1115"/>
      <c r="AB38" s="1114"/>
      <c r="AC38" s="1115"/>
      <c r="AD38" s="1114"/>
      <c r="AE38" s="1115"/>
      <c r="AF38" s="1114"/>
      <c r="AG38" s="1115"/>
      <c r="AH38" s="1114"/>
      <c r="AI38" s="1115"/>
      <c r="AJ38" s="1114"/>
      <c r="AK38" s="1115"/>
      <c r="AL38" s="1019">
        <f t="shared" si="2"/>
        <v>0</v>
      </c>
      <c r="AM38" s="1114"/>
      <c r="AN38" s="1115"/>
      <c r="AO38" s="1114"/>
      <c r="AP38" s="1115"/>
      <c r="AQ38" s="1114"/>
      <c r="AR38" s="1115"/>
      <c r="AS38" s="1114"/>
      <c r="AT38" s="1115"/>
      <c r="AU38" s="1114"/>
      <c r="AV38" s="1115"/>
      <c r="AW38" s="1114"/>
      <c r="AX38" s="1115"/>
      <c r="AY38" s="1114"/>
      <c r="AZ38" s="1115"/>
      <c r="BA38" s="1114"/>
      <c r="BB38" s="1115"/>
      <c r="BC38" s="1019">
        <f t="shared" si="3"/>
        <v>0</v>
      </c>
      <c r="BD38" s="1114"/>
      <c r="BE38" s="1115"/>
      <c r="BF38" s="1114"/>
      <c r="BG38" s="1115"/>
      <c r="BH38" s="1114"/>
      <c r="BI38" s="1115"/>
      <c r="BJ38" s="1114"/>
      <c r="BK38" s="1115"/>
      <c r="BL38" s="1114"/>
      <c r="BM38" s="1115"/>
      <c r="BN38" s="1114"/>
      <c r="BO38" s="1115"/>
      <c r="BP38" s="1114"/>
      <c r="BQ38" s="1115"/>
      <c r="BR38" s="1114"/>
      <c r="BS38" s="1115"/>
      <c r="BT38" s="1019">
        <f t="shared" si="4"/>
        <v>0</v>
      </c>
      <c r="BU38" s="1037">
        <f t="shared" si="13"/>
        <v>0</v>
      </c>
      <c r="BV38" s="1038">
        <f t="shared" si="13"/>
        <v>0</v>
      </c>
      <c r="BW38" s="1037">
        <f t="shared" si="13"/>
        <v>0</v>
      </c>
      <c r="BX38" s="1038">
        <f t="shared" si="13"/>
        <v>0</v>
      </c>
      <c r="BY38" s="1037">
        <f t="shared" si="13"/>
        <v>0</v>
      </c>
      <c r="BZ38" s="1038">
        <f t="shared" si="13"/>
        <v>0</v>
      </c>
      <c r="CA38" s="1037">
        <f t="shared" si="13"/>
        <v>0</v>
      </c>
      <c r="CB38" s="1038">
        <f t="shared" si="13"/>
        <v>0</v>
      </c>
      <c r="CC38" s="1037">
        <f t="shared" si="13"/>
        <v>0</v>
      </c>
      <c r="CD38" s="1038">
        <f t="shared" si="13"/>
        <v>0</v>
      </c>
      <c r="CE38" s="1037">
        <f t="shared" si="13"/>
        <v>0</v>
      </c>
      <c r="CF38" s="1038">
        <f t="shared" si="13"/>
        <v>0</v>
      </c>
      <c r="CG38" s="1037">
        <f t="shared" si="13"/>
        <v>0</v>
      </c>
      <c r="CH38" s="1038">
        <f t="shared" si="13"/>
        <v>0</v>
      </c>
      <c r="CI38" s="1037">
        <f t="shared" si="13"/>
        <v>0</v>
      </c>
      <c r="CJ38" s="1038">
        <f t="shared" si="13"/>
        <v>0</v>
      </c>
    </row>
    <row r="39" spans="1:88" s="377" customFormat="1" x14ac:dyDescent="0.3">
      <c r="A39" s="1582"/>
      <c r="B39" s="1027" t="s">
        <v>108</v>
      </c>
      <c r="C39" s="1021" t="s">
        <v>874</v>
      </c>
      <c r="D39" s="1028">
        <f t="shared" si="8"/>
        <v>0</v>
      </c>
      <c r="E39" s="1024"/>
      <c r="F39" s="1029">
        <f>SUM(F33:F38)</f>
        <v>0</v>
      </c>
      <c r="G39" s="1024"/>
      <c r="H39" s="1029">
        <f>SUM(H33:H38)</f>
        <v>0</v>
      </c>
      <c r="I39" s="1024"/>
      <c r="J39" s="1029">
        <f>SUM(J33:J38)</f>
        <v>0</v>
      </c>
      <c r="K39" s="1024"/>
      <c r="L39" s="1029">
        <f>SUM(L33:L38)</f>
        <v>0</v>
      </c>
      <c r="M39" s="1024"/>
      <c r="N39" s="1029">
        <f>SUM(N33:N38)</f>
        <v>0</v>
      </c>
      <c r="O39" s="1024"/>
      <c r="P39" s="1029">
        <f>SUM(P33:P38)</f>
        <v>0</v>
      </c>
      <c r="Q39" s="1024"/>
      <c r="R39" s="1029">
        <f>SUM(R33:R38)</f>
        <v>0</v>
      </c>
      <c r="S39" s="1024"/>
      <c r="T39" s="1029">
        <f>SUM(T33:T38)</f>
        <v>0</v>
      </c>
      <c r="U39" s="1023">
        <f t="shared" si="1"/>
        <v>0</v>
      </c>
      <c r="V39" s="1024"/>
      <c r="W39" s="1029">
        <f>SUM(W33:W38)</f>
        <v>0</v>
      </c>
      <c r="X39" s="1024"/>
      <c r="Y39" s="1029">
        <f>SUM(Y33:Y38)</f>
        <v>0</v>
      </c>
      <c r="Z39" s="1024"/>
      <c r="AA39" s="1029">
        <f>SUM(AA33:AA38)</f>
        <v>0</v>
      </c>
      <c r="AB39" s="1024"/>
      <c r="AC39" s="1029">
        <f>SUM(AC33:AC38)</f>
        <v>0</v>
      </c>
      <c r="AD39" s="1024"/>
      <c r="AE39" s="1029">
        <f>SUM(AE33:AE38)</f>
        <v>0</v>
      </c>
      <c r="AF39" s="1024"/>
      <c r="AG39" s="1029">
        <f>SUM(AG33:AG38)</f>
        <v>0</v>
      </c>
      <c r="AH39" s="1024"/>
      <c r="AI39" s="1029">
        <f>SUM(AI33:AI38)</f>
        <v>0</v>
      </c>
      <c r="AJ39" s="1024"/>
      <c r="AK39" s="1029">
        <f>SUM(AK33:AK38)</f>
        <v>0</v>
      </c>
      <c r="AL39" s="1023">
        <f t="shared" si="2"/>
        <v>0</v>
      </c>
      <c r="AM39" s="1024"/>
      <c r="AN39" s="1029">
        <f>SUM(AN33:AN38)</f>
        <v>0</v>
      </c>
      <c r="AO39" s="1024"/>
      <c r="AP39" s="1029">
        <f>SUM(AP33:AP38)</f>
        <v>0</v>
      </c>
      <c r="AQ39" s="1024"/>
      <c r="AR39" s="1029">
        <f>SUM(AR33:AR38)</f>
        <v>0</v>
      </c>
      <c r="AS39" s="1024"/>
      <c r="AT39" s="1029">
        <f>SUM(AT33:AT38)</f>
        <v>0</v>
      </c>
      <c r="AU39" s="1024"/>
      <c r="AV39" s="1029">
        <f>SUM(AV33:AV38)</f>
        <v>0</v>
      </c>
      <c r="AW39" s="1024"/>
      <c r="AX39" s="1029">
        <f>SUM(AX33:AX38)</f>
        <v>0</v>
      </c>
      <c r="AY39" s="1024"/>
      <c r="AZ39" s="1029">
        <f>SUM(AZ33:AZ38)</f>
        <v>0</v>
      </c>
      <c r="BA39" s="1024"/>
      <c r="BB39" s="1029">
        <f>SUM(BB33:BB38)</f>
        <v>0</v>
      </c>
      <c r="BC39" s="1023">
        <f t="shared" si="3"/>
        <v>0</v>
      </c>
      <c r="BD39" s="1024"/>
      <c r="BE39" s="1029">
        <f>SUM(BE33:BE38)</f>
        <v>0</v>
      </c>
      <c r="BF39" s="1024"/>
      <c r="BG39" s="1029">
        <f>SUM(BG33:BG38)</f>
        <v>0</v>
      </c>
      <c r="BH39" s="1024"/>
      <c r="BI39" s="1029">
        <f>SUM(BI33:BI38)</f>
        <v>0</v>
      </c>
      <c r="BJ39" s="1024"/>
      <c r="BK39" s="1029">
        <f>SUM(BK33:BK38)</f>
        <v>0</v>
      </c>
      <c r="BL39" s="1024"/>
      <c r="BM39" s="1029">
        <f>SUM(BM33:BM38)</f>
        <v>0</v>
      </c>
      <c r="BN39" s="1024"/>
      <c r="BO39" s="1029">
        <f>SUM(BO33:BO38)</f>
        <v>0</v>
      </c>
      <c r="BP39" s="1024"/>
      <c r="BQ39" s="1029">
        <f>SUM(BQ33:BQ38)</f>
        <v>0</v>
      </c>
      <c r="BR39" s="1024"/>
      <c r="BS39" s="1029">
        <f>SUM(BS33:BS38)</f>
        <v>0</v>
      </c>
      <c r="BT39" s="1023">
        <f t="shared" si="4"/>
        <v>0</v>
      </c>
      <c r="BU39" s="1024"/>
      <c r="BV39" s="1029">
        <f>SUM(BV33:BV38)</f>
        <v>0</v>
      </c>
      <c r="BW39" s="1024"/>
      <c r="BX39" s="1029">
        <f>SUM(BX33:BX38)</f>
        <v>0</v>
      </c>
      <c r="BY39" s="1024"/>
      <c r="BZ39" s="1029">
        <f>SUM(BZ33:BZ38)</f>
        <v>0</v>
      </c>
      <c r="CA39" s="1024"/>
      <c r="CB39" s="1029">
        <f>SUM(CB33:CB38)</f>
        <v>0</v>
      </c>
      <c r="CC39" s="1024"/>
      <c r="CD39" s="1029">
        <f>SUM(CD33:CD38)</f>
        <v>0</v>
      </c>
      <c r="CE39" s="1024"/>
      <c r="CF39" s="1029">
        <f>SUM(CF33:CF38)</f>
        <v>0</v>
      </c>
      <c r="CG39" s="1024"/>
      <c r="CH39" s="1029">
        <f>SUM(CH33:CH38)</f>
        <v>0</v>
      </c>
      <c r="CI39" s="1024"/>
      <c r="CJ39" s="1029">
        <f>SUM(CJ33:CJ38)</f>
        <v>0</v>
      </c>
    </row>
    <row r="40" spans="1:88" s="377" customFormat="1" ht="14.4" customHeight="1" x14ac:dyDescent="0.3">
      <c r="A40" s="1583"/>
      <c r="B40" s="1022" t="s">
        <v>167</v>
      </c>
      <c r="C40" s="1026" t="s">
        <v>75</v>
      </c>
      <c r="D40" s="1023">
        <f t="shared" ref="D40:D82" si="14">F40+H40+J40+L40+N40+P40+R40+T40</f>
        <v>0</v>
      </c>
      <c r="E40" s="1024"/>
      <c r="F40" s="1025">
        <f>F25+F32+F39</f>
        <v>0</v>
      </c>
      <c r="G40" s="1024"/>
      <c r="H40" s="1025">
        <f>H25+H32+H39</f>
        <v>0</v>
      </c>
      <c r="I40" s="1024"/>
      <c r="J40" s="1025">
        <f>J25+J32+J39</f>
        <v>0</v>
      </c>
      <c r="K40" s="1024"/>
      <c r="L40" s="1025">
        <f>L25+L32+L39</f>
        <v>0</v>
      </c>
      <c r="M40" s="1024"/>
      <c r="N40" s="1025">
        <f>N25+N32+N39</f>
        <v>0</v>
      </c>
      <c r="O40" s="1024"/>
      <c r="P40" s="1025">
        <f>P25+P32+P39</f>
        <v>0</v>
      </c>
      <c r="Q40" s="1024"/>
      <c r="R40" s="1025">
        <f>R25+R32+R39</f>
        <v>0</v>
      </c>
      <c r="S40" s="1024"/>
      <c r="T40" s="1025">
        <f>T25+T32+T39</f>
        <v>0</v>
      </c>
      <c r="U40" s="1023">
        <f t="shared" si="1"/>
        <v>0</v>
      </c>
      <c r="V40" s="1024"/>
      <c r="W40" s="1025">
        <f>W25+W32+W39</f>
        <v>0</v>
      </c>
      <c r="X40" s="1024"/>
      <c r="Y40" s="1025">
        <f>Y25+Y32+Y39</f>
        <v>0</v>
      </c>
      <c r="Z40" s="1024"/>
      <c r="AA40" s="1025">
        <f>AA25+AA32+AA39</f>
        <v>0</v>
      </c>
      <c r="AB40" s="1024"/>
      <c r="AC40" s="1025">
        <f>AC25+AC32+AC39</f>
        <v>0</v>
      </c>
      <c r="AD40" s="1024"/>
      <c r="AE40" s="1025">
        <f>AE25+AE32+AE39</f>
        <v>0</v>
      </c>
      <c r="AF40" s="1024"/>
      <c r="AG40" s="1025">
        <f>AG25+AG32+AG39</f>
        <v>0</v>
      </c>
      <c r="AH40" s="1024"/>
      <c r="AI40" s="1025">
        <f>AI25+AI32+AI39</f>
        <v>0</v>
      </c>
      <c r="AJ40" s="1024"/>
      <c r="AK40" s="1025">
        <f>AK25+AK32+AK39</f>
        <v>0</v>
      </c>
      <c r="AL40" s="1023">
        <f t="shared" si="2"/>
        <v>0</v>
      </c>
      <c r="AM40" s="1024"/>
      <c r="AN40" s="1025">
        <f>AN25+AN32+AN39</f>
        <v>0</v>
      </c>
      <c r="AO40" s="1024"/>
      <c r="AP40" s="1025">
        <f>AP25+AP32+AP39</f>
        <v>0</v>
      </c>
      <c r="AQ40" s="1024"/>
      <c r="AR40" s="1025">
        <f>AR25+AR32+AR39</f>
        <v>0</v>
      </c>
      <c r="AS40" s="1024"/>
      <c r="AT40" s="1025">
        <f>AT25+AT32+AT39</f>
        <v>0</v>
      </c>
      <c r="AU40" s="1024"/>
      <c r="AV40" s="1025">
        <f>AV25+AV32+AV39</f>
        <v>0</v>
      </c>
      <c r="AW40" s="1024"/>
      <c r="AX40" s="1025">
        <f>AX25+AX32+AX39</f>
        <v>0</v>
      </c>
      <c r="AY40" s="1024"/>
      <c r="AZ40" s="1025">
        <f>AZ25+AZ32+AZ39</f>
        <v>0</v>
      </c>
      <c r="BA40" s="1024"/>
      <c r="BB40" s="1025">
        <f>BB25+BB32+BB39</f>
        <v>0</v>
      </c>
      <c r="BC40" s="1023">
        <f t="shared" si="3"/>
        <v>0</v>
      </c>
      <c r="BD40" s="1024"/>
      <c r="BE40" s="1025">
        <f>BE25+BE32+BE39</f>
        <v>0</v>
      </c>
      <c r="BF40" s="1024"/>
      <c r="BG40" s="1025">
        <f>BG25+BG32+BG39</f>
        <v>0</v>
      </c>
      <c r="BH40" s="1024"/>
      <c r="BI40" s="1025">
        <f>BI25+BI32+BI39</f>
        <v>0</v>
      </c>
      <c r="BJ40" s="1024"/>
      <c r="BK40" s="1025">
        <f>BK25+BK32+BK39</f>
        <v>0</v>
      </c>
      <c r="BL40" s="1024"/>
      <c r="BM40" s="1025">
        <f>BM25+BM32+BM39</f>
        <v>0</v>
      </c>
      <c r="BN40" s="1024"/>
      <c r="BO40" s="1025">
        <f>BO25+BO32+BO39</f>
        <v>0</v>
      </c>
      <c r="BP40" s="1024"/>
      <c r="BQ40" s="1025">
        <f>BQ25+BQ32+BQ39</f>
        <v>0</v>
      </c>
      <c r="BR40" s="1024"/>
      <c r="BS40" s="1025">
        <f>BS25+BS32+BS39</f>
        <v>0</v>
      </c>
      <c r="BT40" s="1023">
        <f t="shared" si="4"/>
        <v>0</v>
      </c>
      <c r="BU40" s="1024"/>
      <c r="BV40" s="1025">
        <f>BV25+BV32+BV39</f>
        <v>0</v>
      </c>
      <c r="BW40" s="1024"/>
      <c r="BX40" s="1025">
        <f>BX25+BX32+BX39</f>
        <v>0</v>
      </c>
      <c r="BY40" s="1024"/>
      <c r="BZ40" s="1025">
        <f>BZ25+BZ32+BZ39</f>
        <v>0</v>
      </c>
      <c r="CA40" s="1024"/>
      <c r="CB40" s="1025">
        <f>CB25+CB32+CB39</f>
        <v>0</v>
      </c>
      <c r="CC40" s="1024"/>
      <c r="CD40" s="1025">
        <f>CD25+CD32+CD39</f>
        <v>0</v>
      </c>
      <c r="CE40" s="1024"/>
      <c r="CF40" s="1025">
        <f>CF25+CF32+CF39</f>
        <v>0</v>
      </c>
      <c r="CG40" s="1024"/>
      <c r="CH40" s="1025">
        <f>CH25+CH32+CH39</f>
        <v>0</v>
      </c>
      <c r="CI40" s="1024"/>
      <c r="CJ40" s="1025">
        <f>CJ25+CJ32+CJ39</f>
        <v>0</v>
      </c>
    </row>
    <row r="41" spans="1:88" ht="14.4" customHeight="1" x14ac:dyDescent="0.3">
      <c r="A41" s="1585" t="s">
        <v>366</v>
      </c>
      <c r="B41" s="681" t="s">
        <v>77</v>
      </c>
      <c r="C41" s="682" t="s">
        <v>64</v>
      </c>
      <c r="D41" s="688">
        <f t="shared" si="14"/>
        <v>0</v>
      </c>
      <c r="E41" s="1113"/>
      <c r="F41" s="1112"/>
      <c r="G41" s="1113"/>
      <c r="H41" s="1112"/>
      <c r="I41" s="1113"/>
      <c r="J41" s="1112"/>
      <c r="K41" s="1113"/>
      <c r="L41" s="1112"/>
      <c r="M41" s="1113"/>
      <c r="N41" s="1112"/>
      <c r="O41" s="1113"/>
      <c r="P41" s="1112"/>
      <c r="Q41" s="1113"/>
      <c r="R41" s="1112"/>
      <c r="S41" s="1113"/>
      <c r="T41" s="1112"/>
      <c r="U41" s="688">
        <f t="shared" si="1"/>
        <v>0</v>
      </c>
      <c r="V41" s="1113"/>
      <c r="W41" s="1112"/>
      <c r="X41" s="1113"/>
      <c r="Y41" s="1112"/>
      <c r="Z41" s="1113"/>
      <c r="AA41" s="1112"/>
      <c r="AB41" s="1113"/>
      <c r="AC41" s="1112"/>
      <c r="AD41" s="1113"/>
      <c r="AE41" s="1112"/>
      <c r="AF41" s="1113"/>
      <c r="AG41" s="1112"/>
      <c r="AH41" s="1113"/>
      <c r="AI41" s="1112"/>
      <c r="AJ41" s="1113"/>
      <c r="AK41" s="1112"/>
      <c r="AL41" s="688">
        <f t="shared" si="2"/>
        <v>0</v>
      </c>
      <c r="AM41" s="1113"/>
      <c r="AN41" s="1112"/>
      <c r="AO41" s="1113"/>
      <c r="AP41" s="1112"/>
      <c r="AQ41" s="1113"/>
      <c r="AR41" s="1112"/>
      <c r="AS41" s="1113"/>
      <c r="AT41" s="1112"/>
      <c r="AU41" s="1113"/>
      <c r="AV41" s="1112"/>
      <c r="AW41" s="1113"/>
      <c r="AX41" s="1112"/>
      <c r="AY41" s="1113"/>
      <c r="AZ41" s="1112"/>
      <c r="BA41" s="1113"/>
      <c r="BB41" s="1112"/>
      <c r="BC41" s="688">
        <f t="shared" si="3"/>
        <v>0</v>
      </c>
      <c r="BD41" s="1113"/>
      <c r="BE41" s="1112"/>
      <c r="BF41" s="1113"/>
      <c r="BG41" s="1112"/>
      <c r="BH41" s="1113"/>
      <c r="BI41" s="1112"/>
      <c r="BJ41" s="1113"/>
      <c r="BK41" s="1112"/>
      <c r="BL41" s="1113"/>
      <c r="BM41" s="1112"/>
      <c r="BN41" s="1113"/>
      <c r="BO41" s="1112"/>
      <c r="BP41" s="1113"/>
      <c r="BQ41" s="1112"/>
      <c r="BR41" s="1113"/>
      <c r="BS41" s="1112"/>
      <c r="BT41" s="688">
        <f t="shared" si="4"/>
        <v>0</v>
      </c>
      <c r="BU41" s="1035">
        <f t="shared" ref="BU41:CJ41" si="15">E41+V41+AM41+BD41</f>
        <v>0</v>
      </c>
      <c r="BV41" s="1036">
        <f t="shared" si="15"/>
        <v>0</v>
      </c>
      <c r="BW41" s="1035">
        <f t="shared" si="15"/>
        <v>0</v>
      </c>
      <c r="BX41" s="1036">
        <f t="shared" si="15"/>
        <v>0</v>
      </c>
      <c r="BY41" s="1035">
        <f t="shared" si="15"/>
        <v>0</v>
      </c>
      <c r="BZ41" s="1036">
        <f t="shared" si="15"/>
        <v>0</v>
      </c>
      <c r="CA41" s="1035">
        <f t="shared" si="15"/>
        <v>0</v>
      </c>
      <c r="CB41" s="1036">
        <f t="shared" si="15"/>
        <v>0</v>
      </c>
      <c r="CC41" s="1035">
        <f t="shared" si="15"/>
        <v>0</v>
      </c>
      <c r="CD41" s="1036">
        <f t="shared" si="15"/>
        <v>0</v>
      </c>
      <c r="CE41" s="1035">
        <f t="shared" si="15"/>
        <v>0</v>
      </c>
      <c r="CF41" s="1036">
        <f t="shared" si="15"/>
        <v>0</v>
      </c>
      <c r="CG41" s="1035">
        <f t="shared" si="15"/>
        <v>0</v>
      </c>
      <c r="CH41" s="1036">
        <f t="shared" si="15"/>
        <v>0</v>
      </c>
      <c r="CI41" s="1035">
        <f t="shared" si="15"/>
        <v>0</v>
      </c>
      <c r="CJ41" s="1036">
        <f t="shared" si="15"/>
        <v>0</v>
      </c>
    </row>
    <row r="42" spans="1:88" x14ac:dyDescent="0.3">
      <c r="A42" s="1582"/>
      <c r="B42" s="683" t="s">
        <v>78</v>
      </c>
      <c r="C42" s="684" t="s">
        <v>65</v>
      </c>
      <c r="D42" s="1019">
        <f t="shared" si="14"/>
        <v>0</v>
      </c>
      <c r="E42" s="1114"/>
      <c r="F42" s="1115"/>
      <c r="G42" s="1114"/>
      <c r="H42" s="1115"/>
      <c r="I42" s="1114"/>
      <c r="J42" s="1115"/>
      <c r="K42" s="1114"/>
      <c r="L42" s="1115"/>
      <c r="M42" s="1114"/>
      <c r="N42" s="1115"/>
      <c r="O42" s="1114"/>
      <c r="P42" s="1115"/>
      <c r="Q42" s="1114"/>
      <c r="R42" s="1115"/>
      <c r="S42" s="1114"/>
      <c r="T42" s="1115"/>
      <c r="U42" s="1019">
        <f t="shared" si="1"/>
        <v>0</v>
      </c>
      <c r="V42" s="1114"/>
      <c r="W42" s="1115"/>
      <c r="X42" s="1114"/>
      <c r="Y42" s="1115"/>
      <c r="Z42" s="1114"/>
      <c r="AA42" s="1115"/>
      <c r="AB42" s="1114"/>
      <c r="AC42" s="1115"/>
      <c r="AD42" s="1114"/>
      <c r="AE42" s="1115"/>
      <c r="AF42" s="1114"/>
      <c r="AG42" s="1115"/>
      <c r="AH42" s="1114"/>
      <c r="AI42" s="1115"/>
      <c r="AJ42" s="1114"/>
      <c r="AK42" s="1115"/>
      <c r="AL42" s="689">
        <f t="shared" si="2"/>
        <v>0</v>
      </c>
      <c r="AM42" s="1114"/>
      <c r="AN42" s="1115"/>
      <c r="AO42" s="1114"/>
      <c r="AP42" s="1115"/>
      <c r="AQ42" s="1114"/>
      <c r="AR42" s="1115"/>
      <c r="AS42" s="1114"/>
      <c r="AT42" s="1115"/>
      <c r="AU42" s="1114"/>
      <c r="AV42" s="1115"/>
      <c r="AW42" s="1114"/>
      <c r="AX42" s="1115"/>
      <c r="AY42" s="1114"/>
      <c r="AZ42" s="1115"/>
      <c r="BA42" s="1114"/>
      <c r="BB42" s="1115"/>
      <c r="BC42" s="689">
        <f t="shared" si="3"/>
        <v>0</v>
      </c>
      <c r="BD42" s="1114"/>
      <c r="BE42" s="1115"/>
      <c r="BF42" s="1114"/>
      <c r="BG42" s="1115"/>
      <c r="BH42" s="1114"/>
      <c r="BI42" s="1115"/>
      <c r="BJ42" s="1114"/>
      <c r="BK42" s="1115"/>
      <c r="BL42" s="1114"/>
      <c r="BM42" s="1115"/>
      <c r="BN42" s="1114"/>
      <c r="BO42" s="1115"/>
      <c r="BP42" s="1114"/>
      <c r="BQ42" s="1115"/>
      <c r="BR42" s="1114"/>
      <c r="BS42" s="1115"/>
      <c r="BT42" s="1019">
        <f t="shared" si="4"/>
        <v>0</v>
      </c>
      <c r="BU42" s="1037">
        <f t="shared" ref="BU42:CJ46" si="16">E42+V42+AM42+BD42</f>
        <v>0</v>
      </c>
      <c r="BV42" s="1038">
        <f t="shared" si="16"/>
        <v>0</v>
      </c>
      <c r="BW42" s="1037">
        <f t="shared" si="16"/>
        <v>0</v>
      </c>
      <c r="BX42" s="1038">
        <f t="shared" si="16"/>
        <v>0</v>
      </c>
      <c r="BY42" s="1037">
        <f t="shared" si="16"/>
        <v>0</v>
      </c>
      <c r="BZ42" s="1038">
        <f t="shared" si="16"/>
        <v>0</v>
      </c>
      <c r="CA42" s="1037">
        <f t="shared" si="16"/>
        <v>0</v>
      </c>
      <c r="CB42" s="1038">
        <f t="shared" si="16"/>
        <v>0</v>
      </c>
      <c r="CC42" s="1037">
        <f t="shared" si="16"/>
        <v>0</v>
      </c>
      <c r="CD42" s="1038">
        <f t="shared" si="16"/>
        <v>0</v>
      </c>
      <c r="CE42" s="1037">
        <f t="shared" si="16"/>
        <v>0</v>
      </c>
      <c r="CF42" s="1038">
        <f t="shared" si="16"/>
        <v>0</v>
      </c>
      <c r="CG42" s="1037">
        <f t="shared" si="16"/>
        <v>0</v>
      </c>
      <c r="CH42" s="1038">
        <f t="shared" si="16"/>
        <v>0</v>
      </c>
      <c r="CI42" s="1037">
        <f t="shared" si="16"/>
        <v>0</v>
      </c>
      <c r="CJ42" s="1038">
        <f t="shared" si="16"/>
        <v>0</v>
      </c>
    </row>
    <row r="43" spans="1:88" x14ac:dyDescent="0.3">
      <c r="A43" s="1582"/>
      <c r="B43" s="683" t="s">
        <v>79</v>
      </c>
      <c r="C43" s="684" t="s">
        <v>66</v>
      </c>
      <c r="D43" s="1019">
        <f t="shared" si="14"/>
        <v>0</v>
      </c>
      <c r="E43" s="1114"/>
      <c r="F43" s="1115"/>
      <c r="G43" s="1114"/>
      <c r="H43" s="1115"/>
      <c r="I43" s="1114"/>
      <c r="J43" s="1115"/>
      <c r="K43" s="1114"/>
      <c r="L43" s="1115"/>
      <c r="M43" s="1114"/>
      <c r="N43" s="1115"/>
      <c r="O43" s="1114"/>
      <c r="P43" s="1115"/>
      <c r="Q43" s="1114"/>
      <c r="R43" s="1115"/>
      <c r="S43" s="1114"/>
      <c r="T43" s="1115"/>
      <c r="U43" s="1019">
        <f t="shared" si="1"/>
        <v>0</v>
      </c>
      <c r="V43" s="1114"/>
      <c r="W43" s="1115"/>
      <c r="X43" s="1114"/>
      <c r="Y43" s="1115"/>
      <c r="Z43" s="1114"/>
      <c r="AA43" s="1115"/>
      <c r="AB43" s="1114"/>
      <c r="AC43" s="1115"/>
      <c r="AD43" s="1114"/>
      <c r="AE43" s="1115"/>
      <c r="AF43" s="1114"/>
      <c r="AG43" s="1115"/>
      <c r="AH43" s="1114"/>
      <c r="AI43" s="1115"/>
      <c r="AJ43" s="1114"/>
      <c r="AK43" s="1115"/>
      <c r="AL43" s="689">
        <f t="shared" si="2"/>
        <v>0</v>
      </c>
      <c r="AM43" s="1114"/>
      <c r="AN43" s="1115"/>
      <c r="AO43" s="1114"/>
      <c r="AP43" s="1115"/>
      <c r="AQ43" s="1114"/>
      <c r="AR43" s="1115"/>
      <c r="AS43" s="1114"/>
      <c r="AT43" s="1115"/>
      <c r="AU43" s="1114"/>
      <c r="AV43" s="1115"/>
      <c r="AW43" s="1114"/>
      <c r="AX43" s="1115"/>
      <c r="AY43" s="1114"/>
      <c r="AZ43" s="1115"/>
      <c r="BA43" s="1114"/>
      <c r="BB43" s="1115"/>
      <c r="BC43" s="689">
        <f t="shared" si="3"/>
        <v>0</v>
      </c>
      <c r="BD43" s="1114"/>
      <c r="BE43" s="1115"/>
      <c r="BF43" s="1114"/>
      <c r="BG43" s="1115"/>
      <c r="BH43" s="1114"/>
      <c r="BI43" s="1115"/>
      <c r="BJ43" s="1114"/>
      <c r="BK43" s="1115"/>
      <c r="BL43" s="1114"/>
      <c r="BM43" s="1115"/>
      <c r="BN43" s="1114"/>
      <c r="BO43" s="1115"/>
      <c r="BP43" s="1114"/>
      <c r="BQ43" s="1115"/>
      <c r="BR43" s="1114"/>
      <c r="BS43" s="1115"/>
      <c r="BT43" s="1019">
        <f t="shared" si="4"/>
        <v>0</v>
      </c>
      <c r="BU43" s="1037">
        <f t="shared" si="16"/>
        <v>0</v>
      </c>
      <c r="BV43" s="1038">
        <f t="shared" si="16"/>
        <v>0</v>
      </c>
      <c r="BW43" s="1037">
        <f t="shared" si="16"/>
        <v>0</v>
      </c>
      <c r="BX43" s="1038">
        <f t="shared" si="16"/>
        <v>0</v>
      </c>
      <c r="BY43" s="1037">
        <f t="shared" si="16"/>
        <v>0</v>
      </c>
      <c r="BZ43" s="1038">
        <f t="shared" si="16"/>
        <v>0</v>
      </c>
      <c r="CA43" s="1037">
        <f t="shared" si="16"/>
        <v>0</v>
      </c>
      <c r="CB43" s="1038">
        <f t="shared" si="16"/>
        <v>0</v>
      </c>
      <c r="CC43" s="1037">
        <f t="shared" si="16"/>
        <v>0</v>
      </c>
      <c r="CD43" s="1038">
        <f t="shared" si="16"/>
        <v>0</v>
      </c>
      <c r="CE43" s="1037">
        <f t="shared" si="16"/>
        <v>0</v>
      </c>
      <c r="CF43" s="1038">
        <f t="shared" si="16"/>
        <v>0</v>
      </c>
      <c r="CG43" s="1037">
        <f t="shared" si="16"/>
        <v>0</v>
      </c>
      <c r="CH43" s="1038">
        <f t="shared" si="16"/>
        <v>0</v>
      </c>
      <c r="CI43" s="1037">
        <f t="shared" si="16"/>
        <v>0</v>
      </c>
      <c r="CJ43" s="1038">
        <f t="shared" si="16"/>
        <v>0</v>
      </c>
    </row>
    <row r="44" spans="1:88" x14ac:dyDescent="0.3">
      <c r="A44" s="1582"/>
      <c r="B44" s="683" t="s">
        <v>49</v>
      </c>
      <c r="C44" s="684" t="s">
        <v>153</v>
      </c>
      <c r="D44" s="1019">
        <f t="shared" si="14"/>
        <v>0</v>
      </c>
      <c r="E44" s="1114"/>
      <c r="F44" s="1115"/>
      <c r="G44" s="1114"/>
      <c r="H44" s="1115"/>
      <c r="I44" s="1114"/>
      <c r="J44" s="1115"/>
      <c r="K44" s="1114"/>
      <c r="L44" s="1115"/>
      <c r="M44" s="1114"/>
      <c r="N44" s="1115"/>
      <c r="O44" s="1114"/>
      <c r="P44" s="1115"/>
      <c r="Q44" s="1114"/>
      <c r="R44" s="1115"/>
      <c r="S44" s="1114"/>
      <c r="T44" s="1115"/>
      <c r="U44" s="1019">
        <f t="shared" ref="U44:U75" si="17">W44+Y44+AA44+AC44+AE44+AG44+AI44+AK44</f>
        <v>0</v>
      </c>
      <c r="V44" s="1114"/>
      <c r="W44" s="1115"/>
      <c r="X44" s="1114"/>
      <c r="Y44" s="1115"/>
      <c r="Z44" s="1114"/>
      <c r="AA44" s="1115"/>
      <c r="AB44" s="1114"/>
      <c r="AC44" s="1115"/>
      <c r="AD44" s="1114"/>
      <c r="AE44" s="1115"/>
      <c r="AF44" s="1114"/>
      <c r="AG44" s="1115"/>
      <c r="AH44" s="1114"/>
      <c r="AI44" s="1115"/>
      <c r="AJ44" s="1114"/>
      <c r="AK44" s="1115"/>
      <c r="AL44" s="689">
        <f t="shared" ref="AL44:AL75" si="18">AN44+AP44+AR44+AT44+AV44+AX44+AZ44+BB44</f>
        <v>0</v>
      </c>
      <c r="AM44" s="1114"/>
      <c r="AN44" s="1115"/>
      <c r="AO44" s="1114"/>
      <c r="AP44" s="1115"/>
      <c r="AQ44" s="1114"/>
      <c r="AR44" s="1115"/>
      <c r="AS44" s="1114"/>
      <c r="AT44" s="1115"/>
      <c r="AU44" s="1114"/>
      <c r="AV44" s="1115"/>
      <c r="AW44" s="1114"/>
      <c r="AX44" s="1115"/>
      <c r="AY44" s="1114"/>
      <c r="AZ44" s="1115"/>
      <c r="BA44" s="1114"/>
      <c r="BB44" s="1115"/>
      <c r="BC44" s="689">
        <f t="shared" ref="BC44:BC75" si="19">BE44+BG44+BI44+BK44+BM44+BO44+BQ44+BS44</f>
        <v>0</v>
      </c>
      <c r="BD44" s="1114"/>
      <c r="BE44" s="1115"/>
      <c r="BF44" s="1114"/>
      <c r="BG44" s="1115"/>
      <c r="BH44" s="1114"/>
      <c r="BI44" s="1115"/>
      <c r="BJ44" s="1114"/>
      <c r="BK44" s="1115"/>
      <c r="BL44" s="1114"/>
      <c r="BM44" s="1115"/>
      <c r="BN44" s="1114"/>
      <c r="BO44" s="1115"/>
      <c r="BP44" s="1114"/>
      <c r="BQ44" s="1115"/>
      <c r="BR44" s="1114"/>
      <c r="BS44" s="1115"/>
      <c r="BT44" s="1019">
        <f t="shared" ref="BT44:BT75" si="20">BV44+BX44+BZ44+CB44+CD44+CF44+CH44+CJ44</f>
        <v>0</v>
      </c>
      <c r="BU44" s="1037">
        <f t="shared" si="16"/>
        <v>0</v>
      </c>
      <c r="BV44" s="1038">
        <f t="shared" si="16"/>
        <v>0</v>
      </c>
      <c r="BW44" s="1037">
        <f t="shared" si="16"/>
        <v>0</v>
      </c>
      <c r="BX44" s="1038">
        <f t="shared" si="16"/>
        <v>0</v>
      </c>
      <c r="BY44" s="1037">
        <f t="shared" si="16"/>
        <v>0</v>
      </c>
      <c r="BZ44" s="1038">
        <f t="shared" si="16"/>
        <v>0</v>
      </c>
      <c r="CA44" s="1037">
        <f t="shared" si="16"/>
        <v>0</v>
      </c>
      <c r="CB44" s="1038">
        <f t="shared" si="16"/>
        <v>0</v>
      </c>
      <c r="CC44" s="1037">
        <f t="shared" si="16"/>
        <v>0</v>
      </c>
      <c r="CD44" s="1038">
        <f t="shared" si="16"/>
        <v>0</v>
      </c>
      <c r="CE44" s="1037">
        <f t="shared" si="16"/>
        <v>0</v>
      </c>
      <c r="CF44" s="1038">
        <f t="shared" si="16"/>
        <v>0</v>
      </c>
      <c r="CG44" s="1037">
        <f t="shared" si="16"/>
        <v>0</v>
      </c>
      <c r="CH44" s="1038">
        <f t="shared" si="16"/>
        <v>0</v>
      </c>
      <c r="CI44" s="1037">
        <f t="shared" si="16"/>
        <v>0</v>
      </c>
      <c r="CJ44" s="1038">
        <f t="shared" si="16"/>
        <v>0</v>
      </c>
    </row>
    <row r="45" spans="1:88" x14ac:dyDescent="0.3">
      <c r="A45" s="1582"/>
      <c r="B45" s="683" t="s">
        <v>46</v>
      </c>
      <c r="C45" s="684" t="s">
        <v>154</v>
      </c>
      <c r="D45" s="1019">
        <f t="shared" si="14"/>
        <v>0</v>
      </c>
      <c r="E45" s="1114"/>
      <c r="F45" s="1115"/>
      <c r="G45" s="1114"/>
      <c r="H45" s="1115"/>
      <c r="I45" s="1114"/>
      <c r="J45" s="1115"/>
      <c r="K45" s="1114"/>
      <c r="L45" s="1115"/>
      <c r="M45" s="1114"/>
      <c r="N45" s="1115"/>
      <c r="O45" s="1114"/>
      <c r="P45" s="1115"/>
      <c r="Q45" s="1114"/>
      <c r="R45" s="1115"/>
      <c r="S45" s="1114"/>
      <c r="T45" s="1115"/>
      <c r="U45" s="1019">
        <f t="shared" si="17"/>
        <v>0</v>
      </c>
      <c r="V45" s="1114"/>
      <c r="W45" s="1115"/>
      <c r="X45" s="1114"/>
      <c r="Y45" s="1115"/>
      <c r="Z45" s="1114"/>
      <c r="AA45" s="1115"/>
      <c r="AB45" s="1114"/>
      <c r="AC45" s="1115"/>
      <c r="AD45" s="1114"/>
      <c r="AE45" s="1115"/>
      <c r="AF45" s="1114"/>
      <c r="AG45" s="1115"/>
      <c r="AH45" s="1114"/>
      <c r="AI45" s="1115"/>
      <c r="AJ45" s="1114"/>
      <c r="AK45" s="1115"/>
      <c r="AL45" s="689">
        <f t="shared" si="18"/>
        <v>0</v>
      </c>
      <c r="AM45" s="1114"/>
      <c r="AN45" s="1115"/>
      <c r="AO45" s="1114"/>
      <c r="AP45" s="1115"/>
      <c r="AQ45" s="1114"/>
      <c r="AR45" s="1115"/>
      <c r="AS45" s="1114"/>
      <c r="AT45" s="1115"/>
      <c r="AU45" s="1114"/>
      <c r="AV45" s="1115"/>
      <c r="AW45" s="1114"/>
      <c r="AX45" s="1115"/>
      <c r="AY45" s="1114"/>
      <c r="AZ45" s="1115"/>
      <c r="BA45" s="1114"/>
      <c r="BB45" s="1115"/>
      <c r="BC45" s="689">
        <f t="shared" si="19"/>
        <v>0</v>
      </c>
      <c r="BD45" s="1114"/>
      <c r="BE45" s="1115"/>
      <c r="BF45" s="1114"/>
      <c r="BG45" s="1115"/>
      <c r="BH45" s="1114"/>
      <c r="BI45" s="1115"/>
      <c r="BJ45" s="1114"/>
      <c r="BK45" s="1115"/>
      <c r="BL45" s="1114"/>
      <c r="BM45" s="1115"/>
      <c r="BN45" s="1114"/>
      <c r="BO45" s="1115"/>
      <c r="BP45" s="1114"/>
      <c r="BQ45" s="1115"/>
      <c r="BR45" s="1114"/>
      <c r="BS45" s="1115"/>
      <c r="BT45" s="1019">
        <f t="shared" si="20"/>
        <v>0</v>
      </c>
      <c r="BU45" s="1037">
        <f t="shared" si="16"/>
        <v>0</v>
      </c>
      <c r="BV45" s="1038">
        <f t="shared" si="16"/>
        <v>0</v>
      </c>
      <c r="BW45" s="1037">
        <f t="shared" si="16"/>
        <v>0</v>
      </c>
      <c r="BX45" s="1038">
        <f t="shared" si="16"/>
        <v>0</v>
      </c>
      <c r="BY45" s="1037">
        <f t="shared" si="16"/>
        <v>0</v>
      </c>
      <c r="BZ45" s="1038">
        <f t="shared" si="16"/>
        <v>0</v>
      </c>
      <c r="CA45" s="1037">
        <f t="shared" si="16"/>
        <v>0</v>
      </c>
      <c r="CB45" s="1038">
        <f t="shared" si="16"/>
        <v>0</v>
      </c>
      <c r="CC45" s="1037">
        <f t="shared" si="16"/>
        <v>0</v>
      </c>
      <c r="CD45" s="1038">
        <f t="shared" si="16"/>
        <v>0</v>
      </c>
      <c r="CE45" s="1037">
        <f t="shared" si="16"/>
        <v>0</v>
      </c>
      <c r="CF45" s="1038">
        <f t="shared" si="16"/>
        <v>0</v>
      </c>
      <c r="CG45" s="1037">
        <f t="shared" si="16"/>
        <v>0</v>
      </c>
      <c r="CH45" s="1038">
        <f t="shared" si="16"/>
        <v>0</v>
      </c>
      <c r="CI45" s="1037">
        <f t="shared" si="16"/>
        <v>0</v>
      </c>
      <c r="CJ45" s="1038">
        <f t="shared" si="16"/>
        <v>0</v>
      </c>
    </row>
    <row r="46" spans="1:88" x14ac:dyDescent="0.3">
      <c r="A46" s="1582"/>
      <c r="B46" s="683" t="s">
        <v>47</v>
      </c>
      <c r="C46" s="684" t="s">
        <v>844</v>
      </c>
      <c r="D46" s="1019">
        <f t="shared" si="14"/>
        <v>0</v>
      </c>
      <c r="E46" s="1114"/>
      <c r="F46" s="1115"/>
      <c r="G46" s="1114"/>
      <c r="H46" s="1115"/>
      <c r="I46" s="1114"/>
      <c r="J46" s="1115"/>
      <c r="K46" s="1114"/>
      <c r="L46" s="1115"/>
      <c r="M46" s="1114"/>
      <c r="N46" s="1115"/>
      <c r="O46" s="1114"/>
      <c r="P46" s="1115"/>
      <c r="Q46" s="1114"/>
      <c r="R46" s="1115"/>
      <c r="S46" s="1114"/>
      <c r="T46" s="1115"/>
      <c r="U46" s="1019">
        <f t="shared" si="17"/>
        <v>0</v>
      </c>
      <c r="V46" s="1114"/>
      <c r="W46" s="1115"/>
      <c r="X46" s="1114"/>
      <c r="Y46" s="1115"/>
      <c r="Z46" s="1114"/>
      <c r="AA46" s="1115"/>
      <c r="AB46" s="1114"/>
      <c r="AC46" s="1115"/>
      <c r="AD46" s="1114"/>
      <c r="AE46" s="1115"/>
      <c r="AF46" s="1114"/>
      <c r="AG46" s="1115"/>
      <c r="AH46" s="1114"/>
      <c r="AI46" s="1115"/>
      <c r="AJ46" s="1114"/>
      <c r="AK46" s="1115"/>
      <c r="AL46" s="689">
        <f t="shared" si="18"/>
        <v>0</v>
      </c>
      <c r="AM46" s="1114"/>
      <c r="AN46" s="1115"/>
      <c r="AO46" s="1114"/>
      <c r="AP46" s="1115"/>
      <c r="AQ46" s="1114"/>
      <c r="AR46" s="1115"/>
      <c r="AS46" s="1114"/>
      <c r="AT46" s="1115"/>
      <c r="AU46" s="1114"/>
      <c r="AV46" s="1115"/>
      <c r="AW46" s="1114"/>
      <c r="AX46" s="1115"/>
      <c r="AY46" s="1114"/>
      <c r="AZ46" s="1115"/>
      <c r="BA46" s="1114"/>
      <c r="BB46" s="1115"/>
      <c r="BC46" s="689">
        <f t="shared" si="19"/>
        <v>0</v>
      </c>
      <c r="BD46" s="1114"/>
      <c r="BE46" s="1115"/>
      <c r="BF46" s="1114"/>
      <c r="BG46" s="1115"/>
      <c r="BH46" s="1114"/>
      <c r="BI46" s="1115"/>
      <c r="BJ46" s="1114"/>
      <c r="BK46" s="1115"/>
      <c r="BL46" s="1114"/>
      <c r="BM46" s="1115"/>
      <c r="BN46" s="1114"/>
      <c r="BO46" s="1115"/>
      <c r="BP46" s="1114"/>
      <c r="BQ46" s="1115"/>
      <c r="BR46" s="1114"/>
      <c r="BS46" s="1115"/>
      <c r="BT46" s="1019">
        <f t="shared" si="20"/>
        <v>0</v>
      </c>
      <c r="BU46" s="1037">
        <f t="shared" si="16"/>
        <v>0</v>
      </c>
      <c r="BV46" s="1038">
        <f t="shared" si="16"/>
        <v>0</v>
      </c>
      <c r="BW46" s="1037">
        <f t="shared" si="16"/>
        <v>0</v>
      </c>
      <c r="BX46" s="1038">
        <f t="shared" si="16"/>
        <v>0</v>
      </c>
      <c r="BY46" s="1037">
        <f t="shared" si="16"/>
        <v>0</v>
      </c>
      <c r="BZ46" s="1038">
        <f t="shared" si="16"/>
        <v>0</v>
      </c>
      <c r="CA46" s="1037">
        <f t="shared" si="16"/>
        <v>0</v>
      </c>
      <c r="CB46" s="1038">
        <f t="shared" si="16"/>
        <v>0</v>
      </c>
      <c r="CC46" s="1037">
        <f t="shared" si="16"/>
        <v>0</v>
      </c>
      <c r="CD46" s="1038">
        <f t="shared" si="16"/>
        <v>0</v>
      </c>
      <c r="CE46" s="1037">
        <f t="shared" si="16"/>
        <v>0</v>
      </c>
      <c r="CF46" s="1038">
        <f t="shared" si="16"/>
        <v>0</v>
      </c>
      <c r="CG46" s="1037">
        <f t="shared" si="16"/>
        <v>0</v>
      </c>
      <c r="CH46" s="1038">
        <f t="shared" si="16"/>
        <v>0</v>
      </c>
      <c r="CI46" s="1037">
        <f t="shared" si="16"/>
        <v>0</v>
      </c>
      <c r="CJ46" s="1038">
        <f t="shared" si="16"/>
        <v>0</v>
      </c>
    </row>
    <row r="47" spans="1:88" s="377" customFormat="1" ht="14.4" customHeight="1" x14ac:dyDescent="0.3">
      <c r="A47" s="1583"/>
      <c r="B47" s="1022" t="s">
        <v>48</v>
      </c>
      <c r="C47" s="1021" t="s">
        <v>381</v>
      </c>
      <c r="D47" s="1023">
        <f t="shared" si="14"/>
        <v>0</v>
      </c>
      <c r="E47" s="1024"/>
      <c r="F47" s="1025">
        <f>SUM(F41:F46)</f>
        <v>0</v>
      </c>
      <c r="G47" s="1024"/>
      <c r="H47" s="1025">
        <f>SUM(H41:H46)</f>
        <v>0</v>
      </c>
      <c r="I47" s="1024"/>
      <c r="J47" s="1025">
        <f>SUM(J41:J46)</f>
        <v>0</v>
      </c>
      <c r="K47" s="1024"/>
      <c r="L47" s="1025">
        <f>SUM(L41:L46)</f>
        <v>0</v>
      </c>
      <c r="M47" s="1024"/>
      <c r="N47" s="1025">
        <f>SUM(N41:N46)</f>
        <v>0</v>
      </c>
      <c r="O47" s="1024"/>
      <c r="P47" s="1025">
        <f>SUM(P41:P46)</f>
        <v>0</v>
      </c>
      <c r="Q47" s="1024"/>
      <c r="R47" s="1025">
        <f>SUM(R41:R46)</f>
        <v>0</v>
      </c>
      <c r="S47" s="1024"/>
      <c r="T47" s="1025">
        <f>SUM(T41:T46)</f>
        <v>0</v>
      </c>
      <c r="U47" s="1023">
        <f t="shared" si="17"/>
        <v>0</v>
      </c>
      <c r="V47" s="1024"/>
      <c r="W47" s="1025">
        <f>SUM(W41:W46)</f>
        <v>0</v>
      </c>
      <c r="X47" s="1024"/>
      <c r="Y47" s="1025">
        <f>SUM(Y41:Y46)</f>
        <v>0</v>
      </c>
      <c r="Z47" s="1024"/>
      <c r="AA47" s="1025">
        <f>SUM(AA41:AA46)</f>
        <v>0</v>
      </c>
      <c r="AB47" s="1024"/>
      <c r="AC47" s="1025">
        <f>SUM(AC41:AC46)</f>
        <v>0</v>
      </c>
      <c r="AD47" s="1024"/>
      <c r="AE47" s="1025">
        <f>SUM(AE41:AE46)</f>
        <v>0</v>
      </c>
      <c r="AF47" s="1024"/>
      <c r="AG47" s="1025">
        <f>SUM(AG41:AG46)</f>
        <v>0</v>
      </c>
      <c r="AH47" s="1024"/>
      <c r="AI47" s="1025">
        <f>SUM(AI41:AI46)</f>
        <v>0</v>
      </c>
      <c r="AJ47" s="1024"/>
      <c r="AK47" s="1025">
        <f>SUM(AK41:AK46)</f>
        <v>0</v>
      </c>
      <c r="AL47" s="1023">
        <f t="shared" si="18"/>
        <v>0</v>
      </c>
      <c r="AM47" s="1024"/>
      <c r="AN47" s="1025">
        <f>SUM(AN41:AN46)</f>
        <v>0</v>
      </c>
      <c r="AO47" s="1024"/>
      <c r="AP47" s="1025">
        <f>SUM(AP41:AP46)</f>
        <v>0</v>
      </c>
      <c r="AQ47" s="1024"/>
      <c r="AR47" s="1025">
        <f>SUM(AR41:AR46)</f>
        <v>0</v>
      </c>
      <c r="AS47" s="1024"/>
      <c r="AT47" s="1025">
        <f>SUM(AT41:AT46)</f>
        <v>0</v>
      </c>
      <c r="AU47" s="1024"/>
      <c r="AV47" s="1025">
        <f>SUM(AV41:AV46)</f>
        <v>0</v>
      </c>
      <c r="AW47" s="1024"/>
      <c r="AX47" s="1025">
        <f>SUM(AX41:AX46)</f>
        <v>0</v>
      </c>
      <c r="AY47" s="1024"/>
      <c r="AZ47" s="1025">
        <f>SUM(AZ41:AZ46)</f>
        <v>0</v>
      </c>
      <c r="BA47" s="1024"/>
      <c r="BB47" s="1025">
        <f>SUM(BB41:BB46)</f>
        <v>0</v>
      </c>
      <c r="BC47" s="1023">
        <f t="shared" si="19"/>
        <v>0</v>
      </c>
      <c r="BD47" s="1024"/>
      <c r="BE47" s="1025">
        <f>SUM(BE41:BE46)</f>
        <v>0</v>
      </c>
      <c r="BF47" s="1024"/>
      <c r="BG47" s="1025">
        <f>SUM(BG41:BG46)</f>
        <v>0</v>
      </c>
      <c r="BH47" s="1024"/>
      <c r="BI47" s="1025">
        <f>SUM(BI41:BI46)</f>
        <v>0</v>
      </c>
      <c r="BJ47" s="1024"/>
      <c r="BK47" s="1025">
        <f>SUM(BK41:BK46)</f>
        <v>0</v>
      </c>
      <c r="BL47" s="1024"/>
      <c r="BM47" s="1025">
        <f>SUM(BM41:BM46)</f>
        <v>0</v>
      </c>
      <c r="BN47" s="1024"/>
      <c r="BO47" s="1025">
        <f>SUM(BO41:BO46)</f>
        <v>0</v>
      </c>
      <c r="BP47" s="1024"/>
      <c r="BQ47" s="1025">
        <f>SUM(BQ41:BQ46)</f>
        <v>0</v>
      </c>
      <c r="BR47" s="1024"/>
      <c r="BS47" s="1025">
        <f>SUM(BS41:BS46)</f>
        <v>0</v>
      </c>
      <c r="BT47" s="1023">
        <f t="shared" si="20"/>
        <v>0</v>
      </c>
      <c r="BU47" s="1024"/>
      <c r="BV47" s="1025">
        <f>SUM(BV41:BV46)</f>
        <v>0</v>
      </c>
      <c r="BW47" s="1024"/>
      <c r="BX47" s="1025">
        <f>SUM(BX41:BX46)</f>
        <v>0</v>
      </c>
      <c r="BY47" s="1024"/>
      <c r="BZ47" s="1025">
        <f>SUM(BZ41:BZ46)</f>
        <v>0</v>
      </c>
      <c r="CA47" s="1024"/>
      <c r="CB47" s="1025">
        <f>SUM(CB41:CB46)</f>
        <v>0</v>
      </c>
      <c r="CC47" s="1024"/>
      <c r="CD47" s="1025">
        <f>SUM(CD41:CD46)</f>
        <v>0</v>
      </c>
      <c r="CE47" s="1024"/>
      <c r="CF47" s="1025">
        <f>SUM(CF41:CF46)</f>
        <v>0</v>
      </c>
      <c r="CG47" s="1024"/>
      <c r="CH47" s="1025">
        <f>SUM(CH41:CH46)</f>
        <v>0</v>
      </c>
      <c r="CI47" s="1024"/>
      <c r="CJ47" s="1025">
        <f>SUM(CJ41:CJ46)</f>
        <v>0</v>
      </c>
    </row>
    <row r="48" spans="1:88" x14ac:dyDescent="0.3">
      <c r="A48" s="1579" t="s">
        <v>4</v>
      </c>
      <c r="B48" s="681" t="s">
        <v>81</v>
      </c>
      <c r="C48" s="682" t="s">
        <v>64</v>
      </c>
      <c r="D48" s="688">
        <f t="shared" si="14"/>
        <v>0</v>
      </c>
      <c r="E48" s="1113"/>
      <c r="F48" s="1112"/>
      <c r="G48" s="1113"/>
      <c r="H48" s="1112"/>
      <c r="I48" s="1113"/>
      <c r="J48" s="1112"/>
      <c r="K48" s="1113"/>
      <c r="L48" s="1112"/>
      <c r="M48" s="1113"/>
      <c r="N48" s="1112"/>
      <c r="O48" s="1113"/>
      <c r="P48" s="1112"/>
      <c r="Q48" s="1113"/>
      <c r="R48" s="1112"/>
      <c r="S48" s="1113"/>
      <c r="T48" s="1112"/>
      <c r="U48" s="688">
        <f t="shared" si="17"/>
        <v>0</v>
      </c>
      <c r="V48" s="1113"/>
      <c r="W48" s="1112"/>
      <c r="X48" s="1113"/>
      <c r="Y48" s="1112"/>
      <c r="Z48" s="1113"/>
      <c r="AA48" s="1112"/>
      <c r="AB48" s="1113"/>
      <c r="AC48" s="1112"/>
      <c r="AD48" s="1113"/>
      <c r="AE48" s="1112"/>
      <c r="AF48" s="1113"/>
      <c r="AG48" s="1112"/>
      <c r="AH48" s="1113"/>
      <c r="AI48" s="1112"/>
      <c r="AJ48" s="1113"/>
      <c r="AK48" s="1112"/>
      <c r="AL48" s="688">
        <f t="shared" si="18"/>
        <v>0</v>
      </c>
      <c r="AM48" s="1113"/>
      <c r="AN48" s="1112"/>
      <c r="AO48" s="1113"/>
      <c r="AP48" s="1112"/>
      <c r="AQ48" s="1113"/>
      <c r="AR48" s="1112"/>
      <c r="AS48" s="1113"/>
      <c r="AT48" s="1112"/>
      <c r="AU48" s="1113"/>
      <c r="AV48" s="1112"/>
      <c r="AW48" s="1113"/>
      <c r="AX48" s="1112"/>
      <c r="AY48" s="1113"/>
      <c r="AZ48" s="1112"/>
      <c r="BA48" s="1113"/>
      <c r="BB48" s="1112"/>
      <c r="BC48" s="688">
        <f t="shared" si="19"/>
        <v>0</v>
      </c>
      <c r="BD48" s="1113"/>
      <c r="BE48" s="1112"/>
      <c r="BF48" s="1113"/>
      <c r="BG48" s="1112"/>
      <c r="BH48" s="1113"/>
      <c r="BI48" s="1112"/>
      <c r="BJ48" s="1113"/>
      <c r="BK48" s="1112"/>
      <c r="BL48" s="1113"/>
      <c r="BM48" s="1112"/>
      <c r="BN48" s="1113"/>
      <c r="BO48" s="1112"/>
      <c r="BP48" s="1113"/>
      <c r="BQ48" s="1112"/>
      <c r="BR48" s="1113"/>
      <c r="BS48" s="1112"/>
      <c r="BT48" s="688">
        <f t="shared" si="20"/>
        <v>0</v>
      </c>
      <c r="BU48" s="1035">
        <f t="shared" ref="BU48:CJ48" si="21">E48+V48+AM48+BD48</f>
        <v>0</v>
      </c>
      <c r="BV48" s="1036">
        <f t="shared" si="21"/>
        <v>0</v>
      </c>
      <c r="BW48" s="1035">
        <f t="shared" si="21"/>
        <v>0</v>
      </c>
      <c r="BX48" s="1036">
        <f t="shared" si="21"/>
        <v>0</v>
      </c>
      <c r="BY48" s="1035">
        <f t="shared" si="21"/>
        <v>0</v>
      </c>
      <c r="BZ48" s="1036">
        <f t="shared" si="21"/>
        <v>0</v>
      </c>
      <c r="CA48" s="1035">
        <f t="shared" si="21"/>
        <v>0</v>
      </c>
      <c r="CB48" s="1036">
        <f t="shared" si="21"/>
        <v>0</v>
      </c>
      <c r="CC48" s="1035">
        <f t="shared" si="21"/>
        <v>0</v>
      </c>
      <c r="CD48" s="1036">
        <f t="shared" si="21"/>
        <v>0</v>
      </c>
      <c r="CE48" s="1035">
        <f t="shared" si="21"/>
        <v>0</v>
      </c>
      <c r="CF48" s="1036">
        <f t="shared" si="21"/>
        <v>0</v>
      </c>
      <c r="CG48" s="1035">
        <f t="shared" si="21"/>
        <v>0</v>
      </c>
      <c r="CH48" s="1036">
        <f t="shared" si="21"/>
        <v>0</v>
      </c>
      <c r="CI48" s="1035">
        <f t="shared" si="21"/>
        <v>0</v>
      </c>
      <c r="CJ48" s="1036">
        <f t="shared" si="21"/>
        <v>0</v>
      </c>
    </row>
    <row r="49" spans="1:88" x14ac:dyDescent="0.3">
      <c r="A49" s="1580"/>
      <c r="B49" s="683" t="s">
        <v>82</v>
      </c>
      <c r="C49" s="684" t="s">
        <v>65</v>
      </c>
      <c r="D49" s="1019">
        <f t="shared" si="14"/>
        <v>0</v>
      </c>
      <c r="E49" s="1114"/>
      <c r="F49" s="1115"/>
      <c r="G49" s="1114"/>
      <c r="H49" s="1115"/>
      <c r="I49" s="1114"/>
      <c r="J49" s="1115"/>
      <c r="K49" s="1114"/>
      <c r="L49" s="1115"/>
      <c r="M49" s="1114"/>
      <c r="N49" s="1115"/>
      <c r="O49" s="1114"/>
      <c r="P49" s="1115"/>
      <c r="Q49" s="1114"/>
      <c r="R49" s="1115"/>
      <c r="S49" s="1114"/>
      <c r="T49" s="1115"/>
      <c r="U49" s="1019">
        <f t="shared" si="17"/>
        <v>0</v>
      </c>
      <c r="V49" s="1114"/>
      <c r="W49" s="1115"/>
      <c r="X49" s="1114"/>
      <c r="Y49" s="1115"/>
      <c r="Z49" s="1114"/>
      <c r="AA49" s="1115"/>
      <c r="AB49" s="1114"/>
      <c r="AC49" s="1115"/>
      <c r="AD49" s="1114"/>
      <c r="AE49" s="1115"/>
      <c r="AF49" s="1114"/>
      <c r="AG49" s="1115"/>
      <c r="AH49" s="1114"/>
      <c r="AI49" s="1115"/>
      <c r="AJ49" s="1114"/>
      <c r="AK49" s="1115"/>
      <c r="AL49" s="689">
        <f t="shared" si="18"/>
        <v>0</v>
      </c>
      <c r="AM49" s="1114"/>
      <c r="AN49" s="1115"/>
      <c r="AO49" s="1114"/>
      <c r="AP49" s="1115"/>
      <c r="AQ49" s="1114"/>
      <c r="AR49" s="1115"/>
      <c r="AS49" s="1114"/>
      <c r="AT49" s="1115"/>
      <c r="AU49" s="1114"/>
      <c r="AV49" s="1115"/>
      <c r="AW49" s="1114"/>
      <c r="AX49" s="1115"/>
      <c r="AY49" s="1114"/>
      <c r="AZ49" s="1115"/>
      <c r="BA49" s="1114"/>
      <c r="BB49" s="1115"/>
      <c r="BC49" s="689">
        <f t="shared" si="19"/>
        <v>0</v>
      </c>
      <c r="BD49" s="1114"/>
      <c r="BE49" s="1115"/>
      <c r="BF49" s="1114"/>
      <c r="BG49" s="1115"/>
      <c r="BH49" s="1114"/>
      <c r="BI49" s="1115"/>
      <c r="BJ49" s="1114"/>
      <c r="BK49" s="1115"/>
      <c r="BL49" s="1114"/>
      <c r="BM49" s="1115"/>
      <c r="BN49" s="1114"/>
      <c r="BO49" s="1115"/>
      <c r="BP49" s="1114"/>
      <c r="BQ49" s="1115"/>
      <c r="BR49" s="1114"/>
      <c r="BS49" s="1115"/>
      <c r="BT49" s="1019">
        <f t="shared" si="20"/>
        <v>0</v>
      </c>
      <c r="BU49" s="1037">
        <f t="shared" ref="BU49:CJ53" si="22">E49+V49+AM49+BD49</f>
        <v>0</v>
      </c>
      <c r="BV49" s="1038">
        <f t="shared" si="22"/>
        <v>0</v>
      </c>
      <c r="BW49" s="1037">
        <f t="shared" si="22"/>
        <v>0</v>
      </c>
      <c r="BX49" s="1038">
        <f t="shared" si="22"/>
        <v>0</v>
      </c>
      <c r="BY49" s="1037">
        <f t="shared" si="22"/>
        <v>0</v>
      </c>
      <c r="BZ49" s="1038">
        <f t="shared" si="22"/>
        <v>0</v>
      </c>
      <c r="CA49" s="1037">
        <f t="shared" si="22"/>
        <v>0</v>
      </c>
      <c r="CB49" s="1038">
        <f t="shared" si="22"/>
        <v>0</v>
      </c>
      <c r="CC49" s="1037">
        <f t="shared" si="22"/>
        <v>0</v>
      </c>
      <c r="CD49" s="1038">
        <f t="shared" si="22"/>
        <v>0</v>
      </c>
      <c r="CE49" s="1037">
        <f t="shared" si="22"/>
        <v>0</v>
      </c>
      <c r="CF49" s="1038">
        <f t="shared" si="22"/>
        <v>0</v>
      </c>
      <c r="CG49" s="1037">
        <f t="shared" si="22"/>
        <v>0</v>
      </c>
      <c r="CH49" s="1038">
        <f t="shared" si="22"/>
        <v>0</v>
      </c>
      <c r="CI49" s="1037">
        <f t="shared" si="22"/>
        <v>0</v>
      </c>
      <c r="CJ49" s="1038">
        <f t="shared" si="22"/>
        <v>0</v>
      </c>
    </row>
    <row r="50" spans="1:88" x14ac:dyDescent="0.3">
      <c r="A50" s="1580"/>
      <c r="B50" s="683" t="s">
        <v>83</v>
      </c>
      <c r="C50" s="684" t="s">
        <v>66</v>
      </c>
      <c r="D50" s="1019">
        <f t="shared" si="14"/>
        <v>0</v>
      </c>
      <c r="E50" s="1114"/>
      <c r="F50" s="1115"/>
      <c r="G50" s="1114"/>
      <c r="H50" s="1115"/>
      <c r="I50" s="1114"/>
      <c r="J50" s="1115"/>
      <c r="K50" s="1114"/>
      <c r="L50" s="1115"/>
      <c r="M50" s="1114"/>
      <c r="N50" s="1115"/>
      <c r="O50" s="1114"/>
      <c r="P50" s="1115"/>
      <c r="Q50" s="1114"/>
      <c r="R50" s="1115"/>
      <c r="S50" s="1114"/>
      <c r="T50" s="1115"/>
      <c r="U50" s="1019">
        <f t="shared" si="17"/>
        <v>0</v>
      </c>
      <c r="V50" s="1114"/>
      <c r="W50" s="1115"/>
      <c r="X50" s="1114"/>
      <c r="Y50" s="1115"/>
      <c r="Z50" s="1114"/>
      <c r="AA50" s="1115"/>
      <c r="AB50" s="1114"/>
      <c r="AC50" s="1115"/>
      <c r="AD50" s="1114"/>
      <c r="AE50" s="1115"/>
      <c r="AF50" s="1114"/>
      <c r="AG50" s="1115"/>
      <c r="AH50" s="1114"/>
      <c r="AI50" s="1115"/>
      <c r="AJ50" s="1114"/>
      <c r="AK50" s="1115"/>
      <c r="AL50" s="689">
        <f t="shared" si="18"/>
        <v>0</v>
      </c>
      <c r="AM50" s="1114"/>
      <c r="AN50" s="1115"/>
      <c r="AO50" s="1114"/>
      <c r="AP50" s="1115"/>
      <c r="AQ50" s="1114"/>
      <c r="AR50" s="1115"/>
      <c r="AS50" s="1114"/>
      <c r="AT50" s="1115"/>
      <c r="AU50" s="1114"/>
      <c r="AV50" s="1115"/>
      <c r="AW50" s="1114"/>
      <c r="AX50" s="1115"/>
      <c r="AY50" s="1114"/>
      <c r="AZ50" s="1115"/>
      <c r="BA50" s="1114"/>
      <c r="BB50" s="1115"/>
      <c r="BC50" s="689">
        <f t="shared" si="19"/>
        <v>0</v>
      </c>
      <c r="BD50" s="1114"/>
      <c r="BE50" s="1115"/>
      <c r="BF50" s="1114"/>
      <c r="BG50" s="1115"/>
      <c r="BH50" s="1114"/>
      <c r="BI50" s="1115"/>
      <c r="BJ50" s="1114"/>
      <c r="BK50" s="1115"/>
      <c r="BL50" s="1114"/>
      <c r="BM50" s="1115"/>
      <c r="BN50" s="1114"/>
      <c r="BO50" s="1115"/>
      <c r="BP50" s="1114"/>
      <c r="BQ50" s="1115"/>
      <c r="BR50" s="1114"/>
      <c r="BS50" s="1115"/>
      <c r="BT50" s="1019">
        <f t="shared" si="20"/>
        <v>0</v>
      </c>
      <c r="BU50" s="1037">
        <f t="shared" si="22"/>
        <v>0</v>
      </c>
      <c r="BV50" s="1038">
        <f t="shared" si="22"/>
        <v>0</v>
      </c>
      <c r="BW50" s="1037">
        <f t="shared" si="22"/>
        <v>0</v>
      </c>
      <c r="BX50" s="1038">
        <f t="shared" si="22"/>
        <v>0</v>
      </c>
      <c r="BY50" s="1037">
        <f t="shared" si="22"/>
        <v>0</v>
      </c>
      <c r="BZ50" s="1038">
        <f t="shared" si="22"/>
        <v>0</v>
      </c>
      <c r="CA50" s="1037">
        <f t="shared" si="22"/>
        <v>0</v>
      </c>
      <c r="CB50" s="1038">
        <f t="shared" si="22"/>
        <v>0</v>
      </c>
      <c r="CC50" s="1037">
        <f t="shared" si="22"/>
        <v>0</v>
      </c>
      <c r="CD50" s="1038">
        <f t="shared" si="22"/>
        <v>0</v>
      </c>
      <c r="CE50" s="1037">
        <f t="shared" si="22"/>
        <v>0</v>
      </c>
      <c r="CF50" s="1038">
        <f t="shared" si="22"/>
        <v>0</v>
      </c>
      <c r="CG50" s="1037">
        <f t="shared" si="22"/>
        <v>0</v>
      </c>
      <c r="CH50" s="1038">
        <f t="shared" si="22"/>
        <v>0</v>
      </c>
      <c r="CI50" s="1037">
        <f t="shared" si="22"/>
        <v>0</v>
      </c>
      <c r="CJ50" s="1038">
        <f t="shared" si="22"/>
        <v>0</v>
      </c>
    </row>
    <row r="51" spans="1:88" x14ac:dyDescent="0.3">
      <c r="A51" s="1580"/>
      <c r="B51" s="683" t="s">
        <v>84</v>
      </c>
      <c r="C51" s="684" t="s">
        <v>153</v>
      </c>
      <c r="D51" s="1019">
        <f t="shared" si="14"/>
        <v>0</v>
      </c>
      <c r="E51" s="1114"/>
      <c r="F51" s="1115"/>
      <c r="G51" s="1114"/>
      <c r="H51" s="1115"/>
      <c r="I51" s="1114"/>
      <c r="J51" s="1115"/>
      <c r="K51" s="1114"/>
      <c r="L51" s="1115"/>
      <c r="M51" s="1114"/>
      <c r="N51" s="1115"/>
      <c r="O51" s="1114"/>
      <c r="P51" s="1115"/>
      <c r="Q51" s="1114"/>
      <c r="R51" s="1115"/>
      <c r="S51" s="1114"/>
      <c r="T51" s="1115"/>
      <c r="U51" s="1019">
        <f t="shared" si="17"/>
        <v>0</v>
      </c>
      <c r="V51" s="1114"/>
      <c r="W51" s="1115"/>
      <c r="X51" s="1114"/>
      <c r="Y51" s="1115"/>
      <c r="Z51" s="1114"/>
      <c r="AA51" s="1115"/>
      <c r="AB51" s="1114"/>
      <c r="AC51" s="1115"/>
      <c r="AD51" s="1114"/>
      <c r="AE51" s="1115"/>
      <c r="AF51" s="1114"/>
      <c r="AG51" s="1115"/>
      <c r="AH51" s="1114"/>
      <c r="AI51" s="1115"/>
      <c r="AJ51" s="1114"/>
      <c r="AK51" s="1115"/>
      <c r="AL51" s="689">
        <f t="shared" si="18"/>
        <v>0</v>
      </c>
      <c r="AM51" s="1114"/>
      <c r="AN51" s="1115"/>
      <c r="AO51" s="1114"/>
      <c r="AP51" s="1115"/>
      <c r="AQ51" s="1114"/>
      <c r="AR51" s="1115"/>
      <c r="AS51" s="1114"/>
      <c r="AT51" s="1115"/>
      <c r="AU51" s="1114"/>
      <c r="AV51" s="1115"/>
      <c r="AW51" s="1114"/>
      <c r="AX51" s="1115"/>
      <c r="AY51" s="1114"/>
      <c r="AZ51" s="1115"/>
      <c r="BA51" s="1114"/>
      <c r="BB51" s="1115"/>
      <c r="BC51" s="689">
        <f t="shared" si="19"/>
        <v>0</v>
      </c>
      <c r="BD51" s="1114"/>
      <c r="BE51" s="1115"/>
      <c r="BF51" s="1114"/>
      <c r="BG51" s="1115"/>
      <c r="BH51" s="1114"/>
      <c r="BI51" s="1115"/>
      <c r="BJ51" s="1114"/>
      <c r="BK51" s="1115"/>
      <c r="BL51" s="1114"/>
      <c r="BM51" s="1115"/>
      <c r="BN51" s="1114"/>
      <c r="BO51" s="1115"/>
      <c r="BP51" s="1114"/>
      <c r="BQ51" s="1115"/>
      <c r="BR51" s="1114"/>
      <c r="BS51" s="1115"/>
      <c r="BT51" s="1019">
        <f t="shared" si="20"/>
        <v>0</v>
      </c>
      <c r="BU51" s="1037">
        <f t="shared" si="22"/>
        <v>0</v>
      </c>
      <c r="BV51" s="1038">
        <f t="shared" si="22"/>
        <v>0</v>
      </c>
      <c r="BW51" s="1037">
        <f t="shared" si="22"/>
        <v>0</v>
      </c>
      <c r="BX51" s="1038">
        <f t="shared" si="22"/>
        <v>0</v>
      </c>
      <c r="BY51" s="1037">
        <f t="shared" si="22"/>
        <v>0</v>
      </c>
      <c r="BZ51" s="1038">
        <f t="shared" si="22"/>
        <v>0</v>
      </c>
      <c r="CA51" s="1037">
        <f t="shared" si="22"/>
        <v>0</v>
      </c>
      <c r="CB51" s="1038">
        <f t="shared" si="22"/>
        <v>0</v>
      </c>
      <c r="CC51" s="1037">
        <f t="shared" si="22"/>
        <v>0</v>
      </c>
      <c r="CD51" s="1038">
        <f t="shared" si="22"/>
        <v>0</v>
      </c>
      <c r="CE51" s="1037">
        <f t="shared" si="22"/>
        <v>0</v>
      </c>
      <c r="CF51" s="1038">
        <f t="shared" si="22"/>
        <v>0</v>
      </c>
      <c r="CG51" s="1037">
        <f t="shared" si="22"/>
        <v>0</v>
      </c>
      <c r="CH51" s="1038">
        <f t="shared" si="22"/>
        <v>0</v>
      </c>
      <c r="CI51" s="1037">
        <f t="shared" si="22"/>
        <v>0</v>
      </c>
      <c r="CJ51" s="1038">
        <f t="shared" si="22"/>
        <v>0</v>
      </c>
    </row>
    <row r="52" spans="1:88" x14ac:dyDescent="0.3">
      <c r="A52" s="1580"/>
      <c r="B52" s="683" t="s">
        <v>115</v>
      </c>
      <c r="C52" s="684" t="s">
        <v>154</v>
      </c>
      <c r="D52" s="1019">
        <f t="shared" si="14"/>
        <v>0</v>
      </c>
      <c r="E52" s="1114"/>
      <c r="F52" s="1115"/>
      <c r="G52" s="1114"/>
      <c r="H52" s="1115"/>
      <c r="I52" s="1114"/>
      <c r="J52" s="1115"/>
      <c r="K52" s="1114"/>
      <c r="L52" s="1115"/>
      <c r="M52" s="1114"/>
      <c r="N52" s="1115"/>
      <c r="O52" s="1114"/>
      <c r="P52" s="1115"/>
      <c r="Q52" s="1114"/>
      <c r="R52" s="1115"/>
      <c r="S52" s="1114"/>
      <c r="T52" s="1115"/>
      <c r="U52" s="1019">
        <f t="shared" si="17"/>
        <v>0</v>
      </c>
      <c r="V52" s="1114"/>
      <c r="W52" s="1115"/>
      <c r="X52" s="1114"/>
      <c r="Y52" s="1115"/>
      <c r="Z52" s="1114"/>
      <c r="AA52" s="1115"/>
      <c r="AB52" s="1114"/>
      <c r="AC52" s="1115"/>
      <c r="AD52" s="1114"/>
      <c r="AE52" s="1115"/>
      <c r="AF52" s="1114"/>
      <c r="AG52" s="1115"/>
      <c r="AH52" s="1114"/>
      <c r="AI52" s="1115"/>
      <c r="AJ52" s="1114"/>
      <c r="AK52" s="1115"/>
      <c r="AL52" s="689">
        <f t="shared" si="18"/>
        <v>0</v>
      </c>
      <c r="AM52" s="1114"/>
      <c r="AN52" s="1115"/>
      <c r="AO52" s="1114"/>
      <c r="AP52" s="1115"/>
      <c r="AQ52" s="1114"/>
      <c r="AR52" s="1115"/>
      <c r="AS52" s="1114"/>
      <c r="AT52" s="1115"/>
      <c r="AU52" s="1114"/>
      <c r="AV52" s="1115"/>
      <c r="AW52" s="1114"/>
      <c r="AX52" s="1115"/>
      <c r="AY52" s="1114"/>
      <c r="AZ52" s="1115"/>
      <c r="BA52" s="1114"/>
      <c r="BB52" s="1115"/>
      <c r="BC52" s="689">
        <f t="shared" si="19"/>
        <v>0</v>
      </c>
      <c r="BD52" s="1114"/>
      <c r="BE52" s="1115"/>
      <c r="BF52" s="1114"/>
      <c r="BG52" s="1115"/>
      <c r="BH52" s="1114"/>
      <c r="BI52" s="1115"/>
      <c r="BJ52" s="1114"/>
      <c r="BK52" s="1115"/>
      <c r="BL52" s="1114"/>
      <c r="BM52" s="1115"/>
      <c r="BN52" s="1114"/>
      <c r="BO52" s="1115"/>
      <c r="BP52" s="1114"/>
      <c r="BQ52" s="1115"/>
      <c r="BR52" s="1114"/>
      <c r="BS52" s="1115"/>
      <c r="BT52" s="1019">
        <f t="shared" si="20"/>
        <v>0</v>
      </c>
      <c r="BU52" s="1037">
        <f t="shared" si="22"/>
        <v>0</v>
      </c>
      <c r="BV52" s="1038">
        <f t="shared" si="22"/>
        <v>0</v>
      </c>
      <c r="BW52" s="1037">
        <f t="shared" si="22"/>
        <v>0</v>
      </c>
      <c r="BX52" s="1038">
        <f t="shared" si="22"/>
        <v>0</v>
      </c>
      <c r="BY52" s="1037">
        <f t="shared" si="22"/>
        <v>0</v>
      </c>
      <c r="BZ52" s="1038">
        <f t="shared" si="22"/>
        <v>0</v>
      </c>
      <c r="CA52" s="1037">
        <f t="shared" si="22"/>
        <v>0</v>
      </c>
      <c r="CB52" s="1038">
        <f t="shared" si="22"/>
        <v>0</v>
      </c>
      <c r="CC52" s="1037">
        <f t="shared" si="22"/>
        <v>0</v>
      </c>
      <c r="CD52" s="1038">
        <f t="shared" si="22"/>
        <v>0</v>
      </c>
      <c r="CE52" s="1037">
        <f t="shared" si="22"/>
        <v>0</v>
      </c>
      <c r="CF52" s="1038">
        <f t="shared" si="22"/>
        <v>0</v>
      </c>
      <c r="CG52" s="1037">
        <f t="shared" si="22"/>
        <v>0</v>
      </c>
      <c r="CH52" s="1038">
        <f t="shared" si="22"/>
        <v>0</v>
      </c>
      <c r="CI52" s="1037">
        <f t="shared" si="22"/>
        <v>0</v>
      </c>
      <c r="CJ52" s="1038">
        <f t="shared" si="22"/>
        <v>0</v>
      </c>
    </row>
    <row r="53" spans="1:88" x14ac:dyDescent="0.3">
      <c r="A53" s="1580"/>
      <c r="B53" s="683" t="s">
        <v>116</v>
      </c>
      <c r="C53" s="684" t="s">
        <v>844</v>
      </c>
      <c r="D53" s="1019">
        <f t="shared" si="14"/>
        <v>0</v>
      </c>
      <c r="E53" s="1114"/>
      <c r="F53" s="1115"/>
      <c r="G53" s="1114"/>
      <c r="H53" s="1115"/>
      <c r="I53" s="1114"/>
      <c r="J53" s="1115"/>
      <c r="K53" s="1114"/>
      <c r="L53" s="1115"/>
      <c r="M53" s="1114"/>
      <c r="N53" s="1115"/>
      <c r="O53" s="1114"/>
      <c r="P53" s="1115"/>
      <c r="Q53" s="1114"/>
      <c r="R53" s="1115"/>
      <c r="S53" s="1114"/>
      <c r="T53" s="1115"/>
      <c r="U53" s="1019">
        <f t="shared" si="17"/>
        <v>0</v>
      </c>
      <c r="V53" s="1114"/>
      <c r="W53" s="1115"/>
      <c r="X53" s="1114"/>
      <c r="Y53" s="1115"/>
      <c r="Z53" s="1114"/>
      <c r="AA53" s="1115"/>
      <c r="AB53" s="1114"/>
      <c r="AC53" s="1115"/>
      <c r="AD53" s="1114"/>
      <c r="AE53" s="1115"/>
      <c r="AF53" s="1114"/>
      <c r="AG53" s="1115"/>
      <c r="AH53" s="1114"/>
      <c r="AI53" s="1115"/>
      <c r="AJ53" s="1114"/>
      <c r="AK53" s="1115"/>
      <c r="AL53" s="689">
        <f t="shared" si="18"/>
        <v>0</v>
      </c>
      <c r="AM53" s="1114"/>
      <c r="AN53" s="1115"/>
      <c r="AO53" s="1114"/>
      <c r="AP53" s="1115"/>
      <c r="AQ53" s="1114"/>
      <c r="AR53" s="1115"/>
      <c r="AS53" s="1114"/>
      <c r="AT53" s="1115"/>
      <c r="AU53" s="1114"/>
      <c r="AV53" s="1115"/>
      <c r="AW53" s="1114"/>
      <c r="AX53" s="1115"/>
      <c r="AY53" s="1114"/>
      <c r="AZ53" s="1115"/>
      <c r="BA53" s="1114"/>
      <c r="BB53" s="1115"/>
      <c r="BC53" s="689">
        <f t="shared" si="19"/>
        <v>0</v>
      </c>
      <c r="BD53" s="1114"/>
      <c r="BE53" s="1115"/>
      <c r="BF53" s="1114"/>
      <c r="BG53" s="1115"/>
      <c r="BH53" s="1114"/>
      <c r="BI53" s="1115"/>
      <c r="BJ53" s="1114"/>
      <c r="BK53" s="1115"/>
      <c r="BL53" s="1114"/>
      <c r="BM53" s="1115"/>
      <c r="BN53" s="1114"/>
      <c r="BO53" s="1115"/>
      <c r="BP53" s="1114"/>
      <c r="BQ53" s="1115"/>
      <c r="BR53" s="1114"/>
      <c r="BS53" s="1115"/>
      <c r="BT53" s="1019">
        <f t="shared" si="20"/>
        <v>0</v>
      </c>
      <c r="BU53" s="1037">
        <f t="shared" si="22"/>
        <v>0</v>
      </c>
      <c r="BV53" s="1038">
        <f t="shared" si="22"/>
        <v>0</v>
      </c>
      <c r="BW53" s="1037">
        <f t="shared" si="22"/>
        <v>0</v>
      </c>
      <c r="BX53" s="1038">
        <f t="shared" si="22"/>
        <v>0</v>
      </c>
      <c r="BY53" s="1037">
        <f t="shared" si="22"/>
        <v>0</v>
      </c>
      <c r="BZ53" s="1038">
        <f t="shared" si="22"/>
        <v>0</v>
      </c>
      <c r="CA53" s="1037">
        <f t="shared" si="22"/>
        <v>0</v>
      </c>
      <c r="CB53" s="1038">
        <f t="shared" si="22"/>
        <v>0</v>
      </c>
      <c r="CC53" s="1037">
        <f t="shared" si="22"/>
        <v>0</v>
      </c>
      <c r="CD53" s="1038">
        <f t="shared" si="22"/>
        <v>0</v>
      </c>
      <c r="CE53" s="1037">
        <f t="shared" si="22"/>
        <v>0</v>
      </c>
      <c r="CF53" s="1038">
        <f t="shared" si="22"/>
        <v>0</v>
      </c>
      <c r="CG53" s="1037">
        <f t="shared" si="22"/>
        <v>0</v>
      </c>
      <c r="CH53" s="1038">
        <f t="shared" si="22"/>
        <v>0</v>
      </c>
      <c r="CI53" s="1037">
        <f t="shared" si="22"/>
        <v>0</v>
      </c>
      <c r="CJ53" s="1038">
        <f t="shared" si="22"/>
        <v>0</v>
      </c>
    </row>
    <row r="54" spans="1:88" s="377" customFormat="1" ht="14.4" customHeight="1" x14ac:dyDescent="0.3">
      <c r="A54" s="1581"/>
      <c r="B54" s="1027" t="s">
        <v>230</v>
      </c>
      <c r="C54" s="1021" t="s">
        <v>80</v>
      </c>
      <c r="D54" s="1023">
        <f t="shared" si="14"/>
        <v>0</v>
      </c>
      <c r="E54" s="1024"/>
      <c r="F54" s="1025">
        <f>SUM(F48:F53)</f>
        <v>0</v>
      </c>
      <c r="G54" s="1024"/>
      <c r="H54" s="1025">
        <f>SUM(H48:H53)</f>
        <v>0</v>
      </c>
      <c r="I54" s="1024"/>
      <c r="J54" s="1025">
        <f>SUM(J48:J53)</f>
        <v>0</v>
      </c>
      <c r="K54" s="1024"/>
      <c r="L54" s="1025">
        <f>SUM(L48:L53)</f>
        <v>0</v>
      </c>
      <c r="M54" s="1024"/>
      <c r="N54" s="1025">
        <f>SUM(N48:N53)</f>
        <v>0</v>
      </c>
      <c r="O54" s="1024"/>
      <c r="P54" s="1025">
        <f>SUM(P48:P53)</f>
        <v>0</v>
      </c>
      <c r="Q54" s="1024"/>
      <c r="R54" s="1025">
        <f>SUM(R48:R53)</f>
        <v>0</v>
      </c>
      <c r="S54" s="1024"/>
      <c r="T54" s="1025">
        <f>SUM(T48:T53)</f>
        <v>0</v>
      </c>
      <c r="U54" s="1023">
        <f t="shared" si="17"/>
        <v>0</v>
      </c>
      <c r="V54" s="1024"/>
      <c r="W54" s="1025">
        <f>SUM(W48:W53)</f>
        <v>0</v>
      </c>
      <c r="X54" s="1024"/>
      <c r="Y54" s="1025">
        <f>SUM(Y48:Y53)</f>
        <v>0</v>
      </c>
      <c r="Z54" s="1024"/>
      <c r="AA54" s="1025">
        <f>SUM(AA48:AA53)</f>
        <v>0</v>
      </c>
      <c r="AB54" s="1024"/>
      <c r="AC54" s="1025">
        <f>SUM(AC48:AC53)</f>
        <v>0</v>
      </c>
      <c r="AD54" s="1024"/>
      <c r="AE54" s="1025">
        <f>SUM(AE48:AE53)</f>
        <v>0</v>
      </c>
      <c r="AF54" s="1024"/>
      <c r="AG54" s="1025">
        <f>SUM(AG48:AG53)</f>
        <v>0</v>
      </c>
      <c r="AH54" s="1024"/>
      <c r="AI54" s="1025">
        <f>SUM(AI48:AI53)</f>
        <v>0</v>
      </c>
      <c r="AJ54" s="1024"/>
      <c r="AK54" s="1025">
        <f>SUM(AK48:AK53)</f>
        <v>0</v>
      </c>
      <c r="AL54" s="1023">
        <f t="shared" si="18"/>
        <v>0</v>
      </c>
      <c r="AM54" s="1024"/>
      <c r="AN54" s="1025">
        <f>SUM(AN48:AN53)</f>
        <v>0</v>
      </c>
      <c r="AO54" s="1024"/>
      <c r="AP54" s="1025">
        <f>SUM(AP48:AP53)</f>
        <v>0</v>
      </c>
      <c r="AQ54" s="1024"/>
      <c r="AR54" s="1025">
        <f>SUM(AR48:AR53)</f>
        <v>0</v>
      </c>
      <c r="AS54" s="1024"/>
      <c r="AT54" s="1025">
        <f>SUM(AT48:AT53)</f>
        <v>0</v>
      </c>
      <c r="AU54" s="1024"/>
      <c r="AV54" s="1025">
        <f>SUM(AV48:AV53)</f>
        <v>0</v>
      </c>
      <c r="AW54" s="1024"/>
      <c r="AX54" s="1025">
        <f>SUM(AX48:AX53)</f>
        <v>0</v>
      </c>
      <c r="AY54" s="1024"/>
      <c r="AZ54" s="1025">
        <f>SUM(AZ48:AZ53)</f>
        <v>0</v>
      </c>
      <c r="BA54" s="1024"/>
      <c r="BB54" s="1025">
        <f>SUM(BB48:BB53)</f>
        <v>0</v>
      </c>
      <c r="BC54" s="1023">
        <f t="shared" si="19"/>
        <v>0</v>
      </c>
      <c r="BD54" s="1024"/>
      <c r="BE54" s="1025">
        <f>SUM(BE48:BE53)</f>
        <v>0</v>
      </c>
      <c r="BF54" s="1024"/>
      <c r="BG54" s="1025">
        <f>SUM(BG48:BG53)</f>
        <v>0</v>
      </c>
      <c r="BH54" s="1024"/>
      <c r="BI54" s="1025">
        <f>SUM(BI48:BI53)</f>
        <v>0</v>
      </c>
      <c r="BJ54" s="1024"/>
      <c r="BK54" s="1025">
        <f>SUM(BK48:BK53)</f>
        <v>0</v>
      </c>
      <c r="BL54" s="1024"/>
      <c r="BM54" s="1025">
        <f>SUM(BM48:BM53)</f>
        <v>0</v>
      </c>
      <c r="BN54" s="1024"/>
      <c r="BO54" s="1025">
        <f>SUM(BO48:BO53)</f>
        <v>0</v>
      </c>
      <c r="BP54" s="1024"/>
      <c r="BQ54" s="1025">
        <f>SUM(BQ48:BQ53)</f>
        <v>0</v>
      </c>
      <c r="BR54" s="1024"/>
      <c r="BS54" s="1025">
        <f>SUM(BS48:BS53)</f>
        <v>0</v>
      </c>
      <c r="BT54" s="1023">
        <f t="shared" si="20"/>
        <v>0</v>
      </c>
      <c r="BU54" s="1024"/>
      <c r="BV54" s="1025">
        <f>SUM(BV48:BV53)</f>
        <v>0</v>
      </c>
      <c r="BW54" s="1024"/>
      <c r="BX54" s="1025">
        <f>SUM(BX48:BX53)</f>
        <v>0</v>
      </c>
      <c r="BY54" s="1024"/>
      <c r="BZ54" s="1025">
        <f>SUM(BZ48:BZ53)</f>
        <v>0</v>
      </c>
      <c r="CA54" s="1024"/>
      <c r="CB54" s="1025">
        <f>SUM(CB48:CB53)</f>
        <v>0</v>
      </c>
      <c r="CC54" s="1024"/>
      <c r="CD54" s="1025">
        <f>SUM(CD48:CD53)</f>
        <v>0</v>
      </c>
      <c r="CE54" s="1024"/>
      <c r="CF54" s="1025">
        <f>SUM(CF48:CF53)</f>
        <v>0</v>
      </c>
      <c r="CG54" s="1024"/>
      <c r="CH54" s="1025">
        <f>SUM(CH48:CH53)</f>
        <v>0</v>
      </c>
      <c r="CI54" s="1024"/>
      <c r="CJ54" s="1025">
        <f>SUM(CJ48:CJ53)</f>
        <v>0</v>
      </c>
    </row>
    <row r="55" spans="1:88" x14ac:dyDescent="0.3">
      <c r="A55" s="1579" t="s">
        <v>172</v>
      </c>
      <c r="B55" s="681" t="s">
        <v>86</v>
      </c>
      <c r="C55" s="682" t="s">
        <v>64</v>
      </c>
      <c r="D55" s="688">
        <f t="shared" si="14"/>
        <v>0</v>
      </c>
      <c r="E55" s="1113"/>
      <c r="F55" s="1112"/>
      <c r="G55" s="1113"/>
      <c r="H55" s="1112"/>
      <c r="I55" s="1113"/>
      <c r="J55" s="1112"/>
      <c r="K55" s="1113"/>
      <c r="L55" s="1112"/>
      <c r="M55" s="1113"/>
      <c r="N55" s="1112"/>
      <c r="O55" s="1113"/>
      <c r="P55" s="1112"/>
      <c r="Q55" s="1113"/>
      <c r="R55" s="1112"/>
      <c r="S55" s="1113"/>
      <c r="T55" s="1112"/>
      <c r="U55" s="688">
        <f t="shared" si="17"/>
        <v>0</v>
      </c>
      <c r="V55" s="1113"/>
      <c r="W55" s="1112"/>
      <c r="X55" s="1113"/>
      <c r="Y55" s="1112"/>
      <c r="Z55" s="1113"/>
      <c r="AA55" s="1112"/>
      <c r="AB55" s="1113"/>
      <c r="AC55" s="1112"/>
      <c r="AD55" s="1113"/>
      <c r="AE55" s="1112"/>
      <c r="AF55" s="1113"/>
      <c r="AG55" s="1112"/>
      <c r="AH55" s="1113"/>
      <c r="AI55" s="1112"/>
      <c r="AJ55" s="1113"/>
      <c r="AK55" s="1112"/>
      <c r="AL55" s="688">
        <f t="shared" si="18"/>
        <v>0</v>
      </c>
      <c r="AM55" s="1113"/>
      <c r="AN55" s="1112"/>
      <c r="AO55" s="1113"/>
      <c r="AP55" s="1112"/>
      <c r="AQ55" s="1113"/>
      <c r="AR55" s="1112"/>
      <c r="AS55" s="1113"/>
      <c r="AT55" s="1112"/>
      <c r="AU55" s="1113"/>
      <c r="AV55" s="1112"/>
      <c r="AW55" s="1113"/>
      <c r="AX55" s="1112"/>
      <c r="AY55" s="1113"/>
      <c r="AZ55" s="1112"/>
      <c r="BA55" s="1113"/>
      <c r="BB55" s="1112"/>
      <c r="BC55" s="688">
        <f t="shared" si="19"/>
        <v>0</v>
      </c>
      <c r="BD55" s="1113"/>
      <c r="BE55" s="1112"/>
      <c r="BF55" s="1113"/>
      <c r="BG55" s="1112"/>
      <c r="BH55" s="1113"/>
      <c r="BI55" s="1112"/>
      <c r="BJ55" s="1113"/>
      <c r="BK55" s="1112"/>
      <c r="BL55" s="1113"/>
      <c r="BM55" s="1112"/>
      <c r="BN55" s="1113"/>
      <c r="BO55" s="1112"/>
      <c r="BP55" s="1113"/>
      <c r="BQ55" s="1112"/>
      <c r="BR55" s="1113"/>
      <c r="BS55" s="1112"/>
      <c r="BT55" s="688">
        <f t="shared" si="20"/>
        <v>0</v>
      </c>
      <c r="BU55" s="1035">
        <f t="shared" ref="BU55:CJ55" si="23">E55+V55+AM55+BD55</f>
        <v>0</v>
      </c>
      <c r="BV55" s="1036">
        <f t="shared" si="23"/>
        <v>0</v>
      </c>
      <c r="BW55" s="1035">
        <f t="shared" si="23"/>
        <v>0</v>
      </c>
      <c r="BX55" s="1036">
        <f t="shared" si="23"/>
        <v>0</v>
      </c>
      <c r="BY55" s="1035">
        <f t="shared" si="23"/>
        <v>0</v>
      </c>
      <c r="BZ55" s="1036">
        <f t="shared" si="23"/>
        <v>0</v>
      </c>
      <c r="CA55" s="1035">
        <f t="shared" si="23"/>
        <v>0</v>
      </c>
      <c r="CB55" s="1036">
        <f t="shared" si="23"/>
        <v>0</v>
      </c>
      <c r="CC55" s="1035">
        <f t="shared" si="23"/>
        <v>0</v>
      </c>
      <c r="CD55" s="1036">
        <f t="shared" si="23"/>
        <v>0</v>
      </c>
      <c r="CE55" s="1035">
        <f t="shared" si="23"/>
        <v>0</v>
      </c>
      <c r="CF55" s="1036">
        <f t="shared" si="23"/>
        <v>0</v>
      </c>
      <c r="CG55" s="1035">
        <f t="shared" si="23"/>
        <v>0</v>
      </c>
      <c r="CH55" s="1036">
        <f t="shared" si="23"/>
        <v>0</v>
      </c>
      <c r="CI55" s="1035">
        <f t="shared" si="23"/>
        <v>0</v>
      </c>
      <c r="CJ55" s="1036">
        <f t="shared" si="23"/>
        <v>0</v>
      </c>
    </row>
    <row r="56" spans="1:88" x14ac:dyDescent="0.3">
      <c r="A56" s="1580"/>
      <c r="B56" s="683" t="s">
        <v>87</v>
      </c>
      <c r="C56" s="684" t="s">
        <v>65</v>
      </c>
      <c r="D56" s="1019">
        <f t="shared" si="14"/>
        <v>0</v>
      </c>
      <c r="E56" s="1114"/>
      <c r="F56" s="1115"/>
      <c r="G56" s="1114"/>
      <c r="H56" s="1115"/>
      <c r="I56" s="1114"/>
      <c r="J56" s="1115"/>
      <c r="K56" s="1114"/>
      <c r="L56" s="1115"/>
      <c r="M56" s="1114"/>
      <c r="N56" s="1115"/>
      <c r="O56" s="1114"/>
      <c r="P56" s="1115"/>
      <c r="Q56" s="1114"/>
      <c r="R56" s="1115"/>
      <c r="S56" s="1114"/>
      <c r="T56" s="1115"/>
      <c r="U56" s="1019">
        <f t="shared" si="17"/>
        <v>0</v>
      </c>
      <c r="V56" s="1114"/>
      <c r="W56" s="1115"/>
      <c r="X56" s="1114"/>
      <c r="Y56" s="1115"/>
      <c r="Z56" s="1114"/>
      <c r="AA56" s="1115"/>
      <c r="AB56" s="1114"/>
      <c r="AC56" s="1115"/>
      <c r="AD56" s="1114"/>
      <c r="AE56" s="1115"/>
      <c r="AF56" s="1114"/>
      <c r="AG56" s="1115"/>
      <c r="AH56" s="1114"/>
      <c r="AI56" s="1115"/>
      <c r="AJ56" s="1114"/>
      <c r="AK56" s="1115"/>
      <c r="AL56" s="689">
        <f t="shared" si="18"/>
        <v>0</v>
      </c>
      <c r="AM56" s="1114"/>
      <c r="AN56" s="1115"/>
      <c r="AO56" s="1114"/>
      <c r="AP56" s="1115"/>
      <c r="AQ56" s="1114"/>
      <c r="AR56" s="1115"/>
      <c r="AS56" s="1114"/>
      <c r="AT56" s="1115"/>
      <c r="AU56" s="1114"/>
      <c r="AV56" s="1115"/>
      <c r="AW56" s="1114"/>
      <c r="AX56" s="1115"/>
      <c r="AY56" s="1114"/>
      <c r="AZ56" s="1115"/>
      <c r="BA56" s="1114"/>
      <c r="BB56" s="1115"/>
      <c r="BC56" s="689">
        <f t="shared" si="19"/>
        <v>0</v>
      </c>
      <c r="BD56" s="1114"/>
      <c r="BE56" s="1115"/>
      <c r="BF56" s="1114"/>
      <c r="BG56" s="1115"/>
      <c r="BH56" s="1114"/>
      <c r="BI56" s="1115"/>
      <c r="BJ56" s="1114"/>
      <c r="BK56" s="1115"/>
      <c r="BL56" s="1114"/>
      <c r="BM56" s="1115"/>
      <c r="BN56" s="1114"/>
      <c r="BO56" s="1115"/>
      <c r="BP56" s="1114"/>
      <c r="BQ56" s="1115"/>
      <c r="BR56" s="1114"/>
      <c r="BS56" s="1115"/>
      <c r="BT56" s="1019">
        <f t="shared" si="20"/>
        <v>0</v>
      </c>
      <c r="BU56" s="1037">
        <f t="shared" ref="BU56:CJ60" si="24">E56+V56+AM56+BD56</f>
        <v>0</v>
      </c>
      <c r="BV56" s="1038">
        <f t="shared" si="24"/>
        <v>0</v>
      </c>
      <c r="BW56" s="1037">
        <f t="shared" si="24"/>
        <v>0</v>
      </c>
      <c r="BX56" s="1038">
        <f t="shared" si="24"/>
        <v>0</v>
      </c>
      <c r="BY56" s="1037">
        <f t="shared" si="24"/>
        <v>0</v>
      </c>
      <c r="BZ56" s="1038">
        <f t="shared" si="24"/>
        <v>0</v>
      </c>
      <c r="CA56" s="1037">
        <f t="shared" si="24"/>
        <v>0</v>
      </c>
      <c r="CB56" s="1038">
        <f t="shared" si="24"/>
        <v>0</v>
      </c>
      <c r="CC56" s="1037">
        <f t="shared" si="24"/>
        <v>0</v>
      </c>
      <c r="CD56" s="1038">
        <f t="shared" si="24"/>
        <v>0</v>
      </c>
      <c r="CE56" s="1037">
        <f t="shared" si="24"/>
        <v>0</v>
      </c>
      <c r="CF56" s="1038">
        <f t="shared" si="24"/>
        <v>0</v>
      </c>
      <c r="CG56" s="1037">
        <f t="shared" si="24"/>
        <v>0</v>
      </c>
      <c r="CH56" s="1038">
        <f t="shared" si="24"/>
        <v>0</v>
      </c>
      <c r="CI56" s="1037">
        <f t="shared" si="24"/>
        <v>0</v>
      </c>
      <c r="CJ56" s="1038">
        <f t="shared" si="24"/>
        <v>0</v>
      </c>
    </row>
    <row r="57" spans="1:88" x14ac:dyDescent="0.3">
      <c r="A57" s="1580"/>
      <c r="B57" s="683" t="s">
        <v>88</v>
      </c>
      <c r="C57" s="684" t="s">
        <v>66</v>
      </c>
      <c r="D57" s="1019">
        <f t="shared" si="14"/>
        <v>0</v>
      </c>
      <c r="E57" s="1114"/>
      <c r="F57" s="1115"/>
      <c r="G57" s="1114"/>
      <c r="H57" s="1115"/>
      <c r="I57" s="1114"/>
      <c r="J57" s="1115"/>
      <c r="K57" s="1114"/>
      <c r="L57" s="1115"/>
      <c r="M57" s="1114"/>
      <c r="N57" s="1115"/>
      <c r="O57" s="1114"/>
      <c r="P57" s="1115"/>
      <c r="Q57" s="1114"/>
      <c r="R57" s="1115"/>
      <c r="S57" s="1114"/>
      <c r="T57" s="1115"/>
      <c r="U57" s="1019">
        <f t="shared" si="17"/>
        <v>0</v>
      </c>
      <c r="V57" s="1114"/>
      <c r="W57" s="1115"/>
      <c r="X57" s="1114"/>
      <c r="Y57" s="1115"/>
      <c r="Z57" s="1114"/>
      <c r="AA57" s="1115"/>
      <c r="AB57" s="1114"/>
      <c r="AC57" s="1115"/>
      <c r="AD57" s="1114"/>
      <c r="AE57" s="1115"/>
      <c r="AF57" s="1114"/>
      <c r="AG57" s="1115"/>
      <c r="AH57" s="1114"/>
      <c r="AI57" s="1115"/>
      <c r="AJ57" s="1114"/>
      <c r="AK57" s="1115"/>
      <c r="AL57" s="689">
        <f t="shared" si="18"/>
        <v>0</v>
      </c>
      <c r="AM57" s="1114"/>
      <c r="AN57" s="1115"/>
      <c r="AO57" s="1114"/>
      <c r="AP57" s="1115"/>
      <c r="AQ57" s="1114"/>
      <c r="AR57" s="1115"/>
      <c r="AS57" s="1114"/>
      <c r="AT57" s="1115"/>
      <c r="AU57" s="1114"/>
      <c r="AV57" s="1115"/>
      <c r="AW57" s="1114"/>
      <c r="AX57" s="1115"/>
      <c r="AY57" s="1114"/>
      <c r="AZ57" s="1115"/>
      <c r="BA57" s="1114"/>
      <c r="BB57" s="1115"/>
      <c r="BC57" s="689">
        <f t="shared" si="19"/>
        <v>0</v>
      </c>
      <c r="BD57" s="1114"/>
      <c r="BE57" s="1115"/>
      <c r="BF57" s="1114"/>
      <c r="BG57" s="1115"/>
      <c r="BH57" s="1114"/>
      <c r="BI57" s="1115"/>
      <c r="BJ57" s="1114"/>
      <c r="BK57" s="1115"/>
      <c r="BL57" s="1114"/>
      <c r="BM57" s="1115"/>
      <c r="BN57" s="1114"/>
      <c r="BO57" s="1115"/>
      <c r="BP57" s="1114"/>
      <c r="BQ57" s="1115"/>
      <c r="BR57" s="1114"/>
      <c r="BS57" s="1115"/>
      <c r="BT57" s="1019">
        <f t="shared" si="20"/>
        <v>0</v>
      </c>
      <c r="BU57" s="1037">
        <f t="shared" si="24"/>
        <v>0</v>
      </c>
      <c r="BV57" s="1038">
        <f t="shared" si="24"/>
        <v>0</v>
      </c>
      <c r="BW57" s="1037">
        <f t="shared" si="24"/>
        <v>0</v>
      </c>
      <c r="BX57" s="1038">
        <f t="shared" si="24"/>
        <v>0</v>
      </c>
      <c r="BY57" s="1037">
        <f t="shared" si="24"/>
        <v>0</v>
      </c>
      <c r="BZ57" s="1038">
        <f t="shared" si="24"/>
        <v>0</v>
      </c>
      <c r="CA57" s="1037">
        <f t="shared" si="24"/>
        <v>0</v>
      </c>
      <c r="CB57" s="1038">
        <f t="shared" si="24"/>
        <v>0</v>
      </c>
      <c r="CC57" s="1037">
        <f t="shared" si="24"/>
        <v>0</v>
      </c>
      <c r="CD57" s="1038">
        <f t="shared" si="24"/>
        <v>0</v>
      </c>
      <c r="CE57" s="1037">
        <f t="shared" si="24"/>
        <v>0</v>
      </c>
      <c r="CF57" s="1038">
        <f t="shared" si="24"/>
        <v>0</v>
      </c>
      <c r="CG57" s="1037">
        <f t="shared" si="24"/>
        <v>0</v>
      </c>
      <c r="CH57" s="1038">
        <f t="shared" si="24"/>
        <v>0</v>
      </c>
      <c r="CI57" s="1037">
        <f t="shared" si="24"/>
        <v>0</v>
      </c>
      <c r="CJ57" s="1038">
        <f t="shared" si="24"/>
        <v>0</v>
      </c>
    </row>
    <row r="58" spans="1:88" x14ac:dyDescent="0.3">
      <c r="A58" s="1580"/>
      <c r="B58" s="683" t="s">
        <v>89</v>
      </c>
      <c r="C58" s="684" t="s">
        <v>153</v>
      </c>
      <c r="D58" s="1019">
        <f t="shared" si="14"/>
        <v>0</v>
      </c>
      <c r="E58" s="1114"/>
      <c r="F58" s="1115"/>
      <c r="G58" s="1114"/>
      <c r="H58" s="1115"/>
      <c r="I58" s="1114"/>
      <c r="J58" s="1115"/>
      <c r="K58" s="1114"/>
      <c r="L58" s="1115"/>
      <c r="M58" s="1114"/>
      <c r="N58" s="1115"/>
      <c r="O58" s="1114"/>
      <c r="P58" s="1115"/>
      <c r="Q58" s="1114"/>
      <c r="R58" s="1115"/>
      <c r="S58" s="1114"/>
      <c r="T58" s="1115"/>
      <c r="U58" s="1019">
        <f t="shared" si="17"/>
        <v>0</v>
      </c>
      <c r="V58" s="1114"/>
      <c r="W58" s="1115"/>
      <c r="X58" s="1114"/>
      <c r="Y58" s="1115"/>
      <c r="Z58" s="1114"/>
      <c r="AA58" s="1115"/>
      <c r="AB58" s="1114"/>
      <c r="AC58" s="1115"/>
      <c r="AD58" s="1114"/>
      <c r="AE58" s="1115"/>
      <c r="AF58" s="1114"/>
      <c r="AG58" s="1115"/>
      <c r="AH58" s="1114"/>
      <c r="AI58" s="1115"/>
      <c r="AJ58" s="1114"/>
      <c r="AK58" s="1115"/>
      <c r="AL58" s="689">
        <f t="shared" si="18"/>
        <v>0</v>
      </c>
      <c r="AM58" s="1114"/>
      <c r="AN58" s="1115"/>
      <c r="AO58" s="1114"/>
      <c r="AP58" s="1115"/>
      <c r="AQ58" s="1114"/>
      <c r="AR58" s="1115"/>
      <c r="AS58" s="1114"/>
      <c r="AT58" s="1115"/>
      <c r="AU58" s="1114"/>
      <c r="AV58" s="1115"/>
      <c r="AW58" s="1114"/>
      <c r="AX58" s="1115"/>
      <c r="AY58" s="1114"/>
      <c r="AZ58" s="1115"/>
      <c r="BA58" s="1114"/>
      <c r="BB58" s="1115"/>
      <c r="BC58" s="689">
        <f t="shared" si="19"/>
        <v>0</v>
      </c>
      <c r="BD58" s="1114"/>
      <c r="BE58" s="1115"/>
      <c r="BF58" s="1114"/>
      <c r="BG58" s="1115"/>
      <c r="BH58" s="1114"/>
      <c r="BI58" s="1115"/>
      <c r="BJ58" s="1114"/>
      <c r="BK58" s="1115"/>
      <c r="BL58" s="1114"/>
      <c r="BM58" s="1115"/>
      <c r="BN58" s="1114"/>
      <c r="BO58" s="1115"/>
      <c r="BP58" s="1114"/>
      <c r="BQ58" s="1115"/>
      <c r="BR58" s="1114"/>
      <c r="BS58" s="1115"/>
      <c r="BT58" s="1019">
        <f t="shared" si="20"/>
        <v>0</v>
      </c>
      <c r="BU58" s="1037">
        <f t="shared" si="24"/>
        <v>0</v>
      </c>
      <c r="BV58" s="1038">
        <f t="shared" si="24"/>
        <v>0</v>
      </c>
      <c r="BW58" s="1037">
        <f t="shared" si="24"/>
        <v>0</v>
      </c>
      <c r="BX58" s="1038">
        <f t="shared" si="24"/>
        <v>0</v>
      </c>
      <c r="BY58" s="1037">
        <f t="shared" si="24"/>
        <v>0</v>
      </c>
      <c r="BZ58" s="1038">
        <f t="shared" si="24"/>
        <v>0</v>
      </c>
      <c r="CA58" s="1037">
        <f t="shared" si="24"/>
        <v>0</v>
      </c>
      <c r="CB58" s="1038">
        <f t="shared" si="24"/>
        <v>0</v>
      </c>
      <c r="CC58" s="1037">
        <f t="shared" si="24"/>
        <v>0</v>
      </c>
      <c r="CD58" s="1038">
        <f t="shared" si="24"/>
        <v>0</v>
      </c>
      <c r="CE58" s="1037">
        <f t="shared" si="24"/>
        <v>0</v>
      </c>
      <c r="CF58" s="1038">
        <f t="shared" si="24"/>
        <v>0</v>
      </c>
      <c r="CG58" s="1037">
        <f t="shared" si="24"/>
        <v>0</v>
      </c>
      <c r="CH58" s="1038">
        <f t="shared" si="24"/>
        <v>0</v>
      </c>
      <c r="CI58" s="1037">
        <f t="shared" si="24"/>
        <v>0</v>
      </c>
      <c r="CJ58" s="1038">
        <f t="shared" si="24"/>
        <v>0</v>
      </c>
    </row>
    <row r="59" spans="1:88" x14ac:dyDescent="0.3">
      <c r="A59" s="1580"/>
      <c r="B59" s="683" t="s">
        <v>256</v>
      </c>
      <c r="C59" s="684" t="s">
        <v>154</v>
      </c>
      <c r="D59" s="1019">
        <f t="shared" si="14"/>
        <v>0</v>
      </c>
      <c r="E59" s="1114"/>
      <c r="F59" s="1115"/>
      <c r="G59" s="1114"/>
      <c r="H59" s="1115"/>
      <c r="I59" s="1114"/>
      <c r="J59" s="1115"/>
      <c r="K59" s="1114"/>
      <c r="L59" s="1115"/>
      <c r="M59" s="1114"/>
      <c r="N59" s="1115"/>
      <c r="O59" s="1114"/>
      <c r="P59" s="1115"/>
      <c r="Q59" s="1114"/>
      <c r="R59" s="1115"/>
      <c r="S59" s="1114"/>
      <c r="T59" s="1115"/>
      <c r="U59" s="1019">
        <f t="shared" si="17"/>
        <v>0</v>
      </c>
      <c r="V59" s="1114"/>
      <c r="W59" s="1115"/>
      <c r="X59" s="1114"/>
      <c r="Y59" s="1115"/>
      <c r="Z59" s="1114"/>
      <c r="AA59" s="1115"/>
      <c r="AB59" s="1114"/>
      <c r="AC59" s="1115"/>
      <c r="AD59" s="1114"/>
      <c r="AE59" s="1115"/>
      <c r="AF59" s="1114"/>
      <c r="AG59" s="1115"/>
      <c r="AH59" s="1114"/>
      <c r="AI59" s="1115"/>
      <c r="AJ59" s="1114"/>
      <c r="AK59" s="1115"/>
      <c r="AL59" s="689">
        <f t="shared" si="18"/>
        <v>0</v>
      </c>
      <c r="AM59" s="1114"/>
      <c r="AN59" s="1115"/>
      <c r="AO59" s="1114"/>
      <c r="AP59" s="1115"/>
      <c r="AQ59" s="1114"/>
      <c r="AR59" s="1115"/>
      <c r="AS59" s="1114"/>
      <c r="AT59" s="1115"/>
      <c r="AU59" s="1114"/>
      <c r="AV59" s="1115"/>
      <c r="AW59" s="1114"/>
      <c r="AX59" s="1115"/>
      <c r="AY59" s="1114"/>
      <c r="AZ59" s="1115"/>
      <c r="BA59" s="1114"/>
      <c r="BB59" s="1115"/>
      <c r="BC59" s="689">
        <f t="shared" si="19"/>
        <v>0</v>
      </c>
      <c r="BD59" s="1114"/>
      <c r="BE59" s="1115"/>
      <c r="BF59" s="1114"/>
      <c r="BG59" s="1115"/>
      <c r="BH59" s="1114"/>
      <c r="BI59" s="1115"/>
      <c r="BJ59" s="1114"/>
      <c r="BK59" s="1115"/>
      <c r="BL59" s="1114"/>
      <c r="BM59" s="1115"/>
      <c r="BN59" s="1114"/>
      <c r="BO59" s="1115"/>
      <c r="BP59" s="1114"/>
      <c r="BQ59" s="1115"/>
      <c r="BR59" s="1114"/>
      <c r="BS59" s="1115"/>
      <c r="BT59" s="1019">
        <f t="shared" si="20"/>
        <v>0</v>
      </c>
      <c r="BU59" s="1037">
        <f t="shared" si="24"/>
        <v>0</v>
      </c>
      <c r="BV59" s="1038">
        <f t="shared" si="24"/>
        <v>0</v>
      </c>
      <c r="BW59" s="1037">
        <f t="shared" si="24"/>
        <v>0</v>
      </c>
      <c r="BX59" s="1038">
        <f t="shared" si="24"/>
        <v>0</v>
      </c>
      <c r="BY59" s="1037">
        <f t="shared" si="24"/>
        <v>0</v>
      </c>
      <c r="BZ59" s="1038">
        <f t="shared" si="24"/>
        <v>0</v>
      </c>
      <c r="CA59" s="1037">
        <f t="shared" si="24"/>
        <v>0</v>
      </c>
      <c r="CB59" s="1038">
        <f t="shared" si="24"/>
        <v>0</v>
      </c>
      <c r="CC59" s="1037">
        <f t="shared" si="24"/>
        <v>0</v>
      </c>
      <c r="CD59" s="1038">
        <f t="shared" si="24"/>
        <v>0</v>
      </c>
      <c r="CE59" s="1037">
        <f t="shared" si="24"/>
        <v>0</v>
      </c>
      <c r="CF59" s="1038">
        <f t="shared" si="24"/>
        <v>0</v>
      </c>
      <c r="CG59" s="1037">
        <f t="shared" si="24"/>
        <v>0</v>
      </c>
      <c r="CH59" s="1038">
        <f t="shared" si="24"/>
        <v>0</v>
      </c>
      <c r="CI59" s="1037">
        <f t="shared" si="24"/>
        <v>0</v>
      </c>
      <c r="CJ59" s="1038">
        <f t="shared" si="24"/>
        <v>0</v>
      </c>
    </row>
    <row r="60" spans="1:88" x14ac:dyDescent="0.3">
      <c r="A60" s="1580"/>
      <c r="B60" s="683" t="s">
        <v>255</v>
      </c>
      <c r="C60" s="684" t="s">
        <v>844</v>
      </c>
      <c r="D60" s="1019">
        <f t="shared" si="14"/>
        <v>0</v>
      </c>
      <c r="E60" s="1114"/>
      <c r="F60" s="1115"/>
      <c r="G60" s="1114"/>
      <c r="H60" s="1115"/>
      <c r="I60" s="1114"/>
      <c r="J60" s="1115"/>
      <c r="K60" s="1114"/>
      <c r="L60" s="1115"/>
      <c r="M60" s="1114"/>
      <c r="N60" s="1115"/>
      <c r="O60" s="1114"/>
      <c r="P60" s="1115"/>
      <c r="Q60" s="1114"/>
      <c r="R60" s="1115"/>
      <c r="S60" s="1114"/>
      <c r="T60" s="1115"/>
      <c r="U60" s="1019">
        <f t="shared" si="17"/>
        <v>0</v>
      </c>
      <c r="V60" s="1114"/>
      <c r="W60" s="1115"/>
      <c r="X60" s="1114"/>
      <c r="Y60" s="1115"/>
      <c r="Z60" s="1114"/>
      <c r="AA60" s="1115"/>
      <c r="AB60" s="1114"/>
      <c r="AC60" s="1115"/>
      <c r="AD60" s="1114"/>
      <c r="AE60" s="1115"/>
      <c r="AF60" s="1114"/>
      <c r="AG60" s="1115"/>
      <c r="AH60" s="1114"/>
      <c r="AI60" s="1115"/>
      <c r="AJ60" s="1114"/>
      <c r="AK60" s="1115"/>
      <c r="AL60" s="689">
        <f t="shared" si="18"/>
        <v>0</v>
      </c>
      <c r="AM60" s="1114"/>
      <c r="AN60" s="1115"/>
      <c r="AO60" s="1114"/>
      <c r="AP60" s="1115"/>
      <c r="AQ60" s="1114"/>
      <c r="AR60" s="1115"/>
      <c r="AS60" s="1114"/>
      <c r="AT60" s="1115"/>
      <c r="AU60" s="1114"/>
      <c r="AV60" s="1115"/>
      <c r="AW60" s="1114"/>
      <c r="AX60" s="1115"/>
      <c r="AY60" s="1114"/>
      <c r="AZ60" s="1115"/>
      <c r="BA60" s="1114"/>
      <c r="BB60" s="1115"/>
      <c r="BC60" s="689">
        <f t="shared" si="19"/>
        <v>0</v>
      </c>
      <c r="BD60" s="1114"/>
      <c r="BE60" s="1115"/>
      <c r="BF60" s="1114"/>
      <c r="BG60" s="1115"/>
      <c r="BH60" s="1114"/>
      <c r="BI60" s="1115"/>
      <c r="BJ60" s="1114"/>
      <c r="BK60" s="1115"/>
      <c r="BL60" s="1114"/>
      <c r="BM60" s="1115"/>
      <c r="BN60" s="1114"/>
      <c r="BO60" s="1115"/>
      <c r="BP60" s="1114"/>
      <c r="BQ60" s="1115"/>
      <c r="BR60" s="1114"/>
      <c r="BS60" s="1115"/>
      <c r="BT60" s="1019">
        <f t="shared" si="20"/>
        <v>0</v>
      </c>
      <c r="BU60" s="1037">
        <f t="shared" si="24"/>
        <v>0</v>
      </c>
      <c r="BV60" s="1038">
        <f t="shared" si="24"/>
        <v>0</v>
      </c>
      <c r="BW60" s="1037">
        <f t="shared" si="24"/>
        <v>0</v>
      </c>
      <c r="BX60" s="1038">
        <f t="shared" si="24"/>
        <v>0</v>
      </c>
      <c r="BY60" s="1037">
        <f t="shared" si="24"/>
        <v>0</v>
      </c>
      <c r="BZ60" s="1038">
        <f t="shared" si="24"/>
        <v>0</v>
      </c>
      <c r="CA60" s="1037">
        <f t="shared" si="24"/>
        <v>0</v>
      </c>
      <c r="CB60" s="1038">
        <f t="shared" si="24"/>
        <v>0</v>
      </c>
      <c r="CC60" s="1037">
        <f t="shared" si="24"/>
        <v>0</v>
      </c>
      <c r="CD60" s="1038">
        <f t="shared" si="24"/>
        <v>0</v>
      </c>
      <c r="CE60" s="1037">
        <f t="shared" si="24"/>
        <v>0</v>
      </c>
      <c r="CF60" s="1038">
        <f t="shared" si="24"/>
        <v>0</v>
      </c>
      <c r="CG60" s="1037">
        <f t="shared" si="24"/>
        <v>0</v>
      </c>
      <c r="CH60" s="1038">
        <f t="shared" si="24"/>
        <v>0</v>
      </c>
      <c r="CI60" s="1037">
        <f t="shared" si="24"/>
        <v>0</v>
      </c>
      <c r="CJ60" s="1038">
        <f t="shared" si="24"/>
        <v>0</v>
      </c>
    </row>
    <row r="61" spans="1:88" s="377" customFormat="1" ht="14.4" customHeight="1" x14ac:dyDescent="0.3">
      <c r="A61" s="1581"/>
      <c r="B61" s="1027" t="s">
        <v>254</v>
      </c>
      <c r="C61" s="1021" t="s">
        <v>85</v>
      </c>
      <c r="D61" s="1023">
        <f t="shared" si="14"/>
        <v>0</v>
      </c>
      <c r="E61" s="1024"/>
      <c r="F61" s="1025">
        <f>SUM(F55:F60)</f>
        <v>0</v>
      </c>
      <c r="G61" s="1024"/>
      <c r="H61" s="1025">
        <f>SUM(H55:H60)</f>
        <v>0</v>
      </c>
      <c r="I61" s="1024"/>
      <c r="J61" s="1025">
        <f>SUM(J55:J60)</f>
        <v>0</v>
      </c>
      <c r="K61" s="1024"/>
      <c r="L61" s="1025">
        <f>SUM(L55:L60)</f>
        <v>0</v>
      </c>
      <c r="M61" s="1024"/>
      <c r="N61" s="1025">
        <f>SUM(N55:N60)</f>
        <v>0</v>
      </c>
      <c r="O61" s="1024"/>
      <c r="P61" s="1025">
        <f>SUM(P55:P60)</f>
        <v>0</v>
      </c>
      <c r="Q61" s="1024"/>
      <c r="R61" s="1025">
        <f>SUM(R55:R60)</f>
        <v>0</v>
      </c>
      <c r="S61" s="1024"/>
      <c r="T61" s="1025">
        <f>SUM(T55:T60)</f>
        <v>0</v>
      </c>
      <c r="U61" s="1023">
        <f t="shared" si="17"/>
        <v>0</v>
      </c>
      <c r="V61" s="1024"/>
      <c r="W61" s="1025">
        <f>SUM(W55:W60)</f>
        <v>0</v>
      </c>
      <c r="X61" s="1024"/>
      <c r="Y61" s="1025">
        <f>SUM(Y55:Y60)</f>
        <v>0</v>
      </c>
      <c r="Z61" s="1024"/>
      <c r="AA61" s="1025">
        <f>SUM(AA55:AA60)</f>
        <v>0</v>
      </c>
      <c r="AB61" s="1024"/>
      <c r="AC61" s="1025">
        <f>SUM(AC55:AC60)</f>
        <v>0</v>
      </c>
      <c r="AD61" s="1024"/>
      <c r="AE61" s="1025">
        <f>SUM(AE55:AE60)</f>
        <v>0</v>
      </c>
      <c r="AF61" s="1024"/>
      <c r="AG61" s="1025">
        <f>SUM(AG55:AG60)</f>
        <v>0</v>
      </c>
      <c r="AH61" s="1024"/>
      <c r="AI61" s="1025">
        <f>SUM(AI55:AI60)</f>
        <v>0</v>
      </c>
      <c r="AJ61" s="1024"/>
      <c r="AK61" s="1025">
        <f>SUM(AK55:AK60)</f>
        <v>0</v>
      </c>
      <c r="AL61" s="1023">
        <f t="shared" si="18"/>
        <v>0</v>
      </c>
      <c r="AM61" s="1024"/>
      <c r="AN61" s="1025">
        <f>SUM(AN55:AN60)</f>
        <v>0</v>
      </c>
      <c r="AO61" s="1024"/>
      <c r="AP61" s="1025">
        <f>SUM(AP55:AP60)</f>
        <v>0</v>
      </c>
      <c r="AQ61" s="1024"/>
      <c r="AR61" s="1025">
        <f>SUM(AR55:AR60)</f>
        <v>0</v>
      </c>
      <c r="AS61" s="1024"/>
      <c r="AT61" s="1025">
        <f>SUM(AT55:AT60)</f>
        <v>0</v>
      </c>
      <c r="AU61" s="1024"/>
      <c r="AV61" s="1025">
        <f>SUM(AV55:AV60)</f>
        <v>0</v>
      </c>
      <c r="AW61" s="1024"/>
      <c r="AX61" s="1025">
        <f>SUM(AX55:AX60)</f>
        <v>0</v>
      </c>
      <c r="AY61" s="1024"/>
      <c r="AZ61" s="1025">
        <f>SUM(AZ55:AZ60)</f>
        <v>0</v>
      </c>
      <c r="BA61" s="1024"/>
      <c r="BB61" s="1025">
        <f>SUM(BB55:BB60)</f>
        <v>0</v>
      </c>
      <c r="BC61" s="1023">
        <f t="shared" si="19"/>
        <v>0</v>
      </c>
      <c r="BD61" s="1024"/>
      <c r="BE61" s="1025">
        <f>SUM(BE55:BE60)</f>
        <v>0</v>
      </c>
      <c r="BF61" s="1024"/>
      <c r="BG61" s="1025">
        <f>SUM(BG55:BG60)</f>
        <v>0</v>
      </c>
      <c r="BH61" s="1024"/>
      <c r="BI61" s="1025">
        <f>SUM(BI55:BI60)</f>
        <v>0</v>
      </c>
      <c r="BJ61" s="1024"/>
      <c r="BK61" s="1025">
        <f>SUM(BK55:BK60)</f>
        <v>0</v>
      </c>
      <c r="BL61" s="1024"/>
      <c r="BM61" s="1025">
        <f>SUM(BM55:BM60)</f>
        <v>0</v>
      </c>
      <c r="BN61" s="1024"/>
      <c r="BO61" s="1025">
        <f>SUM(BO55:BO60)</f>
        <v>0</v>
      </c>
      <c r="BP61" s="1024"/>
      <c r="BQ61" s="1025">
        <f>SUM(BQ55:BQ60)</f>
        <v>0</v>
      </c>
      <c r="BR61" s="1024"/>
      <c r="BS61" s="1025">
        <f>SUM(BS55:BS60)</f>
        <v>0</v>
      </c>
      <c r="BT61" s="1023">
        <f t="shared" si="20"/>
        <v>0</v>
      </c>
      <c r="BU61" s="1024"/>
      <c r="BV61" s="1025">
        <f>SUM(BV55:BV60)</f>
        <v>0</v>
      </c>
      <c r="BW61" s="1024"/>
      <c r="BX61" s="1025">
        <f>SUM(BX55:BX60)</f>
        <v>0</v>
      </c>
      <c r="BY61" s="1024"/>
      <c r="BZ61" s="1025">
        <f>SUM(BZ55:BZ60)</f>
        <v>0</v>
      </c>
      <c r="CA61" s="1024"/>
      <c r="CB61" s="1025">
        <f>SUM(CB55:CB60)</f>
        <v>0</v>
      </c>
      <c r="CC61" s="1024"/>
      <c r="CD61" s="1025">
        <f>SUM(CD55:CD60)</f>
        <v>0</v>
      </c>
      <c r="CE61" s="1024"/>
      <c r="CF61" s="1025">
        <f>SUM(CF55:CF60)</f>
        <v>0</v>
      </c>
      <c r="CG61" s="1024"/>
      <c r="CH61" s="1025">
        <f>SUM(CH55:CH60)</f>
        <v>0</v>
      </c>
      <c r="CI61" s="1024"/>
      <c r="CJ61" s="1025">
        <f>SUM(CJ55:CJ60)</f>
        <v>0</v>
      </c>
    </row>
    <row r="62" spans="1:88" ht="14.4" customHeight="1" x14ac:dyDescent="0.3">
      <c r="A62" s="1579" t="s">
        <v>32</v>
      </c>
      <c r="B62" s="681" t="s">
        <v>91</v>
      </c>
      <c r="C62" s="682" t="s">
        <v>64</v>
      </c>
      <c r="D62" s="688">
        <f t="shared" si="14"/>
        <v>0</v>
      </c>
      <c r="E62" s="1113"/>
      <c r="F62" s="1112"/>
      <c r="G62" s="1113"/>
      <c r="H62" s="1112"/>
      <c r="I62" s="1113"/>
      <c r="J62" s="1112"/>
      <c r="K62" s="1113"/>
      <c r="L62" s="1112"/>
      <c r="M62" s="1113"/>
      <c r="N62" s="1112"/>
      <c r="O62" s="1113"/>
      <c r="P62" s="1112"/>
      <c r="Q62" s="1113"/>
      <c r="R62" s="1112"/>
      <c r="S62" s="1113"/>
      <c r="T62" s="1112"/>
      <c r="U62" s="688">
        <f t="shared" si="17"/>
        <v>0</v>
      </c>
      <c r="V62" s="1113"/>
      <c r="W62" s="1112"/>
      <c r="X62" s="1113"/>
      <c r="Y62" s="1112"/>
      <c r="Z62" s="1113"/>
      <c r="AA62" s="1112"/>
      <c r="AB62" s="1113"/>
      <c r="AC62" s="1112"/>
      <c r="AD62" s="1113"/>
      <c r="AE62" s="1112"/>
      <c r="AF62" s="1113"/>
      <c r="AG62" s="1112"/>
      <c r="AH62" s="1113"/>
      <c r="AI62" s="1112"/>
      <c r="AJ62" s="1113"/>
      <c r="AK62" s="1112"/>
      <c r="AL62" s="688">
        <f t="shared" si="18"/>
        <v>0</v>
      </c>
      <c r="AM62" s="1113"/>
      <c r="AN62" s="1112"/>
      <c r="AO62" s="1113"/>
      <c r="AP62" s="1112"/>
      <c r="AQ62" s="1113"/>
      <c r="AR62" s="1112"/>
      <c r="AS62" s="1113"/>
      <c r="AT62" s="1112"/>
      <c r="AU62" s="1113"/>
      <c r="AV62" s="1112"/>
      <c r="AW62" s="1113"/>
      <c r="AX62" s="1112"/>
      <c r="AY62" s="1113"/>
      <c r="AZ62" s="1112"/>
      <c r="BA62" s="1113"/>
      <c r="BB62" s="1112"/>
      <c r="BC62" s="688">
        <f t="shared" si="19"/>
        <v>0</v>
      </c>
      <c r="BD62" s="1113"/>
      <c r="BE62" s="1112"/>
      <c r="BF62" s="1113"/>
      <c r="BG62" s="1112"/>
      <c r="BH62" s="1113"/>
      <c r="BI62" s="1112"/>
      <c r="BJ62" s="1113"/>
      <c r="BK62" s="1112"/>
      <c r="BL62" s="1113"/>
      <c r="BM62" s="1112"/>
      <c r="BN62" s="1113"/>
      <c r="BO62" s="1112"/>
      <c r="BP62" s="1113"/>
      <c r="BQ62" s="1112"/>
      <c r="BR62" s="1113"/>
      <c r="BS62" s="1112"/>
      <c r="BT62" s="688">
        <f t="shared" si="20"/>
        <v>0</v>
      </c>
      <c r="BU62" s="1035">
        <f t="shared" ref="BU62:CJ62" si="25">E62+V62+AM62+BD62</f>
        <v>0</v>
      </c>
      <c r="BV62" s="1036">
        <f t="shared" si="25"/>
        <v>0</v>
      </c>
      <c r="BW62" s="1035">
        <f t="shared" si="25"/>
        <v>0</v>
      </c>
      <c r="BX62" s="1036">
        <f t="shared" si="25"/>
        <v>0</v>
      </c>
      <c r="BY62" s="1035">
        <f t="shared" si="25"/>
        <v>0</v>
      </c>
      <c r="BZ62" s="1036">
        <f t="shared" si="25"/>
        <v>0</v>
      </c>
      <c r="CA62" s="1035">
        <f t="shared" si="25"/>
        <v>0</v>
      </c>
      <c r="CB62" s="1036">
        <f t="shared" si="25"/>
        <v>0</v>
      </c>
      <c r="CC62" s="1035">
        <f t="shared" si="25"/>
        <v>0</v>
      </c>
      <c r="CD62" s="1036">
        <f t="shared" si="25"/>
        <v>0</v>
      </c>
      <c r="CE62" s="1035">
        <f t="shared" si="25"/>
        <v>0</v>
      </c>
      <c r="CF62" s="1036">
        <f t="shared" si="25"/>
        <v>0</v>
      </c>
      <c r="CG62" s="1035">
        <f t="shared" si="25"/>
        <v>0</v>
      </c>
      <c r="CH62" s="1036">
        <f t="shared" si="25"/>
        <v>0</v>
      </c>
      <c r="CI62" s="1035">
        <f t="shared" si="25"/>
        <v>0</v>
      </c>
      <c r="CJ62" s="1036">
        <f t="shared" si="25"/>
        <v>0</v>
      </c>
    </row>
    <row r="63" spans="1:88" ht="14.4" customHeight="1" x14ac:dyDescent="0.3">
      <c r="A63" s="1580"/>
      <c r="B63" s="683" t="s">
        <v>92</v>
      </c>
      <c r="C63" s="684" t="s">
        <v>65</v>
      </c>
      <c r="D63" s="1019">
        <f t="shared" si="14"/>
        <v>0</v>
      </c>
      <c r="E63" s="1114"/>
      <c r="F63" s="1115"/>
      <c r="G63" s="1114"/>
      <c r="H63" s="1115"/>
      <c r="I63" s="1114"/>
      <c r="J63" s="1115"/>
      <c r="K63" s="1114"/>
      <c r="L63" s="1115"/>
      <c r="M63" s="1114"/>
      <c r="N63" s="1115"/>
      <c r="O63" s="1114"/>
      <c r="P63" s="1115"/>
      <c r="Q63" s="1114"/>
      <c r="R63" s="1115"/>
      <c r="S63" s="1114"/>
      <c r="T63" s="1115"/>
      <c r="U63" s="1019">
        <f t="shared" si="17"/>
        <v>0</v>
      </c>
      <c r="V63" s="1114"/>
      <c r="W63" s="1115"/>
      <c r="X63" s="1114"/>
      <c r="Y63" s="1115"/>
      <c r="Z63" s="1114"/>
      <c r="AA63" s="1115"/>
      <c r="AB63" s="1114"/>
      <c r="AC63" s="1115"/>
      <c r="AD63" s="1114"/>
      <c r="AE63" s="1115"/>
      <c r="AF63" s="1114"/>
      <c r="AG63" s="1115"/>
      <c r="AH63" s="1114"/>
      <c r="AI63" s="1115"/>
      <c r="AJ63" s="1114"/>
      <c r="AK63" s="1115"/>
      <c r="AL63" s="689">
        <f t="shared" si="18"/>
        <v>0</v>
      </c>
      <c r="AM63" s="1114"/>
      <c r="AN63" s="1115"/>
      <c r="AO63" s="1114"/>
      <c r="AP63" s="1115"/>
      <c r="AQ63" s="1114"/>
      <c r="AR63" s="1115"/>
      <c r="AS63" s="1114"/>
      <c r="AT63" s="1115"/>
      <c r="AU63" s="1114"/>
      <c r="AV63" s="1115"/>
      <c r="AW63" s="1114"/>
      <c r="AX63" s="1115"/>
      <c r="AY63" s="1114"/>
      <c r="AZ63" s="1115"/>
      <c r="BA63" s="1114"/>
      <c r="BB63" s="1115"/>
      <c r="BC63" s="689">
        <f t="shared" si="19"/>
        <v>0</v>
      </c>
      <c r="BD63" s="1114"/>
      <c r="BE63" s="1115"/>
      <c r="BF63" s="1114"/>
      <c r="BG63" s="1115"/>
      <c r="BH63" s="1114"/>
      <c r="BI63" s="1115"/>
      <c r="BJ63" s="1114"/>
      <c r="BK63" s="1115"/>
      <c r="BL63" s="1114"/>
      <c r="BM63" s="1115"/>
      <c r="BN63" s="1114"/>
      <c r="BO63" s="1115"/>
      <c r="BP63" s="1114"/>
      <c r="BQ63" s="1115"/>
      <c r="BR63" s="1114"/>
      <c r="BS63" s="1115"/>
      <c r="BT63" s="1019">
        <f t="shared" si="20"/>
        <v>0</v>
      </c>
      <c r="BU63" s="1037">
        <f t="shared" ref="BU63:CJ67" si="26">E63+V63+AM63+BD63</f>
        <v>0</v>
      </c>
      <c r="BV63" s="1038">
        <f t="shared" si="26"/>
        <v>0</v>
      </c>
      <c r="BW63" s="1037">
        <f t="shared" si="26"/>
        <v>0</v>
      </c>
      <c r="BX63" s="1038">
        <f t="shared" si="26"/>
        <v>0</v>
      </c>
      <c r="BY63" s="1037">
        <f t="shared" si="26"/>
        <v>0</v>
      </c>
      <c r="BZ63" s="1038">
        <f t="shared" si="26"/>
        <v>0</v>
      </c>
      <c r="CA63" s="1037">
        <f t="shared" si="26"/>
        <v>0</v>
      </c>
      <c r="CB63" s="1038">
        <f t="shared" si="26"/>
        <v>0</v>
      </c>
      <c r="CC63" s="1037">
        <f t="shared" si="26"/>
        <v>0</v>
      </c>
      <c r="CD63" s="1038">
        <f t="shared" si="26"/>
        <v>0</v>
      </c>
      <c r="CE63" s="1037">
        <f t="shared" si="26"/>
        <v>0</v>
      </c>
      <c r="CF63" s="1038">
        <f t="shared" si="26"/>
        <v>0</v>
      </c>
      <c r="CG63" s="1037">
        <f t="shared" si="26"/>
        <v>0</v>
      </c>
      <c r="CH63" s="1038">
        <f t="shared" si="26"/>
        <v>0</v>
      </c>
      <c r="CI63" s="1037">
        <f t="shared" si="26"/>
        <v>0</v>
      </c>
      <c r="CJ63" s="1038">
        <f t="shared" si="26"/>
        <v>0</v>
      </c>
    </row>
    <row r="64" spans="1:88" x14ac:dyDescent="0.3">
      <c r="A64" s="1580"/>
      <c r="B64" s="683" t="s">
        <v>93</v>
      </c>
      <c r="C64" s="684" t="s">
        <v>66</v>
      </c>
      <c r="D64" s="1019">
        <f t="shared" si="14"/>
        <v>0</v>
      </c>
      <c r="E64" s="1114"/>
      <c r="F64" s="1115"/>
      <c r="G64" s="1114"/>
      <c r="H64" s="1115"/>
      <c r="I64" s="1114"/>
      <c r="J64" s="1115"/>
      <c r="K64" s="1114"/>
      <c r="L64" s="1115"/>
      <c r="M64" s="1114"/>
      <c r="N64" s="1115"/>
      <c r="O64" s="1114"/>
      <c r="P64" s="1115"/>
      <c r="Q64" s="1114"/>
      <c r="R64" s="1115"/>
      <c r="S64" s="1114"/>
      <c r="T64" s="1115"/>
      <c r="U64" s="1019">
        <f t="shared" si="17"/>
        <v>0</v>
      </c>
      <c r="V64" s="1114"/>
      <c r="W64" s="1115"/>
      <c r="X64" s="1114"/>
      <c r="Y64" s="1115"/>
      <c r="Z64" s="1114"/>
      <c r="AA64" s="1115"/>
      <c r="AB64" s="1114"/>
      <c r="AC64" s="1115"/>
      <c r="AD64" s="1114"/>
      <c r="AE64" s="1115"/>
      <c r="AF64" s="1114"/>
      <c r="AG64" s="1115"/>
      <c r="AH64" s="1114"/>
      <c r="AI64" s="1115"/>
      <c r="AJ64" s="1114"/>
      <c r="AK64" s="1115"/>
      <c r="AL64" s="689">
        <f t="shared" si="18"/>
        <v>0</v>
      </c>
      <c r="AM64" s="1114"/>
      <c r="AN64" s="1115"/>
      <c r="AO64" s="1114"/>
      <c r="AP64" s="1115"/>
      <c r="AQ64" s="1114"/>
      <c r="AR64" s="1115"/>
      <c r="AS64" s="1114"/>
      <c r="AT64" s="1115"/>
      <c r="AU64" s="1114"/>
      <c r="AV64" s="1115"/>
      <c r="AW64" s="1114"/>
      <c r="AX64" s="1115"/>
      <c r="AY64" s="1114"/>
      <c r="AZ64" s="1115"/>
      <c r="BA64" s="1114"/>
      <c r="BB64" s="1115"/>
      <c r="BC64" s="689">
        <f t="shared" si="19"/>
        <v>0</v>
      </c>
      <c r="BD64" s="1114"/>
      <c r="BE64" s="1115"/>
      <c r="BF64" s="1114"/>
      <c r="BG64" s="1115"/>
      <c r="BH64" s="1114"/>
      <c r="BI64" s="1115"/>
      <c r="BJ64" s="1114"/>
      <c r="BK64" s="1115"/>
      <c r="BL64" s="1114"/>
      <c r="BM64" s="1115"/>
      <c r="BN64" s="1114"/>
      <c r="BO64" s="1115"/>
      <c r="BP64" s="1114"/>
      <c r="BQ64" s="1115"/>
      <c r="BR64" s="1114"/>
      <c r="BS64" s="1115"/>
      <c r="BT64" s="1019">
        <f t="shared" si="20"/>
        <v>0</v>
      </c>
      <c r="BU64" s="1037">
        <f t="shared" si="26"/>
        <v>0</v>
      </c>
      <c r="BV64" s="1038">
        <f t="shared" si="26"/>
        <v>0</v>
      </c>
      <c r="BW64" s="1037">
        <f t="shared" si="26"/>
        <v>0</v>
      </c>
      <c r="BX64" s="1038">
        <f t="shared" si="26"/>
        <v>0</v>
      </c>
      <c r="BY64" s="1037">
        <f t="shared" si="26"/>
        <v>0</v>
      </c>
      <c r="BZ64" s="1038">
        <f t="shared" si="26"/>
        <v>0</v>
      </c>
      <c r="CA64" s="1037">
        <f t="shared" si="26"/>
        <v>0</v>
      </c>
      <c r="CB64" s="1038">
        <f t="shared" si="26"/>
        <v>0</v>
      </c>
      <c r="CC64" s="1037">
        <f t="shared" si="26"/>
        <v>0</v>
      </c>
      <c r="CD64" s="1038">
        <f t="shared" si="26"/>
        <v>0</v>
      </c>
      <c r="CE64" s="1037">
        <f t="shared" si="26"/>
        <v>0</v>
      </c>
      <c r="CF64" s="1038">
        <f t="shared" si="26"/>
        <v>0</v>
      </c>
      <c r="CG64" s="1037">
        <f t="shared" si="26"/>
        <v>0</v>
      </c>
      <c r="CH64" s="1038">
        <f t="shared" si="26"/>
        <v>0</v>
      </c>
      <c r="CI64" s="1037">
        <f t="shared" si="26"/>
        <v>0</v>
      </c>
      <c r="CJ64" s="1038">
        <f t="shared" si="26"/>
        <v>0</v>
      </c>
    </row>
    <row r="65" spans="1:88" x14ac:dyDescent="0.3">
      <c r="A65" s="1580"/>
      <c r="B65" s="683" t="s">
        <v>94</v>
      </c>
      <c r="C65" s="684" t="s">
        <v>153</v>
      </c>
      <c r="D65" s="1019">
        <f t="shared" si="14"/>
        <v>0</v>
      </c>
      <c r="E65" s="1114"/>
      <c r="F65" s="1115"/>
      <c r="G65" s="1114"/>
      <c r="H65" s="1115"/>
      <c r="I65" s="1114"/>
      <c r="J65" s="1115"/>
      <c r="K65" s="1114"/>
      <c r="L65" s="1115"/>
      <c r="M65" s="1114"/>
      <c r="N65" s="1115"/>
      <c r="O65" s="1114"/>
      <c r="P65" s="1115"/>
      <c r="Q65" s="1114"/>
      <c r="R65" s="1115"/>
      <c r="S65" s="1114"/>
      <c r="T65" s="1115"/>
      <c r="U65" s="1019">
        <f t="shared" si="17"/>
        <v>0</v>
      </c>
      <c r="V65" s="1114"/>
      <c r="W65" s="1115"/>
      <c r="X65" s="1114"/>
      <c r="Y65" s="1115"/>
      <c r="Z65" s="1114"/>
      <c r="AA65" s="1115"/>
      <c r="AB65" s="1114"/>
      <c r="AC65" s="1115"/>
      <c r="AD65" s="1114"/>
      <c r="AE65" s="1115"/>
      <c r="AF65" s="1114"/>
      <c r="AG65" s="1115"/>
      <c r="AH65" s="1114"/>
      <c r="AI65" s="1115"/>
      <c r="AJ65" s="1114"/>
      <c r="AK65" s="1115"/>
      <c r="AL65" s="689">
        <f t="shared" si="18"/>
        <v>0</v>
      </c>
      <c r="AM65" s="1114"/>
      <c r="AN65" s="1115"/>
      <c r="AO65" s="1114"/>
      <c r="AP65" s="1115"/>
      <c r="AQ65" s="1114"/>
      <c r="AR65" s="1115"/>
      <c r="AS65" s="1114"/>
      <c r="AT65" s="1115"/>
      <c r="AU65" s="1114"/>
      <c r="AV65" s="1115"/>
      <c r="AW65" s="1114"/>
      <c r="AX65" s="1115"/>
      <c r="AY65" s="1114"/>
      <c r="AZ65" s="1115"/>
      <c r="BA65" s="1114"/>
      <c r="BB65" s="1115"/>
      <c r="BC65" s="689">
        <f t="shared" si="19"/>
        <v>0</v>
      </c>
      <c r="BD65" s="1114"/>
      <c r="BE65" s="1115"/>
      <c r="BF65" s="1114"/>
      <c r="BG65" s="1115"/>
      <c r="BH65" s="1114"/>
      <c r="BI65" s="1115"/>
      <c r="BJ65" s="1114"/>
      <c r="BK65" s="1115"/>
      <c r="BL65" s="1114"/>
      <c r="BM65" s="1115"/>
      <c r="BN65" s="1114"/>
      <c r="BO65" s="1115"/>
      <c r="BP65" s="1114"/>
      <c r="BQ65" s="1115"/>
      <c r="BR65" s="1114"/>
      <c r="BS65" s="1115"/>
      <c r="BT65" s="1019">
        <f t="shared" si="20"/>
        <v>0</v>
      </c>
      <c r="BU65" s="1037">
        <f t="shared" si="26"/>
        <v>0</v>
      </c>
      <c r="BV65" s="1038">
        <f t="shared" si="26"/>
        <v>0</v>
      </c>
      <c r="BW65" s="1037">
        <f t="shared" si="26"/>
        <v>0</v>
      </c>
      <c r="BX65" s="1038">
        <f t="shared" si="26"/>
        <v>0</v>
      </c>
      <c r="BY65" s="1037">
        <f t="shared" si="26"/>
        <v>0</v>
      </c>
      <c r="BZ65" s="1038">
        <f t="shared" si="26"/>
        <v>0</v>
      </c>
      <c r="CA65" s="1037">
        <f t="shared" si="26"/>
        <v>0</v>
      </c>
      <c r="CB65" s="1038">
        <f t="shared" si="26"/>
        <v>0</v>
      </c>
      <c r="CC65" s="1037">
        <f t="shared" si="26"/>
        <v>0</v>
      </c>
      <c r="CD65" s="1038">
        <f t="shared" si="26"/>
        <v>0</v>
      </c>
      <c r="CE65" s="1037">
        <f t="shared" si="26"/>
        <v>0</v>
      </c>
      <c r="CF65" s="1038">
        <f t="shared" si="26"/>
        <v>0</v>
      </c>
      <c r="CG65" s="1037">
        <f t="shared" si="26"/>
        <v>0</v>
      </c>
      <c r="CH65" s="1038">
        <f t="shared" si="26"/>
        <v>0</v>
      </c>
      <c r="CI65" s="1037">
        <f t="shared" si="26"/>
        <v>0</v>
      </c>
      <c r="CJ65" s="1038">
        <f t="shared" si="26"/>
        <v>0</v>
      </c>
    </row>
    <row r="66" spans="1:88" x14ac:dyDescent="0.3">
      <c r="A66" s="1580"/>
      <c r="B66" s="683" t="s">
        <v>253</v>
      </c>
      <c r="C66" s="684" t="s">
        <v>154</v>
      </c>
      <c r="D66" s="1019">
        <f t="shared" si="14"/>
        <v>0</v>
      </c>
      <c r="E66" s="1114"/>
      <c r="F66" s="1115"/>
      <c r="G66" s="1114"/>
      <c r="H66" s="1115"/>
      <c r="I66" s="1114"/>
      <c r="J66" s="1115"/>
      <c r="K66" s="1114"/>
      <c r="L66" s="1115"/>
      <c r="M66" s="1114"/>
      <c r="N66" s="1115"/>
      <c r="O66" s="1114"/>
      <c r="P66" s="1115"/>
      <c r="Q66" s="1114"/>
      <c r="R66" s="1115"/>
      <c r="S66" s="1114"/>
      <c r="T66" s="1115"/>
      <c r="U66" s="1019">
        <f t="shared" si="17"/>
        <v>0</v>
      </c>
      <c r="V66" s="1114"/>
      <c r="W66" s="1115"/>
      <c r="X66" s="1114"/>
      <c r="Y66" s="1115"/>
      <c r="Z66" s="1114"/>
      <c r="AA66" s="1115"/>
      <c r="AB66" s="1114"/>
      <c r="AC66" s="1115"/>
      <c r="AD66" s="1114"/>
      <c r="AE66" s="1115"/>
      <c r="AF66" s="1114"/>
      <c r="AG66" s="1115"/>
      <c r="AH66" s="1114"/>
      <c r="AI66" s="1115"/>
      <c r="AJ66" s="1114"/>
      <c r="AK66" s="1115"/>
      <c r="AL66" s="689">
        <f t="shared" si="18"/>
        <v>0</v>
      </c>
      <c r="AM66" s="1114"/>
      <c r="AN66" s="1115"/>
      <c r="AO66" s="1114"/>
      <c r="AP66" s="1115"/>
      <c r="AQ66" s="1114"/>
      <c r="AR66" s="1115"/>
      <c r="AS66" s="1114"/>
      <c r="AT66" s="1115"/>
      <c r="AU66" s="1114"/>
      <c r="AV66" s="1115"/>
      <c r="AW66" s="1114"/>
      <c r="AX66" s="1115"/>
      <c r="AY66" s="1114"/>
      <c r="AZ66" s="1115"/>
      <c r="BA66" s="1114"/>
      <c r="BB66" s="1115"/>
      <c r="BC66" s="689">
        <f t="shared" si="19"/>
        <v>0</v>
      </c>
      <c r="BD66" s="1114"/>
      <c r="BE66" s="1115"/>
      <c r="BF66" s="1114"/>
      <c r="BG66" s="1115"/>
      <c r="BH66" s="1114"/>
      <c r="BI66" s="1115"/>
      <c r="BJ66" s="1114"/>
      <c r="BK66" s="1115"/>
      <c r="BL66" s="1114"/>
      <c r="BM66" s="1115"/>
      <c r="BN66" s="1114"/>
      <c r="BO66" s="1115"/>
      <c r="BP66" s="1114"/>
      <c r="BQ66" s="1115"/>
      <c r="BR66" s="1114"/>
      <c r="BS66" s="1115"/>
      <c r="BT66" s="1019">
        <f t="shared" si="20"/>
        <v>0</v>
      </c>
      <c r="BU66" s="1037">
        <f t="shared" si="26"/>
        <v>0</v>
      </c>
      <c r="BV66" s="1038">
        <f t="shared" si="26"/>
        <v>0</v>
      </c>
      <c r="BW66" s="1037">
        <f t="shared" si="26"/>
        <v>0</v>
      </c>
      <c r="BX66" s="1038">
        <f t="shared" si="26"/>
        <v>0</v>
      </c>
      <c r="BY66" s="1037">
        <f t="shared" si="26"/>
        <v>0</v>
      </c>
      <c r="BZ66" s="1038">
        <f t="shared" si="26"/>
        <v>0</v>
      </c>
      <c r="CA66" s="1037">
        <f t="shared" si="26"/>
        <v>0</v>
      </c>
      <c r="CB66" s="1038">
        <f t="shared" si="26"/>
        <v>0</v>
      </c>
      <c r="CC66" s="1037">
        <f t="shared" si="26"/>
        <v>0</v>
      </c>
      <c r="CD66" s="1038">
        <f t="shared" si="26"/>
        <v>0</v>
      </c>
      <c r="CE66" s="1037">
        <f t="shared" si="26"/>
        <v>0</v>
      </c>
      <c r="CF66" s="1038">
        <f t="shared" si="26"/>
        <v>0</v>
      </c>
      <c r="CG66" s="1037">
        <f t="shared" si="26"/>
        <v>0</v>
      </c>
      <c r="CH66" s="1038">
        <f t="shared" si="26"/>
        <v>0</v>
      </c>
      <c r="CI66" s="1037">
        <f t="shared" si="26"/>
        <v>0</v>
      </c>
      <c r="CJ66" s="1038">
        <f t="shared" si="26"/>
        <v>0</v>
      </c>
    </row>
    <row r="67" spans="1:88" x14ac:dyDescent="0.3">
      <c r="A67" s="1580"/>
      <c r="B67" s="683" t="s">
        <v>252</v>
      </c>
      <c r="C67" s="684" t="s">
        <v>844</v>
      </c>
      <c r="D67" s="1019">
        <f t="shared" si="14"/>
        <v>0</v>
      </c>
      <c r="E67" s="1114"/>
      <c r="F67" s="1115"/>
      <c r="G67" s="1114"/>
      <c r="H67" s="1115"/>
      <c r="I67" s="1114"/>
      <c r="J67" s="1115"/>
      <c r="K67" s="1114"/>
      <c r="L67" s="1115"/>
      <c r="M67" s="1114"/>
      <c r="N67" s="1115"/>
      <c r="O67" s="1114"/>
      <c r="P67" s="1115"/>
      <c r="Q67" s="1114"/>
      <c r="R67" s="1115"/>
      <c r="S67" s="1114"/>
      <c r="T67" s="1115"/>
      <c r="U67" s="1019">
        <f t="shared" si="17"/>
        <v>0</v>
      </c>
      <c r="V67" s="1114"/>
      <c r="W67" s="1115"/>
      <c r="X67" s="1114"/>
      <c r="Y67" s="1115"/>
      <c r="Z67" s="1114"/>
      <c r="AA67" s="1115"/>
      <c r="AB67" s="1114"/>
      <c r="AC67" s="1115"/>
      <c r="AD67" s="1114"/>
      <c r="AE67" s="1115"/>
      <c r="AF67" s="1114"/>
      <c r="AG67" s="1115"/>
      <c r="AH67" s="1114"/>
      <c r="AI67" s="1115"/>
      <c r="AJ67" s="1114"/>
      <c r="AK67" s="1115"/>
      <c r="AL67" s="689">
        <f t="shared" si="18"/>
        <v>0</v>
      </c>
      <c r="AM67" s="1114"/>
      <c r="AN67" s="1115"/>
      <c r="AO67" s="1114"/>
      <c r="AP67" s="1115"/>
      <c r="AQ67" s="1114"/>
      <c r="AR67" s="1115"/>
      <c r="AS67" s="1114"/>
      <c r="AT67" s="1115"/>
      <c r="AU67" s="1114"/>
      <c r="AV67" s="1115"/>
      <c r="AW67" s="1114"/>
      <c r="AX67" s="1115"/>
      <c r="AY67" s="1114"/>
      <c r="AZ67" s="1115"/>
      <c r="BA67" s="1114"/>
      <c r="BB67" s="1115"/>
      <c r="BC67" s="689">
        <f t="shared" si="19"/>
        <v>0</v>
      </c>
      <c r="BD67" s="1114"/>
      <c r="BE67" s="1115"/>
      <c r="BF67" s="1114"/>
      <c r="BG67" s="1115"/>
      <c r="BH67" s="1114"/>
      <c r="BI67" s="1115"/>
      <c r="BJ67" s="1114"/>
      <c r="BK67" s="1115"/>
      <c r="BL67" s="1114"/>
      <c r="BM67" s="1115"/>
      <c r="BN67" s="1114"/>
      <c r="BO67" s="1115"/>
      <c r="BP67" s="1114"/>
      <c r="BQ67" s="1115"/>
      <c r="BR67" s="1114"/>
      <c r="BS67" s="1115"/>
      <c r="BT67" s="1019">
        <f t="shared" si="20"/>
        <v>0</v>
      </c>
      <c r="BU67" s="1037">
        <f t="shared" si="26"/>
        <v>0</v>
      </c>
      <c r="BV67" s="1038">
        <f t="shared" si="26"/>
        <v>0</v>
      </c>
      <c r="BW67" s="1037">
        <f t="shared" si="26"/>
        <v>0</v>
      </c>
      <c r="BX67" s="1038">
        <f t="shared" si="26"/>
        <v>0</v>
      </c>
      <c r="BY67" s="1037">
        <f t="shared" si="26"/>
        <v>0</v>
      </c>
      <c r="BZ67" s="1038">
        <f t="shared" si="26"/>
        <v>0</v>
      </c>
      <c r="CA67" s="1037">
        <f t="shared" si="26"/>
        <v>0</v>
      </c>
      <c r="CB67" s="1038">
        <f t="shared" si="26"/>
        <v>0</v>
      </c>
      <c r="CC67" s="1037">
        <f t="shared" si="26"/>
        <v>0</v>
      </c>
      <c r="CD67" s="1038">
        <f t="shared" si="26"/>
        <v>0</v>
      </c>
      <c r="CE67" s="1037">
        <f t="shared" si="26"/>
        <v>0</v>
      </c>
      <c r="CF67" s="1038">
        <f t="shared" si="26"/>
        <v>0</v>
      </c>
      <c r="CG67" s="1037">
        <f t="shared" si="26"/>
        <v>0</v>
      </c>
      <c r="CH67" s="1038">
        <f t="shared" si="26"/>
        <v>0</v>
      </c>
      <c r="CI67" s="1037">
        <f t="shared" si="26"/>
        <v>0</v>
      </c>
      <c r="CJ67" s="1038">
        <f t="shared" si="26"/>
        <v>0</v>
      </c>
    </row>
    <row r="68" spans="1:88" s="377" customFormat="1" x14ac:dyDescent="0.3">
      <c r="A68" s="1581"/>
      <c r="B68" s="1022" t="s">
        <v>642</v>
      </c>
      <c r="C68" s="1021" t="s">
        <v>90</v>
      </c>
      <c r="D68" s="1023">
        <f t="shared" si="14"/>
        <v>0</v>
      </c>
      <c r="E68" s="1024"/>
      <c r="F68" s="1025">
        <f>SUM(F62:F67)</f>
        <v>0</v>
      </c>
      <c r="G68" s="1024"/>
      <c r="H68" s="1025">
        <f>SUM(H62:H67)</f>
        <v>0</v>
      </c>
      <c r="I68" s="1024"/>
      <c r="J68" s="1025">
        <f>SUM(J62:J67)</f>
        <v>0</v>
      </c>
      <c r="K68" s="1024"/>
      <c r="L68" s="1025">
        <f>SUM(L62:L67)</f>
        <v>0</v>
      </c>
      <c r="M68" s="1024"/>
      <c r="N68" s="1025">
        <f>SUM(N62:N67)</f>
        <v>0</v>
      </c>
      <c r="O68" s="1024"/>
      <c r="P68" s="1025">
        <f>SUM(P62:P67)</f>
        <v>0</v>
      </c>
      <c r="Q68" s="1024"/>
      <c r="R68" s="1025">
        <f>SUM(R62:R67)</f>
        <v>0</v>
      </c>
      <c r="S68" s="1024"/>
      <c r="T68" s="1025">
        <f>SUM(T62:T67)</f>
        <v>0</v>
      </c>
      <c r="U68" s="1023">
        <f t="shared" si="17"/>
        <v>0</v>
      </c>
      <c r="V68" s="1024"/>
      <c r="W68" s="1025">
        <f>SUM(W62:W67)</f>
        <v>0</v>
      </c>
      <c r="X68" s="1024"/>
      <c r="Y68" s="1025">
        <f>SUM(Y62:Y67)</f>
        <v>0</v>
      </c>
      <c r="Z68" s="1024"/>
      <c r="AA68" s="1025">
        <f>SUM(AA62:AA67)</f>
        <v>0</v>
      </c>
      <c r="AB68" s="1024"/>
      <c r="AC68" s="1025">
        <f>SUM(AC62:AC67)</f>
        <v>0</v>
      </c>
      <c r="AD68" s="1024"/>
      <c r="AE68" s="1025">
        <f>SUM(AE62:AE67)</f>
        <v>0</v>
      </c>
      <c r="AF68" s="1024"/>
      <c r="AG68" s="1025">
        <f>SUM(AG62:AG67)</f>
        <v>0</v>
      </c>
      <c r="AH68" s="1024"/>
      <c r="AI68" s="1025">
        <f>SUM(AI62:AI67)</f>
        <v>0</v>
      </c>
      <c r="AJ68" s="1024"/>
      <c r="AK68" s="1025">
        <f>SUM(AK62:AK67)</f>
        <v>0</v>
      </c>
      <c r="AL68" s="1023">
        <f t="shared" si="18"/>
        <v>0</v>
      </c>
      <c r="AM68" s="1024"/>
      <c r="AN68" s="1025">
        <f>SUM(AN62:AN67)</f>
        <v>0</v>
      </c>
      <c r="AO68" s="1024"/>
      <c r="AP68" s="1025">
        <f>SUM(AP62:AP67)</f>
        <v>0</v>
      </c>
      <c r="AQ68" s="1024"/>
      <c r="AR68" s="1025">
        <f>SUM(AR62:AR67)</f>
        <v>0</v>
      </c>
      <c r="AS68" s="1024"/>
      <c r="AT68" s="1025">
        <f>SUM(AT62:AT67)</f>
        <v>0</v>
      </c>
      <c r="AU68" s="1024"/>
      <c r="AV68" s="1025">
        <f>SUM(AV62:AV67)</f>
        <v>0</v>
      </c>
      <c r="AW68" s="1024"/>
      <c r="AX68" s="1025">
        <f>SUM(AX62:AX67)</f>
        <v>0</v>
      </c>
      <c r="AY68" s="1024"/>
      <c r="AZ68" s="1025">
        <f>SUM(AZ62:AZ67)</f>
        <v>0</v>
      </c>
      <c r="BA68" s="1024"/>
      <c r="BB68" s="1025">
        <f>SUM(BB62:BB67)</f>
        <v>0</v>
      </c>
      <c r="BC68" s="1023">
        <f t="shared" si="19"/>
        <v>0</v>
      </c>
      <c r="BD68" s="1024"/>
      <c r="BE68" s="1025">
        <f>SUM(BE62:BE67)</f>
        <v>0</v>
      </c>
      <c r="BF68" s="1024"/>
      <c r="BG68" s="1025">
        <f>SUM(BG62:BG67)</f>
        <v>0</v>
      </c>
      <c r="BH68" s="1024"/>
      <c r="BI68" s="1025">
        <f>SUM(BI62:BI67)</f>
        <v>0</v>
      </c>
      <c r="BJ68" s="1024"/>
      <c r="BK68" s="1025">
        <f>SUM(BK62:BK67)</f>
        <v>0</v>
      </c>
      <c r="BL68" s="1024"/>
      <c r="BM68" s="1025">
        <f>SUM(BM62:BM67)</f>
        <v>0</v>
      </c>
      <c r="BN68" s="1024"/>
      <c r="BO68" s="1025">
        <f>SUM(BO62:BO67)</f>
        <v>0</v>
      </c>
      <c r="BP68" s="1024"/>
      <c r="BQ68" s="1025">
        <f>SUM(BQ62:BQ67)</f>
        <v>0</v>
      </c>
      <c r="BR68" s="1024"/>
      <c r="BS68" s="1025">
        <f>SUM(BS62:BS67)</f>
        <v>0</v>
      </c>
      <c r="BT68" s="1023">
        <f t="shared" si="20"/>
        <v>0</v>
      </c>
      <c r="BU68" s="1024"/>
      <c r="BV68" s="1025">
        <f>SUM(BV62:BV67)</f>
        <v>0</v>
      </c>
      <c r="BW68" s="1024"/>
      <c r="BX68" s="1025">
        <f>SUM(BX62:BX67)</f>
        <v>0</v>
      </c>
      <c r="BY68" s="1024"/>
      <c r="BZ68" s="1025">
        <f>SUM(BZ62:BZ67)</f>
        <v>0</v>
      </c>
      <c r="CA68" s="1024"/>
      <c r="CB68" s="1025">
        <f>SUM(CB62:CB67)</f>
        <v>0</v>
      </c>
      <c r="CC68" s="1024"/>
      <c r="CD68" s="1025">
        <f>SUM(CD62:CD67)</f>
        <v>0</v>
      </c>
      <c r="CE68" s="1024"/>
      <c r="CF68" s="1025">
        <f>SUM(CF62:CF67)</f>
        <v>0</v>
      </c>
      <c r="CG68" s="1024"/>
      <c r="CH68" s="1025">
        <f>SUM(CH62:CH67)</f>
        <v>0</v>
      </c>
      <c r="CI68" s="1024"/>
      <c r="CJ68" s="1025">
        <f>SUM(CJ62:CJ67)</f>
        <v>0</v>
      </c>
    </row>
    <row r="69" spans="1:88" x14ac:dyDescent="0.3">
      <c r="A69" s="1585" t="s">
        <v>3</v>
      </c>
      <c r="B69" s="681" t="s">
        <v>95</v>
      </c>
      <c r="C69" s="682" t="s">
        <v>100</v>
      </c>
      <c r="D69" s="688">
        <f t="shared" si="14"/>
        <v>0</v>
      </c>
      <c r="E69" s="1113"/>
      <c r="F69" s="1112"/>
      <c r="G69" s="1113"/>
      <c r="H69" s="1112"/>
      <c r="I69" s="1113"/>
      <c r="J69" s="1112"/>
      <c r="K69" s="1113"/>
      <c r="L69" s="1112"/>
      <c r="M69" s="1113"/>
      <c r="N69" s="1112"/>
      <c r="O69" s="1113"/>
      <c r="P69" s="1112"/>
      <c r="Q69" s="1113"/>
      <c r="R69" s="1112"/>
      <c r="S69" s="1113"/>
      <c r="T69" s="1112"/>
      <c r="U69" s="688">
        <f t="shared" si="17"/>
        <v>0</v>
      </c>
      <c r="V69" s="1113"/>
      <c r="W69" s="1112"/>
      <c r="X69" s="1113"/>
      <c r="Y69" s="1112"/>
      <c r="Z69" s="1113"/>
      <c r="AA69" s="1112"/>
      <c r="AB69" s="1113"/>
      <c r="AC69" s="1112"/>
      <c r="AD69" s="1113"/>
      <c r="AE69" s="1112"/>
      <c r="AF69" s="1113"/>
      <c r="AG69" s="1112"/>
      <c r="AH69" s="1113"/>
      <c r="AI69" s="1112"/>
      <c r="AJ69" s="1113"/>
      <c r="AK69" s="1112"/>
      <c r="AL69" s="688">
        <f t="shared" si="18"/>
        <v>0</v>
      </c>
      <c r="AM69" s="1113"/>
      <c r="AN69" s="1112"/>
      <c r="AO69" s="1113"/>
      <c r="AP69" s="1112"/>
      <c r="AQ69" s="1113"/>
      <c r="AR69" s="1112"/>
      <c r="AS69" s="1113"/>
      <c r="AT69" s="1112"/>
      <c r="AU69" s="1113"/>
      <c r="AV69" s="1112"/>
      <c r="AW69" s="1113"/>
      <c r="AX69" s="1112"/>
      <c r="AY69" s="1113"/>
      <c r="AZ69" s="1112"/>
      <c r="BA69" s="1113"/>
      <c r="BB69" s="1112"/>
      <c r="BC69" s="688">
        <f t="shared" si="19"/>
        <v>0</v>
      </c>
      <c r="BD69" s="1113"/>
      <c r="BE69" s="1112"/>
      <c r="BF69" s="1113"/>
      <c r="BG69" s="1112"/>
      <c r="BH69" s="1113"/>
      <c r="BI69" s="1112"/>
      <c r="BJ69" s="1113"/>
      <c r="BK69" s="1112"/>
      <c r="BL69" s="1113"/>
      <c r="BM69" s="1112"/>
      <c r="BN69" s="1113"/>
      <c r="BO69" s="1112"/>
      <c r="BP69" s="1113"/>
      <c r="BQ69" s="1112"/>
      <c r="BR69" s="1113"/>
      <c r="BS69" s="1112"/>
      <c r="BT69" s="688">
        <f t="shared" si="20"/>
        <v>0</v>
      </c>
      <c r="BU69" s="1035">
        <f t="shared" ref="BU69:CJ69" si="27">E69+V69+AM69+BD69</f>
        <v>0</v>
      </c>
      <c r="BV69" s="1036">
        <f t="shared" si="27"/>
        <v>0</v>
      </c>
      <c r="BW69" s="1035">
        <f t="shared" si="27"/>
        <v>0</v>
      </c>
      <c r="BX69" s="1036">
        <f t="shared" si="27"/>
        <v>0</v>
      </c>
      <c r="BY69" s="1035">
        <f t="shared" si="27"/>
        <v>0</v>
      </c>
      <c r="BZ69" s="1036">
        <f t="shared" si="27"/>
        <v>0</v>
      </c>
      <c r="CA69" s="1035">
        <f t="shared" si="27"/>
        <v>0</v>
      </c>
      <c r="CB69" s="1036">
        <f t="shared" si="27"/>
        <v>0</v>
      </c>
      <c r="CC69" s="1035">
        <f t="shared" si="27"/>
        <v>0</v>
      </c>
      <c r="CD69" s="1036">
        <f t="shared" si="27"/>
        <v>0</v>
      </c>
      <c r="CE69" s="1035">
        <f t="shared" si="27"/>
        <v>0</v>
      </c>
      <c r="CF69" s="1036">
        <f t="shared" si="27"/>
        <v>0</v>
      </c>
      <c r="CG69" s="1035">
        <f t="shared" si="27"/>
        <v>0</v>
      </c>
      <c r="CH69" s="1036">
        <f t="shared" si="27"/>
        <v>0</v>
      </c>
      <c r="CI69" s="1035">
        <f t="shared" si="27"/>
        <v>0</v>
      </c>
      <c r="CJ69" s="1036">
        <f t="shared" si="27"/>
        <v>0</v>
      </c>
    </row>
    <row r="70" spans="1:88" ht="14.4" customHeight="1" x14ac:dyDescent="0.3">
      <c r="A70" s="1582"/>
      <c r="B70" s="683" t="s">
        <v>96</v>
      </c>
      <c r="C70" s="684" t="s">
        <v>101</v>
      </c>
      <c r="D70" s="1019">
        <f t="shared" si="14"/>
        <v>0</v>
      </c>
      <c r="E70" s="1114"/>
      <c r="F70" s="1115"/>
      <c r="G70" s="1114"/>
      <c r="H70" s="1115"/>
      <c r="I70" s="1114"/>
      <c r="J70" s="1115"/>
      <c r="K70" s="1114"/>
      <c r="L70" s="1115"/>
      <c r="M70" s="1114"/>
      <c r="N70" s="1115"/>
      <c r="O70" s="1114"/>
      <c r="P70" s="1115"/>
      <c r="Q70" s="1114"/>
      <c r="R70" s="1115"/>
      <c r="S70" s="1114"/>
      <c r="T70" s="1115"/>
      <c r="U70" s="1019">
        <f t="shared" si="17"/>
        <v>0</v>
      </c>
      <c r="V70" s="1114"/>
      <c r="W70" s="1115"/>
      <c r="X70" s="1114"/>
      <c r="Y70" s="1115"/>
      <c r="Z70" s="1114"/>
      <c r="AA70" s="1115"/>
      <c r="AB70" s="1114"/>
      <c r="AC70" s="1115"/>
      <c r="AD70" s="1114"/>
      <c r="AE70" s="1115"/>
      <c r="AF70" s="1114"/>
      <c r="AG70" s="1115"/>
      <c r="AH70" s="1114"/>
      <c r="AI70" s="1115"/>
      <c r="AJ70" s="1114"/>
      <c r="AK70" s="1115"/>
      <c r="AL70" s="689">
        <f t="shared" si="18"/>
        <v>0</v>
      </c>
      <c r="AM70" s="1114"/>
      <c r="AN70" s="1115"/>
      <c r="AO70" s="1114"/>
      <c r="AP70" s="1115"/>
      <c r="AQ70" s="1114"/>
      <c r="AR70" s="1115"/>
      <c r="AS70" s="1114"/>
      <c r="AT70" s="1115"/>
      <c r="AU70" s="1114"/>
      <c r="AV70" s="1115"/>
      <c r="AW70" s="1114"/>
      <c r="AX70" s="1115"/>
      <c r="AY70" s="1114"/>
      <c r="AZ70" s="1115"/>
      <c r="BA70" s="1114"/>
      <c r="BB70" s="1115"/>
      <c r="BC70" s="689">
        <f t="shared" si="19"/>
        <v>0</v>
      </c>
      <c r="BD70" s="1114"/>
      <c r="BE70" s="1115"/>
      <c r="BF70" s="1114"/>
      <c r="BG70" s="1115"/>
      <c r="BH70" s="1114"/>
      <c r="BI70" s="1115"/>
      <c r="BJ70" s="1114"/>
      <c r="BK70" s="1115"/>
      <c r="BL70" s="1114"/>
      <c r="BM70" s="1115"/>
      <c r="BN70" s="1114"/>
      <c r="BO70" s="1115"/>
      <c r="BP70" s="1114"/>
      <c r="BQ70" s="1115"/>
      <c r="BR70" s="1114"/>
      <c r="BS70" s="1115"/>
      <c r="BT70" s="1019">
        <f t="shared" si="20"/>
        <v>0</v>
      </c>
      <c r="BU70" s="1037">
        <f t="shared" ref="BU70:CJ74" si="28">E70+V70+AM70+BD70</f>
        <v>0</v>
      </c>
      <c r="BV70" s="1038">
        <f t="shared" si="28"/>
        <v>0</v>
      </c>
      <c r="BW70" s="1037">
        <f t="shared" si="28"/>
        <v>0</v>
      </c>
      <c r="BX70" s="1038">
        <f t="shared" si="28"/>
        <v>0</v>
      </c>
      <c r="BY70" s="1037">
        <f t="shared" si="28"/>
        <v>0</v>
      </c>
      <c r="BZ70" s="1038">
        <f t="shared" si="28"/>
        <v>0</v>
      </c>
      <c r="CA70" s="1037">
        <f t="shared" si="28"/>
        <v>0</v>
      </c>
      <c r="CB70" s="1038">
        <f t="shared" si="28"/>
        <v>0</v>
      </c>
      <c r="CC70" s="1037">
        <f t="shared" si="28"/>
        <v>0</v>
      </c>
      <c r="CD70" s="1038">
        <f t="shared" si="28"/>
        <v>0</v>
      </c>
      <c r="CE70" s="1037">
        <f t="shared" si="28"/>
        <v>0</v>
      </c>
      <c r="CF70" s="1038">
        <f t="shared" si="28"/>
        <v>0</v>
      </c>
      <c r="CG70" s="1037">
        <f t="shared" si="28"/>
        <v>0</v>
      </c>
      <c r="CH70" s="1038">
        <f t="shared" si="28"/>
        <v>0</v>
      </c>
      <c r="CI70" s="1037">
        <f t="shared" si="28"/>
        <v>0</v>
      </c>
      <c r="CJ70" s="1038">
        <f t="shared" si="28"/>
        <v>0</v>
      </c>
    </row>
    <row r="71" spans="1:88" x14ac:dyDescent="0.3">
      <c r="A71" s="1582"/>
      <c r="B71" s="683" t="s">
        <v>97</v>
      </c>
      <c r="C71" s="684" t="s">
        <v>102</v>
      </c>
      <c r="D71" s="1019">
        <f t="shared" si="14"/>
        <v>0</v>
      </c>
      <c r="E71" s="1114"/>
      <c r="F71" s="1115"/>
      <c r="G71" s="1114"/>
      <c r="H71" s="1115"/>
      <c r="I71" s="1114"/>
      <c r="J71" s="1115"/>
      <c r="K71" s="1114"/>
      <c r="L71" s="1115"/>
      <c r="M71" s="1114"/>
      <c r="N71" s="1115"/>
      <c r="O71" s="1114"/>
      <c r="P71" s="1115"/>
      <c r="Q71" s="1114"/>
      <c r="R71" s="1115"/>
      <c r="S71" s="1114"/>
      <c r="T71" s="1115"/>
      <c r="U71" s="1019">
        <f t="shared" si="17"/>
        <v>0</v>
      </c>
      <c r="V71" s="1114"/>
      <c r="W71" s="1115"/>
      <c r="X71" s="1114"/>
      <c r="Y71" s="1115"/>
      <c r="Z71" s="1114"/>
      <c r="AA71" s="1115"/>
      <c r="AB71" s="1114"/>
      <c r="AC71" s="1115"/>
      <c r="AD71" s="1114"/>
      <c r="AE71" s="1115"/>
      <c r="AF71" s="1114"/>
      <c r="AG71" s="1115"/>
      <c r="AH71" s="1114"/>
      <c r="AI71" s="1115"/>
      <c r="AJ71" s="1114"/>
      <c r="AK71" s="1115"/>
      <c r="AL71" s="689">
        <f t="shared" si="18"/>
        <v>0</v>
      </c>
      <c r="AM71" s="1114"/>
      <c r="AN71" s="1115"/>
      <c r="AO71" s="1114"/>
      <c r="AP71" s="1115"/>
      <c r="AQ71" s="1114"/>
      <c r="AR71" s="1115"/>
      <c r="AS71" s="1114"/>
      <c r="AT71" s="1115"/>
      <c r="AU71" s="1114"/>
      <c r="AV71" s="1115"/>
      <c r="AW71" s="1114"/>
      <c r="AX71" s="1115"/>
      <c r="AY71" s="1114"/>
      <c r="AZ71" s="1115"/>
      <c r="BA71" s="1114"/>
      <c r="BB71" s="1115"/>
      <c r="BC71" s="689">
        <f t="shared" si="19"/>
        <v>0</v>
      </c>
      <c r="BD71" s="1114"/>
      <c r="BE71" s="1115"/>
      <c r="BF71" s="1114"/>
      <c r="BG71" s="1115"/>
      <c r="BH71" s="1114"/>
      <c r="BI71" s="1115"/>
      <c r="BJ71" s="1114"/>
      <c r="BK71" s="1115"/>
      <c r="BL71" s="1114"/>
      <c r="BM71" s="1115"/>
      <c r="BN71" s="1114"/>
      <c r="BO71" s="1115"/>
      <c r="BP71" s="1114"/>
      <c r="BQ71" s="1115"/>
      <c r="BR71" s="1114"/>
      <c r="BS71" s="1115"/>
      <c r="BT71" s="1019">
        <f t="shared" si="20"/>
        <v>0</v>
      </c>
      <c r="BU71" s="1037">
        <f t="shared" si="28"/>
        <v>0</v>
      </c>
      <c r="BV71" s="1038">
        <f t="shared" si="28"/>
        <v>0</v>
      </c>
      <c r="BW71" s="1037">
        <f t="shared" si="28"/>
        <v>0</v>
      </c>
      <c r="BX71" s="1038">
        <f t="shared" si="28"/>
        <v>0</v>
      </c>
      <c r="BY71" s="1037">
        <f t="shared" si="28"/>
        <v>0</v>
      </c>
      <c r="BZ71" s="1038">
        <f t="shared" si="28"/>
        <v>0</v>
      </c>
      <c r="CA71" s="1037">
        <f t="shared" si="28"/>
        <v>0</v>
      </c>
      <c r="CB71" s="1038">
        <f t="shared" si="28"/>
        <v>0</v>
      </c>
      <c r="CC71" s="1037">
        <f t="shared" si="28"/>
        <v>0</v>
      </c>
      <c r="CD71" s="1038">
        <f t="shared" si="28"/>
        <v>0</v>
      </c>
      <c r="CE71" s="1037">
        <f t="shared" si="28"/>
        <v>0</v>
      </c>
      <c r="CF71" s="1038">
        <f t="shared" si="28"/>
        <v>0</v>
      </c>
      <c r="CG71" s="1037">
        <f t="shared" si="28"/>
        <v>0</v>
      </c>
      <c r="CH71" s="1038">
        <f t="shared" si="28"/>
        <v>0</v>
      </c>
      <c r="CI71" s="1037">
        <f t="shared" si="28"/>
        <v>0</v>
      </c>
      <c r="CJ71" s="1038">
        <f t="shared" si="28"/>
        <v>0</v>
      </c>
    </row>
    <row r="72" spans="1:88" x14ac:dyDescent="0.3">
      <c r="A72" s="1582"/>
      <c r="B72" s="683" t="s">
        <v>98</v>
      </c>
      <c r="C72" s="684" t="s">
        <v>643</v>
      </c>
      <c r="D72" s="1019">
        <f t="shared" si="14"/>
        <v>0</v>
      </c>
      <c r="E72" s="1114"/>
      <c r="F72" s="1115"/>
      <c r="G72" s="1114"/>
      <c r="H72" s="1115"/>
      <c r="I72" s="1114"/>
      <c r="J72" s="1115"/>
      <c r="K72" s="1114"/>
      <c r="L72" s="1115"/>
      <c r="M72" s="1114"/>
      <c r="N72" s="1115"/>
      <c r="O72" s="1114"/>
      <c r="P72" s="1115"/>
      <c r="Q72" s="1114"/>
      <c r="R72" s="1115"/>
      <c r="S72" s="1114"/>
      <c r="T72" s="1115"/>
      <c r="U72" s="1019">
        <f t="shared" si="17"/>
        <v>0</v>
      </c>
      <c r="V72" s="1114"/>
      <c r="W72" s="1115"/>
      <c r="X72" s="1114"/>
      <c r="Y72" s="1115"/>
      <c r="Z72" s="1114"/>
      <c r="AA72" s="1115"/>
      <c r="AB72" s="1114"/>
      <c r="AC72" s="1115"/>
      <c r="AD72" s="1114"/>
      <c r="AE72" s="1115"/>
      <c r="AF72" s="1114"/>
      <c r="AG72" s="1115"/>
      <c r="AH72" s="1114"/>
      <c r="AI72" s="1115"/>
      <c r="AJ72" s="1114"/>
      <c r="AK72" s="1115"/>
      <c r="AL72" s="689">
        <f t="shared" si="18"/>
        <v>0</v>
      </c>
      <c r="AM72" s="1114"/>
      <c r="AN72" s="1115"/>
      <c r="AO72" s="1114"/>
      <c r="AP72" s="1115"/>
      <c r="AQ72" s="1114"/>
      <c r="AR72" s="1115"/>
      <c r="AS72" s="1114"/>
      <c r="AT72" s="1115"/>
      <c r="AU72" s="1114"/>
      <c r="AV72" s="1115"/>
      <c r="AW72" s="1114"/>
      <c r="AX72" s="1115"/>
      <c r="AY72" s="1114"/>
      <c r="AZ72" s="1115"/>
      <c r="BA72" s="1114"/>
      <c r="BB72" s="1115"/>
      <c r="BC72" s="689">
        <f t="shared" si="19"/>
        <v>0</v>
      </c>
      <c r="BD72" s="1114"/>
      <c r="BE72" s="1115"/>
      <c r="BF72" s="1114"/>
      <c r="BG72" s="1115"/>
      <c r="BH72" s="1114"/>
      <c r="BI72" s="1115"/>
      <c r="BJ72" s="1114"/>
      <c r="BK72" s="1115"/>
      <c r="BL72" s="1114"/>
      <c r="BM72" s="1115"/>
      <c r="BN72" s="1114"/>
      <c r="BO72" s="1115"/>
      <c r="BP72" s="1114"/>
      <c r="BQ72" s="1115"/>
      <c r="BR72" s="1114"/>
      <c r="BS72" s="1115"/>
      <c r="BT72" s="1019">
        <f t="shared" si="20"/>
        <v>0</v>
      </c>
      <c r="BU72" s="1037">
        <f t="shared" si="28"/>
        <v>0</v>
      </c>
      <c r="BV72" s="1038">
        <f t="shared" si="28"/>
        <v>0</v>
      </c>
      <c r="BW72" s="1037">
        <f t="shared" si="28"/>
        <v>0</v>
      </c>
      <c r="BX72" s="1038">
        <f t="shared" si="28"/>
        <v>0</v>
      </c>
      <c r="BY72" s="1037">
        <f t="shared" si="28"/>
        <v>0</v>
      </c>
      <c r="BZ72" s="1038">
        <f t="shared" si="28"/>
        <v>0</v>
      </c>
      <c r="CA72" s="1037">
        <f t="shared" si="28"/>
        <v>0</v>
      </c>
      <c r="CB72" s="1038">
        <f t="shared" si="28"/>
        <v>0</v>
      </c>
      <c r="CC72" s="1037">
        <f t="shared" si="28"/>
        <v>0</v>
      </c>
      <c r="CD72" s="1038">
        <f t="shared" si="28"/>
        <v>0</v>
      </c>
      <c r="CE72" s="1037">
        <f t="shared" si="28"/>
        <v>0</v>
      </c>
      <c r="CF72" s="1038">
        <f t="shared" si="28"/>
        <v>0</v>
      </c>
      <c r="CG72" s="1037">
        <f t="shared" si="28"/>
        <v>0</v>
      </c>
      <c r="CH72" s="1038">
        <f t="shared" si="28"/>
        <v>0</v>
      </c>
      <c r="CI72" s="1037">
        <f t="shared" si="28"/>
        <v>0</v>
      </c>
      <c r="CJ72" s="1038">
        <f t="shared" si="28"/>
        <v>0</v>
      </c>
    </row>
    <row r="73" spans="1:88" x14ac:dyDescent="0.3">
      <c r="A73" s="1582"/>
      <c r="B73" s="683" t="s">
        <v>310</v>
      </c>
      <c r="C73" s="684" t="s">
        <v>644</v>
      </c>
      <c r="D73" s="1019">
        <f t="shared" si="14"/>
        <v>0</v>
      </c>
      <c r="E73" s="1114"/>
      <c r="F73" s="1115"/>
      <c r="G73" s="1114"/>
      <c r="H73" s="1115"/>
      <c r="I73" s="1114"/>
      <c r="J73" s="1115"/>
      <c r="K73" s="1114"/>
      <c r="L73" s="1115"/>
      <c r="M73" s="1114"/>
      <c r="N73" s="1115"/>
      <c r="O73" s="1114"/>
      <c r="P73" s="1115"/>
      <c r="Q73" s="1114"/>
      <c r="R73" s="1115"/>
      <c r="S73" s="1114"/>
      <c r="T73" s="1115"/>
      <c r="U73" s="1019">
        <f t="shared" si="17"/>
        <v>0</v>
      </c>
      <c r="V73" s="1114"/>
      <c r="W73" s="1115"/>
      <c r="X73" s="1114"/>
      <c r="Y73" s="1115"/>
      <c r="Z73" s="1114"/>
      <c r="AA73" s="1115"/>
      <c r="AB73" s="1114"/>
      <c r="AC73" s="1115"/>
      <c r="AD73" s="1114"/>
      <c r="AE73" s="1115"/>
      <c r="AF73" s="1114"/>
      <c r="AG73" s="1115"/>
      <c r="AH73" s="1114"/>
      <c r="AI73" s="1115"/>
      <c r="AJ73" s="1114"/>
      <c r="AK73" s="1115"/>
      <c r="AL73" s="689">
        <f t="shared" si="18"/>
        <v>0</v>
      </c>
      <c r="AM73" s="1114"/>
      <c r="AN73" s="1115"/>
      <c r="AO73" s="1114"/>
      <c r="AP73" s="1115"/>
      <c r="AQ73" s="1114"/>
      <c r="AR73" s="1115"/>
      <c r="AS73" s="1114"/>
      <c r="AT73" s="1115"/>
      <c r="AU73" s="1114"/>
      <c r="AV73" s="1115"/>
      <c r="AW73" s="1114"/>
      <c r="AX73" s="1115"/>
      <c r="AY73" s="1114"/>
      <c r="AZ73" s="1115"/>
      <c r="BA73" s="1114"/>
      <c r="BB73" s="1115"/>
      <c r="BC73" s="689">
        <f t="shared" si="19"/>
        <v>0</v>
      </c>
      <c r="BD73" s="1114"/>
      <c r="BE73" s="1115"/>
      <c r="BF73" s="1114"/>
      <c r="BG73" s="1115"/>
      <c r="BH73" s="1114"/>
      <c r="BI73" s="1115"/>
      <c r="BJ73" s="1114"/>
      <c r="BK73" s="1115"/>
      <c r="BL73" s="1114"/>
      <c r="BM73" s="1115"/>
      <c r="BN73" s="1114"/>
      <c r="BO73" s="1115"/>
      <c r="BP73" s="1114"/>
      <c r="BQ73" s="1115"/>
      <c r="BR73" s="1114"/>
      <c r="BS73" s="1115"/>
      <c r="BT73" s="1019">
        <f t="shared" si="20"/>
        <v>0</v>
      </c>
      <c r="BU73" s="1037">
        <f t="shared" si="28"/>
        <v>0</v>
      </c>
      <c r="BV73" s="1038">
        <f t="shared" si="28"/>
        <v>0</v>
      </c>
      <c r="BW73" s="1037">
        <f t="shared" si="28"/>
        <v>0</v>
      </c>
      <c r="BX73" s="1038">
        <f t="shared" si="28"/>
        <v>0</v>
      </c>
      <c r="BY73" s="1037">
        <f t="shared" si="28"/>
        <v>0</v>
      </c>
      <c r="BZ73" s="1038">
        <f t="shared" si="28"/>
        <v>0</v>
      </c>
      <c r="CA73" s="1037">
        <f t="shared" si="28"/>
        <v>0</v>
      </c>
      <c r="CB73" s="1038">
        <f t="shared" si="28"/>
        <v>0</v>
      </c>
      <c r="CC73" s="1037">
        <f t="shared" si="28"/>
        <v>0</v>
      </c>
      <c r="CD73" s="1038">
        <f t="shared" si="28"/>
        <v>0</v>
      </c>
      <c r="CE73" s="1037">
        <f t="shared" si="28"/>
        <v>0</v>
      </c>
      <c r="CF73" s="1038">
        <f t="shared" si="28"/>
        <v>0</v>
      </c>
      <c r="CG73" s="1037">
        <f t="shared" si="28"/>
        <v>0</v>
      </c>
      <c r="CH73" s="1038">
        <f t="shared" si="28"/>
        <v>0</v>
      </c>
      <c r="CI73" s="1037">
        <f t="shared" si="28"/>
        <v>0</v>
      </c>
      <c r="CJ73" s="1038">
        <f t="shared" si="28"/>
        <v>0</v>
      </c>
    </row>
    <row r="74" spans="1:88" x14ac:dyDescent="0.3">
      <c r="A74" s="1582"/>
      <c r="B74" s="683" t="s">
        <v>311</v>
      </c>
      <c r="C74" s="684" t="s">
        <v>844</v>
      </c>
      <c r="D74" s="1019">
        <f t="shared" si="14"/>
        <v>0</v>
      </c>
      <c r="E74" s="1114"/>
      <c r="F74" s="1115"/>
      <c r="G74" s="1114"/>
      <c r="H74" s="1115"/>
      <c r="I74" s="1114"/>
      <c r="J74" s="1115"/>
      <c r="K74" s="1114"/>
      <c r="L74" s="1115"/>
      <c r="M74" s="1114"/>
      <c r="N74" s="1115"/>
      <c r="O74" s="1114"/>
      <c r="P74" s="1115"/>
      <c r="Q74" s="1114"/>
      <c r="R74" s="1115"/>
      <c r="S74" s="1114"/>
      <c r="T74" s="1115"/>
      <c r="U74" s="1019">
        <f t="shared" si="17"/>
        <v>0</v>
      </c>
      <c r="V74" s="1114"/>
      <c r="W74" s="1115"/>
      <c r="X74" s="1114"/>
      <c r="Y74" s="1115"/>
      <c r="Z74" s="1114"/>
      <c r="AA74" s="1115"/>
      <c r="AB74" s="1114"/>
      <c r="AC74" s="1115"/>
      <c r="AD74" s="1114"/>
      <c r="AE74" s="1115"/>
      <c r="AF74" s="1114"/>
      <c r="AG74" s="1115"/>
      <c r="AH74" s="1114"/>
      <c r="AI74" s="1115"/>
      <c r="AJ74" s="1114"/>
      <c r="AK74" s="1115"/>
      <c r="AL74" s="689">
        <f t="shared" si="18"/>
        <v>0</v>
      </c>
      <c r="AM74" s="1114"/>
      <c r="AN74" s="1115"/>
      <c r="AO74" s="1114"/>
      <c r="AP74" s="1115"/>
      <c r="AQ74" s="1114"/>
      <c r="AR74" s="1115"/>
      <c r="AS74" s="1114"/>
      <c r="AT74" s="1115"/>
      <c r="AU74" s="1114"/>
      <c r="AV74" s="1115"/>
      <c r="AW74" s="1114"/>
      <c r="AX74" s="1115"/>
      <c r="AY74" s="1114"/>
      <c r="AZ74" s="1115"/>
      <c r="BA74" s="1114"/>
      <c r="BB74" s="1115"/>
      <c r="BC74" s="689">
        <f t="shared" si="19"/>
        <v>0</v>
      </c>
      <c r="BD74" s="1114"/>
      <c r="BE74" s="1115"/>
      <c r="BF74" s="1114"/>
      <c r="BG74" s="1115"/>
      <c r="BH74" s="1114"/>
      <c r="BI74" s="1115"/>
      <c r="BJ74" s="1114"/>
      <c r="BK74" s="1115"/>
      <c r="BL74" s="1114"/>
      <c r="BM74" s="1115"/>
      <c r="BN74" s="1114"/>
      <c r="BO74" s="1115"/>
      <c r="BP74" s="1114"/>
      <c r="BQ74" s="1115"/>
      <c r="BR74" s="1114"/>
      <c r="BS74" s="1115"/>
      <c r="BT74" s="1019">
        <f t="shared" si="20"/>
        <v>0</v>
      </c>
      <c r="BU74" s="1037">
        <f t="shared" si="28"/>
        <v>0</v>
      </c>
      <c r="BV74" s="1038">
        <f t="shared" si="28"/>
        <v>0</v>
      </c>
      <c r="BW74" s="1037">
        <f t="shared" si="28"/>
        <v>0</v>
      </c>
      <c r="BX74" s="1038">
        <f t="shared" si="28"/>
        <v>0</v>
      </c>
      <c r="BY74" s="1037">
        <f t="shared" si="28"/>
        <v>0</v>
      </c>
      <c r="BZ74" s="1038">
        <f t="shared" si="28"/>
        <v>0</v>
      </c>
      <c r="CA74" s="1037">
        <f t="shared" si="28"/>
        <v>0</v>
      </c>
      <c r="CB74" s="1038">
        <f t="shared" si="28"/>
        <v>0</v>
      </c>
      <c r="CC74" s="1037">
        <f t="shared" si="28"/>
        <v>0</v>
      </c>
      <c r="CD74" s="1038">
        <f t="shared" si="28"/>
        <v>0</v>
      </c>
      <c r="CE74" s="1037">
        <f t="shared" si="28"/>
        <v>0</v>
      </c>
      <c r="CF74" s="1038">
        <f t="shared" si="28"/>
        <v>0</v>
      </c>
      <c r="CG74" s="1037">
        <f t="shared" si="28"/>
        <v>0</v>
      </c>
      <c r="CH74" s="1038">
        <f t="shared" si="28"/>
        <v>0</v>
      </c>
      <c r="CI74" s="1037">
        <f t="shared" si="28"/>
        <v>0</v>
      </c>
      <c r="CJ74" s="1038">
        <f t="shared" si="28"/>
        <v>0</v>
      </c>
    </row>
    <row r="75" spans="1:88" s="377" customFormat="1" x14ac:dyDescent="0.3">
      <c r="A75" s="1583"/>
      <c r="B75" s="1027" t="s">
        <v>312</v>
      </c>
      <c r="C75" s="1021" t="s">
        <v>99</v>
      </c>
      <c r="D75" s="1023">
        <f t="shared" si="14"/>
        <v>0</v>
      </c>
      <c r="E75" s="1024"/>
      <c r="F75" s="1025">
        <f>SUM(F69:F74)</f>
        <v>0</v>
      </c>
      <c r="G75" s="1024"/>
      <c r="H75" s="1025">
        <f>SUM(H69:H74)</f>
        <v>0</v>
      </c>
      <c r="I75" s="1024"/>
      <c r="J75" s="1025">
        <f>SUM(J69:J74)</f>
        <v>0</v>
      </c>
      <c r="K75" s="1024"/>
      <c r="L75" s="1025">
        <f>SUM(L69:L74)</f>
        <v>0</v>
      </c>
      <c r="M75" s="1024"/>
      <c r="N75" s="1025">
        <f>SUM(N69:N74)</f>
        <v>0</v>
      </c>
      <c r="O75" s="1024"/>
      <c r="P75" s="1025">
        <f>SUM(P69:P74)</f>
        <v>0</v>
      </c>
      <c r="Q75" s="1024"/>
      <c r="R75" s="1025">
        <f>SUM(R69:R74)</f>
        <v>0</v>
      </c>
      <c r="S75" s="1024"/>
      <c r="T75" s="1025">
        <f>SUM(T69:T74)</f>
        <v>0</v>
      </c>
      <c r="U75" s="1023">
        <f t="shared" si="17"/>
        <v>0</v>
      </c>
      <c r="V75" s="1024"/>
      <c r="W75" s="1025">
        <f>SUM(W69:W74)</f>
        <v>0</v>
      </c>
      <c r="X75" s="1024"/>
      <c r="Y75" s="1025">
        <f>SUM(Y69:Y74)</f>
        <v>0</v>
      </c>
      <c r="Z75" s="1024"/>
      <c r="AA75" s="1025">
        <f>SUM(AA69:AA74)</f>
        <v>0</v>
      </c>
      <c r="AB75" s="1024"/>
      <c r="AC75" s="1025">
        <f>SUM(AC69:AC74)</f>
        <v>0</v>
      </c>
      <c r="AD75" s="1024"/>
      <c r="AE75" s="1025">
        <f>SUM(AE69:AE74)</f>
        <v>0</v>
      </c>
      <c r="AF75" s="1024"/>
      <c r="AG75" s="1025">
        <f>SUM(AG69:AG74)</f>
        <v>0</v>
      </c>
      <c r="AH75" s="1024"/>
      <c r="AI75" s="1025">
        <f>SUM(AI69:AI74)</f>
        <v>0</v>
      </c>
      <c r="AJ75" s="1024"/>
      <c r="AK75" s="1025">
        <f>SUM(AK69:AK74)</f>
        <v>0</v>
      </c>
      <c r="AL75" s="1023">
        <f t="shared" si="18"/>
        <v>0</v>
      </c>
      <c r="AM75" s="1024"/>
      <c r="AN75" s="1025">
        <f>SUM(AN69:AN74)</f>
        <v>0</v>
      </c>
      <c r="AO75" s="1024"/>
      <c r="AP75" s="1025">
        <f>SUM(AP69:AP74)</f>
        <v>0</v>
      </c>
      <c r="AQ75" s="1024"/>
      <c r="AR75" s="1025">
        <f>SUM(AR69:AR74)</f>
        <v>0</v>
      </c>
      <c r="AS75" s="1024"/>
      <c r="AT75" s="1025">
        <f>SUM(AT69:AT74)</f>
        <v>0</v>
      </c>
      <c r="AU75" s="1024"/>
      <c r="AV75" s="1025">
        <f>SUM(AV69:AV74)</f>
        <v>0</v>
      </c>
      <c r="AW75" s="1024"/>
      <c r="AX75" s="1025">
        <f>SUM(AX69:AX74)</f>
        <v>0</v>
      </c>
      <c r="AY75" s="1024"/>
      <c r="AZ75" s="1025">
        <f>SUM(AZ69:AZ74)</f>
        <v>0</v>
      </c>
      <c r="BA75" s="1024"/>
      <c r="BB75" s="1025">
        <f>SUM(BB69:BB74)</f>
        <v>0</v>
      </c>
      <c r="BC75" s="1023">
        <f t="shared" si="19"/>
        <v>0</v>
      </c>
      <c r="BD75" s="1024"/>
      <c r="BE75" s="1025">
        <f>SUM(BE69:BE74)</f>
        <v>0</v>
      </c>
      <c r="BF75" s="1024"/>
      <c r="BG75" s="1025">
        <f>SUM(BG69:BG74)</f>
        <v>0</v>
      </c>
      <c r="BH75" s="1024"/>
      <c r="BI75" s="1025">
        <f>SUM(BI69:BI74)</f>
        <v>0</v>
      </c>
      <c r="BJ75" s="1024"/>
      <c r="BK75" s="1025">
        <f>SUM(BK69:BK74)</f>
        <v>0</v>
      </c>
      <c r="BL75" s="1024"/>
      <c r="BM75" s="1025">
        <f>SUM(BM69:BM74)</f>
        <v>0</v>
      </c>
      <c r="BN75" s="1024"/>
      <c r="BO75" s="1025">
        <f>SUM(BO69:BO74)</f>
        <v>0</v>
      </c>
      <c r="BP75" s="1024"/>
      <c r="BQ75" s="1025">
        <f>SUM(BQ69:BQ74)</f>
        <v>0</v>
      </c>
      <c r="BR75" s="1024"/>
      <c r="BS75" s="1025">
        <f>SUM(BS69:BS74)</f>
        <v>0</v>
      </c>
      <c r="BT75" s="1023">
        <f t="shared" si="20"/>
        <v>0</v>
      </c>
      <c r="BU75" s="1024"/>
      <c r="BV75" s="1025">
        <f>SUM(BV69:BV74)</f>
        <v>0</v>
      </c>
      <c r="BW75" s="1024"/>
      <c r="BX75" s="1025">
        <f>SUM(BX69:BX74)</f>
        <v>0</v>
      </c>
      <c r="BY75" s="1024"/>
      <c r="BZ75" s="1025">
        <f>SUM(BZ69:BZ74)</f>
        <v>0</v>
      </c>
      <c r="CA75" s="1024"/>
      <c r="CB75" s="1025">
        <f>SUM(CB69:CB74)</f>
        <v>0</v>
      </c>
      <c r="CC75" s="1024"/>
      <c r="CD75" s="1025">
        <f>SUM(CD69:CD74)</f>
        <v>0</v>
      </c>
      <c r="CE75" s="1024"/>
      <c r="CF75" s="1025">
        <f>SUM(CF69:CF74)</f>
        <v>0</v>
      </c>
      <c r="CG75" s="1024"/>
      <c r="CH75" s="1025">
        <f>SUM(CH69:CH74)</f>
        <v>0</v>
      </c>
      <c r="CI75" s="1024"/>
      <c r="CJ75" s="1025">
        <f>SUM(CJ69:CJ74)</f>
        <v>0</v>
      </c>
    </row>
    <row r="76" spans="1:88" x14ac:dyDescent="0.3">
      <c r="A76" s="1582" t="s">
        <v>6</v>
      </c>
      <c r="B76" s="683" t="s">
        <v>497</v>
      </c>
      <c r="C76" s="684" t="s">
        <v>100</v>
      </c>
      <c r="D76" s="688">
        <f t="shared" si="14"/>
        <v>0</v>
      </c>
      <c r="E76" s="1113"/>
      <c r="F76" s="1112"/>
      <c r="G76" s="1113"/>
      <c r="H76" s="1112"/>
      <c r="I76" s="1113"/>
      <c r="J76" s="1112"/>
      <c r="K76" s="1113"/>
      <c r="L76" s="1112"/>
      <c r="M76" s="1113"/>
      <c r="N76" s="1112"/>
      <c r="O76" s="1113"/>
      <c r="P76" s="1112"/>
      <c r="Q76" s="1113"/>
      <c r="R76" s="1112"/>
      <c r="S76" s="1113"/>
      <c r="T76" s="1112"/>
      <c r="U76" s="688">
        <f t="shared" ref="U76:U82" si="29">W76+Y76+AA76+AC76+AE76+AG76+AI76+AK76</f>
        <v>0</v>
      </c>
      <c r="V76" s="1113"/>
      <c r="W76" s="1112"/>
      <c r="X76" s="1113"/>
      <c r="Y76" s="1112"/>
      <c r="Z76" s="1113"/>
      <c r="AA76" s="1112"/>
      <c r="AB76" s="1113"/>
      <c r="AC76" s="1112"/>
      <c r="AD76" s="1113"/>
      <c r="AE76" s="1112"/>
      <c r="AF76" s="1113"/>
      <c r="AG76" s="1112"/>
      <c r="AH76" s="1113"/>
      <c r="AI76" s="1112"/>
      <c r="AJ76" s="1113"/>
      <c r="AK76" s="1112"/>
      <c r="AL76" s="688">
        <f t="shared" ref="AL76:AL82" si="30">AN76+AP76+AR76+AT76+AV76+AX76+AZ76+BB76</f>
        <v>0</v>
      </c>
      <c r="AM76" s="1113"/>
      <c r="AN76" s="1112"/>
      <c r="AO76" s="1113"/>
      <c r="AP76" s="1112"/>
      <c r="AQ76" s="1113"/>
      <c r="AR76" s="1112"/>
      <c r="AS76" s="1113"/>
      <c r="AT76" s="1112"/>
      <c r="AU76" s="1113"/>
      <c r="AV76" s="1112"/>
      <c r="AW76" s="1113"/>
      <c r="AX76" s="1112"/>
      <c r="AY76" s="1113"/>
      <c r="AZ76" s="1112"/>
      <c r="BA76" s="1113"/>
      <c r="BB76" s="1112"/>
      <c r="BC76" s="688">
        <f t="shared" ref="BC76:BC82" si="31">BE76+BG76+BI76+BK76+BM76+BO76+BQ76+BS76</f>
        <v>0</v>
      </c>
      <c r="BD76" s="1113"/>
      <c r="BE76" s="1112"/>
      <c r="BF76" s="1113"/>
      <c r="BG76" s="1112"/>
      <c r="BH76" s="1113"/>
      <c r="BI76" s="1112"/>
      <c r="BJ76" s="1113"/>
      <c r="BK76" s="1112"/>
      <c r="BL76" s="1113"/>
      <c r="BM76" s="1112"/>
      <c r="BN76" s="1113"/>
      <c r="BO76" s="1112"/>
      <c r="BP76" s="1113"/>
      <c r="BQ76" s="1112"/>
      <c r="BR76" s="1113"/>
      <c r="BS76" s="1112"/>
      <c r="BT76" s="688">
        <f t="shared" ref="BT76:BT82" si="32">BV76+BX76+BZ76+CB76+CD76+CF76+CH76+CJ76</f>
        <v>0</v>
      </c>
      <c r="BU76" s="1035">
        <f t="shared" ref="BU76:CJ76" si="33">E76+V76+AM76+BD76</f>
        <v>0</v>
      </c>
      <c r="BV76" s="1036">
        <f t="shared" si="33"/>
        <v>0</v>
      </c>
      <c r="BW76" s="1035">
        <f t="shared" si="33"/>
        <v>0</v>
      </c>
      <c r="BX76" s="1036">
        <f t="shared" si="33"/>
        <v>0</v>
      </c>
      <c r="BY76" s="1035">
        <f t="shared" si="33"/>
        <v>0</v>
      </c>
      <c r="BZ76" s="1036">
        <f t="shared" si="33"/>
        <v>0</v>
      </c>
      <c r="CA76" s="1035">
        <f t="shared" si="33"/>
        <v>0</v>
      </c>
      <c r="CB76" s="1036">
        <f t="shared" si="33"/>
        <v>0</v>
      </c>
      <c r="CC76" s="1035">
        <f t="shared" si="33"/>
        <v>0</v>
      </c>
      <c r="CD76" s="1036">
        <f t="shared" si="33"/>
        <v>0</v>
      </c>
      <c r="CE76" s="1035">
        <f t="shared" si="33"/>
        <v>0</v>
      </c>
      <c r="CF76" s="1036">
        <f t="shared" si="33"/>
        <v>0</v>
      </c>
      <c r="CG76" s="1035">
        <f t="shared" si="33"/>
        <v>0</v>
      </c>
      <c r="CH76" s="1036">
        <f t="shared" si="33"/>
        <v>0</v>
      </c>
      <c r="CI76" s="1035">
        <f t="shared" si="33"/>
        <v>0</v>
      </c>
      <c r="CJ76" s="1036">
        <f t="shared" si="33"/>
        <v>0</v>
      </c>
    </row>
    <row r="77" spans="1:88" x14ac:dyDescent="0.3">
      <c r="A77" s="1582"/>
      <c r="B77" s="683" t="s">
        <v>124</v>
      </c>
      <c r="C77" s="684" t="s">
        <v>101</v>
      </c>
      <c r="D77" s="1019">
        <f t="shared" si="14"/>
        <v>0</v>
      </c>
      <c r="E77" s="1114"/>
      <c r="F77" s="1115"/>
      <c r="G77" s="1114"/>
      <c r="H77" s="1115"/>
      <c r="I77" s="1114"/>
      <c r="J77" s="1115"/>
      <c r="K77" s="1114"/>
      <c r="L77" s="1115"/>
      <c r="M77" s="1114"/>
      <c r="N77" s="1115"/>
      <c r="O77" s="1114"/>
      <c r="P77" s="1115"/>
      <c r="Q77" s="1114"/>
      <c r="R77" s="1115"/>
      <c r="S77" s="1114"/>
      <c r="T77" s="1115"/>
      <c r="U77" s="1019">
        <f t="shared" si="29"/>
        <v>0</v>
      </c>
      <c r="V77" s="1114"/>
      <c r="W77" s="1115"/>
      <c r="X77" s="1114"/>
      <c r="Y77" s="1115"/>
      <c r="Z77" s="1114"/>
      <c r="AA77" s="1115"/>
      <c r="AB77" s="1114"/>
      <c r="AC77" s="1115"/>
      <c r="AD77" s="1114"/>
      <c r="AE77" s="1115"/>
      <c r="AF77" s="1114"/>
      <c r="AG77" s="1115"/>
      <c r="AH77" s="1114"/>
      <c r="AI77" s="1115"/>
      <c r="AJ77" s="1114"/>
      <c r="AK77" s="1115"/>
      <c r="AL77" s="689">
        <f t="shared" si="30"/>
        <v>0</v>
      </c>
      <c r="AM77" s="1114"/>
      <c r="AN77" s="1115"/>
      <c r="AO77" s="1114"/>
      <c r="AP77" s="1115"/>
      <c r="AQ77" s="1114"/>
      <c r="AR77" s="1115"/>
      <c r="AS77" s="1114"/>
      <c r="AT77" s="1115"/>
      <c r="AU77" s="1114"/>
      <c r="AV77" s="1115"/>
      <c r="AW77" s="1114"/>
      <c r="AX77" s="1115"/>
      <c r="AY77" s="1114"/>
      <c r="AZ77" s="1115"/>
      <c r="BA77" s="1114"/>
      <c r="BB77" s="1115"/>
      <c r="BC77" s="689">
        <f t="shared" si="31"/>
        <v>0</v>
      </c>
      <c r="BD77" s="1114"/>
      <c r="BE77" s="1115"/>
      <c r="BF77" s="1114"/>
      <c r="BG77" s="1115"/>
      <c r="BH77" s="1114"/>
      <c r="BI77" s="1115"/>
      <c r="BJ77" s="1114"/>
      <c r="BK77" s="1115"/>
      <c r="BL77" s="1114"/>
      <c r="BM77" s="1115"/>
      <c r="BN77" s="1114"/>
      <c r="BO77" s="1115"/>
      <c r="BP77" s="1114"/>
      <c r="BQ77" s="1115"/>
      <c r="BR77" s="1114"/>
      <c r="BS77" s="1115"/>
      <c r="BT77" s="1019">
        <f t="shared" si="32"/>
        <v>0</v>
      </c>
      <c r="BU77" s="1037">
        <f t="shared" ref="BU77:CJ81" si="34">E77+V77+AM77+BD77</f>
        <v>0</v>
      </c>
      <c r="BV77" s="1038">
        <f t="shared" si="34"/>
        <v>0</v>
      </c>
      <c r="BW77" s="1037">
        <f t="shared" si="34"/>
        <v>0</v>
      </c>
      <c r="BX77" s="1038">
        <f t="shared" si="34"/>
        <v>0</v>
      </c>
      <c r="BY77" s="1037">
        <f t="shared" si="34"/>
        <v>0</v>
      </c>
      <c r="BZ77" s="1038">
        <f t="shared" si="34"/>
        <v>0</v>
      </c>
      <c r="CA77" s="1037">
        <f t="shared" si="34"/>
        <v>0</v>
      </c>
      <c r="CB77" s="1038">
        <f t="shared" si="34"/>
        <v>0</v>
      </c>
      <c r="CC77" s="1037">
        <f t="shared" si="34"/>
        <v>0</v>
      </c>
      <c r="CD77" s="1038">
        <f t="shared" si="34"/>
        <v>0</v>
      </c>
      <c r="CE77" s="1037">
        <f t="shared" si="34"/>
        <v>0</v>
      </c>
      <c r="CF77" s="1038">
        <f t="shared" si="34"/>
        <v>0</v>
      </c>
      <c r="CG77" s="1037">
        <f t="shared" si="34"/>
        <v>0</v>
      </c>
      <c r="CH77" s="1038">
        <f t="shared" si="34"/>
        <v>0</v>
      </c>
      <c r="CI77" s="1037">
        <f t="shared" si="34"/>
        <v>0</v>
      </c>
      <c r="CJ77" s="1038">
        <f t="shared" si="34"/>
        <v>0</v>
      </c>
    </row>
    <row r="78" spans="1:88" x14ac:dyDescent="0.3">
      <c r="A78" s="1582"/>
      <c r="B78" s="683" t="s">
        <v>126</v>
      </c>
      <c r="C78" s="684" t="s">
        <v>102</v>
      </c>
      <c r="D78" s="1019">
        <f t="shared" si="14"/>
        <v>0</v>
      </c>
      <c r="E78" s="1114"/>
      <c r="F78" s="1115"/>
      <c r="G78" s="1114"/>
      <c r="H78" s="1115"/>
      <c r="I78" s="1114"/>
      <c r="J78" s="1115"/>
      <c r="K78" s="1114"/>
      <c r="L78" s="1115"/>
      <c r="M78" s="1114"/>
      <c r="N78" s="1115"/>
      <c r="O78" s="1114"/>
      <c r="P78" s="1115"/>
      <c r="Q78" s="1114"/>
      <c r="R78" s="1115"/>
      <c r="S78" s="1114"/>
      <c r="T78" s="1115"/>
      <c r="U78" s="1019">
        <f t="shared" si="29"/>
        <v>0</v>
      </c>
      <c r="V78" s="1114"/>
      <c r="W78" s="1115"/>
      <c r="X78" s="1114"/>
      <c r="Y78" s="1115"/>
      <c r="Z78" s="1114"/>
      <c r="AA78" s="1115"/>
      <c r="AB78" s="1114"/>
      <c r="AC78" s="1115"/>
      <c r="AD78" s="1114"/>
      <c r="AE78" s="1115"/>
      <c r="AF78" s="1114"/>
      <c r="AG78" s="1115"/>
      <c r="AH78" s="1114"/>
      <c r="AI78" s="1115"/>
      <c r="AJ78" s="1114"/>
      <c r="AK78" s="1115"/>
      <c r="AL78" s="689">
        <f t="shared" si="30"/>
        <v>0</v>
      </c>
      <c r="AM78" s="1114"/>
      <c r="AN78" s="1115"/>
      <c r="AO78" s="1114"/>
      <c r="AP78" s="1115"/>
      <c r="AQ78" s="1114"/>
      <c r="AR78" s="1115"/>
      <c r="AS78" s="1114"/>
      <c r="AT78" s="1115"/>
      <c r="AU78" s="1114"/>
      <c r="AV78" s="1115"/>
      <c r="AW78" s="1114"/>
      <c r="AX78" s="1115"/>
      <c r="AY78" s="1114"/>
      <c r="AZ78" s="1115"/>
      <c r="BA78" s="1114"/>
      <c r="BB78" s="1115"/>
      <c r="BC78" s="689">
        <f t="shared" si="31"/>
        <v>0</v>
      </c>
      <c r="BD78" s="1114"/>
      <c r="BE78" s="1115"/>
      <c r="BF78" s="1114"/>
      <c r="BG78" s="1115"/>
      <c r="BH78" s="1114"/>
      <c r="BI78" s="1115"/>
      <c r="BJ78" s="1114"/>
      <c r="BK78" s="1115"/>
      <c r="BL78" s="1114"/>
      <c r="BM78" s="1115"/>
      <c r="BN78" s="1114"/>
      <c r="BO78" s="1115"/>
      <c r="BP78" s="1114"/>
      <c r="BQ78" s="1115"/>
      <c r="BR78" s="1114"/>
      <c r="BS78" s="1115"/>
      <c r="BT78" s="1019">
        <f t="shared" si="32"/>
        <v>0</v>
      </c>
      <c r="BU78" s="1037">
        <f t="shared" si="34"/>
        <v>0</v>
      </c>
      <c r="BV78" s="1038">
        <f t="shared" si="34"/>
        <v>0</v>
      </c>
      <c r="BW78" s="1037">
        <f t="shared" si="34"/>
        <v>0</v>
      </c>
      <c r="BX78" s="1038">
        <f t="shared" si="34"/>
        <v>0</v>
      </c>
      <c r="BY78" s="1037">
        <f t="shared" si="34"/>
        <v>0</v>
      </c>
      <c r="BZ78" s="1038">
        <f t="shared" si="34"/>
        <v>0</v>
      </c>
      <c r="CA78" s="1037">
        <f t="shared" si="34"/>
        <v>0</v>
      </c>
      <c r="CB78" s="1038">
        <f t="shared" si="34"/>
        <v>0</v>
      </c>
      <c r="CC78" s="1037">
        <f t="shared" si="34"/>
        <v>0</v>
      </c>
      <c r="CD78" s="1038">
        <f t="shared" si="34"/>
        <v>0</v>
      </c>
      <c r="CE78" s="1037">
        <f t="shared" si="34"/>
        <v>0</v>
      </c>
      <c r="CF78" s="1038">
        <f t="shared" si="34"/>
        <v>0</v>
      </c>
      <c r="CG78" s="1037">
        <f t="shared" si="34"/>
        <v>0</v>
      </c>
      <c r="CH78" s="1038">
        <f t="shared" si="34"/>
        <v>0</v>
      </c>
      <c r="CI78" s="1037">
        <f t="shared" si="34"/>
        <v>0</v>
      </c>
      <c r="CJ78" s="1038">
        <f t="shared" si="34"/>
        <v>0</v>
      </c>
    </row>
    <row r="79" spans="1:88" x14ac:dyDescent="0.3">
      <c r="A79" s="1582"/>
      <c r="B79" s="683" t="s">
        <v>127</v>
      </c>
      <c r="C79" s="684" t="s">
        <v>643</v>
      </c>
      <c r="D79" s="1019">
        <f t="shared" si="14"/>
        <v>0</v>
      </c>
      <c r="E79" s="1114"/>
      <c r="F79" s="1115"/>
      <c r="G79" s="1114"/>
      <c r="H79" s="1115"/>
      <c r="I79" s="1114"/>
      <c r="J79" s="1115"/>
      <c r="K79" s="1114"/>
      <c r="L79" s="1115"/>
      <c r="M79" s="1114"/>
      <c r="N79" s="1115"/>
      <c r="O79" s="1114"/>
      <c r="P79" s="1115"/>
      <c r="Q79" s="1114"/>
      <c r="R79" s="1115"/>
      <c r="S79" s="1114"/>
      <c r="T79" s="1115"/>
      <c r="U79" s="1019">
        <f t="shared" si="29"/>
        <v>0</v>
      </c>
      <c r="V79" s="1114"/>
      <c r="W79" s="1115"/>
      <c r="X79" s="1114"/>
      <c r="Y79" s="1115"/>
      <c r="Z79" s="1114"/>
      <c r="AA79" s="1115"/>
      <c r="AB79" s="1114"/>
      <c r="AC79" s="1115"/>
      <c r="AD79" s="1114"/>
      <c r="AE79" s="1115"/>
      <c r="AF79" s="1114"/>
      <c r="AG79" s="1115"/>
      <c r="AH79" s="1114"/>
      <c r="AI79" s="1115"/>
      <c r="AJ79" s="1114"/>
      <c r="AK79" s="1115"/>
      <c r="AL79" s="689">
        <f t="shared" si="30"/>
        <v>0</v>
      </c>
      <c r="AM79" s="1114"/>
      <c r="AN79" s="1115"/>
      <c r="AO79" s="1114"/>
      <c r="AP79" s="1115"/>
      <c r="AQ79" s="1114"/>
      <c r="AR79" s="1115"/>
      <c r="AS79" s="1114"/>
      <c r="AT79" s="1115"/>
      <c r="AU79" s="1114"/>
      <c r="AV79" s="1115"/>
      <c r="AW79" s="1114"/>
      <c r="AX79" s="1115"/>
      <c r="AY79" s="1114"/>
      <c r="AZ79" s="1115"/>
      <c r="BA79" s="1114"/>
      <c r="BB79" s="1115"/>
      <c r="BC79" s="689">
        <f t="shared" si="31"/>
        <v>0</v>
      </c>
      <c r="BD79" s="1114"/>
      <c r="BE79" s="1115"/>
      <c r="BF79" s="1114"/>
      <c r="BG79" s="1115"/>
      <c r="BH79" s="1114"/>
      <c r="BI79" s="1115"/>
      <c r="BJ79" s="1114"/>
      <c r="BK79" s="1115"/>
      <c r="BL79" s="1114"/>
      <c r="BM79" s="1115"/>
      <c r="BN79" s="1114"/>
      <c r="BO79" s="1115"/>
      <c r="BP79" s="1114"/>
      <c r="BQ79" s="1115"/>
      <c r="BR79" s="1114"/>
      <c r="BS79" s="1115"/>
      <c r="BT79" s="1019">
        <f t="shared" si="32"/>
        <v>0</v>
      </c>
      <c r="BU79" s="1037">
        <f t="shared" si="34"/>
        <v>0</v>
      </c>
      <c r="BV79" s="1038">
        <f t="shared" si="34"/>
        <v>0</v>
      </c>
      <c r="BW79" s="1037">
        <f t="shared" si="34"/>
        <v>0</v>
      </c>
      <c r="BX79" s="1038">
        <f t="shared" si="34"/>
        <v>0</v>
      </c>
      <c r="BY79" s="1037">
        <f t="shared" si="34"/>
        <v>0</v>
      </c>
      <c r="BZ79" s="1038">
        <f t="shared" si="34"/>
        <v>0</v>
      </c>
      <c r="CA79" s="1037">
        <f t="shared" si="34"/>
        <v>0</v>
      </c>
      <c r="CB79" s="1038">
        <f t="shared" si="34"/>
        <v>0</v>
      </c>
      <c r="CC79" s="1037">
        <f t="shared" si="34"/>
        <v>0</v>
      </c>
      <c r="CD79" s="1038">
        <f t="shared" si="34"/>
        <v>0</v>
      </c>
      <c r="CE79" s="1037">
        <f t="shared" si="34"/>
        <v>0</v>
      </c>
      <c r="CF79" s="1038">
        <f t="shared" si="34"/>
        <v>0</v>
      </c>
      <c r="CG79" s="1037">
        <f t="shared" si="34"/>
        <v>0</v>
      </c>
      <c r="CH79" s="1038">
        <f t="shared" si="34"/>
        <v>0</v>
      </c>
      <c r="CI79" s="1037">
        <f t="shared" si="34"/>
        <v>0</v>
      </c>
      <c r="CJ79" s="1038">
        <f t="shared" si="34"/>
        <v>0</v>
      </c>
    </row>
    <row r="80" spans="1:88" x14ac:dyDescent="0.3">
      <c r="A80" s="1582"/>
      <c r="B80" s="683" t="s">
        <v>128</v>
      </c>
      <c r="C80" s="684" t="s">
        <v>644</v>
      </c>
      <c r="D80" s="1019">
        <f t="shared" si="14"/>
        <v>0</v>
      </c>
      <c r="E80" s="1114"/>
      <c r="F80" s="1115"/>
      <c r="G80" s="1114"/>
      <c r="H80" s="1115"/>
      <c r="I80" s="1114"/>
      <c r="J80" s="1115"/>
      <c r="K80" s="1114"/>
      <c r="L80" s="1115"/>
      <c r="M80" s="1114"/>
      <c r="N80" s="1115"/>
      <c r="O80" s="1114"/>
      <c r="P80" s="1115"/>
      <c r="Q80" s="1114"/>
      <c r="R80" s="1115"/>
      <c r="S80" s="1114"/>
      <c r="T80" s="1115"/>
      <c r="U80" s="1019">
        <f t="shared" si="29"/>
        <v>0</v>
      </c>
      <c r="V80" s="1114"/>
      <c r="W80" s="1115"/>
      <c r="X80" s="1114"/>
      <c r="Y80" s="1115"/>
      <c r="Z80" s="1114"/>
      <c r="AA80" s="1115"/>
      <c r="AB80" s="1114"/>
      <c r="AC80" s="1115"/>
      <c r="AD80" s="1114"/>
      <c r="AE80" s="1115"/>
      <c r="AF80" s="1114"/>
      <c r="AG80" s="1115"/>
      <c r="AH80" s="1114"/>
      <c r="AI80" s="1115"/>
      <c r="AJ80" s="1114"/>
      <c r="AK80" s="1115"/>
      <c r="AL80" s="689">
        <f t="shared" si="30"/>
        <v>0</v>
      </c>
      <c r="AM80" s="1114"/>
      <c r="AN80" s="1115"/>
      <c r="AO80" s="1114"/>
      <c r="AP80" s="1115"/>
      <c r="AQ80" s="1114"/>
      <c r="AR80" s="1115"/>
      <c r="AS80" s="1114"/>
      <c r="AT80" s="1115"/>
      <c r="AU80" s="1114"/>
      <c r="AV80" s="1115"/>
      <c r="AW80" s="1114"/>
      <c r="AX80" s="1115"/>
      <c r="AY80" s="1114"/>
      <c r="AZ80" s="1115"/>
      <c r="BA80" s="1114"/>
      <c r="BB80" s="1115"/>
      <c r="BC80" s="689">
        <f t="shared" si="31"/>
        <v>0</v>
      </c>
      <c r="BD80" s="1114"/>
      <c r="BE80" s="1115"/>
      <c r="BF80" s="1114"/>
      <c r="BG80" s="1115"/>
      <c r="BH80" s="1114"/>
      <c r="BI80" s="1115"/>
      <c r="BJ80" s="1114"/>
      <c r="BK80" s="1115"/>
      <c r="BL80" s="1114"/>
      <c r="BM80" s="1115"/>
      <c r="BN80" s="1114"/>
      <c r="BO80" s="1115"/>
      <c r="BP80" s="1114"/>
      <c r="BQ80" s="1115"/>
      <c r="BR80" s="1114"/>
      <c r="BS80" s="1115"/>
      <c r="BT80" s="1019">
        <f t="shared" si="32"/>
        <v>0</v>
      </c>
      <c r="BU80" s="1037">
        <f t="shared" si="34"/>
        <v>0</v>
      </c>
      <c r="BV80" s="1038">
        <f t="shared" si="34"/>
        <v>0</v>
      </c>
      <c r="BW80" s="1037">
        <f t="shared" si="34"/>
        <v>0</v>
      </c>
      <c r="BX80" s="1038">
        <f t="shared" si="34"/>
        <v>0</v>
      </c>
      <c r="BY80" s="1037">
        <f t="shared" si="34"/>
        <v>0</v>
      </c>
      <c r="BZ80" s="1038">
        <f t="shared" si="34"/>
        <v>0</v>
      </c>
      <c r="CA80" s="1037">
        <f t="shared" si="34"/>
        <v>0</v>
      </c>
      <c r="CB80" s="1038">
        <f t="shared" si="34"/>
        <v>0</v>
      </c>
      <c r="CC80" s="1037">
        <f t="shared" si="34"/>
        <v>0</v>
      </c>
      <c r="CD80" s="1038">
        <f t="shared" si="34"/>
        <v>0</v>
      </c>
      <c r="CE80" s="1037">
        <f t="shared" si="34"/>
        <v>0</v>
      </c>
      <c r="CF80" s="1038">
        <f t="shared" si="34"/>
        <v>0</v>
      </c>
      <c r="CG80" s="1037">
        <f t="shared" si="34"/>
        <v>0</v>
      </c>
      <c r="CH80" s="1038">
        <f t="shared" si="34"/>
        <v>0</v>
      </c>
      <c r="CI80" s="1037">
        <f t="shared" si="34"/>
        <v>0</v>
      </c>
      <c r="CJ80" s="1038">
        <f t="shared" si="34"/>
        <v>0</v>
      </c>
    </row>
    <row r="81" spans="1:88" x14ac:dyDescent="0.3">
      <c r="A81" s="1582"/>
      <c r="B81" s="683" t="s">
        <v>175</v>
      </c>
      <c r="C81" s="684" t="s">
        <v>844</v>
      </c>
      <c r="D81" s="1019">
        <f t="shared" si="14"/>
        <v>0</v>
      </c>
      <c r="E81" s="1114"/>
      <c r="F81" s="1115"/>
      <c r="G81" s="1114"/>
      <c r="H81" s="1115"/>
      <c r="I81" s="1114"/>
      <c r="J81" s="1115"/>
      <c r="K81" s="1114"/>
      <c r="L81" s="1115"/>
      <c r="M81" s="1114"/>
      <c r="N81" s="1115"/>
      <c r="O81" s="1114"/>
      <c r="P81" s="1115"/>
      <c r="Q81" s="1114"/>
      <c r="R81" s="1115"/>
      <c r="S81" s="1114"/>
      <c r="T81" s="1115"/>
      <c r="U81" s="1019">
        <f t="shared" si="29"/>
        <v>0</v>
      </c>
      <c r="V81" s="1114"/>
      <c r="W81" s="1115"/>
      <c r="X81" s="1114"/>
      <c r="Y81" s="1115"/>
      <c r="Z81" s="1114"/>
      <c r="AA81" s="1115"/>
      <c r="AB81" s="1114"/>
      <c r="AC81" s="1115"/>
      <c r="AD81" s="1114"/>
      <c r="AE81" s="1115"/>
      <c r="AF81" s="1114"/>
      <c r="AG81" s="1115"/>
      <c r="AH81" s="1114"/>
      <c r="AI81" s="1115"/>
      <c r="AJ81" s="1114"/>
      <c r="AK81" s="1115"/>
      <c r="AL81" s="689">
        <f t="shared" si="30"/>
        <v>0</v>
      </c>
      <c r="AM81" s="1114"/>
      <c r="AN81" s="1115"/>
      <c r="AO81" s="1114"/>
      <c r="AP81" s="1115"/>
      <c r="AQ81" s="1114"/>
      <c r="AR81" s="1115"/>
      <c r="AS81" s="1114"/>
      <c r="AT81" s="1115"/>
      <c r="AU81" s="1114"/>
      <c r="AV81" s="1115"/>
      <c r="AW81" s="1114"/>
      <c r="AX81" s="1115"/>
      <c r="AY81" s="1114"/>
      <c r="AZ81" s="1115"/>
      <c r="BA81" s="1114"/>
      <c r="BB81" s="1115"/>
      <c r="BC81" s="689">
        <f t="shared" si="31"/>
        <v>0</v>
      </c>
      <c r="BD81" s="1114"/>
      <c r="BE81" s="1115"/>
      <c r="BF81" s="1114"/>
      <c r="BG81" s="1115"/>
      <c r="BH81" s="1114"/>
      <c r="BI81" s="1115"/>
      <c r="BJ81" s="1114"/>
      <c r="BK81" s="1115"/>
      <c r="BL81" s="1114"/>
      <c r="BM81" s="1115"/>
      <c r="BN81" s="1114"/>
      <c r="BO81" s="1115"/>
      <c r="BP81" s="1114"/>
      <c r="BQ81" s="1115"/>
      <c r="BR81" s="1114"/>
      <c r="BS81" s="1115"/>
      <c r="BT81" s="1019">
        <f t="shared" si="32"/>
        <v>0</v>
      </c>
      <c r="BU81" s="1037">
        <f t="shared" si="34"/>
        <v>0</v>
      </c>
      <c r="BV81" s="1038">
        <f t="shared" si="34"/>
        <v>0</v>
      </c>
      <c r="BW81" s="1037">
        <f t="shared" si="34"/>
        <v>0</v>
      </c>
      <c r="BX81" s="1038">
        <f t="shared" si="34"/>
        <v>0</v>
      </c>
      <c r="BY81" s="1037">
        <f t="shared" si="34"/>
        <v>0</v>
      </c>
      <c r="BZ81" s="1038">
        <f t="shared" si="34"/>
        <v>0</v>
      </c>
      <c r="CA81" s="1037">
        <f t="shared" si="34"/>
        <v>0</v>
      </c>
      <c r="CB81" s="1038">
        <f t="shared" si="34"/>
        <v>0</v>
      </c>
      <c r="CC81" s="1037">
        <f t="shared" si="34"/>
        <v>0</v>
      </c>
      <c r="CD81" s="1038">
        <f t="shared" si="34"/>
        <v>0</v>
      </c>
      <c r="CE81" s="1037">
        <f t="shared" si="34"/>
        <v>0</v>
      </c>
      <c r="CF81" s="1038">
        <f t="shared" si="34"/>
        <v>0</v>
      </c>
      <c r="CG81" s="1037">
        <f t="shared" si="34"/>
        <v>0</v>
      </c>
      <c r="CH81" s="1038">
        <f t="shared" si="34"/>
        <v>0</v>
      </c>
      <c r="CI81" s="1037">
        <f t="shared" si="34"/>
        <v>0</v>
      </c>
      <c r="CJ81" s="1038">
        <f t="shared" si="34"/>
        <v>0</v>
      </c>
    </row>
    <row r="82" spans="1:88" s="377" customFormat="1" x14ac:dyDescent="0.3">
      <c r="A82" s="1583"/>
      <c r="B82" s="1022" t="s">
        <v>556</v>
      </c>
      <c r="C82" s="1021" t="s">
        <v>498</v>
      </c>
      <c r="D82" s="1023">
        <f t="shared" si="14"/>
        <v>0</v>
      </c>
      <c r="E82" s="1024"/>
      <c r="F82" s="1025">
        <f>SUM(F76:F81)</f>
        <v>0</v>
      </c>
      <c r="G82" s="1024"/>
      <c r="H82" s="1025">
        <f>SUM(H76:H81)</f>
        <v>0</v>
      </c>
      <c r="I82" s="1024"/>
      <c r="J82" s="1025">
        <f>SUM(J76:J81)</f>
        <v>0</v>
      </c>
      <c r="K82" s="1024"/>
      <c r="L82" s="1025">
        <f>SUM(L76:L81)</f>
        <v>0</v>
      </c>
      <c r="M82" s="1024"/>
      <c r="N82" s="1025">
        <f>SUM(N76:N81)</f>
        <v>0</v>
      </c>
      <c r="O82" s="1024"/>
      <c r="P82" s="1025">
        <f>SUM(P76:P81)</f>
        <v>0</v>
      </c>
      <c r="Q82" s="1024"/>
      <c r="R82" s="1025">
        <f>SUM(R76:R81)</f>
        <v>0</v>
      </c>
      <c r="S82" s="1024"/>
      <c r="T82" s="1025">
        <f>SUM(T76:T81)</f>
        <v>0</v>
      </c>
      <c r="U82" s="1023">
        <f t="shared" si="29"/>
        <v>0</v>
      </c>
      <c r="V82" s="1024"/>
      <c r="W82" s="1025">
        <f>SUM(W76:W81)</f>
        <v>0</v>
      </c>
      <c r="X82" s="1024"/>
      <c r="Y82" s="1025">
        <f>SUM(Y76:Y81)</f>
        <v>0</v>
      </c>
      <c r="Z82" s="1024"/>
      <c r="AA82" s="1025">
        <f>SUM(AA76:AA81)</f>
        <v>0</v>
      </c>
      <c r="AB82" s="1024"/>
      <c r="AC82" s="1025">
        <f>SUM(AC76:AC81)</f>
        <v>0</v>
      </c>
      <c r="AD82" s="1024"/>
      <c r="AE82" s="1025">
        <f>SUM(AE76:AE81)</f>
        <v>0</v>
      </c>
      <c r="AF82" s="1024"/>
      <c r="AG82" s="1025">
        <f>SUM(AG76:AG81)</f>
        <v>0</v>
      </c>
      <c r="AH82" s="1024"/>
      <c r="AI82" s="1025">
        <f>SUM(AI76:AI81)</f>
        <v>0</v>
      </c>
      <c r="AJ82" s="1024"/>
      <c r="AK82" s="1025">
        <f>SUM(AK76:AK81)</f>
        <v>0</v>
      </c>
      <c r="AL82" s="1023">
        <f t="shared" si="30"/>
        <v>0</v>
      </c>
      <c r="AM82" s="1024"/>
      <c r="AN82" s="1025">
        <f>SUM(AN76:AN81)</f>
        <v>0</v>
      </c>
      <c r="AO82" s="1024"/>
      <c r="AP82" s="1025">
        <f>SUM(AP76:AP81)</f>
        <v>0</v>
      </c>
      <c r="AQ82" s="1024"/>
      <c r="AR82" s="1025">
        <f>SUM(AR76:AR81)</f>
        <v>0</v>
      </c>
      <c r="AS82" s="1024"/>
      <c r="AT82" s="1025">
        <f>SUM(AT76:AT81)</f>
        <v>0</v>
      </c>
      <c r="AU82" s="1024"/>
      <c r="AV82" s="1025">
        <f>SUM(AV76:AV81)</f>
        <v>0</v>
      </c>
      <c r="AW82" s="1024"/>
      <c r="AX82" s="1025">
        <f>SUM(AX76:AX81)</f>
        <v>0</v>
      </c>
      <c r="AY82" s="1024"/>
      <c r="AZ82" s="1025">
        <f>SUM(AZ76:AZ81)</f>
        <v>0</v>
      </c>
      <c r="BA82" s="1024"/>
      <c r="BB82" s="1025">
        <f>SUM(BB76:BB81)</f>
        <v>0</v>
      </c>
      <c r="BC82" s="1023">
        <f t="shared" si="31"/>
        <v>0</v>
      </c>
      <c r="BD82" s="1024"/>
      <c r="BE82" s="1025">
        <f>SUM(BE76:BE81)</f>
        <v>0</v>
      </c>
      <c r="BF82" s="1024"/>
      <c r="BG82" s="1025">
        <f>SUM(BG76:BG81)</f>
        <v>0</v>
      </c>
      <c r="BH82" s="1024"/>
      <c r="BI82" s="1025">
        <f>SUM(BI76:BI81)</f>
        <v>0</v>
      </c>
      <c r="BJ82" s="1024"/>
      <c r="BK82" s="1025">
        <f>SUM(BK76:BK81)</f>
        <v>0</v>
      </c>
      <c r="BL82" s="1024"/>
      <c r="BM82" s="1025">
        <f>SUM(BM76:BM81)</f>
        <v>0</v>
      </c>
      <c r="BN82" s="1024"/>
      <c r="BO82" s="1025">
        <f>SUM(BO76:BO81)</f>
        <v>0</v>
      </c>
      <c r="BP82" s="1024"/>
      <c r="BQ82" s="1025">
        <f>SUM(BQ76:BQ81)</f>
        <v>0</v>
      </c>
      <c r="BR82" s="1024"/>
      <c r="BS82" s="1025">
        <f>SUM(BS76:BS81)</f>
        <v>0</v>
      </c>
      <c r="BT82" s="1023">
        <f t="shared" si="32"/>
        <v>0</v>
      </c>
      <c r="BU82" s="1024"/>
      <c r="BV82" s="1025">
        <f>SUM(BV76:BV81)</f>
        <v>0</v>
      </c>
      <c r="BW82" s="1024"/>
      <c r="BX82" s="1025">
        <f>SUM(BX76:BX81)</f>
        <v>0</v>
      </c>
      <c r="BY82" s="1024"/>
      <c r="BZ82" s="1025">
        <f>SUM(BZ76:BZ81)</f>
        <v>0</v>
      </c>
      <c r="CA82" s="1024"/>
      <c r="CB82" s="1025">
        <f>SUM(CB76:CB81)</f>
        <v>0</v>
      </c>
      <c r="CC82" s="1024"/>
      <c r="CD82" s="1025">
        <f>SUM(CD76:CD81)</f>
        <v>0</v>
      </c>
      <c r="CE82" s="1024"/>
      <c r="CF82" s="1025">
        <f>SUM(CF76:CF81)</f>
        <v>0</v>
      </c>
      <c r="CG82" s="1024"/>
      <c r="CH82" s="1025">
        <f>SUM(CH76:CH81)</f>
        <v>0</v>
      </c>
      <c r="CI82" s="1024"/>
      <c r="CJ82" s="1025">
        <f>SUM(CJ76:CJ81)</f>
        <v>0</v>
      </c>
    </row>
    <row r="83" spans="1:88" s="377" customFormat="1" ht="15" thickBot="1" x14ac:dyDescent="0.35">
      <c r="A83" s="685"/>
      <c r="B83" s="686">
        <v>9</v>
      </c>
      <c r="C83" s="687" t="s">
        <v>103</v>
      </c>
      <c r="D83" s="690">
        <f>D18+D40+D47+D54+D61+D68+D75+D82</f>
        <v>0</v>
      </c>
      <c r="E83" s="991"/>
      <c r="F83" s="691">
        <f>F18+F40+F47+F54+F61+F68+F75+F82</f>
        <v>0</v>
      </c>
      <c r="G83" s="991"/>
      <c r="H83" s="691">
        <f>H18+H40+H47+H54+H61+H68+H75+H82</f>
        <v>0</v>
      </c>
      <c r="I83" s="991"/>
      <c r="J83" s="691">
        <f>J18+J40+J47+J54+J61+J68+J75+J82</f>
        <v>0</v>
      </c>
      <c r="K83" s="991"/>
      <c r="L83" s="691">
        <f>L18+L40+L47+L54+L61+L68+L75+L82</f>
        <v>0</v>
      </c>
      <c r="M83" s="991"/>
      <c r="N83" s="691">
        <f>N18+N40+N47+N54+N61+N68+N75+N82</f>
        <v>0</v>
      </c>
      <c r="O83" s="991"/>
      <c r="P83" s="691">
        <f>P18+P40+P47+P54+P61+P68+P75+P82</f>
        <v>0</v>
      </c>
      <c r="Q83" s="991"/>
      <c r="R83" s="691">
        <f>R18+R40+R47+R54+R61+R68+R75+R82</f>
        <v>0</v>
      </c>
      <c r="S83" s="991"/>
      <c r="T83" s="691">
        <f>T18+T40+T47+T54+T61+T68+T75+T82</f>
        <v>0</v>
      </c>
      <c r="U83" s="690">
        <f>U18+U40+U47+U54+U61+U68+U75+U82</f>
        <v>0</v>
      </c>
      <c r="V83" s="991"/>
      <c r="W83" s="691">
        <f>W18+W40+W47+W54+W61+W68+W75+W82</f>
        <v>0</v>
      </c>
      <c r="X83" s="991"/>
      <c r="Y83" s="691">
        <f>Y18+Y40+Y47+Y54+Y61+Y68+Y75+Y82</f>
        <v>0</v>
      </c>
      <c r="Z83" s="991"/>
      <c r="AA83" s="691">
        <f>AA18+AA40+AA47+AA54+AA61+AA68+AA75+AA82</f>
        <v>0</v>
      </c>
      <c r="AB83" s="991"/>
      <c r="AC83" s="691">
        <f>AC18+AC40+AC47+AC54+AC61+AC68+AC75+AC82</f>
        <v>0</v>
      </c>
      <c r="AD83" s="991"/>
      <c r="AE83" s="691">
        <f>AE18+AE40+AE47+AE54+AE61+AE68+AE75+AE82</f>
        <v>0</v>
      </c>
      <c r="AF83" s="991"/>
      <c r="AG83" s="691">
        <f>AG18+AG40+AG47+AG54+AG61+AG68+AG75+AG82</f>
        <v>0</v>
      </c>
      <c r="AH83" s="991"/>
      <c r="AI83" s="691">
        <f>AI18+AI40+AI47+AI54+AI61+AI68+AI75+AI82</f>
        <v>0</v>
      </c>
      <c r="AJ83" s="991"/>
      <c r="AK83" s="691">
        <f>AK18+AK40+AK47+AK54+AK61+AK68+AK75+AK82</f>
        <v>0</v>
      </c>
      <c r="AL83" s="690">
        <f>AL18+AL40+AL47+AL54+AL61+AL68+AL75+AL82</f>
        <v>0</v>
      </c>
      <c r="AM83" s="991"/>
      <c r="AN83" s="691">
        <f>AN18+AN40+AN47+AN54+AN61+AN68+AN75+AN82</f>
        <v>0</v>
      </c>
      <c r="AO83" s="991"/>
      <c r="AP83" s="691">
        <f>AP18+AP40+AP47+AP54+AP61+AP68+AP75+AP82</f>
        <v>0</v>
      </c>
      <c r="AQ83" s="991"/>
      <c r="AR83" s="691">
        <f>AR18+AR40+AR47+AR54+AR61+AR68+AR75+AR82</f>
        <v>0</v>
      </c>
      <c r="AS83" s="991"/>
      <c r="AT83" s="691">
        <f>AT18+AT40+AT47+AT54+AT61+AT68+AT75+AT82</f>
        <v>0</v>
      </c>
      <c r="AU83" s="991"/>
      <c r="AV83" s="691">
        <f>AV18+AV40+AV47+AV54+AV61+AV68+AV75+AV82</f>
        <v>0</v>
      </c>
      <c r="AW83" s="991"/>
      <c r="AX83" s="691">
        <f>AX18+AX40+AX47+AX54+AX61+AX68+AX75+AX82</f>
        <v>0</v>
      </c>
      <c r="AY83" s="991"/>
      <c r="AZ83" s="691">
        <f>AZ18+AZ40+AZ47+AZ54+AZ61+AZ68+AZ75+AZ82</f>
        <v>0</v>
      </c>
      <c r="BA83" s="991"/>
      <c r="BB83" s="691">
        <f>BB18+BB40+BB47+BB54+BB61+BB68+BB75+BB82</f>
        <v>0</v>
      </c>
      <c r="BC83" s="690">
        <f>BC18+BC40+BC47+BC54+BC61+BC68+BC75+BC82</f>
        <v>0</v>
      </c>
      <c r="BD83" s="991"/>
      <c r="BE83" s="691">
        <f>BE18+BE40+BE47+BE54+BE61+BE68+BE75+BE82</f>
        <v>0</v>
      </c>
      <c r="BF83" s="991"/>
      <c r="BG83" s="691">
        <f>BG18+BG40+BG47+BG54+BG61+BG68+BG75+BG82</f>
        <v>0</v>
      </c>
      <c r="BH83" s="991"/>
      <c r="BI83" s="691">
        <f>BI18+BI40+BI47+BI54+BI61+BI68+BI75+BI82</f>
        <v>0</v>
      </c>
      <c r="BJ83" s="991"/>
      <c r="BK83" s="691">
        <f>BK18+BK40+BK47+BK54+BK61+BK68+BK75+BK82</f>
        <v>0</v>
      </c>
      <c r="BL83" s="991"/>
      <c r="BM83" s="691">
        <f>BM18+BM40+BM47+BM54+BM61+BM68+BM75+BM82</f>
        <v>0</v>
      </c>
      <c r="BN83" s="991"/>
      <c r="BO83" s="691">
        <f>BO18+BO40+BO47+BO54+BO61+BO68+BO75+BO82</f>
        <v>0</v>
      </c>
      <c r="BP83" s="991"/>
      <c r="BQ83" s="691">
        <f>BQ18+BQ40+BQ47+BQ54+BQ61+BQ68+BQ75+BQ82</f>
        <v>0</v>
      </c>
      <c r="BR83" s="991"/>
      <c r="BS83" s="691">
        <f>BS18+BS40+BS47+BS54+BS61+BS68+BS75+BS82</f>
        <v>0</v>
      </c>
      <c r="BT83" s="690">
        <f>BT18+BT40+BT47+BT54+BT61+BT68+BT75+BT82</f>
        <v>0</v>
      </c>
      <c r="BU83" s="991"/>
      <c r="BV83" s="691">
        <f>BV18+BV40+BV47+BV54+BV61+BV68+BV75+BV82</f>
        <v>0</v>
      </c>
      <c r="BW83" s="991"/>
      <c r="BX83" s="691">
        <f>BX18+BX40+BX47+BX54+BX61+BX68+BX75+BX82</f>
        <v>0</v>
      </c>
      <c r="BY83" s="991"/>
      <c r="BZ83" s="691">
        <f>BZ18+BZ40+BZ47+BZ54+BZ61+BZ68+BZ75+BZ82</f>
        <v>0</v>
      </c>
      <c r="CA83" s="991"/>
      <c r="CB83" s="691">
        <f>CB18+CB40+CB47+CB54+CB61+CB68+CB75+CB82</f>
        <v>0</v>
      </c>
      <c r="CC83" s="991"/>
      <c r="CD83" s="691">
        <f>CD18+CD40+CD47+CD54+CD61+CD68+CD75+CD82</f>
        <v>0</v>
      </c>
      <c r="CE83" s="991"/>
      <c r="CF83" s="691">
        <f>CF18+CF40+CF47+CF54+CF61+CF68+CF75+CF82</f>
        <v>0</v>
      </c>
      <c r="CG83" s="991"/>
      <c r="CH83" s="691">
        <f>CH18+CH40+CH47+CH54+CH61+CH68+CH75+CH82</f>
        <v>0</v>
      </c>
      <c r="CI83" s="991"/>
      <c r="CJ83" s="691">
        <f>CJ18+CJ40+CJ47+CJ54+CJ61+CJ68+CJ75+CJ82</f>
        <v>0</v>
      </c>
    </row>
    <row r="85" spans="1:88" x14ac:dyDescent="0.3">
      <c r="A85" s="996"/>
    </row>
  </sheetData>
  <sheetProtection algorithmName="SHA-512" hashValue="CbeWpTuQY91y/po56+96SUD83HHNO6zohuns72r7sI+b3oY/u9uZM3lJ9+4ZH3dBNpM2rsLuZ0mYzaXRxpYdgQ==" saltValue="6AF+KVrnz1SJ1UlBJUt9/Q==" spinCount="100000" sheet="1" objects="1" scenarios="1"/>
  <mergeCells count="54">
    <mergeCell ref="BU9:BV9"/>
    <mergeCell ref="BW9:BX9"/>
    <mergeCell ref="BY9:BZ9"/>
    <mergeCell ref="CA9:CB9"/>
    <mergeCell ref="CC9:CD9"/>
    <mergeCell ref="CE9:CF9"/>
    <mergeCell ref="CG9:CH9"/>
    <mergeCell ref="CI9:CJ9"/>
    <mergeCell ref="BT8:CJ8"/>
    <mergeCell ref="U8:AK8"/>
    <mergeCell ref="V9:W9"/>
    <mergeCell ref="X9:Y9"/>
    <mergeCell ref="Z9:AA9"/>
    <mergeCell ref="AB9:AC9"/>
    <mergeCell ref="AD9:AE9"/>
    <mergeCell ref="AF9:AG9"/>
    <mergeCell ref="AH9:AI9"/>
    <mergeCell ref="AJ9:AK9"/>
    <mergeCell ref="AS9:AT9"/>
    <mergeCell ref="AU9:AV9"/>
    <mergeCell ref="AW9:AX9"/>
    <mergeCell ref="AL8:BB8"/>
    <mergeCell ref="AM9:AN9"/>
    <mergeCell ref="AO9:AP9"/>
    <mergeCell ref="A55:A61"/>
    <mergeCell ref="Q9:R9"/>
    <mergeCell ref="S9:T9"/>
    <mergeCell ref="E9:F9"/>
    <mergeCell ref="A12:A18"/>
    <mergeCell ref="A19:A40"/>
    <mergeCell ref="A41:A47"/>
    <mergeCell ref="A8:C9"/>
    <mergeCell ref="D8:T8"/>
    <mergeCell ref="G9:H9"/>
    <mergeCell ref="I9:J9"/>
    <mergeCell ref="K9:L9"/>
    <mergeCell ref="M9:N9"/>
    <mergeCell ref="BC8:BS8"/>
    <mergeCell ref="BD9:BE9"/>
    <mergeCell ref="BF9:BG9"/>
    <mergeCell ref="BH9:BI9"/>
    <mergeCell ref="BJ9:BK9"/>
    <mergeCell ref="BL9:BM9"/>
    <mergeCell ref="BN9:BO9"/>
    <mergeCell ref="BP9:BQ9"/>
    <mergeCell ref="BR9:BS9"/>
    <mergeCell ref="AQ9:AR9"/>
    <mergeCell ref="A48:A54"/>
    <mergeCell ref="A76:A82"/>
    <mergeCell ref="AY9:AZ9"/>
    <mergeCell ref="BA9:BB9"/>
    <mergeCell ref="A62:A68"/>
    <mergeCell ref="A69:A75"/>
    <mergeCell ref="O9:P9"/>
  </mergeCells>
  <pageMargins left="0.25" right="0.25" top="0.75" bottom="0.75" header="0" footer="0.3"/>
  <pageSetup paperSize="5" scale="45" fitToWidth="2" fitToHeight="0" orientation="landscape" r:id="rId1"/>
  <headerFooter>
    <oddHeader>&amp;R&amp;G</oddHeader>
    <oddFooter>&amp;L&amp;F&amp;R&amp;P of &amp;N</oddFooter>
  </headerFooter>
  <colBreaks count="3" manualBreakCount="3">
    <brk id="20" max="1048575" man="1"/>
    <brk id="37" max="1048575" man="1"/>
    <brk id="54" max="1048575" man="1"/>
  </colBreaks>
  <ignoredErrors>
    <ignoredError sqref="BV18:CJ83"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V105"/>
  <sheetViews>
    <sheetView zoomScaleNormal="100" workbookViewId="0"/>
  </sheetViews>
  <sheetFormatPr defaultRowHeight="14.4" x14ac:dyDescent="0.3"/>
  <cols>
    <col min="1" max="1" width="6.109375" customWidth="1"/>
  </cols>
  <sheetData>
    <row r="1" spans="1:22" s="15" customFormat="1" ht="18" x14ac:dyDescent="0.35">
      <c r="A1" s="100" t="s">
        <v>820</v>
      </c>
      <c r="B1" s="101"/>
      <c r="C1" s="101"/>
      <c r="D1" s="101"/>
      <c r="E1" s="101"/>
      <c r="F1" s="101"/>
      <c r="G1" s="101"/>
      <c r="H1" s="101"/>
      <c r="I1" s="101"/>
      <c r="J1" s="101"/>
      <c r="K1" s="127"/>
      <c r="L1" s="101"/>
      <c r="M1" s="101"/>
      <c r="N1" s="101"/>
      <c r="O1" s="102"/>
      <c r="P1" s="126"/>
      <c r="Q1" s="126"/>
      <c r="R1" s="126"/>
      <c r="S1" s="126"/>
      <c r="T1" s="126"/>
      <c r="U1" s="126"/>
      <c r="V1" s="126"/>
    </row>
    <row r="2" spans="1:22" x14ac:dyDescent="0.3">
      <c r="A2" s="103"/>
      <c r="B2" s="104"/>
      <c r="C2" s="104"/>
      <c r="D2" s="104"/>
      <c r="E2" s="104"/>
      <c r="F2" s="104"/>
      <c r="G2" s="104"/>
      <c r="H2" s="104"/>
      <c r="I2" s="104"/>
      <c r="J2" s="104"/>
      <c r="K2" s="104"/>
      <c r="L2" s="104"/>
      <c r="M2" s="104"/>
      <c r="N2" s="104"/>
      <c r="O2" s="105"/>
      <c r="P2" s="126"/>
      <c r="Q2" s="126"/>
      <c r="R2" s="126"/>
      <c r="S2" s="126"/>
      <c r="T2" s="126"/>
      <c r="U2" s="126"/>
      <c r="V2" s="126"/>
    </row>
    <row r="3" spans="1:22" s="15" customFormat="1" x14ac:dyDescent="0.3">
      <c r="A3" s="171" t="s">
        <v>510</v>
      </c>
      <c r="B3" s="104"/>
      <c r="C3" s="104"/>
      <c r="D3" s="104"/>
      <c r="E3" s="104"/>
      <c r="F3" s="104"/>
      <c r="G3" s="104"/>
      <c r="H3" s="104"/>
      <c r="I3" s="104"/>
      <c r="J3" s="104"/>
      <c r="K3" s="104"/>
      <c r="L3" s="104"/>
      <c r="M3" s="104"/>
      <c r="N3" s="104"/>
      <c r="O3" s="105"/>
      <c r="P3" s="126"/>
      <c r="Q3" s="126"/>
      <c r="R3" s="126"/>
      <c r="S3" s="126"/>
      <c r="T3" s="126"/>
      <c r="U3" s="126"/>
      <c r="V3" s="126"/>
    </row>
    <row r="4" spans="1:22" s="15" customFormat="1" x14ac:dyDescent="0.3">
      <c r="A4" s="103" t="s">
        <v>1004</v>
      </c>
      <c r="B4" s="104"/>
      <c r="C4" s="104"/>
      <c r="D4" s="104"/>
      <c r="E4" s="104"/>
      <c r="F4" s="104"/>
      <c r="G4" s="104"/>
      <c r="H4" s="104"/>
      <c r="I4" s="104"/>
      <c r="J4" s="104"/>
      <c r="K4" s="104"/>
      <c r="L4" s="104"/>
      <c r="M4" s="104"/>
      <c r="N4" s="104"/>
      <c r="O4" s="105"/>
      <c r="P4" s="126"/>
      <c r="Q4" s="126"/>
      <c r="R4" s="126"/>
      <c r="S4" s="126"/>
      <c r="T4" s="126"/>
      <c r="U4" s="126"/>
      <c r="V4" s="126"/>
    </row>
    <row r="5" spans="1:22" s="15" customFormat="1" x14ac:dyDescent="0.3">
      <c r="A5" s="103" t="s">
        <v>1005</v>
      </c>
      <c r="B5" s="104"/>
      <c r="C5" s="104"/>
      <c r="D5" s="104"/>
      <c r="E5" s="104"/>
      <c r="F5" s="104"/>
      <c r="G5" s="104"/>
      <c r="H5" s="104"/>
      <c r="I5" s="104"/>
      <c r="J5" s="104"/>
      <c r="K5" s="104"/>
      <c r="L5" s="104"/>
      <c r="M5" s="104"/>
      <c r="N5" s="104"/>
      <c r="O5" s="105"/>
      <c r="P5" s="126"/>
      <c r="Q5" s="126"/>
      <c r="R5" s="126"/>
      <c r="S5" s="126"/>
      <c r="T5" s="126"/>
      <c r="U5" s="126"/>
      <c r="V5" s="126"/>
    </row>
    <row r="6" spans="1:22" s="15" customFormat="1" x14ac:dyDescent="0.3">
      <c r="A6" s="103"/>
      <c r="B6" s="104"/>
      <c r="C6" s="104"/>
      <c r="D6" s="104"/>
      <c r="E6" s="104"/>
      <c r="F6" s="104"/>
      <c r="G6" s="104"/>
      <c r="H6" s="104"/>
      <c r="I6" s="104"/>
      <c r="J6" s="104"/>
      <c r="K6" s="104"/>
      <c r="L6" s="104"/>
      <c r="M6" s="104"/>
      <c r="N6" s="104"/>
      <c r="O6" s="105"/>
      <c r="P6" s="126"/>
      <c r="Q6" s="126"/>
      <c r="R6" s="126"/>
      <c r="S6" s="126"/>
      <c r="T6" s="126"/>
      <c r="U6" s="126"/>
      <c r="V6" s="126"/>
    </row>
    <row r="7" spans="1:22" x14ac:dyDescent="0.3">
      <c r="A7" s="106" t="s">
        <v>511</v>
      </c>
      <c r="B7" s="104"/>
      <c r="C7" s="104"/>
      <c r="D7" s="104"/>
      <c r="E7" s="104"/>
      <c r="F7" s="104"/>
      <c r="G7" s="104"/>
      <c r="H7" s="104"/>
      <c r="I7" s="104"/>
      <c r="J7" s="104"/>
      <c r="K7" s="104"/>
      <c r="L7" s="104"/>
      <c r="M7" s="104"/>
      <c r="N7" s="104"/>
      <c r="O7" s="105"/>
      <c r="P7" s="126"/>
      <c r="Q7" s="126"/>
      <c r="R7" s="126"/>
      <c r="S7" s="126"/>
      <c r="T7" s="126"/>
      <c r="U7" s="126"/>
      <c r="V7" s="126"/>
    </row>
    <row r="8" spans="1:22" ht="17.25" customHeight="1" x14ac:dyDescent="0.3">
      <c r="A8" s="1445" t="s">
        <v>1006</v>
      </c>
      <c r="B8" s="1443"/>
      <c r="C8" s="1443"/>
      <c r="D8" s="1443"/>
      <c r="E8" s="1443"/>
      <c r="F8" s="1443"/>
      <c r="G8" s="1443"/>
      <c r="H8" s="1443"/>
      <c r="I8" s="1443"/>
      <c r="J8" s="1443"/>
      <c r="K8" s="1443"/>
      <c r="L8" s="1443"/>
      <c r="M8" s="1443"/>
      <c r="N8" s="1443"/>
      <c r="O8" s="1444"/>
      <c r="P8" s="126"/>
      <c r="Q8" s="126"/>
      <c r="R8" s="126"/>
      <c r="S8" s="126"/>
      <c r="T8" s="126"/>
      <c r="U8" s="126"/>
      <c r="V8" s="126"/>
    </row>
    <row r="9" spans="1:22" x14ac:dyDescent="0.3">
      <c r="A9" s="1445"/>
      <c r="B9" s="1443"/>
      <c r="C9" s="1443"/>
      <c r="D9" s="1443"/>
      <c r="E9" s="1443"/>
      <c r="F9" s="1443"/>
      <c r="G9" s="1443"/>
      <c r="H9" s="1443"/>
      <c r="I9" s="1443"/>
      <c r="J9" s="1443"/>
      <c r="K9" s="1443"/>
      <c r="L9" s="1443"/>
      <c r="M9" s="1443"/>
      <c r="N9" s="1443"/>
      <c r="O9" s="1444"/>
      <c r="P9" s="126"/>
      <c r="Q9" s="126"/>
      <c r="R9" s="126"/>
      <c r="S9" s="126"/>
      <c r="T9" s="126"/>
      <c r="U9" s="126"/>
      <c r="V9" s="126"/>
    </row>
    <row r="10" spans="1:22" x14ac:dyDescent="0.3">
      <c r="A10" s="1445"/>
      <c r="B10" s="1443"/>
      <c r="C10" s="1443"/>
      <c r="D10" s="1443"/>
      <c r="E10" s="1443"/>
      <c r="F10" s="1443"/>
      <c r="G10" s="1443"/>
      <c r="H10" s="1443"/>
      <c r="I10" s="1443"/>
      <c r="J10" s="1443"/>
      <c r="K10" s="1443"/>
      <c r="L10" s="1443"/>
      <c r="M10" s="1443"/>
      <c r="N10" s="1443"/>
      <c r="O10" s="1444"/>
      <c r="P10" s="126"/>
      <c r="Q10" s="126"/>
      <c r="R10" s="126"/>
      <c r="S10" s="126"/>
      <c r="T10" s="126"/>
      <c r="U10" s="126"/>
      <c r="V10" s="126"/>
    </row>
    <row r="11" spans="1:22" s="15" customFormat="1" x14ac:dyDescent="0.3">
      <c r="A11" s="1445"/>
      <c r="B11" s="1443"/>
      <c r="C11" s="1443"/>
      <c r="D11" s="1443"/>
      <c r="E11" s="1443"/>
      <c r="F11" s="1443"/>
      <c r="G11" s="1443"/>
      <c r="H11" s="1443"/>
      <c r="I11" s="1443"/>
      <c r="J11" s="1443"/>
      <c r="K11" s="1443"/>
      <c r="L11" s="1443"/>
      <c r="M11" s="1443"/>
      <c r="N11" s="1443"/>
      <c r="O11" s="1444"/>
      <c r="P11" s="126"/>
      <c r="Q11" s="126"/>
      <c r="R11" s="126"/>
      <c r="S11" s="126"/>
      <c r="T11" s="126"/>
      <c r="U11" s="126"/>
      <c r="V11" s="126"/>
    </row>
    <row r="12" spans="1:22" s="15" customFormat="1" x14ac:dyDescent="0.3">
      <c r="A12" s="1445"/>
      <c r="B12" s="1443"/>
      <c r="C12" s="1443"/>
      <c r="D12" s="1443"/>
      <c r="E12" s="1443"/>
      <c r="F12" s="1443"/>
      <c r="G12" s="1443"/>
      <c r="H12" s="1443"/>
      <c r="I12" s="1443"/>
      <c r="J12" s="1443"/>
      <c r="K12" s="1443"/>
      <c r="L12" s="1443"/>
      <c r="M12" s="1443"/>
      <c r="N12" s="1443"/>
      <c r="O12" s="1444"/>
      <c r="P12" s="126"/>
      <c r="Q12" s="126"/>
      <c r="R12" s="126"/>
      <c r="S12" s="126"/>
      <c r="T12" s="126"/>
      <c r="U12" s="126"/>
      <c r="V12" s="126"/>
    </row>
    <row r="13" spans="1:22" x14ac:dyDescent="0.3">
      <c r="A13" s="103"/>
      <c r="B13" s="104"/>
      <c r="C13" s="104"/>
      <c r="D13" s="104"/>
      <c r="E13" s="104"/>
      <c r="F13" s="104"/>
      <c r="G13" s="104"/>
      <c r="H13" s="104"/>
      <c r="I13" s="104"/>
      <c r="J13" s="104"/>
      <c r="K13" s="104"/>
      <c r="L13" s="104"/>
      <c r="M13" s="104"/>
      <c r="N13" s="104"/>
      <c r="O13" s="105"/>
      <c r="P13" s="126"/>
      <c r="Q13" s="126"/>
      <c r="R13" s="126"/>
      <c r="S13" s="126"/>
      <c r="T13" s="126"/>
      <c r="U13" s="126"/>
      <c r="V13" s="126"/>
    </row>
    <row r="14" spans="1:22" x14ac:dyDescent="0.3">
      <c r="A14" s="106" t="s">
        <v>512</v>
      </c>
      <c r="B14" s="104"/>
      <c r="C14" s="104"/>
      <c r="D14" s="104"/>
      <c r="E14" s="104"/>
      <c r="F14" s="104"/>
      <c r="G14" s="104"/>
      <c r="H14" s="104"/>
      <c r="I14" s="104"/>
      <c r="J14" s="104"/>
      <c r="K14" s="104"/>
      <c r="L14" s="104"/>
      <c r="M14" s="104"/>
      <c r="N14" s="104"/>
      <c r="O14" s="105"/>
      <c r="P14" s="126"/>
      <c r="Q14" s="126"/>
      <c r="R14" s="126"/>
      <c r="S14" s="126"/>
      <c r="T14" s="126"/>
      <c r="U14" s="126"/>
      <c r="V14" s="126"/>
    </row>
    <row r="15" spans="1:22" x14ac:dyDescent="0.3">
      <c r="A15" s="1440" t="s">
        <v>991</v>
      </c>
      <c r="B15" s="1441"/>
      <c r="C15" s="1441"/>
      <c r="D15" s="1441"/>
      <c r="E15" s="1441"/>
      <c r="F15" s="1441"/>
      <c r="G15" s="1441"/>
      <c r="H15" s="1441"/>
      <c r="I15" s="1441"/>
      <c r="J15" s="1441"/>
      <c r="K15" s="1441"/>
      <c r="L15" s="1441"/>
      <c r="M15" s="1441"/>
      <c r="N15" s="1441"/>
      <c r="O15" s="1442"/>
      <c r="P15" s="126"/>
      <c r="Q15" s="126"/>
      <c r="R15" s="126"/>
      <c r="S15" s="126"/>
      <c r="T15" s="126"/>
      <c r="U15" s="126"/>
      <c r="V15" s="126"/>
    </row>
    <row r="16" spans="1:22" s="15" customFormat="1" x14ac:dyDescent="0.3">
      <c r="A16" s="1440"/>
      <c r="B16" s="1441"/>
      <c r="C16" s="1441"/>
      <c r="D16" s="1441"/>
      <c r="E16" s="1441"/>
      <c r="F16" s="1441"/>
      <c r="G16" s="1441"/>
      <c r="H16" s="1441"/>
      <c r="I16" s="1441"/>
      <c r="J16" s="1441"/>
      <c r="K16" s="1441"/>
      <c r="L16" s="1441"/>
      <c r="M16" s="1441"/>
      <c r="N16" s="1441"/>
      <c r="O16" s="1442"/>
      <c r="P16" s="126"/>
      <c r="Q16" s="126"/>
      <c r="R16" s="126"/>
      <c r="S16" s="126"/>
      <c r="T16" s="126"/>
      <c r="U16" s="126"/>
      <c r="V16" s="126"/>
    </row>
    <row r="17" spans="1:22" s="15" customFormat="1" x14ac:dyDescent="0.3">
      <c r="A17" s="1440"/>
      <c r="B17" s="1441"/>
      <c r="C17" s="1441"/>
      <c r="D17" s="1441"/>
      <c r="E17" s="1441"/>
      <c r="F17" s="1441"/>
      <c r="G17" s="1441"/>
      <c r="H17" s="1441"/>
      <c r="I17" s="1441"/>
      <c r="J17" s="1441"/>
      <c r="K17" s="1441"/>
      <c r="L17" s="1441"/>
      <c r="M17" s="1441"/>
      <c r="N17" s="1441"/>
      <c r="O17" s="1442"/>
      <c r="P17" s="126"/>
      <c r="Q17" s="126"/>
      <c r="R17" s="126"/>
      <c r="S17" s="126"/>
      <c r="T17" s="126"/>
      <c r="U17" s="126"/>
      <c r="V17" s="126"/>
    </row>
    <row r="18" spans="1:22" s="15" customFormat="1" ht="31.95" customHeight="1" x14ac:dyDescent="0.3">
      <c r="A18" s="1440"/>
      <c r="B18" s="1441"/>
      <c r="C18" s="1441"/>
      <c r="D18" s="1441"/>
      <c r="E18" s="1441"/>
      <c r="F18" s="1441"/>
      <c r="G18" s="1441"/>
      <c r="H18" s="1441"/>
      <c r="I18" s="1441"/>
      <c r="J18" s="1441"/>
      <c r="K18" s="1441"/>
      <c r="L18" s="1441"/>
      <c r="M18" s="1441"/>
      <c r="N18" s="1441"/>
      <c r="O18" s="1442"/>
      <c r="P18" s="126"/>
      <c r="Q18" s="126"/>
      <c r="R18" s="126"/>
      <c r="S18" s="126"/>
      <c r="T18" s="126"/>
      <c r="U18" s="126"/>
      <c r="V18" s="126"/>
    </row>
    <row r="19" spans="1:22" x14ac:dyDescent="0.3">
      <c r="A19" s="107" t="s">
        <v>992</v>
      </c>
      <c r="B19" s="104"/>
      <c r="C19" s="104"/>
      <c r="D19" s="104"/>
      <c r="E19" s="104"/>
      <c r="F19" s="104"/>
      <c r="G19" s="104"/>
      <c r="H19" s="104"/>
      <c r="I19" s="104"/>
      <c r="J19" s="104"/>
      <c r="K19" s="104"/>
      <c r="L19" s="104"/>
      <c r="M19" s="104"/>
      <c r="N19" s="104"/>
      <c r="O19" s="105"/>
      <c r="P19" s="126"/>
      <c r="Q19" s="126"/>
      <c r="R19" s="126"/>
      <c r="S19" s="126"/>
      <c r="T19" s="126"/>
      <c r="U19" s="126"/>
      <c r="V19" s="126"/>
    </row>
    <row r="20" spans="1:22" s="15" customFormat="1" x14ac:dyDescent="0.3">
      <c r="A20" s="108" t="s">
        <v>333</v>
      </c>
      <c r="B20" s="104"/>
      <c r="C20" s="104"/>
      <c r="D20" s="104"/>
      <c r="E20" s="104"/>
      <c r="F20" s="104"/>
      <c r="G20" s="104"/>
      <c r="H20" s="104"/>
      <c r="I20" s="104"/>
      <c r="J20" s="104"/>
      <c r="K20" s="104"/>
      <c r="L20" s="104"/>
      <c r="M20" s="104"/>
      <c r="N20" s="104"/>
      <c r="O20" s="105"/>
      <c r="P20" s="126"/>
      <c r="Q20" s="126"/>
      <c r="R20" s="126"/>
      <c r="S20" s="126"/>
      <c r="T20" s="126"/>
      <c r="U20" s="126"/>
      <c r="V20" s="126"/>
    </row>
    <row r="21" spans="1:22" s="219" customFormat="1" x14ac:dyDescent="0.3">
      <c r="A21" s="108" t="s">
        <v>832</v>
      </c>
      <c r="B21" s="104"/>
      <c r="C21" s="104"/>
      <c r="D21" s="104"/>
      <c r="E21" s="104"/>
      <c r="F21" s="104"/>
      <c r="G21" s="104"/>
      <c r="H21" s="104"/>
      <c r="I21" s="104"/>
      <c r="J21" s="104"/>
      <c r="K21" s="104"/>
      <c r="L21" s="104"/>
      <c r="M21" s="104"/>
      <c r="N21" s="104"/>
      <c r="O21" s="105"/>
      <c r="P21" s="126"/>
      <c r="Q21" s="126"/>
      <c r="R21" s="126"/>
      <c r="S21" s="126"/>
      <c r="T21" s="126"/>
      <c r="U21" s="126"/>
      <c r="V21" s="126"/>
    </row>
    <row r="22" spans="1:22" x14ac:dyDescent="0.3">
      <c r="A22" s="108" t="s">
        <v>332</v>
      </c>
      <c r="B22" s="104"/>
      <c r="C22" s="104"/>
      <c r="D22" s="104"/>
      <c r="E22" s="104"/>
      <c r="F22" s="104"/>
      <c r="G22" s="104"/>
      <c r="H22" s="104"/>
      <c r="I22" s="104"/>
      <c r="J22" s="104"/>
      <c r="K22" s="104"/>
      <c r="L22" s="104"/>
      <c r="M22" s="104"/>
      <c r="N22" s="104"/>
      <c r="O22" s="105"/>
      <c r="P22" s="126"/>
      <c r="Q22" s="126"/>
      <c r="R22" s="126"/>
      <c r="S22" s="126"/>
      <c r="T22" s="126"/>
      <c r="U22" s="126"/>
      <c r="V22" s="126"/>
    </row>
    <row r="23" spans="1:22" x14ac:dyDescent="0.3">
      <c r="A23" s="103"/>
      <c r="B23" s="104"/>
      <c r="C23" s="104"/>
      <c r="D23" s="104"/>
      <c r="E23" s="104"/>
      <c r="F23" s="104"/>
      <c r="G23" s="104"/>
      <c r="H23" s="104"/>
      <c r="I23" s="104"/>
      <c r="J23" s="104"/>
      <c r="K23" s="104"/>
      <c r="L23" s="104"/>
      <c r="M23" s="104"/>
      <c r="N23" s="104"/>
      <c r="O23" s="105"/>
      <c r="P23" s="126"/>
      <c r="Q23" s="126"/>
      <c r="R23" s="126"/>
      <c r="S23" s="126"/>
      <c r="T23" s="126"/>
      <c r="U23" s="126"/>
      <c r="V23" s="126"/>
    </row>
    <row r="24" spans="1:22" x14ac:dyDescent="0.3">
      <c r="A24" s="106" t="s">
        <v>329</v>
      </c>
      <c r="B24" s="104"/>
      <c r="C24" s="104"/>
      <c r="D24" s="104"/>
      <c r="E24" s="104"/>
      <c r="F24" s="104"/>
      <c r="G24" s="104"/>
      <c r="H24" s="104"/>
      <c r="I24" s="104"/>
      <c r="J24" s="104"/>
      <c r="K24" s="104"/>
      <c r="L24" s="104"/>
      <c r="M24" s="104"/>
      <c r="N24" s="104"/>
      <c r="O24" s="105"/>
      <c r="P24" s="126"/>
      <c r="Q24" s="126"/>
      <c r="R24" s="126"/>
      <c r="S24" s="126"/>
      <c r="T24" s="126"/>
      <c r="U24" s="126"/>
      <c r="V24" s="126"/>
    </row>
    <row r="25" spans="1:22" x14ac:dyDescent="0.3">
      <c r="A25" s="109" t="s">
        <v>334</v>
      </c>
      <c r="B25" s="1443" t="s">
        <v>838</v>
      </c>
      <c r="C25" s="1443"/>
      <c r="D25" s="1443"/>
      <c r="E25" s="1443"/>
      <c r="F25" s="1443"/>
      <c r="G25" s="1443"/>
      <c r="H25" s="1443"/>
      <c r="I25" s="1443"/>
      <c r="J25" s="1443"/>
      <c r="K25" s="1443"/>
      <c r="L25" s="1443"/>
      <c r="M25" s="1443"/>
      <c r="N25" s="1443"/>
      <c r="O25" s="1444"/>
      <c r="P25" s="126"/>
      <c r="Q25" s="126"/>
      <c r="R25" s="126"/>
      <c r="S25" s="126"/>
      <c r="T25" s="126"/>
      <c r="U25" s="126"/>
      <c r="V25" s="126"/>
    </row>
    <row r="26" spans="1:22" x14ac:dyDescent="0.3">
      <c r="A26" s="110"/>
      <c r="B26" s="1443"/>
      <c r="C26" s="1443"/>
      <c r="D26" s="1443"/>
      <c r="E26" s="1443"/>
      <c r="F26" s="1443"/>
      <c r="G26" s="1443"/>
      <c r="H26" s="1443"/>
      <c r="I26" s="1443"/>
      <c r="J26" s="1443"/>
      <c r="K26" s="1443"/>
      <c r="L26" s="1443"/>
      <c r="M26" s="1443"/>
      <c r="N26" s="1443"/>
      <c r="O26" s="1444"/>
      <c r="P26" s="126"/>
      <c r="Q26" s="126"/>
      <c r="R26" s="126"/>
      <c r="S26" s="126"/>
      <c r="T26" s="126"/>
      <c r="U26" s="126"/>
      <c r="V26" s="126"/>
    </row>
    <row r="27" spans="1:22" s="15" customFormat="1" x14ac:dyDescent="0.3">
      <c r="A27" s="110"/>
      <c r="B27" s="111"/>
      <c r="C27" s="111"/>
      <c r="D27" s="111"/>
      <c r="E27" s="111"/>
      <c r="F27" s="111"/>
      <c r="G27" s="111"/>
      <c r="H27" s="111"/>
      <c r="I27" s="111"/>
      <c r="J27" s="111"/>
      <c r="K27" s="111"/>
      <c r="L27" s="111"/>
      <c r="M27" s="111"/>
      <c r="N27" s="111"/>
      <c r="O27" s="112"/>
      <c r="P27" s="126"/>
      <c r="Q27" s="126"/>
      <c r="R27" s="126"/>
      <c r="S27" s="126"/>
      <c r="T27" s="126"/>
      <c r="U27" s="126"/>
      <c r="V27" s="126"/>
    </row>
    <row r="28" spans="1:22" x14ac:dyDescent="0.3">
      <c r="A28" s="109" t="s">
        <v>335</v>
      </c>
      <c r="B28" s="1443" t="s">
        <v>839</v>
      </c>
      <c r="C28" s="1443"/>
      <c r="D28" s="1443"/>
      <c r="E28" s="1443"/>
      <c r="F28" s="1443"/>
      <c r="G28" s="1443"/>
      <c r="H28" s="1443"/>
      <c r="I28" s="1443"/>
      <c r="J28" s="1443"/>
      <c r="K28" s="1443"/>
      <c r="L28" s="1443"/>
      <c r="M28" s="1443"/>
      <c r="N28" s="1443"/>
      <c r="O28" s="1444"/>
      <c r="P28" s="126"/>
      <c r="Q28" s="126"/>
      <c r="R28" s="126"/>
      <c r="S28" s="126"/>
      <c r="T28" s="126"/>
      <c r="U28" s="126"/>
      <c r="V28" s="126"/>
    </row>
    <row r="29" spans="1:22" x14ac:dyDescent="0.3">
      <c r="A29" s="110"/>
      <c r="B29" s="1443"/>
      <c r="C29" s="1443"/>
      <c r="D29" s="1443"/>
      <c r="E29" s="1443"/>
      <c r="F29" s="1443"/>
      <c r="G29" s="1443"/>
      <c r="H29" s="1443"/>
      <c r="I29" s="1443"/>
      <c r="J29" s="1443"/>
      <c r="K29" s="1443"/>
      <c r="L29" s="1443"/>
      <c r="M29" s="1443"/>
      <c r="N29" s="1443"/>
      <c r="O29" s="1444"/>
      <c r="P29" s="126"/>
      <c r="Q29" s="126"/>
      <c r="R29" s="126"/>
      <c r="S29" s="126"/>
      <c r="T29" s="126"/>
      <c r="U29" s="126"/>
      <c r="V29" s="126"/>
    </row>
    <row r="30" spans="1:22" s="15" customFormat="1" x14ac:dyDescent="0.3">
      <c r="A30" s="110"/>
      <c r="B30" s="111"/>
      <c r="C30" s="111"/>
      <c r="D30" s="111"/>
      <c r="E30" s="111"/>
      <c r="F30" s="111"/>
      <c r="G30" s="111"/>
      <c r="H30" s="111"/>
      <c r="I30" s="111"/>
      <c r="J30" s="111"/>
      <c r="K30" s="111"/>
      <c r="L30" s="111"/>
      <c r="M30" s="111"/>
      <c r="N30" s="111"/>
      <c r="O30" s="112"/>
      <c r="P30" s="126"/>
      <c r="Q30" s="126"/>
      <c r="R30" s="126"/>
      <c r="S30" s="126"/>
      <c r="T30" s="126"/>
      <c r="U30" s="126"/>
      <c r="V30" s="126"/>
    </row>
    <row r="31" spans="1:22" x14ac:dyDescent="0.3">
      <c r="A31" s="109" t="s">
        <v>336</v>
      </c>
      <c r="B31" s="1443" t="s">
        <v>513</v>
      </c>
      <c r="C31" s="1443"/>
      <c r="D31" s="1443"/>
      <c r="E31" s="1443"/>
      <c r="F31" s="1443"/>
      <c r="G31" s="1443"/>
      <c r="H31" s="1443"/>
      <c r="I31" s="1443"/>
      <c r="J31" s="1443"/>
      <c r="K31" s="1443"/>
      <c r="L31" s="1443"/>
      <c r="M31" s="1443"/>
      <c r="N31" s="1443"/>
      <c r="O31" s="1444"/>
      <c r="P31" s="126"/>
      <c r="Q31" s="126"/>
      <c r="R31" s="126"/>
      <c r="S31" s="126"/>
      <c r="T31" s="126"/>
      <c r="U31" s="126"/>
      <c r="V31" s="126"/>
    </row>
    <row r="32" spans="1:22" x14ac:dyDescent="0.3">
      <c r="A32" s="113"/>
      <c r="B32" s="1443"/>
      <c r="C32" s="1443"/>
      <c r="D32" s="1443"/>
      <c r="E32" s="1443"/>
      <c r="F32" s="1443"/>
      <c r="G32" s="1443"/>
      <c r="H32" s="1443"/>
      <c r="I32" s="1443"/>
      <c r="J32" s="1443"/>
      <c r="K32" s="1443"/>
      <c r="L32" s="1443"/>
      <c r="M32" s="1443"/>
      <c r="N32" s="1443"/>
      <c r="O32" s="1444"/>
      <c r="P32" s="126"/>
      <c r="Q32" s="126"/>
      <c r="R32" s="126"/>
      <c r="S32" s="126"/>
      <c r="T32" s="126"/>
      <c r="U32" s="126"/>
      <c r="V32" s="126"/>
    </row>
    <row r="33" spans="1:22" s="15" customFormat="1" x14ac:dyDescent="0.3">
      <c r="A33" s="113"/>
      <c r="B33" s="1443"/>
      <c r="C33" s="1443"/>
      <c r="D33" s="1443"/>
      <c r="E33" s="1443"/>
      <c r="F33" s="1443"/>
      <c r="G33" s="1443"/>
      <c r="H33" s="1443"/>
      <c r="I33" s="1443"/>
      <c r="J33" s="1443"/>
      <c r="K33" s="1443"/>
      <c r="L33" s="1443"/>
      <c r="M33" s="1443"/>
      <c r="N33" s="1443"/>
      <c r="O33" s="1444"/>
      <c r="P33" s="126"/>
      <c r="Q33" s="126"/>
      <c r="R33" s="126"/>
      <c r="S33" s="126"/>
      <c r="T33" s="126"/>
      <c r="U33" s="126"/>
      <c r="V33" s="126"/>
    </row>
    <row r="34" spans="1:22" s="15" customFormat="1" x14ac:dyDescent="0.3">
      <c r="A34" s="113"/>
      <c r="B34" s="1443"/>
      <c r="C34" s="1443"/>
      <c r="D34" s="1443"/>
      <c r="E34" s="1443"/>
      <c r="F34" s="1443"/>
      <c r="G34" s="1443"/>
      <c r="H34" s="1443"/>
      <c r="I34" s="1443"/>
      <c r="J34" s="1443"/>
      <c r="K34" s="1443"/>
      <c r="L34" s="1443"/>
      <c r="M34" s="1443"/>
      <c r="N34" s="1443"/>
      <c r="O34" s="1444"/>
      <c r="P34" s="126"/>
      <c r="Q34" s="126"/>
      <c r="R34" s="126"/>
      <c r="S34" s="126"/>
      <c r="T34" s="126"/>
      <c r="U34" s="126"/>
      <c r="V34" s="126"/>
    </row>
    <row r="35" spans="1:22" s="15" customFormat="1" x14ac:dyDescent="0.3">
      <c r="A35" s="113"/>
      <c r="B35" s="111"/>
      <c r="C35" s="111"/>
      <c r="D35" s="111"/>
      <c r="E35" s="111"/>
      <c r="F35" s="111"/>
      <c r="G35" s="111"/>
      <c r="H35" s="111"/>
      <c r="I35" s="111"/>
      <c r="J35" s="111"/>
      <c r="K35" s="111"/>
      <c r="L35" s="111"/>
      <c r="M35" s="111"/>
      <c r="N35" s="111"/>
      <c r="O35" s="112"/>
      <c r="P35" s="126"/>
      <c r="Q35" s="126"/>
      <c r="R35" s="126"/>
      <c r="S35" s="126"/>
      <c r="T35" s="126"/>
      <c r="U35" s="126"/>
      <c r="V35" s="126"/>
    </row>
    <row r="36" spans="1:22" x14ac:dyDescent="0.3">
      <c r="A36" s="109" t="s">
        <v>337</v>
      </c>
      <c r="B36" s="1443" t="s">
        <v>840</v>
      </c>
      <c r="C36" s="1443"/>
      <c r="D36" s="1443"/>
      <c r="E36" s="1443"/>
      <c r="F36" s="1443"/>
      <c r="G36" s="1443"/>
      <c r="H36" s="1443"/>
      <c r="I36" s="1443"/>
      <c r="J36" s="1443"/>
      <c r="K36" s="1443"/>
      <c r="L36" s="1443"/>
      <c r="M36" s="1443"/>
      <c r="N36" s="1443"/>
      <c r="O36" s="1444"/>
      <c r="P36" s="126"/>
      <c r="Q36" s="126"/>
      <c r="R36" s="126"/>
      <c r="S36" s="126"/>
      <c r="T36" s="126"/>
      <c r="U36" s="126"/>
      <c r="V36" s="126"/>
    </row>
    <row r="37" spans="1:22" s="15" customFormat="1" x14ac:dyDescent="0.3">
      <c r="A37" s="114"/>
      <c r="B37" s="1443"/>
      <c r="C37" s="1443"/>
      <c r="D37" s="1443"/>
      <c r="E37" s="1443"/>
      <c r="F37" s="1443"/>
      <c r="G37" s="1443"/>
      <c r="H37" s="1443"/>
      <c r="I37" s="1443"/>
      <c r="J37" s="1443"/>
      <c r="K37" s="1443"/>
      <c r="L37" s="1443"/>
      <c r="M37" s="1443"/>
      <c r="N37" s="1443"/>
      <c r="O37" s="1444"/>
      <c r="P37" s="126"/>
      <c r="Q37" s="126"/>
      <c r="R37" s="126"/>
      <c r="S37" s="126"/>
      <c r="T37" s="126"/>
      <c r="U37" s="126"/>
      <c r="V37" s="126"/>
    </row>
    <row r="38" spans="1:22" s="15" customFormat="1" x14ac:dyDescent="0.3">
      <c r="A38" s="114"/>
      <c r="B38" s="1443"/>
      <c r="C38" s="1443"/>
      <c r="D38" s="1443"/>
      <c r="E38" s="1443"/>
      <c r="F38" s="1443"/>
      <c r="G38" s="1443"/>
      <c r="H38" s="1443"/>
      <c r="I38" s="1443"/>
      <c r="J38" s="1443"/>
      <c r="K38" s="1443"/>
      <c r="L38" s="1443"/>
      <c r="M38" s="1443"/>
      <c r="N38" s="1443"/>
      <c r="O38" s="1444"/>
      <c r="P38" s="126"/>
      <c r="Q38" s="126"/>
      <c r="R38" s="126"/>
      <c r="S38" s="126"/>
      <c r="T38" s="126"/>
      <c r="U38" s="126"/>
      <c r="V38" s="126"/>
    </row>
    <row r="39" spans="1:22" x14ac:dyDescent="0.3">
      <c r="A39" s="115"/>
      <c r="B39" s="104"/>
      <c r="C39" s="104"/>
      <c r="D39" s="104"/>
      <c r="E39" s="104"/>
      <c r="F39" s="104"/>
      <c r="G39" s="104"/>
      <c r="H39" s="104"/>
      <c r="I39" s="104"/>
      <c r="J39" s="104"/>
      <c r="K39" s="104"/>
      <c r="L39" s="104"/>
      <c r="M39" s="104"/>
      <c r="N39" s="104"/>
      <c r="O39" s="105"/>
      <c r="P39" s="126"/>
      <c r="Q39" s="126"/>
      <c r="R39" s="126"/>
      <c r="S39" s="126"/>
      <c r="T39" s="126"/>
      <c r="U39" s="126"/>
      <c r="V39" s="126"/>
    </row>
    <row r="40" spans="1:22" x14ac:dyDescent="0.3">
      <c r="A40" s="103"/>
      <c r="B40" s="116" t="s">
        <v>338</v>
      </c>
      <c r="C40" s="117" t="s">
        <v>514</v>
      </c>
      <c r="D40" s="104"/>
      <c r="E40" s="104"/>
      <c r="F40" s="104"/>
      <c r="G40" s="104"/>
      <c r="H40" s="104"/>
      <c r="I40" s="104"/>
      <c r="J40" s="104"/>
      <c r="K40" s="104"/>
      <c r="L40" s="104"/>
      <c r="M40" s="104"/>
      <c r="N40" s="104"/>
      <c r="O40" s="105"/>
      <c r="P40" s="126"/>
      <c r="Q40" s="126"/>
      <c r="R40" s="126"/>
      <c r="S40" s="126"/>
      <c r="T40" s="126"/>
      <c r="U40" s="126"/>
      <c r="V40" s="126"/>
    </row>
    <row r="41" spans="1:22" x14ac:dyDescent="0.3">
      <c r="A41" s="103"/>
      <c r="B41" s="104"/>
      <c r="C41" s="116" t="s">
        <v>339</v>
      </c>
      <c r="D41" s="118" t="s">
        <v>833</v>
      </c>
      <c r="E41" s="104"/>
      <c r="F41" s="104"/>
      <c r="G41" s="104"/>
      <c r="H41" s="104"/>
      <c r="I41" s="104"/>
      <c r="J41" s="104"/>
      <c r="K41" s="104"/>
      <c r="L41" s="104"/>
      <c r="M41" s="104"/>
      <c r="N41" s="104"/>
      <c r="O41" s="105"/>
      <c r="P41" s="126"/>
      <c r="Q41" s="126"/>
      <c r="R41" s="126"/>
      <c r="S41" s="126"/>
      <c r="T41" s="126"/>
      <c r="U41" s="126"/>
      <c r="V41" s="126"/>
    </row>
    <row r="42" spans="1:22" x14ac:dyDescent="0.3">
      <c r="A42" s="103"/>
      <c r="B42" s="104"/>
      <c r="C42" s="116" t="s">
        <v>340</v>
      </c>
      <c r="D42" s="118" t="s">
        <v>834</v>
      </c>
      <c r="E42" s="104"/>
      <c r="F42" s="104"/>
      <c r="G42" s="104"/>
      <c r="H42" s="104"/>
      <c r="I42" s="104"/>
      <c r="J42" s="104"/>
      <c r="K42" s="104"/>
      <c r="L42" s="104"/>
      <c r="M42" s="104"/>
      <c r="N42" s="104"/>
      <c r="O42" s="105"/>
      <c r="P42" s="126"/>
      <c r="Q42" s="126"/>
      <c r="R42" s="126"/>
      <c r="S42" s="126"/>
      <c r="T42" s="126"/>
      <c r="U42" s="126"/>
      <c r="V42" s="126"/>
    </row>
    <row r="43" spans="1:22" x14ac:dyDescent="0.3">
      <c r="A43" s="103"/>
      <c r="B43" s="104"/>
      <c r="C43" s="116" t="s">
        <v>341</v>
      </c>
      <c r="D43" s="118" t="s">
        <v>835</v>
      </c>
      <c r="E43" s="104"/>
      <c r="F43" s="104"/>
      <c r="G43" s="104"/>
      <c r="H43" s="104"/>
      <c r="I43" s="104"/>
      <c r="J43" s="104"/>
      <c r="K43" s="104"/>
      <c r="L43" s="104"/>
      <c r="M43" s="104"/>
      <c r="N43" s="104"/>
      <c r="O43" s="105"/>
      <c r="P43" s="126"/>
      <c r="Q43" s="126"/>
      <c r="R43" s="126"/>
      <c r="S43" s="126"/>
      <c r="T43" s="126"/>
      <c r="U43" s="126"/>
      <c r="V43" s="126"/>
    </row>
    <row r="44" spans="1:22" x14ac:dyDescent="0.3">
      <c r="A44" s="119"/>
      <c r="B44" s="104"/>
      <c r="C44" s="116" t="s">
        <v>342</v>
      </c>
      <c r="D44" s="118" t="s">
        <v>344</v>
      </c>
      <c r="E44" s="104"/>
      <c r="F44" s="104"/>
      <c r="G44" s="104"/>
      <c r="H44" s="104"/>
      <c r="I44" s="104"/>
      <c r="J44" s="104"/>
      <c r="K44" s="104"/>
      <c r="L44" s="104"/>
      <c r="M44" s="104"/>
      <c r="N44" s="104"/>
      <c r="O44" s="105"/>
      <c r="P44" s="126"/>
      <c r="Q44" s="126"/>
      <c r="R44" s="126"/>
      <c r="S44" s="126"/>
      <c r="T44" s="126"/>
      <c r="U44" s="126"/>
      <c r="V44" s="126"/>
    </row>
    <row r="45" spans="1:22" x14ac:dyDescent="0.3">
      <c r="A45" s="120"/>
      <c r="B45" s="104"/>
      <c r="C45" s="104"/>
      <c r="D45" s="104"/>
      <c r="E45" s="104"/>
      <c r="F45" s="104"/>
      <c r="G45" s="104"/>
      <c r="H45" s="104"/>
      <c r="I45" s="104"/>
      <c r="J45" s="104"/>
      <c r="K45" s="104"/>
      <c r="L45" s="104"/>
      <c r="M45" s="104"/>
      <c r="N45" s="104"/>
      <c r="O45" s="105"/>
      <c r="P45" s="126"/>
      <c r="Q45" s="126"/>
      <c r="R45" s="126"/>
      <c r="S45" s="126"/>
      <c r="T45" s="126"/>
      <c r="U45" s="126"/>
      <c r="V45" s="126"/>
    </row>
    <row r="46" spans="1:22" x14ac:dyDescent="0.3">
      <c r="A46" s="103"/>
      <c r="B46" s="116" t="s">
        <v>353</v>
      </c>
      <c r="C46" s="117" t="s">
        <v>1020</v>
      </c>
      <c r="D46" s="104"/>
      <c r="E46" s="104"/>
      <c r="F46" s="104"/>
      <c r="G46" s="104"/>
      <c r="H46" s="104"/>
      <c r="I46" s="104"/>
      <c r="J46" s="104"/>
      <c r="K46" s="104"/>
      <c r="L46" s="104"/>
      <c r="M46" s="104"/>
      <c r="N46" s="104"/>
      <c r="O46" s="105"/>
      <c r="P46" s="126"/>
      <c r="Q46" s="126"/>
      <c r="R46" s="126"/>
      <c r="S46" s="126"/>
      <c r="T46" s="126"/>
      <c r="U46" s="126"/>
      <c r="V46" s="126"/>
    </row>
    <row r="47" spans="1:22" x14ac:dyDescent="0.3">
      <c r="A47" s="103"/>
      <c r="B47" s="104"/>
      <c r="C47" s="116" t="s">
        <v>339</v>
      </c>
      <c r="D47" s="118" t="s">
        <v>836</v>
      </c>
      <c r="E47" s="104"/>
      <c r="F47" s="104"/>
      <c r="G47" s="104"/>
      <c r="H47" s="104"/>
      <c r="I47" s="104"/>
      <c r="J47" s="104"/>
      <c r="K47" s="104"/>
      <c r="L47" s="104"/>
      <c r="M47" s="104"/>
      <c r="N47" s="104"/>
      <c r="O47" s="105"/>
      <c r="P47" s="126"/>
      <c r="Q47" s="126"/>
      <c r="R47" s="126"/>
      <c r="S47" s="126"/>
      <c r="T47" s="126"/>
      <c r="U47" s="126"/>
      <c r="V47" s="126"/>
    </row>
    <row r="48" spans="1:22" x14ac:dyDescent="0.3">
      <c r="A48" s="103"/>
      <c r="B48" s="104"/>
      <c r="C48" s="116" t="s">
        <v>340</v>
      </c>
      <c r="D48" s="118" t="s">
        <v>994</v>
      </c>
      <c r="E48" s="104"/>
      <c r="F48" s="104"/>
      <c r="G48" s="104"/>
      <c r="H48" s="104"/>
      <c r="I48" s="104"/>
      <c r="J48" s="104"/>
      <c r="K48" s="104"/>
      <c r="L48" s="104"/>
      <c r="M48" s="104"/>
      <c r="N48" s="104"/>
      <c r="O48" s="105"/>
      <c r="P48" s="126"/>
      <c r="Q48" s="126"/>
      <c r="R48" s="126"/>
      <c r="S48" s="126"/>
      <c r="T48" s="126"/>
      <c r="U48" s="126"/>
      <c r="V48" s="126"/>
    </row>
    <row r="49" spans="1:22" x14ac:dyDescent="0.3">
      <c r="A49" s="103"/>
      <c r="B49" s="104"/>
      <c r="C49" s="116" t="s">
        <v>341</v>
      </c>
      <c r="D49" s="118" t="s">
        <v>993</v>
      </c>
      <c r="E49" s="104"/>
      <c r="F49" s="104"/>
      <c r="G49" s="104"/>
      <c r="H49" s="104"/>
      <c r="I49" s="104"/>
      <c r="J49" s="104"/>
      <c r="K49" s="104"/>
      <c r="L49" s="104"/>
      <c r="M49" s="104"/>
      <c r="N49" s="104"/>
      <c r="O49" s="105"/>
      <c r="P49" s="126"/>
      <c r="Q49" s="126"/>
      <c r="R49" s="126"/>
      <c r="S49" s="126"/>
      <c r="T49" s="126"/>
      <c r="U49" s="126"/>
      <c r="V49" s="126"/>
    </row>
    <row r="50" spans="1:22" x14ac:dyDescent="0.3">
      <c r="A50" s="103"/>
      <c r="B50" s="104"/>
      <c r="C50" s="116" t="s">
        <v>342</v>
      </c>
      <c r="D50" s="118" t="s">
        <v>345</v>
      </c>
      <c r="E50" s="104"/>
      <c r="F50" s="104"/>
      <c r="G50" s="104"/>
      <c r="H50" s="104"/>
      <c r="I50" s="104"/>
      <c r="J50" s="104"/>
      <c r="K50" s="104"/>
      <c r="L50" s="104"/>
      <c r="M50" s="104"/>
      <c r="N50" s="104"/>
      <c r="O50" s="105"/>
      <c r="P50" s="126"/>
      <c r="Q50" s="126"/>
      <c r="R50" s="126"/>
      <c r="S50" s="126"/>
      <c r="T50" s="126"/>
      <c r="U50" s="126"/>
      <c r="V50" s="126"/>
    </row>
    <row r="51" spans="1:22" x14ac:dyDescent="0.3">
      <c r="A51" s="103"/>
      <c r="B51" s="104"/>
      <c r="C51" s="116" t="s">
        <v>343</v>
      </c>
      <c r="D51" s="118" t="s">
        <v>995</v>
      </c>
      <c r="E51" s="104"/>
      <c r="F51" s="104"/>
      <c r="G51" s="104"/>
      <c r="H51" s="104"/>
      <c r="I51" s="104"/>
      <c r="J51" s="104"/>
      <c r="K51" s="104"/>
      <c r="L51" s="104"/>
      <c r="M51" s="104"/>
      <c r="N51" s="104"/>
      <c r="O51" s="105"/>
      <c r="P51" s="126"/>
      <c r="Q51" s="126"/>
      <c r="R51" s="126"/>
      <c r="S51" s="126"/>
      <c r="T51" s="126"/>
      <c r="U51" s="126"/>
      <c r="V51" s="126"/>
    </row>
    <row r="52" spans="1:22" s="15" customFormat="1" x14ac:dyDescent="0.3">
      <c r="A52" s="103"/>
      <c r="B52" s="104"/>
      <c r="C52" s="116" t="s">
        <v>346</v>
      </c>
      <c r="D52" s="118" t="s">
        <v>996</v>
      </c>
      <c r="E52" s="104"/>
      <c r="F52" s="104"/>
      <c r="G52" s="104"/>
      <c r="H52" s="104"/>
      <c r="I52" s="104"/>
      <c r="J52" s="104"/>
      <c r="K52" s="104"/>
      <c r="L52" s="104"/>
      <c r="M52" s="104"/>
      <c r="N52" s="104"/>
      <c r="O52" s="105"/>
      <c r="P52" s="126"/>
      <c r="Q52" s="126"/>
      <c r="R52" s="126"/>
      <c r="S52" s="126"/>
      <c r="T52" s="126"/>
      <c r="U52" s="126"/>
      <c r="V52" s="126"/>
    </row>
    <row r="53" spans="1:22" x14ac:dyDescent="0.3">
      <c r="A53" s="120"/>
      <c r="B53" s="104"/>
      <c r="C53" s="104"/>
      <c r="D53" s="104"/>
      <c r="E53" s="104"/>
      <c r="F53" s="104"/>
      <c r="G53" s="104"/>
      <c r="H53" s="104"/>
      <c r="I53" s="104"/>
      <c r="J53" s="104"/>
      <c r="K53" s="104"/>
      <c r="L53" s="104"/>
      <c r="M53" s="104"/>
      <c r="N53" s="104"/>
      <c r="O53" s="105"/>
      <c r="P53" s="126"/>
      <c r="Q53" s="126"/>
      <c r="R53" s="126"/>
      <c r="S53" s="126"/>
      <c r="T53" s="126"/>
      <c r="U53" s="126"/>
      <c r="V53" s="126"/>
    </row>
    <row r="54" spans="1:22" x14ac:dyDescent="0.3">
      <c r="A54" s="109" t="s">
        <v>347</v>
      </c>
      <c r="B54" s="1443" t="s">
        <v>380</v>
      </c>
      <c r="C54" s="1443"/>
      <c r="D54" s="1443"/>
      <c r="E54" s="1443"/>
      <c r="F54" s="1443"/>
      <c r="G54" s="1443"/>
      <c r="H54" s="1443"/>
      <c r="I54" s="1443"/>
      <c r="J54" s="1443"/>
      <c r="K54" s="1443"/>
      <c r="L54" s="1443"/>
      <c r="M54" s="1443"/>
      <c r="N54" s="1443"/>
      <c r="O54" s="1444"/>
      <c r="P54" s="126"/>
      <c r="Q54" s="126"/>
      <c r="R54" s="126"/>
      <c r="S54" s="126"/>
      <c r="T54" s="126"/>
      <c r="U54" s="126"/>
      <c r="V54" s="126"/>
    </row>
    <row r="55" spans="1:22" x14ac:dyDescent="0.3">
      <c r="A55" s="121"/>
      <c r="B55" s="1443"/>
      <c r="C55" s="1443"/>
      <c r="D55" s="1443"/>
      <c r="E55" s="1443"/>
      <c r="F55" s="1443"/>
      <c r="G55" s="1443"/>
      <c r="H55" s="1443"/>
      <c r="I55" s="1443"/>
      <c r="J55" s="1443"/>
      <c r="K55" s="1443"/>
      <c r="L55" s="1443"/>
      <c r="M55" s="1443"/>
      <c r="N55" s="1443"/>
      <c r="O55" s="1444"/>
      <c r="P55" s="126"/>
      <c r="Q55" s="126"/>
      <c r="R55" s="126"/>
      <c r="S55" s="126"/>
      <c r="T55" s="126"/>
      <c r="U55" s="126"/>
      <c r="V55" s="126"/>
    </row>
    <row r="56" spans="1:22" s="15" customFormat="1" x14ac:dyDescent="0.3">
      <c r="A56" s="121"/>
      <c r="B56" s="111"/>
      <c r="C56" s="111"/>
      <c r="D56" s="111"/>
      <c r="E56" s="111"/>
      <c r="F56" s="111"/>
      <c r="G56" s="111"/>
      <c r="H56" s="111"/>
      <c r="I56" s="111"/>
      <c r="J56" s="111"/>
      <c r="K56" s="111"/>
      <c r="L56" s="111"/>
      <c r="M56" s="111"/>
      <c r="N56" s="111"/>
      <c r="O56" s="112"/>
      <c r="P56" s="126"/>
      <c r="Q56" s="126"/>
      <c r="R56" s="126"/>
      <c r="S56" s="126"/>
      <c r="T56" s="126"/>
      <c r="U56" s="126"/>
      <c r="V56" s="126"/>
    </row>
    <row r="57" spans="1:22" x14ac:dyDescent="0.3">
      <c r="A57" s="109" t="s">
        <v>348</v>
      </c>
      <c r="B57" s="117" t="s">
        <v>349</v>
      </c>
      <c r="C57" s="104"/>
      <c r="D57" s="104"/>
      <c r="E57" s="104"/>
      <c r="F57" s="104"/>
      <c r="G57" s="104"/>
      <c r="H57" s="104"/>
      <c r="I57" s="104"/>
      <c r="J57" s="104"/>
      <c r="K57" s="104"/>
      <c r="L57" s="104"/>
      <c r="M57" s="104"/>
      <c r="N57" s="104"/>
      <c r="O57" s="105"/>
      <c r="P57" s="126"/>
      <c r="Q57" s="126"/>
      <c r="R57" s="126"/>
      <c r="S57" s="126"/>
      <c r="T57" s="126"/>
      <c r="U57" s="126"/>
      <c r="V57" s="126"/>
    </row>
    <row r="58" spans="1:22" x14ac:dyDescent="0.3">
      <c r="A58" s="103"/>
      <c r="B58" s="1443" t="s">
        <v>896</v>
      </c>
      <c r="C58" s="1443"/>
      <c r="D58" s="1443"/>
      <c r="E58" s="1443"/>
      <c r="F58" s="1443"/>
      <c r="G58" s="1443"/>
      <c r="H58" s="1443"/>
      <c r="I58" s="1443"/>
      <c r="J58" s="1443"/>
      <c r="K58" s="1443"/>
      <c r="L58" s="1443"/>
      <c r="M58" s="1443"/>
      <c r="N58" s="1443"/>
      <c r="O58" s="1444"/>
      <c r="P58" s="126"/>
      <c r="Q58" s="126"/>
      <c r="R58" s="126"/>
      <c r="S58" s="126"/>
      <c r="T58" s="126"/>
      <c r="U58" s="126"/>
      <c r="V58" s="126"/>
    </row>
    <row r="59" spans="1:22" x14ac:dyDescent="0.3">
      <c r="A59" s="122"/>
      <c r="B59" s="1443"/>
      <c r="C59" s="1443"/>
      <c r="D59" s="1443"/>
      <c r="E59" s="1443"/>
      <c r="F59" s="1443"/>
      <c r="G59" s="1443"/>
      <c r="H59" s="1443"/>
      <c r="I59" s="1443"/>
      <c r="J59" s="1443"/>
      <c r="K59" s="1443"/>
      <c r="L59" s="1443"/>
      <c r="M59" s="1443"/>
      <c r="N59" s="1443"/>
      <c r="O59" s="1444"/>
      <c r="P59" s="126"/>
      <c r="Q59" s="126"/>
      <c r="R59" s="126"/>
      <c r="S59" s="126"/>
      <c r="T59" s="126"/>
      <c r="U59" s="126"/>
      <c r="V59" s="126"/>
    </row>
    <row r="60" spans="1:22" x14ac:dyDescent="0.3">
      <c r="A60" s="122"/>
      <c r="B60" s="1443"/>
      <c r="C60" s="1443"/>
      <c r="D60" s="1443"/>
      <c r="E60" s="1443"/>
      <c r="F60" s="1443"/>
      <c r="G60" s="1443"/>
      <c r="H60" s="1443"/>
      <c r="I60" s="1443"/>
      <c r="J60" s="1443"/>
      <c r="K60" s="1443"/>
      <c r="L60" s="1443"/>
      <c r="M60" s="1443"/>
      <c r="N60" s="1443"/>
      <c r="O60" s="1444"/>
      <c r="P60" s="126"/>
      <c r="Q60" s="126"/>
      <c r="R60" s="126"/>
      <c r="S60" s="126"/>
      <c r="T60" s="126"/>
      <c r="U60" s="126"/>
      <c r="V60" s="126"/>
    </row>
    <row r="61" spans="1:22" s="15" customFormat="1" x14ac:dyDescent="0.3">
      <c r="A61" s="122"/>
      <c r="B61" s="111"/>
      <c r="C61" s="111"/>
      <c r="D61" s="111"/>
      <c r="E61" s="111"/>
      <c r="F61" s="111"/>
      <c r="G61" s="111"/>
      <c r="H61" s="111"/>
      <c r="I61" s="111"/>
      <c r="J61" s="111"/>
      <c r="K61" s="111"/>
      <c r="L61" s="111"/>
      <c r="M61" s="111"/>
      <c r="N61" s="111"/>
      <c r="O61" s="112"/>
      <c r="P61" s="126"/>
      <c r="Q61" s="126"/>
      <c r="R61" s="126"/>
      <c r="S61" s="126"/>
      <c r="T61" s="126"/>
      <c r="U61" s="126"/>
      <c r="V61" s="126"/>
    </row>
    <row r="62" spans="1:22" x14ac:dyDescent="0.3">
      <c r="A62" s="109" t="s">
        <v>351</v>
      </c>
      <c r="B62" s="117" t="s">
        <v>350</v>
      </c>
      <c r="C62" s="104"/>
      <c r="D62" s="104"/>
      <c r="E62" s="104"/>
      <c r="F62" s="104"/>
      <c r="G62" s="104"/>
      <c r="H62" s="104"/>
      <c r="I62" s="104"/>
      <c r="J62" s="104"/>
      <c r="K62" s="104"/>
      <c r="L62" s="104"/>
      <c r="M62" s="104"/>
      <c r="N62" s="104"/>
      <c r="O62" s="105"/>
      <c r="P62" s="126"/>
      <c r="Q62" s="126"/>
      <c r="R62" s="126"/>
      <c r="S62" s="126"/>
      <c r="T62" s="126"/>
      <c r="U62" s="126"/>
      <c r="V62" s="126"/>
    </row>
    <row r="63" spans="1:22" x14ac:dyDescent="0.3">
      <c r="A63" s="103"/>
      <c r="B63" s="1443" t="s">
        <v>330</v>
      </c>
      <c r="C63" s="1443"/>
      <c r="D63" s="1443"/>
      <c r="E63" s="1443"/>
      <c r="F63" s="1443"/>
      <c r="G63" s="1443"/>
      <c r="H63" s="1443"/>
      <c r="I63" s="1443"/>
      <c r="J63" s="1443"/>
      <c r="K63" s="1443"/>
      <c r="L63" s="1443"/>
      <c r="M63" s="1443"/>
      <c r="N63" s="1443"/>
      <c r="O63" s="1444"/>
      <c r="P63" s="126"/>
      <c r="Q63" s="126"/>
      <c r="R63" s="126"/>
      <c r="S63" s="126"/>
      <c r="T63" s="126"/>
      <c r="U63" s="126"/>
      <c r="V63" s="126"/>
    </row>
    <row r="64" spans="1:22" s="15" customFormat="1" x14ac:dyDescent="0.3">
      <c r="A64" s="103"/>
      <c r="B64" s="1443"/>
      <c r="C64" s="1443"/>
      <c r="D64" s="1443"/>
      <c r="E64" s="1443"/>
      <c r="F64" s="1443"/>
      <c r="G64" s="1443"/>
      <c r="H64" s="1443"/>
      <c r="I64" s="1443"/>
      <c r="J64" s="1443"/>
      <c r="K64" s="1443"/>
      <c r="L64" s="1443"/>
      <c r="M64" s="1443"/>
      <c r="N64" s="1443"/>
      <c r="O64" s="1444"/>
      <c r="P64" s="126"/>
      <c r="Q64" s="126"/>
      <c r="R64" s="126"/>
      <c r="S64" s="126"/>
      <c r="T64" s="126"/>
      <c r="U64" s="126"/>
      <c r="V64" s="126"/>
    </row>
    <row r="65" spans="1:22" s="15" customFormat="1" x14ac:dyDescent="0.3">
      <c r="A65" s="103"/>
      <c r="B65" s="1443"/>
      <c r="C65" s="1443"/>
      <c r="D65" s="1443"/>
      <c r="E65" s="1443"/>
      <c r="F65" s="1443"/>
      <c r="G65" s="1443"/>
      <c r="H65" s="1443"/>
      <c r="I65" s="1443"/>
      <c r="J65" s="1443"/>
      <c r="K65" s="1443"/>
      <c r="L65" s="1443"/>
      <c r="M65" s="1443"/>
      <c r="N65" s="1443"/>
      <c r="O65" s="1444"/>
      <c r="P65" s="126"/>
      <c r="Q65" s="126"/>
      <c r="R65" s="126"/>
      <c r="S65" s="126"/>
      <c r="T65" s="126"/>
      <c r="U65" s="126"/>
      <c r="V65" s="126"/>
    </row>
    <row r="66" spans="1:22" s="15" customFormat="1" x14ac:dyDescent="0.3">
      <c r="A66" s="103"/>
      <c r="B66" s="111"/>
      <c r="C66" s="111"/>
      <c r="D66" s="111"/>
      <c r="E66" s="111"/>
      <c r="F66" s="111"/>
      <c r="G66" s="111"/>
      <c r="H66" s="111"/>
      <c r="I66" s="111"/>
      <c r="J66" s="111"/>
      <c r="K66" s="111"/>
      <c r="L66" s="111"/>
      <c r="M66" s="111"/>
      <c r="N66" s="111"/>
      <c r="O66" s="112"/>
      <c r="P66" s="126"/>
      <c r="Q66" s="126"/>
      <c r="R66" s="126"/>
      <c r="S66" s="126"/>
      <c r="T66" s="126"/>
      <c r="U66" s="126"/>
      <c r="V66" s="126"/>
    </row>
    <row r="67" spans="1:22" x14ac:dyDescent="0.3">
      <c r="A67" s="103"/>
      <c r="B67" s="116" t="s">
        <v>338</v>
      </c>
      <c r="C67" s="1443" t="s">
        <v>841</v>
      </c>
      <c r="D67" s="1443"/>
      <c r="E67" s="1443"/>
      <c r="F67" s="1443"/>
      <c r="G67" s="1443"/>
      <c r="H67" s="1443"/>
      <c r="I67" s="1443"/>
      <c r="J67" s="1443"/>
      <c r="K67" s="1443"/>
      <c r="L67" s="1443"/>
      <c r="M67" s="1443"/>
      <c r="N67" s="1443"/>
      <c r="O67" s="1444"/>
      <c r="P67" s="126"/>
      <c r="Q67" s="126"/>
      <c r="R67" s="126"/>
      <c r="S67" s="126"/>
      <c r="T67" s="126"/>
      <c r="U67" s="126"/>
      <c r="V67" s="126"/>
    </row>
    <row r="68" spans="1:22" x14ac:dyDescent="0.3">
      <c r="A68" s="103"/>
      <c r="B68" s="116"/>
      <c r="C68" s="1443"/>
      <c r="D68" s="1443"/>
      <c r="E68" s="1443"/>
      <c r="F68" s="1443"/>
      <c r="G68" s="1443"/>
      <c r="H68" s="1443"/>
      <c r="I68" s="1443"/>
      <c r="J68" s="1443"/>
      <c r="K68" s="1443"/>
      <c r="L68" s="1443"/>
      <c r="M68" s="1443"/>
      <c r="N68" s="1443"/>
      <c r="O68" s="1444"/>
      <c r="P68" s="126"/>
      <c r="Q68" s="126"/>
      <c r="R68" s="126"/>
      <c r="S68" s="126"/>
      <c r="T68" s="126"/>
      <c r="U68" s="126"/>
      <c r="V68" s="126"/>
    </row>
    <row r="69" spans="1:22" x14ac:dyDescent="0.3">
      <c r="A69" s="103"/>
      <c r="B69" s="139" t="s">
        <v>353</v>
      </c>
      <c r="C69" s="1450" t="s">
        <v>842</v>
      </c>
      <c r="D69" s="1450"/>
      <c r="E69" s="1450"/>
      <c r="F69" s="1450"/>
      <c r="G69" s="1450"/>
      <c r="H69" s="1450"/>
      <c r="I69" s="1450"/>
      <c r="J69" s="1450"/>
      <c r="K69" s="1450"/>
      <c r="L69" s="1450"/>
      <c r="M69" s="1450"/>
      <c r="N69" s="1450"/>
      <c r="O69" s="1451"/>
      <c r="P69" s="126"/>
      <c r="Q69" s="126"/>
      <c r="R69" s="126"/>
      <c r="S69" s="126"/>
      <c r="T69" s="126"/>
      <c r="U69" s="126"/>
      <c r="V69" s="126"/>
    </row>
    <row r="70" spans="1:22" x14ac:dyDescent="0.3">
      <c r="A70" s="103"/>
      <c r="B70" s="116" t="s">
        <v>354</v>
      </c>
      <c r="C70" s="1450" t="s">
        <v>352</v>
      </c>
      <c r="D70" s="1450"/>
      <c r="E70" s="1450"/>
      <c r="F70" s="1450"/>
      <c r="G70" s="1450"/>
      <c r="H70" s="1450"/>
      <c r="I70" s="1450"/>
      <c r="J70" s="1450"/>
      <c r="K70" s="1450"/>
      <c r="L70" s="1450"/>
      <c r="M70" s="1450"/>
      <c r="N70" s="1450"/>
      <c r="O70" s="1451"/>
      <c r="P70" s="126"/>
      <c r="Q70" s="126"/>
      <c r="R70" s="126"/>
      <c r="S70" s="126"/>
      <c r="T70" s="126"/>
      <c r="U70" s="126"/>
      <c r="V70" s="126"/>
    </row>
    <row r="71" spans="1:22" s="15" customFormat="1" x14ac:dyDescent="0.3">
      <c r="A71" s="103"/>
      <c r="B71" s="104"/>
      <c r="C71" s="117"/>
      <c r="D71" s="104"/>
      <c r="E71" s="104"/>
      <c r="F71" s="104"/>
      <c r="G71" s="104"/>
      <c r="H71" s="104"/>
      <c r="I71" s="104"/>
      <c r="J71" s="104"/>
      <c r="K71" s="104"/>
      <c r="L71" s="104"/>
      <c r="M71" s="104"/>
      <c r="N71" s="104"/>
      <c r="O71" s="105"/>
      <c r="P71" s="126"/>
      <c r="Q71" s="126"/>
      <c r="R71" s="126"/>
      <c r="S71" s="126"/>
      <c r="T71" s="126"/>
      <c r="U71" s="126"/>
      <c r="V71" s="126"/>
    </row>
    <row r="72" spans="1:22" x14ac:dyDescent="0.3">
      <c r="A72" s="123" t="s">
        <v>331</v>
      </c>
      <c r="B72" s="104"/>
      <c r="C72" s="104"/>
      <c r="D72" s="104"/>
      <c r="E72" s="104"/>
      <c r="F72" s="104"/>
      <c r="G72" s="104"/>
      <c r="H72" s="104"/>
      <c r="I72" s="104"/>
      <c r="J72" s="104"/>
      <c r="K72" s="104"/>
      <c r="L72" s="104"/>
      <c r="M72" s="104"/>
      <c r="N72" s="104"/>
      <c r="O72" s="105"/>
      <c r="P72" s="126"/>
      <c r="Q72" s="126"/>
      <c r="R72" s="126"/>
      <c r="S72" s="126"/>
      <c r="T72" s="126"/>
      <c r="U72" s="126"/>
      <c r="V72" s="126"/>
    </row>
    <row r="73" spans="1:22" x14ac:dyDescent="0.3">
      <c r="A73" s="103"/>
      <c r="B73" s="124" t="s">
        <v>356</v>
      </c>
      <c r="C73" s="1446" t="s">
        <v>355</v>
      </c>
      <c r="D73" s="1446"/>
      <c r="E73" s="1446"/>
      <c r="F73" s="1446"/>
      <c r="G73" s="1446"/>
      <c r="H73" s="1446"/>
      <c r="I73" s="1446"/>
      <c r="J73" s="1446"/>
      <c r="K73" s="1446"/>
      <c r="L73" s="1446"/>
      <c r="M73" s="1446"/>
      <c r="N73" s="1446"/>
      <c r="O73" s="1447"/>
      <c r="P73" s="126"/>
      <c r="Q73" s="126"/>
      <c r="R73" s="126"/>
      <c r="S73" s="126"/>
      <c r="T73" s="126"/>
      <c r="U73" s="126"/>
      <c r="V73" s="126"/>
    </row>
    <row r="74" spans="1:22" x14ac:dyDescent="0.3">
      <c r="A74" s="122"/>
      <c r="B74" s="124"/>
      <c r="C74" s="1446"/>
      <c r="D74" s="1446"/>
      <c r="E74" s="1446"/>
      <c r="F74" s="1446"/>
      <c r="G74" s="1446"/>
      <c r="H74" s="1446"/>
      <c r="I74" s="1446"/>
      <c r="J74" s="1446"/>
      <c r="K74" s="1446"/>
      <c r="L74" s="1446"/>
      <c r="M74" s="1446"/>
      <c r="N74" s="1446"/>
      <c r="O74" s="1447"/>
      <c r="P74" s="126"/>
      <c r="Q74" s="126"/>
      <c r="R74" s="126"/>
      <c r="S74" s="126"/>
      <c r="T74" s="126"/>
      <c r="U74" s="126"/>
      <c r="V74" s="126"/>
    </row>
    <row r="75" spans="1:22" s="15" customFormat="1" x14ac:dyDescent="0.3">
      <c r="A75" s="122"/>
      <c r="B75" s="124"/>
      <c r="C75" s="1446"/>
      <c r="D75" s="1446"/>
      <c r="E75" s="1446"/>
      <c r="F75" s="1446"/>
      <c r="G75" s="1446"/>
      <c r="H75" s="1446"/>
      <c r="I75" s="1446"/>
      <c r="J75" s="1446"/>
      <c r="K75" s="1446"/>
      <c r="L75" s="1446"/>
      <c r="M75" s="1446"/>
      <c r="N75" s="1446"/>
      <c r="O75" s="1447"/>
      <c r="P75" s="126"/>
      <c r="Q75" s="126"/>
      <c r="R75" s="126"/>
      <c r="S75" s="126"/>
      <c r="T75" s="126"/>
      <c r="U75" s="126"/>
      <c r="V75" s="126"/>
    </row>
    <row r="76" spans="1:22" x14ac:dyDescent="0.3">
      <c r="A76" s="103"/>
      <c r="B76" s="124" t="s">
        <v>356</v>
      </c>
      <c r="C76" s="1452" t="s">
        <v>843</v>
      </c>
      <c r="D76" s="1452"/>
      <c r="E76" s="1452"/>
      <c r="F76" s="1452"/>
      <c r="G76" s="1452"/>
      <c r="H76" s="1452"/>
      <c r="I76" s="1452"/>
      <c r="J76" s="1452"/>
      <c r="K76" s="1452"/>
      <c r="L76" s="1452"/>
      <c r="M76" s="1452"/>
      <c r="N76" s="1452"/>
      <c r="O76" s="1453"/>
      <c r="P76" s="126"/>
      <c r="Q76" s="126"/>
      <c r="R76" s="126"/>
      <c r="S76" s="126"/>
      <c r="T76" s="126"/>
      <c r="U76" s="126"/>
      <c r="V76" s="126"/>
    </row>
    <row r="77" spans="1:22" x14ac:dyDescent="0.3">
      <c r="A77" s="122"/>
      <c r="B77" s="124" t="s">
        <v>356</v>
      </c>
      <c r="C77" s="1452" t="s">
        <v>357</v>
      </c>
      <c r="D77" s="1452"/>
      <c r="E77" s="1452"/>
      <c r="F77" s="1452"/>
      <c r="G77" s="1452"/>
      <c r="H77" s="1452"/>
      <c r="I77" s="1452"/>
      <c r="J77" s="1452"/>
      <c r="K77" s="1452"/>
      <c r="L77" s="1452"/>
      <c r="M77" s="1452"/>
      <c r="N77" s="1452"/>
      <c r="O77" s="1453"/>
      <c r="P77" s="126"/>
      <c r="Q77" s="126"/>
      <c r="R77" s="126"/>
      <c r="S77" s="126"/>
      <c r="T77" s="126"/>
      <c r="U77" s="126"/>
      <c r="V77" s="126"/>
    </row>
    <row r="78" spans="1:22" x14ac:dyDescent="0.3">
      <c r="A78" s="103"/>
      <c r="B78" s="124" t="s">
        <v>356</v>
      </c>
      <c r="C78" s="1446" t="s">
        <v>358</v>
      </c>
      <c r="D78" s="1446"/>
      <c r="E78" s="1446"/>
      <c r="F78" s="1446"/>
      <c r="G78" s="1446"/>
      <c r="H78" s="1446"/>
      <c r="I78" s="1446"/>
      <c r="J78" s="1446"/>
      <c r="K78" s="1446"/>
      <c r="L78" s="1446"/>
      <c r="M78" s="1446"/>
      <c r="N78" s="1446"/>
      <c r="O78" s="1447"/>
      <c r="P78" s="126"/>
      <c r="Q78" s="126"/>
      <c r="R78" s="126"/>
      <c r="S78" s="126"/>
      <c r="T78" s="126"/>
      <c r="U78" s="126"/>
      <c r="V78" s="126"/>
    </row>
    <row r="79" spans="1:22" x14ac:dyDescent="0.3">
      <c r="A79" s="125"/>
      <c r="B79" s="124"/>
      <c r="C79" s="1446"/>
      <c r="D79" s="1446"/>
      <c r="E79" s="1446"/>
      <c r="F79" s="1446"/>
      <c r="G79" s="1446"/>
      <c r="H79" s="1446"/>
      <c r="I79" s="1446"/>
      <c r="J79" s="1446"/>
      <c r="K79" s="1446"/>
      <c r="L79" s="1446"/>
      <c r="M79" s="1446"/>
      <c r="N79" s="1446"/>
      <c r="O79" s="1447"/>
      <c r="P79" s="126"/>
      <c r="Q79" s="126"/>
      <c r="R79" s="126"/>
      <c r="S79" s="126"/>
      <c r="T79" s="126"/>
      <c r="U79" s="126"/>
      <c r="V79" s="126"/>
    </row>
    <row r="80" spans="1:22" s="15" customFormat="1" x14ac:dyDescent="0.3">
      <c r="A80" s="125"/>
      <c r="B80" s="124"/>
      <c r="C80" s="1446"/>
      <c r="D80" s="1446"/>
      <c r="E80" s="1446"/>
      <c r="F80" s="1446"/>
      <c r="G80" s="1446"/>
      <c r="H80" s="1446"/>
      <c r="I80" s="1446"/>
      <c r="J80" s="1446"/>
      <c r="K80" s="1446"/>
      <c r="L80" s="1446"/>
      <c r="M80" s="1446"/>
      <c r="N80" s="1446"/>
      <c r="O80" s="1447"/>
      <c r="P80" s="126"/>
      <c r="Q80" s="126"/>
      <c r="R80" s="126"/>
      <c r="S80" s="126"/>
      <c r="T80" s="126"/>
      <c r="U80" s="126"/>
      <c r="V80" s="126"/>
    </row>
    <row r="81" spans="1:22" ht="15" customHeight="1" x14ac:dyDescent="0.3">
      <c r="A81" s="104"/>
      <c r="B81" s="124" t="s">
        <v>356</v>
      </c>
      <c r="C81" s="1448" t="s">
        <v>359</v>
      </c>
      <c r="D81" s="1448"/>
      <c r="E81" s="1448"/>
      <c r="F81" s="1448"/>
      <c r="G81" s="1448"/>
      <c r="H81" s="1448"/>
      <c r="I81" s="1448"/>
      <c r="J81" s="1448"/>
      <c r="K81" s="1448"/>
      <c r="L81" s="1448"/>
      <c r="M81" s="1448"/>
      <c r="N81" s="1448"/>
      <c r="O81" s="1449"/>
      <c r="P81" s="126"/>
      <c r="Q81" s="126"/>
      <c r="R81" s="126"/>
      <c r="S81" s="126"/>
      <c r="T81" s="126"/>
      <c r="U81" s="126"/>
      <c r="V81" s="126"/>
    </row>
    <row r="82" spans="1:22" x14ac:dyDescent="0.3">
      <c r="A82" s="1424"/>
      <c r="B82" s="104"/>
      <c r="C82" s="1448"/>
      <c r="D82" s="1448"/>
      <c r="E82" s="1448"/>
      <c r="F82" s="1448"/>
      <c r="G82" s="1448"/>
      <c r="H82" s="1448"/>
      <c r="I82" s="1448"/>
      <c r="J82" s="1448"/>
      <c r="K82" s="1448"/>
      <c r="L82" s="1448"/>
      <c r="M82" s="1448"/>
      <c r="N82" s="1448"/>
      <c r="O82" s="1449"/>
      <c r="P82" s="126"/>
      <c r="Q82" s="126"/>
      <c r="R82" s="126"/>
      <c r="S82" s="126"/>
      <c r="T82" s="126"/>
      <c r="U82" s="126"/>
      <c r="V82" s="126"/>
    </row>
    <row r="83" spans="1:22" x14ac:dyDescent="0.3">
      <c r="A83" s="160"/>
      <c r="B83" s="160"/>
      <c r="C83" s="1423"/>
      <c r="D83" s="1423"/>
      <c r="E83" s="1423"/>
      <c r="F83" s="1423"/>
      <c r="G83" s="1423"/>
      <c r="H83" s="1423"/>
      <c r="I83" s="1423"/>
      <c r="J83" s="1423"/>
      <c r="K83" s="1423"/>
      <c r="L83" s="1423"/>
      <c r="M83" s="1423"/>
      <c r="N83" s="1423"/>
      <c r="O83" s="1429"/>
      <c r="P83" s="126"/>
      <c r="Q83" s="126"/>
      <c r="R83" s="126"/>
      <c r="S83" s="126"/>
      <c r="T83" s="126"/>
      <c r="U83" s="126"/>
      <c r="V83" s="126"/>
    </row>
    <row r="84" spans="1:22" x14ac:dyDescent="0.3">
      <c r="A84" s="1425" t="s">
        <v>467</v>
      </c>
      <c r="B84" s="160" t="s">
        <v>1053</v>
      </c>
      <c r="C84" s="160"/>
      <c r="D84" s="160"/>
      <c r="E84" s="160"/>
      <c r="F84" s="160"/>
      <c r="G84" s="160"/>
      <c r="H84" s="160"/>
      <c r="I84" s="160"/>
      <c r="J84" s="160"/>
      <c r="K84" s="160"/>
      <c r="L84" s="160"/>
      <c r="M84" s="160"/>
      <c r="N84" s="160"/>
      <c r="O84" s="105"/>
      <c r="P84" s="126"/>
      <c r="Q84" s="126"/>
      <c r="R84" s="126"/>
      <c r="S84" s="126"/>
      <c r="T84" s="126"/>
      <c r="U84" s="126"/>
      <c r="V84" s="126"/>
    </row>
    <row r="85" spans="1:22" x14ac:dyDescent="0.3">
      <c r="A85" s="160"/>
      <c r="B85" s="160" t="s">
        <v>1054</v>
      </c>
      <c r="C85" s="160"/>
      <c r="D85" s="160"/>
      <c r="E85" s="160"/>
      <c r="F85" s="160"/>
      <c r="G85" s="160"/>
      <c r="H85" s="160"/>
      <c r="I85" s="160"/>
      <c r="J85" s="160"/>
      <c r="K85" s="160"/>
      <c r="L85" s="160"/>
      <c r="M85" s="160"/>
      <c r="N85" s="160"/>
      <c r="O85" s="105"/>
      <c r="P85" s="126"/>
      <c r="Q85" s="126"/>
      <c r="R85" s="126"/>
      <c r="S85" s="126"/>
      <c r="T85" s="126"/>
      <c r="U85" s="126"/>
      <c r="V85" s="126"/>
    </row>
    <row r="86" spans="1:22" x14ac:dyDescent="0.3">
      <c r="A86" s="160" t="s">
        <v>476</v>
      </c>
      <c r="B86" s="160" t="s">
        <v>1103</v>
      </c>
      <c r="C86" s="160"/>
      <c r="D86" s="160"/>
      <c r="E86" s="160"/>
      <c r="F86" s="160"/>
      <c r="G86" s="160"/>
      <c r="H86" s="160"/>
      <c r="I86" s="160"/>
      <c r="J86" s="160"/>
      <c r="K86" s="160"/>
      <c r="L86" s="160"/>
      <c r="M86" s="160"/>
      <c r="N86" s="160"/>
      <c r="O86" s="105"/>
      <c r="P86" s="126"/>
      <c r="Q86" s="126"/>
      <c r="R86" s="126"/>
      <c r="S86" s="126"/>
      <c r="T86" s="126"/>
      <c r="U86" s="126"/>
      <c r="V86" s="126"/>
    </row>
    <row r="87" spans="1:22" x14ac:dyDescent="0.3">
      <c r="A87" s="160"/>
      <c r="B87" s="160" t="s">
        <v>1104</v>
      </c>
      <c r="C87" s="160"/>
      <c r="D87" s="160"/>
      <c r="E87" s="160"/>
      <c r="F87" s="160"/>
      <c r="G87" s="160"/>
      <c r="H87" s="160"/>
      <c r="I87" s="160"/>
      <c r="J87" s="160"/>
      <c r="K87" s="160"/>
      <c r="L87" s="160"/>
      <c r="M87" s="160"/>
      <c r="N87" s="160"/>
      <c r="O87" s="105"/>
      <c r="P87" s="126"/>
      <c r="Q87" s="126"/>
      <c r="R87" s="126"/>
      <c r="S87" s="126"/>
      <c r="T87" s="126"/>
      <c r="U87" s="126"/>
      <c r="V87" s="126"/>
    </row>
    <row r="88" spans="1:22" x14ac:dyDescent="0.3">
      <c r="A88" s="160"/>
      <c r="B88" s="160" t="s">
        <v>1055</v>
      </c>
      <c r="C88" s="160"/>
      <c r="D88" s="160"/>
      <c r="E88" s="160"/>
      <c r="F88" s="160"/>
      <c r="G88" s="160"/>
      <c r="H88" s="160"/>
      <c r="I88" s="160"/>
      <c r="J88" s="160"/>
      <c r="K88" s="160"/>
      <c r="L88" s="160"/>
      <c r="M88" s="160"/>
      <c r="N88" s="160"/>
      <c r="O88" s="105"/>
      <c r="P88" s="126"/>
      <c r="Q88" s="126"/>
      <c r="R88" s="126"/>
      <c r="S88" s="126"/>
      <c r="T88" s="126"/>
      <c r="U88" s="126"/>
      <c r="V88" s="126"/>
    </row>
    <row r="89" spans="1:22" s="1034" customFormat="1" x14ac:dyDescent="0.3">
      <c r="A89" s="160"/>
      <c r="B89" s="124" t="s">
        <v>356</v>
      </c>
      <c r="C89" s="160" t="s">
        <v>1099</v>
      </c>
      <c r="D89" s="160"/>
      <c r="E89" s="160"/>
      <c r="F89" s="160"/>
      <c r="G89" s="160"/>
      <c r="H89" s="160"/>
      <c r="I89" s="160"/>
      <c r="J89" s="160"/>
      <c r="K89" s="160"/>
      <c r="L89" s="160"/>
      <c r="M89" s="160"/>
      <c r="N89" s="160"/>
      <c r="O89" s="105"/>
      <c r="P89" s="126"/>
      <c r="Q89" s="126"/>
      <c r="R89" s="126"/>
      <c r="S89" s="126"/>
      <c r="T89" s="126"/>
      <c r="U89" s="126"/>
      <c r="V89" s="126"/>
    </row>
    <row r="90" spans="1:22" x14ac:dyDescent="0.3">
      <c r="A90" s="160"/>
      <c r="B90" s="124" t="s">
        <v>356</v>
      </c>
      <c r="C90" s="160" t="s">
        <v>156</v>
      </c>
      <c r="D90" s="160"/>
      <c r="E90" s="160"/>
      <c r="F90" s="160"/>
      <c r="G90" s="160"/>
      <c r="H90" s="160"/>
      <c r="I90" s="160"/>
      <c r="J90" s="160"/>
      <c r="K90" s="160"/>
      <c r="L90" s="160"/>
      <c r="M90" s="160"/>
      <c r="N90" s="160"/>
      <c r="O90" s="105"/>
      <c r="P90" s="126"/>
      <c r="Q90" s="126"/>
      <c r="R90" s="126"/>
      <c r="S90" s="126"/>
      <c r="T90" s="126"/>
      <c r="U90" s="126"/>
      <c r="V90" s="126"/>
    </row>
    <row r="91" spans="1:22" x14ac:dyDescent="0.3">
      <c r="A91" s="160"/>
      <c r="B91" s="160"/>
      <c r="C91" s="160" t="s">
        <v>1056</v>
      </c>
      <c r="D91" s="160"/>
      <c r="E91" s="160"/>
      <c r="F91" s="160"/>
      <c r="G91" s="160"/>
      <c r="H91" s="160"/>
      <c r="I91" s="160"/>
      <c r="J91" s="160"/>
      <c r="K91" s="160"/>
      <c r="L91" s="160"/>
      <c r="M91" s="160"/>
      <c r="N91" s="160"/>
      <c r="O91" s="105"/>
      <c r="P91" s="126"/>
      <c r="Q91" s="126"/>
      <c r="R91" s="126"/>
      <c r="S91" s="126"/>
      <c r="T91" s="126"/>
      <c r="U91" s="126"/>
      <c r="V91" s="126"/>
    </row>
    <row r="92" spans="1:22" x14ac:dyDescent="0.3">
      <c r="A92" s="160"/>
      <c r="B92" s="160"/>
      <c r="C92" s="160" t="s">
        <v>1100</v>
      </c>
      <c r="D92" s="160"/>
      <c r="E92" s="160"/>
      <c r="F92" s="160"/>
      <c r="G92" s="160"/>
      <c r="H92" s="160"/>
      <c r="I92" s="160"/>
      <c r="J92" s="160"/>
      <c r="K92" s="160"/>
      <c r="L92" s="160"/>
      <c r="M92" s="160"/>
      <c r="N92" s="160"/>
      <c r="O92" s="105"/>
      <c r="P92" s="126"/>
      <c r="Q92" s="126"/>
      <c r="R92" s="126"/>
      <c r="S92" s="126"/>
      <c r="T92" s="126"/>
      <c r="U92" s="126"/>
      <c r="V92" s="126"/>
    </row>
    <row r="93" spans="1:22" x14ac:dyDescent="0.3">
      <c r="A93" s="160"/>
      <c r="B93" s="160"/>
      <c r="C93" s="160" t="s">
        <v>1101</v>
      </c>
      <c r="D93" s="160"/>
      <c r="E93" s="160"/>
      <c r="F93" s="160"/>
      <c r="G93" s="160"/>
      <c r="H93" s="160"/>
      <c r="I93" s="160"/>
      <c r="J93" s="160"/>
      <c r="K93" s="160"/>
      <c r="L93" s="160"/>
      <c r="M93" s="160"/>
      <c r="N93" s="160"/>
      <c r="O93" s="105"/>
      <c r="P93" s="126"/>
      <c r="Q93" s="126"/>
      <c r="R93" s="126"/>
      <c r="S93" s="126"/>
      <c r="T93" s="126"/>
      <c r="U93" s="126"/>
      <c r="V93" s="126"/>
    </row>
    <row r="94" spans="1:22" x14ac:dyDescent="0.3">
      <c r="A94" s="160"/>
      <c r="B94" s="160"/>
      <c r="C94" s="160" t="s">
        <v>1102</v>
      </c>
      <c r="D94" s="160"/>
      <c r="E94" s="160"/>
      <c r="F94" s="160"/>
      <c r="G94" s="160"/>
      <c r="H94" s="160"/>
      <c r="I94" s="160"/>
      <c r="J94" s="160"/>
      <c r="K94" s="160"/>
      <c r="L94" s="160"/>
      <c r="M94" s="160"/>
      <c r="N94" s="160"/>
      <c r="O94" s="105"/>
      <c r="P94" s="126"/>
      <c r="Q94" s="126"/>
      <c r="R94" s="126"/>
      <c r="S94" s="126"/>
      <c r="T94" s="126"/>
      <c r="U94" s="126"/>
      <c r="V94" s="126"/>
    </row>
    <row r="95" spans="1:22" x14ac:dyDescent="0.3">
      <c r="A95" s="1430"/>
      <c r="B95" s="1430"/>
      <c r="C95" s="1430" t="s">
        <v>1057</v>
      </c>
      <c r="D95" s="1430"/>
      <c r="E95" s="1430"/>
      <c r="F95" s="1430"/>
      <c r="G95" s="1430"/>
      <c r="H95" s="1430"/>
      <c r="I95" s="1430"/>
      <c r="J95" s="1430"/>
      <c r="K95" s="1430"/>
      <c r="L95" s="1430"/>
      <c r="M95" s="1430"/>
      <c r="N95" s="1430"/>
      <c r="O95" s="1431"/>
      <c r="P95" s="126"/>
      <c r="Q95" s="126"/>
      <c r="R95" s="126"/>
      <c r="S95" s="126"/>
      <c r="T95" s="126"/>
      <c r="U95" s="126"/>
      <c r="V95" s="126"/>
    </row>
    <row r="96" spans="1:22" x14ac:dyDescent="0.3">
      <c r="A96" s="126"/>
      <c r="B96" s="126"/>
      <c r="C96" s="126"/>
      <c r="D96" s="126"/>
      <c r="E96" s="126"/>
      <c r="F96" s="126"/>
      <c r="G96" s="126"/>
      <c r="H96" s="126"/>
      <c r="I96" s="126"/>
      <c r="J96" s="126"/>
      <c r="K96" s="126"/>
      <c r="L96" s="126"/>
      <c r="M96" s="126"/>
      <c r="N96" s="126"/>
      <c r="O96" s="126"/>
      <c r="P96" s="126"/>
      <c r="Q96" s="126"/>
      <c r="R96" s="126"/>
      <c r="S96" s="126"/>
      <c r="T96" s="126"/>
      <c r="U96" s="126"/>
      <c r="V96" s="126"/>
    </row>
    <row r="97" spans="1:22" x14ac:dyDescent="0.3">
      <c r="A97" s="126"/>
      <c r="B97" s="126"/>
      <c r="C97" s="126"/>
      <c r="D97" s="126"/>
      <c r="E97" s="126"/>
      <c r="F97" s="126"/>
      <c r="G97" s="126"/>
      <c r="H97" s="126"/>
      <c r="I97" s="126"/>
      <c r="J97" s="126"/>
      <c r="K97" s="126"/>
      <c r="L97" s="126"/>
      <c r="M97" s="126"/>
      <c r="N97" s="126"/>
      <c r="O97" s="126"/>
      <c r="P97" s="126"/>
      <c r="Q97" s="126"/>
      <c r="R97" s="126"/>
      <c r="S97" s="126"/>
      <c r="T97" s="126"/>
      <c r="U97" s="126"/>
      <c r="V97" s="126"/>
    </row>
    <row r="98" spans="1:22" x14ac:dyDescent="0.3">
      <c r="A98" s="126"/>
      <c r="B98" s="126"/>
      <c r="C98" s="126"/>
      <c r="D98" s="126"/>
      <c r="E98" s="126"/>
      <c r="F98" s="126"/>
      <c r="G98" s="126"/>
      <c r="H98" s="126"/>
      <c r="I98" s="126"/>
      <c r="J98" s="126"/>
      <c r="K98" s="126"/>
      <c r="L98" s="126"/>
      <c r="M98" s="126"/>
      <c r="N98" s="126"/>
      <c r="O98" s="126"/>
      <c r="P98" s="126"/>
      <c r="Q98" s="126"/>
      <c r="R98" s="126"/>
      <c r="S98" s="126"/>
      <c r="T98" s="126"/>
      <c r="U98" s="126"/>
      <c r="V98" s="126"/>
    </row>
    <row r="99" spans="1:22" x14ac:dyDescent="0.3">
      <c r="A99" s="126"/>
      <c r="B99" s="126"/>
      <c r="C99" s="126"/>
      <c r="D99" s="126"/>
      <c r="E99" s="126"/>
      <c r="F99" s="126"/>
      <c r="G99" s="126"/>
      <c r="H99" s="126"/>
      <c r="I99" s="126"/>
      <c r="J99" s="126"/>
      <c r="K99" s="126"/>
      <c r="L99" s="126"/>
      <c r="M99" s="126"/>
      <c r="N99" s="126"/>
      <c r="O99" s="126"/>
      <c r="P99" s="126"/>
      <c r="Q99" s="126"/>
      <c r="R99" s="126"/>
      <c r="S99" s="126"/>
      <c r="T99" s="126"/>
      <c r="U99" s="126"/>
      <c r="V99" s="126"/>
    </row>
    <row r="100" spans="1:22" x14ac:dyDescent="0.3">
      <c r="A100" s="126"/>
      <c r="B100" s="126"/>
      <c r="C100" s="126"/>
      <c r="D100" s="126"/>
      <c r="E100" s="126"/>
      <c r="F100" s="126"/>
      <c r="G100" s="126"/>
      <c r="H100" s="126"/>
      <c r="I100" s="126"/>
      <c r="J100" s="126"/>
      <c r="K100" s="126"/>
      <c r="L100" s="126"/>
      <c r="M100" s="126"/>
      <c r="N100" s="126"/>
      <c r="O100" s="126"/>
      <c r="P100" s="126"/>
      <c r="Q100" s="126"/>
      <c r="R100" s="126"/>
      <c r="S100" s="126"/>
      <c r="T100" s="126"/>
      <c r="U100" s="126"/>
      <c r="V100" s="126"/>
    </row>
    <row r="101" spans="1:22" x14ac:dyDescent="0.3">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row>
    <row r="102" spans="1:22" x14ac:dyDescent="0.3">
      <c r="A102" s="126"/>
      <c r="B102" s="126"/>
      <c r="C102" s="126"/>
      <c r="D102" s="126"/>
      <c r="E102" s="126"/>
      <c r="F102" s="126"/>
      <c r="G102" s="126"/>
      <c r="H102" s="126"/>
      <c r="I102" s="126"/>
      <c r="J102" s="126"/>
      <c r="K102" s="126"/>
      <c r="L102" s="126"/>
      <c r="M102" s="126"/>
      <c r="N102" s="126"/>
      <c r="O102" s="126"/>
      <c r="P102" s="126"/>
      <c r="Q102" s="126"/>
      <c r="R102" s="126"/>
      <c r="S102" s="126"/>
      <c r="T102" s="126"/>
      <c r="U102" s="126"/>
      <c r="V102" s="126"/>
    </row>
    <row r="103" spans="1:22" x14ac:dyDescent="0.3">
      <c r="A103" s="126"/>
      <c r="B103" s="126"/>
      <c r="C103" s="126"/>
      <c r="D103" s="126"/>
      <c r="E103" s="126"/>
      <c r="F103" s="126"/>
      <c r="G103" s="126"/>
      <c r="H103" s="126"/>
      <c r="I103" s="126"/>
      <c r="J103" s="126"/>
      <c r="K103" s="126"/>
      <c r="L103" s="126"/>
      <c r="M103" s="126"/>
      <c r="N103" s="126"/>
      <c r="O103" s="126"/>
      <c r="P103" s="126"/>
      <c r="Q103" s="126"/>
      <c r="R103" s="126"/>
      <c r="S103" s="126"/>
      <c r="T103" s="126"/>
      <c r="U103" s="126"/>
      <c r="V103" s="126"/>
    </row>
    <row r="104" spans="1:22" x14ac:dyDescent="0.3">
      <c r="A104" s="126"/>
      <c r="B104" s="126"/>
      <c r="C104" s="126"/>
      <c r="D104" s="126"/>
      <c r="E104" s="126"/>
      <c r="F104" s="126"/>
      <c r="G104" s="126"/>
      <c r="H104" s="126"/>
      <c r="I104" s="126"/>
      <c r="J104" s="126"/>
      <c r="K104" s="126"/>
      <c r="L104" s="126"/>
      <c r="M104" s="126"/>
      <c r="N104" s="126"/>
      <c r="O104" s="126"/>
      <c r="P104" s="126"/>
      <c r="Q104" s="126"/>
      <c r="R104" s="126"/>
      <c r="S104" s="126"/>
      <c r="T104" s="126"/>
      <c r="U104" s="126"/>
      <c r="V104" s="126"/>
    </row>
    <row r="105" spans="1:22" x14ac:dyDescent="0.3">
      <c r="A105" s="126"/>
      <c r="B105" s="126"/>
      <c r="C105" s="126"/>
      <c r="D105" s="126"/>
      <c r="E105" s="126"/>
      <c r="F105" s="126"/>
      <c r="G105" s="126"/>
      <c r="H105" s="126"/>
      <c r="I105" s="126"/>
      <c r="J105" s="126"/>
      <c r="K105" s="126"/>
      <c r="L105" s="126"/>
      <c r="M105" s="126"/>
      <c r="N105" s="126"/>
      <c r="O105" s="126"/>
      <c r="P105" s="126"/>
      <c r="Q105" s="126"/>
      <c r="R105" s="126"/>
      <c r="S105" s="126"/>
      <c r="T105" s="126"/>
      <c r="U105" s="126"/>
      <c r="V105" s="126"/>
    </row>
  </sheetData>
  <sheetProtection algorithmName="SHA-512" hashValue="OFbNVkFjj7dlYy8oInOHenyKizSqCfumDannzSD+59+41nIc6c9o7b3wikQ+LNKopGkRL1NM0akJf/KPdA+V9A==" saltValue="AJfYECIrU90byd2j9MMR/w==" spinCount="100000" sheet="1" objects="1" scenarios="1"/>
  <mergeCells count="17">
    <mergeCell ref="C78:O80"/>
    <mergeCell ref="C81:O82"/>
    <mergeCell ref="C69:O69"/>
    <mergeCell ref="C70:O70"/>
    <mergeCell ref="C73:O75"/>
    <mergeCell ref="C76:O76"/>
    <mergeCell ref="C77:O77"/>
    <mergeCell ref="B36:O38"/>
    <mergeCell ref="B54:O55"/>
    <mergeCell ref="B58:O60"/>
    <mergeCell ref="B63:O65"/>
    <mergeCell ref="C67:O68"/>
    <mergeCell ref="A15:O18"/>
    <mergeCell ref="B25:O26"/>
    <mergeCell ref="B28:O29"/>
    <mergeCell ref="B31:O34"/>
    <mergeCell ref="A8:O12"/>
  </mergeCells>
  <pageMargins left="0.25" right="0.25" top="0.75" bottom="0.75" header="0.3" footer="0.3"/>
  <pageSetup scale="78" fitToHeight="2" orientation="portrait" r:id="rId1"/>
  <headerFooter>
    <oddFooter>&amp;L&amp;F; &amp;A&amp;R&amp;P of &amp;N</oddFooter>
  </headerFooter>
  <rowBreaks count="1" manualBreakCount="1">
    <brk id="69" max="1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pageSetUpPr fitToPage="1"/>
  </sheetPr>
  <dimension ref="A1:P39"/>
  <sheetViews>
    <sheetView zoomScaleNormal="100" workbookViewId="0"/>
  </sheetViews>
  <sheetFormatPr defaultRowHeight="14.4" x14ac:dyDescent="0.3"/>
  <cols>
    <col min="1" max="1" width="8.88671875" customWidth="1"/>
    <col min="3" max="3" width="25.44140625" customWidth="1"/>
    <col min="4" max="4" width="24.109375" style="15" customWidth="1"/>
    <col min="5" max="5" width="23.44140625" style="15" customWidth="1"/>
    <col min="6" max="6" width="28.6640625" style="15" customWidth="1"/>
    <col min="7" max="7" width="15.6640625" customWidth="1"/>
    <col min="8" max="8" width="15.5546875" style="1016" customWidth="1"/>
    <col min="9" max="9" width="15.6640625" customWidth="1"/>
    <col min="10" max="10" width="15.6640625" style="1016" customWidth="1"/>
    <col min="11" max="11" width="15.6640625" customWidth="1"/>
    <col min="12" max="12" width="15.6640625" style="1016" customWidth="1"/>
    <col min="13" max="13" width="15.6640625" customWidth="1"/>
    <col min="14" max="14" width="15.6640625" style="1016" customWidth="1"/>
    <col min="15" max="15" width="15.6640625" customWidth="1"/>
    <col min="16" max="16" width="11.5546875" customWidth="1"/>
  </cols>
  <sheetData>
    <row r="1" spans="1:16" ht="18" x14ac:dyDescent="0.35">
      <c r="A1" s="21" t="s">
        <v>891</v>
      </c>
      <c r="B1" s="15"/>
      <c r="C1" s="15"/>
      <c r="G1" s="15"/>
      <c r="I1" s="15"/>
      <c r="K1" s="15"/>
      <c r="M1" s="15"/>
    </row>
    <row r="2" spans="1:16" x14ac:dyDescent="0.3">
      <c r="A2" s="15"/>
      <c r="B2" s="15"/>
      <c r="C2" s="15"/>
      <c r="G2" s="15"/>
      <c r="I2" s="15"/>
      <c r="K2" s="15"/>
      <c r="M2" s="15"/>
    </row>
    <row r="3" spans="1:16" x14ac:dyDescent="0.3">
      <c r="A3" s="15" t="s">
        <v>477</v>
      </c>
      <c r="B3" s="15"/>
      <c r="C3" s="860">
        <f>'MMA Rev-Exp Summary'!C3</f>
        <v>0</v>
      </c>
      <c r="G3" s="15"/>
      <c r="I3" s="15"/>
      <c r="K3" s="15"/>
      <c r="M3" s="15"/>
    </row>
    <row r="4" spans="1:16" x14ac:dyDescent="0.3">
      <c r="A4" s="15" t="s">
        <v>16</v>
      </c>
      <c r="B4" s="15"/>
      <c r="C4" s="867" t="str">
        <f>IF('MMA Rev-Exp Summary'!C4=0,"",'MMA Rev-Exp Summary'!C4)</f>
        <v/>
      </c>
      <c r="G4" s="15"/>
      <c r="I4" s="15"/>
      <c r="K4" s="15"/>
      <c r="M4" s="15"/>
    </row>
    <row r="5" spans="1:16" x14ac:dyDescent="0.3">
      <c r="A5" s="15" t="s">
        <v>17</v>
      </c>
      <c r="B5" s="15"/>
      <c r="C5" s="867" t="str">
        <f>IF('MMA Rev-Exp Summary'!C5=0,"",'MMA Rev-Exp Summary'!C5)</f>
        <v/>
      </c>
      <c r="D5" s="22"/>
      <c r="E5" s="22"/>
      <c r="F5" s="22"/>
      <c r="G5" s="3"/>
      <c r="H5" s="1020"/>
      <c r="I5" s="15"/>
      <c r="K5" s="15"/>
      <c r="M5" s="15"/>
    </row>
    <row r="6" spans="1:16" x14ac:dyDescent="0.3">
      <c r="A6" s="170" t="s">
        <v>485</v>
      </c>
      <c r="B6" s="15"/>
      <c r="C6" s="23"/>
      <c r="D6" s="23"/>
      <c r="E6" s="23"/>
      <c r="F6" s="23"/>
      <c r="G6" s="15"/>
      <c r="I6" s="15"/>
      <c r="K6" s="15"/>
      <c r="M6" s="15"/>
    </row>
    <row r="7" spans="1:16" ht="15" thickBot="1" x14ac:dyDescent="0.35">
      <c r="A7" s="15"/>
      <c r="B7" s="15"/>
      <c r="C7" s="15"/>
      <c r="G7" s="15"/>
      <c r="I7" s="15"/>
      <c r="K7" s="15"/>
      <c r="M7" s="15"/>
    </row>
    <row r="8" spans="1:16" s="24" customFormat="1" ht="39.9" customHeight="1" x14ac:dyDescent="0.35">
      <c r="A8" s="1603"/>
      <c r="B8" s="1604"/>
      <c r="C8" s="1605"/>
      <c r="D8" s="1088"/>
      <c r="E8" s="1087"/>
      <c r="F8" s="1097"/>
      <c r="G8" s="1595" t="s">
        <v>288</v>
      </c>
      <c r="H8" s="1596"/>
      <c r="I8" s="1597" t="s">
        <v>292</v>
      </c>
      <c r="J8" s="1598"/>
      <c r="K8" s="1597" t="s">
        <v>290</v>
      </c>
      <c r="L8" s="1599"/>
      <c r="M8" s="1597" t="s">
        <v>291</v>
      </c>
      <c r="N8" s="1599"/>
      <c r="O8" s="1593" t="s">
        <v>876</v>
      </c>
      <c r="P8" s="1594"/>
    </row>
    <row r="9" spans="1:16" ht="15.6" x14ac:dyDescent="0.3">
      <c r="A9" s="1089" t="s">
        <v>10</v>
      </c>
      <c r="B9" s="27"/>
      <c r="C9" s="28" t="s">
        <v>151</v>
      </c>
      <c r="D9" s="29" t="s">
        <v>155</v>
      </c>
      <c r="E9" s="30" t="s">
        <v>152</v>
      </c>
      <c r="F9" s="31" t="s">
        <v>156</v>
      </c>
      <c r="G9" s="1063" t="s">
        <v>157</v>
      </c>
      <c r="H9" s="14" t="s">
        <v>158</v>
      </c>
      <c r="I9" s="1063" t="s">
        <v>157</v>
      </c>
      <c r="J9" s="14" t="s">
        <v>158</v>
      </c>
      <c r="K9" s="1063" t="s">
        <v>157</v>
      </c>
      <c r="L9" s="14" t="s">
        <v>158</v>
      </c>
      <c r="M9" s="1063" t="s">
        <v>157</v>
      </c>
      <c r="N9" s="14" t="s">
        <v>158</v>
      </c>
      <c r="O9" s="1082" t="s">
        <v>157</v>
      </c>
      <c r="P9" s="1055" t="s">
        <v>158</v>
      </c>
    </row>
    <row r="10" spans="1:16" x14ac:dyDescent="0.3">
      <c r="A10" s="1600" t="s">
        <v>531</v>
      </c>
      <c r="B10" s="1064" t="s">
        <v>68</v>
      </c>
      <c r="C10" s="1116" t="s">
        <v>64</v>
      </c>
      <c r="D10" s="1117"/>
      <c r="E10" s="1118"/>
      <c r="F10" s="1119"/>
      <c r="G10" s="1070"/>
      <c r="H10" s="452"/>
      <c r="I10" s="1070"/>
      <c r="J10" s="452"/>
      <c r="K10" s="1070"/>
      <c r="L10" s="452"/>
      <c r="M10" s="1070"/>
      <c r="N10" s="1136"/>
      <c r="O10" s="1033"/>
      <c r="P10" s="1056">
        <f>H10+J10+L10+N10</f>
        <v>0</v>
      </c>
    </row>
    <row r="11" spans="1:16" x14ac:dyDescent="0.3">
      <c r="A11" s="1601"/>
      <c r="B11" s="1065" t="s">
        <v>69</v>
      </c>
      <c r="C11" s="1120" t="s">
        <v>65</v>
      </c>
      <c r="D11" s="376"/>
      <c r="E11" s="1121"/>
      <c r="F11" s="1122"/>
      <c r="G11" s="1071"/>
      <c r="H11" s="454"/>
      <c r="I11" s="1071"/>
      <c r="J11" s="454"/>
      <c r="K11" s="1071"/>
      <c r="L11" s="454"/>
      <c r="M11" s="1071"/>
      <c r="N11" s="1137"/>
      <c r="O11" s="1054"/>
      <c r="P11" s="1056">
        <f>H11+J11+L11+N11</f>
        <v>0</v>
      </c>
    </row>
    <row r="12" spans="1:16" x14ac:dyDescent="0.3">
      <c r="A12" s="1601"/>
      <c r="B12" s="1065" t="s">
        <v>70</v>
      </c>
      <c r="C12" s="1120" t="s">
        <v>66</v>
      </c>
      <c r="D12" s="376"/>
      <c r="E12" s="1121"/>
      <c r="F12" s="1122"/>
      <c r="G12" s="1071"/>
      <c r="H12" s="454"/>
      <c r="I12" s="1071"/>
      <c r="J12" s="454"/>
      <c r="K12" s="1071"/>
      <c r="L12" s="454"/>
      <c r="M12" s="1071"/>
      <c r="N12" s="1137"/>
      <c r="O12" s="1054"/>
      <c r="P12" s="1056">
        <f>H12+J12+L12+N12</f>
        <v>0</v>
      </c>
    </row>
    <row r="13" spans="1:16" s="15" customFormat="1" x14ac:dyDescent="0.3">
      <c r="A13" s="1601"/>
      <c r="B13" s="1065" t="s">
        <v>71</v>
      </c>
      <c r="C13" s="1120" t="s">
        <v>153</v>
      </c>
      <c r="D13" s="376"/>
      <c r="E13" s="1121"/>
      <c r="F13" s="1122"/>
      <c r="G13" s="1071"/>
      <c r="H13" s="454"/>
      <c r="I13" s="1071"/>
      <c r="J13" s="454"/>
      <c r="K13" s="1071"/>
      <c r="L13" s="454"/>
      <c r="M13" s="1071"/>
      <c r="N13" s="1137"/>
      <c r="O13" s="1054"/>
      <c r="P13" s="1056">
        <f>H13+J13+L13+N13</f>
        <v>0</v>
      </c>
    </row>
    <row r="14" spans="1:16" s="15" customFormat="1" x14ac:dyDescent="0.3">
      <c r="A14" s="1601"/>
      <c r="B14" s="1065" t="s">
        <v>104</v>
      </c>
      <c r="C14" s="1120" t="s">
        <v>154</v>
      </c>
      <c r="D14" s="376"/>
      <c r="E14" s="1121"/>
      <c r="F14" s="1122"/>
      <c r="G14" s="1071"/>
      <c r="H14" s="454"/>
      <c r="I14" s="1071"/>
      <c r="J14" s="454"/>
      <c r="K14" s="1071"/>
      <c r="L14" s="454"/>
      <c r="M14" s="1071"/>
      <c r="N14" s="1137"/>
      <c r="O14" s="1054"/>
      <c r="P14" s="1056">
        <f>H14+J14+L14+N14</f>
        <v>0</v>
      </c>
    </row>
    <row r="15" spans="1:16" s="187" customFormat="1" x14ac:dyDescent="0.3">
      <c r="A15" s="1602"/>
      <c r="B15" s="172" t="s">
        <v>39</v>
      </c>
      <c r="C15" s="1123" t="s">
        <v>106</v>
      </c>
      <c r="D15" s="1124"/>
      <c r="E15" s="1125"/>
      <c r="F15" s="1126"/>
      <c r="G15" s="1091"/>
      <c r="H15" s="1092">
        <f>SUM(H10:H14)</f>
        <v>0</v>
      </c>
      <c r="I15" s="1091"/>
      <c r="J15" s="1092">
        <f>SUM(J10:J14)</f>
        <v>0</v>
      </c>
      <c r="K15" s="1091"/>
      <c r="L15" s="1092">
        <f>SUM(L10:L14)</f>
        <v>0</v>
      </c>
      <c r="M15" s="1091"/>
      <c r="N15" s="1092">
        <f>SUM(N10:N14)</f>
        <v>0</v>
      </c>
      <c r="O15" s="1093"/>
      <c r="P15" s="1094">
        <f>SUM(P10:P14)</f>
        <v>0</v>
      </c>
    </row>
    <row r="16" spans="1:16" ht="14.4" customHeight="1" x14ac:dyDescent="0.3">
      <c r="A16" s="1600" t="s">
        <v>532</v>
      </c>
      <c r="B16" s="1064" t="s">
        <v>72</v>
      </c>
      <c r="C16" s="1116" t="s">
        <v>64</v>
      </c>
      <c r="D16" s="376"/>
      <c r="E16" s="1121"/>
      <c r="F16" s="1122"/>
      <c r="G16" s="786"/>
      <c r="H16" s="452"/>
      <c r="I16" s="786"/>
      <c r="J16" s="452"/>
      <c r="K16" s="786"/>
      <c r="L16" s="452"/>
      <c r="M16" s="786"/>
      <c r="N16" s="1136"/>
      <c r="O16" s="1058">
        <f>G16+I16+K16+M16</f>
        <v>0</v>
      </c>
      <c r="P16" s="1059">
        <f>H16+J16+L16+N16</f>
        <v>0</v>
      </c>
    </row>
    <row r="17" spans="1:16" x14ac:dyDescent="0.3">
      <c r="A17" s="1601"/>
      <c r="B17" s="1065" t="s">
        <v>73</v>
      </c>
      <c r="C17" s="1120" t="s">
        <v>65</v>
      </c>
      <c r="D17" s="376"/>
      <c r="E17" s="1121"/>
      <c r="F17" s="1122"/>
      <c r="G17" s="464"/>
      <c r="H17" s="454"/>
      <c r="I17" s="464"/>
      <c r="J17" s="454"/>
      <c r="K17" s="464"/>
      <c r="L17" s="454"/>
      <c r="M17" s="464"/>
      <c r="N17" s="1137"/>
      <c r="O17" s="1058">
        <f t="shared" ref="O17:P20" si="0">G17+I17+K17+M17</f>
        <v>0</v>
      </c>
      <c r="P17" s="1056">
        <f t="shared" si="0"/>
        <v>0</v>
      </c>
    </row>
    <row r="18" spans="1:16" x14ac:dyDescent="0.3">
      <c r="A18" s="1601"/>
      <c r="B18" s="1065" t="s">
        <v>74</v>
      </c>
      <c r="C18" s="1120" t="s">
        <v>66</v>
      </c>
      <c r="D18" s="376"/>
      <c r="E18" s="1121"/>
      <c r="F18" s="1122"/>
      <c r="G18" s="464"/>
      <c r="H18" s="454"/>
      <c r="I18" s="464"/>
      <c r="J18" s="454"/>
      <c r="K18" s="464"/>
      <c r="L18" s="454"/>
      <c r="M18" s="464"/>
      <c r="N18" s="1137"/>
      <c r="O18" s="1058">
        <f t="shared" si="0"/>
        <v>0</v>
      </c>
      <c r="P18" s="1056">
        <f t="shared" si="0"/>
        <v>0</v>
      </c>
    </row>
    <row r="19" spans="1:16" s="15" customFormat="1" x14ac:dyDescent="0.3">
      <c r="A19" s="1601"/>
      <c r="B19" s="1065" t="s">
        <v>76</v>
      </c>
      <c r="C19" s="1120" t="s">
        <v>153</v>
      </c>
      <c r="D19" s="376"/>
      <c r="E19" s="1121"/>
      <c r="F19" s="1122"/>
      <c r="G19" s="464"/>
      <c r="H19" s="454"/>
      <c r="I19" s="464"/>
      <c r="J19" s="454"/>
      <c r="K19" s="464"/>
      <c r="L19" s="454"/>
      <c r="M19" s="464"/>
      <c r="N19" s="1137"/>
      <c r="O19" s="1058">
        <f t="shared" si="0"/>
        <v>0</v>
      </c>
      <c r="P19" s="1056">
        <f t="shared" si="0"/>
        <v>0</v>
      </c>
    </row>
    <row r="20" spans="1:16" s="15" customFormat="1" x14ac:dyDescent="0.3">
      <c r="A20" s="1601"/>
      <c r="B20" s="1065" t="s">
        <v>107</v>
      </c>
      <c r="C20" s="1120" t="s">
        <v>154</v>
      </c>
      <c r="D20" s="376"/>
      <c r="E20" s="1121"/>
      <c r="F20" s="1122"/>
      <c r="G20" s="464"/>
      <c r="H20" s="454"/>
      <c r="I20" s="464"/>
      <c r="J20" s="454"/>
      <c r="K20" s="464"/>
      <c r="L20" s="454"/>
      <c r="M20" s="464"/>
      <c r="N20" s="1137"/>
      <c r="O20" s="1058">
        <f t="shared" si="0"/>
        <v>0</v>
      </c>
      <c r="P20" s="1056">
        <f t="shared" si="0"/>
        <v>0</v>
      </c>
    </row>
    <row r="21" spans="1:16" s="187" customFormat="1" x14ac:dyDescent="0.3">
      <c r="A21" s="1602"/>
      <c r="B21" s="172" t="s">
        <v>108</v>
      </c>
      <c r="C21" s="1123" t="s">
        <v>105</v>
      </c>
      <c r="D21" s="1124"/>
      <c r="E21" s="1125"/>
      <c r="F21" s="1126"/>
      <c r="G21" s="1091"/>
      <c r="H21" s="1092">
        <f t="shared" ref="H21:P21" si="1">SUM(H16:H20)</f>
        <v>0</v>
      </c>
      <c r="I21" s="1091"/>
      <c r="J21" s="1092">
        <f t="shared" si="1"/>
        <v>0</v>
      </c>
      <c r="K21" s="1091"/>
      <c r="L21" s="1092">
        <f t="shared" si="1"/>
        <v>0</v>
      </c>
      <c r="M21" s="1091"/>
      <c r="N21" s="1095">
        <f t="shared" si="1"/>
        <v>0</v>
      </c>
      <c r="O21" s="1096"/>
      <c r="P21" s="1094">
        <f t="shared" si="1"/>
        <v>0</v>
      </c>
    </row>
    <row r="22" spans="1:16" x14ac:dyDescent="0.3">
      <c r="A22" s="1600" t="s">
        <v>9</v>
      </c>
      <c r="B22" s="1064" t="s">
        <v>77</v>
      </c>
      <c r="C22" s="1116" t="s">
        <v>64</v>
      </c>
      <c r="D22" s="376"/>
      <c r="E22" s="1121"/>
      <c r="F22" s="1122"/>
      <c r="G22" s="1070"/>
      <c r="H22" s="452"/>
      <c r="I22" s="1070"/>
      <c r="J22" s="452"/>
      <c r="K22" s="1070"/>
      <c r="L22" s="452"/>
      <c r="M22" s="1070"/>
      <c r="N22" s="1136"/>
      <c r="O22" s="1033"/>
      <c r="P22" s="1056">
        <f>H22+J22+L22+N22</f>
        <v>0</v>
      </c>
    </row>
    <row r="23" spans="1:16" x14ac:dyDescent="0.3">
      <c r="A23" s="1601"/>
      <c r="B23" s="1065" t="s">
        <v>78</v>
      </c>
      <c r="C23" s="1120" t="s">
        <v>65</v>
      </c>
      <c r="D23" s="376"/>
      <c r="E23" s="1127"/>
      <c r="F23" s="1128"/>
      <c r="G23" s="1071"/>
      <c r="H23" s="454"/>
      <c r="I23" s="1071"/>
      <c r="J23" s="454"/>
      <c r="K23" s="1071"/>
      <c r="L23" s="454"/>
      <c r="M23" s="1071"/>
      <c r="N23" s="1137"/>
      <c r="O23" s="1054"/>
      <c r="P23" s="1056">
        <f>H23+J23+L23+N23</f>
        <v>0</v>
      </c>
    </row>
    <row r="24" spans="1:16" x14ac:dyDescent="0.3">
      <c r="A24" s="1601"/>
      <c r="B24" s="1065" t="s">
        <v>79</v>
      </c>
      <c r="C24" s="1120" t="s">
        <v>66</v>
      </c>
      <c r="D24" s="376"/>
      <c r="E24" s="1121"/>
      <c r="F24" s="1122"/>
      <c r="G24" s="1071"/>
      <c r="H24" s="454"/>
      <c r="I24" s="1071"/>
      <c r="J24" s="454"/>
      <c r="K24" s="1071"/>
      <c r="L24" s="454"/>
      <c r="M24" s="1071"/>
      <c r="N24" s="1137"/>
      <c r="O24" s="1054"/>
      <c r="P24" s="1056">
        <f>H24+J24+L24+N24</f>
        <v>0</v>
      </c>
    </row>
    <row r="25" spans="1:16" x14ac:dyDescent="0.3">
      <c r="A25" s="1601"/>
      <c r="B25" s="1066" t="s">
        <v>49</v>
      </c>
      <c r="C25" s="1120" t="s">
        <v>153</v>
      </c>
      <c r="D25" s="376"/>
      <c r="E25" s="1121"/>
      <c r="F25" s="1122"/>
      <c r="G25" s="1071"/>
      <c r="H25" s="454"/>
      <c r="I25" s="1071"/>
      <c r="J25" s="454"/>
      <c r="K25" s="1071"/>
      <c r="L25" s="454"/>
      <c r="M25" s="1071"/>
      <c r="N25" s="1137"/>
      <c r="O25" s="1054"/>
      <c r="P25" s="1056">
        <f>H25+J25+L25+N25</f>
        <v>0</v>
      </c>
    </row>
    <row r="26" spans="1:16" x14ac:dyDescent="0.3">
      <c r="A26" s="1601"/>
      <c r="B26" s="1066" t="s">
        <v>46</v>
      </c>
      <c r="C26" s="1120" t="s">
        <v>154</v>
      </c>
      <c r="D26" s="376"/>
      <c r="E26" s="1121"/>
      <c r="F26" s="1122"/>
      <c r="G26" s="1071"/>
      <c r="H26" s="454"/>
      <c r="I26" s="1071"/>
      <c r="J26" s="454"/>
      <c r="K26" s="1071"/>
      <c r="L26" s="454"/>
      <c r="M26" s="1071"/>
      <c r="N26" s="1137"/>
      <c r="O26" s="1054"/>
      <c r="P26" s="1056">
        <f>H26+J26+L26+N26</f>
        <v>0</v>
      </c>
    </row>
    <row r="27" spans="1:16" s="187" customFormat="1" x14ac:dyDescent="0.3">
      <c r="A27" s="1602"/>
      <c r="B27" s="178" t="s">
        <v>47</v>
      </c>
      <c r="C27" s="1129" t="s">
        <v>113</v>
      </c>
      <c r="D27" s="1130"/>
      <c r="E27" s="1131"/>
      <c r="F27" s="1132"/>
      <c r="G27" s="1091"/>
      <c r="H27" s="1092">
        <f>SUM(H22:H26)</f>
        <v>0</v>
      </c>
      <c r="I27" s="1091"/>
      <c r="J27" s="1092">
        <f>SUM(J22:J26)</f>
        <v>0</v>
      </c>
      <c r="K27" s="1091"/>
      <c r="L27" s="1092">
        <f>SUM(L22:L26)</f>
        <v>0</v>
      </c>
      <c r="M27" s="1091"/>
      <c r="N27" s="1092">
        <f>SUM(N22:N26)</f>
        <v>0</v>
      </c>
      <c r="O27" s="1093"/>
      <c r="P27" s="1094">
        <f>SUM(P22:P26)</f>
        <v>0</v>
      </c>
    </row>
    <row r="28" spans="1:16" x14ac:dyDescent="0.3">
      <c r="A28" s="1600" t="s">
        <v>34</v>
      </c>
      <c r="B28" s="1068" t="s">
        <v>81</v>
      </c>
      <c r="C28" s="1116" t="s">
        <v>64</v>
      </c>
      <c r="D28" s="376"/>
      <c r="E28" s="1121"/>
      <c r="F28" s="1122"/>
      <c r="G28" s="1070"/>
      <c r="H28" s="452"/>
      <c r="I28" s="1070"/>
      <c r="J28" s="452"/>
      <c r="K28" s="1070"/>
      <c r="L28" s="452"/>
      <c r="M28" s="1070"/>
      <c r="N28" s="1136"/>
      <c r="O28" s="1033"/>
      <c r="P28" s="1056">
        <f>H28+J28+L28+N28</f>
        <v>0</v>
      </c>
    </row>
    <row r="29" spans="1:16" x14ac:dyDescent="0.3">
      <c r="A29" s="1601"/>
      <c r="B29" s="1067" t="s">
        <v>82</v>
      </c>
      <c r="C29" s="1120" t="s">
        <v>65</v>
      </c>
      <c r="D29" s="376"/>
      <c r="E29" s="1121"/>
      <c r="F29" s="1122"/>
      <c r="G29" s="1071"/>
      <c r="H29" s="454"/>
      <c r="I29" s="1071"/>
      <c r="J29" s="454"/>
      <c r="K29" s="1071"/>
      <c r="L29" s="454"/>
      <c r="M29" s="1071"/>
      <c r="N29" s="1137"/>
      <c r="O29" s="1054"/>
      <c r="P29" s="1056">
        <f>H29+J29+L29+N29</f>
        <v>0</v>
      </c>
    </row>
    <row r="30" spans="1:16" x14ac:dyDescent="0.3">
      <c r="A30" s="1601"/>
      <c r="B30" s="1067" t="s">
        <v>83</v>
      </c>
      <c r="C30" s="1120" t="s">
        <v>66</v>
      </c>
      <c r="D30" s="376"/>
      <c r="E30" s="1121"/>
      <c r="F30" s="1122"/>
      <c r="G30" s="1071"/>
      <c r="H30" s="454"/>
      <c r="I30" s="1071"/>
      <c r="J30" s="454"/>
      <c r="K30" s="1071"/>
      <c r="L30" s="454"/>
      <c r="M30" s="1071"/>
      <c r="N30" s="1137"/>
      <c r="O30" s="1054"/>
      <c r="P30" s="1056">
        <f>H30+J30+L30+N30</f>
        <v>0</v>
      </c>
    </row>
    <row r="31" spans="1:16" x14ac:dyDescent="0.3">
      <c r="A31" s="1601"/>
      <c r="B31" s="1067" t="s">
        <v>84</v>
      </c>
      <c r="C31" s="1120" t="s">
        <v>153</v>
      </c>
      <c r="D31" s="376"/>
      <c r="E31" s="1121"/>
      <c r="F31" s="1122"/>
      <c r="G31" s="1071"/>
      <c r="H31" s="454"/>
      <c r="I31" s="1071"/>
      <c r="J31" s="454"/>
      <c r="K31" s="1071"/>
      <c r="L31" s="454"/>
      <c r="M31" s="1071"/>
      <c r="N31" s="1137"/>
      <c r="O31" s="1054"/>
      <c r="P31" s="1056">
        <f>H31+J31+L31+N31</f>
        <v>0</v>
      </c>
    </row>
    <row r="32" spans="1:16" x14ac:dyDescent="0.3">
      <c r="A32" s="1601"/>
      <c r="B32" s="1067" t="s">
        <v>115</v>
      </c>
      <c r="C32" s="1120" t="s">
        <v>154</v>
      </c>
      <c r="D32" s="376"/>
      <c r="E32" s="1121"/>
      <c r="F32" s="1122"/>
      <c r="G32" s="1071"/>
      <c r="H32" s="454"/>
      <c r="I32" s="1071"/>
      <c r="J32" s="454"/>
      <c r="K32" s="1071"/>
      <c r="L32" s="454"/>
      <c r="M32" s="1071"/>
      <c r="N32" s="1137"/>
      <c r="O32" s="1054"/>
      <c r="P32" s="1056">
        <f>H32+J32+L32+N32</f>
        <v>0</v>
      </c>
    </row>
    <row r="33" spans="1:16" s="187" customFormat="1" x14ac:dyDescent="0.3">
      <c r="A33" s="1602"/>
      <c r="B33" s="184" t="s">
        <v>116</v>
      </c>
      <c r="C33" s="1129" t="s">
        <v>52</v>
      </c>
      <c r="D33" s="1130"/>
      <c r="E33" s="1131"/>
      <c r="F33" s="1132"/>
      <c r="G33" s="1091"/>
      <c r="H33" s="1092">
        <f>SUM(H28:H32)</f>
        <v>0</v>
      </c>
      <c r="I33" s="1091"/>
      <c r="J33" s="1092">
        <f>SUM(J28:J32)</f>
        <v>0</v>
      </c>
      <c r="K33" s="1091"/>
      <c r="L33" s="1092">
        <f>SUM(L28:L32)</f>
        <v>0</v>
      </c>
      <c r="M33" s="1091"/>
      <c r="N33" s="1092">
        <f>SUM(N28:N32)</f>
        <v>0</v>
      </c>
      <c r="O33" s="1093"/>
      <c r="P33" s="1094">
        <f>SUM(P28:P32)</f>
        <v>0</v>
      </c>
    </row>
    <row r="34" spans="1:16" ht="15" thickBot="1" x14ac:dyDescent="0.35">
      <c r="A34" s="1072"/>
      <c r="B34" s="1073">
        <v>5</v>
      </c>
      <c r="C34" s="1133" t="s">
        <v>114</v>
      </c>
      <c r="D34" s="1134"/>
      <c r="E34" s="1135"/>
      <c r="F34" s="1135"/>
      <c r="G34" s="1075"/>
      <c r="H34" s="1086">
        <f>H15+H21+H27+H33</f>
        <v>0</v>
      </c>
      <c r="I34" s="1075"/>
      <c r="J34" s="1086">
        <f>J15+J21+J27+J33</f>
        <v>0</v>
      </c>
      <c r="K34" s="1075"/>
      <c r="L34" s="1086">
        <f>L15+L21+L27+L33</f>
        <v>0</v>
      </c>
      <c r="M34" s="1075"/>
      <c r="N34" s="1086">
        <f>N15+N21+N27+N33</f>
        <v>0</v>
      </c>
      <c r="O34" s="1078"/>
      <c r="P34" s="1057">
        <f>P15+P21+P27+P33</f>
        <v>0</v>
      </c>
    </row>
    <row r="36" spans="1:16" x14ac:dyDescent="0.3">
      <c r="A36" s="996" t="s">
        <v>786</v>
      </c>
    </row>
    <row r="37" spans="1:16" x14ac:dyDescent="0.3">
      <c r="A37" s="1030" t="s">
        <v>875</v>
      </c>
    </row>
    <row r="38" spans="1:16" x14ac:dyDescent="0.3">
      <c r="A38" t="s">
        <v>824</v>
      </c>
    </row>
    <row r="39" spans="1:16" s="219" customFormat="1" x14ac:dyDescent="0.3">
      <c r="H39" s="1016"/>
      <c r="J39" s="1016"/>
      <c r="L39" s="1016"/>
      <c r="N39" s="1016"/>
    </row>
  </sheetData>
  <mergeCells count="10">
    <mergeCell ref="A22:A27"/>
    <mergeCell ref="A28:A33"/>
    <mergeCell ref="A16:A21"/>
    <mergeCell ref="A8:C8"/>
    <mergeCell ref="A10:A15"/>
    <mergeCell ref="O8:P8"/>
    <mergeCell ref="G8:H8"/>
    <mergeCell ref="I8:J8"/>
    <mergeCell ref="K8:L8"/>
    <mergeCell ref="M8:N8"/>
  </mergeCells>
  <pageMargins left="0.25" right="0.25" top="0.75" bottom="0.75" header="0" footer="0.3"/>
  <pageSetup paperSize="5" scale="54" orientation="landscape" r:id="rId1"/>
  <headerFooter>
    <oddHeader>&amp;R&amp;G</oddHeader>
    <oddFooter>&amp;L&amp;A&amp;R&amp;P of &amp;N</oddFooter>
  </headerFooter>
  <ignoredErrors>
    <ignoredError sqref="J34 P15:P33 L34 N34" formula="1"/>
  </ignoredError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sheetPr>
  <dimension ref="A1:BA32"/>
  <sheetViews>
    <sheetView workbookViewId="0"/>
  </sheetViews>
  <sheetFormatPr defaultRowHeight="14.4" x14ac:dyDescent="0.3"/>
  <cols>
    <col min="1" max="1" width="8.88671875" style="1030" customWidth="1"/>
    <col min="2" max="2" width="8.88671875" style="1030"/>
    <col min="3" max="3" width="32.44140625" style="1030" customWidth="1"/>
    <col min="4" max="6" width="14.33203125" style="1030" customWidth="1"/>
    <col min="7" max="8" width="10.21875" style="1030" customWidth="1"/>
    <col min="9" max="9" width="11.21875" style="1030" customWidth="1"/>
    <col min="10" max="15" width="10.21875" style="1030" customWidth="1"/>
    <col min="16" max="16384" width="8.88671875" style="1030"/>
  </cols>
  <sheetData>
    <row r="1" spans="1:52" ht="18" x14ac:dyDescent="0.35">
      <c r="A1" s="666" t="s">
        <v>1034</v>
      </c>
      <c r="I1" s="1359"/>
    </row>
    <row r="2" spans="1:52" x14ac:dyDescent="0.3">
      <c r="A2" s="1422" t="s">
        <v>1052</v>
      </c>
    </row>
    <row r="4" spans="1:52" x14ac:dyDescent="0.3">
      <c r="A4" s="1030" t="s">
        <v>477</v>
      </c>
      <c r="C4" s="1360">
        <v>0</v>
      </c>
      <c r="D4" s="200"/>
      <c r="E4" s="1361"/>
      <c r="F4" s="1361"/>
    </row>
    <row r="5" spans="1:52" x14ac:dyDescent="0.3">
      <c r="A5" s="1030" t="s">
        <v>16</v>
      </c>
      <c r="C5" s="861" t="s">
        <v>1035</v>
      </c>
      <c r="D5" s="1361"/>
      <c r="E5" s="1361"/>
      <c r="F5" s="1361"/>
    </row>
    <row r="6" spans="1:52" x14ac:dyDescent="0.3">
      <c r="A6" s="1030" t="s">
        <v>17</v>
      </c>
      <c r="C6" s="861" t="s">
        <v>1035</v>
      </c>
      <c r="D6" s="375"/>
      <c r="E6" s="375"/>
      <c r="F6" s="375"/>
      <c r="G6" s="667"/>
      <c r="H6" s="667"/>
      <c r="I6" s="667"/>
      <c r="J6" s="667"/>
      <c r="K6" s="667"/>
      <c r="L6" s="667"/>
      <c r="M6" s="667"/>
      <c r="N6" s="667"/>
    </row>
    <row r="7" spans="1:52" x14ac:dyDescent="0.3">
      <c r="A7" s="1030" t="s">
        <v>1036</v>
      </c>
      <c r="C7" s="861"/>
      <c r="D7" s="375"/>
      <c r="E7" s="375"/>
      <c r="F7" s="375"/>
      <c r="G7" s="667"/>
      <c r="H7" s="667"/>
      <c r="I7" s="667"/>
      <c r="J7" s="667"/>
      <c r="K7" s="667"/>
      <c r="L7" s="667"/>
      <c r="M7" s="667"/>
      <c r="N7" s="667"/>
    </row>
    <row r="8" spans="1:52" x14ac:dyDescent="0.3">
      <c r="A8" s="668"/>
      <c r="C8" s="669"/>
      <c r="D8" s="669"/>
      <c r="E8" s="669"/>
      <c r="F8" s="669"/>
    </row>
    <row r="9" spans="1:52" ht="15" thickBot="1" x14ac:dyDescent="0.35">
      <c r="A9" s="668"/>
      <c r="C9" s="669"/>
      <c r="D9" s="669"/>
      <c r="E9" s="669"/>
      <c r="F9" s="669"/>
    </row>
    <row r="10" spans="1:52" s="671" customFormat="1" ht="18" customHeight="1" x14ac:dyDescent="0.35">
      <c r="A10" s="1611"/>
      <c r="B10" s="1612"/>
      <c r="C10" s="1613"/>
      <c r="D10" s="1362"/>
      <c r="E10" s="1362"/>
      <c r="F10" s="1363"/>
      <c r="G10" s="1586" t="s">
        <v>1037</v>
      </c>
      <c r="H10" s="1587"/>
      <c r="I10" s="1587"/>
      <c r="J10" s="1587"/>
      <c r="K10" s="1587"/>
      <c r="L10" s="1587"/>
      <c r="M10" s="1587"/>
      <c r="N10" s="1587"/>
      <c r="O10" s="1588"/>
      <c r="P10" s="1586" t="s">
        <v>1038</v>
      </c>
      <c r="Q10" s="1587"/>
      <c r="R10" s="1587"/>
      <c r="S10" s="1587"/>
      <c r="T10" s="1587"/>
      <c r="U10" s="1587"/>
      <c r="V10" s="1587"/>
      <c r="W10" s="1587"/>
      <c r="X10" s="1588"/>
      <c r="Y10" s="1586" t="s">
        <v>1039</v>
      </c>
      <c r="Z10" s="1587"/>
      <c r="AA10" s="1587"/>
      <c r="AB10" s="1587"/>
      <c r="AC10" s="1587"/>
      <c r="AD10" s="1587"/>
      <c r="AE10" s="1587"/>
      <c r="AF10" s="1587"/>
      <c r="AG10" s="1588"/>
      <c r="AH10" s="1586" t="s">
        <v>1040</v>
      </c>
      <c r="AI10" s="1587"/>
      <c r="AJ10" s="1587"/>
      <c r="AK10" s="1587"/>
      <c r="AL10" s="1587"/>
      <c r="AM10" s="1587"/>
      <c r="AN10" s="1587"/>
      <c r="AO10" s="1587"/>
      <c r="AP10" s="1588"/>
      <c r="AQ10" s="1357"/>
      <c r="AR10" s="1586" t="s">
        <v>1021</v>
      </c>
      <c r="AS10" s="1587"/>
      <c r="AT10" s="1587"/>
      <c r="AU10" s="1587"/>
      <c r="AV10" s="1587"/>
      <c r="AW10" s="1587"/>
      <c r="AX10" s="1587"/>
      <c r="AY10" s="1587"/>
      <c r="AZ10" s="1588"/>
    </row>
    <row r="11" spans="1:52" s="671" customFormat="1" ht="43.2" x14ac:dyDescent="0.3">
      <c r="A11" s="1364"/>
      <c r="B11" s="1365"/>
      <c r="C11" s="1366" t="s">
        <v>156</v>
      </c>
      <c r="D11" s="1367" t="s">
        <v>1041</v>
      </c>
      <c r="E11" s="1367" t="s">
        <v>1042</v>
      </c>
      <c r="F11" s="1368" t="s">
        <v>1043</v>
      </c>
      <c r="G11" s="1369" t="s">
        <v>40</v>
      </c>
      <c r="H11" s="1370" t="s">
        <v>11</v>
      </c>
      <c r="I11" s="1370" t="s">
        <v>53</v>
      </c>
      <c r="J11" s="443" t="s">
        <v>54</v>
      </c>
      <c r="K11" s="443" t="s">
        <v>55</v>
      </c>
      <c r="L11" s="443" t="s">
        <v>57</v>
      </c>
      <c r="M11" s="443" t="s">
        <v>56</v>
      </c>
      <c r="N11" s="443" t="s">
        <v>149</v>
      </c>
      <c r="O11" s="1371" t="s">
        <v>150</v>
      </c>
      <c r="P11" s="1369" t="s">
        <v>40</v>
      </c>
      <c r="Q11" s="1370" t="s">
        <v>11</v>
      </c>
      <c r="R11" s="1370" t="s">
        <v>1044</v>
      </c>
      <c r="S11" s="443" t="s">
        <v>54</v>
      </c>
      <c r="T11" s="443" t="s">
        <v>55</v>
      </c>
      <c r="U11" s="443" t="s">
        <v>57</v>
      </c>
      <c r="V11" s="443" t="s">
        <v>56</v>
      </c>
      <c r="W11" s="443" t="s">
        <v>149</v>
      </c>
      <c r="X11" s="1371" t="s">
        <v>150</v>
      </c>
      <c r="Y11" s="1369" t="s">
        <v>40</v>
      </c>
      <c r="Z11" s="1370" t="s">
        <v>11</v>
      </c>
      <c r="AA11" s="1370" t="s">
        <v>1044</v>
      </c>
      <c r="AB11" s="443" t="s">
        <v>54</v>
      </c>
      <c r="AC11" s="443" t="s">
        <v>55</v>
      </c>
      <c r="AD11" s="443" t="s">
        <v>57</v>
      </c>
      <c r="AE11" s="443" t="s">
        <v>56</v>
      </c>
      <c r="AF11" s="443" t="s">
        <v>149</v>
      </c>
      <c r="AG11" s="1371" t="s">
        <v>150</v>
      </c>
      <c r="AH11" s="1369" t="s">
        <v>40</v>
      </c>
      <c r="AI11" s="1370" t="s">
        <v>11</v>
      </c>
      <c r="AJ11" s="1370" t="s">
        <v>1044</v>
      </c>
      <c r="AK11" s="443" t="s">
        <v>54</v>
      </c>
      <c r="AL11" s="443" t="s">
        <v>55</v>
      </c>
      <c r="AM11" s="443" t="s">
        <v>57</v>
      </c>
      <c r="AN11" s="443" t="s">
        <v>56</v>
      </c>
      <c r="AO11" s="443" t="s">
        <v>149</v>
      </c>
      <c r="AP11" s="1371" t="s">
        <v>150</v>
      </c>
      <c r="AQ11" s="443" t="s">
        <v>1045</v>
      </c>
      <c r="AR11" s="1369" t="s">
        <v>40</v>
      </c>
      <c r="AS11" s="1370" t="s">
        <v>11</v>
      </c>
      <c r="AT11" s="1370" t="s">
        <v>1044</v>
      </c>
      <c r="AU11" s="443" t="s">
        <v>54</v>
      </c>
      <c r="AV11" s="443" t="s">
        <v>55</v>
      </c>
      <c r="AW11" s="443" t="s">
        <v>57</v>
      </c>
      <c r="AX11" s="443" t="s">
        <v>56</v>
      </c>
      <c r="AY11" s="443" t="s">
        <v>149</v>
      </c>
      <c r="AZ11" s="1371" t="s">
        <v>150</v>
      </c>
    </row>
    <row r="12" spans="1:52" s="671" customFormat="1" ht="15.6" x14ac:dyDescent="0.3">
      <c r="A12" s="1372" t="s">
        <v>58</v>
      </c>
      <c r="B12" s="1365"/>
      <c r="C12" s="1366"/>
      <c r="D12" s="1373"/>
      <c r="E12" s="1373"/>
      <c r="F12" s="1374"/>
      <c r="G12" s="1375">
        <f>H12+I12+J12+K12+L12+M12+N12+O12</f>
        <v>0</v>
      </c>
      <c r="H12" s="1376"/>
      <c r="I12" s="1376"/>
      <c r="J12" s="1377"/>
      <c r="K12" s="1377"/>
      <c r="L12" s="1377"/>
      <c r="M12" s="1377"/>
      <c r="N12" s="1377"/>
      <c r="O12" s="1378"/>
      <c r="P12" s="1375">
        <f>Q12+R12+S12+T12+U12+V12+W12+X12</f>
        <v>0</v>
      </c>
      <c r="Q12" s="1376"/>
      <c r="R12" s="1376"/>
      <c r="S12" s="1377"/>
      <c r="T12" s="1377"/>
      <c r="U12" s="1377"/>
      <c r="V12" s="1377"/>
      <c r="W12" s="1377"/>
      <c r="X12" s="1378"/>
      <c r="Y12" s="1375">
        <f>Z12+AA12+AB12+AC12+AD12+AE12+AF12+AG12</f>
        <v>0</v>
      </c>
      <c r="Z12" s="1376"/>
      <c r="AA12" s="1376"/>
      <c r="AB12" s="1377"/>
      <c r="AC12" s="1377"/>
      <c r="AD12" s="1377"/>
      <c r="AE12" s="1377"/>
      <c r="AF12" s="1377"/>
      <c r="AG12" s="1378"/>
      <c r="AH12" s="1375">
        <f>AI12+AJ12+AK12+AL12+AM12+AN12+AO12+AP12</f>
        <v>0</v>
      </c>
      <c r="AI12" s="1376"/>
      <c r="AJ12" s="1376"/>
      <c r="AK12" s="1377"/>
      <c r="AL12" s="1377"/>
      <c r="AM12" s="1377"/>
      <c r="AN12" s="1377"/>
      <c r="AO12" s="1377"/>
      <c r="AP12" s="1378"/>
      <c r="AQ12" s="1377"/>
      <c r="AR12" s="1379">
        <f>AS12+AT12+AU12+AV12+AW12+AX12+AY12+AZ12+AQ12</f>
        <v>0</v>
      </c>
      <c r="AS12" s="1380">
        <f t="shared" ref="AS12:AZ12" si="0">H12+Q12+Z12+AI12</f>
        <v>0</v>
      </c>
      <c r="AT12" s="1380">
        <f t="shared" si="0"/>
        <v>0</v>
      </c>
      <c r="AU12" s="1380">
        <f t="shared" si="0"/>
        <v>0</v>
      </c>
      <c r="AV12" s="1380">
        <f t="shared" si="0"/>
        <v>0</v>
      </c>
      <c r="AW12" s="1380">
        <f t="shared" si="0"/>
        <v>0</v>
      </c>
      <c r="AX12" s="1380">
        <f t="shared" si="0"/>
        <v>0</v>
      </c>
      <c r="AY12" s="1380">
        <f t="shared" si="0"/>
        <v>0</v>
      </c>
      <c r="AZ12" s="1381">
        <f t="shared" si="0"/>
        <v>0</v>
      </c>
    </row>
    <row r="13" spans="1:52" s="671" customFormat="1" ht="15.6" x14ac:dyDescent="0.3">
      <c r="A13" s="1606" t="s">
        <v>10</v>
      </c>
      <c r="B13" s="1607"/>
      <c r="C13" s="1608"/>
      <c r="D13" s="1382"/>
      <c r="E13" s="1382"/>
      <c r="F13" s="1383"/>
      <c r="G13" s="1384"/>
      <c r="H13" s="1385"/>
      <c r="I13" s="1385"/>
      <c r="J13" s="1386"/>
      <c r="K13" s="1386"/>
      <c r="L13" s="1386"/>
      <c r="M13" s="1386"/>
      <c r="N13" s="1386"/>
      <c r="O13" s="1387"/>
      <c r="P13" s="1384"/>
      <c r="Q13" s="1385"/>
      <c r="R13" s="1385"/>
      <c r="S13" s="1386"/>
      <c r="T13" s="1386"/>
      <c r="U13" s="1386"/>
      <c r="V13" s="1386"/>
      <c r="W13" s="1386"/>
      <c r="X13" s="1387"/>
      <c r="Y13" s="1384"/>
      <c r="Z13" s="1385"/>
      <c r="AA13" s="1385"/>
      <c r="AB13" s="1386"/>
      <c r="AC13" s="1386"/>
      <c r="AD13" s="1386"/>
      <c r="AE13" s="1386"/>
      <c r="AF13" s="1386"/>
      <c r="AG13" s="1387"/>
      <c r="AH13" s="1384"/>
      <c r="AI13" s="1385"/>
      <c r="AJ13" s="1385"/>
      <c r="AK13" s="1386"/>
      <c r="AL13" s="1386"/>
      <c r="AM13" s="1386"/>
      <c r="AN13" s="1386"/>
      <c r="AO13" s="1386"/>
      <c r="AP13" s="1387"/>
      <c r="AQ13" s="1386"/>
      <c r="AR13" s="1384"/>
      <c r="AS13" s="1388"/>
      <c r="AT13" s="1388"/>
      <c r="AU13" s="1389"/>
      <c r="AV13" s="1389"/>
      <c r="AW13" s="1389"/>
      <c r="AX13" s="1389"/>
      <c r="AY13" s="1389"/>
      <c r="AZ13" s="1390"/>
    </row>
    <row r="14" spans="1:52" x14ac:dyDescent="0.3">
      <c r="A14" s="1609" t="s">
        <v>1046</v>
      </c>
      <c r="B14" s="1017" t="s">
        <v>68</v>
      </c>
      <c r="C14" s="1120" t="s">
        <v>1047</v>
      </c>
      <c r="D14" s="1391"/>
      <c r="E14" s="1391"/>
      <c r="F14" s="1392" t="str">
        <f t="shared" ref="F14:F29" si="1">IFERROR(E14/D14, "")</f>
        <v/>
      </c>
      <c r="G14" s="1393">
        <f t="shared" ref="G14:G23" si="2">H14+I14+J14+K14+L14+M14+N14+O14</f>
        <v>0</v>
      </c>
      <c r="H14" s="456"/>
      <c r="I14" s="456"/>
      <c r="J14" s="456"/>
      <c r="K14" s="456"/>
      <c r="L14" s="456"/>
      <c r="M14" s="456"/>
      <c r="N14" s="456"/>
      <c r="O14" s="1142"/>
      <c r="P14" s="1393">
        <f t="shared" ref="P14:P23" si="3">Q14+R14+S14+T14+U14+V14+W14+X14</f>
        <v>0</v>
      </c>
      <c r="Q14" s="456"/>
      <c r="R14" s="456"/>
      <c r="S14" s="456"/>
      <c r="T14" s="456"/>
      <c r="U14" s="456"/>
      <c r="V14" s="456"/>
      <c r="W14" s="456"/>
      <c r="X14" s="1142"/>
      <c r="Y14" s="1393">
        <f t="shared" ref="Y14:Y23" si="4">Z14+AA14+AB14+AC14+AD14+AE14+AF14+AG14</f>
        <v>0</v>
      </c>
      <c r="Z14" s="456"/>
      <c r="AA14" s="456"/>
      <c r="AB14" s="456"/>
      <c r="AC14" s="456"/>
      <c r="AD14" s="456"/>
      <c r="AE14" s="456"/>
      <c r="AF14" s="456"/>
      <c r="AG14" s="1142"/>
      <c r="AH14" s="1393">
        <f t="shared" ref="AH14:AH23" si="5">AI14+AJ14+AK14+AL14+AM14+AN14+AO14+AP14</f>
        <v>0</v>
      </c>
      <c r="AI14" s="456"/>
      <c r="AJ14" s="456"/>
      <c r="AK14" s="456"/>
      <c r="AL14" s="456"/>
      <c r="AM14" s="456"/>
      <c r="AN14" s="456"/>
      <c r="AO14" s="456"/>
      <c r="AP14" s="1142"/>
      <c r="AQ14" s="456"/>
      <c r="AR14" s="1394">
        <f t="shared" ref="AR14:AR23" si="6">AS14+AT14+AU14+AV14+AW14+AX14+AY14+AZ14+AQ14</f>
        <v>0</v>
      </c>
      <c r="AS14" s="1395">
        <f t="shared" ref="AS14:AZ23" si="7">H14+Q14+Z14+AI14</f>
        <v>0</v>
      </c>
      <c r="AT14" s="1395">
        <f t="shared" si="7"/>
        <v>0</v>
      </c>
      <c r="AU14" s="1395">
        <f t="shared" si="7"/>
        <v>0</v>
      </c>
      <c r="AV14" s="1395">
        <f t="shared" si="7"/>
        <v>0</v>
      </c>
      <c r="AW14" s="1395">
        <f t="shared" si="7"/>
        <v>0</v>
      </c>
      <c r="AX14" s="1395">
        <f t="shared" si="7"/>
        <v>0</v>
      </c>
      <c r="AY14" s="1395">
        <f t="shared" si="7"/>
        <v>0</v>
      </c>
      <c r="AZ14" s="1396">
        <f t="shared" si="7"/>
        <v>0</v>
      </c>
    </row>
    <row r="15" spans="1:52" x14ac:dyDescent="0.3">
      <c r="A15" s="1609"/>
      <c r="B15" s="1017" t="s">
        <v>69</v>
      </c>
      <c r="C15" s="1120" t="s">
        <v>1048</v>
      </c>
      <c r="D15" s="1391"/>
      <c r="E15" s="1391"/>
      <c r="F15" s="1392" t="str">
        <f t="shared" si="1"/>
        <v/>
      </c>
      <c r="G15" s="1393">
        <f t="shared" si="2"/>
        <v>0</v>
      </c>
      <c r="H15" s="456"/>
      <c r="I15" s="456"/>
      <c r="J15" s="456"/>
      <c r="K15" s="456"/>
      <c r="L15" s="456"/>
      <c r="M15" s="456"/>
      <c r="N15" s="456"/>
      <c r="O15" s="1142"/>
      <c r="P15" s="1393">
        <f t="shared" si="3"/>
        <v>0</v>
      </c>
      <c r="Q15" s="456"/>
      <c r="R15" s="456"/>
      <c r="S15" s="456"/>
      <c r="T15" s="456"/>
      <c r="U15" s="456"/>
      <c r="V15" s="456"/>
      <c r="W15" s="456"/>
      <c r="X15" s="1142"/>
      <c r="Y15" s="1393">
        <f t="shared" si="4"/>
        <v>0</v>
      </c>
      <c r="Z15" s="456"/>
      <c r="AA15" s="456"/>
      <c r="AB15" s="456"/>
      <c r="AC15" s="456"/>
      <c r="AD15" s="456"/>
      <c r="AE15" s="456"/>
      <c r="AF15" s="456"/>
      <c r="AG15" s="1142"/>
      <c r="AH15" s="1393">
        <f t="shared" si="5"/>
        <v>0</v>
      </c>
      <c r="AI15" s="456"/>
      <c r="AJ15" s="456"/>
      <c r="AK15" s="456"/>
      <c r="AL15" s="456"/>
      <c r="AM15" s="456"/>
      <c r="AN15" s="456"/>
      <c r="AO15" s="456"/>
      <c r="AP15" s="1142"/>
      <c r="AQ15" s="456"/>
      <c r="AR15" s="569">
        <f t="shared" si="6"/>
        <v>0</v>
      </c>
      <c r="AS15" s="1397">
        <f t="shared" si="7"/>
        <v>0</v>
      </c>
      <c r="AT15" s="1397">
        <f t="shared" si="7"/>
        <v>0</v>
      </c>
      <c r="AU15" s="1397">
        <f t="shared" si="7"/>
        <v>0</v>
      </c>
      <c r="AV15" s="1397">
        <f t="shared" si="7"/>
        <v>0</v>
      </c>
      <c r="AW15" s="1397">
        <f t="shared" si="7"/>
        <v>0</v>
      </c>
      <c r="AX15" s="1397">
        <f t="shared" si="7"/>
        <v>0</v>
      </c>
      <c r="AY15" s="1397">
        <f t="shared" si="7"/>
        <v>0</v>
      </c>
      <c r="AZ15" s="1398">
        <f t="shared" si="7"/>
        <v>0</v>
      </c>
    </row>
    <row r="16" spans="1:52" x14ac:dyDescent="0.3">
      <c r="A16" s="1609"/>
      <c r="B16" s="1017" t="s">
        <v>70</v>
      </c>
      <c r="C16" s="1120" t="s">
        <v>1049</v>
      </c>
      <c r="D16" s="1391"/>
      <c r="E16" s="1391"/>
      <c r="F16" s="1392" t="str">
        <f t="shared" si="1"/>
        <v/>
      </c>
      <c r="G16" s="1393">
        <f t="shared" si="2"/>
        <v>0</v>
      </c>
      <c r="H16" s="456"/>
      <c r="I16" s="456"/>
      <c r="J16" s="456"/>
      <c r="K16" s="456"/>
      <c r="L16" s="456"/>
      <c r="M16" s="456"/>
      <c r="N16" s="456"/>
      <c r="O16" s="1142"/>
      <c r="P16" s="1393">
        <f t="shared" si="3"/>
        <v>0</v>
      </c>
      <c r="Q16" s="456"/>
      <c r="R16" s="456"/>
      <c r="S16" s="456"/>
      <c r="T16" s="456"/>
      <c r="U16" s="456"/>
      <c r="V16" s="456"/>
      <c r="W16" s="456"/>
      <c r="X16" s="1142"/>
      <c r="Y16" s="1393">
        <f t="shared" si="4"/>
        <v>0</v>
      </c>
      <c r="Z16" s="456"/>
      <c r="AA16" s="456"/>
      <c r="AB16" s="456"/>
      <c r="AC16" s="456"/>
      <c r="AD16" s="456"/>
      <c r="AE16" s="456"/>
      <c r="AF16" s="456"/>
      <c r="AG16" s="1142"/>
      <c r="AH16" s="1393">
        <f t="shared" si="5"/>
        <v>0</v>
      </c>
      <c r="AI16" s="456"/>
      <c r="AJ16" s="456"/>
      <c r="AK16" s="456"/>
      <c r="AL16" s="456"/>
      <c r="AM16" s="456"/>
      <c r="AN16" s="456"/>
      <c r="AO16" s="456"/>
      <c r="AP16" s="1142"/>
      <c r="AQ16" s="456"/>
      <c r="AR16" s="569">
        <f t="shared" si="6"/>
        <v>0</v>
      </c>
      <c r="AS16" s="1397">
        <f t="shared" si="7"/>
        <v>0</v>
      </c>
      <c r="AT16" s="1397">
        <f t="shared" si="7"/>
        <v>0</v>
      </c>
      <c r="AU16" s="1397">
        <f t="shared" si="7"/>
        <v>0</v>
      </c>
      <c r="AV16" s="1397">
        <f t="shared" si="7"/>
        <v>0</v>
      </c>
      <c r="AW16" s="1397">
        <f t="shared" si="7"/>
        <v>0</v>
      </c>
      <c r="AX16" s="1397">
        <f t="shared" si="7"/>
        <v>0</v>
      </c>
      <c r="AY16" s="1397">
        <f t="shared" si="7"/>
        <v>0</v>
      </c>
      <c r="AZ16" s="1398">
        <f t="shared" si="7"/>
        <v>0</v>
      </c>
    </row>
    <row r="17" spans="1:53" x14ac:dyDescent="0.3">
      <c r="A17" s="1609"/>
      <c r="B17" s="1017" t="s">
        <v>71</v>
      </c>
      <c r="C17" s="1120" t="s">
        <v>1050</v>
      </c>
      <c r="D17" s="1391"/>
      <c r="E17" s="1391"/>
      <c r="F17" s="1392" t="str">
        <f t="shared" si="1"/>
        <v/>
      </c>
      <c r="G17" s="1393">
        <f t="shared" si="2"/>
        <v>0</v>
      </c>
      <c r="H17" s="456"/>
      <c r="I17" s="456"/>
      <c r="J17" s="456"/>
      <c r="K17" s="456"/>
      <c r="L17" s="456"/>
      <c r="M17" s="456"/>
      <c r="N17" s="456"/>
      <c r="O17" s="1142"/>
      <c r="P17" s="1393">
        <f t="shared" si="3"/>
        <v>0</v>
      </c>
      <c r="Q17" s="456"/>
      <c r="R17" s="456"/>
      <c r="S17" s="456"/>
      <c r="T17" s="456"/>
      <c r="U17" s="456"/>
      <c r="V17" s="456"/>
      <c r="W17" s="456"/>
      <c r="X17" s="1142"/>
      <c r="Y17" s="1393">
        <f t="shared" si="4"/>
        <v>0</v>
      </c>
      <c r="Z17" s="456"/>
      <c r="AA17" s="456"/>
      <c r="AB17" s="456"/>
      <c r="AC17" s="456"/>
      <c r="AD17" s="456"/>
      <c r="AE17" s="456"/>
      <c r="AF17" s="456"/>
      <c r="AG17" s="1142"/>
      <c r="AH17" s="1393">
        <f t="shared" si="5"/>
        <v>0</v>
      </c>
      <c r="AI17" s="456"/>
      <c r="AJ17" s="456"/>
      <c r="AK17" s="456"/>
      <c r="AL17" s="456"/>
      <c r="AM17" s="456"/>
      <c r="AN17" s="456"/>
      <c r="AO17" s="456"/>
      <c r="AP17" s="1142"/>
      <c r="AQ17" s="456"/>
      <c r="AR17" s="569">
        <f t="shared" si="6"/>
        <v>0</v>
      </c>
      <c r="AS17" s="1397">
        <f t="shared" si="7"/>
        <v>0</v>
      </c>
      <c r="AT17" s="1397">
        <f t="shared" si="7"/>
        <v>0</v>
      </c>
      <c r="AU17" s="1397">
        <f t="shared" si="7"/>
        <v>0</v>
      </c>
      <c r="AV17" s="1397">
        <f t="shared" si="7"/>
        <v>0</v>
      </c>
      <c r="AW17" s="1397">
        <f t="shared" si="7"/>
        <v>0</v>
      </c>
      <c r="AX17" s="1397">
        <f t="shared" si="7"/>
        <v>0</v>
      </c>
      <c r="AY17" s="1397">
        <f t="shared" si="7"/>
        <v>0</v>
      </c>
      <c r="AZ17" s="1398">
        <f t="shared" si="7"/>
        <v>0</v>
      </c>
    </row>
    <row r="18" spans="1:53" s="377" customFormat="1" ht="15" thickBot="1" x14ac:dyDescent="0.35">
      <c r="A18" s="1610"/>
      <c r="B18" s="1399" t="s">
        <v>104</v>
      </c>
      <c r="C18" s="1400" t="s">
        <v>40</v>
      </c>
      <c r="D18" s="1401">
        <f>SUM(D14:D17)</f>
        <v>0</v>
      </c>
      <c r="E18" s="1401">
        <f>SUM(E14:E17)</f>
        <v>0</v>
      </c>
      <c r="F18" s="1402" t="str">
        <f t="shared" si="1"/>
        <v/>
      </c>
      <c r="G18" s="1403">
        <f t="shared" si="2"/>
        <v>0</v>
      </c>
      <c r="H18" s="1404">
        <f t="shared" ref="H18:O18" si="8">SUM(H14:H17)</f>
        <v>0</v>
      </c>
      <c r="I18" s="1404">
        <f t="shared" si="8"/>
        <v>0</v>
      </c>
      <c r="J18" s="1404">
        <f t="shared" si="8"/>
        <v>0</v>
      </c>
      <c r="K18" s="1404">
        <f t="shared" si="8"/>
        <v>0</v>
      </c>
      <c r="L18" s="1404">
        <f t="shared" si="8"/>
        <v>0</v>
      </c>
      <c r="M18" s="1404">
        <f t="shared" si="8"/>
        <v>0</v>
      </c>
      <c r="N18" s="1404">
        <f t="shared" si="8"/>
        <v>0</v>
      </c>
      <c r="O18" s="1405">
        <f t="shared" si="8"/>
        <v>0</v>
      </c>
      <c r="P18" s="1403">
        <f t="shared" si="3"/>
        <v>0</v>
      </c>
      <c r="Q18" s="1404">
        <f t="shared" ref="Q18:X18" si="9">SUM(Q14:Q17)</f>
        <v>0</v>
      </c>
      <c r="R18" s="1404">
        <f t="shared" si="9"/>
        <v>0</v>
      </c>
      <c r="S18" s="1404">
        <f t="shared" si="9"/>
        <v>0</v>
      </c>
      <c r="T18" s="1404">
        <f t="shared" si="9"/>
        <v>0</v>
      </c>
      <c r="U18" s="1404">
        <f t="shared" si="9"/>
        <v>0</v>
      </c>
      <c r="V18" s="1404">
        <f t="shared" si="9"/>
        <v>0</v>
      </c>
      <c r="W18" s="1404">
        <f t="shared" si="9"/>
        <v>0</v>
      </c>
      <c r="X18" s="1404">
        <f t="shared" si="9"/>
        <v>0</v>
      </c>
      <c r="Y18" s="1403">
        <f t="shared" si="4"/>
        <v>0</v>
      </c>
      <c r="Z18" s="1404">
        <f t="shared" ref="Z18:AG18" si="10">SUM(Z14:Z17)</f>
        <v>0</v>
      </c>
      <c r="AA18" s="1404">
        <f t="shared" si="10"/>
        <v>0</v>
      </c>
      <c r="AB18" s="1404">
        <f t="shared" si="10"/>
        <v>0</v>
      </c>
      <c r="AC18" s="1404">
        <f t="shared" si="10"/>
        <v>0</v>
      </c>
      <c r="AD18" s="1404">
        <f t="shared" si="10"/>
        <v>0</v>
      </c>
      <c r="AE18" s="1404">
        <f t="shared" si="10"/>
        <v>0</v>
      </c>
      <c r="AF18" s="1404">
        <f t="shared" si="10"/>
        <v>0</v>
      </c>
      <c r="AG18" s="1405">
        <f t="shared" si="10"/>
        <v>0</v>
      </c>
      <c r="AH18" s="1403">
        <f t="shared" si="5"/>
        <v>0</v>
      </c>
      <c r="AI18" s="1404">
        <f t="shared" ref="AI18:AQ18" si="11">SUM(AI14:AI17)</f>
        <v>0</v>
      </c>
      <c r="AJ18" s="1404">
        <f t="shared" si="11"/>
        <v>0</v>
      </c>
      <c r="AK18" s="1404">
        <f t="shared" si="11"/>
        <v>0</v>
      </c>
      <c r="AL18" s="1404">
        <f t="shared" si="11"/>
        <v>0</v>
      </c>
      <c r="AM18" s="1404">
        <f t="shared" si="11"/>
        <v>0</v>
      </c>
      <c r="AN18" s="1404">
        <f t="shared" si="11"/>
        <v>0</v>
      </c>
      <c r="AO18" s="1404">
        <f t="shared" si="11"/>
        <v>0</v>
      </c>
      <c r="AP18" s="1404">
        <f t="shared" si="11"/>
        <v>0</v>
      </c>
      <c r="AQ18" s="1406">
        <f t="shared" si="11"/>
        <v>0</v>
      </c>
      <c r="AR18" s="1407">
        <f t="shared" si="6"/>
        <v>0</v>
      </c>
      <c r="AS18" s="1408">
        <f t="shared" si="7"/>
        <v>0</v>
      </c>
      <c r="AT18" s="1408">
        <f t="shared" si="7"/>
        <v>0</v>
      </c>
      <c r="AU18" s="1408">
        <f t="shared" si="7"/>
        <v>0</v>
      </c>
      <c r="AV18" s="1408">
        <f t="shared" si="7"/>
        <v>0</v>
      </c>
      <c r="AW18" s="1408">
        <f t="shared" si="7"/>
        <v>0</v>
      </c>
      <c r="AX18" s="1408">
        <f t="shared" si="7"/>
        <v>0</v>
      </c>
      <c r="AY18" s="1408">
        <f t="shared" si="7"/>
        <v>0</v>
      </c>
      <c r="AZ18" s="1409">
        <f t="shared" si="7"/>
        <v>0</v>
      </c>
    </row>
    <row r="19" spans="1:53" x14ac:dyDescent="0.3">
      <c r="A19" s="1609" t="s">
        <v>1051</v>
      </c>
      <c r="B19" s="1017" t="s">
        <v>72</v>
      </c>
      <c r="C19" s="1120" t="s">
        <v>1047</v>
      </c>
      <c r="D19" s="1391"/>
      <c r="E19" s="1391"/>
      <c r="F19" s="1410" t="str">
        <f t="shared" si="1"/>
        <v/>
      </c>
      <c r="G19" s="1393">
        <f t="shared" si="2"/>
        <v>0</v>
      </c>
      <c r="H19" s="456"/>
      <c r="I19" s="456"/>
      <c r="J19" s="456"/>
      <c r="K19" s="456"/>
      <c r="L19" s="456"/>
      <c r="M19" s="456"/>
      <c r="N19" s="456"/>
      <c r="O19" s="1142"/>
      <c r="P19" s="1393">
        <f t="shared" si="3"/>
        <v>0</v>
      </c>
      <c r="Q19" s="456"/>
      <c r="R19" s="456"/>
      <c r="S19" s="456"/>
      <c r="T19" s="456"/>
      <c r="U19" s="456"/>
      <c r="V19" s="456"/>
      <c r="W19" s="456"/>
      <c r="X19" s="1142"/>
      <c r="Y19" s="1393">
        <f t="shared" si="4"/>
        <v>0</v>
      </c>
      <c r="Z19" s="456"/>
      <c r="AA19" s="456"/>
      <c r="AB19" s="456"/>
      <c r="AC19" s="456"/>
      <c r="AD19" s="456"/>
      <c r="AE19" s="456"/>
      <c r="AF19" s="456"/>
      <c r="AG19" s="1142"/>
      <c r="AH19" s="1393">
        <f t="shared" si="5"/>
        <v>0</v>
      </c>
      <c r="AI19" s="456"/>
      <c r="AJ19" s="456"/>
      <c r="AK19" s="456"/>
      <c r="AL19" s="456"/>
      <c r="AM19" s="456"/>
      <c r="AN19" s="456"/>
      <c r="AO19" s="456"/>
      <c r="AP19" s="1142"/>
      <c r="AQ19" s="456"/>
      <c r="AR19" s="1411">
        <f t="shared" si="6"/>
        <v>0</v>
      </c>
      <c r="AS19" s="1395">
        <f t="shared" si="7"/>
        <v>0</v>
      </c>
      <c r="AT19" s="1395">
        <f t="shared" si="7"/>
        <v>0</v>
      </c>
      <c r="AU19" s="1395">
        <f t="shared" si="7"/>
        <v>0</v>
      </c>
      <c r="AV19" s="1395">
        <f t="shared" si="7"/>
        <v>0</v>
      </c>
      <c r="AW19" s="1395">
        <f t="shared" si="7"/>
        <v>0</v>
      </c>
      <c r="AX19" s="1395">
        <f t="shared" si="7"/>
        <v>0</v>
      </c>
      <c r="AY19" s="1395">
        <f t="shared" si="7"/>
        <v>0</v>
      </c>
      <c r="AZ19" s="1396">
        <f t="shared" si="7"/>
        <v>0</v>
      </c>
    </row>
    <row r="20" spans="1:53" x14ac:dyDescent="0.3">
      <c r="A20" s="1609"/>
      <c r="B20" s="1017" t="s">
        <v>73</v>
      </c>
      <c r="C20" s="1120" t="s">
        <v>1048</v>
      </c>
      <c r="D20" s="1391"/>
      <c r="E20" s="1391"/>
      <c r="F20" s="1392" t="str">
        <f t="shared" si="1"/>
        <v/>
      </c>
      <c r="G20" s="1393">
        <f t="shared" si="2"/>
        <v>0</v>
      </c>
      <c r="H20" s="456"/>
      <c r="I20" s="456"/>
      <c r="J20" s="456"/>
      <c r="K20" s="456"/>
      <c r="L20" s="456"/>
      <c r="M20" s="456"/>
      <c r="N20" s="456"/>
      <c r="O20" s="1142"/>
      <c r="P20" s="1393">
        <f t="shared" si="3"/>
        <v>0</v>
      </c>
      <c r="Q20" s="456"/>
      <c r="R20" s="456"/>
      <c r="S20" s="456"/>
      <c r="T20" s="456"/>
      <c r="U20" s="456"/>
      <c r="V20" s="456"/>
      <c r="W20" s="456"/>
      <c r="X20" s="1142"/>
      <c r="Y20" s="1393">
        <f t="shared" si="4"/>
        <v>0</v>
      </c>
      <c r="Z20" s="456"/>
      <c r="AA20" s="456"/>
      <c r="AB20" s="456"/>
      <c r="AC20" s="456"/>
      <c r="AD20" s="456"/>
      <c r="AE20" s="456"/>
      <c r="AF20" s="456"/>
      <c r="AG20" s="1142"/>
      <c r="AH20" s="1393">
        <f t="shared" si="5"/>
        <v>0</v>
      </c>
      <c r="AI20" s="456"/>
      <c r="AJ20" s="456"/>
      <c r="AK20" s="456"/>
      <c r="AL20" s="456"/>
      <c r="AM20" s="456"/>
      <c r="AN20" s="456"/>
      <c r="AO20" s="456"/>
      <c r="AP20" s="1142"/>
      <c r="AQ20" s="456"/>
      <c r="AR20" s="569">
        <f t="shared" si="6"/>
        <v>0</v>
      </c>
      <c r="AS20" s="1397">
        <f t="shared" si="7"/>
        <v>0</v>
      </c>
      <c r="AT20" s="1397">
        <f t="shared" si="7"/>
        <v>0</v>
      </c>
      <c r="AU20" s="1397">
        <f t="shared" si="7"/>
        <v>0</v>
      </c>
      <c r="AV20" s="1397">
        <f t="shared" si="7"/>
        <v>0</v>
      </c>
      <c r="AW20" s="1397">
        <f t="shared" si="7"/>
        <v>0</v>
      </c>
      <c r="AX20" s="1397">
        <f t="shared" si="7"/>
        <v>0</v>
      </c>
      <c r="AY20" s="1397">
        <f t="shared" si="7"/>
        <v>0</v>
      </c>
      <c r="AZ20" s="1398">
        <f t="shared" si="7"/>
        <v>0</v>
      </c>
    </row>
    <row r="21" spans="1:53" x14ac:dyDescent="0.3">
      <c r="A21" s="1609"/>
      <c r="B21" s="1017" t="s">
        <v>74</v>
      </c>
      <c r="C21" s="1120" t="s">
        <v>1049</v>
      </c>
      <c r="D21" s="1391"/>
      <c r="E21" s="1391"/>
      <c r="F21" s="1392" t="str">
        <f t="shared" si="1"/>
        <v/>
      </c>
      <c r="G21" s="1393">
        <f t="shared" si="2"/>
        <v>0</v>
      </c>
      <c r="H21" s="456"/>
      <c r="I21" s="456"/>
      <c r="J21" s="456"/>
      <c r="K21" s="456"/>
      <c r="L21" s="456"/>
      <c r="M21" s="456"/>
      <c r="N21" s="456"/>
      <c r="O21" s="1142"/>
      <c r="P21" s="1393">
        <f t="shared" si="3"/>
        <v>0</v>
      </c>
      <c r="Q21" s="456"/>
      <c r="R21" s="456"/>
      <c r="S21" s="456"/>
      <c r="T21" s="456"/>
      <c r="U21" s="456"/>
      <c r="V21" s="456"/>
      <c r="W21" s="456"/>
      <c r="X21" s="1142"/>
      <c r="Y21" s="1393">
        <f t="shared" si="4"/>
        <v>0</v>
      </c>
      <c r="Z21" s="456"/>
      <c r="AA21" s="456"/>
      <c r="AB21" s="456"/>
      <c r="AC21" s="456"/>
      <c r="AD21" s="456"/>
      <c r="AE21" s="456"/>
      <c r="AF21" s="456"/>
      <c r="AG21" s="1142"/>
      <c r="AH21" s="1393">
        <f t="shared" si="5"/>
        <v>0</v>
      </c>
      <c r="AI21" s="456"/>
      <c r="AJ21" s="456"/>
      <c r="AK21" s="456"/>
      <c r="AL21" s="456"/>
      <c r="AM21" s="456"/>
      <c r="AN21" s="456"/>
      <c r="AO21" s="456"/>
      <c r="AP21" s="1142"/>
      <c r="AQ21" s="456"/>
      <c r="AR21" s="569">
        <f t="shared" si="6"/>
        <v>0</v>
      </c>
      <c r="AS21" s="1397">
        <f t="shared" si="7"/>
        <v>0</v>
      </c>
      <c r="AT21" s="1397">
        <f t="shared" si="7"/>
        <v>0</v>
      </c>
      <c r="AU21" s="1397">
        <f t="shared" si="7"/>
        <v>0</v>
      </c>
      <c r="AV21" s="1397">
        <f t="shared" si="7"/>
        <v>0</v>
      </c>
      <c r="AW21" s="1397">
        <f t="shared" si="7"/>
        <v>0</v>
      </c>
      <c r="AX21" s="1397">
        <f t="shared" si="7"/>
        <v>0</v>
      </c>
      <c r="AY21" s="1397">
        <f t="shared" si="7"/>
        <v>0</v>
      </c>
      <c r="AZ21" s="1398">
        <f t="shared" si="7"/>
        <v>0</v>
      </c>
    </row>
    <row r="22" spans="1:53" x14ac:dyDescent="0.3">
      <c r="A22" s="1609"/>
      <c r="B22" s="1017" t="s">
        <v>76</v>
      </c>
      <c r="C22" s="1120" t="s">
        <v>1050</v>
      </c>
      <c r="D22" s="1391"/>
      <c r="E22" s="1391"/>
      <c r="F22" s="1392" t="str">
        <f t="shared" si="1"/>
        <v/>
      </c>
      <c r="G22" s="1393">
        <f t="shared" si="2"/>
        <v>0</v>
      </c>
      <c r="H22" s="456"/>
      <c r="I22" s="456"/>
      <c r="J22" s="456"/>
      <c r="K22" s="456"/>
      <c r="L22" s="456"/>
      <c r="M22" s="456"/>
      <c r="N22" s="456"/>
      <c r="O22" s="1142"/>
      <c r="P22" s="1393">
        <f t="shared" si="3"/>
        <v>0</v>
      </c>
      <c r="Q22" s="456"/>
      <c r="R22" s="456"/>
      <c r="S22" s="456"/>
      <c r="T22" s="456"/>
      <c r="U22" s="456"/>
      <c r="V22" s="456"/>
      <c r="W22" s="456"/>
      <c r="X22" s="1142"/>
      <c r="Y22" s="1393">
        <f t="shared" si="4"/>
        <v>0</v>
      </c>
      <c r="Z22" s="456"/>
      <c r="AA22" s="456"/>
      <c r="AB22" s="456"/>
      <c r="AC22" s="456"/>
      <c r="AD22" s="456"/>
      <c r="AE22" s="456"/>
      <c r="AF22" s="456"/>
      <c r="AG22" s="1142"/>
      <c r="AH22" s="1393">
        <f t="shared" si="5"/>
        <v>0</v>
      </c>
      <c r="AI22" s="456"/>
      <c r="AJ22" s="456"/>
      <c r="AK22" s="456"/>
      <c r="AL22" s="456"/>
      <c r="AM22" s="456"/>
      <c r="AN22" s="456"/>
      <c r="AO22" s="456"/>
      <c r="AP22" s="1142"/>
      <c r="AQ22" s="456"/>
      <c r="AR22" s="569">
        <f t="shared" si="6"/>
        <v>0</v>
      </c>
      <c r="AS22" s="1397">
        <f t="shared" si="7"/>
        <v>0</v>
      </c>
      <c r="AT22" s="1397">
        <f t="shared" si="7"/>
        <v>0</v>
      </c>
      <c r="AU22" s="1397">
        <f t="shared" si="7"/>
        <v>0</v>
      </c>
      <c r="AV22" s="1397">
        <f t="shared" si="7"/>
        <v>0</v>
      </c>
      <c r="AW22" s="1397">
        <f t="shared" si="7"/>
        <v>0</v>
      </c>
      <c r="AX22" s="1397">
        <f t="shared" si="7"/>
        <v>0</v>
      </c>
      <c r="AY22" s="1397">
        <f t="shared" si="7"/>
        <v>0</v>
      </c>
      <c r="AZ22" s="1398">
        <f t="shared" si="7"/>
        <v>0</v>
      </c>
    </row>
    <row r="23" spans="1:53" ht="15" thickBot="1" x14ac:dyDescent="0.35">
      <c r="A23" s="1610"/>
      <c r="B23" s="1399" t="s">
        <v>107</v>
      </c>
      <c r="C23" s="1400" t="s">
        <v>40</v>
      </c>
      <c r="D23" s="1401">
        <f>SUM(D19:D22)</f>
        <v>0</v>
      </c>
      <c r="E23" s="1401">
        <f>SUM(E19:E22)</f>
        <v>0</v>
      </c>
      <c r="F23" s="1412" t="str">
        <f t="shared" si="1"/>
        <v/>
      </c>
      <c r="G23" s="1403">
        <f t="shared" si="2"/>
        <v>0</v>
      </c>
      <c r="H23" s="1404">
        <f t="shared" ref="H23:O23" si="12">SUM(H19:H22)</f>
        <v>0</v>
      </c>
      <c r="I23" s="1404">
        <f t="shared" si="12"/>
        <v>0</v>
      </c>
      <c r="J23" s="1404">
        <f t="shared" si="12"/>
        <v>0</v>
      </c>
      <c r="K23" s="1404">
        <f t="shared" si="12"/>
        <v>0</v>
      </c>
      <c r="L23" s="1404">
        <f t="shared" si="12"/>
        <v>0</v>
      </c>
      <c r="M23" s="1404">
        <f t="shared" si="12"/>
        <v>0</v>
      </c>
      <c r="N23" s="1404">
        <f t="shared" si="12"/>
        <v>0</v>
      </c>
      <c r="O23" s="1405">
        <f t="shared" si="12"/>
        <v>0</v>
      </c>
      <c r="P23" s="1403">
        <f t="shared" si="3"/>
        <v>0</v>
      </c>
      <c r="Q23" s="1404">
        <f t="shared" ref="Q23:X23" si="13">SUM(Q19:Q22)</f>
        <v>0</v>
      </c>
      <c r="R23" s="1404">
        <f t="shared" si="13"/>
        <v>0</v>
      </c>
      <c r="S23" s="1404">
        <f t="shared" si="13"/>
        <v>0</v>
      </c>
      <c r="T23" s="1404">
        <f t="shared" si="13"/>
        <v>0</v>
      </c>
      <c r="U23" s="1404">
        <f t="shared" si="13"/>
        <v>0</v>
      </c>
      <c r="V23" s="1404">
        <f t="shared" si="13"/>
        <v>0</v>
      </c>
      <c r="W23" s="1404">
        <f t="shared" si="13"/>
        <v>0</v>
      </c>
      <c r="X23" s="1404">
        <f t="shared" si="13"/>
        <v>0</v>
      </c>
      <c r="Y23" s="1403">
        <f t="shared" si="4"/>
        <v>0</v>
      </c>
      <c r="Z23" s="1404">
        <f t="shared" ref="Z23:AG23" si="14">SUM(Z19:Z22)</f>
        <v>0</v>
      </c>
      <c r="AA23" s="1404">
        <f t="shared" si="14"/>
        <v>0</v>
      </c>
      <c r="AB23" s="1404">
        <f t="shared" si="14"/>
        <v>0</v>
      </c>
      <c r="AC23" s="1404">
        <f t="shared" si="14"/>
        <v>0</v>
      </c>
      <c r="AD23" s="1404">
        <f t="shared" si="14"/>
        <v>0</v>
      </c>
      <c r="AE23" s="1404">
        <f t="shared" si="14"/>
        <v>0</v>
      </c>
      <c r="AF23" s="1404">
        <f t="shared" si="14"/>
        <v>0</v>
      </c>
      <c r="AG23" s="1405">
        <f t="shared" si="14"/>
        <v>0</v>
      </c>
      <c r="AH23" s="1403">
        <f t="shared" si="5"/>
        <v>0</v>
      </c>
      <c r="AI23" s="1404">
        <f t="shared" ref="AI23:AQ23" si="15">SUM(AI19:AI22)</f>
        <v>0</v>
      </c>
      <c r="AJ23" s="1404">
        <f t="shared" si="15"/>
        <v>0</v>
      </c>
      <c r="AK23" s="1404">
        <f t="shared" si="15"/>
        <v>0</v>
      </c>
      <c r="AL23" s="1404">
        <f t="shared" si="15"/>
        <v>0</v>
      </c>
      <c r="AM23" s="1404">
        <f t="shared" si="15"/>
        <v>0</v>
      </c>
      <c r="AN23" s="1404">
        <f t="shared" si="15"/>
        <v>0</v>
      </c>
      <c r="AO23" s="1404">
        <f t="shared" si="15"/>
        <v>0</v>
      </c>
      <c r="AP23" s="1405">
        <f t="shared" si="15"/>
        <v>0</v>
      </c>
      <c r="AQ23" s="1404">
        <f t="shared" si="15"/>
        <v>0</v>
      </c>
      <c r="AR23" s="1407">
        <f t="shared" si="6"/>
        <v>0</v>
      </c>
      <c r="AS23" s="1408">
        <f t="shared" si="7"/>
        <v>0</v>
      </c>
      <c r="AT23" s="1408">
        <f t="shared" si="7"/>
        <v>0</v>
      </c>
      <c r="AU23" s="1408">
        <f t="shared" si="7"/>
        <v>0</v>
      </c>
      <c r="AV23" s="1408">
        <f t="shared" si="7"/>
        <v>0</v>
      </c>
      <c r="AW23" s="1408">
        <f t="shared" si="7"/>
        <v>0</v>
      </c>
      <c r="AX23" s="1408">
        <f t="shared" si="7"/>
        <v>0</v>
      </c>
      <c r="AY23" s="1408">
        <f t="shared" si="7"/>
        <v>0</v>
      </c>
      <c r="AZ23" s="1409">
        <f t="shared" si="7"/>
        <v>0</v>
      </c>
    </row>
    <row r="24" spans="1:53" x14ac:dyDescent="0.3">
      <c r="A24" s="1609" t="s">
        <v>1050</v>
      </c>
      <c r="B24" s="1017" t="s">
        <v>77</v>
      </c>
      <c r="C24" s="1120" t="s">
        <v>1047</v>
      </c>
      <c r="D24" s="1391"/>
      <c r="E24" s="1391"/>
      <c r="F24" s="1410" t="str">
        <f t="shared" ref="F24:F28" si="16">IFERROR(E24/D24, "")</f>
        <v/>
      </c>
      <c r="G24" s="1393">
        <f t="shared" ref="G24:G28" si="17">H24+I24+J24+K24+L24+M24+N24+O24</f>
        <v>0</v>
      </c>
      <c r="H24" s="456"/>
      <c r="I24" s="456"/>
      <c r="J24" s="456"/>
      <c r="K24" s="456"/>
      <c r="L24" s="456"/>
      <c r="M24" s="456"/>
      <c r="N24" s="456"/>
      <c r="O24" s="1142"/>
      <c r="P24" s="1393">
        <f t="shared" ref="P24:P28" si="18">Q24+R24+S24+T24+U24+V24+W24+X24</f>
        <v>0</v>
      </c>
      <c r="Q24" s="456"/>
      <c r="R24" s="456"/>
      <c r="S24" s="456"/>
      <c r="T24" s="456"/>
      <c r="U24" s="456"/>
      <c r="V24" s="456"/>
      <c r="W24" s="456"/>
      <c r="X24" s="1142"/>
      <c r="Y24" s="1393">
        <f t="shared" ref="Y24:Y28" si="19">Z24+AA24+AB24+AC24+AD24+AE24+AF24+AG24</f>
        <v>0</v>
      </c>
      <c r="Z24" s="456"/>
      <c r="AA24" s="456"/>
      <c r="AB24" s="456"/>
      <c r="AC24" s="456"/>
      <c r="AD24" s="456"/>
      <c r="AE24" s="456"/>
      <c r="AF24" s="456"/>
      <c r="AG24" s="1142"/>
      <c r="AH24" s="1393">
        <f t="shared" ref="AH24:AH28" si="20">AI24+AJ24+AK24+AL24+AM24+AN24+AO24+AP24</f>
        <v>0</v>
      </c>
      <c r="AI24" s="456"/>
      <c r="AJ24" s="456"/>
      <c r="AK24" s="456"/>
      <c r="AL24" s="456"/>
      <c r="AM24" s="456"/>
      <c r="AN24" s="456"/>
      <c r="AO24" s="456"/>
      <c r="AP24" s="1142"/>
      <c r="AQ24" s="456"/>
      <c r="AR24" s="1411">
        <f t="shared" ref="AR24:AR28" si="21">AS24+AT24+AU24+AV24+AW24+AX24+AY24+AZ24+AQ24</f>
        <v>0</v>
      </c>
      <c r="AS24" s="1395">
        <f t="shared" ref="AS24:AS28" si="22">H24+Q24+Z24+AI24</f>
        <v>0</v>
      </c>
      <c r="AT24" s="1395">
        <f t="shared" ref="AT24:AT28" si="23">I24+R24+AA24+AJ24</f>
        <v>0</v>
      </c>
      <c r="AU24" s="1395">
        <f t="shared" ref="AU24:AU28" si="24">J24+S24+AB24+AK24</f>
        <v>0</v>
      </c>
      <c r="AV24" s="1395">
        <f t="shared" ref="AV24:AV28" si="25">K24+T24+AC24+AL24</f>
        <v>0</v>
      </c>
      <c r="AW24" s="1395">
        <f t="shared" ref="AW24:AW28" si="26">L24+U24+AD24+AM24</f>
        <v>0</v>
      </c>
      <c r="AX24" s="1395">
        <f t="shared" ref="AX24:AX28" si="27">M24+V24+AE24+AN24</f>
        <v>0</v>
      </c>
      <c r="AY24" s="1395">
        <f t="shared" ref="AY24:AY28" si="28">N24+W24+AF24+AO24</f>
        <v>0</v>
      </c>
      <c r="AZ24" s="1396">
        <f t="shared" ref="AZ24:AZ28" si="29">O24+X24+AG24+AP24</f>
        <v>0</v>
      </c>
    </row>
    <row r="25" spans="1:53" x14ac:dyDescent="0.3">
      <c r="A25" s="1609"/>
      <c r="B25" s="1017" t="s">
        <v>78</v>
      </c>
      <c r="C25" s="1120" t="s">
        <v>1048</v>
      </c>
      <c r="D25" s="1391"/>
      <c r="E25" s="1391"/>
      <c r="F25" s="1392" t="str">
        <f t="shared" si="16"/>
        <v/>
      </c>
      <c r="G25" s="1393">
        <f t="shared" si="17"/>
        <v>0</v>
      </c>
      <c r="H25" s="456"/>
      <c r="I25" s="456"/>
      <c r="J25" s="456"/>
      <c r="K25" s="456"/>
      <c r="L25" s="456"/>
      <c r="M25" s="456"/>
      <c r="N25" s="456"/>
      <c r="O25" s="1142"/>
      <c r="P25" s="1393">
        <f t="shared" si="18"/>
        <v>0</v>
      </c>
      <c r="Q25" s="456"/>
      <c r="R25" s="456"/>
      <c r="S25" s="456"/>
      <c r="T25" s="456"/>
      <c r="U25" s="456"/>
      <c r="V25" s="456"/>
      <c r="W25" s="456"/>
      <c r="X25" s="1142"/>
      <c r="Y25" s="1393">
        <f t="shared" si="19"/>
        <v>0</v>
      </c>
      <c r="Z25" s="456"/>
      <c r="AA25" s="456"/>
      <c r="AB25" s="456"/>
      <c r="AC25" s="456"/>
      <c r="AD25" s="456"/>
      <c r="AE25" s="456"/>
      <c r="AF25" s="456"/>
      <c r="AG25" s="1142"/>
      <c r="AH25" s="1393">
        <f t="shared" si="20"/>
        <v>0</v>
      </c>
      <c r="AI25" s="456"/>
      <c r="AJ25" s="456"/>
      <c r="AK25" s="456"/>
      <c r="AL25" s="456"/>
      <c r="AM25" s="456"/>
      <c r="AN25" s="456"/>
      <c r="AO25" s="456"/>
      <c r="AP25" s="1142"/>
      <c r="AQ25" s="456"/>
      <c r="AR25" s="569">
        <f t="shared" si="21"/>
        <v>0</v>
      </c>
      <c r="AS25" s="1397">
        <f t="shared" si="22"/>
        <v>0</v>
      </c>
      <c r="AT25" s="1397">
        <f t="shared" si="23"/>
        <v>0</v>
      </c>
      <c r="AU25" s="1397">
        <f t="shared" si="24"/>
        <v>0</v>
      </c>
      <c r="AV25" s="1397">
        <f t="shared" si="25"/>
        <v>0</v>
      </c>
      <c r="AW25" s="1397">
        <f t="shared" si="26"/>
        <v>0</v>
      </c>
      <c r="AX25" s="1397">
        <f t="shared" si="27"/>
        <v>0</v>
      </c>
      <c r="AY25" s="1397">
        <f t="shared" si="28"/>
        <v>0</v>
      </c>
      <c r="AZ25" s="1398">
        <f t="shared" si="29"/>
        <v>0</v>
      </c>
    </row>
    <row r="26" spans="1:53" x14ac:dyDescent="0.3">
      <c r="A26" s="1609"/>
      <c r="B26" s="1017" t="s">
        <v>79</v>
      </c>
      <c r="C26" s="1120" t="s">
        <v>1049</v>
      </c>
      <c r="D26" s="1391"/>
      <c r="E26" s="1391"/>
      <c r="F26" s="1392" t="str">
        <f t="shared" si="16"/>
        <v/>
      </c>
      <c r="G26" s="1393">
        <f t="shared" si="17"/>
        <v>0</v>
      </c>
      <c r="H26" s="456"/>
      <c r="I26" s="456"/>
      <c r="J26" s="456"/>
      <c r="K26" s="456"/>
      <c r="L26" s="456"/>
      <c r="M26" s="456"/>
      <c r="N26" s="456"/>
      <c r="O26" s="1142"/>
      <c r="P26" s="1393">
        <f t="shared" si="18"/>
        <v>0</v>
      </c>
      <c r="Q26" s="456"/>
      <c r="R26" s="456"/>
      <c r="S26" s="456"/>
      <c r="T26" s="456"/>
      <c r="U26" s="456"/>
      <c r="V26" s="456"/>
      <c r="W26" s="456"/>
      <c r="X26" s="1142"/>
      <c r="Y26" s="1393">
        <f t="shared" si="19"/>
        <v>0</v>
      </c>
      <c r="Z26" s="456"/>
      <c r="AA26" s="456"/>
      <c r="AB26" s="456"/>
      <c r="AC26" s="456"/>
      <c r="AD26" s="456"/>
      <c r="AE26" s="456"/>
      <c r="AF26" s="456"/>
      <c r="AG26" s="1142"/>
      <c r="AH26" s="1393">
        <f t="shared" si="20"/>
        <v>0</v>
      </c>
      <c r="AI26" s="456"/>
      <c r="AJ26" s="456"/>
      <c r="AK26" s="456"/>
      <c r="AL26" s="456"/>
      <c r="AM26" s="456"/>
      <c r="AN26" s="456"/>
      <c r="AO26" s="456"/>
      <c r="AP26" s="1142"/>
      <c r="AQ26" s="456"/>
      <c r="AR26" s="569">
        <f t="shared" si="21"/>
        <v>0</v>
      </c>
      <c r="AS26" s="1397">
        <f t="shared" si="22"/>
        <v>0</v>
      </c>
      <c r="AT26" s="1397">
        <f t="shared" si="23"/>
        <v>0</v>
      </c>
      <c r="AU26" s="1397">
        <f t="shared" si="24"/>
        <v>0</v>
      </c>
      <c r="AV26" s="1397">
        <f t="shared" si="25"/>
        <v>0</v>
      </c>
      <c r="AW26" s="1397">
        <f t="shared" si="26"/>
        <v>0</v>
      </c>
      <c r="AX26" s="1397">
        <f t="shared" si="27"/>
        <v>0</v>
      </c>
      <c r="AY26" s="1397">
        <f t="shared" si="28"/>
        <v>0</v>
      </c>
      <c r="AZ26" s="1398">
        <f t="shared" si="29"/>
        <v>0</v>
      </c>
    </row>
    <row r="27" spans="1:53" x14ac:dyDescent="0.3">
      <c r="A27" s="1609"/>
      <c r="B27" s="1017" t="s">
        <v>49</v>
      </c>
      <c r="C27" s="1120" t="s">
        <v>1050</v>
      </c>
      <c r="D27" s="1391"/>
      <c r="E27" s="1391"/>
      <c r="F27" s="1392" t="str">
        <f t="shared" si="16"/>
        <v/>
      </c>
      <c r="G27" s="1393">
        <f t="shared" si="17"/>
        <v>0</v>
      </c>
      <c r="H27" s="456"/>
      <c r="I27" s="456"/>
      <c r="J27" s="456"/>
      <c r="K27" s="456"/>
      <c r="L27" s="456"/>
      <c r="M27" s="456"/>
      <c r="N27" s="456"/>
      <c r="O27" s="1142"/>
      <c r="P27" s="1393">
        <f t="shared" si="18"/>
        <v>0</v>
      </c>
      <c r="Q27" s="456"/>
      <c r="R27" s="456"/>
      <c r="S27" s="456"/>
      <c r="T27" s="456"/>
      <c r="U27" s="456"/>
      <c r="V27" s="456"/>
      <c r="W27" s="456"/>
      <c r="X27" s="1142"/>
      <c r="Y27" s="1393">
        <f t="shared" si="19"/>
        <v>0</v>
      </c>
      <c r="Z27" s="456"/>
      <c r="AA27" s="456"/>
      <c r="AB27" s="456"/>
      <c r="AC27" s="456"/>
      <c r="AD27" s="456"/>
      <c r="AE27" s="456"/>
      <c r="AF27" s="456"/>
      <c r="AG27" s="1142"/>
      <c r="AH27" s="1393">
        <f t="shared" si="20"/>
        <v>0</v>
      </c>
      <c r="AI27" s="456"/>
      <c r="AJ27" s="456"/>
      <c r="AK27" s="456"/>
      <c r="AL27" s="456"/>
      <c r="AM27" s="456"/>
      <c r="AN27" s="456"/>
      <c r="AO27" s="456"/>
      <c r="AP27" s="1142"/>
      <c r="AQ27" s="456"/>
      <c r="AR27" s="569">
        <f t="shared" si="21"/>
        <v>0</v>
      </c>
      <c r="AS27" s="1397">
        <f t="shared" si="22"/>
        <v>0</v>
      </c>
      <c r="AT27" s="1397">
        <f t="shared" si="23"/>
        <v>0</v>
      </c>
      <c r="AU27" s="1397">
        <f t="shared" si="24"/>
        <v>0</v>
      </c>
      <c r="AV27" s="1397">
        <f t="shared" si="25"/>
        <v>0</v>
      </c>
      <c r="AW27" s="1397">
        <f t="shared" si="26"/>
        <v>0</v>
      </c>
      <c r="AX27" s="1397">
        <f t="shared" si="27"/>
        <v>0</v>
      </c>
      <c r="AY27" s="1397">
        <f t="shared" si="28"/>
        <v>0</v>
      </c>
      <c r="AZ27" s="1398">
        <f t="shared" si="29"/>
        <v>0</v>
      </c>
    </row>
    <row r="28" spans="1:53" ht="15" thickBot="1" x14ac:dyDescent="0.35">
      <c r="A28" s="1610"/>
      <c r="B28" s="1399" t="s">
        <v>46</v>
      </c>
      <c r="C28" s="1400" t="s">
        <v>40</v>
      </c>
      <c r="D28" s="1401">
        <f>SUM(D24:D27)</f>
        <v>0</v>
      </c>
      <c r="E28" s="1401">
        <f>SUM(E24:E27)</f>
        <v>0</v>
      </c>
      <c r="F28" s="1412" t="str">
        <f t="shared" si="16"/>
        <v/>
      </c>
      <c r="G28" s="1403">
        <f t="shared" si="17"/>
        <v>0</v>
      </c>
      <c r="H28" s="1404">
        <f t="shared" ref="H28:O28" si="30">SUM(H24:H27)</f>
        <v>0</v>
      </c>
      <c r="I28" s="1404">
        <f t="shared" si="30"/>
        <v>0</v>
      </c>
      <c r="J28" s="1404">
        <f t="shared" si="30"/>
        <v>0</v>
      </c>
      <c r="K28" s="1404">
        <f t="shared" si="30"/>
        <v>0</v>
      </c>
      <c r="L28" s="1404">
        <f t="shared" si="30"/>
        <v>0</v>
      </c>
      <c r="M28" s="1404">
        <f t="shared" si="30"/>
        <v>0</v>
      </c>
      <c r="N28" s="1404">
        <f t="shared" si="30"/>
        <v>0</v>
      </c>
      <c r="O28" s="1405">
        <f t="shared" si="30"/>
        <v>0</v>
      </c>
      <c r="P28" s="1403">
        <f t="shared" si="18"/>
        <v>0</v>
      </c>
      <c r="Q28" s="1404">
        <f t="shared" ref="Q28:X28" si="31">SUM(Q24:Q27)</f>
        <v>0</v>
      </c>
      <c r="R28" s="1404">
        <f t="shared" si="31"/>
        <v>0</v>
      </c>
      <c r="S28" s="1404">
        <f t="shared" si="31"/>
        <v>0</v>
      </c>
      <c r="T28" s="1404">
        <f t="shared" si="31"/>
        <v>0</v>
      </c>
      <c r="U28" s="1404">
        <f t="shared" si="31"/>
        <v>0</v>
      </c>
      <c r="V28" s="1404">
        <f t="shared" si="31"/>
        <v>0</v>
      </c>
      <c r="W28" s="1404">
        <f t="shared" si="31"/>
        <v>0</v>
      </c>
      <c r="X28" s="1404">
        <f t="shared" si="31"/>
        <v>0</v>
      </c>
      <c r="Y28" s="1403">
        <f t="shared" si="19"/>
        <v>0</v>
      </c>
      <c r="Z28" s="1404">
        <f t="shared" ref="Z28:AG28" si="32">SUM(Z24:Z27)</f>
        <v>0</v>
      </c>
      <c r="AA28" s="1404">
        <f t="shared" si="32"/>
        <v>0</v>
      </c>
      <c r="AB28" s="1404">
        <f t="shared" si="32"/>
        <v>0</v>
      </c>
      <c r="AC28" s="1404">
        <f t="shared" si="32"/>
        <v>0</v>
      </c>
      <c r="AD28" s="1404">
        <f t="shared" si="32"/>
        <v>0</v>
      </c>
      <c r="AE28" s="1404">
        <f t="shared" si="32"/>
        <v>0</v>
      </c>
      <c r="AF28" s="1404">
        <f t="shared" si="32"/>
        <v>0</v>
      </c>
      <c r="AG28" s="1405">
        <f t="shared" si="32"/>
        <v>0</v>
      </c>
      <c r="AH28" s="1403">
        <f t="shared" si="20"/>
        <v>0</v>
      </c>
      <c r="AI28" s="1404">
        <f t="shared" ref="AI28:AQ28" si="33">SUM(AI24:AI27)</f>
        <v>0</v>
      </c>
      <c r="AJ28" s="1404">
        <f t="shared" si="33"/>
        <v>0</v>
      </c>
      <c r="AK28" s="1404">
        <f t="shared" si="33"/>
        <v>0</v>
      </c>
      <c r="AL28" s="1404">
        <f t="shared" si="33"/>
        <v>0</v>
      </c>
      <c r="AM28" s="1404">
        <f t="shared" si="33"/>
        <v>0</v>
      </c>
      <c r="AN28" s="1404">
        <f t="shared" si="33"/>
        <v>0</v>
      </c>
      <c r="AO28" s="1404">
        <f t="shared" si="33"/>
        <v>0</v>
      </c>
      <c r="AP28" s="1405">
        <f t="shared" si="33"/>
        <v>0</v>
      </c>
      <c r="AQ28" s="1404">
        <f t="shared" si="33"/>
        <v>0</v>
      </c>
      <c r="AR28" s="1407">
        <f t="shared" si="21"/>
        <v>0</v>
      </c>
      <c r="AS28" s="1408">
        <f t="shared" si="22"/>
        <v>0</v>
      </c>
      <c r="AT28" s="1408">
        <f t="shared" si="23"/>
        <v>0</v>
      </c>
      <c r="AU28" s="1408">
        <f t="shared" si="24"/>
        <v>0</v>
      </c>
      <c r="AV28" s="1408">
        <f t="shared" si="25"/>
        <v>0</v>
      </c>
      <c r="AW28" s="1408">
        <f t="shared" si="26"/>
        <v>0</v>
      </c>
      <c r="AX28" s="1408">
        <f t="shared" si="27"/>
        <v>0</v>
      </c>
      <c r="AY28" s="1408">
        <f t="shared" si="28"/>
        <v>0</v>
      </c>
      <c r="AZ28" s="1409">
        <f t="shared" si="29"/>
        <v>0</v>
      </c>
    </row>
    <row r="29" spans="1:53" ht="15" thickBot="1" x14ac:dyDescent="0.35">
      <c r="A29" s="1413"/>
      <c r="B29" s="1414">
        <v>4</v>
      </c>
      <c r="C29" s="1415" t="s">
        <v>114</v>
      </c>
      <c r="D29" s="1416">
        <f>D18+D23+D28</f>
        <v>0</v>
      </c>
      <c r="E29" s="1417">
        <f>E18+E23+E28</f>
        <v>0</v>
      </c>
      <c r="F29" s="1418" t="str">
        <f t="shared" si="1"/>
        <v/>
      </c>
      <c r="G29" s="1419">
        <f>G18+G23+G28</f>
        <v>0</v>
      </c>
      <c r="H29" s="1420">
        <f>H18+H23+H28</f>
        <v>0</v>
      </c>
      <c r="I29" s="1420">
        <f t="shared" ref="I29:O29" si="34">I18+I23+I28</f>
        <v>0</v>
      </c>
      <c r="J29" s="1420">
        <f t="shared" si="34"/>
        <v>0</v>
      </c>
      <c r="K29" s="1420">
        <f t="shared" si="34"/>
        <v>0</v>
      </c>
      <c r="L29" s="1420">
        <f t="shared" si="34"/>
        <v>0</v>
      </c>
      <c r="M29" s="1420">
        <f t="shared" si="34"/>
        <v>0</v>
      </c>
      <c r="N29" s="1420">
        <f t="shared" si="34"/>
        <v>0</v>
      </c>
      <c r="O29" s="1420">
        <f t="shared" si="34"/>
        <v>0</v>
      </c>
      <c r="P29" s="1419">
        <f>P18+P23+P28</f>
        <v>0</v>
      </c>
      <c r="Q29" s="1420">
        <f>Q18+Q23+Q28</f>
        <v>0</v>
      </c>
      <c r="R29" s="1420">
        <f t="shared" ref="R29" si="35">R18+R23+R28</f>
        <v>0</v>
      </c>
      <c r="S29" s="1420">
        <f t="shared" ref="S29" si="36">S18+S23+S28</f>
        <v>0</v>
      </c>
      <c r="T29" s="1420">
        <f t="shared" ref="T29" si="37">T18+T23+T28</f>
        <v>0</v>
      </c>
      <c r="U29" s="1420">
        <f t="shared" ref="U29" si="38">U18+U23+U28</f>
        <v>0</v>
      </c>
      <c r="V29" s="1420">
        <f t="shared" ref="V29" si="39">V18+V23+V28</f>
        <v>0</v>
      </c>
      <c r="W29" s="1420">
        <f t="shared" ref="W29" si="40">W18+W23+W28</f>
        <v>0</v>
      </c>
      <c r="X29" s="1420">
        <f t="shared" ref="X29" si="41">X18+X23+X28</f>
        <v>0</v>
      </c>
      <c r="Y29" s="1419">
        <f>Y18+Y23+Y28</f>
        <v>0</v>
      </c>
      <c r="Z29" s="1420">
        <f>Z18+Z23+Z28</f>
        <v>0</v>
      </c>
      <c r="AA29" s="1420">
        <f t="shared" ref="AA29" si="42">AA18+AA23+AA28</f>
        <v>0</v>
      </c>
      <c r="AB29" s="1420">
        <f t="shared" ref="AB29" si="43">AB18+AB23+AB28</f>
        <v>0</v>
      </c>
      <c r="AC29" s="1420">
        <f t="shared" ref="AC29" si="44">AC18+AC23+AC28</f>
        <v>0</v>
      </c>
      <c r="AD29" s="1420">
        <f t="shared" ref="AD29" si="45">AD18+AD23+AD28</f>
        <v>0</v>
      </c>
      <c r="AE29" s="1420">
        <f t="shared" ref="AE29" si="46">AE18+AE23+AE28</f>
        <v>0</v>
      </c>
      <c r="AF29" s="1420">
        <f t="shared" ref="AF29" si="47">AF18+AF23+AF28</f>
        <v>0</v>
      </c>
      <c r="AG29" s="1420">
        <f t="shared" ref="AG29" si="48">AG18+AG23+AG28</f>
        <v>0</v>
      </c>
      <c r="AH29" s="1419">
        <f>AH18+AH23+AH28</f>
        <v>0</v>
      </c>
      <c r="AI29" s="1420">
        <f>AI18+AI23+AI28</f>
        <v>0</v>
      </c>
      <c r="AJ29" s="1420">
        <f t="shared" ref="AJ29" si="49">AJ18+AJ23+AJ28</f>
        <v>0</v>
      </c>
      <c r="AK29" s="1420">
        <f t="shared" ref="AK29" si="50">AK18+AK23+AK28</f>
        <v>0</v>
      </c>
      <c r="AL29" s="1420">
        <f t="shared" ref="AL29" si="51">AL18+AL23+AL28</f>
        <v>0</v>
      </c>
      <c r="AM29" s="1420">
        <f t="shared" ref="AM29" si="52">AM18+AM23+AM28</f>
        <v>0</v>
      </c>
      <c r="AN29" s="1420">
        <f t="shared" ref="AN29" si="53">AN18+AN23+AN28</f>
        <v>0</v>
      </c>
      <c r="AO29" s="1420">
        <f t="shared" ref="AO29" si="54">AO18+AO23+AO28</f>
        <v>0</v>
      </c>
      <c r="AP29" s="1420">
        <f t="shared" ref="AP29" si="55">AP18+AP23+AP28</f>
        <v>0</v>
      </c>
      <c r="AQ29" s="1421">
        <f>AQ18+AQ23+AQ28</f>
        <v>0</v>
      </c>
      <c r="AR29" s="1419">
        <f>AR18+AR23+AR28</f>
        <v>0</v>
      </c>
      <c r="AS29" s="1420">
        <f>AS18+AS23+AS28</f>
        <v>0</v>
      </c>
      <c r="AT29" s="1420">
        <f t="shared" ref="AT29" si="56">AT18+AT23+AT28</f>
        <v>0</v>
      </c>
      <c r="AU29" s="1420">
        <f t="shared" ref="AU29" si="57">AU18+AU23+AU28</f>
        <v>0</v>
      </c>
      <c r="AV29" s="1420">
        <f t="shared" ref="AV29" si="58">AV18+AV23+AV28</f>
        <v>0</v>
      </c>
      <c r="AW29" s="1420">
        <f t="shared" ref="AW29" si="59">AW18+AW23+AW28</f>
        <v>0</v>
      </c>
      <c r="AX29" s="1420">
        <f t="shared" ref="AX29" si="60">AX18+AX23+AX28</f>
        <v>0</v>
      </c>
      <c r="AY29" s="1420">
        <f t="shared" ref="AY29" si="61">AY18+AY23+AY28</f>
        <v>0</v>
      </c>
      <c r="AZ29" s="1420">
        <f t="shared" ref="AZ29" si="62">AZ18+AZ23+AZ28</f>
        <v>0</v>
      </c>
      <c r="BA29" s="498"/>
    </row>
    <row r="32" spans="1:53" x14ac:dyDescent="0.3">
      <c r="A32" s="996"/>
    </row>
  </sheetData>
  <sheetProtection algorithmName="SHA-512" hashValue="p4FZuCReDX9t5bkz88/ZIAaGn79E3q51BV5fvOaNe03DUTz+HuisKfeoTbHurjYWrxTKvDqGp0gugFlwjHVSQg==" saltValue="qDJOB47Zh8a1Z8rbw4tqEg==" spinCount="100000" sheet="1" objects="1" scenarios="1"/>
  <mergeCells count="10">
    <mergeCell ref="A13:C13"/>
    <mergeCell ref="A14:A18"/>
    <mergeCell ref="A19:A23"/>
    <mergeCell ref="A24:A28"/>
    <mergeCell ref="A10:C10"/>
    <mergeCell ref="G10:O10"/>
    <mergeCell ref="P10:X10"/>
    <mergeCell ref="Y10:AG10"/>
    <mergeCell ref="AH10:AP10"/>
    <mergeCell ref="AR10:AZ10"/>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7"/>
    <pageSetUpPr fitToPage="1"/>
  </sheetPr>
  <dimension ref="A1:E92"/>
  <sheetViews>
    <sheetView zoomScaleNormal="100" workbookViewId="0"/>
  </sheetViews>
  <sheetFormatPr defaultColWidth="9.109375" defaultRowHeight="14.4" x14ac:dyDescent="0.3"/>
  <cols>
    <col min="1" max="1" width="17" style="188" customWidth="1"/>
    <col min="2" max="2" width="8.88671875" style="326" customWidth="1"/>
    <col min="3" max="3" width="37.6640625" style="188" customWidth="1"/>
    <col min="4" max="4" width="113.6640625" style="343" customWidth="1"/>
    <col min="5" max="7" width="9.109375" style="188"/>
    <col min="8" max="8" width="8.5546875" style="188" customWidth="1"/>
    <col min="9" max="16384" width="9.109375" style="188"/>
  </cols>
  <sheetData>
    <row r="1" spans="1:2" ht="18" x14ac:dyDescent="0.35">
      <c r="A1" s="286" t="s">
        <v>268</v>
      </c>
    </row>
    <row r="2" spans="1:2" ht="15.6" x14ac:dyDescent="0.3">
      <c r="A2" s="344" t="s">
        <v>248</v>
      </c>
    </row>
    <row r="4" spans="1:2" x14ac:dyDescent="0.3">
      <c r="A4" s="326" t="s">
        <v>245</v>
      </c>
      <c r="B4" s="188" t="s">
        <v>270</v>
      </c>
    </row>
    <row r="5" spans="1:2" x14ac:dyDescent="0.3">
      <c r="A5" s="326" t="s">
        <v>16</v>
      </c>
      <c r="B5" s="188" t="s">
        <v>269</v>
      </c>
    </row>
    <row r="6" spans="1:2" x14ac:dyDescent="0.3">
      <c r="A6" s="345" t="s">
        <v>1007</v>
      </c>
      <c r="B6" s="346" t="s">
        <v>998</v>
      </c>
    </row>
    <row r="7" spans="1:2" x14ac:dyDescent="0.3">
      <c r="A7" s="347" t="s">
        <v>235</v>
      </c>
      <c r="B7" s="346" t="s">
        <v>999</v>
      </c>
    </row>
    <row r="8" spans="1:2" x14ac:dyDescent="0.3">
      <c r="A8" s="347" t="s">
        <v>237</v>
      </c>
      <c r="B8" s="346" t="s">
        <v>1000</v>
      </c>
    </row>
    <row r="9" spans="1:2" x14ac:dyDescent="0.3">
      <c r="A9" s="347" t="s">
        <v>236</v>
      </c>
      <c r="B9" s="346" t="s">
        <v>1001</v>
      </c>
    </row>
    <row r="10" spans="1:2" x14ac:dyDescent="0.3">
      <c r="A10" s="348" t="s">
        <v>997</v>
      </c>
      <c r="B10" s="59" t="s">
        <v>1002</v>
      </c>
    </row>
    <row r="12" spans="1:2" x14ac:dyDescent="0.3">
      <c r="A12" s="254" t="s">
        <v>477</v>
      </c>
      <c r="B12" s="349" t="s">
        <v>484</v>
      </c>
    </row>
    <row r="13" spans="1:2" x14ac:dyDescent="0.3">
      <c r="A13" s="254" t="s">
        <v>16</v>
      </c>
      <c r="B13" s="349" t="s">
        <v>478</v>
      </c>
    </row>
    <row r="14" spans="1:2" x14ac:dyDescent="0.3">
      <c r="A14" s="254" t="s">
        <v>17</v>
      </c>
      <c r="B14" s="349" t="s">
        <v>480</v>
      </c>
    </row>
    <row r="15" spans="1:2" x14ac:dyDescent="0.3">
      <c r="A15" s="254" t="s">
        <v>18</v>
      </c>
      <c r="B15" s="349" t="s">
        <v>479</v>
      </c>
    </row>
    <row r="17" spans="1:5" ht="18" x14ac:dyDescent="0.35">
      <c r="A17" s="1617" t="s">
        <v>58</v>
      </c>
      <c r="B17" s="1618"/>
      <c r="C17" s="1619"/>
      <c r="D17" s="350" t="s">
        <v>159</v>
      </c>
    </row>
    <row r="18" spans="1:5" x14ac:dyDescent="0.3">
      <c r="A18" s="1636" t="s">
        <v>12</v>
      </c>
      <c r="B18" s="1637"/>
      <c r="C18" s="1638"/>
      <c r="D18" s="1634"/>
    </row>
    <row r="19" spans="1:5" x14ac:dyDescent="0.3">
      <c r="A19" s="1639"/>
      <c r="B19" s="1640"/>
      <c r="C19" s="1641"/>
      <c r="D19" s="1635"/>
    </row>
    <row r="20" spans="1:5" x14ac:dyDescent="0.3">
      <c r="A20" s="1642" t="s">
        <v>218</v>
      </c>
      <c r="B20" s="255">
        <v>1.1000000000000001</v>
      </c>
      <c r="C20" s="298" t="s">
        <v>13</v>
      </c>
      <c r="D20" s="351" t="s">
        <v>915</v>
      </c>
    </row>
    <row r="21" spans="1:5" ht="24.6" x14ac:dyDescent="0.3">
      <c r="A21" s="1643"/>
      <c r="B21" s="257">
        <v>1.2</v>
      </c>
      <c r="C21" s="299" t="s">
        <v>262</v>
      </c>
      <c r="D21" s="352" t="s">
        <v>698</v>
      </c>
    </row>
    <row r="22" spans="1:5" ht="24.6" x14ac:dyDescent="0.3">
      <c r="A22" s="1643"/>
      <c r="B22" s="257" t="s">
        <v>70</v>
      </c>
      <c r="C22" s="299" t="s">
        <v>14</v>
      </c>
      <c r="D22" s="352" t="s">
        <v>530</v>
      </c>
    </row>
    <row r="23" spans="1:5" x14ac:dyDescent="0.3">
      <c r="A23" s="1643"/>
      <c r="B23" s="259" t="s">
        <v>71</v>
      </c>
      <c r="C23" s="368" t="s">
        <v>15</v>
      </c>
      <c r="D23" s="353" t="s">
        <v>294</v>
      </c>
    </row>
    <row r="24" spans="1:5" x14ac:dyDescent="0.3">
      <c r="A24" s="1636" t="s">
        <v>10</v>
      </c>
      <c r="B24" s="1637"/>
      <c r="C24" s="1638"/>
      <c r="D24" s="1634"/>
      <c r="E24" s="252"/>
    </row>
    <row r="25" spans="1:5" x14ac:dyDescent="0.3">
      <c r="A25" s="1639"/>
      <c r="B25" s="1640"/>
      <c r="C25" s="1641"/>
      <c r="D25" s="1635"/>
    </row>
    <row r="26" spans="1:5" ht="14.4" customHeight="1" x14ac:dyDescent="0.3">
      <c r="A26" s="1628" t="s">
        <v>967</v>
      </c>
      <c r="B26" s="749">
        <v>2.1</v>
      </c>
      <c r="C26" s="1239" t="s">
        <v>900</v>
      </c>
      <c r="D26" s="354" t="s">
        <v>970</v>
      </c>
    </row>
    <row r="27" spans="1:5" ht="24" x14ac:dyDescent="0.3">
      <c r="A27" s="1629"/>
      <c r="B27" s="749">
        <v>2.2000000000000002</v>
      </c>
      <c r="C27" s="1239" t="s">
        <v>901</v>
      </c>
      <c r="D27" s="355" t="s">
        <v>971</v>
      </c>
    </row>
    <row r="28" spans="1:5" x14ac:dyDescent="0.3">
      <c r="A28" s="1629"/>
      <c r="B28" s="749">
        <v>2.2999999999999998</v>
      </c>
      <c r="C28" s="1239" t="s">
        <v>902</v>
      </c>
      <c r="D28" s="355" t="s">
        <v>968</v>
      </c>
    </row>
    <row r="29" spans="1:5" ht="24" x14ac:dyDescent="0.3">
      <c r="A29" s="1629"/>
      <c r="B29" s="749">
        <v>2.4</v>
      </c>
      <c r="C29" s="1239" t="s">
        <v>903</v>
      </c>
      <c r="D29" s="355" t="s">
        <v>969</v>
      </c>
    </row>
    <row r="30" spans="1:5" x14ac:dyDescent="0.3">
      <c r="A30" s="1629"/>
      <c r="B30" s="749">
        <v>2.5</v>
      </c>
      <c r="C30" s="1239" t="s">
        <v>960</v>
      </c>
      <c r="D30" s="355" t="s">
        <v>972</v>
      </c>
    </row>
    <row r="31" spans="1:5" x14ac:dyDescent="0.3">
      <c r="A31" s="1629"/>
      <c r="B31" s="749">
        <v>2.6</v>
      </c>
      <c r="C31" s="1239" t="s">
        <v>222</v>
      </c>
      <c r="D31" s="355" t="s">
        <v>947</v>
      </c>
    </row>
    <row r="32" spans="1:5" ht="24.6" x14ac:dyDescent="0.3">
      <c r="A32" s="1629"/>
      <c r="B32" s="749">
        <v>2.7</v>
      </c>
      <c r="C32" s="1239" t="s">
        <v>961</v>
      </c>
      <c r="D32" s="366" t="s">
        <v>1083</v>
      </c>
    </row>
    <row r="33" spans="1:5" x14ac:dyDescent="0.3">
      <c r="A33" s="1629"/>
      <c r="B33" s="749">
        <v>2.8</v>
      </c>
      <c r="C33" s="1239" t="s">
        <v>962</v>
      </c>
      <c r="D33" s="356" t="s">
        <v>973</v>
      </c>
    </row>
    <row r="34" spans="1:5" ht="24.6" x14ac:dyDescent="0.3">
      <c r="A34" s="1629"/>
      <c r="B34" s="749">
        <v>2.9</v>
      </c>
      <c r="C34" s="1239" t="s">
        <v>963</v>
      </c>
      <c r="D34" s="352" t="s">
        <v>974</v>
      </c>
    </row>
    <row r="35" spans="1:5" x14ac:dyDescent="0.3">
      <c r="A35" s="1630"/>
      <c r="B35" s="1255">
        <v>2.1</v>
      </c>
      <c r="C35" s="1242" t="s">
        <v>964</v>
      </c>
      <c r="D35" s="357" t="s">
        <v>975</v>
      </c>
    </row>
    <row r="36" spans="1:5" ht="14.4" customHeight="1" x14ac:dyDescent="0.3">
      <c r="A36" s="1631" t="s">
        <v>905</v>
      </c>
      <c r="B36" s="1229">
        <v>2.11</v>
      </c>
      <c r="C36" s="754" t="s">
        <v>271</v>
      </c>
      <c r="D36" s="354" t="s">
        <v>948</v>
      </c>
    </row>
    <row r="37" spans="1:5" s="1042" customFormat="1" x14ac:dyDescent="0.3">
      <c r="A37" s="1632"/>
      <c r="B37" s="757">
        <v>2.12</v>
      </c>
      <c r="C37" s="754" t="s">
        <v>702</v>
      </c>
      <c r="D37" s="355" t="s">
        <v>949</v>
      </c>
    </row>
    <row r="38" spans="1:5" s="1042" customFormat="1" x14ac:dyDescent="0.3">
      <c r="A38" s="1632"/>
      <c r="B38" s="757">
        <v>2.13</v>
      </c>
      <c r="C38" s="754" t="s">
        <v>272</v>
      </c>
      <c r="D38" s="355" t="s">
        <v>950</v>
      </c>
    </row>
    <row r="39" spans="1:5" s="1042" customFormat="1" x14ac:dyDescent="0.3">
      <c r="A39" s="1632"/>
      <c r="B39" s="757">
        <v>2.14</v>
      </c>
      <c r="C39" s="754" t="s">
        <v>704</v>
      </c>
      <c r="D39" s="355" t="s">
        <v>951</v>
      </c>
    </row>
    <row r="40" spans="1:5" s="1042" customFormat="1" x14ac:dyDescent="0.3">
      <c r="A40" s="1632"/>
      <c r="B40" s="757">
        <v>2.15</v>
      </c>
      <c r="C40" s="754" t="s">
        <v>703</v>
      </c>
      <c r="D40" s="355" t="s">
        <v>952</v>
      </c>
    </row>
    <row r="41" spans="1:5" s="1042" customFormat="1" ht="24.6" x14ac:dyDescent="0.3">
      <c r="A41" s="1632"/>
      <c r="B41" s="1247">
        <v>2.16</v>
      </c>
      <c r="C41" s="755" t="s">
        <v>965</v>
      </c>
      <c r="D41" s="1257" t="s">
        <v>977</v>
      </c>
      <c r="E41" s="1259"/>
    </row>
    <row r="42" spans="1:5" s="1042" customFormat="1" x14ac:dyDescent="0.3">
      <c r="A42" s="1632"/>
      <c r="B42" s="1247">
        <v>2.17</v>
      </c>
      <c r="C42" s="755" t="s">
        <v>966</v>
      </c>
      <c r="D42" s="343" t="s">
        <v>978</v>
      </c>
      <c r="E42" s="1259"/>
    </row>
    <row r="43" spans="1:5" s="1042" customFormat="1" x14ac:dyDescent="0.3">
      <c r="A43" s="1632"/>
      <c r="B43" s="757">
        <v>2.1800000000000002</v>
      </c>
      <c r="C43" s="754" t="s">
        <v>808</v>
      </c>
      <c r="D43" s="355" t="s">
        <v>976</v>
      </c>
    </row>
    <row r="44" spans="1:5" s="1042" customFormat="1" x14ac:dyDescent="0.3">
      <c r="A44" s="1632"/>
      <c r="B44" s="757">
        <v>2.19</v>
      </c>
      <c r="C44" s="756" t="s">
        <v>913</v>
      </c>
      <c r="D44" s="356" t="s">
        <v>979</v>
      </c>
    </row>
    <row r="45" spans="1:5" s="1042" customFormat="1" ht="36.6" x14ac:dyDescent="0.3">
      <c r="A45" s="1632"/>
      <c r="B45" s="757">
        <v>2.2000000000000002</v>
      </c>
      <c r="C45" s="740" t="s">
        <v>906</v>
      </c>
      <c r="D45" s="366" t="s">
        <v>1084</v>
      </c>
    </row>
    <row r="46" spans="1:5" s="1042" customFormat="1" x14ac:dyDescent="0.3">
      <c r="A46" s="1632"/>
      <c r="B46" s="757">
        <v>2.21</v>
      </c>
      <c r="C46" s="740" t="s">
        <v>914</v>
      </c>
      <c r="D46" s="352" t="s">
        <v>592</v>
      </c>
    </row>
    <row r="47" spans="1:5" s="1042" customFormat="1" x14ac:dyDescent="0.3">
      <c r="A47" s="1633"/>
      <c r="B47" s="758">
        <v>2.2200000000000002</v>
      </c>
      <c r="C47" s="759" t="s">
        <v>904</v>
      </c>
      <c r="D47" s="1258" t="s">
        <v>980</v>
      </c>
      <c r="E47" s="1259"/>
    </row>
    <row r="48" spans="1:5" x14ac:dyDescent="0.3">
      <c r="A48" s="1620" t="s">
        <v>6</v>
      </c>
      <c r="B48" s="198" t="s">
        <v>77</v>
      </c>
      <c r="C48" s="289" t="s">
        <v>224</v>
      </c>
      <c r="D48" s="351" t="s">
        <v>953</v>
      </c>
    </row>
    <row r="49" spans="1:4" x14ac:dyDescent="0.3">
      <c r="A49" s="1621"/>
      <c r="B49" s="198" t="s">
        <v>78</v>
      </c>
      <c r="C49" s="199" t="s">
        <v>274</v>
      </c>
      <c r="D49" s="352" t="s">
        <v>938</v>
      </c>
    </row>
    <row r="50" spans="1:4" ht="24.6" x14ac:dyDescent="0.3">
      <c r="A50" s="1621"/>
      <c r="B50" s="198" t="s">
        <v>79</v>
      </c>
      <c r="C50" s="292" t="s">
        <v>180</v>
      </c>
      <c r="D50" s="352" t="s">
        <v>1082</v>
      </c>
    </row>
    <row r="51" spans="1:4" ht="24.6" x14ac:dyDescent="0.3">
      <c r="A51" s="1621"/>
      <c r="B51" s="198">
        <v>3.4</v>
      </c>
      <c r="C51" s="292" t="s">
        <v>586</v>
      </c>
      <c r="D51" s="352" t="s">
        <v>593</v>
      </c>
    </row>
    <row r="52" spans="1:4" x14ac:dyDescent="0.3">
      <c r="A52" s="1622"/>
      <c r="B52" s="293">
        <v>3.5</v>
      </c>
      <c r="C52" s="291" t="s">
        <v>8</v>
      </c>
      <c r="D52" s="353" t="s">
        <v>591</v>
      </c>
    </row>
    <row r="53" spans="1:4" x14ac:dyDescent="0.3">
      <c r="A53" s="1620" t="s">
        <v>275</v>
      </c>
      <c r="B53" s="296" t="s">
        <v>81</v>
      </c>
      <c r="C53" s="288" t="s">
        <v>188</v>
      </c>
      <c r="D53" s="358" t="s">
        <v>1085</v>
      </c>
    </row>
    <row r="54" spans="1:4" x14ac:dyDescent="0.3">
      <c r="A54" s="1623"/>
      <c r="B54" s="294" t="s">
        <v>82</v>
      </c>
      <c r="C54" s="289" t="s">
        <v>189</v>
      </c>
      <c r="D54" s="356" t="s">
        <v>1086</v>
      </c>
    </row>
    <row r="55" spans="1:4" x14ac:dyDescent="0.3">
      <c r="A55" s="1623"/>
      <c r="B55" s="294" t="s">
        <v>83</v>
      </c>
      <c r="C55" s="289" t="s">
        <v>190</v>
      </c>
      <c r="D55" s="356" t="s">
        <v>1087</v>
      </c>
    </row>
    <row r="56" spans="1:4" x14ac:dyDescent="0.3">
      <c r="A56" s="1623"/>
      <c r="B56" s="294">
        <v>4.4000000000000004</v>
      </c>
      <c r="C56" s="289" t="s">
        <v>587</v>
      </c>
      <c r="D56" s="352" t="s">
        <v>1088</v>
      </c>
    </row>
    <row r="57" spans="1:4" ht="24.6" x14ac:dyDescent="0.3">
      <c r="A57" s="1623"/>
      <c r="B57" s="294">
        <v>4.5</v>
      </c>
      <c r="C57" s="289" t="s">
        <v>36</v>
      </c>
      <c r="D57" s="352" t="s">
        <v>405</v>
      </c>
    </row>
    <row r="58" spans="1:4" x14ac:dyDescent="0.3">
      <c r="A58" s="1623"/>
      <c r="B58" s="294" t="s">
        <v>116</v>
      </c>
      <c r="C58" s="290" t="s">
        <v>148</v>
      </c>
      <c r="D58" s="352" t="s">
        <v>276</v>
      </c>
    </row>
    <row r="59" spans="1:4" x14ac:dyDescent="0.3">
      <c r="A59" s="1623"/>
      <c r="B59" s="295" t="s">
        <v>230</v>
      </c>
      <c r="C59" s="297" t="s">
        <v>426</v>
      </c>
      <c r="D59" s="359" t="s">
        <v>373</v>
      </c>
    </row>
    <row r="60" spans="1:4" x14ac:dyDescent="0.3">
      <c r="A60" s="1623"/>
      <c r="B60" s="265" t="s">
        <v>229</v>
      </c>
      <c r="C60" s="258" t="s">
        <v>44</v>
      </c>
      <c r="D60" s="352" t="s">
        <v>954</v>
      </c>
    </row>
    <row r="61" spans="1:4" x14ac:dyDescent="0.3">
      <c r="A61" s="1623"/>
      <c r="B61" s="265" t="s">
        <v>228</v>
      </c>
      <c r="C61" s="258" t="s">
        <v>427</v>
      </c>
      <c r="D61" s="352" t="s">
        <v>392</v>
      </c>
    </row>
    <row r="62" spans="1:4" x14ac:dyDescent="0.3">
      <c r="A62" s="1623"/>
      <c r="B62" s="265" t="s">
        <v>227</v>
      </c>
      <c r="C62" s="258" t="s">
        <v>385</v>
      </c>
      <c r="D62" s="352" t="s">
        <v>406</v>
      </c>
    </row>
    <row r="63" spans="1:4" ht="24.6" x14ac:dyDescent="0.3">
      <c r="A63" s="1624"/>
      <c r="B63" s="369" t="s">
        <v>226</v>
      </c>
      <c r="C63" s="261" t="s">
        <v>428</v>
      </c>
      <c r="D63" s="353" t="s">
        <v>277</v>
      </c>
    </row>
    <row r="64" spans="1:4" ht="39" customHeight="1" x14ac:dyDescent="0.35">
      <c r="A64" s="1625" t="s">
        <v>193</v>
      </c>
      <c r="B64" s="1626"/>
      <c r="C64" s="1627"/>
      <c r="D64" s="360"/>
    </row>
    <row r="65" spans="1:5" ht="24.6" x14ac:dyDescent="0.3">
      <c r="A65" s="1620" t="s">
        <v>9</v>
      </c>
      <c r="B65" s="255" t="s">
        <v>86</v>
      </c>
      <c r="C65" s="256" t="s">
        <v>30</v>
      </c>
      <c r="D65" s="256" t="s">
        <v>907</v>
      </c>
    </row>
    <row r="66" spans="1:5" ht="36.6" x14ac:dyDescent="0.3">
      <c r="A66" s="1621"/>
      <c r="B66" s="257" t="s">
        <v>87</v>
      </c>
      <c r="C66" s="267" t="s">
        <v>109</v>
      </c>
      <c r="D66" s="267" t="s">
        <v>908</v>
      </c>
    </row>
    <row r="67" spans="1:5" ht="24.6" x14ac:dyDescent="0.3">
      <c r="A67" s="1621"/>
      <c r="B67" s="257" t="s">
        <v>88</v>
      </c>
      <c r="C67" s="258" t="s">
        <v>110</v>
      </c>
      <c r="D67" s="258" t="s">
        <v>909</v>
      </c>
    </row>
    <row r="68" spans="1:5" ht="24.6" x14ac:dyDescent="0.3">
      <c r="A68" s="1621"/>
      <c r="B68" s="268" t="s">
        <v>89</v>
      </c>
      <c r="C68" s="258" t="s">
        <v>111</v>
      </c>
      <c r="D68" s="258" t="s">
        <v>910</v>
      </c>
    </row>
    <row r="69" spans="1:5" ht="36.6" x14ac:dyDescent="0.3">
      <c r="A69" s="1621"/>
      <c r="B69" s="268" t="s">
        <v>256</v>
      </c>
      <c r="C69" s="258" t="s">
        <v>112</v>
      </c>
      <c r="D69" s="258" t="s">
        <v>911</v>
      </c>
    </row>
    <row r="70" spans="1:5" ht="24.6" x14ac:dyDescent="0.3">
      <c r="A70" s="1621"/>
      <c r="B70" s="257" t="s">
        <v>255</v>
      </c>
      <c r="C70" s="267" t="s">
        <v>31</v>
      </c>
      <c r="D70" s="258" t="s">
        <v>912</v>
      </c>
    </row>
    <row r="71" spans="1:5" x14ac:dyDescent="0.3">
      <c r="A71" s="1622"/>
      <c r="B71" s="260" t="s">
        <v>254</v>
      </c>
      <c r="C71" s="269" t="s">
        <v>117</v>
      </c>
      <c r="D71" s="281" t="s">
        <v>278</v>
      </c>
    </row>
    <row r="72" spans="1:5" ht="14.4" customHeight="1" x14ac:dyDescent="0.3">
      <c r="A72" s="1620" t="s">
        <v>194</v>
      </c>
      <c r="B72" s="270" t="s">
        <v>91</v>
      </c>
      <c r="C72" s="256" t="s">
        <v>425</v>
      </c>
      <c r="D72" s="256" t="s">
        <v>279</v>
      </c>
    </row>
    <row r="73" spans="1:5" x14ac:dyDescent="0.3">
      <c r="A73" s="1621"/>
      <c r="B73" s="265" t="s">
        <v>92</v>
      </c>
      <c r="C73" s="258" t="s">
        <v>417</v>
      </c>
      <c r="D73" s="258" t="s">
        <v>280</v>
      </c>
    </row>
    <row r="74" spans="1:5" x14ac:dyDescent="0.3">
      <c r="A74" s="1621"/>
      <c r="B74" s="265" t="s">
        <v>93</v>
      </c>
      <c r="C74" s="258" t="s">
        <v>638</v>
      </c>
      <c r="D74" s="267" t="s">
        <v>641</v>
      </c>
    </row>
    <row r="75" spans="1:5" x14ac:dyDescent="0.3">
      <c r="A75" s="1621"/>
      <c r="B75" s="265" t="s">
        <v>94</v>
      </c>
      <c r="C75" s="258" t="s">
        <v>639</v>
      </c>
      <c r="D75" s="267" t="s">
        <v>641</v>
      </c>
    </row>
    <row r="76" spans="1:5" x14ac:dyDescent="0.3">
      <c r="A76" s="1621"/>
      <c r="B76" s="265" t="s">
        <v>253</v>
      </c>
      <c r="C76" s="258" t="s">
        <v>640</v>
      </c>
      <c r="D76" s="267" t="s">
        <v>641</v>
      </c>
    </row>
    <row r="77" spans="1:5" x14ac:dyDescent="0.3">
      <c r="A77" s="1622"/>
      <c r="B77" s="266" t="s">
        <v>252</v>
      </c>
      <c r="C77" s="269" t="s">
        <v>198</v>
      </c>
      <c r="D77" s="281" t="s">
        <v>281</v>
      </c>
    </row>
    <row r="78" spans="1:5" x14ac:dyDescent="0.3">
      <c r="A78" s="284"/>
      <c r="B78" s="272" t="s">
        <v>300</v>
      </c>
      <c r="C78" s="273" t="s">
        <v>35</v>
      </c>
      <c r="D78" s="361" t="s">
        <v>637</v>
      </c>
      <c r="E78" s="362"/>
    </row>
    <row r="79" spans="1:5" ht="24.6" x14ac:dyDescent="0.3">
      <c r="A79" s="274"/>
      <c r="B79" s="265" t="s">
        <v>301</v>
      </c>
      <c r="C79" s="267" t="s">
        <v>199</v>
      </c>
      <c r="D79" s="358" t="s">
        <v>283</v>
      </c>
    </row>
    <row r="80" spans="1:5" x14ac:dyDescent="0.3">
      <c r="A80" s="274"/>
      <c r="B80" s="265" t="s">
        <v>243</v>
      </c>
      <c r="C80" s="267" t="s">
        <v>29</v>
      </c>
      <c r="D80" s="363" t="s">
        <v>374</v>
      </c>
    </row>
    <row r="81" spans="1:4" x14ac:dyDescent="0.3">
      <c r="A81" s="284"/>
      <c r="B81" s="282" t="s">
        <v>313</v>
      </c>
      <c r="C81" s="283" t="s">
        <v>371</v>
      </c>
      <c r="D81" s="364" t="s">
        <v>251</v>
      </c>
    </row>
    <row r="82" spans="1:4" x14ac:dyDescent="0.3">
      <c r="A82" s="1614" t="s">
        <v>365</v>
      </c>
      <c r="B82" s="275" t="s">
        <v>244</v>
      </c>
      <c r="C82" s="271" t="s">
        <v>419</v>
      </c>
      <c r="D82" s="365" t="s">
        <v>217</v>
      </c>
    </row>
    <row r="83" spans="1:4" x14ac:dyDescent="0.3">
      <c r="A83" s="1615"/>
      <c r="B83" s="276">
        <v>11.1</v>
      </c>
      <c r="C83" s="267" t="s">
        <v>421</v>
      </c>
      <c r="D83" s="366" t="s">
        <v>398</v>
      </c>
    </row>
    <row r="84" spans="1:4" x14ac:dyDescent="0.3">
      <c r="A84" s="1615"/>
      <c r="B84" s="276">
        <v>11.2</v>
      </c>
      <c r="C84" s="267" t="s">
        <v>420</v>
      </c>
      <c r="D84" s="366" t="s">
        <v>399</v>
      </c>
    </row>
    <row r="85" spans="1:4" ht="24.6" x14ac:dyDescent="0.3">
      <c r="A85" s="1615"/>
      <c r="B85" s="276">
        <v>11.3</v>
      </c>
      <c r="C85" s="267" t="s">
        <v>28</v>
      </c>
      <c r="D85" s="366" t="s">
        <v>400</v>
      </c>
    </row>
    <row r="86" spans="1:4" x14ac:dyDescent="0.3">
      <c r="A86" s="1615"/>
      <c r="B86" s="276">
        <v>11.4</v>
      </c>
      <c r="C86" s="267" t="s">
        <v>205</v>
      </c>
      <c r="D86" s="366" t="s">
        <v>401</v>
      </c>
    </row>
    <row r="87" spans="1:4" x14ac:dyDescent="0.3">
      <c r="A87" s="1615"/>
      <c r="B87" s="276">
        <v>11.5</v>
      </c>
      <c r="C87" s="267" t="s">
        <v>418</v>
      </c>
      <c r="D87" s="366" t="s">
        <v>407</v>
      </c>
    </row>
    <row r="88" spans="1:4" x14ac:dyDescent="0.3">
      <c r="A88" s="1615"/>
      <c r="B88" s="276">
        <v>11.6</v>
      </c>
      <c r="C88" s="267" t="s">
        <v>422</v>
      </c>
      <c r="D88" s="366" t="s">
        <v>375</v>
      </c>
    </row>
    <row r="89" spans="1:4" x14ac:dyDescent="0.3">
      <c r="A89" s="1615"/>
      <c r="B89" s="276">
        <v>11.7</v>
      </c>
      <c r="C89" s="267" t="s">
        <v>209</v>
      </c>
      <c r="D89" s="366" t="s">
        <v>210</v>
      </c>
    </row>
    <row r="90" spans="1:4" x14ac:dyDescent="0.3">
      <c r="A90" s="1615"/>
      <c r="B90" s="276">
        <v>11.8</v>
      </c>
      <c r="C90" s="267" t="s">
        <v>212</v>
      </c>
      <c r="D90" s="366" t="s">
        <v>360</v>
      </c>
    </row>
    <row r="91" spans="1:4" ht="24.6" x14ac:dyDescent="0.3">
      <c r="A91" s="1616"/>
      <c r="B91" s="277">
        <v>11.9</v>
      </c>
      <c r="C91" s="278" t="s">
        <v>423</v>
      </c>
      <c r="D91" s="363" t="s">
        <v>408</v>
      </c>
    </row>
    <row r="92" spans="1:4" x14ac:dyDescent="0.3">
      <c r="A92" s="285"/>
      <c r="B92" s="279" t="s">
        <v>306</v>
      </c>
      <c r="C92" s="269" t="s">
        <v>215</v>
      </c>
      <c r="D92" s="367" t="s">
        <v>361</v>
      </c>
    </row>
  </sheetData>
  <sheetProtection algorithmName="SHA-512" hashValue="IsedrfV/KNnHXuWPqMQX7nh8g4+9dn5hwonfoYhOUHwI7vYK3BtKt8xAbm/jReKj10Vlby7qtjRb214/yZiDhg==" saltValue="B0j0Wvr8CGC72dDAswvokQ==" spinCount="100000" sheet="1" objects="1" scenarios="1"/>
  <mergeCells count="14">
    <mergeCell ref="D18:D19"/>
    <mergeCell ref="D24:D25"/>
    <mergeCell ref="A18:C19"/>
    <mergeCell ref="A20:A23"/>
    <mergeCell ref="A24:C25"/>
    <mergeCell ref="A82:A91"/>
    <mergeCell ref="A17:C17"/>
    <mergeCell ref="A48:A52"/>
    <mergeCell ref="A65:A71"/>
    <mergeCell ref="A72:A77"/>
    <mergeCell ref="A53:A63"/>
    <mergeCell ref="A64:C64"/>
    <mergeCell ref="A26:A35"/>
    <mergeCell ref="A36:A47"/>
  </mergeCells>
  <pageMargins left="0.25" right="0.25" top="0.75" bottom="0.75" header="0.3" footer="0.3"/>
  <pageSetup scale="57" fitToHeight="3" orientation="portrait" r:id="rId1"/>
  <headerFooter>
    <oddHeader>&amp;R&amp;G</oddHeader>
    <oddFooter>&amp;L&amp;A&amp;R&amp;P of &amp;N</oddFooter>
  </headerFooter>
  <rowBreaks count="2" manualBreakCount="2">
    <brk id="52" max="16383" man="1"/>
    <brk id="81" max="16383"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7"/>
    <pageSetUpPr fitToPage="1"/>
  </sheetPr>
  <dimension ref="A1:Y84"/>
  <sheetViews>
    <sheetView zoomScaleNormal="100" workbookViewId="0">
      <pane xSplit="3" topLeftCell="D1" activePane="topRight" state="frozen"/>
      <selection pane="topRight"/>
    </sheetView>
  </sheetViews>
  <sheetFormatPr defaultColWidth="9.109375" defaultRowHeight="14.4" x14ac:dyDescent="0.3"/>
  <cols>
    <col min="1" max="1" width="11.109375" style="442" customWidth="1"/>
    <col min="2" max="2" width="6.33203125" style="190" customWidth="1"/>
    <col min="3" max="3" width="42" style="190" customWidth="1"/>
    <col min="4" max="6" width="16.33203125" style="190" customWidth="1"/>
    <col min="7" max="7" width="16.33203125" style="898" customWidth="1"/>
    <col min="8" max="10" width="16.33203125" style="190" customWidth="1"/>
    <col min="11" max="11" width="16.33203125" style="898" customWidth="1"/>
    <col min="12" max="14" width="16.33203125" style="190" customWidth="1"/>
    <col min="15" max="15" width="16.33203125" style="898" customWidth="1"/>
    <col min="16" max="18" width="16.33203125" style="190" customWidth="1"/>
    <col min="19" max="20" width="16.33203125" style="898" customWidth="1"/>
    <col min="21" max="22" width="16.33203125" style="321" customWidth="1"/>
    <col min="23" max="23" width="16.33203125" style="190" customWidth="1"/>
    <col min="24" max="24" width="16.33203125" style="898" customWidth="1"/>
    <col min="25" max="16384" width="9.109375" style="190"/>
  </cols>
  <sheetData>
    <row r="1" spans="1:25" x14ac:dyDescent="0.3">
      <c r="A1" s="441" t="s">
        <v>285</v>
      </c>
    </row>
    <row r="3" spans="1:25" x14ac:dyDescent="0.3">
      <c r="A3" s="442" t="s">
        <v>477</v>
      </c>
      <c r="L3" s="692"/>
      <c r="M3" s="692"/>
      <c r="N3" s="692"/>
    </row>
    <row r="4" spans="1:25" x14ac:dyDescent="0.3">
      <c r="A4" s="442" t="s">
        <v>16</v>
      </c>
      <c r="C4" s="861"/>
    </row>
    <row r="5" spans="1:25" x14ac:dyDescent="0.3">
      <c r="A5" s="442" t="s">
        <v>17</v>
      </c>
      <c r="C5" s="862"/>
      <c r="D5" s="320"/>
      <c r="E5" s="320"/>
      <c r="F5" s="320"/>
      <c r="G5" s="899"/>
      <c r="K5" s="903"/>
      <c r="O5" s="903"/>
      <c r="S5" s="903"/>
      <c r="T5" s="903"/>
      <c r="X5" s="903"/>
    </row>
    <row r="6" spans="1:25" ht="15" thickBot="1" x14ac:dyDescent="0.35">
      <c r="A6" s="441" t="s">
        <v>485</v>
      </c>
      <c r="C6" s="320"/>
      <c r="D6" s="320"/>
      <c r="E6" s="320"/>
      <c r="F6" s="320"/>
      <c r="G6" s="899"/>
      <c r="K6" s="903"/>
      <c r="O6" s="903"/>
      <c r="S6" s="903"/>
      <c r="T6" s="903"/>
      <c r="X6" s="903"/>
    </row>
    <row r="7" spans="1:25" ht="18" customHeight="1" thickTop="1" x14ac:dyDescent="0.35">
      <c r="A7" s="693"/>
      <c r="B7" s="694"/>
      <c r="C7" s="1334"/>
      <c r="D7" s="1667" t="s">
        <v>288</v>
      </c>
      <c r="E7" s="1668"/>
      <c r="F7" s="1668"/>
      <c r="G7" s="1669"/>
      <c r="H7" s="1667" t="s">
        <v>289</v>
      </c>
      <c r="I7" s="1668"/>
      <c r="J7" s="1668"/>
      <c r="K7" s="1669"/>
      <c r="L7" s="1667" t="s">
        <v>290</v>
      </c>
      <c r="M7" s="1668"/>
      <c r="N7" s="1668"/>
      <c r="O7" s="1669"/>
      <c r="P7" s="1667" t="s">
        <v>291</v>
      </c>
      <c r="Q7" s="1668"/>
      <c r="R7" s="1668"/>
      <c r="S7" s="1668"/>
      <c r="T7" s="1318"/>
      <c r="U7" s="1670" t="s">
        <v>1021</v>
      </c>
      <c r="V7" s="1671"/>
      <c r="W7" s="1671"/>
      <c r="X7" s="1672"/>
    </row>
    <row r="8" spans="1:25" ht="29.4" x14ac:dyDescent="0.35">
      <c r="A8" s="693"/>
      <c r="B8" s="696"/>
      <c r="C8" s="697"/>
      <c r="D8" s="705" t="s">
        <v>40</v>
      </c>
      <c r="E8" s="706" t="s">
        <v>533</v>
      </c>
      <c r="F8" s="883" t="s">
        <v>516</v>
      </c>
      <c r="G8" s="900" t="s">
        <v>693</v>
      </c>
      <c r="H8" s="705" t="s">
        <v>40</v>
      </c>
      <c r="I8" s="706" t="s">
        <v>533</v>
      </c>
      <c r="J8" s="883" t="s">
        <v>516</v>
      </c>
      <c r="K8" s="902" t="s">
        <v>693</v>
      </c>
      <c r="L8" s="883" t="s">
        <v>40</v>
      </c>
      <c r="M8" s="706" t="s">
        <v>533</v>
      </c>
      <c r="N8" s="883" t="s">
        <v>516</v>
      </c>
      <c r="O8" s="902" t="s">
        <v>693</v>
      </c>
      <c r="P8" s="883" t="s">
        <v>40</v>
      </c>
      <c r="Q8" s="706" t="s">
        <v>533</v>
      </c>
      <c r="R8" s="706" t="s">
        <v>516</v>
      </c>
      <c r="S8" s="900" t="s">
        <v>693</v>
      </c>
      <c r="T8" s="1279" t="s">
        <v>1022</v>
      </c>
      <c r="U8" s="1312" t="s">
        <v>40</v>
      </c>
      <c r="V8" s="1311" t="s">
        <v>533</v>
      </c>
      <c r="W8" s="1311" t="s">
        <v>516</v>
      </c>
      <c r="X8" s="905" t="s">
        <v>693</v>
      </c>
    </row>
    <row r="9" spans="1:25" s="701" customFormat="1" ht="18" customHeight="1" x14ac:dyDescent="0.35">
      <c r="A9" s="698" t="s">
        <v>58</v>
      </c>
      <c r="B9" s="699"/>
      <c r="C9" s="700"/>
      <c r="D9" s="1199">
        <f>SUM(E9:G9)</f>
        <v>0</v>
      </c>
      <c r="E9" s="708">
        <f>SUM('LTC Rev-Exp Region 1:LTC Rev-Exp Region 11'!E9)</f>
        <v>0</v>
      </c>
      <c r="F9" s="708">
        <f>SUM('LTC Rev-Exp Region 1:LTC Rev-Exp Region 11'!F9)</f>
        <v>0</v>
      </c>
      <c r="G9" s="708">
        <f>SUM('LTC Rev-Exp Region 1:LTC Rev-Exp Region 11'!G9)</f>
        <v>0</v>
      </c>
      <c r="H9" s="707">
        <f>SUM(I9:K9)</f>
        <v>0</v>
      </c>
      <c r="I9" s="708">
        <f>SUM('LTC Rev-Exp Region 1:LTC Rev-Exp Region 11'!I9)</f>
        <v>0</v>
      </c>
      <c r="J9" s="708">
        <f>SUM('LTC Rev-Exp Region 1:LTC Rev-Exp Region 11'!J9)</f>
        <v>0</v>
      </c>
      <c r="K9" s="708">
        <f>SUM('LTC Rev-Exp Region 1:LTC Rev-Exp Region 11'!K9)</f>
        <v>0</v>
      </c>
      <c r="L9" s="707">
        <f>SUM(M9:O9)</f>
        <v>0</v>
      </c>
      <c r="M9" s="708">
        <f>SUM('LTC Rev-Exp Region 1:LTC Rev-Exp Region 11'!M9)</f>
        <v>0</v>
      </c>
      <c r="N9" s="708">
        <f>SUM('LTC Rev-Exp Region 1:LTC Rev-Exp Region 11'!N9)</f>
        <v>0</v>
      </c>
      <c r="O9" s="708">
        <f>SUM('LTC Rev-Exp Region 1:LTC Rev-Exp Region 11'!O9)</f>
        <v>0</v>
      </c>
      <c r="P9" s="707">
        <f>SUM(Q9:S9)</f>
        <v>0</v>
      </c>
      <c r="Q9" s="708">
        <f>SUM('LTC Rev-Exp Region 1:LTC Rev-Exp Region 11'!Q9)</f>
        <v>0</v>
      </c>
      <c r="R9" s="708">
        <f>SUM('LTC Rev-Exp Region 1:LTC Rev-Exp Region 11'!R9)</f>
        <v>0</v>
      </c>
      <c r="S9" s="708">
        <f>SUM('LTC Rev-Exp Region 1:LTC Rev-Exp Region 11'!S9)</f>
        <v>0</v>
      </c>
      <c r="T9" s="1319">
        <f>SUM('LTC Rev-Exp Region 1:LTC Rev-Exp Region 11'!T9)</f>
        <v>0</v>
      </c>
      <c r="U9" s="709">
        <f>SUM(V9:X9)+T9</f>
        <v>0</v>
      </c>
      <c r="V9" s="708">
        <f>SUM('LTC Rev-Exp Region 1:LTC Rev-Exp Region 11'!V9)</f>
        <v>0</v>
      </c>
      <c r="W9" s="708">
        <f>SUM('LTC Rev-Exp Region 1:LTC Rev-Exp Region 11'!W9)</f>
        <v>0</v>
      </c>
      <c r="X9" s="710">
        <f>SUM('LTC Rev-Exp Region 1:LTC Rev-Exp Region 11'!X9)</f>
        <v>0</v>
      </c>
      <c r="Y9" s="1209"/>
    </row>
    <row r="10" spans="1:25" ht="18" customHeight="1" x14ac:dyDescent="0.35">
      <c r="A10" s="1650" t="s">
        <v>12</v>
      </c>
      <c r="B10" s="1651"/>
      <c r="C10" s="1652"/>
      <c r="D10" s="711"/>
      <c r="E10" s="712"/>
      <c r="F10" s="712"/>
      <c r="G10" s="901"/>
      <c r="H10" s="711"/>
      <c r="I10" s="712"/>
      <c r="J10" s="712"/>
      <c r="K10" s="904"/>
      <c r="L10" s="712"/>
      <c r="M10" s="712"/>
      <c r="N10" s="712"/>
      <c r="O10" s="904"/>
      <c r="P10" s="712"/>
      <c r="Q10" s="712"/>
      <c r="R10" s="712"/>
      <c r="S10" s="901"/>
      <c r="T10" s="1320"/>
      <c r="U10" s="713"/>
      <c r="V10" s="714"/>
      <c r="W10" s="714"/>
      <c r="X10" s="906"/>
    </row>
    <row r="11" spans="1:25" ht="14.4" customHeight="1" x14ac:dyDescent="0.3">
      <c r="A11" s="1653" t="s">
        <v>218</v>
      </c>
      <c r="B11" s="736">
        <v>1.1000000000000001</v>
      </c>
      <c r="C11" s="753" t="s">
        <v>13</v>
      </c>
      <c r="D11" s="715">
        <f>SUM('LTC Rev-Exp Region 1:LTC Rev-Exp Region 11'!D11)</f>
        <v>0</v>
      </c>
      <c r="E11" s="872"/>
      <c r="F11" s="872"/>
      <c r="G11" s="882"/>
      <c r="H11" s="715">
        <f>SUM('LTC Rev-Exp Region 1:LTC Rev-Exp Region 11'!H11)</f>
        <v>0</v>
      </c>
      <c r="I11" s="872"/>
      <c r="J11" s="872"/>
      <c r="K11" s="882"/>
      <c r="L11" s="715">
        <f>SUM('LTC Rev-Exp Region 1:LTC Rev-Exp Region 11'!L11)</f>
        <v>0</v>
      </c>
      <c r="M11" s="872"/>
      <c r="N11" s="872"/>
      <c r="O11" s="882"/>
      <c r="P11" s="715">
        <f>SUM('LTC Rev-Exp Region 1:LTC Rev-Exp Region 11'!P11)</f>
        <v>0</v>
      </c>
      <c r="Q11" s="872"/>
      <c r="R11" s="872"/>
      <c r="S11" s="872"/>
      <c r="T11" s="1337">
        <f>SUM('LTC Rev-Exp Region 1:LTC Rev-Exp Region 11'!T11)</f>
        <v>0</v>
      </c>
      <c r="U11" s="611">
        <f>SUM('LTC Rev-Exp Region 1:LTC Rev-Exp Region 11'!U11)</f>
        <v>0</v>
      </c>
      <c r="V11" s="872"/>
      <c r="W11" s="872"/>
      <c r="X11" s="878"/>
    </row>
    <row r="12" spans="1:25" x14ac:dyDescent="0.3">
      <c r="A12" s="1654"/>
      <c r="B12" s="738">
        <v>1.2</v>
      </c>
      <c r="C12" s="754" t="s">
        <v>262</v>
      </c>
      <c r="D12" s="502">
        <f>SUM('LTC Rev-Exp Region 1:LTC Rev-Exp Region 11'!D12)</f>
        <v>0</v>
      </c>
      <c r="E12" s="873"/>
      <c r="F12" s="873"/>
      <c r="G12" s="874"/>
      <c r="H12" s="502">
        <f>SUM('LTC Rev-Exp Region 1:LTC Rev-Exp Region 11'!H12)</f>
        <v>0</v>
      </c>
      <c r="I12" s="873"/>
      <c r="J12" s="873"/>
      <c r="K12" s="874"/>
      <c r="L12" s="502">
        <f>SUM('LTC Rev-Exp Region 1:LTC Rev-Exp Region 11'!L12)</f>
        <v>0</v>
      </c>
      <c r="M12" s="873"/>
      <c r="N12" s="873"/>
      <c r="O12" s="874"/>
      <c r="P12" s="502">
        <f>SUM('LTC Rev-Exp Region 1:LTC Rev-Exp Region 11'!P12)</f>
        <v>0</v>
      </c>
      <c r="Q12" s="873"/>
      <c r="R12" s="873"/>
      <c r="S12" s="873"/>
      <c r="T12" s="1332">
        <f>SUM('LTC Rev-Exp Region 1:LTC Rev-Exp Region 11'!T12)</f>
        <v>0</v>
      </c>
      <c r="U12" s="535">
        <f>SUM('LTC Rev-Exp Region 1:LTC Rev-Exp Region 11'!U12)</f>
        <v>0</v>
      </c>
      <c r="V12" s="873"/>
      <c r="W12" s="873"/>
      <c r="X12" s="879"/>
    </row>
    <row r="13" spans="1:25" x14ac:dyDescent="0.3">
      <c r="A13" s="1654"/>
      <c r="B13" s="738" t="s">
        <v>70</v>
      </c>
      <c r="C13" s="754" t="s">
        <v>14</v>
      </c>
      <c r="D13" s="503">
        <f>SUM('LTC Rev-Exp Region 1:LTC Rev-Exp Region 11'!D13)</f>
        <v>0</v>
      </c>
      <c r="E13" s="873"/>
      <c r="F13" s="873"/>
      <c r="G13" s="874"/>
      <c r="H13" s="503">
        <f>SUM('LTC Rev-Exp Region 1:LTC Rev-Exp Region 11'!H13)</f>
        <v>0</v>
      </c>
      <c r="I13" s="873"/>
      <c r="J13" s="873"/>
      <c r="K13" s="874"/>
      <c r="L13" s="503">
        <f>SUM('LTC Rev-Exp Region 1:LTC Rev-Exp Region 11'!L13)</f>
        <v>0</v>
      </c>
      <c r="M13" s="873"/>
      <c r="N13" s="873"/>
      <c r="O13" s="874"/>
      <c r="P13" s="503">
        <f>SUM('LTC Rev-Exp Region 1:LTC Rev-Exp Region 11'!P13)</f>
        <v>0</v>
      </c>
      <c r="Q13" s="873"/>
      <c r="R13" s="873"/>
      <c r="S13" s="873"/>
      <c r="T13" s="1332">
        <f>SUM('LTC Rev-Exp Region 1:LTC Rev-Exp Region 11'!T13)</f>
        <v>0</v>
      </c>
      <c r="U13" s="535">
        <f>SUM('LTC Rev-Exp Region 1:LTC Rev-Exp Region 11'!U13)</f>
        <v>0</v>
      </c>
      <c r="V13" s="873"/>
      <c r="W13" s="873"/>
      <c r="X13" s="879"/>
    </row>
    <row r="14" spans="1:25" x14ac:dyDescent="0.3">
      <c r="A14" s="1655"/>
      <c r="B14" s="742" t="s">
        <v>71</v>
      </c>
      <c r="C14" s="766" t="s">
        <v>15</v>
      </c>
      <c r="D14" s="532">
        <f>SUM(D11:D13)</f>
        <v>0</v>
      </c>
      <c r="E14" s="875"/>
      <c r="F14" s="877"/>
      <c r="G14" s="876"/>
      <c r="H14" s="521">
        <f>SUM(H11:H13)</f>
        <v>0</v>
      </c>
      <c r="I14" s="875"/>
      <c r="J14" s="877"/>
      <c r="K14" s="876"/>
      <c r="L14" s="521">
        <f>SUM(L11:L13)</f>
        <v>0</v>
      </c>
      <c r="M14" s="877"/>
      <c r="N14" s="877"/>
      <c r="O14" s="876"/>
      <c r="P14" s="521">
        <f>SUM(P11:P13)</f>
        <v>0</v>
      </c>
      <c r="Q14" s="877"/>
      <c r="R14" s="877"/>
      <c r="S14" s="877"/>
      <c r="T14" s="1284">
        <f>SUM(T11:T13)</f>
        <v>0</v>
      </c>
      <c r="U14" s="539">
        <f>SUM(U11:U13)</f>
        <v>0</v>
      </c>
      <c r="V14" s="875"/>
      <c r="W14" s="875"/>
      <c r="X14" s="891"/>
    </row>
    <row r="15" spans="1:25" ht="15" customHeight="1" x14ac:dyDescent="0.3">
      <c r="A15" s="1658" t="s">
        <v>10</v>
      </c>
      <c r="B15" s="1659"/>
      <c r="C15" s="1660"/>
      <c r="D15" s="1667" t="s">
        <v>288</v>
      </c>
      <c r="E15" s="1668"/>
      <c r="F15" s="1668"/>
      <c r="G15" s="1669"/>
      <c r="H15" s="1667" t="s">
        <v>289</v>
      </c>
      <c r="I15" s="1668"/>
      <c r="J15" s="1668"/>
      <c r="K15" s="1669"/>
      <c r="L15" s="1667" t="s">
        <v>290</v>
      </c>
      <c r="M15" s="1668"/>
      <c r="N15" s="1668"/>
      <c r="O15" s="1669"/>
      <c r="P15" s="1667" t="s">
        <v>291</v>
      </c>
      <c r="Q15" s="1668"/>
      <c r="R15" s="1668"/>
      <c r="S15" s="1668"/>
      <c r="T15" s="1321"/>
      <c r="U15" s="1673" t="s">
        <v>1021</v>
      </c>
      <c r="V15" s="1668"/>
      <c r="W15" s="1668"/>
      <c r="X15" s="1674"/>
    </row>
    <row r="16" spans="1:25" ht="28.8" x14ac:dyDescent="0.3">
      <c r="A16" s="1650"/>
      <c r="B16" s="1651"/>
      <c r="C16" s="1652"/>
      <c r="D16" s="705" t="s">
        <v>40</v>
      </c>
      <c r="E16" s="706" t="s">
        <v>533</v>
      </c>
      <c r="F16" s="883" t="s">
        <v>516</v>
      </c>
      <c r="G16" s="902" t="s">
        <v>693</v>
      </c>
      <c r="H16" s="883" t="s">
        <v>40</v>
      </c>
      <c r="I16" s="706" t="s">
        <v>533</v>
      </c>
      <c r="J16" s="883" t="s">
        <v>516</v>
      </c>
      <c r="K16" s="902" t="s">
        <v>693</v>
      </c>
      <c r="L16" s="883" t="s">
        <v>40</v>
      </c>
      <c r="M16" s="706" t="s">
        <v>533</v>
      </c>
      <c r="N16" s="883" t="s">
        <v>516</v>
      </c>
      <c r="O16" s="902" t="s">
        <v>693</v>
      </c>
      <c r="P16" s="883" t="s">
        <v>40</v>
      </c>
      <c r="Q16" s="706" t="s">
        <v>533</v>
      </c>
      <c r="R16" s="706" t="s">
        <v>516</v>
      </c>
      <c r="S16" s="900" t="s">
        <v>693</v>
      </c>
      <c r="T16" s="1279" t="s">
        <v>1022</v>
      </c>
      <c r="U16" s="1312" t="s">
        <v>40</v>
      </c>
      <c r="V16" s="1335" t="s">
        <v>533</v>
      </c>
      <c r="W16" s="1335" t="s">
        <v>516</v>
      </c>
      <c r="X16" s="905" t="s">
        <v>693</v>
      </c>
    </row>
    <row r="17" spans="1:24" ht="14.4" customHeight="1" x14ac:dyDescent="0.3">
      <c r="A17" s="1628" t="s">
        <v>967</v>
      </c>
      <c r="B17" s="749">
        <v>2.1</v>
      </c>
      <c r="C17" s="1239" t="s">
        <v>900</v>
      </c>
      <c r="D17" s="642">
        <f>SUM(E17:G17)</f>
        <v>0</v>
      </c>
      <c r="E17" s="715">
        <f>SUM('LTC Rev-Exp Region 1:LTC Rev-Exp Region 11'!E17)</f>
        <v>0</v>
      </c>
      <c r="F17" s="715">
        <f>SUM('LTC Rev-Exp Region 1:LTC Rev-Exp Region 11'!F17)</f>
        <v>0</v>
      </c>
      <c r="G17" s="715">
        <f>SUM('LTC Rev-Exp Region 1:LTC Rev-Exp Region 11'!G17)</f>
        <v>0</v>
      </c>
      <c r="H17" s="642">
        <f>SUM(I17:K17)</f>
        <v>0</v>
      </c>
      <c r="I17" s="715">
        <f>SUM('LTC Rev-Exp Region 1:LTC Rev-Exp Region 11'!I17)</f>
        <v>0</v>
      </c>
      <c r="J17" s="715">
        <f>SUM('LTC Rev-Exp Region 1:LTC Rev-Exp Region 11'!J17)</f>
        <v>0</v>
      </c>
      <c r="K17" s="719">
        <f>SUM('LTC Rev-Exp Region 1:LTC Rev-Exp Region 11'!K17)</f>
        <v>0</v>
      </c>
      <c r="L17" s="715">
        <f>SUM(M17:O17)</f>
        <v>0</v>
      </c>
      <c r="M17" s="715">
        <f>SUM('LTC Rev-Exp Region 1:LTC Rev-Exp Region 11'!M17)</f>
        <v>0</v>
      </c>
      <c r="N17" s="715">
        <f>SUM('LTC Rev-Exp Region 1:LTC Rev-Exp Region 11'!N17)</f>
        <v>0</v>
      </c>
      <c r="O17" s="715">
        <f>SUM('LTC Rev-Exp Region 1:LTC Rev-Exp Region 11'!O17)</f>
        <v>0</v>
      </c>
      <c r="P17" s="715">
        <f>SUM(Q17:S17)</f>
        <v>0</v>
      </c>
      <c r="Q17" s="715">
        <f>SUM('LTC Rev-Exp Region 1:LTC Rev-Exp Region 11'!Q17)</f>
        <v>0</v>
      </c>
      <c r="R17" s="715">
        <f>SUM('LTC Rev-Exp Region 1:LTC Rev-Exp Region 11'!R17)</f>
        <v>0</v>
      </c>
      <c r="S17" s="715">
        <f>SUM('LTC Rev-Exp Region 1:LTC Rev-Exp Region 11'!S17)</f>
        <v>0</v>
      </c>
      <c r="T17" s="1337">
        <f>SUM('LTC Rev-Exp Region 1:LTC Rev-Exp Region 11'!T17)</f>
        <v>0</v>
      </c>
      <c r="U17" s="611">
        <f>SUM(V17:X17)+T17</f>
        <v>0</v>
      </c>
      <c r="V17" s="503">
        <f>SUM('LTC Rev-Exp Region 1:LTC Rev-Exp Region 11'!V17)</f>
        <v>0</v>
      </c>
      <c r="W17" s="503">
        <f>SUM('LTC Rev-Exp Region 1:LTC Rev-Exp Region 11'!W17)</f>
        <v>0</v>
      </c>
      <c r="X17" s="536">
        <f>SUM('LTC Rev-Exp Region 1:LTC Rev-Exp Region 11'!X17)</f>
        <v>0</v>
      </c>
    </row>
    <row r="18" spans="1:24" ht="14.4" customHeight="1" x14ac:dyDescent="0.3">
      <c r="A18" s="1629"/>
      <c r="B18" s="749">
        <v>2.2000000000000002</v>
      </c>
      <c r="C18" s="1239" t="s">
        <v>901</v>
      </c>
      <c r="D18" s="502">
        <f t="shared" ref="D18:D25" si="0">SUM(E18:G18)</f>
        <v>0</v>
      </c>
      <c r="E18" s="503">
        <f>SUM('LTC Rev-Exp Region 1:LTC Rev-Exp Region 11'!E18)</f>
        <v>0</v>
      </c>
      <c r="F18" s="503">
        <f>SUM('LTC Rev-Exp Region 1:LTC Rev-Exp Region 11'!F18)</f>
        <v>0</v>
      </c>
      <c r="G18" s="503">
        <f>SUM('LTC Rev-Exp Region 1:LTC Rev-Exp Region 11'!G18)</f>
        <v>0</v>
      </c>
      <c r="H18" s="502">
        <f t="shared" ref="H18:H25" si="1">SUM(I18:K18)</f>
        <v>0</v>
      </c>
      <c r="I18" s="503">
        <f>SUM('LTC Rev-Exp Region 1:LTC Rev-Exp Region 11'!I18)</f>
        <v>0</v>
      </c>
      <c r="J18" s="503">
        <f>SUM('LTC Rev-Exp Region 1:LTC Rev-Exp Region 11'!J18)</f>
        <v>0</v>
      </c>
      <c r="K18" s="610">
        <f>SUM('LTC Rev-Exp Region 1:LTC Rev-Exp Region 11'!K18)</f>
        <v>0</v>
      </c>
      <c r="L18" s="503">
        <f t="shared" ref="L18:L25" si="2">SUM(M18:O18)</f>
        <v>0</v>
      </c>
      <c r="M18" s="503">
        <f>SUM('LTC Rev-Exp Region 1:LTC Rev-Exp Region 11'!M18)</f>
        <v>0</v>
      </c>
      <c r="N18" s="503">
        <f>SUM('LTC Rev-Exp Region 1:LTC Rev-Exp Region 11'!N18)</f>
        <v>0</v>
      </c>
      <c r="O18" s="610">
        <f>SUM('LTC Rev-Exp Region 1:LTC Rev-Exp Region 11'!O18)</f>
        <v>0</v>
      </c>
      <c r="P18" s="503">
        <f t="shared" ref="P18:P25" si="3">SUM(Q18:S18)</f>
        <v>0</v>
      </c>
      <c r="Q18" s="503">
        <f>SUM('LTC Rev-Exp Region 1:LTC Rev-Exp Region 11'!Q18)</f>
        <v>0</v>
      </c>
      <c r="R18" s="503">
        <f>SUM('LTC Rev-Exp Region 1:LTC Rev-Exp Region 11'!R18)</f>
        <v>0</v>
      </c>
      <c r="S18" s="503">
        <f>SUM('LTC Rev-Exp Region 1:LTC Rev-Exp Region 11'!S18)</f>
        <v>0</v>
      </c>
      <c r="T18" s="1332">
        <f>SUM('LTC Rev-Exp Region 1:LTC Rev-Exp Region 11'!T18)</f>
        <v>0</v>
      </c>
      <c r="U18" s="535">
        <f t="shared" ref="U18:U25" si="4">SUM(V18:X18)+T18</f>
        <v>0</v>
      </c>
      <c r="V18" s="503">
        <f>SUM('LTC Rev-Exp Region 1:LTC Rev-Exp Region 11'!V18)</f>
        <v>0</v>
      </c>
      <c r="W18" s="503">
        <f>SUM('LTC Rev-Exp Region 1:LTC Rev-Exp Region 11'!W18)</f>
        <v>0</v>
      </c>
      <c r="X18" s="536">
        <f>SUM('LTC Rev-Exp Region 1:LTC Rev-Exp Region 11'!X18)</f>
        <v>0</v>
      </c>
    </row>
    <row r="19" spans="1:24" x14ac:dyDescent="0.3">
      <c r="A19" s="1629"/>
      <c r="B19" s="749">
        <v>2.2999999999999998</v>
      </c>
      <c r="C19" s="1239" t="s">
        <v>902</v>
      </c>
      <c r="D19" s="643">
        <f t="shared" si="0"/>
        <v>0</v>
      </c>
      <c r="E19" s="503">
        <f>SUM('LTC Rev-Exp Region 1:LTC Rev-Exp Region 11'!E19)</f>
        <v>0</v>
      </c>
      <c r="F19" s="503">
        <f>SUM('LTC Rev-Exp Region 1:LTC Rev-Exp Region 11'!F19)</f>
        <v>0</v>
      </c>
      <c r="G19" s="503">
        <f>SUM('LTC Rev-Exp Region 1:LTC Rev-Exp Region 11'!G19)</f>
        <v>0</v>
      </c>
      <c r="H19" s="643">
        <f t="shared" si="1"/>
        <v>0</v>
      </c>
      <c r="I19" s="503">
        <f>SUM('LTC Rev-Exp Region 1:LTC Rev-Exp Region 11'!I19)</f>
        <v>0</v>
      </c>
      <c r="J19" s="503">
        <f>SUM('LTC Rev-Exp Region 1:LTC Rev-Exp Region 11'!J19)</f>
        <v>0</v>
      </c>
      <c r="K19" s="610">
        <f>SUM('LTC Rev-Exp Region 1:LTC Rev-Exp Region 11'!K19)</f>
        <v>0</v>
      </c>
      <c r="L19" s="537">
        <f t="shared" si="2"/>
        <v>0</v>
      </c>
      <c r="M19" s="503">
        <f>SUM('LTC Rev-Exp Region 1:LTC Rev-Exp Region 11'!M19)</f>
        <v>0</v>
      </c>
      <c r="N19" s="503">
        <f>SUM('LTC Rev-Exp Region 1:LTC Rev-Exp Region 11'!N19)</f>
        <v>0</v>
      </c>
      <c r="O19" s="610">
        <f>SUM('LTC Rev-Exp Region 1:LTC Rev-Exp Region 11'!O19)</f>
        <v>0</v>
      </c>
      <c r="P19" s="537">
        <f t="shared" si="3"/>
        <v>0</v>
      </c>
      <c r="Q19" s="503">
        <f>SUM('LTC Rev-Exp Region 1:LTC Rev-Exp Region 11'!Q19)</f>
        <v>0</v>
      </c>
      <c r="R19" s="503">
        <f>SUM('LTC Rev-Exp Region 1:LTC Rev-Exp Region 11'!R19)</f>
        <v>0</v>
      </c>
      <c r="S19" s="503">
        <f>SUM('LTC Rev-Exp Region 1:LTC Rev-Exp Region 11'!S19)</f>
        <v>0</v>
      </c>
      <c r="T19" s="1332">
        <f>SUM('LTC Rev-Exp Region 1:LTC Rev-Exp Region 11'!T19)</f>
        <v>0</v>
      </c>
      <c r="U19" s="535">
        <f t="shared" si="4"/>
        <v>0</v>
      </c>
      <c r="V19" s="503">
        <f>SUM('LTC Rev-Exp Region 1:LTC Rev-Exp Region 11'!V19)</f>
        <v>0</v>
      </c>
      <c r="W19" s="503">
        <f>SUM('LTC Rev-Exp Region 1:LTC Rev-Exp Region 11'!W19)</f>
        <v>0</v>
      </c>
      <c r="X19" s="536">
        <f>SUM('LTC Rev-Exp Region 1:LTC Rev-Exp Region 11'!X19)</f>
        <v>0</v>
      </c>
    </row>
    <row r="20" spans="1:24" x14ac:dyDescent="0.3">
      <c r="A20" s="1629"/>
      <c r="B20" s="749">
        <v>2.4</v>
      </c>
      <c r="C20" s="1239" t="s">
        <v>903</v>
      </c>
      <c r="D20" s="643">
        <f t="shared" si="0"/>
        <v>0</v>
      </c>
      <c r="E20" s="503">
        <f>SUM('LTC Rev-Exp Region 1:LTC Rev-Exp Region 11'!E20)</f>
        <v>0</v>
      </c>
      <c r="F20" s="503">
        <f>SUM('LTC Rev-Exp Region 1:LTC Rev-Exp Region 11'!F20)</f>
        <v>0</v>
      </c>
      <c r="G20" s="503">
        <f>SUM('LTC Rev-Exp Region 1:LTC Rev-Exp Region 11'!G20)</f>
        <v>0</v>
      </c>
      <c r="H20" s="643">
        <f t="shared" si="1"/>
        <v>0</v>
      </c>
      <c r="I20" s="503">
        <f>SUM('LTC Rev-Exp Region 1:LTC Rev-Exp Region 11'!I20)</f>
        <v>0</v>
      </c>
      <c r="J20" s="503">
        <f>SUM('LTC Rev-Exp Region 1:LTC Rev-Exp Region 11'!J20)</f>
        <v>0</v>
      </c>
      <c r="K20" s="610">
        <f>SUM('LTC Rev-Exp Region 1:LTC Rev-Exp Region 11'!K20)</f>
        <v>0</v>
      </c>
      <c r="L20" s="537">
        <f t="shared" si="2"/>
        <v>0</v>
      </c>
      <c r="M20" s="503">
        <f>SUM('LTC Rev-Exp Region 1:LTC Rev-Exp Region 11'!M20)</f>
        <v>0</v>
      </c>
      <c r="N20" s="503">
        <f>SUM('LTC Rev-Exp Region 1:LTC Rev-Exp Region 11'!N20)</f>
        <v>0</v>
      </c>
      <c r="O20" s="610">
        <f>SUM('LTC Rev-Exp Region 1:LTC Rev-Exp Region 11'!O20)</f>
        <v>0</v>
      </c>
      <c r="P20" s="537">
        <f t="shared" si="3"/>
        <v>0</v>
      </c>
      <c r="Q20" s="503">
        <f>SUM('LTC Rev-Exp Region 1:LTC Rev-Exp Region 11'!Q20)</f>
        <v>0</v>
      </c>
      <c r="R20" s="503">
        <f>SUM('LTC Rev-Exp Region 1:LTC Rev-Exp Region 11'!R20)</f>
        <v>0</v>
      </c>
      <c r="S20" s="503">
        <f>SUM('LTC Rev-Exp Region 1:LTC Rev-Exp Region 11'!S20)</f>
        <v>0</v>
      </c>
      <c r="T20" s="1332">
        <f>SUM('LTC Rev-Exp Region 1:LTC Rev-Exp Region 11'!T20)</f>
        <v>0</v>
      </c>
      <c r="U20" s="535">
        <f t="shared" si="4"/>
        <v>0</v>
      </c>
      <c r="V20" s="503">
        <f>SUM('LTC Rev-Exp Region 1:LTC Rev-Exp Region 11'!V20)</f>
        <v>0</v>
      </c>
      <c r="W20" s="503">
        <f>SUM('LTC Rev-Exp Region 1:LTC Rev-Exp Region 11'!W20)</f>
        <v>0</v>
      </c>
      <c r="X20" s="536">
        <f>SUM('LTC Rev-Exp Region 1:LTC Rev-Exp Region 11'!X20)</f>
        <v>0</v>
      </c>
    </row>
    <row r="21" spans="1:24" x14ac:dyDescent="0.3">
      <c r="A21" s="1629"/>
      <c r="B21" s="749">
        <v>2.5</v>
      </c>
      <c r="C21" s="1239" t="s">
        <v>960</v>
      </c>
      <c r="D21" s="643">
        <f t="shared" si="0"/>
        <v>0</v>
      </c>
      <c r="E21" s="503">
        <f>SUM('LTC Rev-Exp Region 1:LTC Rev-Exp Region 11'!E21)</f>
        <v>0</v>
      </c>
      <c r="F21" s="503">
        <f>SUM('LTC Rev-Exp Region 1:LTC Rev-Exp Region 11'!F21)</f>
        <v>0</v>
      </c>
      <c r="G21" s="503">
        <f>SUM('LTC Rev-Exp Region 1:LTC Rev-Exp Region 11'!G21)</f>
        <v>0</v>
      </c>
      <c r="H21" s="643">
        <f t="shared" si="1"/>
        <v>0</v>
      </c>
      <c r="I21" s="503">
        <f>SUM('LTC Rev-Exp Region 1:LTC Rev-Exp Region 11'!I21)</f>
        <v>0</v>
      </c>
      <c r="J21" s="503">
        <f>SUM('LTC Rev-Exp Region 1:LTC Rev-Exp Region 11'!J21)</f>
        <v>0</v>
      </c>
      <c r="K21" s="610">
        <f>SUM('LTC Rev-Exp Region 1:LTC Rev-Exp Region 11'!K21)</f>
        <v>0</v>
      </c>
      <c r="L21" s="537">
        <f t="shared" si="2"/>
        <v>0</v>
      </c>
      <c r="M21" s="503">
        <f>SUM('LTC Rev-Exp Region 1:LTC Rev-Exp Region 11'!M21)</f>
        <v>0</v>
      </c>
      <c r="N21" s="503">
        <f>SUM('LTC Rev-Exp Region 1:LTC Rev-Exp Region 11'!N21)</f>
        <v>0</v>
      </c>
      <c r="O21" s="610">
        <f>SUM('LTC Rev-Exp Region 1:LTC Rev-Exp Region 11'!O21)</f>
        <v>0</v>
      </c>
      <c r="P21" s="537">
        <f t="shared" si="3"/>
        <v>0</v>
      </c>
      <c r="Q21" s="503">
        <f>SUM('LTC Rev-Exp Region 1:LTC Rev-Exp Region 11'!Q21)</f>
        <v>0</v>
      </c>
      <c r="R21" s="503">
        <f>SUM('LTC Rev-Exp Region 1:LTC Rev-Exp Region 11'!R21)</f>
        <v>0</v>
      </c>
      <c r="S21" s="503">
        <f>SUM('LTC Rev-Exp Region 1:LTC Rev-Exp Region 11'!S21)</f>
        <v>0</v>
      </c>
      <c r="T21" s="1332">
        <f>SUM('LTC Rev-Exp Region 1:LTC Rev-Exp Region 11'!T21)</f>
        <v>0</v>
      </c>
      <c r="U21" s="535">
        <f t="shared" si="4"/>
        <v>0</v>
      </c>
      <c r="V21" s="503">
        <f>SUM('LTC Rev-Exp Region 1:LTC Rev-Exp Region 11'!V21)</f>
        <v>0</v>
      </c>
      <c r="W21" s="503">
        <f>SUM('LTC Rev-Exp Region 1:LTC Rev-Exp Region 11'!W21)</f>
        <v>0</v>
      </c>
      <c r="X21" s="536">
        <f>SUM('LTC Rev-Exp Region 1:LTC Rev-Exp Region 11'!X21)</f>
        <v>0</v>
      </c>
    </row>
    <row r="22" spans="1:24" x14ac:dyDescent="0.3">
      <c r="A22" s="1629"/>
      <c r="B22" s="749">
        <v>2.6</v>
      </c>
      <c r="C22" s="1239" t="s">
        <v>222</v>
      </c>
      <c r="D22" s="643">
        <f t="shared" si="0"/>
        <v>0</v>
      </c>
      <c r="E22" s="503">
        <f>SUM('LTC Rev-Exp Region 1:LTC Rev-Exp Region 11'!E22)</f>
        <v>0</v>
      </c>
      <c r="F22" s="503">
        <f>SUM('LTC Rev-Exp Region 1:LTC Rev-Exp Region 11'!F22)</f>
        <v>0</v>
      </c>
      <c r="G22" s="503">
        <f>SUM('LTC Rev-Exp Region 1:LTC Rev-Exp Region 11'!G22)</f>
        <v>0</v>
      </c>
      <c r="H22" s="643">
        <f t="shared" si="1"/>
        <v>0</v>
      </c>
      <c r="I22" s="503">
        <f>SUM('LTC Rev-Exp Region 1:LTC Rev-Exp Region 11'!I22)</f>
        <v>0</v>
      </c>
      <c r="J22" s="503">
        <f>SUM('LTC Rev-Exp Region 1:LTC Rev-Exp Region 11'!J22)</f>
        <v>0</v>
      </c>
      <c r="K22" s="610">
        <f>SUM('LTC Rev-Exp Region 1:LTC Rev-Exp Region 11'!K22)</f>
        <v>0</v>
      </c>
      <c r="L22" s="537">
        <f t="shared" si="2"/>
        <v>0</v>
      </c>
      <c r="M22" s="503">
        <f>SUM('LTC Rev-Exp Region 1:LTC Rev-Exp Region 11'!M22)</f>
        <v>0</v>
      </c>
      <c r="N22" s="503">
        <f>SUM('LTC Rev-Exp Region 1:LTC Rev-Exp Region 11'!N22)</f>
        <v>0</v>
      </c>
      <c r="O22" s="610">
        <f>SUM('LTC Rev-Exp Region 1:LTC Rev-Exp Region 11'!O22)</f>
        <v>0</v>
      </c>
      <c r="P22" s="537">
        <f t="shared" si="3"/>
        <v>0</v>
      </c>
      <c r="Q22" s="503">
        <f>SUM('LTC Rev-Exp Region 1:LTC Rev-Exp Region 11'!Q22)</f>
        <v>0</v>
      </c>
      <c r="R22" s="503">
        <f>SUM('LTC Rev-Exp Region 1:LTC Rev-Exp Region 11'!R22)</f>
        <v>0</v>
      </c>
      <c r="S22" s="503">
        <f>SUM('LTC Rev-Exp Region 1:LTC Rev-Exp Region 11'!S22)</f>
        <v>0</v>
      </c>
      <c r="T22" s="1332">
        <f>SUM('LTC Rev-Exp Region 1:LTC Rev-Exp Region 11'!T22)</f>
        <v>0</v>
      </c>
      <c r="U22" s="535">
        <f t="shared" si="4"/>
        <v>0</v>
      </c>
      <c r="V22" s="503">
        <f>SUM('LTC Rev-Exp Region 1:LTC Rev-Exp Region 11'!V22)</f>
        <v>0</v>
      </c>
      <c r="W22" s="503">
        <f>SUM('LTC Rev-Exp Region 1:LTC Rev-Exp Region 11'!W22)</f>
        <v>0</v>
      </c>
      <c r="X22" s="536">
        <f>SUM('LTC Rev-Exp Region 1:LTC Rev-Exp Region 11'!X22)</f>
        <v>0</v>
      </c>
    </row>
    <row r="23" spans="1:24" x14ac:dyDescent="0.3">
      <c r="A23" s="1629"/>
      <c r="B23" s="749">
        <v>2.7</v>
      </c>
      <c r="C23" s="1239" t="s">
        <v>961</v>
      </c>
      <c r="D23" s="643">
        <f t="shared" si="0"/>
        <v>0</v>
      </c>
      <c r="E23" s="503">
        <f>SUM('LTC Rev-Exp Region 1:LTC Rev-Exp Region 11'!E23)</f>
        <v>0</v>
      </c>
      <c r="F23" s="503">
        <f>SUM('LTC Rev-Exp Region 1:LTC Rev-Exp Region 11'!F23)</f>
        <v>0</v>
      </c>
      <c r="G23" s="503">
        <f>SUM('LTC Rev-Exp Region 1:LTC Rev-Exp Region 11'!G23)</f>
        <v>0</v>
      </c>
      <c r="H23" s="643">
        <f t="shared" si="1"/>
        <v>0</v>
      </c>
      <c r="I23" s="503">
        <f>SUM('LTC Rev-Exp Region 1:LTC Rev-Exp Region 11'!I23)</f>
        <v>0</v>
      </c>
      <c r="J23" s="503">
        <f>SUM('LTC Rev-Exp Region 1:LTC Rev-Exp Region 11'!J23)</f>
        <v>0</v>
      </c>
      <c r="K23" s="610">
        <f>SUM('LTC Rev-Exp Region 1:LTC Rev-Exp Region 11'!K23)</f>
        <v>0</v>
      </c>
      <c r="L23" s="537">
        <f t="shared" si="2"/>
        <v>0</v>
      </c>
      <c r="M23" s="503">
        <f>SUM('LTC Rev-Exp Region 1:LTC Rev-Exp Region 11'!M23)</f>
        <v>0</v>
      </c>
      <c r="N23" s="503">
        <f>SUM('LTC Rev-Exp Region 1:LTC Rev-Exp Region 11'!N23)</f>
        <v>0</v>
      </c>
      <c r="O23" s="610">
        <f>SUM('LTC Rev-Exp Region 1:LTC Rev-Exp Region 11'!O23)</f>
        <v>0</v>
      </c>
      <c r="P23" s="537">
        <f t="shared" si="3"/>
        <v>0</v>
      </c>
      <c r="Q23" s="503">
        <f>SUM('LTC Rev-Exp Region 1:LTC Rev-Exp Region 11'!Q23)</f>
        <v>0</v>
      </c>
      <c r="R23" s="503">
        <f>SUM('LTC Rev-Exp Region 1:LTC Rev-Exp Region 11'!R23)</f>
        <v>0</v>
      </c>
      <c r="S23" s="503">
        <f>SUM('LTC Rev-Exp Region 1:LTC Rev-Exp Region 11'!S23)</f>
        <v>0</v>
      </c>
      <c r="T23" s="1332">
        <f>SUM('LTC Rev-Exp Region 1:LTC Rev-Exp Region 11'!T23)</f>
        <v>0</v>
      </c>
      <c r="U23" s="535">
        <f t="shared" si="4"/>
        <v>0</v>
      </c>
      <c r="V23" s="503">
        <f>SUM('LTC Rev-Exp Region 1:LTC Rev-Exp Region 11'!V23)</f>
        <v>0</v>
      </c>
      <c r="W23" s="503">
        <f>SUM('LTC Rev-Exp Region 1:LTC Rev-Exp Region 11'!W23)</f>
        <v>0</v>
      </c>
      <c r="X23" s="536">
        <f>SUM('LTC Rev-Exp Region 1:LTC Rev-Exp Region 11'!X23)</f>
        <v>0</v>
      </c>
    </row>
    <row r="24" spans="1:24" x14ac:dyDescent="0.3">
      <c r="A24" s="1629"/>
      <c r="B24" s="749">
        <v>2.8</v>
      </c>
      <c r="C24" s="1239" t="s">
        <v>962</v>
      </c>
      <c r="D24" s="643">
        <f t="shared" si="0"/>
        <v>0</v>
      </c>
      <c r="E24" s="503">
        <f>SUM('LTC Rev-Exp Region 1:LTC Rev-Exp Region 11'!E24)</f>
        <v>0</v>
      </c>
      <c r="F24" s="503">
        <f>SUM('LTC Rev-Exp Region 1:LTC Rev-Exp Region 11'!F24)</f>
        <v>0</v>
      </c>
      <c r="G24" s="503">
        <f>SUM('LTC Rev-Exp Region 1:LTC Rev-Exp Region 11'!G24)</f>
        <v>0</v>
      </c>
      <c r="H24" s="643">
        <f t="shared" si="1"/>
        <v>0</v>
      </c>
      <c r="I24" s="503">
        <f>SUM('LTC Rev-Exp Region 1:LTC Rev-Exp Region 11'!I24)</f>
        <v>0</v>
      </c>
      <c r="J24" s="503">
        <f>SUM('LTC Rev-Exp Region 1:LTC Rev-Exp Region 11'!J24)</f>
        <v>0</v>
      </c>
      <c r="K24" s="610">
        <f>SUM('LTC Rev-Exp Region 1:LTC Rev-Exp Region 11'!K24)</f>
        <v>0</v>
      </c>
      <c r="L24" s="537">
        <f t="shared" si="2"/>
        <v>0</v>
      </c>
      <c r="M24" s="503">
        <f>SUM('LTC Rev-Exp Region 1:LTC Rev-Exp Region 11'!M24)</f>
        <v>0</v>
      </c>
      <c r="N24" s="503">
        <f>SUM('LTC Rev-Exp Region 1:LTC Rev-Exp Region 11'!N24)</f>
        <v>0</v>
      </c>
      <c r="O24" s="610">
        <f>SUM('LTC Rev-Exp Region 1:LTC Rev-Exp Region 11'!O24)</f>
        <v>0</v>
      </c>
      <c r="P24" s="537">
        <f t="shared" si="3"/>
        <v>0</v>
      </c>
      <c r="Q24" s="503">
        <f>SUM('LTC Rev-Exp Region 1:LTC Rev-Exp Region 11'!Q24)</f>
        <v>0</v>
      </c>
      <c r="R24" s="503">
        <f>SUM('LTC Rev-Exp Region 1:LTC Rev-Exp Region 11'!R24)</f>
        <v>0</v>
      </c>
      <c r="S24" s="503">
        <f>SUM('LTC Rev-Exp Region 1:LTC Rev-Exp Region 11'!S24)</f>
        <v>0</v>
      </c>
      <c r="T24" s="1332">
        <f>SUM('LTC Rev-Exp Region 1:LTC Rev-Exp Region 11'!T24)</f>
        <v>0</v>
      </c>
      <c r="U24" s="535">
        <f t="shared" si="4"/>
        <v>0</v>
      </c>
      <c r="V24" s="503">
        <f>SUM('LTC Rev-Exp Region 1:LTC Rev-Exp Region 11'!V24)</f>
        <v>0</v>
      </c>
      <c r="W24" s="503">
        <f>SUM('LTC Rev-Exp Region 1:LTC Rev-Exp Region 11'!W24)</f>
        <v>0</v>
      </c>
      <c r="X24" s="536">
        <f>SUM('LTC Rev-Exp Region 1:LTC Rev-Exp Region 11'!X24)</f>
        <v>0</v>
      </c>
    </row>
    <row r="25" spans="1:24" s="907" customFormat="1" x14ac:dyDescent="0.3">
      <c r="A25" s="1629"/>
      <c r="B25" s="749">
        <v>2.9</v>
      </c>
      <c r="C25" s="1239" t="s">
        <v>963</v>
      </c>
      <c r="D25" s="643">
        <f t="shared" si="0"/>
        <v>0</v>
      </c>
      <c r="E25" s="503">
        <f>SUM('LTC Rev-Exp Region 1:LTC Rev-Exp Region 11'!E25)</f>
        <v>0</v>
      </c>
      <c r="F25" s="503">
        <f>SUM('LTC Rev-Exp Region 1:LTC Rev-Exp Region 11'!F25)</f>
        <v>0</v>
      </c>
      <c r="G25" s="503">
        <f>SUM('LTC Rev-Exp Region 1:LTC Rev-Exp Region 11'!G25)</f>
        <v>0</v>
      </c>
      <c r="H25" s="643">
        <f t="shared" si="1"/>
        <v>0</v>
      </c>
      <c r="I25" s="503">
        <f>SUM('LTC Rev-Exp Region 1:LTC Rev-Exp Region 11'!I25)</f>
        <v>0</v>
      </c>
      <c r="J25" s="503">
        <f>SUM('LTC Rev-Exp Region 1:LTC Rev-Exp Region 11'!J25)</f>
        <v>0</v>
      </c>
      <c r="K25" s="610">
        <f>SUM('LTC Rev-Exp Region 1:LTC Rev-Exp Region 11'!K25)</f>
        <v>0</v>
      </c>
      <c r="L25" s="537">
        <f t="shared" si="2"/>
        <v>0</v>
      </c>
      <c r="M25" s="503">
        <f>SUM('LTC Rev-Exp Region 1:LTC Rev-Exp Region 11'!M25)</f>
        <v>0</v>
      </c>
      <c r="N25" s="503">
        <f>SUM('LTC Rev-Exp Region 1:LTC Rev-Exp Region 11'!N25)</f>
        <v>0</v>
      </c>
      <c r="O25" s="610">
        <f>SUM('LTC Rev-Exp Region 1:LTC Rev-Exp Region 11'!O25)</f>
        <v>0</v>
      </c>
      <c r="P25" s="537">
        <f t="shared" si="3"/>
        <v>0</v>
      </c>
      <c r="Q25" s="503">
        <f>SUM('LTC Rev-Exp Region 1:LTC Rev-Exp Region 11'!Q25)</f>
        <v>0</v>
      </c>
      <c r="R25" s="503">
        <f>SUM('LTC Rev-Exp Region 1:LTC Rev-Exp Region 11'!R25)</f>
        <v>0</v>
      </c>
      <c r="S25" s="503">
        <f>SUM('LTC Rev-Exp Region 1:LTC Rev-Exp Region 11'!S25)</f>
        <v>0</v>
      </c>
      <c r="T25" s="1332">
        <f>SUM('LTC Rev-Exp Region 1:LTC Rev-Exp Region 11'!T25)</f>
        <v>0</v>
      </c>
      <c r="U25" s="535">
        <f t="shared" si="4"/>
        <v>0</v>
      </c>
      <c r="V25" s="503">
        <f>SUM('LTC Rev-Exp Region 1:LTC Rev-Exp Region 11'!V25)</f>
        <v>0</v>
      </c>
      <c r="W25" s="503">
        <f>SUM('LTC Rev-Exp Region 1:LTC Rev-Exp Region 11'!W25)</f>
        <v>0</v>
      </c>
      <c r="X25" s="536">
        <f>SUM('LTC Rev-Exp Region 1:LTC Rev-Exp Region 11'!X25)</f>
        <v>0</v>
      </c>
    </row>
    <row r="26" spans="1:24" s="200" customFormat="1" x14ac:dyDescent="0.3">
      <c r="A26" s="1630"/>
      <c r="B26" s="1255">
        <v>2.1</v>
      </c>
      <c r="C26" s="1242" t="s">
        <v>964</v>
      </c>
      <c r="D26" s="724">
        <f>SUM(E26:G26)</f>
        <v>0</v>
      </c>
      <c r="E26" s="521">
        <f>SUM('LTC Rev-Exp Region 1:LTC Rev-Exp Region 11'!E26)</f>
        <v>0</v>
      </c>
      <c r="F26" s="521">
        <f>SUM('LTC Rev-Exp Region 1:LTC Rev-Exp Region 11'!F26)</f>
        <v>0</v>
      </c>
      <c r="G26" s="521">
        <f>SUM('LTC Rev-Exp Region 1:LTC Rev-Exp Region 11'!G26)</f>
        <v>0</v>
      </c>
      <c r="H26" s="724">
        <f>SUM(I26:K26)</f>
        <v>0</v>
      </c>
      <c r="I26" s="521">
        <f>SUM('LTC Rev-Exp Region 1:LTC Rev-Exp Region 11'!I26)</f>
        <v>0</v>
      </c>
      <c r="J26" s="521">
        <f>SUM('LTC Rev-Exp Region 1:LTC Rev-Exp Region 11'!J26)</f>
        <v>0</v>
      </c>
      <c r="K26" s="522">
        <f>SUM('LTC Rev-Exp Region 1:LTC Rev-Exp Region 11'!K26)</f>
        <v>0</v>
      </c>
      <c r="L26" s="717">
        <f>SUM(M26:O26)</f>
        <v>0</v>
      </c>
      <c r="M26" s="521">
        <f>SUM('LTC Rev-Exp Region 1:LTC Rev-Exp Region 11'!M26)</f>
        <v>0</v>
      </c>
      <c r="N26" s="521">
        <f>SUM('LTC Rev-Exp Region 1:LTC Rev-Exp Region 11'!N26)</f>
        <v>0</v>
      </c>
      <c r="O26" s="522">
        <f>SUM('LTC Rev-Exp Region 1:LTC Rev-Exp Region 11'!O26)</f>
        <v>0</v>
      </c>
      <c r="P26" s="717">
        <f>SUM(Q26:S26)</f>
        <v>0</v>
      </c>
      <c r="Q26" s="521">
        <f>SUM('LTC Rev-Exp Region 1:LTC Rev-Exp Region 11'!Q26)</f>
        <v>0</v>
      </c>
      <c r="R26" s="521">
        <f>SUM('LTC Rev-Exp Region 1:LTC Rev-Exp Region 11'!R26)</f>
        <v>0</v>
      </c>
      <c r="S26" s="521">
        <f>SUM('LTC Rev-Exp Region 1:LTC Rev-Exp Region 11'!S26)</f>
        <v>0</v>
      </c>
      <c r="T26" s="1323">
        <f t="shared" ref="T26" si="5">SUM(T19:T20,T22:T25)</f>
        <v>0</v>
      </c>
      <c r="U26" s="726">
        <f>SUM(V26:X26)+T26</f>
        <v>0</v>
      </c>
      <c r="V26" s="521">
        <f>SUM('LTC Rev-Exp Region 1:LTC Rev-Exp Region 11'!V26)</f>
        <v>0</v>
      </c>
      <c r="W26" s="521">
        <f>SUM('LTC Rev-Exp Region 1:LTC Rev-Exp Region 11'!W26)</f>
        <v>0</v>
      </c>
      <c r="X26" s="540">
        <f>SUM('LTC Rev-Exp Region 1:LTC Rev-Exp Region 11'!X26)</f>
        <v>0</v>
      </c>
    </row>
    <row r="27" spans="1:24" x14ac:dyDescent="0.3">
      <c r="A27" s="1632" t="s">
        <v>905</v>
      </c>
      <c r="B27" s="1229">
        <v>2.11</v>
      </c>
      <c r="C27" s="754" t="s">
        <v>271</v>
      </c>
      <c r="D27" s="643">
        <f>SUM(E27:G27)</f>
        <v>0</v>
      </c>
      <c r="E27" s="503">
        <f>SUM('LTC Rev-Exp Region 1:LTC Rev-Exp Region 11'!E27)</f>
        <v>0</v>
      </c>
      <c r="F27" s="503">
        <f>SUM('LTC Rev-Exp Region 1:LTC Rev-Exp Region 11'!F27)</f>
        <v>0</v>
      </c>
      <c r="G27" s="503">
        <f>SUM('LTC Rev-Exp Region 1:LTC Rev-Exp Region 11'!G27)</f>
        <v>0</v>
      </c>
      <c r="H27" s="643">
        <f>SUM(I27:K27)</f>
        <v>0</v>
      </c>
      <c r="I27" s="503">
        <f>SUM('LTC Rev-Exp Region 1:LTC Rev-Exp Region 11'!I27)</f>
        <v>0</v>
      </c>
      <c r="J27" s="503">
        <f>SUM('LTC Rev-Exp Region 1:LTC Rev-Exp Region 11'!J27)</f>
        <v>0</v>
      </c>
      <c r="K27" s="503">
        <f>SUM('LTC Rev-Exp Region 1:LTC Rev-Exp Region 11'!K27)</f>
        <v>0</v>
      </c>
      <c r="L27" s="643">
        <f>SUM(M27:O27)</f>
        <v>0</v>
      </c>
      <c r="M27" s="503">
        <f>SUM('LTC Rev-Exp Region 1:LTC Rev-Exp Region 11'!M27)</f>
        <v>0</v>
      </c>
      <c r="N27" s="503">
        <f>SUM('LTC Rev-Exp Region 1:LTC Rev-Exp Region 11'!N27)</f>
        <v>0</v>
      </c>
      <c r="O27" s="503">
        <f>SUM('LTC Rev-Exp Region 1:LTC Rev-Exp Region 11'!O27)</f>
        <v>0</v>
      </c>
      <c r="P27" s="643">
        <f>SUM(Q27:S27)</f>
        <v>0</v>
      </c>
      <c r="Q27" s="503">
        <f>SUM('LTC Rev-Exp Region 1:LTC Rev-Exp Region 11'!Q27)</f>
        <v>0</v>
      </c>
      <c r="R27" s="503">
        <f>SUM('LTC Rev-Exp Region 1:LTC Rev-Exp Region 11'!R27)</f>
        <v>0</v>
      </c>
      <c r="S27" s="715">
        <f>SUM('LTC Rev-Exp Region 1:LTC Rev-Exp Region 11'!S27)</f>
        <v>0</v>
      </c>
      <c r="T27" s="1337">
        <f>SUM('LTC Rev-Exp Region 1:LTC Rev-Exp Region 11'!T27)</f>
        <v>0</v>
      </c>
      <c r="U27" s="611">
        <f>SUM(V27:X27)+T27</f>
        <v>0</v>
      </c>
      <c r="V27" s="503">
        <f>SUM('LTC Rev-Exp Region 1:LTC Rev-Exp Region 11'!V27)</f>
        <v>0</v>
      </c>
      <c r="W27" s="503">
        <f>SUM('LTC Rev-Exp Region 1:LTC Rev-Exp Region 11'!W27)</f>
        <v>0</v>
      </c>
      <c r="X27" s="536">
        <f>SUM('LTC Rev-Exp Region 1:LTC Rev-Exp Region 11'!X27)</f>
        <v>0</v>
      </c>
    </row>
    <row r="28" spans="1:24" x14ac:dyDescent="0.3">
      <c r="A28" s="1632"/>
      <c r="B28" s="757">
        <v>2.12</v>
      </c>
      <c r="C28" s="754" t="s">
        <v>702</v>
      </c>
      <c r="D28" s="643">
        <f t="shared" ref="D28:D37" si="6">SUM(E28:G28)</f>
        <v>0</v>
      </c>
      <c r="E28" s="503">
        <f>SUM('LTC Rev-Exp Region 1:LTC Rev-Exp Region 11'!E28)</f>
        <v>0</v>
      </c>
      <c r="F28" s="503">
        <f>SUM('LTC Rev-Exp Region 1:LTC Rev-Exp Region 11'!F28)</f>
        <v>0</v>
      </c>
      <c r="G28" s="503">
        <f>SUM('LTC Rev-Exp Region 1:LTC Rev-Exp Region 11'!G28)</f>
        <v>0</v>
      </c>
      <c r="H28" s="643">
        <f t="shared" ref="H28:H37" si="7">SUM(I28:K28)</f>
        <v>0</v>
      </c>
      <c r="I28" s="503">
        <f>SUM('LTC Rev-Exp Region 1:LTC Rev-Exp Region 11'!I28)</f>
        <v>0</v>
      </c>
      <c r="J28" s="503">
        <f>SUM('LTC Rev-Exp Region 1:LTC Rev-Exp Region 11'!J28)</f>
        <v>0</v>
      </c>
      <c r="K28" s="503">
        <f>SUM('LTC Rev-Exp Region 1:LTC Rev-Exp Region 11'!K28)</f>
        <v>0</v>
      </c>
      <c r="L28" s="643">
        <f t="shared" ref="L28:L37" si="8">SUM(M28:O28)</f>
        <v>0</v>
      </c>
      <c r="M28" s="503">
        <f>SUM('LTC Rev-Exp Region 1:LTC Rev-Exp Region 11'!M28)</f>
        <v>0</v>
      </c>
      <c r="N28" s="503">
        <f>SUM('LTC Rev-Exp Region 1:LTC Rev-Exp Region 11'!N28)</f>
        <v>0</v>
      </c>
      <c r="O28" s="503">
        <f>SUM('LTC Rev-Exp Region 1:LTC Rev-Exp Region 11'!O28)</f>
        <v>0</v>
      </c>
      <c r="P28" s="643">
        <f t="shared" ref="P28:P37" si="9">SUM(Q28:S28)</f>
        <v>0</v>
      </c>
      <c r="Q28" s="503">
        <f>SUM('LTC Rev-Exp Region 1:LTC Rev-Exp Region 11'!Q28)</f>
        <v>0</v>
      </c>
      <c r="R28" s="503">
        <f>SUM('LTC Rev-Exp Region 1:LTC Rev-Exp Region 11'!R28)</f>
        <v>0</v>
      </c>
      <c r="S28" s="503">
        <f>SUM('LTC Rev-Exp Region 1:LTC Rev-Exp Region 11'!S28)</f>
        <v>0</v>
      </c>
      <c r="T28" s="1332">
        <f>SUM('LTC Rev-Exp Region 1:LTC Rev-Exp Region 11'!T28)</f>
        <v>0</v>
      </c>
      <c r="U28" s="535">
        <f t="shared" ref="U28:U37" si="10">SUM(V28:X28)+T28</f>
        <v>0</v>
      </c>
      <c r="V28" s="503">
        <f>SUM('LTC Rev-Exp Region 1:LTC Rev-Exp Region 11'!V28)</f>
        <v>0</v>
      </c>
      <c r="W28" s="503">
        <f>SUM('LTC Rev-Exp Region 1:LTC Rev-Exp Region 11'!W28)</f>
        <v>0</v>
      </c>
      <c r="X28" s="536">
        <f>SUM('LTC Rev-Exp Region 1:LTC Rev-Exp Region 11'!X28)</f>
        <v>0</v>
      </c>
    </row>
    <row r="29" spans="1:24" x14ac:dyDescent="0.3">
      <c r="A29" s="1632"/>
      <c r="B29" s="757">
        <v>2.13</v>
      </c>
      <c r="C29" s="754" t="s">
        <v>272</v>
      </c>
      <c r="D29" s="643">
        <f t="shared" si="6"/>
        <v>0</v>
      </c>
      <c r="E29" s="503">
        <f>SUM('LTC Rev-Exp Region 1:LTC Rev-Exp Region 11'!E29)</f>
        <v>0</v>
      </c>
      <c r="F29" s="503">
        <f>SUM('LTC Rev-Exp Region 1:LTC Rev-Exp Region 11'!F29)</f>
        <v>0</v>
      </c>
      <c r="G29" s="503">
        <f>SUM('LTC Rev-Exp Region 1:LTC Rev-Exp Region 11'!G29)</f>
        <v>0</v>
      </c>
      <c r="H29" s="643">
        <f t="shared" si="7"/>
        <v>0</v>
      </c>
      <c r="I29" s="503">
        <f>SUM('LTC Rev-Exp Region 1:LTC Rev-Exp Region 11'!I29)</f>
        <v>0</v>
      </c>
      <c r="J29" s="503">
        <f>SUM('LTC Rev-Exp Region 1:LTC Rev-Exp Region 11'!J29)</f>
        <v>0</v>
      </c>
      <c r="K29" s="503">
        <f>SUM('LTC Rev-Exp Region 1:LTC Rev-Exp Region 11'!K29)</f>
        <v>0</v>
      </c>
      <c r="L29" s="643">
        <f t="shared" si="8"/>
        <v>0</v>
      </c>
      <c r="M29" s="503">
        <f>SUM('LTC Rev-Exp Region 1:LTC Rev-Exp Region 11'!M29)</f>
        <v>0</v>
      </c>
      <c r="N29" s="503">
        <f>SUM('LTC Rev-Exp Region 1:LTC Rev-Exp Region 11'!N29)</f>
        <v>0</v>
      </c>
      <c r="O29" s="503">
        <f>SUM('LTC Rev-Exp Region 1:LTC Rev-Exp Region 11'!O29)</f>
        <v>0</v>
      </c>
      <c r="P29" s="643">
        <f t="shared" si="9"/>
        <v>0</v>
      </c>
      <c r="Q29" s="503">
        <f>SUM('LTC Rev-Exp Region 1:LTC Rev-Exp Region 11'!Q29)</f>
        <v>0</v>
      </c>
      <c r="R29" s="503">
        <f>SUM('LTC Rev-Exp Region 1:LTC Rev-Exp Region 11'!R29)</f>
        <v>0</v>
      </c>
      <c r="S29" s="503">
        <f>SUM('LTC Rev-Exp Region 1:LTC Rev-Exp Region 11'!S29)</f>
        <v>0</v>
      </c>
      <c r="T29" s="1332">
        <f>SUM('LTC Rev-Exp Region 1:LTC Rev-Exp Region 11'!T29)</f>
        <v>0</v>
      </c>
      <c r="U29" s="535">
        <f t="shared" si="10"/>
        <v>0</v>
      </c>
      <c r="V29" s="503">
        <f>SUM('LTC Rev-Exp Region 1:LTC Rev-Exp Region 11'!V29)</f>
        <v>0</v>
      </c>
      <c r="W29" s="503">
        <f>SUM('LTC Rev-Exp Region 1:LTC Rev-Exp Region 11'!W29)</f>
        <v>0</v>
      </c>
      <c r="X29" s="536">
        <f>SUM('LTC Rev-Exp Region 1:LTC Rev-Exp Region 11'!X29)</f>
        <v>0</v>
      </c>
    </row>
    <row r="30" spans="1:24" x14ac:dyDescent="0.3">
      <c r="A30" s="1632"/>
      <c r="B30" s="757">
        <v>2.14</v>
      </c>
      <c r="C30" s="754" t="s">
        <v>704</v>
      </c>
      <c r="D30" s="643">
        <f t="shared" si="6"/>
        <v>0</v>
      </c>
      <c r="E30" s="503">
        <f>SUM('LTC Rev-Exp Region 1:LTC Rev-Exp Region 11'!E30)</f>
        <v>0</v>
      </c>
      <c r="F30" s="503">
        <f>SUM('LTC Rev-Exp Region 1:LTC Rev-Exp Region 11'!F30)</f>
        <v>0</v>
      </c>
      <c r="G30" s="503">
        <f>SUM('LTC Rev-Exp Region 1:LTC Rev-Exp Region 11'!G30)</f>
        <v>0</v>
      </c>
      <c r="H30" s="643">
        <f t="shared" si="7"/>
        <v>0</v>
      </c>
      <c r="I30" s="503">
        <f>SUM('LTC Rev-Exp Region 1:LTC Rev-Exp Region 11'!I30)</f>
        <v>0</v>
      </c>
      <c r="J30" s="503">
        <f>SUM('LTC Rev-Exp Region 1:LTC Rev-Exp Region 11'!J30)</f>
        <v>0</v>
      </c>
      <c r="K30" s="503">
        <f>SUM('LTC Rev-Exp Region 1:LTC Rev-Exp Region 11'!K30)</f>
        <v>0</v>
      </c>
      <c r="L30" s="643">
        <f t="shared" si="8"/>
        <v>0</v>
      </c>
      <c r="M30" s="503">
        <f>SUM('LTC Rev-Exp Region 1:LTC Rev-Exp Region 11'!M30)</f>
        <v>0</v>
      </c>
      <c r="N30" s="503">
        <f>SUM('LTC Rev-Exp Region 1:LTC Rev-Exp Region 11'!N30)</f>
        <v>0</v>
      </c>
      <c r="O30" s="503">
        <f>SUM('LTC Rev-Exp Region 1:LTC Rev-Exp Region 11'!O30)</f>
        <v>0</v>
      </c>
      <c r="P30" s="643">
        <f t="shared" si="9"/>
        <v>0</v>
      </c>
      <c r="Q30" s="503">
        <f>SUM('LTC Rev-Exp Region 1:LTC Rev-Exp Region 11'!Q30)</f>
        <v>0</v>
      </c>
      <c r="R30" s="503">
        <f>SUM('LTC Rev-Exp Region 1:LTC Rev-Exp Region 11'!R30)</f>
        <v>0</v>
      </c>
      <c r="S30" s="503">
        <f>SUM('LTC Rev-Exp Region 1:LTC Rev-Exp Region 11'!S30)</f>
        <v>0</v>
      </c>
      <c r="T30" s="1332">
        <f>SUM('LTC Rev-Exp Region 1:LTC Rev-Exp Region 11'!T30)</f>
        <v>0</v>
      </c>
      <c r="U30" s="535">
        <f t="shared" si="10"/>
        <v>0</v>
      </c>
      <c r="V30" s="503">
        <f>SUM('LTC Rev-Exp Region 1:LTC Rev-Exp Region 11'!V30)</f>
        <v>0</v>
      </c>
      <c r="W30" s="503">
        <f>SUM('LTC Rev-Exp Region 1:LTC Rev-Exp Region 11'!W30)</f>
        <v>0</v>
      </c>
      <c r="X30" s="536">
        <f>SUM('LTC Rev-Exp Region 1:LTC Rev-Exp Region 11'!X30)</f>
        <v>0</v>
      </c>
    </row>
    <row r="31" spans="1:24" x14ac:dyDescent="0.3">
      <c r="A31" s="1632"/>
      <c r="B31" s="757">
        <v>2.15</v>
      </c>
      <c r="C31" s="754" t="s">
        <v>703</v>
      </c>
      <c r="D31" s="643">
        <f t="shared" si="6"/>
        <v>0</v>
      </c>
      <c r="E31" s="503">
        <f>SUM('LTC Rev-Exp Region 1:LTC Rev-Exp Region 11'!E31)</f>
        <v>0</v>
      </c>
      <c r="F31" s="503">
        <f>SUM('LTC Rev-Exp Region 1:LTC Rev-Exp Region 11'!F31)</f>
        <v>0</v>
      </c>
      <c r="G31" s="503">
        <f>SUM('LTC Rev-Exp Region 1:LTC Rev-Exp Region 11'!G31)</f>
        <v>0</v>
      </c>
      <c r="H31" s="643">
        <f t="shared" si="7"/>
        <v>0</v>
      </c>
      <c r="I31" s="503">
        <f>SUM('LTC Rev-Exp Region 1:LTC Rev-Exp Region 11'!I31)</f>
        <v>0</v>
      </c>
      <c r="J31" s="503">
        <f>SUM('LTC Rev-Exp Region 1:LTC Rev-Exp Region 11'!J31)</f>
        <v>0</v>
      </c>
      <c r="K31" s="503">
        <f>SUM('LTC Rev-Exp Region 1:LTC Rev-Exp Region 11'!K31)</f>
        <v>0</v>
      </c>
      <c r="L31" s="643">
        <f t="shared" si="8"/>
        <v>0</v>
      </c>
      <c r="M31" s="503">
        <f>SUM('LTC Rev-Exp Region 1:LTC Rev-Exp Region 11'!M31)</f>
        <v>0</v>
      </c>
      <c r="N31" s="503">
        <f>SUM('LTC Rev-Exp Region 1:LTC Rev-Exp Region 11'!N31)</f>
        <v>0</v>
      </c>
      <c r="O31" s="503">
        <f>SUM('LTC Rev-Exp Region 1:LTC Rev-Exp Region 11'!O31)</f>
        <v>0</v>
      </c>
      <c r="P31" s="643">
        <f t="shared" si="9"/>
        <v>0</v>
      </c>
      <c r="Q31" s="503">
        <f>SUM('LTC Rev-Exp Region 1:LTC Rev-Exp Region 11'!Q31)</f>
        <v>0</v>
      </c>
      <c r="R31" s="503">
        <f>SUM('LTC Rev-Exp Region 1:LTC Rev-Exp Region 11'!R31)</f>
        <v>0</v>
      </c>
      <c r="S31" s="503">
        <f>SUM('LTC Rev-Exp Region 1:LTC Rev-Exp Region 11'!S31)</f>
        <v>0</v>
      </c>
      <c r="T31" s="1332">
        <f>SUM('LTC Rev-Exp Region 1:LTC Rev-Exp Region 11'!T31)</f>
        <v>0</v>
      </c>
      <c r="U31" s="535">
        <f t="shared" si="10"/>
        <v>0</v>
      </c>
      <c r="V31" s="503">
        <f>SUM('LTC Rev-Exp Region 1:LTC Rev-Exp Region 11'!V31)</f>
        <v>0</v>
      </c>
      <c r="W31" s="503">
        <f>SUM('LTC Rev-Exp Region 1:LTC Rev-Exp Region 11'!W31)</f>
        <v>0</v>
      </c>
      <c r="X31" s="536">
        <f>SUM('LTC Rev-Exp Region 1:LTC Rev-Exp Region 11'!X31)</f>
        <v>0</v>
      </c>
    </row>
    <row r="32" spans="1:24" x14ac:dyDescent="0.3">
      <c r="A32" s="1632"/>
      <c r="B32" s="1247">
        <v>2.16</v>
      </c>
      <c r="C32" s="755" t="s">
        <v>965</v>
      </c>
      <c r="D32" s="643">
        <f t="shared" si="6"/>
        <v>0</v>
      </c>
      <c r="E32" s="503">
        <f>SUM('LTC Rev-Exp Region 1:LTC Rev-Exp Region 11'!E32)</f>
        <v>0</v>
      </c>
      <c r="F32" s="503">
        <f>SUM('LTC Rev-Exp Region 1:LTC Rev-Exp Region 11'!F32)</f>
        <v>0</v>
      </c>
      <c r="G32" s="503">
        <f>SUM('LTC Rev-Exp Region 1:LTC Rev-Exp Region 11'!G32)</f>
        <v>0</v>
      </c>
      <c r="H32" s="643">
        <f t="shared" si="7"/>
        <v>0</v>
      </c>
      <c r="I32" s="503">
        <f>SUM('LTC Rev-Exp Region 1:LTC Rev-Exp Region 11'!I32)</f>
        <v>0</v>
      </c>
      <c r="J32" s="503">
        <f>SUM('LTC Rev-Exp Region 1:LTC Rev-Exp Region 11'!J32)</f>
        <v>0</v>
      </c>
      <c r="K32" s="503">
        <f>SUM('LTC Rev-Exp Region 1:LTC Rev-Exp Region 11'!K32)</f>
        <v>0</v>
      </c>
      <c r="L32" s="643">
        <f t="shared" si="8"/>
        <v>0</v>
      </c>
      <c r="M32" s="503">
        <f>SUM('LTC Rev-Exp Region 1:LTC Rev-Exp Region 11'!M32)</f>
        <v>0</v>
      </c>
      <c r="N32" s="503">
        <f>SUM('LTC Rev-Exp Region 1:LTC Rev-Exp Region 11'!N32)</f>
        <v>0</v>
      </c>
      <c r="O32" s="503">
        <f>SUM('LTC Rev-Exp Region 1:LTC Rev-Exp Region 11'!O32)</f>
        <v>0</v>
      </c>
      <c r="P32" s="643">
        <f t="shared" si="9"/>
        <v>0</v>
      </c>
      <c r="Q32" s="503">
        <f>SUM('LTC Rev-Exp Region 1:LTC Rev-Exp Region 11'!Q32)</f>
        <v>0</v>
      </c>
      <c r="R32" s="503">
        <f>SUM('LTC Rev-Exp Region 1:LTC Rev-Exp Region 11'!R32)</f>
        <v>0</v>
      </c>
      <c r="S32" s="503">
        <f>SUM('LTC Rev-Exp Region 1:LTC Rev-Exp Region 11'!S32)</f>
        <v>0</v>
      </c>
      <c r="T32" s="1332">
        <f>SUM('LTC Rev-Exp Region 1:LTC Rev-Exp Region 11'!T32)</f>
        <v>0</v>
      </c>
      <c r="U32" s="535">
        <f t="shared" si="10"/>
        <v>0</v>
      </c>
      <c r="V32" s="503">
        <f>SUM('LTC Rev-Exp Region 1:LTC Rev-Exp Region 11'!V32)</f>
        <v>0</v>
      </c>
      <c r="W32" s="503">
        <f>SUM('LTC Rev-Exp Region 1:LTC Rev-Exp Region 11'!W32)</f>
        <v>0</v>
      </c>
      <c r="X32" s="536">
        <f>SUM('LTC Rev-Exp Region 1:LTC Rev-Exp Region 11'!X32)</f>
        <v>0</v>
      </c>
    </row>
    <row r="33" spans="1:24" x14ac:dyDescent="0.3">
      <c r="A33" s="1632"/>
      <c r="B33" s="1247">
        <v>2.17</v>
      </c>
      <c r="C33" s="755" t="s">
        <v>966</v>
      </c>
      <c r="D33" s="643">
        <f t="shared" si="6"/>
        <v>0</v>
      </c>
      <c r="E33" s="503">
        <f>SUM('LTC Rev-Exp Region 1:LTC Rev-Exp Region 11'!E33)</f>
        <v>0</v>
      </c>
      <c r="F33" s="503">
        <f>SUM('LTC Rev-Exp Region 1:LTC Rev-Exp Region 11'!F33)</f>
        <v>0</v>
      </c>
      <c r="G33" s="503">
        <f>SUM('LTC Rev-Exp Region 1:LTC Rev-Exp Region 11'!G33)</f>
        <v>0</v>
      </c>
      <c r="H33" s="643">
        <f t="shared" si="7"/>
        <v>0</v>
      </c>
      <c r="I33" s="503">
        <f>SUM('LTC Rev-Exp Region 1:LTC Rev-Exp Region 11'!I33)</f>
        <v>0</v>
      </c>
      <c r="J33" s="503">
        <f>SUM('LTC Rev-Exp Region 1:LTC Rev-Exp Region 11'!J33)</f>
        <v>0</v>
      </c>
      <c r="K33" s="503">
        <f>SUM('LTC Rev-Exp Region 1:LTC Rev-Exp Region 11'!K33)</f>
        <v>0</v>
      </c>
      <c r="L33" s="643">
        <f t="shared" si="8"/>
        <v>0</v>
      </c>
      <c r="M33" s="503">
        <f>SUM('LTC Rev-Exp Region 1:LTC Rev-Exp Region 11'!M33)</f>
        <v>0</v>
      </c>
      <c r="N33" s="503">
        <f>SUM('LTC Rev-Exp Region 1:LTC Rev-Exp Region 11'!N33)</f>
        <v>0</v>
      </c>
      <c r="O33" s="503">
        <f>SUM('LTC Rev-Exp Region 1:LTC Rev-Exp Region 11'!O33)</f>
        <v>0</v>
      </c>
      <c r="P33" s="643">
        <f t="shared" si="9"/>
        <v>0</v>
      </c>
      <c r="Q33" s="503">
        <f>SUM('LTC Rev-Exp Region 1:LTC Rev-Exp Region 11'!Q33)</f>
        <v>0</v>
      </c>
      <c r="R33" s="503">
        <f>SUM('LTC Rev-Exp Region 1:LTC Rev-Exp Region 11'!R33)</f>
        <v>0</v>
      </c>
      <c r="S33" s="503">
        <f>SUM('LTC Rev-Exp Region 1:LTC Rev-Exp Region 11'!S33)</f>
        <v>0</v>
      </c>
      <c r="T33" s="1332">
        <f>SUM('LTC Rev-Exp Region 1:LTC Rev-Exp Region 11'!T33)</f>
        <v>0</v>
      </c>
      <c r="U33" s="535">
        <f t="shared" si="10"/>
        <v>0</v>
      </c>
      <c r="V33" s="503">
        <f>SUM('LTC Rev-Exp Region 1:LTC Rev-Exp Region 11'!V33)</f>
        <v>0</v>
      </c>
      <c r="W33" s="503">
        <f>SUM('LTC Rev-Exp Region 1:LTC Rev-Exp Region 11'!W33)</f>
        <v>0</v>
      </c>
      <c r="X33" s="536">
        <f>SUM('LTC Rev-Exp Region 1:LTC Rev-Exp Region 11'!X33)</f>
        <v>0</v>
      </c>
    </row>
    <row r="34" spans="1:24" x14ac:dyDescent="0.3">
      <c r="A34" s="1632"/>
      <c r="B34" s="757">
        <v>2.1800000000000002</v>
      </c>
      <c r="C34" s="754" t="s">
        <v>808</v>
      </c>
      <c r="D34" s="643">
        <f t="shared" si="6"/>
        <v>0</v>
      </c>
      <c r="E34" s="503">
        <f>SUM('LTC Rev-Exp Region 1:LTC Rev-Exp Region 11'!E34)</f>
        <v>0</v>
      </c>
      <c r="F34" s="503">
        <f>SUM('LTC Rev-Exp Region 1:LTC Rev-Exp Region 11'!F34)</f>
        <v>0</v>
      </c>
      <c r="G34" s="503">
        <f>SUM('LTC Rev-Exp Region 1:LTC Rev-Exp Region 11'!G34)</f>
        <v>0</v>
      </c>
      <c r="H34" s="643">
        <f t="shared" si="7"/>
        <v>0</v>
      </c>
      <c r="I34" s="503">
        <f>SUM('LTC Rev-Exp Region 1:LTC Rev-Exp Region 11'!I34)</f>
        <v>0</v>
      </c>
      <c r="J34" s="503">
        <f>SUM('LTC Rev-Exp Region 1:LTC Rev-Exp Region 11'!J34)</f>
        <v>0</v>
      </c>
      <c r="K34" s="503">
        <f>SUM('LTC Rev-Exp Region 1:LTC Rev-Exp Region 11'!K34)</f>
        <v>0</v>
      </c>
      <c r="L34" s="643">
        <f t="shared" si="8"/>
        <v>0</v>
      </c>
      <c r="M34" s="503">
        <f>SUM('LTC Rev-Exp Region 1:LTC Rev-Exp Region 11'!M34)</f>
        <v>0</v>
      </c>
      <c r="N34" s="503">
        <f>SUM('LTC Rev-Exp Region 1:LTC Rev-Exp Region 11'!N34)</f>
        <v>0</v>
      </c>
      <c r="O34" s="503">
        <f>SUM('LTC Rev-Exp Region 1:LTC Rev-Exp Region 11'!O34)</f>
        <v>0</v>
      </c>
      <c r="P34" s="643">
        <f t="shared" si="9"/>
        <v>0</v>
      </c>
      <c r="Q34" s="503">
        <f>SUM('LTC Rev-Exp Region 1:LTC Rev-Exp Region 11'!Q34)</f>
        <v>0</v>
      </c>
      <c r="R34" s="503">
        <f>SUM('LTC Rev-Exp Region 1:LTC Rev-Exp Region 11'!R34)</f>
        <v>0</v>
      </c>
      <c r="S34" s="503">
        <f>SUM('LTC Rev-Exp Region 1:LTC Rev-Exp Region 11'!S34)</f>
        <v>0</v>
      </c>
      <c r="T34" s="1332">
        <f>SUM('LTC Rev-Exp Region 1:LTC Rev-Exp Region 11'!T34)</f>
        <v>0</v>
      </c>
      <c r="U34" s="535">
        <f t="shared" si="10"/>
        <v>0</v>
      </c>
      <c r="V34" s="503">
        <f>SUM('LTC Rev-Exp Region 1:LTC Rev-Exp Region 11'!V34)</f>
        <v>0</v>
      </c>
      <c r="W34" s="503">
        <f>SUM('LTC Rev-Exp Region 1:LTC Rev-Exp Region 11'!W34)</f>
        <v>0</v>
      </c>
      <c r="X34" s="536">
        <f>SUM('LTC Rev-Exp Region 1:LTC Rev-Exp Region 11'!X34)</f>
        <v>0</v>
      </c>
    </row>
    <row r="35" spans="1:24" x14ac:dyDescent="0.3">
      <c r="A35" s="1632"/>
      <c r="B35" s="757">
        <v>2.19</v>
      </c>
      <c r="C35" s="756" t="s">
        <v>913</v>
      </c>
      <c r="D35" s="643">
        <f t="shared" si="6"/>
        <v>0</v>
      </c>
      <c r="E35" s="503">
        <f>SUM('LTC Rev-Exp Region 1:LTC Rev-Exp Region 11'!E35)</f>
        <v>0</v>
      </c>
      <c r="F35" s="503">
        <f>SUM('LTC Rev-Exp Region 1:LTC Rev-Exp Region 11'!F35)</f>
        <v>0</v>
      </c>
      <c r="G35" s="503">
        <f>SUM('LTC Rev-Exp Region 1:LTC Rev-Exp Region 11'!G35)</f>
        <v>0</v>
      </c>
      <c r="H35" s="643">
        <f t="shared" si="7"/>
        <v>0</v>
      </c>
      <c r="I35" s="503">
        <f>SUM('LTC Rev-Exp Region 1:LTC Rev-Exp Region 11'!I35)</f>
        <v>0</v>
      </c>
      <c r="J35" s="503">
        <f>SUM('LTC Rev-Exp Region 1:LTC Rev-Exp Region 11'!J35)</f>
        <v>0</v>
      </c>
      <c r="K35" s="503">
        <f>SUM('LTC Rev-Exp Region 1:LTC Rev-Exp Region 11'!K35)</f>
        <v>0</v>
      </c>
      <c r="L35" s="643">
        <f t="shared" si="8"/>
        <v>0</v>
      </c>
      <c r="M35" s="503">
        <f>SUM('LTC Rev-Exp Region 1:LTC Rev-Exp Region 11'!M35)</f>
        <v>0</v>
      </c>
      <c r="N35" s="503">
        <f>SUM('LTC Rev-Exp Region 1:LTC Rev-Exp Region 11'!N35)</f>
        <v>0</v>
      </c>
      <c r="O35" s="503">
        <f>SUM('LTC Rev-Exp Region 1:LTC Rev-Exp Region 11'!O35)</f>
        <v>0</v>
      </c>
      <c r="P35" s="643">
        <f t="shared" si="9"/>
        <v>0</v>
      </c>
      <c r="Q35" s="503">
        <f>SUM('LTC Rev-Exp Region 1:LTC Rev-Exp Region 11'!Q35)</f>
        <v>0</v>
      </c>
      <c r="R35" s="503">
        <f>SUM('LTC Rev-Exp Region 1:LTC Rev-Exp Region 11'!R35)</f>
        <v>0</v>
      </c>
      <c r="S35" s="503">
        <f>SUM('LTC Rev-Exp Region 1:LTC Rev-Exp Region 11'!S35)</f>
        <v>0</v>
      </c>
      <c r="T35" s="1332">
        <f>SUM('LTC Rev-Exp Region 1:LTC Rev-Exp Region 11'!T35)</f>
        <v>0</v>
      </c>
      <c r="U35" s="535">
        <f t="shared" si="10"/>
        <v>0</v>
      </c>
      <c r="V35" s="503">
        <f>SUM('LTC Rev-Exp Region 1:LTC Rev-Exp Region 11'!V35)</f>
        <v>0</v>
      </c>
      <c r="W35" s="503">
        <f>SUM('LTC Rev-Exp Region 1:LTC Rev-Exp Region 11'!W35)</f>
        <v>0</v>
      </c>
      <c r="X35" s="536">
        <f>SUM('LTC Rev-Exp Region 1:LTC Rev-Exp Region 11'!X35)</f>
        <v>0</v>
      </c>
    </row>
    <row r="36" spans="1:24" x14ac:dyDescent="0.3">
      <c r="A36" s="1632"/>
      <c r="B36" s="757">
        <v>2.2000000000000002</v>
      </c>
      <c r="C36" s="740" t="s">
        <v>906</v>
      </c>
      <c r="D36" s="643">
        <f t="shared" si="6"/>
        <v>0</v>
      </c>
      <c r="E36" s="503">
        <f>SUM('LTC Rev-Exp Region 1:LTC Rev-Exp Region 11'!E36)</f>
        <v>0</v>
      </c>
      <c r="F36" s="503">
        <f>SUM('LTC Rev-Exp Region 1:LTC Rev-Exp Region 11'!F36)</f>
        <v>0</v>
      </c>
      <c r="G36" s="503">
        <f>SUM('LTC Rev-Exp Region 1:LTC Rev-Exp Region 11'!G36)</f>
        <v>0</v>
      </c>
      <c r="H36" s="643">
        <f t="shared" si="7"/>
        <v>0</v>
      </c>
      <c r="I36" s="503">
        <f>SUM('LTC Rev-Exp Region 1:LTC Rev-Exp Region 11'!I36)</f>
        <v>0</v>
      </c>
      <c r="J36" s="503">
        <f>SUM('LTC Rev-Exp Region 1:LTC Rev-Exp Region 11'!J36)</f>
        <v>0</v>
      </c>
      <c r="K36" s="503">
        <f>SUM('LTC Rev-Exp Region 1:LTC Rev-Exp Region 11'!K36)</f>
        <v>0</v>
      </c>
      <c r="L36" s="643">
        <f t="shared" si="8"/>
        <v>0</v>
      </c>
      <c r="M36" s="503">
        <f>SUM('LTC Rev-Exp Region 1:LTC Rev-Exp Region 11'!M36)</f>
        <v>0</v>
      </c>
      <c r="N36" s="503">
        <f>SUM('LTC Rev-Exp Region 1:LTC Rev-Exp Region 11'!N36)</f>
        <v>0</v>
      </c>
      <c r="O36" s="503">
        <f>SUM('LTC Rev-Exp Region 1:LTC Rev-Exp Region 11'!O36)</f>
        <v>0</v>
      </c>
      <c r="P36" s="643">
        <f t="shared" si="9"/>
        <v>0</v>
      </c>
      <c r="Q36" s="503">
        <f>SUM('LTC Rev-Exp Region 1:LTC Rev-Exp Region 11'!Q36)</f>
        <v>0</v>
      </c>
      <c r="R36" s="503">
        <f>SUM('LTC Rev-Exp Region 1:LTC Rev-Exp Region 11'!R36)</f>
        <v>0</v>
      </c>
      <c r="S36" s="503">
        <f>SUM('LTC Rev-Exp Region 1:LTC Rev-Exp Region 11'!S36)</f>
        <v>0</v>
      </c>
      <c r="T36" s="1332">
        <f>SUM('LTC Rev-Exp Region 1:LTC Rev-Exp Region 11'!T36)</f>
        <v>0</v>
      </c>
      <c r="U36" s="535">
        <f t="shared" si="10"/>
        <v>0</v>
      </c>
      <c r="V36" s="503">
        <f>SUM('LTC Rev-Exp Region 1:LTC Rev-Exp Region 11'!V36)</f>
        <v>0</v>
      </c>
      <c r="W36" s="503">
        <f>SUM('LTC Rev-Exp Region 1:LTC Rev-Exp Region 11'!W36)</f>
        <v>0</v>
      </c>
      <c r="X36" s="536">
        <f>SUM('LTC Rev-Exp Region 1:LTC Rev-Exp Region 11'!X36)</f>
        <v>0</v>
      </c>
    </row>
    <row r="37" spans="1:24" x14ac:dyDescent="0.3">
      <c r="A37" s="1632"/>
      <c r="B37" s="757">
        <v>2.21</v>
      </c>
      <c r="C37" s="740" t="s">
        <v>914</v>
      </c>
      <c r="D37" s="643">
        <f t="shared" si="6"/>
        <v>0</v>
      </c>
      <c r="E37" s="503">
        <f>SUM('LTC Rev-Exp Region 1:LTC Rev-Exp Region 11'!E37)</f>
        <v>0</v>
      </c>
      <c r="F37" s="503">
        <f>SUM('LTC Rev-Exp Region 1:LTC Rev-Exp Region 11'!F37)</f>
        <v>0</v>
      </c>
      <c r="G37" s="503">
        <f>SUM('LTC Rev-Exp Region 1:LTC Rev-Exp Region 11'!G37)</f>
        <v>0</v>
      </c>
      <c r="H37" s="643">
        <f t="shared" si="7"/>
        <v>0</v>
      </c>
      <c r="I37" s="503">
        <f>SUM('LTC Rev-Exp Region 1:LTC Rev-Exp Region 11'!I37)</f>
        <v>0</v>
      </c>
      <c r="J37" s="503">
        <f>SUM('LTC Rev-Exp Region 1:LTC Rev-Exp Region 11'!J37)</f>
        <v>0</v>
      </c>
      <c r="K37" s="503">
        <f>SUM('LTC Rev-Exp Region 1:LTC Rev-Exp Region 11'!K37)</f>
        <v>0</v>
      </c>
      <c r="L37" s="643">
        <f t="shared" si="8"/>
        <v>0</v>
      </c>
      <c r="M37" s="503">
        <f>SUM('LTC Rev-Exp Region 1:LTC Rev-Exp Region 11'!M37)</f>
        <v>0</v>
      </c>
      <c r="N37" s="503">
        <f>SUM('LTC Rev-Exp Region 1:LTC Rev-Exp Region 11'!N37)</f>
        <v>0</v>
      </c>
      <c r="O37" s="503">
        <f>SUM('LTC Rev-Exp Region 1:LTC Rev-Exp Region 11'!O37)</f>
        <v>0</v>
      </c>
      <c r="P37" s="643">
        <f t="shared" si="9"/>
        <v>0</v>
      </c>
      <c r="Q37" s="503">
        <f>SUM('LTC Rev-Exp Region 1:LTC Rev-Exp Region 11'!Q37)</f>
        <v>0</v>
      </c>
      <c r="R37" s="503">
        <f>SUM('LTC Rev-Exp Region 1:LTC Rev-Exp Region 11'!R37)</f>
        <v>0</v>
      </c>
      <c r="S37" s="503">
        <f>SUM('LTC Rev-Exp Region 1:LTC Rev-Exp Region 11'!S37)</f>
        <v>0</v>
      </c>
      <c r="T37" s="1332">
        <f>SUM('LTC Rev-Exp Region 1:LTC Rev-Exp Region 11'!T37)</f>
        <v>0</v>
      </c>
      <c r="U37" s="535">
        <f t="shared" si="10"/>
        <v>0</v>
      </c>
      <c r="V37" s="503">
        <f>SUM('LTC Rev-Exp Region 1:LTC Rev-Exp Region 11'!V37)</f>
        <v>0</v>
      </c>
      <c r="W37" s="503">
        <f>SUM('LTC Rev-Exp Region 1:LTC Rev-Exp Region 11'!W37)</f>
        <v>0</v>
      </c>
      <c r="X37" s="536">
        <f>SUM('LTC Rev-Exp Region 1:LTC Rev-Exp Region 11'!X37)</f>
        <v>0</v>
      </c>
    </row>
    <row r="38" spans="1:24" s="200" customFormat="1" x14ac:dyDescent="0.3">
      <c r="A38" s="1633"/>
      <c r="B38" s="758">
        <v>2.2200000000000002</v>
      </c>
      <c r="C38" s="759" t="s">
        <v>904</v>
      </c>
      <c r="D38" s="1256">
        <f>D26+SUM(D27:D37)</f>
        <v>0</v>
      </c>
      <c r="E38" s="521">
        <f>SUM('LTC Rev-Exp Region 1:LTC Rev-Exp Region 11'!E38)</f>
        <v>0</v>
      </c>
      <c r="F38" s="521">
        <f>SUM('LTC Rev-Exp Region 1:LTC Rev-Exp Region 11'!F38)</f>
        <v>0</v>
      </c>
      <c r="G38" s="521">
        <f>SUM('LTC Rev-Exp Region 1:LTC Rev-Exp Region 11'!G38)</f>
        <v>0</v>
      </c>
      <c r="H38" s="1256">
        <f>H26+SUM(H27:H37)</f>
        <v>0</v>
      </c>
      <c r="I38" s="521">
        <f>SUM('LTC Rev-Exp Region 1:LTC Rev-Exp Region 11'!I38)</f>
        <v>0</v>
      </c>
      <c r="J38" s="521">
        <f>SUM('LTC Rev-Exp Region 1:LTC Rev-Exp Region 11'!J38)</f>
        <v>0</v>
      </c>
      <c r="K38" s="521">
        <f>SUM('LTC Rev-Exp Region 1:LTC Rev-Exp Region 11'!K38)</f>
        <v>0</v>
      </c>
      <c r="L38" s="1256">
        <f>L26+SUM(L27:L37)</f>
        <v>0</v>
      </c>
      <c r="M38" s="521">
        <f>SUM('LTC Rev-Exp Region 1:LTC Rev-Exp Region 11'!M38)</f>
        <v>0</v>
      </c>
      <c r="N38" s="521">
        <f>SUM('LTC Rev-Exp Region 1:LTC Rev-Exp Region 11'!N38)</f>
        <v>0</v>
      </c>
      <c r="O38" s="521">
        <f>SUM('LTC Rev-Exp Region 1:LTC Rev-Exp Region 11'!O38)</f>
        <v>0</v>
      </c>
      <c r="P38" s="1256">
        <f>P26+SUM(P27:P37)</f>
        <v>0</v>
      </c>
      <c r="Q38" s="521">
        <f>SUM('LTC Rev-Exp Region 1:LTC Rev-Exp Region 11'!Q38)</f>
        <v>0</v>
      </c>
      <c r="R38" s="521">
        <f>SUM('LTC Rev-Exp Region 1:LTC Rev-Exp Region 11'!R38)</f>
        <v>0</v>
      </c>
      <c r="S38" s="521">
        <f>SUM('LTC Rev-Exp Region 1:LTC Rev-Exp Region 11'!S38)</f>
        <v>0</v>
      </c>
      <c r="T38" s="1284">
        <f t="shared" ref="T38" si="11">SUM(T26:T37)</f>
        <v>0</v>
      </c>
      <c r="U38" s="726">
        <f>U26+SUM(U27:U37)</f>
        <v>0</v>
      </c>
      <c r="V38" s="521">
        <f>SUM('LTC Rev-Exp Region 1:LTC Rev-Exp Region 11'!V38)</f>
        <v>0</v>
      </c>
      <c r="W38" s="521">
        <f>SUM('LTC Rev-Exp Region 1:LTC Rev-Exp Region 11'!W38)</f>
        <v>0</v>
      </c>
      <c r="X38" s="540">
        <f>SUM('LTC Rev-Exp Region 1:LTC Rev-Exp Region 11'!X38)</f>
        <v>0</v>
      </c>
    </row>
    <row r="39" spans="1:24" ht="14.4" customHeight="1" x14ac:dyDescent="0.3">
      <c r="A39" s="1647" t="s">
        <v>6</v>
      </c>
      <c r="B39" s="738" t="s">
        <v>77</v>
      </c>
      <c r="C39" s="754" t="s">
        <v>224</v>
      </c>
      <c r="D39" s="642">
        <f>SUM(E39:G39)</f>
        <v>0</v>
      </c>
      <c r="E39" s="503">
        <f>SUM('LTC Rev-Exp Region 1:LTC Rev-Exp Region 11'!E39)</f>
        <v>0</v>
      </c>
      <c r="F39" s="503">
        <f>SUM('LTC Rev-Exp Region 1:LTC Rev-Exp Region 11'!F39)</f>
        <v>0</v>
      </c>
      <c r="G39" s="503">
        <f>SUM('LTC Rev-Exp Region 1:LTC Rev-Exp Region 11'!G39)</f>
        <v>0</v>
      </c>
      <c r="H39" s="642">
        <f>SUM(I39:K39)</f>
        <v>0</v>
      </c>
      <c r="I39" s="503">
        <f>SUM('LTC Rev-Exp Region 1:LTC Rev-Exp Region 11'!I39)</f>
        <v>0</v>
      </c>
      <c r="J39" s="503">
        <f>SUM('LTC Rev-Exp Region 1:LTC Rev-Exp Region 11'!J39)</f>
        <v>0</v>
      </c>
      <c r="K39" s="503">
        <f>SUM('LTC Rev-Exp Region 1:LTC Rev-Exp Region 11'!K39)</f>
        <v>0</v>
      </c>
      <c r="L39" s="642">
        <f>SUM(M39:O39)</f>
        <v>0</v>
      </c>
      <c r="M39" s="503">
        <f>SUM('LTC Rev-Exp Region 1:LTC Rev-Exp Region 11'!M39)</f>
        <v>0</v>
      </c>
      <c r="N39" s="503">
        <f>SUM('LTC Rev-Exp Region 1:LTC Rev-Exp Region 11'!N39)</f>
        <v>0</v>
      </c>
      <c r="O39" s="503">
        <f>SUM('LTC Rev-Exp Region 1:LTC Rev-Exp Region 11'!O39)</f>
        <v>0</v>
      </c>
      <c r="P39" s="642">
        <f>SUM(Q39:S39)</f>
        <v>0</v>
      </c>
      <c r="Q39" s="503">
        <f>SUM('LTC Rev-Exp Region 1:LTC Rev-Exp Region 11'!Q39)</f>
        <v>0</v>
      </c>
      <c r="R39" s="503">
        <f>SUM('LTC Rev-Exp Region 1:LTC Rev-Exp Region 11'!R39)</f>
        <v>0</v>
      </c>
      <c r="S39" s="715">
        <f>SUM('LTC Rev-Exp Region 1:LTC Rev-Exp Region 11'!S39)</f>
        <v>0</v>
      </c>
      <c r="T39" s="1337">
        <f>SUM('LTC Rev-Exp Region 1:LTC Rev-Exp Region 11'!T39)</f>
        <v>0</v>
      </c>
      <c r="U39" s="611">
        <f>SUM(V39:X39)+T39</f>
        <v>0</v>
      </c>
      <c r="V39" s="503">
        <f>SUM('LTC Rev-Exp Region 1:LTC Rev-Exp Region 11'!V39)</f>
        <v>0</v>
      </c>
      <c r="W39" s="503">
        <f>SUM('LTC Rev-Exp Region 1:LTC Rev-Exp Region 11'!W39)</f>
        <v>0</v>
      </c>
      <c r="X39" s="536">
        <f>SUM('LTC Rev-Exp Region 1:LTC Rev-Exp Region 11'!X39)</f>
        <v>0</v>
      </c>
    </row>
    <row r="40" spans="1:24" s="907" customFormat="1" x14ac:dyDescent="0.3">
      <c r="A40" s="1647"/>
      <c r="B40" s="745" t="s">
        <v>78</v>
      </c>
      <c r="C40" s="908" t="s">
        <v>274</v>
      </c>
      <c r="D40" s="502">
        <f>SUM(E40:G40)</f>
        <v>0</v>
      </c>
      <c r="E40" s="503">
        <f>SUM('LTC Rev-Exp Region 1:LTC Rev-Exp Region 11'!E40)</f>
        <v>0</v>
      </c>
      <c r="F40" s="503">
        <f>SUM('LTC Rev-Exp Region 1:LTC Rev-Exp Region 11'!F40)</f>
        <v>0</v>
      </c>
      <c r="G40" s="503">
        <f>SUM('LTC Rev-Exp Region 1:LTC Rev-Exp Region 11'!G40)</f>
        <v>0</v>
      </c>
      <c r="H40" s="502">
        <f>SUM(I40:K40)</f>
        <v>0</v>
      </c>
      <c r="I40" s="503">
        <f>SUM('LTC Rev-Exp Region 1:LTC Rev-Exp Region 11'!I40)</f>
        <v>0</v>
      </c>
      <c r="J40" s="503">
        <f>SUM('LTC Rev-Exp Region 1:LTC Rev-Exp Region 11'!J40)</f>
        <v>0</v>
      </c>
      <c r="K40" s="503">
        <f>SUM('LTC Rev-Exp Region 1:LTC Rev-Exp Region 11'!K40)</f>
        <v>0</v>
      </c>
      <c r="L40" s="502">
        <f>SUM(M40:O40)</f>
        <v>0</v>
      </c>
      <c r="M40" s="503">
        <f>SUM('LTC Rev-Exp Region 1:LTC Rev-Exp Region 11'!M40)</f>
        <v>0</v>
      </c>
      <c r="N40" s="503">
        <f>SUM('LTC Rev-Exp Region 1:LTC Rev-Exp Region 11'!N40)</f>
        <v>0</v>
      </c>
      <c r="O40" s="503">
        <f>SUM('LTC Rev-Exp Region 1:LTC Rev-Exp Region 11'!O40)</f>
        <v>0</v>
      </c>
      <c r="P40" s="502">
        <f>SUM(Q40:S40)</f>
        <v>0</v>
      </c>
      <c r="Q40" s="503">
        <f>SUM('LTC Rev-Exp Region 1:LTC Rev-Exp Region 11'!Q40)</f>
        <v>0</v>
      </c>
      <c r="R40" s="503">
        <f>SUM('LTC Rev-Exp Region 1:LTC Rev-Exp Region 11'!R40)</f>
        <v>0</v>
      </c>
      <c r="S40" s="503">
        <f>SUM('LTC Rev-Exp Region 1:LTC Rev-Exp Region 11'!S40)</f>
        <v>0</v>
      </c>
      <c r="T40" s="1332">
        <f>SUM('LTC Rev-Exp Region 1:LTC Rev-Exp Region 11'!T40)</f>
        <v>0</v>
      </c>
      <c r="U40" s="535">
        <f t="shared" ref="U40:U42" si="12">SUM(V40:X40)+T40</f>
        <v>0</v>
      </c>
      <c r="V40" s="503">
        <f>SUM('LTC Rev-Exp Region 1:LTC Rev-Exp Region 11'!V40)</f>
        <v>0</v>
      </c>
      <c r="W40" s="503">
        <f>SUM('LTC Rev-Exp Region 1:LTC Rev-Exp Region 11'!W40)</f>
        <v>0</v>
      </c>
      <c r="X40" s="536">
        <f>SUM('LTC Rev-Exp Region 1:LTC Rev-Exp Region 11'!X40)</f>
        <v>0</v>
      </c>
    </row>
    <row r="41" spans="1:24" x14ac:dyDescent="0.3">
      <c r="A41" s="1647"/>
      <c r="B41" s="738" t="s">
        <v>79</v>
      </c>
      <c r="C41" s="761" t="s">
        <v>180</v>
      </c>
      <c r="D41" s="502">
        <f>SUM(E41:G41)</f>
        <v>0</v>
      </c>
      <c r="E41" s="503">
        <f>SUM('LTC Rev-Exp Region 1:LTC Rev-Exp Region 11'!E41)</f>
        <v>0</v>
      </c>
      <c r="F41" s="503">
        <f>SUM('LTC Rev-Exp Region 1:LTC Rev-Exp Region 11'!F41)</f>
        <v>0</v>
      </c>
      <c r="G41" s="503">
        <f>SUM('LTC Rev-Exp Region 1:LTC Rev-Exp Region 11'!G41)</f>
        <v>0</v>
      </c>
      <c r="H41" s="502">
        <f>SUM(I41:K41)</f>
        <v>0</v>
      </c>
      <c r="I41" s="503">
        <f>SUM('LTC Rev-Exp Region 1:LTC Rev-Exp Region 11'!I41)</f>
        <v>0</v>
      </c>
      <c r="J41" s="503">
        <f>SUM('LTC Rev-Exp Region 1:LTC Rev-Exp Region 11'!J41)</f>
        <v>0</v>
      </c>
      <c r="K41" s="503">
        <f>SUM('LTC Rev-Exp Region 1:LTC Rev-Exp Region 11'!K41)</f>
        <v>0</v>
      </c>
      <c r="L41" s="502">
        <f>SUM(M41:O41)</f>
        <v>0</v>
      </c>
      <c r="M41" s="503">
        <f>SUM('LTC Rev-Exp Region 1:LTC Rev-Exp Region 11'!M41)</f>
        <v>0</v>
      </c>
      <c r="N41" s="503">
        <f>SUM('LTC Rev-Exp Region 1:LTC Rev-Exp Region 11'!N41)</f>
        <v>0</v>
      </c>
      <c r="O41" s="503">
        <f>SUM('LTC Rev-Exp Region 1:LTC Rev-Exp Region 11'!O41)</f>
        <v>0</v>
      </c>
      <c r="P41" s="502">
        <f>SUM(Q41:S41)</f>
        <v>0</v>
      </c>
      <c r="Q41" s="503">
        <f>SUM('LTC Rev-Exp Region 1:LTC Rev-Exp Region 11'!Q41)</f>
        <v>0</v>
      </c>
      <c r="R41" s="503">
        <f>SUM('LTC Rev-Exp Region 1:LTC Rev-Exp Region 11'!R41)</f>
        <v>0</v>
      </c>
      <c r="S41" s="503">
        <f>SUM('LTC Rev-Exp Region 1:LTC Rev-Exp Region 11'!S41)</f>
        <v>0</v>
      </c>
      <c r="T41" s="1332">
        <f>SUM('LTC Rev-Exp Region 1:LTC Rev-Exp Region 11'!T41)</f>
        <v>0</v>
      </c>
      <c r="U41" s="535">
        <f t="shared" si="12"/>
        <v>0</v>
      </c>
      <c r="V41" s="503">
        <f>SUM('LTC Rev-Exp Region 1:LTC Rev-Exp Region 11'!V41)</f>
        <v>0</v>
      </c>
      <c r="W41" s="503">
        <f>SUM('LTC Rev-Exp Region 1:LTC Rev-Exp Region 11'!W41)</f>
        <v>0</v>
      </c>
      <c r="X41" s="536">
        <f>SUM('LTC Rev-Exp Region 1:LTC Rev-Exp Region 11'!X41)</f>
        <v>0</v>
      </c>
    </row>
    <row r="42" spans="1:24" x14ac:dyDescent="0.3">
      <c r="A42" s="1647"/>
      <c r="B42" s="738">
        <v>3.4</v>
      </c>
      <c r="C42" s="761" t="s">
        <v>586</v>
      </c>
      <c r="D42" s="643">
        <f>SUM(E42:G42)</f>
        <v>0</v>
      </c>
      <c r="E42" s="503">
        <f>SUM('LTC Rev-Exp Region 1:LTC Rev-Exp Region 11'!E42)</f>
        <v>0</v>
      </c>
      <c r="F42" s="503">
        <f>SUM('LTC Rev-Exp Region 1:LTC Rev-Exp Region 11'!F42)</f>
        <v>0</v>
      </c>
      <c r="G42" s="503">
        <f>SUM('LTC Rev-Exp Region 1:LTC Rev-Exp Region 11'!G42)</f>
        <v>0</v>
      </c>
      <c r="H42" s="643">
        <f>SUM(I42:K42)</f>
        <v>0</v>
      </c>
      <c r="I42" s="503">
        <f>SUM('LTC Rev-Exp Region 1:LTC Rev-Exp Region 11'!I42)</f>
        <v>0</v>
      </c>
      <c r="J42" s="503">
        <f>SUM('LTC Rev-Exp Region 1:LTC Rev-Exp Region 11'!J42)</f>
        <v>0</v>
      </c>
      <c r="K42" s="503">
        <f>SUM('LTC Rev-Exp Region 1:LTC Rev-Exp Region 11'!K42)</f>
        <v>0</v>
      </c>
      <c r="L42" s="643">
        <f>SUM(M42:O42)</f>
        <v>0</v>
      </c>
      <c r="M42" s="503">
        <f>SUM('LTC Rev-Exp Region 1:LTC Rev-Exp Region 11'!M42)</f>
        <v>0</v>
      </c>
      <c r="N42" s="503">
        <f>SUM('LTC Rev-Exp Region 1:LTC Rev-Exp Region 11'!N42)</f>
        <v>0</v>
      </c>
      <c r="O42" s="503">
        <f>SUM('LTC Rev-Exp Region 1:LTC Rev-Exp Region 11'!O42)</f>
        <v>0</v>
      </c>
      <c r="P42" s="643">
        <f>SUM(Q42:S42)</f>
        <v>0</v>
      </c>
      <c r="Q42" s="503">
        <f>SUM('LTC Rev-Exp Region 1:LTC Rev-Exp Region 11'!Q42)</f>
        <v>0</v>
      </c>
      <c r="R42" s="503">
        <f>SUM('LTC Rev-Exp Region 1:LTC Rev-Exp Region 11'!R42)</f>
        <v>0</v>
      </c>
      <c r="S42" s="503">
        <f>SUM('LTC Rev-Exp Region 1:LTC Rev-Exp Region 11'!S42)</f>
        <v>0</v>
      </c>
      <c r="T42" s="1332">
        <f>SUM('LTC Rev-Exp Region 1:LTC Rev-Exp Region 11'!T42)</f>
        <v>0</v>
      </c>
      <c r="U42" s="535">
        <f t="shared" si="12"/>
        <v>0</v>
      </c>
      <c r="V42" s="503">
        <f>SUM('LTC Rev-Exp Region 1:LTC Rev-Exp Region 11'!V42)</f>
        <v>0</v>
      </c>
      <c r="W42" s="503">
        <f>SUM('LTC Rev-Exp Region 1:LTC Rev-Exp Region 11'!W42)</f>
        <v>0</v>
      </c>
      <c r="X42" s="536">
        <f>SUM('LTC Rev-Exp Region 1:LTC Rev-Exp Region 11'!X42)</f>
        <v>0</v>
      </c>
    </row>
    <row r="43" spans="1:24" x14ac:dyDescent="0.3">
      <c r="A43" s="1648"/>
      <c r="B43" s="762">
        <v>3.5</v>
      </c>
      <c r="C43" s="759" t="s">
        <v>8</v>
      </c>
      <c r="D43" s="532">
        <f t="shared" ref="D43:X43" si="13">SUM(D39:D42)</f>
        <v>0</v>
      </c>
      <c r="E43" s="521">
        <f t="shared" si="13"/>
        <v>0</v>
      </c>
      <c r="F43" s="521">
        <f t="shared" si="13"/>
        <v>0</v>
      </c>
      <c r="G43" s="717">
        <f t="shared" si="13"/>
        <v>0</v>
      </c>
      <c r="H43" s="532">
        <f t="shared" si="13"/>
        <v>0</v>
      </c>
      <c r="I43" s="521">
        <f t="shared" si="13"/>
        <v>0</v>
      </c>
      <c r="J43" s="521">
        <f t="shared" si="13"/>
        <v>0</v>
      </c>
      <c r="K43" s="717">
        <f t="shared" si="13"/>
        <v>0</v>
      </c>
      <c r="L43" s="532">
        <f t="shared" si="13"/>
        <v>0</v>
      </c>
      <c r="M43" s="521">
        <f t="shared" si="13"/>
        <v>0</v>
      </c>
      <c r="N43" s="521">
        <f t="shared" si="13"/>
        <v>0</v>
      </c>
      <c r="O43" s="717">
        <f t="shared" si="13"/>
        <v>0</v>
      </c>
      <c r="P43" s="532">
        <f t="shared" si="13"/>
        <v>0</v>
      </c>
      <c r="Q43" s="521">
        <f t="shared" si="13"/>
        <v>0</v>
      </c>
      <c r="R43" s="521">
        <f t="shared" si="13"/>
        <v>0</v>
      </c>
      <c r="S43" s="717">
        <f t="shared" si="13"/>
        <v>0</v>
      </c>
      <c r="T43" s="1284">
        <f t="shared" ref="T43" si="14">SUM(T39:T42)</f>
        <v>0</v>
      </c>
      <c r="U43" s="539">
        <f t="shared" si="13"/>
        <v>0</v>
      </c>
      <c r="V43" s="521">
        <f t="shared" si="13"/>
        <v>0</v>
      </c>
      <c r="W43" s="521">
        <f t="shared" si="13"/>
        <v>0</v>
      </c>
      <c r="X43" s="892">
        <f t="shared" si="13"/>
        <v>0</v>
      </c>
    </row>
    <row r="44" spans="1:24" ht="15" customHeight="1" x14ac:dyDescent="0.3">
      <c r="A44" s="1649" t="s">
        <v>275</v>
      </c>
      <c r="B44" s="763" t="s">
        <v>81</v>
      </c>
      <c r="C44" s="753" t="s">
        <v>188</v>
      </c>
      <c r="D44" s="642">
        <f t="shared" ref="D44:X44" si="15">D19+D20+D22+SUM(D27:D34)+D39</f>
        <v>0</v>
      </c>
      <c r="E44" s="715">
        <f t="shared" si="15"/>
        <v>0</v>
      </c>
      <c r="F44" s="715">
        <f t="shared" si="15"/>
        <v>0</v>
      </c>
      <c r="G44" s="715">
        <f t="shared" si="15"/>
        <v>0</v>
      </c>
      <c r="H44" s="642">
        <f t="shared" si="15"/>
        <v>0</v>
      </c>
      <c r="I44" s="715">
        <f t="shared" si="15"/>
        <v>0</v>
      </c>
      <c r="J44" s="715">
        <f t="shared" si="15"/>
        <v>0</v>
      </c>
      <c r="K44" s="715">
        <f t="shared" si="15"/>
        <v>0</v>
      </c>
      <c r="L44" s="642">
        <f t="shared" si="15"/>
        <v>0</v>
      </c>
      <c r="M44" s="715">
        <f t="shared" si="15"/>
        <v>0</v>
      </c>
      <c r="N44" s="715">
        <f t="shared" si="15"/>
        <v>0</v>
      </c>
      <c r="O44" s="715">
        <f t="shared" si="15"/>
        <v>0</v>
      </c>
      <c r="P44" s="642">
        <f t="shared" si="15"/>
        <v>0</v>
      </c>
      <c r="Q44" s="715">
        <f t="shared" si="15"/>
        <v>0</v>
      </c>
      <c r="R44" s="715">
        <f t="shared" si="15"/>
        <v>0</v>
      </c>
      <c r="S44" s="715">
        <f t="shared" si="15"/>
        <v>0</v>
      </c>
      <c r="T44" s="1324">
        <f t="shared" ref="T44" si="16">SUM(T19+T20+T22, T27:T34)+T39</f>
        <v>0</v>
      </c>
      <c r="U44" s="611">
        <f t="shared" si="15"/>
        <v>0</v>
      </c>
      <c r="V44" s="715">
        <f t="shared" si="15"/>
        <v>0</v>
      </c>
      <c r="W44" s="715">
        <f t="shared" si="15"/>
        <v>0</v>
      </c>
      <c r="X44" s="542">
        <f t="shared" si="15"/>
        <v>0</v>
      </c>
    </row>
    <row r="45" spans="1:24" x14ac:dyDescent="0.3">
      <c r="A45" s="1656"/>
      <c r="B45" s="745" t="s">
        <v>82</v>
      </c>
      <c r="C45" s="754" t="s">
        <v>189</v>
      </c>
      <c r="D45" s="502">
        <f t="shared" ref="D45:X45" si="17">D23+D36+D41</f>
        <v>0</v>
      </c>
      <c r="E45" s="503">
        <f t="shared" si="17"/>
        <v>0</v>
      </c>
      <c r="F45" s="503">
        <f t="shared" si="17"/>
        <v>0</v>
      </c>
      <c r="G45" s="503">
        <f t="shared" si="17"/>
        <v>0</v>
      </c>
      <c r="H45" s="502">
        <f t="shared" si="17"/>
        <v>0</v>
      </c>
      <c r="I45" s="503">
        <f t="shared" si="17"/>
        <v>0</v>
      </c>
      <c r="J45" s="503">
        <f t="shared" si="17"/>
        <v>0</v>
      </c>
      <c r="K45" s="503">
        <f t="shared" si="17"/>
        <v>0</v>
      </c>
      <c r="L45" s="502">
        <f t="shared" si="17"/>
        <v>0</v>
      </c>
      <c r="M45" s="503">
        <f t="shared" si="17"/>
        <v>0</v>
      </c>
      <c r="N45" s="503">
        <f t="shared" si="17"/>
        <v>0</v>
      </c>
      <c r="O45" s="503">
        <f t="shared" si="17"/>
        <v>0</v>
      </c>
      <c r="P45" s="502">
        <f t="shared" si="17"/>
        <v>0</v>
      </c>
      <c r="Q45" s="503">
        <f t="shared" si="17"/>
        <v>0</v>
      </c>
      <c r="R45" s="503">
        <f t="shared" si="17"/>
        <v>0</v>
      </c>
      <c r="S45" s="503">
        <f t="shared" si="17"/>
        <v>0</v>
      </c>
      <c r="T45" s="1325">
        <f t="shared" si="17"/>
        <v>0</v>
      </c>
      <c r="U45" s="535">
        <f t="shared" si="17"/>
        <v>0</v>
      </c>
      <c r="V45" s="503">
        <f t="shared" si="17"/>
        <v>0</v>
      </c>
      <c r="W45" s="503">
        <f t="shared" si="17"/>
        <v>0</v>
      </c>
      <c r="X45" s="536">
        <f t="shared" si="17"/>
        <v>0</v>
      </c>
    </row>
    <row r="46" spans="1:24" s="898" customFormat="1" x14ac:dyDescent="0.3">
      <c r="A46" s="1656"/>
      <c r="B46" s="745" t="s">
        <v>83</v>
      </c>
      <c r="C46" s="755" t="s">
        <v>190</v>
      </c>
      <c r="D46" s="643">
        <f t="shared" ref="D46:X46" si="18">D24+D35+D40</f>
        <v>0</v>
      </c>
      <c r="E46" s="537">
        <f t="shared" si="18"/>
        <v>0</v>
      </c>
      <c r="F46" s="537">
        <f t="shared" si="18"/>
        <v>0</v>
      </c>
      <c r="G46" s="537">
        <f t="shared" si="18"/>
        <v>0</v>
      </c>
      <c r="H46" s="643">
        <f t="shared" si="18"/>
        <v>0</v>
      </c>
      <c r="I46" s="537">
        <f t="shared" si="18"/>
        <v>0</v>
      </c>
      <c r="J46" s="537">
        <f t="shared" si="18"/>
        <v>0</v>
      </c>
      <c r="K46" s="537">
        <f t="shared" si="18"/>
        <v>0</v>
      </c>
      <c r="L46" s="643">
        <f t="shared" si="18"/>
        <v>0</v>
      </c>
      <c r="M46" s="537">
        <f t="shared" si="18"/>
        <v>0</v>
      </c>
      <c r="N46" s="537">
        <f t="shared" si="18"/>
        <v>0</v>
      </c>
      <c r="O46" s="537">
        <f t="shared" si="18"/>
        <v>0</v>
      </c>
      <c r="P46" s="643">
        <f t="shared" si="18"/>
        <v>0</v>
      </c>
      <c r="Q46" s="537">
        <f t="shared" si="18"/>
        <v>0</v>
      </c>
      <c r="R46" s="537">
        <f t="shared" si="18"/>
        <v>0</v>
      </c>
      <c r="S46" s="537">
        <f t="shared" si="18"/>
        <v>0</v>
      </c>
      <c r="T46" s="1326">
        <f t="shared" si="18"/>
        <v>0</v>
      </c>
      <c r="U46" s="716">
        <f t="shared" si="18"/>
        <v>0</v>
      </c>
      <c r="V46" s="537">
        <f t="shared" si="18"/>
        <v>0</v>
      </c>
      <c r="W46" s="537">
        <f t="shared" si="18"/>
        <v>0</v>
      </c>
      <c r="X46" s="538">
        <f t="shared" si="18"/>
        <v>0</v>
      </c>
    </row>
    <row r="47" spans="1:24" x14ac:dyDescent="0.3">
      <c r="A47" s="1656"/>
      <c r="B47" s="745">
        <v>4.4000000000000004</v>
      </c>
      <c r="C47" s="754" t="s">
        <v>589</v>
      </c>
      <c r="D47" s="502">
        <f t="shared" ref="D47:X47" si="19">D25+D37+D42</f>
        <v>0</v>
      </c>
      <c r="E47" s="503">
        <f t="shared" si="19"/>
        <v>0</v>
      </c>
      <c r="F47" s="503">
        <f t="shared" si="19"/>
        <v>0</v>
      </c>
      <c r="G47" s="503">
        <f t="shared" si="19"/>
        <v>0</v>
      </c>
      <c r="H47" s="502">
        <f t="shared" si="19"/>
        <v>0</v>
      </c>
      <c r="I47" s="503">
        <f t="shared" si="19"/>
        <v>0</v>
      </c>
      <c r="J47" s="503">
        <f t="shared" si="19"/>
        <v>0</v>
      </c>
      <c r="K47" s="503">
        <f t="shared" si="19"/>
        <v>0</v>
      </c>
      <c r="L47" s="502">
        <f t="shared" si="19"/>
        <v>0</v>
      </c>
      <c r="M47" s="503">
        <f t="shared" si="19"/>
        <v>0</v>
      </c>
      <c r="N47" s="503">
        <f t="shared" si="19"/>
        <v>0</v>
      </c>
      <c r="O47" s="503">
        <f t="shared" si="19"/>
        <v>0</v>
      </c>
      <c r="P47" s="502">
        <f t="shared" si="19"/>
        <v>0</v>
      </c>
      <c r="Q47" s="503">
        <f t="shared" si="19"/>
        <v>0</v>
      </c>
      <c r="R47" s="503">
        <f t="shared" si="19"/>
        <v>0</v>
      </c>
      <c r="S47" s="503">
        <f t="shared" si="19"/>
        <v>0</v>
      </c>
      <c r="T47" s="1325">
        <f t="shared" si="19"/>
        <v>0</v>
      </c>
      <c r="U47" s="535">
        <f t="shared" si="19"/>
        <v>0</v>
      </c>
      <c r="V47" s="503">
        <f t="shared" si="19"/>
        <v>0</v>
      </c>
      <c r="W47" s="503">
        <f t="shared" si="19"/>
        <v>0</v>
      </c>
      <c r="X47" s="536">
        <f t="shared" si="19"/>
        <v>0</v>
      </c>
    </row>
    <row r="48" spans="1:24" x14ac:dyDescent="0.3">
      <c r="A48" s="1656"/>
      <c r="B48" s="745">
        <v>4.5</v>
      </c>
      <c r="C48" s="754" t="s">
        <v>36</v>
      </c>
      <c r="D48" s="502">
        <f>SUM(E48:G48)</f>
        <v>0</v>
      </c>
      <c r="E48" s="503">
        <f>SUM('LTC Rev-Exp Region 1:LTC Rev-Exp Region 11'!E48)</f>
        <v>0</v>
      </c>
      <c r="F48" s="503">
        <f>SUM('LTC Rev-Exp Region 1:LTC Rev-Exp Region 11'!F48)</f>
        <v>0</v>
      </c>
      <c r="G48" s="503">
        <f>SUM('LTC Rev-Exp Region 1:LTC Rev-Exp Region 11'!G48)</f>
        <v>0</v>
      </c>
      <c r="H48" s="502">
        <f>SUM(I48:K48)</f>
        <v>0</v>
      </c>
      <c r="I48" s="503">
        <f>SUM('LTC Rev-Exp Region 1:LTC Rev-Exp Region 11'!I48)</f>
        <v>0</v>
      </c>
      <c r="J48" s="503">
        <f>SUM('LTC Rev-Exp Region 1:LTC Rev-Exp Region 11'!J48)</f>
        <v>0</v>
      </c>
      <c r="K48" s="503">
        <f>SUM('LTC Rev-Exp Region 1:LTC Rev-Exp Region 11'!K48)</f>
        <v>0</v>
      </c>
      <c r="L48" s="502">
        <f>SUM(M48:O48)</f>
        <v>0</v>
      </c>
      <c r="M48" s="503">
        <f>SUM('LTC Rev-Exp Region 1:LTC Rev-Exp Region 11'!M48)</f>
        <v>0</v>
      </c>
      <c r="N48" s="503">
        <f>SUM('LTC Rev-Exp Region 1:LTC Rev-Exp Region 11'!N48)</f>
        <v>0</v>
      </c>
      <c r="O48" s="503">
        <f>SUM('LTC Rev-Exp Region 1:LTC Rev-Exp Region 11'!O48)</f>
        <v>0</v>
      </c>
      <c r="P48" s="502">
        <f>SUM(Q48:S48)</f>
        <v>0</v>
      </c>
      <c r="Q48" s="503">
        <f>SUM('LTC Rev-Exp Region 1:LTC Rev-Exp Region 11'!Q48)</f>
        <v>0</v>
      </c>
      <c r="R48" s="503">
        <f>SUM('LTC Rev-Exp Region 1:LTC Rev-Exp Region 11'!R48)</f>
        <v>0</v>
      </c>
      <c r="S48" s="503">
        <f>SUM('LTC Rev-Exp Region 1:LTC Rev-Exp Region 11'!S48)</f>
        <v>0</v>
      </c>
      <c r="T48" s="1332">
        <f>SUM('LTC Rev-Exp Region 1:LTC Rev-Exp Region 11'!T48)</f>
        <v>0</v>
      </c>
      <c r="U48" s="535">
        <f>SUM(V48:X48)+T48</f>
        <v>0</v>
      </c>
      <c r="V48" s="503">
        <f>SUM('LTC Rev-Exp Region 1:LTC Rev-Exp Region 11'!V48)</f>
        <v>0</v>
      </c>
      <c r="W48" s="503">
        <f>SUM('LTC Rev-Exp Region 1:LTC Rev-Exp Region 11'!W48)</f>
        <v>0</v>
      </c>
      <c r="X48" s="536">
        <f>SUM('LTC Rev-Exp Region 1:LTC Rev-Exp Region 11'!X48)</f>
        <v>0</v>
      </c>
    </row>
    <row r="49" spans="1:24" x14ac:dyDescent="0.3">
      <c r="A49" s="1656"/>
      <c r="B49" s="745" t="s">
        <v>116</v>
      </c>
      <c r="C49" s="740" t="s">
        <v>148</v>
      </c>
      <c r="D49" s="502">
        <f>SUM(E49:G49)</f>
        <v>0</v>
      </c>
      <c r="E49" s="503">
        <f>SUM('LTC Rev-Exp Region 1:LTC Rev-Exp Region 11'!E49)</f>
        <v>0</v>
      </c>
      <c r="F49" s="503">
        <f>SUM('LTC Rev-Exp Region 1:LTC Rev-Exp Region 11'!F49)</f>
        <v>0</v>
      </c>
      <c r="G49" s="503">
        <f>SUM('LTC Rev-Exp Region 1:LTC Rev-Exp Region 11'!G49)</f>
        <v>0</v>
      </c>
      <c r="H49" s="502">
        <f>SUM(I49:K49)</f>
        <v>0</v>
      </c>
      <c r="I49" s="503">
        <f>SUM('LTC Rev-Exp Region 1:LTC Rev-Exp Region 11'!I49)</f>
        <v>0</v>
      </c>
      <c r="J49" s="503">
        <f>SUM('LTC Rev-Exp Region 1:LTC Rev-Exp Region 11'!J49)</f>
        <v>0</v>
      </c>
      <c r="K49" s="503">
        <f>SUM('LTC Rev-Exp Region 1:LTC Rev-Exp Region 11'!K49)</f>
        <v>0</v>
      </c>
      <c r="L49" s="502">
        <f>SUM(M49:O49)</f>
        <v>0</v>
      </c>
      <c r="M49" s="503">
        <f>SUM('LTC Rev-Exp Region 1:LTC Rev-Exp Region 11'!M49)</f>
        <v>0</v>
      </c>
      <c r="N49" s="503">
        <f>SUM('LTC Rev-Exp Region 1:LTC Rev-Exp Region 11'!N49)</f>
        <v>0</v>
      </c>
      <c r="O49" s="503">
        <f>SUM('LTC Rev-Exp Region 1:LTC Rev-Exp Region 11'!O49)</f>
        <v>0</v>
      </c>
      <c r="P49" s="502">
        <f>SUM(Q49:S49)</f>
        <v>0</v>
      </c>
      <c r="Q49" s="503">
        <f>SUM('LTC Rev-Exp Region 1:LTC Rev-Exp Region 11'!Q49)</f>
        <v>0</v>
      </c>
      <c r="R49" s="503">
        <f>SUM('LTC Rev-Exp Region 1:LTC Rev-Exp Region 11'!R49)</f>
        <v>0</v>
      </c>
      <c r="S49" s="503">
        <f>SUM('LTC Rev-Exp Region 1:LTC Rev-Exp Region 11'!S49)</f>
        <v>0</v>
      </c>
      <c r="T49" s="1332">
        <f>SUM('LTC Rev-Exp Region 1:LTC Rev-Exp Region 11'!T49)</f>
        <v>0</v>
      </c>
      <c r="U49" s="535">
        <f>SUM(V49:X49)+T49</f>
        <v>0</v>
      </c>
      <c r="V49" s="503">
        <f>SUM('LTC Rev-Exp Region 1:LTC Rev-Exp Region 11'!V49)</f>
        <v>0</v>
      </c>
      <c r="W49" s="503">
        <f>SUM('LTC Rev-Exp Region 1:LTC Rev-Exp Region 11'!W49)</f>
        <v>0</v>
      </c>
      <c r="X49" s="536">
        <f>SUM('LTC Rev-Exp Region 1:LTC Rev-Exp Region 11'!X49)</f>
        <v>0</v>
      </c>
    </row>
    <row r="50" spans="1:24" s="200" customFormat="1" x14ac:dyDescent="0.3">
      <c r="A50" s="1656"/>
      <c r="B50" s="746" t="s">
        <v>230</v>
      </c>
      <c r="C50" s="765" t="s">
        <v>426</v>
      </c>
      <c r="D50" s="532">
        <f t="shared" ref="D50:X50" si="20">SUM(D44:D49)</f>
        <v>0</v>
      </c>
      <c r="E50" s="521">
        <f t="shared" si="20"/>
        <v>0</v>
      </c>
      <c r="F50" s="521">
        <f t="shared" si="20"/>
        <v>0</v>
      </c>
      <c r="G50" s="718">
        <f t="shared" si="20"/>
        <v>0</v>
      </c>
      <c r="H50" s="532">
        <f t="shared" si="20"/>
        <v>0</v>
      </c>
      <c r="I50" s="521">
        <f t="shared" si="20"/>
        <v>0</v>
      </c>
      <c r="J50" s="521">
        <f t="shared" si="20"/>
        <v>0</v>
      </c>
      <c r="K50" s="718">
        <f t="shared" si="20"/>
        <v>0</v>
      </c>
      <c r="L50" s="532">
        <f t="shared" si="20"/>
        <v>0</v>
      </c>
      <c r="M50" s="521">
        <f t="shared" si="20"/>
        <v>0</v>
      </c>
      <c r="N50" s="521">
        <f t="shared" si="20"/>
        <v>0</v>
      </c>
      <c r="O50" s="718">
        <f t="shared" si="20"/>
        <v>0</v>
      </c>
      <c r="P50" s="532">
        <f t="shared" si="20"/>
        <v>0</v>
      </c>
      <c r="Q50" s="521">
        <f t="shared" si="20"/>
        <v>0</v>
      </c>
      <c r="R50" s="521">
        <f t="shared" si="20"/>
        <v>0</v>
      </c>
      <c r="S50" s="717">
        <f t="shared" si="20"/>
        <v>0</v>
      </c>
      <c r="T50" s="1284">
        <f t="shared" ref="T50" si="21">SUM(T44:T49)</f>
        <v>0</v>
      </c>
      <c r="U50" s="539">
        <f t="shared" si="20"/>
        <v>0</v>
      </c>
      <c r="V50" s="521">
        <f t="shared" si="20"/>
        <v>0</v>
      </c>
      <c r="W50" s="521">
        <f t="shared" si="20"/>
        <v>0</v>
      </c>
      <c r="X50" s="892">
        <f t="shared" si="20"/>
        <v>0</v>
      </c>
    </row>
    <row r="51" spans="1:24" x14ac:dyDescent="0.3">
      <c r="A51" s="1656"/>
      <c r="B51" s="745" t="s">
        <v>229</v>
      </c>
      <c r="C51" s="740" t="s">
        <v>44</v>
      </c>
      <c r="D51" s="502">
        <f>SUM(E51:G51)</f>
        <v>0</v>
      </c>
      <c r="E51" s="503">
        <f>SUM('LTC Rev-Exp Region 1:LTC Rev-Exp Region 11'!E51)</f>
        <v>0</v>
      </c>
      <c r="F51" s="503">
        <f>SUM('LTC Rev-Exp Region 1:LTC Rev-Exp Region 11'!F51)</f>
        <v>0</v>
      </c>
      <c r="G51" s="503">
        <f>SUM('LTC Rev-Exp Region 1:LTC Rev-Exp Region 11'!G51)</f>
        <v>0</v>
      </c>
      <c r="H51" s="502">
        <f>SUM(I51:K51)</f>
        <v>0</v>
      </c>
      <c r="I51" s="503">
        <f>SUM('LTC Rev-Exp Region 1:LTC Rev-Exp Region 11'!I51)</f>
        <v>0</v>
      </c>
      <c r="J51" s="503">
        <f>SUM('LTC Rev-Exp Region 1:LTC Rev-Exp Region 11'!J51)</f>
        <v>0</v>
      </c>
      <c r="K51" s="503">
        <f>SUM('LTC Rev-Exp Region 1:LTC Rev-Exp Region 11'!K51)</f>
        <v>0</v>
      </c>
      <c r="L51" s="502">
        <f>SUM(M51:O51)</f>
        <v>0</v>
      </c>
      <c r="M51" s="503">
        <f>SUM('LTC Rev-Exp Region 1:LTC Rev-Exp Region 11'!M51)</f>
        <v>0</v>
      </c>
      <c r="N51" s="503">
        <f>SUM('LTC Rev-Exp Region 1:LTC Rev-Exp Region 11'!N51)</f>
        <v>0</v>
      </c>
      <c r="O51" s="503">
        <f>SUM('LTC Rev-Exp Region 1:LTC Rev-Exp Region 11'!O51)</f>
        <v>0</v>
      </c>
      <c r="P51" s="502">
        <f>SUM(Q51:S51)</f>
        <v>0</v>
      </c>
      <c r="Q51" s="503">
        <f>SUM('LTC Rev-Exp Region 1:LTC Rev-Exp Region 11'!Q51)</f>
        <v>0</v>
      </c>
      <c r="R51" s="503">
        <f>SUM('LTC Rev-Exp Region 1:LTC Rev-Exp Region 11'!R51)</f>
        <v>0</v>
      </c>
      <c r="S51" s="715">
        <f>SUM('LTC Rev-Exp Region 1:LTC Rev-Exp Region 11'!S51)</f>
        <v>0</v>
      </c>
      <c r="T51" s="1337">
        <f>SUM('LTC Rev-Exp Region 1:LTC Rev-Exp Region 11'!T51)</f>
        <v>0</v>
      </c>
      <c r="U51" s="611">
        <f>SUM(V51:X51)+T51</f>
        <v>0</v>
      </c>
      <c r="V51" s="503">
        <f>SUM('LTC Rev-Exp Region 1:LTC Rev-Exp Region 11'!V51)</f>
        <v>0</v>
      </c>
      <c r="W51" s="503">
        <f>SUM('LTC Rev-Exp Region 1:LTC Rev-Exp Region 11'!W51)</f>
        <v>0</v>
      </c>
      <c r="X51" s="536">
        <f>SUM('LTC Rev-Exp Region 1:LTC Rev-Exp Region 11'!X51)</f>
        <v>0</v>
      </c>
    </row>
    <row r="52" spans="1:24" x14ac:dyDescent="0.3">
      <c r="A52" s="1656"/>
      <c r="B52" s="745" t="s">
        <v>228</v>
      </c>
      <c r="C52" s="740" t="s">
        <v>427</v>
      </c>
      <c r="D52" s="502">
        <f>SUM(E52:G52)</f>
        <v>0</v>
      </c>
      <c r="E52" s="503">
        <f>SUM('LTC Rev-Exp Region 1:LTC Rev-Exp Region 11'!E52)</f>
        <v>0</v>
      </c>
      <c r="F52" s="503">
        <f>SUM('LTC Rev-Exp Region 1:LTC Rev-Exp Region 11'!F52)</f>
        <v>0</v>
      </c>
      <c r="G52" s="503">
        <f>SUM('LTC Rev-Exp Region 1:LTC Rev-Exp Region 11'!G52)</f>
        <v>0</v>
      </c>
      <c r="H52" s="502">
        <f>SUM(I52:K52)</f>
        <v>0</v>
      </c>
      <c r="I52" s="503">
        <f>SUM('LTC Rev-Exp Region 1:LTC Rev-Exp Region 11'!I52)</f>
        <v>0</v>
      </c>
      <c r="J52" s="503">
        <f>SUM('LTC Rev-Exp Region 1:LTC Rev-Exp Region 11'!J52)</f>
        <v>0</v>
      </c>
      <c r="K52" s="503">
        <f>SUM('LTC Rev-Exp Region 1:LTC Rev-Exp Region 11'!K52)</f>
        <v>0</v>
      </c>
      <c r="L52" s="502">
        <f>SUM(M52:O52)</f>
        <v>0</v>
      </c>
      <c r="M52" s="503">
        <f>SUM('LTC Rev-Exp Region 1:LTC Rev-Exp Region 11'!M52)</f>
        <v>0</v>
      </c>
      <c r="N52" s="503">
        <f>SUM('LTC Rev-Exp Region 1:LTC Rev-Exp Region 11'!N52)</f>
        <v>0</v>
      </c>
      <c r="O52" s="503">
        <f>SUM('LTC Rev-Exp Region 1:LTC Rev-Exp Region 11'!O52)</f>
        <v>0</v>
      </c>
      <c r="P52" s="502">
        <f>SUM(Q52:S52)</f>
        <v>0</v>
      </c>
      <c r="Q52" s="503">
        <f>SUM('LTC Rev-Exp Region 1:LTC Rev-Exp Region 11'!Q52)</f>
        <v>0</v>
      </c>
      <c r="R52" s="503">
        <f>SUM('LTC Rev-Exp Region 1:LTC Rev-Exp Region 11'!R52)</f>
        <v>0</v>
      </c>
      <c r="S52" s="503">
        <f>SUM('LTC Rev-Exp Region 1:LTC Rev-Exp Region 11'!S52)</f>
        <v>0</v>
      </c>
      <c r="T52" s="1332">
        <f>SUM('LTC Rev-Exp Region 1:LTC Rev-Exp Region 11'!T52)</f>
        <v>0</v>
      </c>
      <c r="U52" s="535">
        <f t="shared" ref="U52:U53" si="22">SUM(V52:X52)+T52</f>
        <v>0</v>
      </c>
      <c r="V52" s="503">
        <f>SUM('LTC Rev-Exp Region 1:LTC Rev-Exp Region 11'!V52)</f>
        <v>0</v>
      </c>
      <c r="W52" s="503">
        <f>SUM('LTC Rev-Exp Region 1:LTC Rev-Exp Region 11'!W52)</f>
        <v>0</v>
      </c>
      <c r="X52" s="536">
        <f>SUM('LTC Rev-Exp Region 1:LTC Rev-Exp Region 11'!X52)</f>
        <v>0</v>
      </c>
    </row>
    <row r="53" spans="1:24" s="200" customFormat="1" x14ac:dyDescent="0.3">
      <c r="A53" s="1656"/>
      <c r="B53" s="745" t="s">
        <v>227</v>
      </c>
      <c r="C53" s="740" t="s">
        <v>385</v>
      </c>
      <c r="D53" s="502">
        <f>SUM(D51:D52)</f>
        <v>0</v>
      </c>
      <c r="E53" s="503">
        <f>SUM('LTC Rev-Exp Region 1:LTC Rev-Exp Region 11'!E53)</f>
        <v>0</v>
      </c>
      <c r="F53" s="503">
        <f>SUM('LTC Rev-Exp Region 1:LTC Rev-Exp Region 11'!F53)</f>
        <v>0</v>
      </c>
      <c r="G53" s="503">
        <f>SUM('LTC Rev-Exp Region 1:LTC Rev-Exp Region 11'!G53)</f>
        <v>0</v>
      </c>
      <c r="H53" s="502">
        <f>SUM(H51:H52)</f>
        <v>0</v>
      </c>
      <c r="I53" s="503">
        <f>SUM('LTC Rev-Exp Region 1:LTC Rev-Exp Region 11'!I53)</f>
        <v>0</v>
      </c>
      <c r="J53" s="503">
        <f>SUM('LTC Rev-Exp Region 1:LTC Rev-Exp Region 11'!J53)</f>
        <v>0</v>
      </c>
      <c r="K53" s="503">
        <f>SUM('LTC Rev-Exp Region 1:LTC Rev-Exp Region 11'!K53)</f>
        <v>0</v>
      </c>
      <c r="L53" s="502">
        <f>SUM(L51:L52)</f>
        <v>0</v>
      </c>
      <c r="M53" s="503">
        <f>SUM('LTC Rev-Exp Region 1:LTC Rev-Exp Region 11'!M53)</f>
        <v>0</v>
      </c>
      <c r="N53" s="503">
        <f>SUM('LTC Rev-Exp Region 1:LTC Rev-Exp Region 11'!N53)</f>
        <v>0</v>
      </c>
      <c r="O53" s="503">
        <f>SUM('LTC Rev-Exp Region 1:LTC Rev-Exp Region 11'!O53)</f>
        <v>0</v>
      </c>
      <c r="P53" s="502">
        <f>SUM(P51:P52)</f>
        <v>0</v>
      </c>
      <c r="Q53" s="503">
        <f>SUM('LTC Rev-Exp Region 1:LTC Rev-Exp Region 11'!Q53)</f>
        <v>0</v>
      </c>
      <c r="R53" s="503">
        <f>SUM('LTC Rev-Exp Region 1:LTC Rev-Exp Region 11'!R53)</f>
        <v>0</v>
      </c>
      <c r="S53" s="503">
        <f>SUM('LTC Rev-Exp Region 1:LTC Rev-Exp Region 11'!S53)</f>
        <v>0</v>
      </c>
      <c r="T53" s="1297">
        <f t="shared" ref="T53" si="23">SUM(T51:T52)</f>
        <v>0</v>
      </c>
      <c r="U53" s="535">
        <f t="shared" si="22"/>
        <v>0</v>
      </c>
      <c r="V53" s="503">
        <f>SUM('LTC Rev-Exp Region 1:LTC Rev-Exp Region 11'!V53)</f>
        <v>0</v>
      </c>
      <c r="W53" s="503">
        <f>SUM('LTC Rev-Exp Region 1:LTC Rev-Exp Region 11'!W53)</f>
        <v>0</v>
      </c>
      <c r="X53" s="536">
        <f>SUM('LTC Rev-Exp Region 1:LTC Rev-Exp Region 11'!X53)</f>
        <v>0</v>
      </c>
    </row>
    <row r="54" spans="1:24" x14ac:dyDescent="0.3">
      <c r="A54" s="1657"/>
      <c r="B54" s="764" t="s">
        <v>226</v>
      </c>
      <c r="C54" s="765" t="s">
        <v>428</v>
      </c>
      <c r="D54" s="532">
        <f t="shared" ref="D54:X54" si="24">D50+D53</f>
        <v>0</v>
      </c>
      <c r="E54" s="521">
        <f t="shared" si="24"/>
        <v>0</v>
      </c>
      <c r="F54" s="521">
        <f t="shared" si="24"/>
        <v>0</v>
      </c>
      <c r="G54" s="718">
        <f t="shared" si="24"/>
        <v>0</v>
      </c>
      <c r="H54" s="532">
        <f t="shared" si="24"/>
        <v>0</v>
      </c>
      <c r="I54" s="521">
        <f t="shared" si="24"/>
        <v>0</v>
      </c>
      <c r="J54" s="521">
        <f t="shared" si="24"/>
        <v>0</v>
      </c>
      <c r="K54" s="718">
        <f t="shared" si="24"/>
        <v>0</v>
      </c>
      <c r="L54" s="532">
        <f t="shared" si="24"/>
        <v>0</v>
      </c>
      <c r="M54" s="521">
        <f t="shared" si="24"/>
        <v>0</v>
      </c>
      <c r="N54" s="521">
        <f t="shared" si="24"/>
        <v>0</v>
      </c>
      <c r="O54" s="718">
        <f t="shared" si="24"/>
        <v>0</v>
      </c>
      <c r="P54" s="532">
        <f t="shared" si="24"/>
        <v>0</v>
      </c>
      <c r="Q54" s="521">
        <f t="shared" si="24"/>
        <v>0</v>
      </c>
      <c r="R54" s="521">
        <f t="shared" si="24"/>
        <v>0</v>
      </c>
      <c r="S54" s="717">
        <f t="shared" si="24"/>
        <v>0</v>
      </c>
      <c r="T54" s="1284">
        <f t="shared" si="24"/>
        <v>0</v>
      </c>
      <c r="U54" s="539">
        <f t="shared" si="24"/>
        <v>0</v>
      </c>
      <c r="V54" s="521">
        <f t="shared" si="24"/>
        <v>0</v>
      </c>
      <c r="W54" s="521">
        <f t="shared" si="24"/>
        <v>0</v>
      </c>
      <c r="X54" s="892">
        <f t="shared" si="24"/>
        <v>0</v>
      </c>
    </row>
    <row r="55" spans="1:24" ht="15" customHeight="1" x14ac:dyDescent="0.3">
      <c r="A55" s="1661" t="s">
        <v>193</v>
      </c>
      <c r="B55" s="1662"/>
      <c r="C55" s="1663"/>
      <c r="D55" s="1667" t="s">
        <v>288</v>
      </c>
      <c r="E55" s="1668"/>
      <c r="F55" s="1668"/>
      <c r="G55" s="1669"/>
      <c r="H55" s="1667" t="s">
        <v>289</v>
      </c>
      <c r="I55" s="1668"/>
      <c r="J55" s="1668"/>
      <c r="K55" s="1669"/>
      <c r="L55" s="1667" t="s">
        <v>290</v>
      </c>
      <c r="M55" s="1668"/>
      <c r="N55" s="1668"/>
      <c r="O55" s="1669"/>
      <c r="P55" s="1667" t="s">
        <v>291</v>
      </c>
      <c r="Q55" s="1668"/>
      <c r="R55" s="1668"/>
      <c r="S55" s="1668"/>
      <c r="T55" s="1321"/>
      <c r="U55" s="1673" t="s">
        <v>1021</v>
      </c>
      <c r="V55" s="1668"/>
      <c r="W55" s="1668"/>
      <c r="X55" s="1674"/>
    </row>
    <row r="56" spans="1:24" ht="28.8" x14ac:dyDescent="0.3">
      <c r="A56" s="1664"/>
      <c r="B56" s="1665"/>
      <c r="C56" s="1666"/>
      <c r="D56" s="705" t="s">
        <v>40</v>
      </c>
      <c r="E56" s="706" t="s">
        <v>533</v>
      </c>
      <c r="F56" s="883" t="s">
        <v>516</v>
      </c>
      <c r="G56" s="902" t="s">
        <v>693</v>
      </c>
      <c r="H56" s="883" t="s">
        <v>40</v>
      </c>
      <c r="I56" s="706" t="s">
        <v>533</v>
      </c>
      <c r="J56" s="883" t="s">
        <v>516</v>
      </c>
      <c r="K56" s="902" t="s">
        <v>693</v>
      </c>
      <c r="L56" s="883" t="s">
        <v>40</v>
      </c>
      <c r="M56" s="706" t="s">
        <v>533</v>
      </c>
      <c r="N56" s="883" t="s">
        <v>516</v>
      </c>
      <c r="O56" s="902" t="s">
        <v>693</v>
      </c>
      <c r="P56" s="883" t="s">
        <v>40</v>
      </c>
      <c r="Q56" s="706" t="s">
        <v>533</v>
      </c>
      <c r="R56" s="706" t="s">
        <v>516</v>
      </c>
      <c r="S56" s="900" t="s">
        <v>693</v>
      </c>
      <c r="T56" s="1279" t="s">
        <v>1022</v>
      </c>
      <c r="U56" s="1312" t="s">
        <v>40</v>
      </c>
      <c r="V56" s="1311" t="s">
        <v>533</v>
      </c>
      <c r="W56" s="1311" t="s">
        <v>516</v>
      </c>
      <c r="X56" s="905" t="s">
        <v>693</v>
      </c>
    </row>
    <row r="57" spans="1:24" ht="14.4" customHeight="1" x14ac:dyDescent="0.3">
      <c r="A57" s="1649" t="s">
        <v>9</v>
      </c>
      <c r="B57" s="736" t="s">
        <v>86</v>
      </c>
      <c r="C57" s="737" t="s">
        <v>30</v>
      </c>
      <c r="D57" s="503">
        <f>SUM('LTC Rev-Exp Region 1:LTC Rev-Exp Region 11'!D57)</f>
        <v>0</v>
      </c>
      <c r="E57" s="503">
        <f>SUM('LTC Rev-Exp Region 1:LTC Rev-Exp Region 11'!E57)</f>
        <v>0</v>
      </c>
      <c r="F57" s="503">
        <f>SUM('LTC Rev-Exp Region 1:LTC Rev-Exp Region 11'!F57)</f>
        <v>0</v>
      </c>
      <c r="G57" s="719">
        <f>SUM('LTC Rev-Exp Region 1:LTC Rev-Exp Region 11'!G57)</f>
        <v>0</v>
      </c>
      <c r="H57" s="503">
        <f>SUM('LTC Rev-Exp Region 1:LTC Rev-Exp Region 11'!H57)</f>
        <v>0</v>
      </c>
      <c r="I57" s="503">
        <f>SUM('LTC Rev-Exp Region 1:LTC Rev-Exp Region 11'!I57)</f>
        <v>0</v>
      </c>
      <c r="J57" s="503">
        <f>SUM('LTC Rev-Exp Region 1:LTC Rev-Exp Region 11'!J57)</f>
        <v>0</v>
      </c>
      <c r="K57" s="719">
        <f>SUM('LTC Rev-Exp Region 1:LTC Rev-Exp Region 11'!K57)</f>
        <v>0</v>
      </c>
      <c r="L57" s="503">
        <f>SUM('LTC Rev-Exp Region 1:LTC Rev-Exp Region 11'!L57)</f>
        <v>0</v>
      </c>
      <c r="M57" s="503">
        <f>SUM('LTC Rev-Exp Region 1:LTC Rev-Exp Region 11'!M57)</f>
        <v>0</v>
      </c>
      <c r="N57" s="503">
        <f>SUM('LTC Rev-Exp Region 1:LTC Rev-Exp Region 11'!N57)</f>
        <v>0</v>
      </c>
      <c r="O57" s="719">
        <f>SUM('LTC Rev-Exp Region 1:LTC Rev-Exp Region 11'!O57)</f>
        <v>0</v>
      </c>
      <c r="P57" s="503">
        <f>SUM('LTC Rev-Exp Region 1:LTC Rev-Exp Region 11'!P57)</f>
        <v>0</v>
      </c>
      <c r="Q57" s="503">
        <f>SUM('LTC Rev-Exp Region 1:LTC Rev-Exp Region 11'!Q57)</f>
        <v>0</v>
      </c>
      <c r="R57" s="503">
        <f>SUM('LTC Rev-Exp Region 1:LTC Rev-Exp Region 11'!R57)</f>
        <v>0</v>
      </c>
      <c r="S57" s="715">
        <f>SUM('LTC Rev-Exp Region 1:LTC Rev-Exp Region 11'!S57)</f>
        <v>0</v>
      </c>
      <c r="T57" s="1337">
        <f>SUM('LTC Rev-Exp Region 1:LTC Rev-Exp Region 11'!T57)</f>
        <v>0</v>
      </c>
      <c r="U57" s="611">
        <f>SUM(V57:X57)+T57</f>
        <v>0</v>
      </c>
      <c r="V57" s="503">
        <f>SUM('LTC Rev-Exp Region 1:LTC Rev-Exp Region 11'!V57)</f>
        <v>0</v>
      </c>
      <c r="W57" s="503">
        <f>SUM('LTC Rev-Exp Region 1:LTC Rev-Exp Region 11'!W57)</f>
        <v>0</v>
      </c>
      <c r="X57" s="536">
        <f>SUM('LTC Rev-Exp Region 1:LTC Rev-Exp Region 11'!X57)</f>
        <v>0</v>
      </c>
    </row>
    <row r="58" spans="1:24" x14ac:dyDescent="0.3">
      <c r="A58" s="1647"/>
      <c r="B58" s="738" t="s">
        <v>87</v>
      </c>
      <c r="C58" s="739" t="s">
        <v>109</v>
      </c>
      <c r="D58" s="503">
        <f>SUM('LTC Rev-Exp Region 1:LTC Rev-Exp Region 11'!D58)</f>
        <v>0</v>
      </c>
      <c r="E58" s="503">
        <f>SUM('LTC Rev-Exp Region 1:LTC Rev-Exp Region 11'!E58)</f>
        <v>0</v>
      </c>
      <c r="F58" s="503">
        <f>SUM('LTC Rev-Exp Region 1:LTC Rev-Exp Region 11'!F58)</f>
        <v>0</v>
      </c>
      <c r="G58" s="610">
        <f>SUM('LTC Rev-Exp Region 1:LTC Rev-Exp Region 11'!G58)</f>
        <v>0</v>
      </c>
      <c r="H58" s="503">
        <f>SUM('LTC Rev-Exp Region 1:LTC Rev-Exp Region 11'!H58)</f>
        <v>0</v>
      </c>
      <c r="I58" s="503">
        <f>SUM('LTC Rev-Exp Region 1:LTC Rev-Exp Region 11'!I58)</f>
        <v>0</v>
      </c>
      <c r="J58" s="503">
        <f>SUM('LTC Rev-Exp Region 1:LTC Rev-Exp Region 11'!J58)</f>
        <v>0</v>
      </c>
      <c r="K58" s="610">
        <f>SUM('LTC Rev-Exp Region 1:LTC Rev-Exp Region 11'!K58)</f>
        <v>0</v>
      </c>
      <c r="L58" s="503">
        <f>SUM('LTC Rev-Exp Region 1:LTC Rev-Exp Region 11'!L58)</f>
        <v>0</v>
      </c>
      <c r="M58" s="503">
        <f>SUM('LTC Rev-Exp Region 1:LTC Rev-Exp Region 11'!M58)</f>
        <v>0</v>
      </c>
      <c r="N58" s="503">
        <f>SUM('LTC Rev-Exp Region 1:LTC Rev-Exp Region 11'!N58)</f>
        <v>0</v>
      </c>
      <c r="O58" s="610">
        <f>SUM('LTC Rev-Exp Region 1:LTC Rev-Exp Region 11'!O58)</f>
        <v>0</v>
      </c>
      <c r="P58" s="503">
        <f>SUM('LTC Rev-Exp Region 1:LTC Rev-Exp Region 11'!P58)</f>
        <v>0</v>
      </c>
      <c r="Q58" s="503">
        <f>SUM('LTC Rev-Exp Region 1:LTC Rev-Exp Region 11'!Q58)</f>
        <v>0</v>
      </c>
      <c r="R58" s="503">
        <f>SUM('LTC Rev-Exp Region 1:LTC Rev-Exp Region 11'!R58)</f>
        <v>0</v>
      </c>
      <c r="S58" s="503">
        <f>SUM('LTC Rev-Exp Region 1:LTC Rev-Exp Region 11'!S58)</f>
        <v>0</v>
      </c>
      <c r="T58" s="1332">
        <f>SUM('LTC Rev-Exp Region 1:LTC Rev-Exp Region 11'!T58)</f>
        <v>0</v>
      </c>
      <c r="U58" s="535">
        <f t="shared" ref="U58:U62" si="25">SUM(V58:X58)+T58</f>
        <v>0</v>
      </c>
      <c r="V58" s="503">
        <f>SUM('LTC Rev-Exp Region 1:LTC Rev-Exp Region 11'!V58)</f>
        <v>0</v>
      </c>
      <c r="W58" s="503">
        <f>SUM('LTC Rev-Exp Region 1:LTC Rev-Exp Region 11'!W58)</f>
        <v>0</v>
      </c>
      <c r="X58" s="536">
        <f>SUM('LTC Rev-Exp Region 1:LTC Rev-Exp Region 11'!X58)</f>
        <v>0</v>
      </c>
    </row>
    <row r="59" spans="1:24" x14ac:dyDescent="0.3">
      <c r="A59" s="1647"/>
      <c r="B59" s="738" t="s">
        <v>88</v>
      </c>
      <c r="C59" s="740" t="s">
        <v>110</v>
      </c>
      <c r="D59" s="503">
        <f>SUM('LTC Rev-Exp Region 1:LTC Rev-Exp Region 11'!D59)</f>
        <v>0</v>
      </c>
      <c r="E59" s="503">
        <f>SUM('LTC Rev-Exp Region 1:LTC Rev-Exp Region 11'!E59)</f>
        <v>0</v>
      </c>
      <c r="F59" s="503">
        <f>SUM('LTC Rev-Exp Region 1:LTC Rev-Exp Region 11'!F59)</f>
        <v>0</v>
      </c>
      <c r="G59" s="610">
        <f>SUM('LTC Rev-Exp Region 1:LTC Rev-Exp Region 11'!G59)</f>
        <v>0</v>
      </c>
      <c r="H59" s="503">
        <f>SUM('LTC Rev-Exp Region 1:LTC Rev-Exp Region 11'!H59)</f>
        <v>0</v>
      </c>
      <c r="I59" s="503">
        <f>SUM('LTC Rev-Exp Region 1:LTC Rev-Exp Region 11'!I59)</f>
        <v>0</v>
      </c>
      <c r="J59" s="503">
        <f>SUM('LTC Rev-Exp Region 1:LTC Rev-Exp Region 11'!J59)</f>
        <v>0</v>
      </c>
      <c r="K59" s="610">
        <f>SUM('LTC Rev-Exp Region 1:LTC Rev-Exp Region 11'!K59)</f>
        <v>0</v>
      </c>
      <c r="L59" s="503">
        <f>SUM('LTC Rev-Exp Region 1:LTC Rev-Exp Region 11'!L59)</f>
        <v>0</v>
      </c>
      <c r="M59" s="503">
        <f>SUM('LTC Rev-Exp Region 1:LTC Rev-Exp Region 11'!M59)</f>
        <v>0</v>
      </c>
      <c r="N59" s="503">
        <f>SUM('LTC Rev-Exp Region 1:LTC Rev-Exp Region 11'!N59)</f>
        <v>0</v>
      </c>
      <c r="O59" s="610">
        <f>SUM('LTC Rev-Exp Region 1:LTC Rev-Exp Region 11'!O59)</f>
        <v>0</v>
      </c>
      <c r="P59" s="503">
        <f>SUM('LTC Rev-Exp Region 1:LTC Rev-Exp Region 11'!P59)</f>
        <v>0</v>
      </c>
      <c r="Q59" s="503">
        <f>SUM('LTC Rev-Exp Region 1:LTC Rev-Exp Region 11'!Q59)</f>
        <v>0</v>
      </c>
      <c r="R59" s="503">
        <f>SUM('LTC Rev-Exp Region 1:LTC Rev-Exp Region 11'!R59)</f>
        <v>0</v>
      </c>
      <c r="S59" s="503">
        <f>SUM('LTC Rev-Exp Region 1:LTC Rev-Exp Region 11'!S59)</f>
        <v>0</v>
      </c>
      <c r="T59" s="1332">
        <f>SUM('LTC Rev-Exp Region 1:LTC Rev-Exp Region 11'!T59)</f>
        <v>0</v>
      </c>
      <c r="U59" s="535">
        <f t="shared" si="25"/>
        <v>0</v>
      </c>
      <c r="V59" s="503">
        <f>SUM('LTC Rev-Exp Region 1:LTC Rev-Exp Region 11'!V59)</f>
        <v>0</v>
      </c>
      <c r="W59" s="503">
        <f>SUM('LTC Rev-Exp Region 1:LTC Rev-Exp Region 11'!W59)</f>
        <v>0</v>
      </c>
      <c r="X59" s="536">
        <f>SUM('LTC Rev-Exp Region 1:LTC Rev-Exp Region 11'!X59)</f>
        <v>0</v>
      </c>
    </row>
    <row r="60" spans="1:24" x14ac:dyDescent="0.3">
      <c r="A60" s="1647"/>
      <c r="B60" s="741" t="s">
        <v>89</v>
      </c>
      <c r="C60" s="740" t="s">
        <v>111</v>
      </c>
      <c r="D60" s="503">
        <f>SUM('LTC Rev-Exp Region 1:LTC Rev-Exp Region 11'!D60)</f>
        <v>0</v>
      </c>
      <c r="E60" s="503">
        <f>SUM('LTC Rev-Exp Region 1:LTC Rev-Exp Region 11'!E60)</f>
        <v>0</v>
      </c>
      <c r="F60" s="503">
        <f>SUM('LTC Rev-Exp Region 1:LTC Rev-Exp Region 11'!F60)</f>
        <v>0</v>
      </c>
      <c r="G60" s="610">
        <f>SUM('LTC Rev-Exp Region 1:LTC Rev-Exp Region 11'!G60)</f>
        <v>0</v>
      </c>
      <c r="H60" s="503">
        <f>SUM('LTC Rev-Exp Region 1:LTC Rev-Exp Region 11'!H60)</f>
        <v>0</v>
      </c>
      <c r="I60" s="503">
        <f>SUM('LTC Rev-Exp Region 1:LTC Rev-Exp Region 11'!I60)</f>
        <v>0</v>
      </c>
      <c r="J60" s="503">
        <f>SUM('LTC Rev-Exp Region 1:LTC Rev-Exp Region 11'!J60)</f>
        <v>0</v>
      </c>
      <c r="K60" s="610">
        <f>SUM('LTC Rev-Exp Region 1:LTC Rev-Exp Region 11'!K60)</f>
        <v>0</v>
      </c>
      <c r="L60" s="503">
        <f>SUM('LTC Rev-Exp Region 1:LTC Rev-Exp Region 11'!L60)</f>
        <v>0</v>
      </c>
      <c r="M60" s="503">
        <f>SUM('LTC Rev-Exp Region 1:LTC Rev-Exp Region 11'!M60)</f>
        <v>0</v>
      </c>
      <c r="N60" s="503">
        <f>SUM('LTC Rev-Exp Region 1:LTC Rev-Exp Region 11'!N60)</f>
        <v>0</v>
      </c>
      <c r="O60" s="610">
        <f>SUM('LTC Rev-Exp Region 1:LTC Rev-Exp Region 11'!O60)</f>
        <v>0</v>
      </c>
      <c r="P60" s="503">
        <f>SUM('LTC Rev-Exp Region 1:LTC Rev-Exp Region 11'!P60)</f>
        <v>0</v>
      </c>
      <c r="Q60" s="503">
        <f>SUM('LTC Rev-Exp Region 1:LTC Rev-Exp Region 11'!Q60)</f>
        <v>0</v>
      </c>
      <c r="R60" s="503">
        <f>SUM('LTC Rev-Exp Region 1:LTC Rev-Exp Region 11'!R60)</f>
        <v>0</v>
      </c>
      <c r="S60" s="503">
        <f>SUM('LTC Rev-Exp Region 1:LTC Rev-Exp Region 11'!S60)</f>
        <v>0</v>
      </c>
      <c r="T60" s="1332">
        <f>SUM('LTC Rev-Exp Region 1:LTC Rev-Exp Region 11'!T60)</f>
        <v>0</v>
      </c>
      <c r="U60" s="535">
        <f t="shared" si="25"/>
        <v>0</v>
      </c>
      <c r="V60" s="503">
        <f>SUM('LTC Rev-Exp Region 1:LTC Rev-Exp Region 11'!V60)</f>
        <v>0</v>
      </c>
      <c r="W60" s="503">
        <f>SUM('LTC Rev-Exp Region 1:LTC Rev-Exp Region 11'!W60)</f>
        <v>0</v>
      </c>
      <c r="X60" s="536">
        <f>SUM('LTC Rev-Exp Region 1:LTC Rev-Exp Region 11'!X60)</f>
        <v>0</v>
      </c>
    </row>
    <row r="61" spans="1:24" x14ac:dyDescent="0.3">
      <c r="A61" s="1647"/>
      <c r="B61" s="741" t="s">
        <v>256</v>
      </c>
      <c r="C61" s="740" t="s">
        <v>112</v>
      </c>
      <c r="D61" s="503">
        <f>SUM('LTC Rev-Exp Region 1:LTC Rev-Exp Region 11'!D61)</f>
        <v>0</v>
      </c>
      <c r="E61" s="503">
        <f>SUM('LTC Rev-Exp Region 1:LTC Rev-Exp Region 11'!E61)</f>
        <v>0</v>
      </c>
      <c r="F61" s="503">
        <f>SUM('LTC Rev-Exp Region 1:LTC Rev-Exp Region 11'!F61)</f>
        <v>0</v>
      </c>
      <c r="G61" s="610">
        <f>SUM('LTC Rev-Exp Region 1:LTC Rev-Exp Region 11'!G61)</f>
        <v>0</v>
      </c>
      <c r="H61" s="503">
        <f>SUM('LTC Rev-Exp Region 1:LTC Rev-Exp Region 11'!H61)</f>
        <v>0</v>
      </c>
      <c r="I61" s="503">
        <f>SUM('LTC Rev-Exp Region 1:LTC Rev-Exp Region 11'!I61)</f>
        <v>0</v>
      </c>
      <c r="J61" s="503">
        <f>SUM('LTC Rev-Exp Region 1:LTC Rev-Exp Region 11'!J61)</f>
        <v>0</v>
      </c>
      <c r="K61" s="610">
        <f>SUM('LTC Rev-Exp Region 1:LTC Rev-Exp Region 11'!K61)</f>
        <v>0</v>
      </c>
      <c r="L61" s="503">
        <f>SUM('LTC Rev-Exp Region 1:LTC Rev-Exp Region 11'!L61)</f>
        <v>0</v>
      </c>
      <c r="M61" s="503">
        <f>SUM('LTC Rev-Exp Region 1:LTC Rev-Exp Region 11'!M61)</f>
        <v>0</v>
      </c>
      <c r="N61" s="503">
        <f>SUM('LTC Rev-Exp Region 1:LTC Rev-Exp Region 11'!N61)</f>
        <v>0</v>
      </c>
      <c r="O61" s="610">
        <f>SUM('LTC Rev-Exp Region 1:LTC Rev-Exp Region 11'!O61)</f>
        <v>0</v>
      </c>
      <c r="P61" s="503">
        <f>SUM('LTC Rev-Exp Region 1:LTC Rev-Exp Region 11'!P61)</f>
        <v>0</v>
      </c>
      <c r="Q61" s="503">
        <f>SUM('LTC Rev-Exp Region 1:LTC Rev-Exp Region 11'!Q61)</f>
        <v>0</v>
      </c>
      <c r="R61" s="503">
        <f>SUM('LTC Rev-Exp Region 1:LTC Rev-Exp Region 11'!R61)</f>
        <v>0</v>
      </c>
      <c r="S61" s="503">
        <f>SUM('LTC Rev-Exp Region 1:LTC Rev-Exp Region 11'!S61)</f>
        <v>0</v>
      </c>
      <c r="T61" s="1332">
        <f>SUM('LTC Rev-Exp Region 1:LTC Rev-Exp Region 11'!T61)</f>
        <v>0</v>
      </c>
      <c r="U61" s="535">
        <f t="shared" si="25"/>
        <v>0</v>
      </c>
      <c r="V61" s="503">
        <f>SUM('LTC Rev-Exp Region 1:LTC Rev-Exp Region 11'!V61)</f>
        <v>0</v>
      </c>
      <c r="W61" s="503">
        <f>SUM('LTC Rev-Exp Region 1:LTC Rev-Exp Region 11'!W61)</f>
        <v>0</v>
      </c>
      <c r="X61" s="536">
        <f>SUM('LTC Rev-Exp Region 1:LTC Rev-Exp Region 11'!X61)</f>
        <v>0</v>
      </c>
    </row>
    <row r="62" spans="1:24" x14ac:dyDescent="0.3">
      <c r="A62" s="1647"/>
      <c r="B62" s="738" t="s">
        <v>255</v>
      </c>
      <c r="C62" s="739" t="s">
        <v>31</v>
      </c>
      <c r="D62" s="503">
        <f>SUM('LTC Rev-Exp Region 1:LTC Rev-Exp Region 11'!D62)</f>
        <v>0</v>
      </c>
      <c r="E62" s="503">
        <f>SUM('LTC Rev-Exp Region 1:LTC Rev-Exp Region 11'!E62)</f>
        <v>0</v>
      </c>
      <c r="F62" s="503">
        <f>SUM('LTC Rev-Exp Region 1:LTC Rev-Exp Region 11'!F62)</f>
        <v>0</v>
      </c>
      <c r="G62" s="610">
        <f>SUM('LTC Rev-Exp Region 1:LTC Rev-Exp Region 11'!G62)</f>
        <v>0</v>
      </c>
      <c r="H62" s="503">
        <f>SUM('LTC Rev-Exp Region 1:LTC Rev-Exp Region 11'!H62)</f>
        <v>0</v>
      </c>
      <c r="I62" s="503">
        <f>SUM('LTC Rev-Exp Region 1:LTC Rev-Exp Region 11'!I62)</f>
        <v>0</v>
      </c>
      <c r="J62" s="503">
        <f>SUM('LTC Rev-Exp Region 1:LTC Rev-Exp Region 11'!J62)</f>
        <v>0</v>
      </c>
      <c r="K62" s="610">
        <f>SUM('LTC Rev-Exp Region 1:LTC Rev-Exp Region 11'!K62)</f>
        <v>0</v>
      </c>
      <c r="L62" s="503">
        <f>SUM('LTC Rev-Exp Region 1:LTC Rev-Exp Region 11'!L62)</f>
        <v>0</v>
      </c>
      <c r="M62" s="503">
        <f>SUM('LTC Rev-Exp Region 1:LTC Rev-Exp Region 11'!M62)</f>
        <v>0</v>
      </c>
      <c r="N62" s="503">
        <f>SUM('LTC Rev-Exp Region 1:LTC Rev-Exp Region 11'!N62)</f>
        <v>0</v>
      </c>
      <c r="O62" s="610">
        <f>SUM('LTC Rev-Exp Region 1:LTC Rev-Exp Region 11'!O62)</f>
        <v>0</v>
      </c>
      <c r="P62" s="503">
        <f>SUM('LTC Rev-Exp Region 1:LTC Rev-Exp Region 11'!P62)</f>
        <v>0</v>
      </c>
      <c r="Q62" s="503">
        <f>SUM('LTC Rev-Exp Region 1:LTC Rev-Exp Region 11'!Q62)</f>
        <v>0</v>
      </c>
      <c r="R62" s="503">
        <f>SUM('LTC Rev-Exp Region 1:LTC Rev-Exp Region 11'!R62)</f>
        <v>0</v>
      </c>
      <c r="S62" s="503">
        <f>SUM('LTC Rev-Exp Region 1:LTC Rev-Exp Region 11'!S62)</f>
        <v>0</v>
      </c>
      <c r="T62" s="1332">
        <f>SUM('LTC Rev-Exp Region 1:LTC Rev-Exp Region 11'!T62)</f>
        <v>0</v>
      </c>
      <c r="U62" s="535">
        <f t="shared" si="25"/>
        <v>0</v>
      </c>
      <c r="V62" s="503">
        <f>SUM('LTC Rev-Exp Region 1:LTC Rev-Exp Region 11'!V62)</f>
        <v>0</v>
      </c>
      <c r="W62" s="503">
        <f>SUM('LTC Rev-Exp Region 1:LTC Rev-Exp Region 11'!W62)</f>
        <v>0</v>
      </c>
      <c r="X62" s="536">
        <f>SUM('LTC Rev-Exp Region 1:LTC Rev-Exp Region 11'!X62)</f>
        <v>0</v>
      </c>
    </row>
    <row r="63" spans="1:24" x14ac:dyDescent="0.3">
      <c r="A63" s="1648"/>
      <c r="B63" s="742" t="s">
        <v>254</v>
      </c>
      <c r="C63" s="743" t="s">
        <v>117</v>
      </c>
      <c r="D63" s="724">
        <f t="shared" ref="D63:X63" si="26">SUM(D57:D62)</f>
        <v>0</v>
      </c>
      <c r="E63" s="717">
        <f t="shared" si="26"/>
        <v>0</v>
      </c>
      <c r="F63" s="717">
        <f t="shared" si="26"/>
        <v>0</v>
      </c>
      <c r="G63" s="718">
        <f t="shared" si="26"/>
        <v>0</v>
      </c>
      <c r="H63" s="724">
        <f t="shared" si="26"/>
        <v>0</v>
      </c>
      <c r="I63" s="717">
        <f t="shared" si="26"/>
        <v>0</v>
      </c>
      <c r="J63" s="717">
        <f t="shared" si="26"/>
        <v>0</v>
      </c>
      <c r="K63" s="718">
        <f t="shared" si="26"/>
        <v>0</v>
      </c>
      <c r="L63" s="724">
        <f t="shared" si="26"/>
        <v>0</v>
      </c>
      <c r="M63" s="717">
        <f t="shared" si="26"/>
        <v>0</v>
      </c>
      <c r="N63" s="717">
        <f t="shared" si="26"/>
        <v>0</v>
      </c>
      <c r="O63" s="718">
        <f t="shared" si="26"/>
        <v>0</v>
      </c>
      <c r="P63" s="724">
        <f t="shared" si="26"/>
        <v>0</v>
      </c>
      <c r="Q63" s="717">
        <f t="shared" si="26"/>
        <v>0</v>
      </c>
      <c r="R63" s="717">
        <f t="shared" si="26"/>
        <v>0</v>
      </c>
      <c r="S63" s="717">
        <f t="shared" si="26"/>
        <v>0</v>
      </c>
      <c r="T63" s="1327">
        <f t="shared" ref="T63" si="27">SUM(T57:T62)</f>
        <v>0</v>
      </c>
      <c r="U63" s="726">
        <f t="shared" si="26"/>
        <v>0</v>
      </c>
      <c r="V63" s="717">
        <f t="shared" si="26"/>
        <v>0</v>
      </c>
      <c r="W63" s="717">
        <f t="shared" si="26"/>
        <v>0</v>
      </c>
      <c r="X63" s="892">
        <f t="shared" si="26"/>
        <v>0</v>
      </c>
    </row>
    <row r="64" spans="1:24" ht="14.4" customHeight="1" x14ac:dyDescent="0.3">
      <c r="A64" s="1649" t="s">
        <v>194</v>
      </c>
      <c r="B64" s="744" t="s">
        <v>91</v>
      </c>
      <c r="C64" s="737" t="s">
        <v>425</v>
      </c>
      <c r="D64" s="503">
        <f>SUM('LTC Rev-Exp Region 1:LTC Rev-Exp Region 11'!D64)</f>
        <v>0</v>
      </c>
      <c r="E64" s="559"/>
      <c r="F64" s="559"/>
      <c r="G64" s="723"/>
      <c r="H64" s="503">
        <f>SUM('LTC Rev-Exp Region 1:LTC Rev-Exp Region 11'!H64)</f>
        <v>0</v>
      </c>
      <c r="I64" s="559"/>
      <c r="J64" s="559"/>
      <c r="K64" s="723"/>
      <c r="L64" s="503">
        <f>SUM('LTC Rev-Exp Region 1:LTC Rev-Exp Region 11'!L64)</f>
        <v>0</v>
      </c>
      <c r="M64" s="559"/>
      <c r="N64" s="559"/>
      <c r="O64" s="723"/>
      <c r="P64" s="503">
        <f>SUM('LTC Rev-Exp Region 1:LTC Rev-Exp Region 11'!P64)</f>
        <v>0</v>
      </c>
      <c r="Q64" s="559"/>
      <c r="R64" s="559"/>
      <c r="S64" s="557"/>
      <c r="T64" s="1332">
        <f>SUM('LTC Rev-Exp Region 1:LTC Rev-Exp Region 11'!T64)</f>
        <v>0</v>
      </c>
      <c r="U64" s="535">
        <f>SUM('LTC Rev-Exp Region 1:LTC Rev-Exp Region 11'!U64)</f>
        <v>0</v>
      </c>
      <c r="V64" s="622"/>
      <c r="W64" s="622"/>
      <c r="X64" s="560"/>
    </row>
    <row r="65" spans="1:24" x14ac:dyDescent="0.3">
      <c r="A65" s="1647"/>
      <c r="B65" s="745" t="s">
        <v>92</v>
      </c>
      <c r="C65" s="740" t="s">
        <v>417</v>
      </c>
      <c r="D65" s="503">
        <f>SUM('LTC Rev-Exp Region 1:LTC Rev-Exp Region 11'!D65)</f>
        <v>0</v>
      </c>
      <c r="E65" s="559"/>
      <c r="F65" s="559"/>
      <c r="G65" s="723"/>
      <c r="H65" s="503">
        <f>SUM('LTC Rev-Exp Region 1:LTC Rev-Exp Region 11'!H65)</f>
        <v>0</v>
      </c>
      <c r="I65" s="559"/>
      <c r="J65" s="559"/>
      <c r="K65" s="723"/>
      <c r="L65" s="503">
        <f>SUM('LTC Rev-Exp Region 1:LTC Rev-Exp Region 11'!L65)</f>
        <v>0</v>
      </c>
      <c r="M65" s="559"/>
      <c r="N65" s="559"/>
      <c r="O65" s="723"/>
      <c r="P65" s="503">
        <f>SUM('LTC Rev-Exp Region 1:LTC Rev-Exp Region 11'!P65)</f>
        <v>0</v>
      </c>
      <c r="Q65" s="559"/>
      <c r="R65" s="559"/>
      <c r="S65" s="559"/>
      <c r="T65" s="1332">
        <f>SUM('LTC Rev-Exp Region 1:LTC Rev-Exp Region 11'!T65)</f>
        <v>0</v>
      </c>
      <c r="U65" s="535">
        <f>SUM('LTC Rev-Exp Region 1:LTC Rev-Exp Region 11'!U65)</f>
        <v>0</v>
      </c>
      <c r="V65" s="622"/>
      <c r="W65" s="622"/>
      <c r="X65" s="560"/>
    </row>
    <row r="66" spans="1:24" x14ac:dyDescent="0.3">
      <c r="A66" s="1647"/>
      <c r="B66" s="745" t="s">
        <v>93</v>
      </c>
      <c r="C66" s="740" t="s">
        <v>638</v>
      </c>
      <c r="D66" s="503">
        <f>SUM('LTC Rev-Exp Region 1:LTC Rev-Exp Region 11'!D66)</f>
        <v>0</v>
      </c>
      <c r="E66" s="559"/>
      <c r="F66" s="559"/>
      <c r="G66" s="723"/>
      <c r="H66" s="503">
        <f>SUM('LTC Rev-Exp Region 1:LTC Rev-Exp Region 11'!H66)</f>
        <v>0</v>
      </c>
      <c r="I66" s="559"/>
      <c r="J66" s="559"/>
      <c r="K66" s="723"/>
      <c r="L66" s="503">
        <f>SUM('LTC Rev-Exp Region 1:LTC Rev-Exp Region 11'!L66)</f>
        <v>0</v>
      </c>
      <c r="M66" s="559"/>
      <c r="N66" s="559"/>
      <c r="O66" s="723"/>
      <c r="P66" s="503">
        <f>SUM('LTC Rev-Exp Region 1:LTC Rev-Exp Region 11'!P66)</f>
        <v>0</v>
      </c>
      <c r="Q66" s="559"/>
      <c r="R66" s="559"/>
      <c r="S66" s="559"/>
      <c r="T66" s="1332">
        <f>SUM('LTC Rev-Exp Region 1:LTC Rev-Exp Region 11'!T66)</f>
        <v>0</v>
      </c>
      <c r="U66" s="535">
        <f>SUM('LTC Rev-Exp Region 1:LTC Rev-Exp Region 11'!U66)</f>
        <v>0</v>
      </c>
      <c r="V66" s="622"/>
      <c r="W66" s="622"/>
      <c r="X66" s="560"/>
    </row>
    <row r="67" spans="1:24" x14ac:dyDescent="0.3">
      <c r="A67" s="1647"/>
      <c r="B67" s="745" t="s">
        <v>94</v>
      </c>
      <c r="C67" s="740" t="s">
        <v>639</v>
      </c>
      <c r="D67" s="503">
        <f>SUM('LTC Rev-Exp Region 1:LTC Rev-Exp Region 11'!D67)</f>
        <v>0</v>
      </c>
      <c r="E67" s="559"/>
      <c r="F67" s="559"/>
      <c r="G67" s="723"/>
      <c r="H67" s="503">
        <f>SUM('LTC Rev-Exp Region 1:LTC Rev-Exp Region 11'!H67)</f>
        <v>0</v>
      </c>
      <c r="I67" s="559"/>
      <c r="J67" s="559"/>
      <c r="K67" s="723"/>
      <c r="L67" s="503">
        <f>SUM('LTC Rev-Exp Region 1:LTC Rev-Exp Region 11'!L67)</f>
        <v>0</v>
      </c>
      <c r="M67" s="559"/>
      <c r="N67" s="559"/>
      <c r="O67" s="723"/>
      <c r="P67" s="503">
        <f>SUM('LTC Rev-Exp Region 1:LTC Rev-Exp Region 11'!P67)</f>
        <v>0</v>
      </c>
      <c r="Q67" s="559"/>
      <c r="R67" s="559"/>
      <c r="S67" s="559"/>
      <c r="T67" s="1332">
        <f>SUM('LTC Rev-Exp Region 1:LTC Rev-Exp Region 11'!T67)</f>
        <v>0</v>
      </c>
      <c r="U67" s="535">
        <f>SUM('LTC Rev-Exp Region 1:LTC Rev-Exp Region 11'!U67)</f>
        <v>0</v>
      </c>
      <c r="V67" s="622"/>
      <c r="W67" s="622"/>
      <c r="X67" s="560"/>
    </row>
    <row r="68" spans="1:24" x14ac:dyDescent="0.3">
      <c r="A68" s="1647"/>
      <c r="B68" s="745" t="s">
        <v>253</v>
      </c>
      <c r="C68" s="740" t="s">
        <v>640</v>
      </c>
      <c r="D68" s="503">
        <f>SUM('LTC Rev-Exp Region 1:LTC Rev-Exp Region 11'!D68)</f>
        <v>0</v>
      </c>
      <c r="E68" s="559"/>
      <c r="F68" s="559"/>
      <c r="G68" s="723"/>
      <c r="H68" s="503">
        <f>SUM('LTC Rev-Exp Region 1:LTC Rev-Exp Region 11'!H68)</f>
        <v>0</v>
      </c>
      <c r="I68" s="559"/>
      <c r="J68" s="559"/>
      <c r="K68" s="723"/>
      <c r="L68" s="503">
        <f>SUM('LTC Rev-Exp Region 1:LTC Rev-Exp Region 11'!L68)</f>
        <v>0</v>
      </c>
      <c r="M68" s="559"/>
      <c r="N68" s="559"/>
      <c r="O68" s="723"/>
      <c r="P68" s="503">
        <f>SUM('LTC Rev-Exp Region 1:LTC Rev-Exp Region 11'!P68)</f>
        <v>0</v>
      </c>
      <c r="Q68" s="559"/>
      <c r="R68" s="559"/>
      <c r="S68" s="559"/>
      <c r="T68" s="1332">
        <f>SUM('LTC Rev-Exp Region 1:LTC Rev-Exp Region 11'!T68)</f>
        <v>0</v>
      </c>
      <c r="U68" s="535">
        <f>SUM('LTC Rev-Exp Region 1:LTC Rev-Exp Region 11'!U68)</f>
        <v>0</v>
      </c>
      <c r="V68" s="622"/>
      <c r="W68" s="622"/>
      <c r="X68" s="560"/>
    </row>
    <row r="69" spans="1:24" x14ac:dyDescent="0.3">
      <c r="A69" s="1648"/>
      <c r="B69" s="746" t="s">
        <v>252</v>
      </c>
      <c r="C69" s="743" t="s">
        <v>198</v>
      </c>
      <c r="D69" s="724">
        <f>SUM(D64:D68)</f>
        <v>0</v>
      </c>
      <c r="E69" s="649"/>
      <c r="F69" s="649"/>
      <c r="G69" s="727"/>
      <c r="H69" s="724">
        <f>SUM(H64:H68)</f>
        <v>0</v>
      </c>
      <c r="I69" s="649"/>
      <c r="J69" s="649"/>
      <c r="K69" s="727"/>
      <c r="L69" s="724">
        <f>SUM(L64:L68)</f>
        <v>0</v>
      </c>
      <c r="M69" s="649"/>
      <c r="N69" s="649"/>
      <c r="O69" s="727"/>
      <c r="P69" s="724">
        <f>SUM(P64:P68)</f>
        <v>0</v>
      </c>
      <c r="Q69" s="649"/>
      <c r="R69" s="649"/>
      <c r="S69" s="649"/>
      <c r="T69" s="1327">
        <f>SUM(T64:T68)</f>
        <v>0</v>
      </c>
      <c r="U69" s="726">
        <f>SUM(U64:U68)</f>
        <v>0</v>
      </c>
      <c r="V69" s="728"/>
      <c r="W69" s="728"/>
      <c r="X69" s="650"/>
    </row>
    <row r="70" spans="1:24" x14ac:dyDescent="0.3">
      <c r="A70" s="702"/>
      <c r="B70" s="794" t="s">
        <v>300</v>
      </c>
      <c r="C70" s="1210" t="s">
        <v>35</v>
      </c>
      <c r="D70" s="643">
        <f>D54+D63+D69</f>
        <v>0</v>
      </c>
      <c r="E70" s="559"/>
      <c r="F70" s="559"/>
      <c r="G70" s="723"/>
      <c r="H70" s="643">
        <f>H54+H63+H69</f>
        <v>0</v>
      </c>
      <c r="I70" s="559"/>
      <c r="J70" s="559"/>
      <c r="K70" s="723"/>
      <c r="L70" s="643">
        <f>L54+L63+L69</f>
        <v>0</v>
      </c>
      <c r="M70" s="559"/>
      <c r="N70" s="559"/>
      <c r="O70" s="723"/>
      <c r="P70" s="643">
        <f>P54+P63+P69</f>
        <v>0</v>
      </c>
      <c r="Q70" s="559"/>
      <c r="R70" s="559"/>
      <c r="S70" s="559"/>
      <c r="T70" s="1325">
        <f>T54+T63+T69</f>
        <v>0</v>
      </c>
      <c r="U70" s="716">
        <f>U54+U63+U69</f>
        <v>0</v>
      </c>
      <c r="V70" s="629"/>
      <c r="W70" s="629"/>
      <c r="X70" s="560"/>
    </row>
    <row r="71" spans="1:24" s="200" customFormat="1" ht="24.6" x14ac:dyDescent="0.3">
      <c r="A71" s="1200"/>
      <c r="B71" s="1201" t="s">
        <v>301</v>
      </c>
      <c r="C71" s="1202" t="s">
        <v>199</v>
      </c>
      <c r="D71" s="1203">
        <f>D14-D70</f>
        <v>0</v>
      </c>
      <c r="E71" s="647"/>
      <c r="F71" s="647"/>
      <c r="G71" s="1204"/>
      <c r="H71" s="1203">
        <f>H14-H70</f>
        <v>0</v>
      </c>
      <c r="I71" s="647"/>
      <c r="J71" s="647"/>
      <c r="K71" s="1204"/>
      <c r="L71" s="1203">
        <f>L14-L70</f>
        <v>0</v>
      </c>
      <c r="M71" s="647"/>
      <c r="N71" s="647"/>
      <c r="O71" s="1204"/>
      <c r="P71" s="1203">
        <f>P14-P70</f>
        <v>0</v>
      </c>
      <c r="Q71" s="647"/>
      <c r="R71" s="647"/>
      <c r="S71" s="647"/>
      <c r="T71" s="1331">
        <f>T14-T70</f>
        <v>0</v>
      </c>
      <c r="U71" s="1206">
        <f>U14-U70</f>
        <v>0</v>
      </c>
      <c r="V71" s="628"/>
      <c r="W71" s="628"/>
      <c r="X71" s="648"/>
    </row>
    <row r="72" spans="1:24" x14ac:dyDescent="0.3">
      <c r="A72" s="703"/>
      <c r="B72" s="745" t="s">
        <v>243</v>
      </c>
      <c r="C72" s="739" t="s">
        <v>29</v>
      </c>
      <c r="D72" s="721">
        <f>SUM('LTC Rev-Exp Region 1:LTC Rev-Exp Region 11'!D72)</f>
        <v>0</v>
      </c>
      <c r="E72" s="729"/>
      <c r="F72" s="729"/>
      <c r="G72" s="730"/>
      <c r="H72" s="721">
        <f>SUM('LTC Rev-Exp Region 1:LTC Rev-Exp Region 11'!H72)</f>
        <v>0</v>
      </c>
      <c r="I72" s="649"/>
      <c r="J72" s="649"/>
      <c r="K72" s="727"/>
      <c r="L72" s="721">
        <f>SUM('LTC Rev-Exp Region 1:LTC Rev-Exp Region 11'!L72)</f>
        <v>0</v>
      </c>
      <c r="M72" s="649"/>
      <c r="N72" s="649"/>
      <c r="O72" s="727"/>
      <c r="P72" s="721">
        <f>SUM('LTC Rev-Exp Region 1:LTC Rev-Exp Region 11'!P72)</f>
        <v>0</v>
      </c>
      <c r="Q72" s="649"/>
      <c r="R72" s="649"/>
      <c r="S72" s="649"/>
      <c r="T72" s="1328"/>
      <c r="U72" s="722">
        <f>SUM('LTC Rev-Exp Region 1:LTC Rev-Exp Region 11'!U72)</f>
        <v>0</v>
      </c>
      <c r="V72" s="728"/>
      <c r="W72" s="728"/>
      <c r="X72" s="650"/>
    </row>
    <row r="73" spans="1:24" s="200" customFormat="1" x14ac:dyDescent="0.3">
      <c r="A73" s="1207"/>
      <c r="B73" s="1208" t="s">
        <v>313</v>
      </c>
      <c r="C73" s="752" t="s">
        <v>200</v>
      </c>
      <c r="D73" s="724">
        <f>D71-D72</f>
        <v>0</v>
      </c>
      <c r="E73" s="644"/>
      <c r="F73" s="644"/>
      <c r="G73" s="725"/>
      <c r="H73" s="724">
        <f>H71-H72</f>
        <v>0</v>
      </c>
      <c r="I73" s="644"/>
      <c r="J73" s="644"/>
      <c r="K73" s="725"/>
      <c r="L73" s="724">
        <f>L71-L72</f>
        <v>0</v>
      </c>
      <c r="M73" s="644"/>
      <c r="N73" s="644"/>
      <c r="O73" s="725"/>
      <c r="P73" s="724">
        <f>P71-P72</f>
        <v>0</v>
      </c>
      <c r="Q73" s="646"/>
      <c r="R73" s="646"/>
      <c r="S73" s="644"/>
      <c r="T73" s="1327">
        <f>T71-T72</f>
        <v>0</v>
      </c>
      <c r="U73" s="726">
        <f>U71-U72</f>
        <v>0</v>
      </c>
      <c r="V73" s="1190"/>
      <c r="W73" s="1190"/>
      <c r="X73" s="645"/>
    </row>
    <row r="74" spans="1:24" ht="15" customHeight="1" x14ac:dyDescent="0.3">
      <c r="A74" s="1644" t="s">
        <v>365</v>
      </c>
      <c r="B74" s="747" t="s">
        <v>244</v>
      </c>
      <c r="C74" s="748" t="s">
        <v>419</v>
      </c>
      <c r="D74" s="503">
        <f>SUM('LTC Rev-Exp Region 1:LTC Rev-Exp Region 11'!D74)</f>
        <v>0</v>
      </c>
      <c r="E74" s="557"/>
      <c r="F74" s="559"/>
      <c r="G74" s="723"/>
      <c r="H74" s="503">
        <f>SUM('LTC Rev-Exp Region 1:LTC Rev-Exp Region 11'!H74)</f>
        <v>0</v>
      </c>
      <c r="I74" s="557"/>
      <c r="J74" s="559"/>
      <c r="K74" s="723"/>
      <c r="L74" s="503">
        <f>SUM('LTC Rev-Exp Region 1:LTC Rev-Exp Region 11'!L74)</f>
        <v>0</v>
      </c>
      <c r="M74" s="559"/>
      <c r="N74" s="559"/>
      <c r="O74" s="723"/>
      <c r="P74" s="503">
        <f>SUM('LTC Rev-Exp Region 1:LTC Rev-Exp Region 11'!P74)</f>
        <v>0</v>
      </c>
      <c r="Q74" s="557"/>
      <c r="R74" s="557"/>
      <c r="S74" s="557"/>
      <c r="T74" s="1332">
        <f>SUM('LTC Rev-Exp Region 1:LTC Rev-Exp Region 11'!T74)</f>
        <v>0</v>
      </c>
      <c r="U74" s="535">
        <f>SUM('LTC Rev-Exp Region 1:LTC Rev-Exp Region 11'!U74)</f>
        <v>0</v>
      </c>
      <c r="V74" s="622"/>
      <c r="W74" s="622"/>
      <c r="X74" s="560"/>
    </row>
    <row r="75" spans="1:24" x14ac:dyDescent="0.3">
      <c r="A75" s="1645"/>
      <c r="B75" s="749">
        <v>11.1</v>
      </c>
      <c r="C75" s="739" t="s">
        <v>421</v>
      </c>
      <c r="D75" s="503">
        <f>SUM('LTC Rev-Exp Region 1:LTC Rev-Exp Region 11'!D75)</f>
        <v>0</v>
      </c>
      <c r="E75" s="559"/>
      <c r="F75" s="559"/>
      <c r="G75" s="723"/>
      <c r="H75" s="503">
        <f>SUM('LTC Rev-Exp Region 1:LTC Rev-Exp Region 11'!H75)</f>
        <v>0</v>
      </c>
      <c r="I75" s="559"/>
      <c r="J75" s="559"/>
      <c r="K75" s="723"/>
      <c r="L75" s="503">
        <f>SUM('LTC Rev-Exp Region 1:LTC Rev-Exp Region 11'!L75)</f>
        <v>0</v>
      </c>
      <c r="M75" s="559"/>
      <c r="N75" s="559"/>
      <c r="O75" s="723"/>
      <c r="P75" s="503">
        <f>SUM('LTC Rev-Exp Region 1:LTC Rev-Exp Region 11'!P75)</f>
        <v>0</v>
      </c>
      <c r="Q75" s="559"/>
      <c r="R75" s="559"/>
      <c r="S75" s="559"/>
      <c r="T75" s="1332">
        <f>SUM('LTC Rev-Exp Region 1:LTC Rev-Exp Region 11'!T75)</f>
        <v>0</v>
      </c>
      <c r="U75" s="535">
        <f>SUM('LTC Rev-Exp Region 1:LTC Rev-Exp Region 11'!U75)</f>
        <v>0</v>
      </c>
      <c r="V75" s="622"/>
      <c r="W75" s="622"/>
      <c r="X75" s="560"/>
    </row>
    <row r="76" spans="1:24" x14ac:dyDescent="0.3">
      <c r="A76" s="1645"/>
      <c r="B76" s="749">
        <v>11.2</v>
      </c>
      <c r="C76" s="739" t="s">
        <v>420</v>
      </c>
      <c r="D76" s="503">
        <f>SUM('LTC Rev-Exp Region 1:LTC Rev-Exp Region 11'!D76)</f>
        <v>0</v>
      </c>
      <c r="E76" s="559"/>
      <c r="F76" s="559"/>
      <c r="G76" s="723"/>
      <c r="H76" s="503">
        <f>SUM('LTC Rev-Exp Region 1:LTC Rev-Exp Region 11'!H76)</f>
        <v>0</v>
      </c>
      <c r="I76" s="559"/>
      <c r="J76" s="559"/>
      <c r="K76" s="723"/>
      <c r="L76" s="503">
        <f>SUM('LTC Rev-Exp Region 1:LTC Rev-Exp Region 11'!L76)</f>
        <v>0</v>
      </c>
      <c r="M76" s="559"/>
      <c r="N76" s="559"/>
      <c r="O76" s="723"/>
      <c r="P76" s="503">
        <f>SUM('LTC Rev-Exp Region 1:LTC Rev-Exp Region 11'!P76)</f>
        <v>0</v>
      </c>
      <c r="Q76" s="559"/>
      <c r="R76" s="559"/>
      <c r="S76" s="559"/>
      <c r="T76" s="1332">
        <f>SUM('LTC Rev-Exp Region 1:LTC Rev-Exp Region 11'!T76)</f>
        <v>0</v>
      </c>
      <c r="U76" s="535">
        <f>SUM('LTC Rev-Exp Region 1:LTC Rev-Exp Region 11'!U76)</f>
        <v>0</v>
      </c>
      <c r="V76" s="622"/>
      <c r="W76" s="622"/>
      <c r="X76" s="560"/>
    </row>
    <row r="77" spans="1:24" x14ac:dyDescent="0.3">
      <c r="A77" s="1645"/>
      <c r="B77" s="749">
        <v>11.3</v>
      </c>
      <c r="C77" s="739" t="s">
        <v>28</v>
      </c>
      <c r="D77" s="503">
        <f>SUM('LTC Rev-Exp Region 1:LTC Rev-Exp Region 11'!D77)</f>
        <v>0</v>
      </c>
      <c r="E77" s="559"/>
      <c r="F77" s="559"/>
      <c r="G77" s="723"/>
      <c r="H77" s="503">
        <f>SUM('LTC Rev-Exp Region 1:LTC Rev-Exp Region 11'!H77)</f>
        <v>0</v>
      </c>
      <c r="I77" s="559"/>
      <c r="J77" s="559"/>
      <c r="K77" s="723"/>
      <c r="L77" s="503">
        <f>SUM('LTC Rev-Exp Region 1:LTC Rev-Exp Region 11'!L77)</f>
        <v>0</v>
      </c>
      <c r="M77" s="559"/>
      <c r="N77" s="559"/>
      <c r="O77" s="723"/>
      <c r="P77" s="503">
        <f>SUM('LTC Rev-Exp Region 1:LTC Rev-Exp Region 11'!P77)</f>
        <v>0</v>
      </c>
      <c r="Q77" s="559"/>
      <c r="R77" s="559"/>
      <c r="S77" s="559"/>
      <c r="T77" s="1332">
        <f>SUM('LTC Rev-Exp Region 1:LTC Rev-Exp Region 11'!T77)</f>
        <v>0</v>
      </c>
      <c r="U77" s="535">
        <f>SUM('LTC Rev-Exp Region 1:LTC Rev-Exp Region 11'!U77)</f>
        <v>0</v>
      </c>
      <c r="V77" s="622"/>
      <c r="W77" s="622"/>
      <c r="X77" s="560"/>
    </row>
    <row r="78" spans="1:24" x14ac:dyDescent="0.3">
      <c r="A78" s="1645"/>
      <c r="B78" s="749">
        <v>11.4</v>
      </c>
      <c r="C78" s="739" t="s">
        <v>205</v>
      </c>
      <c r="D78" s="503">
        <f>SUM('LTC Rev-Exp Region 1:LTC Rev-Exp Region 11'!D78)</f>
        <v>0</v>
      </c>
      <c r="E78" s="559"/>
      <c r="F78" s="559"/>
      <c r="G78" s="723"/>
      <c r="H78" s="503">
        <f>SUM('LTC Rev-Exp Region 1:LTC Rev-Exp Region 11'!H78)</f>
        <v>0</v>
      </c>
      <c r="I78" s="559"/>
      <c r="J78" s="559"/>
      <c r="K78" s="723"/>
      <c r="L78" s="503">
        <f>SUM('LTC Rev-Exp Region 1:LTC Rev-Exp Region 11'!L78)</f>
        <v>0</v>
      </c>
      <c r="M78" s="559"/>
      <c r="N78" s="559"/>
      <c r="O78" s="723"/>
      <c r="P78" s="503">
        <f>SUM('LTC Rev-Exp Region 1:LTC Rev-Exp Region 11'!P78)</f>
        <v>0</v>
      </c>
      <c r="Q78" s="559"/>
      <c r="R78" s="559"/>
      <c r="S78" s="559"/>
      <c r="T78" s="1332">
        <f>SUM('LTC Rev-Exp Region 1:LTC Rev-Exp Region 11'!T78)</f>
        <v>0</v>
      </c>
      <c r="U78" s="535">
        <f>SUM('LTC Rev-Exp Region 1:LTC Rev-Exp Region 11'!U78)</f>
        <v>0</v>
      </c>
      <c r="V78" s="622"/>
      <c r="W78" s="622"/>
      <c r="X78" s="560"/>
    </row>
    <row r="79" spans="1:24" x14ac:dyDescent="0.3">
      <c r="A79" s="1645"/>
      <c r="B79" s="749">
        <v>11.5</v>
      </c>
      <c r="C79" s="739" t="s">
        <v>418</v>
      </c>
      <c r="D79" s="503">
        <f>SUM('LTC Rev-Exp Region 1:LTC Rev-Exp Region 11'!D79)</f>
        <v>0</v>
      </c>
      <c r="E79" s="559"/>
      <c r="F79" s="559"/>
      <c r="G79" s="723"/>
      <c r="H79" s="503">
        <f>SUM('LTC Rev-Exp Region 1:LTC Rev-Exp Region 11'!H79)</f>
        <v>0</v>
      </c>
      <c r="I79" s="559"/>
      <c r="J79" s="559"/>
      <c r="K79" s="723"/>
      <c r="L79" s="503">
        <f>SUM('LTC Rev-Exp Region 1:LTC Rev-Exp Region 11'!L79)</f>
        <v>0</v>
      </c>
      <c r="M79" s="559"/>
      <c r="N79" s="559"/>
      <c r="O79" s="723"/>
      <c r="P79" s="503">
        <f>SUM('LTC Rev-Exp Region 1:LTC Rev-Exp Region 11'!P79)</f>
        <v>0</v>
      </c>
      <c r="Q79" s="559"/>
      <c r="R79" s="559"/>
      <c r="S79" s="559"/>
      <c r="T79" s="1332">
        <f>SUM(T74:T78)</f>
        <v>0</v>
      </c>
      <c r="U79" s="535">
        <f>SUM('LTC Rev-Exp Region 1:LTC Rev-Exp Region 11'!U79)</f>
        <v>0</v>
      </c>
      <c r="V79" s="628"/>
      <c r="W79" s="628"/>
      <c r="X79" s="560"/>
    </row>
    <row r="80" spans="1:24" x14ac:dyDescent="0.3">
      <c r="A80" s="1645"/>
      <c r="B80" s="749">
        <v>11.6</v>
      </c>
      <c r="C80" s="739" t="s">
        <v>422</v>
      </c>
      <c r="D80" s="503">
        <f>SUM('LTC Rev-Exp Region 1:LTC Rev-Exp Region 11'!D80)</f>
        <v>0</v>
      </c>
      <c r="E80" s="559"/>
      <c r="F80" s="559"/>
      <c r="G80" s="723"/>
      <c r="H80" s="503">
        <f>SUM('LTC Rev-Exp Region 1:LTC Rev-Exp Region 11'!H80)</f>
        <v>0</v>
      </c>
      <c r="I80" s="559"/>
      <c r="J80" s="559"/>
      <c r="K80" s="723"/>
      <c r="L80" s="503">
        <f>SUM('LTC Rev-Exp Region 1:LTC Rev-Exp Region 11'!L80)</f>
        <v>0</v>
      </c>
      <c r="M80" s="559"/>
      <c r="N80" s="559"/>
      <c r="O80" s="723"/>
      <c r="P80" s="503">
        <f>SUM('LTC Rev-Exp Region 1:LTC Rev-Exp Region 11'!P80)</f>
        <v>0</v>
      </c>
      <c r="Q80" s="559"/>
      <c r="R80" s="559"/>
      <c r="S80" s="559"/>
      <c r="T80" s="1332">
        <f>SUM('LTC Rev-Exp Region 1:LTC Rev-Exp Region 11'!T80)</f>
        <v>0</v>
      </c>
      <c r="U80" s="535">
        <f>SUM('LTC Rev-Exp Region 1:LTC Rev-Exp Region 11'!U80)</f>
        <v>0</v>
      </c>
      <c r="V80" s="622"/>
      <c r="W80" s="622"/>
      <c r="X80" s="560"/>
    </row>
    <row r="81" spans="1:24" x14ac:dyDescent="0.3">
      <c r="A81" s="1645"/>
      <c r="B81" s="749">
        <v>11.7</v>
      </c>
      <c r="C81" s="739" t="s">
        <v>209</v>
      </c>
      <c r="D81" s="503">
        <f>SUM('LTC Rev-Exp Region 1:LTC Rev-Exp Region 11'!D81)</f>
        <v>0</v>
      </c>
      <c r="E81" s="559"/>
      <c r="F81" s="559"/>
      <c r="G81" s="723"/>
      <c r="H81" s="503">
        <f>SUM('LTC Rev-Exp Region 1:LTC Rev-Exp Region 11'!H81)</f>
        <v>0</v>
      </c>
      <c r="I81" s="559"/>
      <c r="J81" s="559"/>
      <c r="K81" s="723"/>
      <c r="L81" s="503">
        <f>SUM('LTC Rev-Exp Region 1:LTC Rev-Exp Region 11'!L81)</f>
        <v>0</v>
      </c>
      <c r="M81" s="559"/>
      <c r="N81" s="559"/>
      <c r="O81" s="723"/>
      <c r="P81" s="503">
        <f>SUM('LTC Rev-Exp Region 1:LTC Rev-Exp Region 11'!P81)</f>
        <v>0</v>
      </c>
      <c r="Q81" s="559"/>
      <c r="R81" s="559"/>
      <c r="S81" s="559"/>
      <c r="T81" s="1332">
        <f>SUM('LTC Rev-Exp Region 1:LTC Rev-Exp Region 11'!T81)</f>
        <v>0</v>
      </c>
      <c r="U81" s="535">
        <f>SUM('LTC Rev-Exp Region 1:LTC Rev-Exp Region 11'!U81)</f>
        <v>0</v>
      </c>
      <c r="V81" s="622"/>
      <c r="W81" s="622"/>
      <c r="X81" s="560"/>
    </row>
    <row r="82" spans="1:24" x14ac:dyDescent="0.3">
      <c r="A82" s="1645"/>
      <c r="B82" s="749">
        <v>11.8</v>
      </c>
      <c r="C82" s="739" t="s">
        <v>212</v>
      </c>
      <c r="D82" s="503">
        <f>SUM('LTC Rev-Exp Region 1:LTC Rev-Exp Region 11'!D82)</f>
        <v>0</v>
      </c>
      <c r="E82" s="559"/>
      <c r="F82" s="559"/>
      <c r="G82" s="723"/>
      <c r="H82" s="503">
        <f>SUM('LTC Rev-Exp Region 1:LTC Rev-Exp Region 11'!H82)</f>
        <v>0</v>
      </c>
      <c r="I82" s="559"/>
      <c r="J82" s="559"/>
      <c r="K82" s="723"/>
      <c r="L82" s="503">
        <f>SUM('LTC Rev-Exp Region 1:LTC Rev-Exp Region 11'!L82)</f>
        <v>0</v>
      </c>
      <c r="M82" s="559"/>
      <c r="N82" s="559"/>
      <c r="O82" s="723"/>
      <c r="P82" s="503">
        <f>SUM('LTC Rev-Exp Region 1:LTC Rev-Exp Region 11'!P82)</f>
        <v>0</v>
      </c>
      <c r="Q82" s="559"/>
      <c r="R82" s="559"/>
      <c r="S82" s="559"/>
      <c r="T82" s="1332">
        <f>SUM('LTC Rev-Exp Region 1:LTC Rev-Exp Region 11'!T82)</f>
        <v>0</v>
      </c>
      <c r="U82" s="535">
        <f>SUM('LTC Rev-Exp Region 1:LTC Rev-Exp Region 11'!U82)</f>
        <v>0</v>
      </c>
      <c r="V82" s="622"/>
      <c r="W82" s="622"/>
      <c r="X82" s="560"/>
    </row>
    <row r="83" spans="1:24" ht="24.6" x14ac:dyDescent="0.3">
      <c r="A83" s="1646"/>
      <c r="B83" s="749">
        <v>11.9</v>
      </c>
      <c r="C83" s="750" t="s">
        <v>423</v>
      </c>
      <c r="D83" s="502">
        <f>(D79-D80)+(D81-D82)</f>
        <v>0</v>
      </c>
      <c r="E83" s="559"/>
      <c r="F83" s="559"/>
      <c r="G83" s="723"/>
      <c r="H83" s="502">
        <f>(H79-H80)+(H81-H82)</f>
        <v>0</v>
      </c>
      <c r="I83" s="559"/>
      <c r="J83" s="559"/>
      <c r="K83" s="723"/>
      <c r="L83" s="502">
        <f>(L79-L80)+(L81-L82)</f>
        <v>0</v>
      </c>
      <c r="M83" s="559"/>
      <c r="N83" s="559"/>
      <c r="O83" s="723"/>
      <c r="P83" s="502">
        <f>(P79-P80)+(P81-P82)</f>
        <v>0</v>
      </c>
      <c r="Q83" s="559"/>
      <c r="R83" s="559"/>
      <c r="S83" s="559"/>
      <c r="T83" s="1332">
        <f>(T79-T80)+(T81-T82)</f>
        <v>0</v>
      </c>
      <c r="U83" s="535">
        <f>(U79-U80)+(U81-U82)</f>
        <v>0</v>
      </c>
      <c r="V83" s="728"/>
      <c r="W83" s="728"/>
      <c r="X83" s="560"/>
    </row>
    <row r="84" spans="1:24" ht="15" thickBot="1" x14ac:dyDescent="0.35">
      <c r="A84" s="704"/>
      <c r="B84" s="751" t="s">
        <v>306</v>
      </c>
      <c r="C84" s="752" t="s">
        <v>215</v>
      </c>
      <c r="D84" s="732">
        <f>D73+D83</f>
        <v>0</v>
      </c>
      <c r="E84" s="651"/>
      <c r="F84" s="651"/>
      <c r="G84" s="733"/>
      <c r="H84" s="732">
        <f>H73+H83</f>
        <v>0</v>
      </c>
      <c r="I84" s="651"/>
      <c r="J84" s="651"/>
      <c r="K84" s="733"/>
      <c r="L84" s="732">
        <f>L73+L83</f>
        <v>0</v>
      </c>
      <c r="M84" s="651"/>
      <c r="N84" s="651"/>
      <c r="O84" s="733"/>
      <c r="P84" s="732">
        <f>P73+P83</f>
        <v>0</v>
      </c>
      <c r="Q84" s="651"/>
      <c r="R84" s="651"/>
      <c r="S84" s="651"/>
      <c r="T84" s="1333">
        <f>T73+T83</f>
        <v>0</v>
      </c>
      <c r="U84" s="734">
        <f>U73+U83</f>
        <v>0</v>
      </c>
      <c r="V84" s="735"/>
      <c r="W84" s="735"/>
      <c r="X84" s="894"/>
    </row>
  </sheetData>
  <sheetProtection algorithmName="SHA-512" hashValue="nKhgGTBN5vIjKo/j/Y5YFzBehO4Y8ERDtiF82t2bKFjJryCwVw7MKVp7MD6PKS+d3lcoRf5AtqxConk1L/fT1w==" saltValue="aClIMnt/R3/x7KMviW+hGw==" spinCount="100000" sheet="1" objects="1" scenarios="1"/>
  <mergeCells count="26">
    <mergeCell ref="H55:K55"/>
    <mergeCell ref="D55:G55"/>
    <mergeCell ref="L55:O55"/>
    <mergeCell ref="P55:S55"/>
    <mergeCell ref="U55:X55"/>
    <mergeCell ref="U15:X15"/>
    <mergeCell ref="H15:K15"/>
    <mergeCell ref="L15:O15"/>
    <mergeCell ref="P15:S15"/>
    <mergeCell ref="D15:G15"/>
    <mergeCell ref="D7:G7"/>
    <mergeCell ref="U7:X7"/>
    <mergeCell ref="H7:K7"/>
    <mergeCell ref="L7:O7"/>
    <mergeCell ref="P7:S7"/>
    <mergeCell ref="A74:A83"/>
    <mergeCell ref="A39:A43"/>
    <mergeCell ref="A57:A63"/>
    <mergeCell ref="A10:C10"/>
    <mergeCell ref="A64:A69"/>
    <mergeCell ref="A11:A14"/>
    <mergeCell ref="A44:A54"/>
    <mergeCell ref="A15:C16"/>
    <mergeCell ref="A55:C56"/>
    <mergeCell ref="A17:A26"/>
    <mergeCell ref="A27:A38"/>
  </mergeCells>
  <pageMargins left="0.25" right="0.25" top="0.75" bottom="0.75" header="0" footer="0.3"/>
  <pageSetup paperSize="5" scale="44" fitToHeight="2" orientation="landscape" r:id="rId1"/>
  <headerFooter>
    <oddHeader>&amp;R&amp;G</oddHeader>
    <oddFooter>&amp;L&amp;A&amp;R&amp;P of &amp;N</oddFooter>
  </headerFooter>
  <rowBreaks count="1" manualBreakCount="1">
    <brk id="55"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7"/>
    <pageSetUpPr fitToPage="1"/>
  </sheetPr>
  <dimension ref="A1:Y85"/>
  <sheetViews>
    <sheetView zoomScaleNormal="100" workbookViewId="0">
      <pane xSplit="3" topLeftCell="L1" activePane="topRight" state="frozen"/>
      <selection pane="topRight"/>
    </sheetView>
  </sheetViews>
  <sheetFormatPr defaultColWidth="9.109375" defaultRowHeight="14.4" x14ac:dyDescent="0.3"/>
  <cols>
    <col min="1" max="1" width="12.33203125" style="771" customWidth="1"/>
    <col min="2" max="2" width="6.33203125" style="768" customWidth="1"/>
    <col min="3" max="3" width="42" style="769" customWidth="1"/>
    <col min="4" max="20" width="14.44140625" style="769" customWidth="1"/>
    <col min="21" max="22" width="14.44140625" style="770" customWidth="1"/>
    <col min="23" max="24" width="14.44140625" style="769" customWidth="1"/>
    <col min="25" max="16384" width="9.109375" style="769"/>
  </cols>
  <sheetData>
    <row r="1" spans="1:24" x14ac:dyDescent="0.3">
      <c r="A1" s="767" t="s">
        <v>515</v>
      </c>
    </row>
    <row r="3" spans="1:24" x14ac:dyDescent="0.3">
      <c r="A3" s="863" t="s">
        <v>477</v>
      </c>
      <c r="B3" s="864"/>
      <c r="C3" s="860">
        <f>'LTC Rev-Exp Summary'!C3</f>
        <v>0</v>
      </c>
      <c r="L3" s="772"/>
      <c r="M3" s="772"/>
      <c r="N3" s="772"/>
      <c r="O3" s="772"/>
    </row>
    <row r="4" spans="1:24" x14ac:dyDescent="0.3">
      <c r="A4" s="863" t="s">
        <v>16</v>
      </c>
      <c r="B4" s="864"/>
      <c r="C4" s="867" t="str">
        <f>IF('LTC Rev-Exp Summary'!C4=0,"",'LTC Rev-Exp Summary'!C4)</f>
        <v/>
      </c>
    </row>
    <row r="5" spans="1:24" x14ac:dyDescent="0.3">
      <c r="A5" s="863" t="s">
        <v>17</v>
      </c>
      <c r="B5" s="864"/>
      <c r="C5" s="867" t="str">
        <f>IF('LTC Rev-Exp Summary'!C5=0,"",'LTC Rev-Exp Summary'!C5)</f>
        <v/>
      </c>
      <c r="D5" s="773"/>
      <c r="E5" s="773"/>
      <c r="F5" s="773"/>
      <c r="G5" s="773"/>
    </row>
    <row r="6" spans="1:24" ht="15" thickBot="1" x14ac:dyDescent="0.35">
      <c r="A6" s="865" t="s">
        <v>486</v>
      </c>
      <c r="B6" s="864"/>
      <c r="C6" s="866"/>
      <c r="D6" s="773"/>
      <c r="E6" s="773"/>
      <c r="F6" s="773"/>
      <c r="G6" s="773"/>
    </row>
    <row r="7" spans="1:24" ht="18.75" customHeight="1" x14ac:dyDescent="0.35">
      <c r="A7" s="693"/>
      <c r="B7" s="694"/>
      <c r="C7" s="695"/>
      <c r="D7" s="1689" t="s">
        <v>288</v>
      </c>
      <c r="E7" s="1690"/>
      <c r="F7" s="1690"/>
      <c r="G7" s="1691"/>
      <c r="H7" s="1689" t="s">
        <v>289</v>
      </c>
      <c r="I7" s="1690"/>
      <c r="J7" s="1690"/>
      <c r="K7" s="1691"/>
      <c r="L7" s="1689" t="s">
        <v>290</v>
      </c>
      <c r="M7" s="1690"/>
      <c r="N7" s="1690"/>
      <c r="O7" s="1691"/>
      <c r="P7" s="1689" t="s">
        <v>291</v>
      </c>
      <c r="Q7" s="1690"/>
      <c r="R7" s="1690"/>
      <c r="S7" s="1690"/>
      <c r="T7" s="1318"/>
      <c r="U7" s="1686" t="s">
        <v>1021</v>
      </c>
      <c r="V7" s="1687"/>
      <c r="W7" s="1687"/>
      <c r="X7" s="1688"/>
    </row>
    <row r="8" spans="1:24" ht="43.8" x14ac:dyDescent="0.35">
      <c r="A8" s="693"/>
      <c r="B8" s="696"/>
      <c r="C8" s="697"/>
      <c r="D8" s="774" t="s">
        <v>40</v>
      </c>
      <c r="E8" s="775" t="s">
        <v>533</v>
      </c>
      <c r="F8" s="885" t="s">
        <v>516</v>
      </c>
      <c r="G8" s="886" t="s">
        <v>693</v>
      </c>
      <c r="H8" s="885" t="s">
        <v>40</v>
      </c>
      <c r="I8" s="775" t="s">
        <v>533</v>
      </c>
      <c r="J8" s="885" t="s">
        <v>516</v>
      </c>
      <c r="K8" s="886" t="s">
        <v>693</v>
      </c>
      <c r="L8" s="885" t="s">
        <v>40</v>
      </c>
      <c r="M8" s="775" t="s">
        <v>533</v>
      </c>
      <c r="N8" s="885" t="s">
        <v>516</v>
      </c>
      <c r="O8" s="886" t="s">
        <v>693</v>
      </c>
      <c r="P8" s="885" t="s">
        <v>40</v>
      </c>
      <c r="Q8" s="775" t="s">
        <v>533</v>
      </c>
      <c r="R8" s="775" t="s">
        <v>516</v>
      </c>
      <c r="S8" s="885" t="s">
        <v>693</v>
      </c>
      <c r="T8" s="1279" t="s">
        <v>1022</v>
      </c>
      <c r="U8" s="776" t="s">
        <v>40</v>
      </c>
      <c r="V8" s="1314" t="s">
        <v>533</v>
      </c>
      <c r="W8" s="1314" t="s">
        <v>516</v>
      </c>
      <c r="X8" s="1316" t="s">
        <v>693</v>
      </c>
    </row>
    <row r="9" spans="1:24" s="701" customFormat="1" ht="18" x14ac:dyDescent="0.35">
      <c r="A9" s="787" t="s">
        <v>58</v>
      </c>
      <c r="B9" s="788"/>
      <c r="C9" s="789"/>
      <c r="D9" s="1265">
        <f>SUM(E9:G9)</f>
        <v>0</v>
      </c>
      <c r="E9" s="1266"/>
      <c r="F9" s="1266"/>
      <c r="G9" s="1267"/>
      <c r="H9" s="1265">
        <f>SUM(I9:K9)</f>
        <v>0</v>
      </c>
      <c r="I9" s="1266"/>
      <c r="J9" s="1266"/>
      <c r="K9" s="1267"/>
      <c r="L9" s="1265">
        <f>SUM(M9:O9)</f>
        <v>0</v>
      </c>
      <c r="M9" s="1266"/>
      <c r="N9" s="1266"/>
      <c r="O9" s="1267"/>
      <c r="P9" s="1265">
        <f>SUM(Q9:S9)</f>
        <v>0</v>
      </c>
      <c r="Q9" s="1266"/>
      <c r="R9" s="1266"/>
      <c r="S9" s="1266"/>
      <c r="T9" s="1319"/>
      <c r="U9" s="1268">
        <f>SUM(V9:X9)+T9</f>
        <v>0</v>
      </c>
      <c r="V9" s="503">
        <f>E9+I9+M9+Q9</f>
        <v>0</v>
      </c>
      <c r="W9" s="503">
        <f>F9+J9+N9+R9</f>
        <v>0</v>
      </c>
      <c r="X9" s="1269">
        <f>G9+K9+O9+S9</f>
        <v>0</v>
      </c>
    </row>
    <row r="10" spans="1:24" ht="18" x14ac:dyDescent="0.35">
      <c r="A10" s="1678" t="s">
        <v>12</v>
      </c>
      <c r="B10" s="1679"/>
      <c r="C10" s="1680"/>
      <c r="D10" s="777"/>
      <c r="E10" s="778"/>
      <c r="F10" s="778"/>
      <c r="G10" s="779"/>
      <c r="H10" s="777"/>
      <c r="I10" s="778"/>
      <c r="J10" s="778"/>
      <c r="K10" s="779"/>
      <c r="L10" s="777"/>
      <c r="M10" s="778"/>
      <c r="N10" s="778"/>
      <c r="O10" s="779"/>
      <c r="P10" s="777"/>
      <c r="Q10" s="778"/>
      <c r="R10" s="778"/>
      <c r="S10" s="778"/>
      <c r="T10" s="1320"/>
      <c r="U10" s="713"/>
      <c r="V10" s="795"/>
      <c r="W10" s="795"/>
      <c r="X10" s="896"/>
    </row>
    <row r="11" spans="1:24" ht="14.4" customHeight="1" x14ac:dyDescent="0.3">
      <c r="A11" s="1631" t="s">
        <v>218</v>
      </c>
      <c r="B11" s="736">
        <v>1.1000000000000001</v>
      </c>
      <c r="C11" s="753" t="s">
        <v>13</v>
      </c>
      <c r="D11" s="880"/>
      <c r="E11" s="872"/>
      <c r="F11" s="872"/>
      <c r="G11" s="882"/>
      <c r="H11" s="880"/>
      <c r="I11" s="872"/>
      <c r="J11" s="872"/>
      <c r="K11" s="882"/>
      <c r="L11" s="880"/>
      <c r="M11" s="872"/>
      <c r="N11" s="872"/>
      <c r="O11" s="882"/>
      <c r="P11" s="880"/>
      <c r="Q11" s="872"/>
      <c r="R11" s="872"/>
      <c r="S11" s="872"/>
      <c r="T11" s="1336"/>
      <c r="U11" s="611">
        <f>D11+H11+L11+P11+T11</f>
        <v>0</v>
      </c>
      <c r="V11" s="873"/>
      <c r="W11" s="873"/>
      <c r="X11" s="558"/>
    </row>
    <row r="12" spans="1:24" x14ac:dyDescent="0.3">
      <c r="A12" s="1632"/>
      <c r="B12" s="738">
        <v>1.2</v>
      </c>
      <c r="C12" s="754" t="s">
        <v>262</v>
      </c>
      <c r="D12" s="881"/>
      <c r="E12" s="873"/>
      <c r="F12" s="873"/>
      <c r="G12" s="874"/>
      <c r="H12" s="881"/>
      <c r="I12" s="873"/>
      <c r="J12" s="873"/>
      <c r="K12" s="874"/>
      <c r="L12" s="881"/>
      <c r="M12" s="873"/>
      <c r="N12" s="873"/>
      <c r="O12" s="874"/>
      <c r="P12" s="881"/>
      <c r="Q12" s="873"/>
      <c r="R12" s="873"/>
      <c r="S12" s="873"/>
      <c r="T12" s="1283"/>
      <c r="U12" s="535">
        <f t="shared" ref="U12:U13" si="0">D12+H12+L12+P12+T12</f>
        <v>0</v>
      </c>
      <c r="V12" s="873"/>
      <c r="W12" s="873"/>
      <c r="X12" s="560"/>
    </row>
    <row r="13" spans="1:24" x14ac:dyDescent="0.3">
      <c r="A13" s="1632"/>
      <c r="B13" s="738" t="s">
        <v>70</v>
      </c>
      <c r="C13" s="754" t="s">
        <v>14</v>
      </c>
      <c r="D13" s="881"/>
      <c r="E13" s="873"/>
      <c r="F13" s="873"/>
      <c r="G13" s="874"/>
      <c r="H13" s="881"/>
      <c r="I13" s="873"/>
      <c r="J13" s="873"/>
      <c r="K13" s="874"/>
      <c r="L13" s="881"/>
      <c r="M13" s="873"/>
      <c r="N13" s="873"/>
      <c r="O13" s="874"/>
      <c r="P13" s="881"/>
      <c r="Q13" s="873"/>
      <c r="R13" s="873"/>
      <c r="S13" s="873"/>
      <c r="T13" s="1283"/>
      <c r="U13" s="535">
        <f t="shared" si="0"/>
        <v>0</v>
      </c>
      <c r="V13" s="873"/>
      <c r="W13" s="873"/>
      <c r="X13" s="560"/>
    </row>
    <row r="14" spans="1:24" s="780" customFormat="1" x14ac:dyDescent="0.3">
      <c r="A14" s="1633"/>
      <c r="B14" s="742" t="s">
        <v>71</v>
      </c>
      <c r="C14" s="766" t="s">
        <v>15</v>
      </c>
      <c r="D14" s="1216">
        <f>SUM(D11:D13)</f>
        <v>0</v>
      </c>
      <c r="E14" s="875"/>
      <c r="F14" s="877"/>
      <c r="G14" s="876"/>
      <c r="H14" s="532">
        <f>SUM(H11:H13)</f>
        <v>0</v>
      </c>
      <c r="I14" s="875"/>
      <c r="J14" s="877"/>
      <c r="K14" s="876"/>
      <c r="L14" s="532">
        <f>SUM(L11:L13)</f>
        <v>0</v>
      </c>
      <c r="M14" s="875"/>
      <c r="N14" s="877"/>
      <c r="O14" s="876"/>
      <c r="P14" s="532">
        <f>SUM(P11:P13)</f>
        <v>0</v>
      </c>
      <c r="Q14" s="875"/>
      <c r="R14" s="877"/>
      <c r="S14" s="877"/>
      <c r="T14" s="1284">
        <f>SUM(T11:T13)</f>
        <v>0</v>
      </c>
      <c r="U14" s="539">
        <f>SUM(U11:U13)</f>
        <v>0</v>
      </c>
      <c r="V14" s="875"/>
      <c r="W14" s="875"/>
      <c r="X14" s="891"/>
    </row>
    <row r="15" spans="1:24" ht="15" customHeight="1" x14ac:dyDescent="0.3">
      <c r="A15" s="1681" t="s">
        <v>10</v>
      </c>
      <c r="B15" s="1682"/>
      <c r="C15" s="1683"/>
      <c r="D15" s="1689" t="s">
        <v>288</v>
      </c>
      <c r="E15" s="1690"/>
      <c r="F15" s="1690"/>
      <c r="G15" s="1691"/>
      <c r="H15" s="1689" t="s">
        <v>289</v>
      </c>
      <c r="I15" s="1690"/>
      <c r="J15" s="1690"/>
      <c r="K15" s="1691"/>
      <c r="L15" s="1689" t="s">
        <v>290</v>
      </c>
      <c r="M15" s="1690"/>
      <c r="N15" s="1690"/>
      <c r="O15" s="1691"/>
      <c r="P15" s="1689" t="s">
        <v>291</v>
      </c>
      <c r="Q15" s="1690"/>
      <c r="R15" s="1690"/>
      <c r="S15" s="1690"/>
      <c r="T15" s="1321"/>
      <c r="U15" s="1673" t="s">
        <v>1021</v>
      </c>
      <c r="V15" s="1668"/>
      <c r="W15" s="1668"/>
      <c r="X15" s="1674"/>
    </row>
    <row r="16" spans="1:24" ht="43.2" x14ac:dyDescent="0.3">
      <c r="A16" s="1678"/>
      <c r="B16" s="1679"/>
      <c r="C16" s="1680"/>
      <c r="D16" s="774" t="s">
        <v>40</v>
      </c>
      <c r="E16" s="775" t="s">
        <v>533</v>
      </c>
      <c r="F16" s="885" t="s">
        <v>516</v>
      </c>
      <c r="G16" s="886" t="s">
        <v>693</v>
      </c>
      <c r="H16" s="884" t="s">
        <v>40</v>
      </c>
      <c r="I16" s="885" t="s">
        <v>533</v>
      </c>
      <c r="J16" s="885" t="s">
        <v>516</v>
      </c>
      <c r="K16" s="886" t="s">
        <v>693</v>
      </c>
      <c r="L16" s="884" t="s">
        <v>40</v>
      </c>
      <c r="M16" s="885" t="s">
        <v>533</v>
      </c>
      <c r="N16" s="885" t="s">
        <v>516</v>
      </c>
      <c r="O16" s="886" t="s">
        <v>693</v>
      </c>
      <c r="P16" s="885" t="s">
        <v>40</v>
      </c>
      <c r="Q16" s="775" t="s">
        <v>533</v>
      </c>
      <c r="R16" s="775" t="s">
        <v>516</v>
      </c>
      <c r="S16" s="885" t="s">
        <v>693</v>
      </c>
      <c r="T16" s="1279" t="s">
        <v>1022</v>
      </c>
      <c r="U16" s="1312" t="s">
        <v>40</v>
      </c>
      <c r="V16" s="1311" t="s">
        <v>533</v>
      </c>
      <c r="W16" s="1311" t="s">
        <v>516</v>
      </c>
      <c r="X16" s="1316" t="s">
        <v>693</v>
      </c>
    </row>
    <row r="17" spans="1:25" s="1241" customFormat="1" x14ac:dyDescent="0.3">
      <c r="A17" s="1628" t="s">
        <v>967</v>
      </c>
      <c r="B17" s="749">
        <v>2.1</v>
      </c>
      <c r="C17" s="1239" t="s">
        <v>900</v>
      </c>
      <c r="D17" s="1240">
        <f t="shared" ref="D17:D25" si="1">SUM(E17:G17)</f>
        <v>0</v>
      </c>
      <c r="E17" s="1261"/>
      <c r="F17" s="1261"/>
      <c r="G17" s="1262"/>
      <c r="H17" s="1240">
        <f t="shared" ref="H17:H25" si="2">SUM(I17:K17)</f>
        <v>0</v>
      </c>
      <c r="I17" s="1261"/>
      <c r="J17" s="1261"/>
      <c r="K17" s="1262"/>
      <c r="L17" s="1240">
        <f t="shared" ref="L17:L25" si="3">SUM(M17:O17)</f>
        <v>0</v>
      </c>
      <c r="M17" s="1261"/>
      <c r="N17" s="1261"/>
      <c r="O17" s="1262"/>
      <c r="P17" s="1240">
        <f t="shared" ref="P17:P25" si="4">SUM(Q17:S17)</f>
        <v>0</v>
      </c>
      <c r="Q17" s="1261"/>
      <c r="R17" s="1261"/>
      <c r="S17" s="1261"/>
      <c r="T17" s="1322"/>
      <c r="U17" s="716">
        <f>SUM(V17:X17)+T17</f>
        <v>0</v>
      </c>
      <c r="V17" s="537">
        <f t="shared" ref="V17:V25" si="5">E17+I17+M17+Q17</f>
        <v>0</v>
      </c>
      <c r="W17" s="537">
        <f t="shared" ref="W17:W25" si="6">F17+J17+N17+R17</f>
        <v>0</v>
      </c>
      <c r="X17" s="555">
        <f t="shared" ref="X17:X25" si="7">G17+K17+O17+S17</f>
        <v>0</v>
      </c>
    </row>
    <row r="18" spans="1:25" s="1241" customFormat="1" x14ac:dyDescent="0.3">
      <c r="A18" s="1629"/>
      <c r="B18" s="749">
        <v>2.2000000000000002</v>
      </c>
      <c r="C18" s="1239" t="s">
        <v>901</v>
      </c>
      <c r="D18" s="1240">
        <f t="shared" si="1"/>
        <v>0</v>
      </c>
      <c r="E18" s="1263"/>
      <c r="F18" s="1263"/>
      <c r="G18" s="1264"/>
      <c r="H18" s="1240">
        <f t="shared" si="2"/>
        <v>0</v>
      </c>
      <c r="I18" s="1263"/>
      <c r="J18" s="1263"/>
      <c r="K18" s="1264"/>
      <c r="L18" s="1240">
        <f t="shared" si="3"/>
        <v>0</v>
      </c>
      <c r="M18" s="1263"/>
      <c r="N18" s="1263"/>
      <c r="O18" s="1264"/>
      <c r="P18" s="1240">
        <f t="shared" si="4"/>
        <v>0</v>
      </c>
      <c r="Q18" s="1263"/>
      <c r="R18" s="1263"/>
      <c r="S18" s="1263"/>
      <c r="T18" s="1322"/>
      <c r="U18" s="716">
        <f t="shared" ref="U18:U25" si="8">SUM(V18:X18)+T18</f>
        <v>0</v>
      </c>
      <c r="V18" s="537">
        <f t="shared" si="5"/>
        <v>0</v>
      </c>
      <c r="W18" s="537">
        <f t="shared" si="6"/>
        <v>0</v>
      </c>
      <c r="X18" s="555">
        <f t="shared" si="7"/>
        <v>0</v>
      </c>
    </row>
    <row r="19" spans="1:25" s="1241" customFormat="1" x14ac:dyDescent="0.3">
      <c r="A19" s="1629"/>
      <c r="B19" s="749">
        <v>2.2999999999999998</v>
      </c>
      <c r="C19" s="1239" t="s">
        <v>902</v>
      </c>
      <c r="D19" s="1240">
        <f t="shared" si="1"/>
        <v>0</v>
      </c>
      <c r="E19" s="1263"/>
      <c r="F19" s="1263"/>
      <c r="G19" s="1264"/>
      <c r="H19" s="1240">
        <f t="shared" si="2"/>
        <v>0</v>
      </c>
      <c r="I19" s="1263"/>
      <c r="J19" s="1263"/>
      <c r="K19" s="1264"/>
      <c r="L19" s="1240">
        <f t="shared" si="3"/>
        <v>0</v>
      </c>
      <c r="M19" s="1263"/>
      <c r="N19" s="1263"/>
      <c r="O19" s="1264"/>
      <c r="P19" s="1240">
        <f t="shared" si="4"/>
        <v>0</v>
      </c>
      <c r="Q19" s="1263"/>
      <c r="R19" s="1263"/>
      <c r="S19" s="1263"/>
      <c r="T19" s="1322"/>
      <c r="U19" s="716">
        <f t="shared" si="8"/>
        <v>0</v>
      </c>
      <c r="V19" s="537">
        <f t="shared" si="5"/>
        <v>0</v>
      </c>
      <c r="W19" s="537">
        <f t="shared" si="6"/>
        <v>0</v>
      </c>
      <c r="X19" s="555">
        <f t="shared" si="7"/>
        <v>0</v>
      </c>
    </row>
    <row r="20" spans="1:25" s="1241" customFormat="1" x14ac:dyDescent="0.3">
      <c r="A20" s="1629"/>
      <c r="B20" s="749">
        <v>2.4</v>
      </c>
      <c r="C20" s="1239" t="s">
        <v>903</v>
      </c>
      <c r="D20" s="1240">
        <f t="shared" si="1"/>
        <v>0</v>
      </c>
      <c r="E20" s="1263"/>
      <c r="F20" s="1263"/>
      <c r="G20" s="1264"/>
      <c r="H20" s="1240">
        <f t="shared" si="2"/>
        <v>0</v>
      </c>
      <c r="I20" s="1263"/>
      <c r="J20" s="1263"/>
      <c r="K20" s="1264"/>
      <c r="L20" s="1240">
        <f t="shared" si="3"/>
        <v>0</v>
      </c>
      <c r="M20" s="1263"/>
      <c r="N20" s="1263"/>
      <c r="O20" s="1264"/>
      <c r="P20" s="1240">
        <f t="shared" si="4"/>
        <v>0</v>
      </c>
      <c r="Q20" s="1263"/>
      <c r="R20" s="1263"/>
      <c r="S20" s="1263"/>
      <c r="T20" s="1322"/>
      <c r="U20" s="716">
        <f t="shared" si="8"/>
        <v>0</v>
      </c>
      <c r="V20" s="537">
        <f t="shared" si="5"/>
        <v>0</v>
      </c>
      <c r="W20" s="537">
        <f t="shared" si="6"/>
        <v>0</v>
      </c>
      <c r="X20" s="555">
        <f t="shared" si="7"/>
        <v>0</v>
      </c>
    </row>
    <row r="21" spans="1:25" s="1241" customFormat="1" x14ac:dyDescent="0.3">
      <c r="A21" s="1629"/>
      <c r="B21" s="749">
        <v>2.5</v>
      </c>
      <c r="C21" s="1239" t="s">
        <v>960</v>
      </c>
      <c r="D21" s="1240">
        <f t="shared" si="1"/>
        <v>0</v>
      </c>
      <c r="E21" s="1263"/>
      <c r="F21" s="1263"/>
      <c r="G21" s="1264"/>
      <c r="H21" s="1240">
        <f t="shared" si="2"/>
        <v>0</v>
      </c>
      <c r="I21" s="1263"/>
      <c r="J21" s="1263"/>
      <c r="K21" s="1264"/>
      <c r="L21" s="1240">
        <f t="shared" si="3"/>
        <v>0</v>
      </c>
      <c r="M21" s="1263"/>
      <c r="N21" s="1263"/>
      <c r="O21" s="1264"/>
      <c r="P21" s="1240">
        <f t="shared" si="4"/>
        <v>0</v>
      </c>
      <c r="Q21" s="1263"/>
      <c r="R21" s="1263"/>
      <c r="S21" s="1263"/>
      <c r="T21" s="1322"/>
      <c r="U21" s="716">
        <f t="shared" si="8"/>
        <v>0</v>
      </c>
      <c r="V21" s="537">
        <f t="shared" si="5"/>
        <v>0</v>
      </c>
      <c r="W21" s="537">
        <f t="shared" si="6"/>
        <v>0</v>
      </c>
      <c r="X21" s="555">
        <f t="shared" si="7"/>
        <v>0</v>
      </c>
    </row>
    <row r="22" spans="1:25" s="1241" customFormat="1" x14ac:dyDescent="0.3">
      <c r="A22" s="1629"/>
      <c r="B22" s="749">
        <v>2.6</v>
      </c>
      <c r="C22" s="1239" t="s">
        <v>222</v>
      </c>
      <c r="D22" s="1240">
        <f t="shared" si="1"/>
        <v>0</v>
      </c>
      <c r="E22" s="1263"/>
      <c r="F22" s="1263"/>
      <c r="G22" s="1264"/>
      <c r="H22" s="1240">
        <f t="shared" si="2"/>
        <v>0</v>
      </c>
      <c r="I22" s="1263"/>
      <c r="J22" s="1263"/>
      <c r="K22" s="1264"/>
      <c r="L22" s="1240">
        <f t="shared" si="3"/>
        <v>0</v>
      </c>
      <c r="M22" s="1263"/>
      <c r="N22" s="1263"/>
      <c r="O22" s="1264"/>
      <c r="P22" s="1240">
        <f t="shared" si="4"/>
        <v>0</v>
      </c>
      <c r="Q22" s="1263"/>
      <c r="R22" s="1263"/>
      <c r="S22" s="1263"/>
      <c r="T22" s="1322"/>
      <c r="U22" s="716">
        <f t="shared" si="8"/>
        <v>0</v>
      </c>
      <c r="V22" s="537">
        <f t="shared" si="5"/>
        <v>0</v>
      </c>
      <c r="W22" s="537">
        <f t="shared" si="6"/>
        <v>0</v>
      </c>
      <c r="X22" s="555">
        <f t="shared" si="7"/>
        <v>0</v>
      </c>
    </row>
    <row r="23" spans="1:25" s="1241" customFormat="1" x14ac:dyDescent="0.3">
      <c r="A23" s="1629"/>
      <c r="B23" s="749">
        <v>2.7</v>
      </c>
      <c r="C23" s="1239" t="s">
        <v>961</v>
      </c>
      <c r="D23" s="1240">
        <f t="shared" si="1"/>
        <v>0</v>
      </c>
      <c r="E23" s="1263"/>
      <c r="F23" s="1263"/>
      <c r="G23" s="1264"/>
      <c r="H23" s="1240">
        <f t="shared" si="2"/>
        <v>0</v>
      </c>
      <c r="I23" s="1263"/>
      <c r="J23" s="1263"/>
      <c r="K23" s="1264"/>
      <c r="L23" s="1240">
        <f t="shared" si="3"/>
        <v>0</v>
      </c>
      <c r="M23" s="1263"/>
      <c r="N23" s="1263"/>
      <c r="O23" s="1264"/>
      <c r="P23" s="1240">
        <f t="shared" si="4"/>
        <v>0</v>
      </c>
      <c r="Q23" s="1263"/>
      <c r="R23" s="1263"/>
      <c r="S23" s="1263"/>
      <c r="T23" s="1322"/>
      <c r="U23" s="716">
        <f t="shared" si="8"/>
        <v>0</v>
      </c>
      <c r="V23" s="537">
        <f t="shared" si="5"/>
        <v>0</v>
      </c>
      <c r="W23" s="537">
        <f t="shared" si="6"/>
        <v>0</v>
      </c>
      <c r="X23" s="555">
        <f t="shared" si="7"/>
        <v>0</v>
      </c>
    </row>
    <row r="24" spans="1:25" s="1241" customFormat="1" x14ac:dyDescent="0.3">
      <c r="A24" s="1629"/>
      <c r="B24" s="749">
        <v>2.8</v>
      </c>
      <c r="C24" s="1239" t="s">
        <v>962</v>
      </c>
      <c r="D24" s="1240">
        <f t="shared" si="1"/>
        <v>0</v>
      </c>
      <c r="E24" s="1263"/>
      <c r="F24" s="1263"/>
      <c r="G24" s="1264"/>
      <c r="H24" s="1240">
        <f t="shared" si="2"/>
        <v>0</v>
      </c>
      <c r="I24" s="1263"/>
      <c r="J24" s="1263"/>
      <c r="K24" s="1264"/>
      <c r="L24" s="1240">
        <f t="shared" si="3"/>
        <v>0</v>
      </c>
      <c r="M24" s="1263"/>
      <c r="N24" s="1263"/>
      <c r="O24" s="1264"/>
      <c r="P24" s="1240">
        <f t="shared" si="4"/>
        <v>0</v>
      </c>
      <c r="Q24" s="1263"/>
      <c r="R24" s="1263"/>
      <c r="S24" s="1263"/>
      <c r="T24" s="1322"/>
      <c r="U24" s="716">
        <f t="shared" si="8"/>
        <v>0</v>
      </c>
      <c r="V24" s="537">
        <f t="shared" si="5"/>
        <v>0</v>
      </c>
      <c r="W24" s="537">
        <f t="shared" si="6"/>
        <v>0</v>
      </c>
      <c r="X24" s="555">
        <f t="shared" si="7"/>
        <v>0</v>
      </c>
    </row>
    <row r="25" spans="1:25" s="1241" customFormat="1" x14ac:dyDescent="0.3">
      <c r="A25" s="1629"/>
      <c r="B25" s="749">
        <v>2.9</v>
      </c>
      <c r="C25" s="1239" t="s">
        <v>963</v>
      </c>
      <c r="D25" s="1240">
        <f t="shared" si="1"/>
        <v>0</v>
      </c>
      <c r="E25" s="1263"/>
      <c r="F25" s="1263"/>
      <c r="G25" s="1264"/>
      <c r="H25" s="1240">
        <f t="shared" si="2"/>
        <v>0</v>
      </c>
      <c r="I25" s="1263"/>
      <c r="J25" s="1263"/>
      <c r="K25" s="1264"/>
      <c r="L25" s="1240">
        <f t="shared" si="3"/>
        <v>0</v>
      </c>
      <c r="M25" s="1263"/>
      <c r="N25" s="1263"/>
      <c r="O25" s="1264"/>
      <c r="P25" s="1240">
        <f t="shared" si="4"/>
        <v>0</v>
      </c>
      <c r="Q25" s="1263"/>
      <c r="R25" s="1263"/>
      <c r="S25" s="1263"/>
      <c r="T25" s="1322"/>
      <c r="U25" s="716">
        <f t="shared" si="8"/>
        <v>0</v>
      </c>
      <c r="V25" s="537">
        <f t="shared" si="5"/>
        <v>0</v>
      </c>
      <c r="W25" s="537">
        <f t="shared" si="6"/>
        <v>0</v>
      </c>
      <c r="X25" s="555">
        <f t="shared" si="7"/>
        <v>0</v>
      </c>
    </row>
    <row r="26" spans="1:25" s="1241" customFormat="1" x14ac:dyDescent="0.3">
      <c r="A26" s="1630"/>
      <c r="B26" s="1255">
        <v>2.1</v>
      </c>
      <c r="C26" s="1242" t="s">
        <v>964</v>
      </c>
      <c r="D26" s="1243">
        <f t="shared" ref="D26:X26" si="9">SUM(D19:D20,D22:D25)</f>
        <v>0</v>
      </c>
      <c r="E26" s="1244">
        <f t="shared" si="9"/>
        <v>0</v>
      </c>
      <c r="F26" s="1244">
        <f t="shared" si="9"/>
        <v>0</v>
      </c>
      <c r="G26" s="1245">
        <f t="shared" si="9"/>
        <v>0</v>
      </c>
      <c r="H26" s="1243">
        <f t="shared" si="9"/>
        <v>0</v>
      </c>
      <c r="I26" s="1244">
        <f t="shared" si="9"/>
        <v>0</v>
      </c>
      <c r="J26" s="1244">
        <f t="shared" si="9"/>
        <v>0</v>
      </c>
      <c r="K26" s="1245">
        <f t="shared" si="9"/>
        <v>0</v>
      </c>
      <c r="L26" s="1243">
        <f t="shared" si="9"/>
        <v>0</v>
      </c>
      <c r="M26" s="1244">
        <f t="shared" si="9"/>
        <v>0</v>
      </c>
      <c r="N26" s="1244">
        <f t="shared" si="9"/>
        <v>0</v>
      </c>
      <c r="O26" s="1245">
        <f t="shared" si="9"/>
        <v>0</v>
      </c>
      <c r="P26" s="1243">
        <f t="shared" si="9"/>
        <v>0</v>
      </c>
      <c r="Q26" s="1244">
        <f t="shared" si="9"/>
        <v>0</v>
      </c>
      <c r="R26" s="1244">
        <f t="shared" si="9"/>
        <v>0</v>
      </c>
      <c r="S26" s="1244">
        <f t="shared" si="9"/>
        <v>0</v>
      </c>
      <c r="T26" s="1323">
        <f t="shared" si="9"/>
        <v>0</v>
      </c>
      <c r="U26" s="1260">
        <f t="shared" si="9"/>
        <v>0</v>
      </c>
      <c r="V26" s="1244">
        <f t="shared" si="9"/>
        <v>0</v>
      </c>
      <c r="W26" s="1244">
        <f t="shared" si="9"/>
        <v>0</v>
      </c>
      <c r="X26" s="1329">
        <f t="shared" si="9"/>
        <v>0</v>
      </c>
      <c r="Y26" s="1246"/>
    </row>
    <row r="27" spans="1:25" x14ac:dyDescent="0.3">
      <c r="A27" s="1632" t="s">
        <v>905</v>
      </c>
      <c r="B27" s="1229">
        <v>2.11</v>
      </c>
      <c r="C27" s="754" t="s">
        <v>271</v>
      </c>
      <c r="D27" s="1217">
        <f t="shared" ref="D27:D37" si="10">SUM(E27:G27)</f>
        <v>0</v>
      </c>
      <c r="E27" s="456"/>
      <c r="F27" s="456"/>
      <c r="G27" s="457"/>
      <c r="H27" s="643">
        <f t="shared" ref="H27:H37" si="11">SUM(I27:K27)</f>
        <v>0</v>
      </c>
      <c r="I27" s="456"/>
      <c r="J27" s="456"/>
      <c r="K27" s="457"/>
      <c r="L27" s="643">
        <f t="shared" ref="L27:L37" si="12">SUM(M27:O27)</f>
        <v>0</v>
      </c>
      <c r="M27" s="456"/>
      <c r="N27" s="456"/>
      <c r="O27" s="457"/>
      <c r="P27" s="643">
        <f t="shared" ref="P27:P37" si="13">SUM(Q27:S27)</f>
        <v>0</v>
      </c>
      <c r="Q27" s="456"/>
      <c r="R27" s="456"/>
      <c r="S27" s="456"/>
      <c r="T27" s="1288"/>
      <c r="U27" s="716">
        <f>SUM(V27:X27)+T27</f>
        <v>0</v>
      </c>
      <c r="V27" s="503">
        <f t="shared" ref="V27:V36" si="14">E27+I27+M27+Q27</f>
        <v>0</v>
      </c>
      <c r="W27" s="503">
        <f t="shared" ref="W27:W36" si="15">F27+J27+N27+R27</f>
        <v>0</v>
      </c>
      <c r="X27" s="555">
        <f t="shared" ref="X27:X35" si="16">G27+K27+O27+S27</f>
        <v>0</v>
      </c>
    </row>
    <row r="28" spans="1:25" x14ac:dyDescent="0.3">
      <c r="A28" s="1632"/>
      <c r="B28" s="757">
        <v>2.12</v>
      </c>
      <c r="C28" s="754" t="s">
        <v>702</v>
      </c>
      <c r="D28" s="1217">
        <f t="shared" si="10"/>
        <v>0</v>
      </c>
      <c r="E28" s="456"/>
      <c r="F28" s="456"/>
      <c r="G28" s="457"/>
      <c r="H28" s="643">
        <f t="shared" si="11"/>
        <v>0</v>
      </c>
      <c r="I28" s="456"/>
      <c r="J28" s="456"/>
      <c r="K28" s="457"/>
      <c r="L28" s="643">
        <f t="shared" si="12"/>
        <v>0</v>
      </c>
      <c r="M28" s="456"/>
      <c r="N28" s="456"/>
      <c r="O28" s="457"/>
      <c r="P28" s="643">
        <f t="shared" si="13"/>
        <v>0</v>
      </c>
      <c r="Q28" s="456"/>
      <c r="R28" s="456"/>
      <c r="S28" s="456"/>
      <c r="T28" s="1288"/>
      <c r="U28" s="716">
        <f t="shared" ref="U28:U37" si="17">SUM(V28:X28)+T28</f>
        <v>0</v>
      </c>
      <c r="V28" s="503">
        <f t="shared" si="14"/>
        <v>0</v>
      </c>
      <c r="W28" s="503">
        <f t="shared" si="15"/>
        <v>0</v>
      </c>
      <c r="X28" s="555">
        <f t="shared" si="16"/>
        <v>0</v>
      </c>
    </row>
    <row r="29" spans="1:25" x14ac:dyDescent="0.3">
      <c r="A29" s="1632"/>
      <c r="B29" s="757">
        <v>2.13</v>
      </c>
      <c r="C29" s="754" t="s">
        <v>272</v>
      </c>
      <c r="D29" s="1217">
        <f t="shared" si="10"/>
        <v>0</v>
      </c>
      <c r="E29" s="456"/>
      <c r="F29" s="456"/>
      <c r="G29" s="457"/>
      <c r="H29" s="643">
        <f t="shared" si="11"/>
        <v>0</v>
      </c>
      <c r="I29" s="456"/>
      <c r="J29" s="456"/>
      <c r="K29" s="457"/>
      <c r="L29" s="643">
        <f t="shared" si="12"/>
        <v>0</v>
      </c>
      <c r="M29" s="456"/>
      <c r="N29" s="456"/>
      <c r="O29" s="457"/>
      <c r="P29" s="643">
        <f t="shared" si="13"/>
        <v>0</v>
      </c>
      <c r="Q29" s="456"/>
      <c r="R29" s="456"/>
      <c r="S29" s="456"/>
      <c r="T29" s="1288"/>
      <c r="U29" s="716">
        <f t="shared" si="17"/>
        <v>0</v>
      </c>
      <c r="V29" s="503">
        <f t="shared" si="14"/>
        <v>0</v>
      </c>
      <c r="W29" s="503">
        <f t="shared" si="15"/>
        <v>0</v>
      </c>
      <c r="X29" s="555">
        <f t="shared" si="16"/>
        <v>0</v>
      </c>
    </row>
    <row r="30" spans="1:25" x14ac:dyDescent="0.3">
      <c r="A30" s="1632"/>
      <c r="B30" s="757">
        <v>2.14</v>
      </c>
      <c r="C30" s="754" t="s">
        <v>704</v>
      </c>
      <c r="D30" s="1217">
        <f t="shared" si="10"/>
        <v>0</v>
      </c>
      <c r="E30" s="456"/>
      <c r="F30" s="456"/>
      <c r="G30" s="457"/>
      <c r="H30" s="643">
        <f t="shared" si="11"/>
        <v>0</v>
      </c>
      <c r="I30" s="456"/>
      <c r="J30" s="456"/>
      <c r="K30" s="457"/>
      <c r="L30" s="643">
        <f t="shared" si="12"/>
        <v>0</v>
      </c>
      <c r="M30" s="456"/>
      <c r="N30" s="456"/>
      <c r="O30" s="457"/>
      <c r="P30" s="643">
        <f t="shared" si="13"/>
        <v>0</v>
      </c>
      <c r="Q30" s="456"/>
      <c r="R30" s="456"/>
      <c r="S30" s="456"/>
      <c r="T30" s="1288"/>
      <c r="U30" s="716">
        <f t="shared" si="17"/>
        <v>0</v>
      </c>
      <c r="V30" s="503">
        <f t="shared" si="14"/>
        <v>0</v>
      </c>
      <c r="W30" s="503">
        <f t="shared" si="15"/>
        <v>0</v>
      </c>
      <c r="X30" s="555">
        <f t="shared" si="16"/>
        <v>0</v>
      </c>
    </row>
    <row r="31" spans="1:25" x14ac:dyDescent="0.3">
      <c r="A31" s="1632"/>
      <c r="B31" s="757">
        <v>2.15</v>
      </c>
      <c r="C31" s="754" t="s">
        <v>703</v>
      </c>
      <c r="D31" s="1217">
        <f t="shared" si="10"/>
        <v>0</v>
      </c>
      <c r="E31" s="456"/>
      <c r="F31" s="456"/>
      <c r="G31" s="457"/>
      <c r="H31" s="643">
        <f t="shared" si="11"/>
        <v>0</v>
      </c>
      <c r="I31" s="456"/>
      <c r="J31" s="456"/>
      <c r="K31" s="457"/>
      <c r="L31" s="643">
        <f t="shared" si="12"/>
        <v>0</v>
      </c>
      <c r="M31" s="456"/>
      <c r="N31" s="456"/>
      <c r="O31" s="457"/>
      <c r="P31" s="643">
        <f t="shared" si="13"/>
        <v>0</v>
      </c>
      <c r="Q31" s="456"/>
      <c r="R31" s="456"/>
      <c r="S31" s="456"/>
      <c r="T31" s="1288"/>
      <c r="U31" s="716">
        <f t="shared" si="17"/>
        <v>0</v>
      </c>
      <c r="V31" s="503">
        <f t="shared" si="14"/>
        <v>0</v>
      </c>
      <c r="W31" s="503">
        <f t="shared" si="15"/>
        <v>0</v>
      </c>
      <c r="X31" s="555">
        <f t="shared" si="16"/>
        <v>0</v>
      </c>
    </row>
    <row r="32" spans="1:25" s="1241" customFormat="1" x14ac:dyDescent="0.3">
      <c r="A32" s="1632"/>
      <c r="B32" s="1247">
        <v>2.16</v>
      </c>
      <c r="C32" s="755" t="s">
        <v>965</v>
      </c>
      <c r="D32" s="1217">
        <f t="shared" si="10"/>
        <v>0</v>
      </c>
      <c r="E32" s="456"/>
      <c r="F32" s="456"/>
      <c r="G32" s="457"/>
      <c r="H32" s="643">
        <f t="shared" si="11"/>
        <v>0</v>
      </c>
      <c r="I32" s="456"/>
      <c r="J32" s="456"/>
      <c r="K32" s="457"/>
      <c r="L32" s="643">
        <f t="shared" si="12"/>
        <v>0</v>
      </c>
      <c r="M32" s="456"/>
      <c r="N32" s="456"/>
      <c r="O32" s="457"/>
      <c r="P32" s="643">
        <f t="shared" si="13"/>
        <v>0</v>
      </c>
      <c r="Q32" s="456"/>
      <c r="R32" s="456"/>
      <c r="S32" s="456"/>
      <c r="T32" s="1288"/>
      <c r="U32" s="716">
        <f t="shared" si="17"/>
        <v>0</v>
      </c>
      <c r="V32" s="537">
        <f t="shared" si="14"/>
        <v>0</v>
      </c>
      <c r="W32" s="537">
        <f t="shared" si="15"/>
        <v>0</v>
      </c>
      <c r="X32" s="555">
        <f t="shared" si="16"/>
        <v>0</v>
      </c>
    </row>
    <row r="33" spans="1:25" s="1241" customFormat="1" x14ac:dyDescent="0.3">
      <c r="A33" s="1632"/>
      <c r="B33" s="1247">
        <v>2.17</v>
      </c>
      <c r="C33" s="755" t="s">
        <v>966</v>
      </c>
      <c r="D33" s="1217">
        <f t="shared" si="10"/>
        <v>0</v>
      </c>
      <c r="E33" s="456"/>
      <c r="F33" s="456"/>
      <c r="G33" s="457"/>
      <c r="H33" s="643">
        <f t="shared" si="11"/>
        <v>0</v>
      </c>
      <c r="I33" s="456"/>
      <c r="J33" s="456"/>
      <c r="K33" s="457"/>
      <c r="L33" s="643">
        <f t="shared" si="12"/>
        <v>0</v>
      </c>
      <c r="M33" s="456"/>
      <c r="N33" s="456"/>
      <c r="O33" s="457"/>
      <c r="P33" s="643">
        <f t="shared" si="13"/>
        <v>0</v>
      </c>
      <c r="Q33" s="456"/>
      <c r="R33" s="456"/>
      <c r="S33" s="456"/>
      <c r="T33" s="1288"/>
      <c r="U33" s="716">
        <f t="shared" si="17"/>
        <v>0</v>
      </c>
      <c r="V33" s="537">
        <f t="shared" si="14"/>
        <v>0</v>
      </c>
      <c r="W33" s="537">
        <f t="shared" si="15"/>
        <v>0</v>
      </c>
      <c r="X33" s="555">
        <f t="shared" si="16"/>
        <v>0</v>
      </c>
    </row>
    <row r="34" spans="1:25" x14ac:dyDescent="0.3">
      <c r="A34" s="1632"/>
      <c r="B34" s="757">
        <v>2.1800000000000002</v>
      </c>
      <c r="C34" s="754" t="s">
        <v>808</v>
      </c>
      <c r="D34" s="1217">
        <f t="shared" si="10"/>
        <v>0</v>
      </c>
      <c r="E34" s="456"/>
      <c r="F34" s="456"/>
      <c r="G34" s="457"/>
      <c r="H34" s="643">
        <f t="shared" si="11"/>
        <v>0</v>
      </c>
      <c r="I34" s="456"/>
      <c r="J34" s="456"/>
      <c r="K34" s="457"/>
      <c r="L34" s="643">
        <f t="shared" si="12"/>
        <v>0</v>
      </c>
      <c r="M34" s="456"/>
      <c r="N34" s="456"/>
      <c r="O34" s="457"/>
      <c r="P34" s="643">
        <f t="shared" si="13"/>
        <v>0</v>
      </c>
      <c r="Q34" s="456"/>
      <c r="R34" s="456"/>
      <c r="S34" s="456"/>
      <c r="T34" s="1288"/>
      <c r="U34" s="716">
        <f t="shared" si="17"/>
        <v>0</v>
      </c>
      <c r="V34" s="503">
        <f t="shared" si="14"/>
        <v>0</v>
      </c>
      <c r="W34" s="503">
        <f t="shared" si="15"/>
        <v>0</v>
      </c>
      <c r="X34" s="555">
        <f t="shared" si="16"/>
        <v>0</v>
      </c>
    </row>
    <row r="35" spans="1:25" s="780" customFormat="1" x14ac:dyDescent="0.3">
      <c r="A35" s="1632"/>
      <c r="B35" s="757">
        <v>2.19</v>
      </c>
      <c r="C35" s="756" t="s">
        <v>913</v>
      </c>
      <c r="D35" s="1217">
        <f t="shared" si="10"/>
        <v>0</v>
      </c>
      <c r="E35" s="450"/>
      <c r="F35" s="450"/>
      <c r="G35" s="451"/>
      <c r="H35" s="643">
        <f t="shared" si="11"/>
        <v>0</v>
      </c>
      <c r="I35" s="450"/>
      <c r="J35" s="450"/>
      <c r="K35" s="451"/>
      <c r="L35" s="643">
        <f t="shared" si="12"/>
        <v>0</v>
      </c>
      <c r="M35" s="450"/>
      <c r="N35" s="450"/>
      <c r="O35" s="451"/>
      <c r="P35" s="643">
        <f t="shared" si="13"/>
        <v>0</v>
      </c>
      <c r="Q35" s="450"/>
      <c r="R35" s="450"/>
      <c r="S35" s="450"/>
      <c r="T35" s="1283"/>
      <c r="U35" s="716">
        <f t="shared" si="17"/>
        <v>0</v>
      </c>
      <c r="V35" s="503">
        <f t="shared" si="14"/>
        <v>0</v>
      </c>
      <c r="W35" s="503">
        <f t="shared" si="15"/>
        <v>0</v>
      </c>
      <c r="X35" s="538">
        <f t="shared" si="16"/>
        <v>0</v>
      </c>
    </row>
    <row r="36" spans="1:25" x14ac:dyDescent="0.3">
      <c r="A36" s="1632"/>
      <c r="B36" s="757">
        <v>2.2000000000000002</v>
      </c>
      <c r="C36" s="740" t="s">
        <v>906</v>
      </c>
      <c r="D36" s="1217">
        <f t="shared" si="10"/>
        <v>0</v>
      </c>
      <c r="E36" s="456"/>
      <c r="F36" s="456"/>
      <c r="G36" s="457"/>
      <c r="H36" s="643">
        <f t="shared" si="11"/>
        <v>0</v>
      </c>
      <c r="I36" s="456"/>
      <c r="J36" s="456"/>
      <c r="K36" s="457"/>
      <c r="L36" s="643">
        <f t="shared" si="12"/>
        <v>0</v>
      </c>
      <c r="M36" s="456"/>
      <c r="N36" s="456"/>
      <c r="O36" s="457"/>
      <c r="P36" s="643">
        <f t="shared" si="13"/>
        <v>0</v>
      </c>
      <c r="Q36" s="456"/>
      <c r="R36" s="456"/>
      <c r="S36" s="456"/>
      <c r="T36" s="1288"/>
      <c r="U36" s="716">
        <f t="shared" si="17"/>
        <v>0</v>
      </c>
      <c r="V36" s="503">
        <f t="shared" si="14"/>
        <v>0</v>
      </c>
      <c r="W36" s="503">
        <f t="shared" si="15"/>
        <v>0</v>
      </c>
      <c r="X36" s="555">
        <f>G36+K36+O36+S36</f>
        <v>0</v>
      </c>
    </row>
    <row r="37" spans="1:25" x14ac:dyDescent="0.3">
      <c r="A37" s="1632"/>
      <c r="B37" s="757">
        <v>2.21</v>
      </c>
      <c r="C37" s="740" t="s">
        <v>914</v>
      </c>
      <c r="D37" s="1217">
        <f t="shared" si="10"/>
        <v>0</v>
      </c>
      <c r="E37" s="456"/>
      <c r="F37" s="456"/>
      <c r="G37" s="457"/>
      <c r="H37" s="643">
        <f t="shared" si="11"/>
        <v>0</v>
      </c>
      <c r="I37" s="456"/>
      <c r="J37" s="456"/>
      <c r="K37" s="457"/>
      <c r="L37" s="643">
        <f t="shared" si="12"/>
        <v>0</v>
      </c>
      <c r="M37" s="456"/>
      <c r="N37" s="456"/>
      <c r="O37" s="457"/>
      <c r="P37" s="643">
        <f t="shared" si="13"/>
        <v>0</v>
      </c>
      <c r="Q37" s="456"/>
      <c r="R37" s="456"/>
      <c r="S37" s="456"/>
      <c r="T37" s="1288"/>
      <c r="U37" s="716">
        <f t="shared" si="17"/>
        <v>0</v>
      </c>
      <c r="V37" s="503">
        <f>E37+I37+M37+Q37</f>
        <v>0</v>
      </c>
      <c r="W37" s="503">
        <f>F37+J37+N37+R37</f>
        <v>0</v>
      </c>
      <c r="X37" s="555">
        <f>G37+K37+O37+S37</f>
        <v>0</v>
      </c>
    </row>
    <row r="38" spans="1:25" s="782" customFormat="1" x14ac:dyDescent="0.3">
      <c r="A38" s="1633"/>
      <c r="B38" s="758">
        <v>2.2200000000000002</v>
      </c>
      <c r="C38" s="759" t="s">
        <v>904</v>
      </c>
      <c r="D38" s="1218">
        <f>SUM(D26,D27:D37)</f>
        <v>0</v>
      </c>
      <c r="E38" s="521">
        <f t="shared" ref="E38:X38" si="18">SUM(E26:E37)</f>
        <v>0</v>
      </c>
      <c r="F38" s="521">
        <f t="shared" si="18"/>
        <v>0</v>
      </c>
      <c r="G38" s="522">
        <f t="shared" si="18"/>
        <v>0</v>
      </c>
      <c r="H38" s="532">
        <f t="shared" si="18"/>
        <v>0</v>
      </c>
      <c r="I38" s="521">
        <f t="shared" si="18"/>
        <v>0</v>
      </c>
      <c r="J38" s="521">
        <f t="shared" si="18"/>
        <v>0</v>
      </c>
      <c r="K38" s="522">
        <f t="shared" si="18"/>
        <v>0</v>
      </c>
      <c r="L38" s="532">
        <f t="shared" si="18"/>
        <v>0</v>
      </c>
      <c r="M38" s="521">
        <f t="shared" si="18"/>
        <v>0</v>
      </c>
      <c r="N38" s="521">
        <f t="shared" si="18"/>
        <v>0</v>
      </c>
      <c r="O38" s="522">
        <f t="shared" si="18"/>
        <v>0</v>
      </c>
      <c r="P38" s="532">
        <f t="shared" si="18"/>
        <v>0</v>
      </c>
      <c r="Q38" s="521">
        <f t="shared" si="18"/>
        <v>0</v>
      </c>
      <c r="R38" s="521">
        <f t="shared" si="18"/>
        <v>0</v>
      </c>
      <c r="S38" s="521">
        <f t="shared" si="18"/>
        <v>0</v>
      </c>
      <c r="T38" s="1284">
        <f t="shared" si="18"/>
        <v>0</v>
      </c>
      <c r="U38" s="539">
        <f t="shared" si="18"/>
        <v>0</v>
      </c>
      <c r="V38" s="521">
        <f t="shared" si="18"/>
        <v>0</v>
      </c>
      <c r="W38" s="521">
        <f t="shared" si="18"/>
        <v>0</v>
      </c>
      <c r="X38" s="892">
        <f t="shared" si="18"/>
        <v>0</v>
      </c>
    </row>
    <row r="39" spans="1:25" ht="14.4" customHeight="1" x14ac:dyDescent="0.3">
      <c r="A39" s="1684" t="s">
        <v>6</v>
      </c>
      <c r="B39" s="738" t="s">
        <v>77</v>
      </c>
      <c r="C39" s="754" t="s">
        <v>224</v>
      </c>
      <c r="D39" s="1214">
        <f>SUM(E39:G39)</f>
        <v>0</v>
      </c>
      <c r="E39" s="452"/>
      <c r="F39" s="454"/>
      <c r="G39" s="455"/>
      <c r="H39" s="642">
        <f>SUM(I39:K39)</f>
        <v>0</v>
      </c>
      <c r="I39" s="452"/>
      <c r="J39" s="454"/>
      <c r="K39" s="455"/>
      <c r="L39" s="642">
        <f>SUM(M39:O39)</f>
        <v>0</v>
      </c>
      <c r="M39" s="452"/>
      <c r="N39" s="454"/>
      <c r="O39" s="455"/>
      <c r="P39" s="642">
        <f>SUM(Q39:S39)</f>
        <v>0</v>
      </c>
      <c r="Q39" s="452"/>
      <c r="R39" s="454"/>
      <c r="S39" s="454"/>
      <c r="T39" s="1287"/>
      <c r="U39" s="611">
        <f>SUM(V39:X39)+T39</f>
        <v>0</v>
      </c>
      <c r="V39" s="503">
        <f t="shared" ref="V39:X42" si="19">E39+I39+M39+Q39</f>
        <v>0</v>
      </c>
      <c r="W39" s="503">
        <f t="shared" si="19"/>
        <v>0</v>
      </c>
      <c r="X39" s="1046">
        <f t="shared" si="19"/>
        <v>0</v>
      </c>
    </row>
    <row r="40" spans="1:25" s="780" customFormat="1" x14ac:dyDescent="0.3">
      <c r="A40" s="1684"/>
      <c r="B40" s="738" t="s">
        <v>78</v>
      </c>
      <c r="C40" s="760" t="s">
        <v>274</v>
      </c>
      <c r="D40" s="1215">
        <f>SUM(E40:G40)</f>
        <v>0</v>
      </c>
      <c r="E40" s="448"/>
      <c r="F40" s="448"/>
      <c r="G40" s="449"/>
      <c r="H40" s="502">
        <f>SUM(I40:K40)</f>
        <v>0</v>
      </c>
      <c r="I40" s="448"/>
      <c r="J40" s="448"/>
      <c r="K40" s="449"/>
      <c r="L40" s="502">
        <f>SUM(M40:O40)</f>
        <v>0</v>
      </c>
      <c r="M40" s="448"/>
      <c r="N40" s="448"/>
      <c r="O40" s="449"/>
      <c r="P40" s="502">
        <f>SUM(Q40:S40)</f>
        <v>0</v>
      </c>
      <c r="Q40" s="448"/>
      <c r="R40" s="448"/>
      <c r="S40" s="448"/>
      <c r="T40" s="1282"/>
      <c r="U40" s="535">
        <f t="shared" ref="U40:U42" si="20">SUM(V40:X40)+T40</f>
        <v>0</v>
      </c>
      <c r="V40" s="503">
        <f t="shared" si="19"/>
        <v>0</v>
      </c>
      <c r="W40" s="503">
        <f t="shared" si="19"/>
        <v>0</v>
      </c>
      <c r="X40" s="1046">
        <f t="shared" si="19"/>
        <v>0</v>
      </c>
    </row>
    <row r="41" spans="1:25" x14ac:dyDescent="0.3">
      <c r="A41" s="1684"/>
      <c r="B41" s="738" t="s">
        <v>79</v>
      </c>
      <c r="C41" s="761" t="s">
        <v>180</v>
      </c>
      <c r="D41" s="1215">
        <f>SUM(E41:G41)</f>
        <v>0</v>
      </c>
      <c r="E41" s="454"/>
      <c r="F41" s="454"/>
      <c r="G41" s="455"/>
      <c r="H41" s="502">
        <f>SUM(I41:K41)</f>
        <v>0</v>
      </c>
      <c r="I41" s="454"/>
      <c r="J41" s="454"/>
      <c r="K41" s="455"/>
      <c r="L41" s="502">
        <f>SUM(M41:O41)</f>
        <v>0</v>
      </c>
      <c r="M41" s="454"/>
      <c r="N41" s="454"/>
      <c r="O41" s="455"/>
      <c r="P41" s="502">
        <f>SUM(Q41:S41)</f>
        <v>0</v>
      </c>
      <c r="Q41" s="454"/>
      <c r="R41" s="454"/>
      <c r="S41" s="454"/>
      <c r="T41" s="1287"/>
      <c r="U41" s="535">
        <f t="shared" si="20"/>
        <v>0</v>
      </c>
      <c r="V41" s="503">
        <f t="shared" si="19"/>
        <v>0</v>
      </c>
      <c r="W41" s="503">
        <f t="shared" si="19"/>
        <v>0</v>
      </c>
      <c r="X41" s="1046">
        <f t="shared" si="19"/>
        <v>0</v>
      </c>
    </row>
    <row r="42" spans="1:25" x14ac:dyDescent="0.3">
      <c r="A42" s="1684"/>
      <c r="B42" s="738">
        <v>3.4</v>
      </c>
      <c r="C42" s="761" t="s">
        <v>586</v>
      </c>
      <c r="D42" s="1215">
        <f>SUM(E42:G42)</f>
        <v>0</v>
      </c>
      <c r="E42" s="454"/>
      <c r="F42" s="454"/>
      <c r="G42" s="455"/>
      <c r="H42" s="502">
        <f>SUM(I42:K42)</f>
        <v>0</v>
      </c>
      <c r="I42" s="454"/>
      <c r="J42" s="454"/>
      <c r="K42" s="455"/>
      <c r="L42" s="502">
        <f>SUM(M42:O42)</f>
        <v>0</v>
      </c>
      <c r="M42" s="454"/>
      <c r="N42" s="454"/>
      <c r="O42" s="455"/>
      <c r="P42" s="502">
        <f>SUM(Q42:S42)</f>
        <v>0</v>
      </c>
      <c r="Q42" s="454"/>
      <c r="R42" s="454"/>
      <c r="S42" s="454"/>
      <c r="T42" s="1287"/>
      <c r="U42" s="535">
        <f t="shared" si="20"/>
        <v>0</v>
      </c>
      <c r="V42" s="503">
        <f t="shared" si="19"/>
        <v>0</v>
      </c>
      <c r="W42" s="503">
        <f t="shared" si="19"/>
        <v>0</v>
      </c>
      <c r="X42" s="1046">
        <f t="shared" si="19"/>
        <v>0</v>
      </c>
    </row>
    <row r="43" spans="1:25" s="782" customFormat="1" x14ac:dyDescent="0.3">
      <c r="A43" s="1685"/>
      <c r="B43" s="762">
        <v>3.5</v>
      </c>
      <c r="C43" s="759" t="s">
        <v>8</v>
      </c>
      <c r="D43" s="1216">
        <f t="shared" ref="D43:X43" si="21">SUM(D39:D42)</f>
        <v>0</v>
      </c>
      <c r="E43" s="521">
        <f t="shared" si="21"/>
        <v>0</v>
      </c>
      <c r="F43" s="521">
        <f t="shared" si="21"/>
        <v>0</v>
      </c>
      <c r="G43" s="522">
        <f t="shared" si="21"/>
        <v>0</v>
      </c>
      <c r="H43" s="532">
        <f t="shared" si="21"/>
        <v>0</v>
      </c>
      <c r="I43" s="521">
        <f t="shared" si="21"/>
        <v>0</v>
      </c>
      <c r="J43" s="521">
        <f t="shared" si="21"/>
        <v>0</v>
      </c>
      <c r="K43" s="522">
        <f t="shared" si="21"/>
        <v>0</v>
      </c>
      <c r="L43" s="532">
        <f t="shared" si="21"/>
        <v>0</v>
      </c>
      <c r="M43" s="521">
        <f t="shared" si="21"/>
        <v>0</v>
      </c>
      <c r="N43" s="521">
        <f t="shared" si="21"/>
        <v>0</v>
      </c>
      <c r="O43" s="522">
        <f t="shared" si="21"/>
        <v>0</v>
      </c>
      <c r="P43" s="532">
        <f t="shared" si="21"/>
        <v>0</v>
      </c>
      <c r="Q43" s="521">
        <f t="shared" si="21"/>
        <v>0</v>
      </c>
      <c r="R43" s="521">
        <f t="shared" si="21"/>
        <v>0</v>
      </c>
      <c r="S43" s="521">
        <f t="shared" si="21"/>
        <v>0</v>
      </c>
      <c r="T43" s="1284">
        <f t="shared" si="21"/>
        <v>0</v>
      </c>
      <c r="U43" s="539">
        <f t="shared" si="21"/>
        <v>0</v>
      </c>
      <c r="V43" s="521">
        <f t="shared" si="21"/>
        <v>0</v>
      </c>
      <c r="W43" s="521">
        <f t="shared" si="21"/>
        <v>0</v>
      </c>
      <c r="X43" s="892">
        <f t="shared" si="21"/>
        <v>0</v>
      </c>
    </row>
    <row r="44" spans="1:25" s="782" customFormat="1" x14ac:dyDescent="0.3">
      <c r="A44" s="1675" t="s">
        <v>275</v>
      </c>
      <c r="B44" s="747" t="s">
        <v>81</v>
      </c>
      <c r="C44" s="1248" t="s">
        <v>188</v>
      </c>
      <c r="D44" s="1249">
        <f>SUM(D19+D20+D22, D27:D34)+D39</f>
        <v>0</v>
      </c>
      <c r="E44" s="720">
        <f t="shared" ref="E44:X44" si="22">SUM(E19+E20+E22, E27:E34)+E39</f>
        <v>0</v>
      </c>
      <c r="F44" s="720">
        <f t="shared" si="22"/>
        <v>0</v>
      </c>
      <c r="G44" s="720">
        <f t="shared" si="22"/>
        <v>0</v>
      </c>
      <c r="H44" s="1249">
        <f>SUM(H19+H20+H22, H27:H34)+H39</f>
        <v>0</v>
      </c>
      <c r="I44" s="720">
        <f t="shared" si="22"/>
        <v>0</v>
      </c>
      <c r="J44" s="720">
        <f t="shared" si="22"/>
        <v>0</v>
      </c>
      <c r="K44" s="720">
        <f t="shared" si="22"/>
        <v>0</v>
      </c>
      <c r="L44" s="1249">
        <f>SUM(L19+L20+L22, L27:L34)+L39</f>
        <v>0</v>
      </c>
      <c r="M44" s="720">
        <f t="shared" si="22"/>
        <v>0</v>
      </c>
      <c r="N44" s="720">
        <f t="shared" si="22"/>
        <v>0</v>
      </c>
      <c r="O44" s="720">
        <f t="shared" si="22"/>
        <v>0</v>
      </c>
      <c r="P44" s="1249">
        <f>SUM(P19+P20+P22, P27:P34)+P39</f>
        <v>0</v>
      </c>
      <c r="Q44" s="720">
        <f t="shared" si="22"/>
        <v>0</v>
      </c>
      <c r="R44" s="720">
        <f t="shared" si="22"/>
        <v>0</v>
      </c>
      <c r="S44" s="720">
        <f t="shared" si="22"/>
        <v>0</v>
      </c>
      <c r="T44" s="1324">
        <f t="shared" ref="T44" si="23">SUM(T19+T20+T22, T27:T34)+T39</f>
        <v>0</v>
      </c>
      <c r="U44" s="1250">
        <f>SUM(U19+U20+U22, U27:U34)+U39</f>
        <v>0</v>
      </c>
      <c r="V44" s="720">
        <f t="shared" si="22"/>
        <v>0</v>
      </c>
      <c r="W44" s="720">
        <f t="shared" si="22"/>
        <v>0</v>
      </c>
      <c r="X44" s="893">
        <f t="shared" si="22"/>
        <v>0</v>
      </c>
    </row>
    <row r="45" spans="1:25" s="782" customFormat="1" x14ac:dyDescent="0.3">
      <c r="A45" s="1676"/>
      <c r="B45" s="745" t="s">
        <v>82</v>
      </c>
      <c r="C45" s="755" t="s">
        <v>189</v>
      </c>
      <c r="D45" s="643">
        <f t="shared" ref="D45:X45" si="24">D23+D36+D41</f>
        <v>0</v>
      </c>
      <c r="E45" s="537">
        <f t="shared" si="24"/>
        <v>0</v>
      </c>
      <c r="F45" s="537">
        <f t="shared" si="24"/>
        <v>0</v>
      </c>
      <c r="G45" s="537">
        <f t="shared" si="24"/>
        <v>0</v>
      </c>
      <c r="H45" s="643">
        <f t="shared" si="24"/>
        <v>0</v>
      </c>
      <c r="I45" s="537">
        <f t="shared" si="24"/>
        <v>0</v>
      </c>
      <c r="J45" s="537">
        <f t="shared" si="24"/>
        <v>0</v>
      </c>
      <c r="K45" s="537">
        <f t="shared" si="24"/>
        <v>0</v>
      </c>
      <c r="L45" s="643">
        <f t="shared" si="24"/>
        <v>0</v>
      </c>
      <c r="M45" s="537">
        <f t="shared" si="24"/>
        <v>0</v>
      </c>
      <c r="N45" s="537">
        <f t="shared" si="24"/>
        <v>0</v>
      </c>
      <c r="O45" s="537">
        <f t="shared" si="24"/>
        <v>0</v>
      </c>
      <c r="P45" s="643">
        <f t="shared" si="24"/>
        <v>0</v>
      </c>
      <c r="Q45" s="537">
        <f t="shared" si="24"/>
        <v>0</v>
      </c>
      <c r="R45" s="537">
        <f t="shared" si="24"/>
        <v>0</v>
      </c>
      <c r="S45" s="537">
        <f t="shared" si="24"/>
        <v>0</v>
      </c>
      <c r="T45" s="1325">
        <f t="shared" ref="T45" si="25">T23+T36+T41</f>
        <v>0</v>
      </c>
      <c r="U45" s="716">
        <f t="shared" si="24"/>
        <v>0</v>
      </c>
      <c r="V45" s="537">
        <f t="shared" si="24"/>
        <v>0</v>
      </c>
      <c r="W45" s="537">
        <f t="shared" si="24"/>
        <v>0</v>
      </c>
      <c r="X45" s="538">
        <f t="shared" si="24"/>
        <v>0</v>
      </c>
      <c r="Y45" s="1219"/>
    </row>
    <row r="46" spans="1:25" s="782" customFormat="1" x14ac:dyDescent="0.3">
      <c r="A46" s="1676"/>
      <c r="B46" s="745" t="s">
        <v>83</v>
      </c>
      <c r="C46" s="755" t="s">
        <v>190</v>
      </c>
      <c r="D46" s="1251">
        <f t="shared" ref="D46:X46" si="26">D24+D35+D40</f>
        <v>0</v>
      </c>
      <c r="E46" s="1252">
        <f t="shared" si="26"/>
        <v>0</v>
      </c>
      <c r="F46" s="1252">
        <f t="shared" si="26"/>
        <v>0</v>
      </c>
      <c r="G46" s="1253">
        <f t="shared" si="26"/>
        <v>0</v>
      </c>
      <c r="H46" s="1251">
        <f t="shared" si="26"/>
        <v>0</v>
      </c>
      <c r="I46" s="1252">
        <f t="shared" si="26"/>
        <v>0</v>
      </c>
      <c r="J46" s="1252">
        <f t="shared" si="26"/>
        <v>0</v>
      </c>
      <c r="K46" s="1253">
        <f t="shared" si="26"/>
        <v>0</v>
      </c>
      <c r="L46" s="1251">
        <f t="shared" si="26"/>
        <v>0</v>
      </c>
      <c r="M46" s="1252">
        <f t="shared" si="26"/>
        <v>0</v>
      </c>
      <c r="N46" s="1252">
        <f t="shared" si="26"/>
        <v>0</v>
      </c>
      <c r="O46" s="1253">
        <f t="shared" si="26"/>
        <v>0</v>
      </c>
      <c r="P46" s="1251">
        <f t="shared" si="26"/>
        <v>0</v>
      </c>
      <c r="Q46" s="1252">
        <f t="shared" si="26"/>
        <v>0</v>
      </c>
      <c r="R46" s="1252">
        <f t="shared" si="26"/>
        <v>0</v>
      </c>
      <c r="S46" s="1252">
        <f t="shared" si="26"/>
        <v>0</v>
      </c>
      <c r="T46" s="1326">
        <f t="shared" ref="T46" si="27">T24+T35+T40</f>
        <v>0</v>
      </c>
      <c r="U46" s="1254">
        <f t="shared" si="26"/>
        <v>0</v>
      </c>
      <c r="V46" s="1252">
        <f t="shared" si="26"/>
        <v>0</v>
      </c>
      <c r="W46" s="1252">
        <f t="shared" si="26"/>
        <v>0</v>
      </c>
      <c r="X46" s="1330">
        <f t="shared" si="26"/>
        <v>0</v>
      </c>
      <c r="Y46" s="1219"/>
    </row>
    <row r="47" spans="1:25" s="782" customFormat="1" x14ac:dyDescent="0.3">
      <c r="A47" s="1676"/>
      <c r="B47" s="745">
        <v>4.4000000000000004</v>
      </c>
      <c r="C47" s="755" t="s">
        <v>587</v>
      </c>
      <c r="D47" s="643">
        <f t="shared" ref="D47:X47" si="28">D25+D37+D42</f>
        <v>0</v>
      </c>
      <c r="E47" s="537">
        <f t="shared" si="28"/>
        <v>0</v>
      </c>
      <c r="F47" s="537">
        <f t="shared" si="28"/>
        <v>0</v>
      </c>
      <c r="G47" s="612">
        <f t="shared" si="28"/>
        <v>0</v>
      </c>
      <c r="H47" s="643">
        <f t="shared" si="28"/>
        <v>0</v>
      </c>
      <c r="I47" s="537">
        <f t="shared" si="28"/>
        <v>0</v>
      </c>
      <c r="J47" s="537">
        <f t="shared" si="28"/>
        <v>0</v>
      </c>
      <c r="K47" s="612">
        <f t="shared" si="28"/>
        <v>0</v>
      </c>
      <c r="L47" s="643">
        <f t="shared" si="28"/>
        <v>0</v>
      </c>
      <c r="M47" s="537">
        <f t="shared" si="28"/>
        <v>0</v>
      </c>
      <c r="N47" s="537">
        <f t="shared" si="28"/>
        <v>0</v>
      </c>
      <c r="O47" s="612">
        <f t="shared" si="28"/>
        <v>0</v>
      </c>
      <c r="P47" s="643">
        <f t="shared" si="28"/>
        <v>0</v>
      </c>
      <c r="Q47" s="537">
        <f t="shared" si="28"/>
        <v>0</v>
      </c>
      <c r="R47" s="537">
        <f t="shared" si="28"/>
        <v>0</v>
      </c>
      <c r="S47" s="537">
        <f t="shared" si="28"/>
        <v>0</v>
      </c>
      <c r="T47" s="1325">
        <f t="shared" ref="T47" si="29">T25+T37+T42</f>
        <v>0</v>
      </c>
      <c r="U47" s="716">
        <f t="shared" si="28"/>
        <v>0</v>
      </c>
      <c r="V47" s="537">
        <f t="shared" si="28"/>
        <v>0</v>
      </c>
      <c r="W47" s="537">
        <f t="shared" si="28"/>
        <v>0</v>
      </c>
      <c r="X47" s="538">
        <f t="shared" si="28"/>
        <v>0</v>
      </c>
    </row>
    <row r="48" spans="1:25" x14ac:dyDescent="0.3">
      <c r="A48" s="1676"/>
      <c r="B48" s="745">
        <v>4.5</v>
      </c>
      <c r="C48" s="754" t="s">
        <v>36</v>
      </c>
      <c r="D48" s="502">
        <f>SUM(E48:G48)</f>
        <v>0</v>
      </c>
      <c r="E48" s="454"/>
      <c r="F48" s="454"/>
      <c r="G48" s="455"/>
      <c r="H48" s="502">
        <f>SUM(I48:K48)</f>
        <v>0</v>
      </c>
      <c r="I48" s="454"/>
      <c r="J48" s="454"/>
      <c r="K48" s="455"/>
      <c r="L48" s="502">
        <f>SUM(M48:O48)</f>
        <v>0</v>
      </c>
      <c r="M48" s="454"/>
      <c r="N48" s="454"/>
      <c r="O48" s="455"/>
      <c r="P48" s="502">
        <f>SUM(Q48:S48)</f>
        <v>0</v>
      </c>
      <c r="Q48" s="454"/>
      <c r="R48" s="454"/>
      <c r="S48" s="454"/>
      <c r="T48" s="1287"/>
      <c r="U48" s="535">
        <f>SUM(V48:X48)+T48</f>
        <v>0</v>
      </c>
      <c r="V48" s="503">
        <f t="shared" ref="V48:X49" si="30">E48+I48+M48+Q48</f>
        <v>0</v>
      </c>
      <c r="W48" s="503">
        <f t="shared" si="30"/>
        <v>0</v>
      </c>
      <c r="X48" s="555">
        <f t="shared" si="30"/>
        <v>0</v>
      </c>
    </row>
    <row r="49" spans="1:24" x14ac:dyDescent="0.3">
      <c r="A49" s="1676"/>
      <c r="B49" s="745" t="s">
        <v>116</v>
      </c>
      <c r="C49" s="740" t="s">
        <v>148</v>
      </c>
      <c r="D49" s="502">
        <f>SUM(E49:G49)</f>
        <v>0</v>
      </c>
      <c r="E49" s="454"/>
      <c r="F49" s="454"/>
      <c r="G49" s="455"/>
      <c r="H49" s="502">
        <f>SUM(I49:K49)</f>
        <v>0</v>
      </c>
      <c r="I49" s="454"/>
      <c r="J49" s="454"/>
      <c r="K49" s="455"/>
      <c r="L49" s="502">
        <f>SUM(M49:O49)</f>
        <v>0</v>
      </c>
      <c r="M49" s="454"/>
      <c r="N49" s="454"/>
      <c r="O49" s="455"/>
      <c r="P49" s="502">
        <f>SUM(Q49:S49)</f>
        <v>0</v>
      </c>
      <c r="Q49" s="454"/>
      <c r="R49" s="454"/>
      <c r="S49" s="454"/>
      <c r="T49" s="1287"/>
      <c r="U49" s="535">
        <f>SUM(V49:X49)+T49</f>
        <v>0</v>
      </c>
      <c r="V49" s="503">
        <f t="shared" si="30"/>
        <v>0</v>
      </c>
      <c r="W49" s="503">
        <f t="shared" si="30"/>
        <v>0</v>
      </c>
      <c r="X49" s="555">
        <f t="shared" si="30"/>
        <v>0</v>
      </c>
    </row>
    <row r="50" spans="1:24" s="782" customFormat="1" x14ac:dyDescent="0.3">
      <c r="A50" s="1676"/>
      <c r="B50" s="746" t="s">
        <v>230</v>
      </c>
      <c r="C50" s="765" t="s">
        <v>426</v>
      </c>
      <c r="D50" s="532">
        <f t="shared" ref="D50:X50" si="31">SUM(D44:D49)</f>
        <v>0</v>
      </c>
      <c r="E50" s="521">
        <f t="shared" si="31"/>
        <v>0</v>
      </c>
      <c r="F50" s="521">
        <f t="shared" si="31"/>
        <v>0</v>
      </c>
      <c r="G50" s="522">
        <f t="shared" si="31"/>
        <v>0</v>
      </c>
      <c r="H50" s="532">
        <f t="shared" si="31"/>
        <v>0</v>
      </c>
      <c r="I50" s="521">
        <f t="shared" si="31"/>
        <v>0</v>
      </c>
      <c r="J50" s="521">
        <f t="shared" si="31"/>
        <v>0</v>
      </c>
      <c r="K50" s="522">
        <f t="shared" si="31"/>
        <v>0</v>
      </c>
      <c r="L50" s="532">
        <f t="shared" si="31"/>
        <v>0</v>
      </c>
      <c r="M50" s="521">
        <f t="shared" si="31"/>
        <v>0</v>
      </c>
      <c r="N50" s="521">
        <f t="shared" si="31"/>
        <v>0</v>
      </c>
      <c r="O50" s="522">
        <f t="shared" si="31"/>
        <v>0</v>
      </c>
      <c r="P50" s="532">
        <f t="shared" si="31"/>
        <v>0</v>
      </c>
      <c r="Q50" s="521">
        <f t="shared" si="31"/>
        <v>0</v>
      </c>
      <c r="R50" s="521">
        <f t="shared" si="31"/>
        <v>0</v>
      </c>
      <c r="S50" s="521">
        <f t="shared" si="31"/>
        <v>0</v>
      </c>
      <c r="T50" s="1284">
        <f t="shared" si="31"/>
        <v>0</v>
      </c>
      <c r="U50" s="539">
        <f t="shared" si="31"/>
        <v>0</v>
      </c>
      <c r="V50" s="521">
        <f t="shared" si="31"/>
        <v>0</v>
      </c>
      <c r="W50" s="521">
        <f t="shared" si="31"/>
        <v>0</v>
      </c>
      <c r="X50" s="892">
        <f t="shared" si="31"/>
        <v>0</v>
      </c>
    </row>
    <row r="51" spans="1:24" x14ac:dyDescent="0.3">
      <c r="A51" s="1676"/>
      <c r="B51" s="745" t="s">
        <v>229</v>
      </c>
      <c r="C51" s="740" t="s">
        <v>44</v>
      </c>
      <c r="D51" s="502">
        <f>SUM(E51:G51)</f>
        <v>0</v>
      </c>
      <c r="E51" s="454"/>
      <c r="F51" s="454"/>
      <c r="G51" s="455"/>
      <c r="H51" s="502">
        <f>SUM(I51:K51)</f>
        <v>0</v>
      </c>
      <c r="I51" s="454"/>
      <c r="J51" s="454"/>
      <c r="K51" s="455"/>
      <c r="L51" s="502">
        <f>SUM(M51:O51)</f>
        <v>0</v>
      </c>
      <c r="M51" s="454"/>
      <c r="N51" s="454"/>
      <c r="O51" s="455"/>
      <c r="P51" s="502">
        <f>SUM(Q51:S51)</f>
        <v>0</v>
      </c>
      <c r="Q51" s="454"/>
      <c r="R51" s="454"/>
      <c r="S51" s="454"/>
      <c r="T51" s="1287"/>
      <c r="U51" s="535">
        <f>SUM(V51:X51)+T51</f>
        <v>0</v>
      </c>
      <c r="V51" s="503">
        <f t="shared" ref="V51:X53" si="32">E51+I51+M51+Q51</f>
        <v>0</v>
      </c>
      <c r="W51" s="503">
        <f t="shared" si="32"/>
        <v>0</v>
      </c>
      <c r="X51" s="555">
        <f t="shared" si="32"/>
        <v>0</v>
      </c>
    </row>
    <row r="52" spans="1:24" x14ac:dyDescent="0.3">
      <c r="A52" s="1676"/>
      <c r="B52" s="745" t="s">
        <v>228</v>
      </c>
      <c r="C52" s="740" t="s">
        <v>427</v>
      </c>
      <c r="D52" s="502">
        <f>SUM(E52:G52)</f>
        <v>0</v>
      </c>
      <c r="E52" s="454"/>
      <c r="F52" s="454"/>
      <c r="G52" s="455"/>
      <c r="H52" s="502">
        <f>SUM(I52:K52)</f>
        <v>0</v>
      </c>
      <c r="I52" s="454"/>
      <c r="J52" s="454"/>
      <c r="K52" s="455"/>
      <c r="L52" s="502">
        <f>SUM(M52:O52)</f>
        <v>0</v>
      </c>
      <c r="M52" s="454"/>
      <c r="N52" s="454"/>
      <c r="O52" s="455"/>
      <c r="P52" s="502">
        <f>SUM(Q52:S52)</f>
        <v>0</v>
      </c>
      <c r="Q52" s="454"/>
      <c r="R52" s="454"/>
      <c r="S52" s="454"/>
      <c r="T52" s="1287"/>
      <c r="U52" s="535">
        <f>SUM(V52:X52)+T52</f>
        <v>0</v>
      </c>
      <c r="V52" s="503">
        <f t="shared" si="32"/>
        <v>0</v>
      </c>
      <c r="W52" s="503">
        <f t="shared" si="32"/>
        <v>0</v>
      </c>
      <c r="X52" s="555">
        <f t="shared" si="32"/>
        <v>0</v>
      </c>
    </row>
    <row r="53" spans="1:24" s="782" customFormat="1" x14ac:dyDescent="0.3">
      <c r="A53" s="1676"/>
      <c r="B53" s="745" t="s">
        <v>227</v>
      </c>
      <c r="C53" s="740" t="s">
        <v>385</v>
      </c>
      <c r="D53" s="502">
        <f t="shared" ref="D53:U53" si="33">SUM(D51:D52)</f>
        <v>0</v>
      </c>
      <c r="E53" s="506">
        <f t="shared" si="33"/>
        <v>0</v>
      </c>
      <c r="F53" s="506">
        <f t="shared" si="33"/>
        <v>0</v>
      </c>
      <c r="G53" s="528">
        <f t="shared" si="33"/>
        <v>0</v>
      </c>
      <c r="H53" s="502">
        <f t="shared" si="33"/>
        <v>0</v>
      </c>
      <c r="I53" s="506">
        <f t="shared" si="33"/>
        <v>0</v>
      </c>
      <c r="J53" s="506">
        <f t="shared" si="33"/>
        <v>0</v>
      </c>
      <c r="K53" s="528">
        <f t="shared" si="33"/>
        <v>0</v>
      </c>
      <c r="L53" s="502">
        <f t="shared" si="33"/>
        <v>0</v>
      </c>
      <c r="M53" s="506">
        <f t="shared" si="33"/>
        <v>0</v>
      </c>
      <c r="N53" s="506">
        <f t="shared" si="33"/>
        <v>0</v>
      </c>
      <c r="O53" s="528">
        <f t="shared" si="33"/>
        <v>0</v>
      </c>
      <c r="P53" s="502">
        <f t="shared" si="33"/>
        <v>0</v>
      </c>
      <c r="Q53" s="506">
        <f t="shared" si="33"/>
        <v>0</v>
      </c>
      <c r="R53" s="506">
        <f t="shared" si="33"/>
        <v>0</v>
      </c>
      <c r="S53" s="1043">
        <f t="shared" si="33"/>
        <v>0</v>
      </c>
      <c r="T53" s="1297">
        <f t="shared" ref="T53" si="34">SUM(T51:T52)</f>
        <v>0</v>
      </c>
      <c r="U53" s="535">
        <f t="shared" si="33"/>
        <v>0</v>
      </c>
      <c r="V53" s="503">
        <f t="shared" si="32"/>
        <v>0</v>
      </c>
      <c r="W53" s="503">
        <f t="shared" si="32"/>
        <v>0</v>
      </c>
      <c r="X53" s="555">
        <f t="shared" si="32"/>
        <v>0</v>
      </c>
    </row>
    <row r="54" spans="1:24" s="782" customFormat="1" x14ac:dyDescent="0.3">
      <c r="A54" s="1677"/>
      <c r="B54" s="764" t="s">
        <v>226</v>
      </c>
      <c r="C54" s="765" t="s">
        <v>428</v>
      </c>
      <c r="D54" s="532">
        <f t="shared" ref="D54:X54" si="35">D50+D53</f>
        <v>0</v>
      </c>
      <c r="E54" s="521">
        <f t="shared" si="35"/>
        <v>0</v>
      </c>
      <c r="F54" s="521">
        <f t="shared" si="35"/>
        <v>0</v>
      </c>
      <c r="G54" s="522">
        <f t="shared" si="35"/>
        <v>0</v>
      </c>
      <c r="H54" s="532">
        <f t="shared" si="35"/>
        <v>0</v>
      </c>
      <c r="I54" s="521">
        <f t="shared" si="35"/>
        <v>0</v>
      </c>
      <c r="J54" s="521">
        <f t="shared" si="35"/>
        <v>0</v>
      </c>
      <c r="K54" s="522">
        <f t="shared" si="35"/>
        <v>0</v>
      </c>
      <c r="L54" s="532">
        <f t="shared" si="35"/>
        <v>0</v>
      </c>
      <c r="M54" s="521">
        <f t="shared" si="35"/>
        <v>0</v>
      </c>
      <c r="N54" s="521">
        <f t="shared" si="35"/>
        <v>0</v>
      </c>
      <c r="O54" s="522">
        <f t="shared" si="35"/>
        <v>0</v>
      </c>
      <c r="P54" s="532">
        <f t="shared" si="35"/>
        <v>0</v>
      </c>
      <c r="Q54" s="521">
        <f t="shared" si="35"/>
        <v>0</v>
      </c>
      <c r="R54" s="521">
        <f t="shared" si="35"/>
        <v>0</v>
      </c>
      <c r="S54" s="521">
        <f t="shared" si="35"/>
        <v>0</v>
      </c>
      <c r="T54" s="1284">
        <f t="shared" ref="T54" si="36">T50+T53</f>
        <v>0</v>
      </c>
      <c r="U54" s="539">
        <f t="shared" si="35"/>
        <v>0</v>
      </c>
      <c r="V54" s="521">
        <f t="shared" si="35"/>
        <v>0</v>
      </c>
      <c r="W54" s="521">
        <f t="shared" si="35"/>
        <v>0</v>
      </c>
      <c r="X54" s="892">
        <f t="shared" si="35"/>
        <v>0</v>
      </c>
    </row>
    <row r="55" spans="1:24" ht="15" customHeight="1" x14ac:dyDescent="0.3">
      <c r="A55" s="1695" t="s">
        <v>193</v>
      </c>
      <c r="B55" s="1696"/>
      <c r="C55" s="1697"/>
      <c r="D55" s="1689" t="s">
        <v>288</v>
      </c>
      <c r="E55" s="1690"/>
      <c r="F55" s="1690"/>
      <c r="G55" s="1691"/>
      <c r="H55" s="1689" t="s">
        <v>289</v>
      </c>
      <c r="I55" s="1690"/>
      <c r="J55" s="1690"/>
      <c r="K55" s="1691"/>
      <c r="L55" s="1689" t="s">
        <v>290</v>
      </c>
      <c r="M55" s="1690"/>
      <c r="N55" s="1690"/>
      <c r="O55" s="1691"/>
      <c r="P55" s="1689" t="s">
        <v>291</v>
      </c>
      <c r="Q55" s="1690"/>
      <c r="R55" s="1690"/>
      <c r="S55" s="1690"/>
      <c r="T55" s="1321"/>
      <c r="U55" s="1673" t="s">
        <v>1021</v>
      </c>
      <c r="V55" s="1668"/>
      <c r="W55" s="1668"/>
      <c r="X55" s="1674"/>
    </row>
    <row r="56" spans="1:24" ht="43.2" x14ac:dyDescent="0.3">
      <c r="A56" s="1698"/>
      <c r="B56" s="1699"/>
      <c r="C56" s="1700"/>
      <c r="D56" s="774" t="s">
        <v>40</v>
      </c>
      <c r="E56" s="775" t="s">
        <v>533</v>
      </c>
      <c r="F56" s="885" t="s">
        <v>516</v>
      </c>
      <c r="G56" s="886" t="s">
        <v>693</v>
      </c>
      <c r="H56" s="884" t="s">
        <v>40</v>
      </c>
      <c r="I56" s="885" t="s">
        <v>533</v>
      </c>
      <c r="J56" s="885" t="s">
        <v>516</v>
      </c>
      <c r="K56" s="886" t="s">
        <v>693</v>
      </c>
      <c r="L56" s="884" t="s">
        <v>40</v>
      </c>
      <c r="M56" s="885" t="s">
        <v>533</v>
      </c>
      <c r="N56" s="885" t="s">
        <v>516</v>
      </c>
      <c r="O56" s="886" t="s">
        <v>693</v>
      </c>
      <c r="P56" s="885" t="s">
        <v>40</v>
      </c>
      <c r="Q56" s="775" t="s">
        <v>533</v>
      </c>
      <c r="R56" s="775" t="s">
        <v>516</v>
      </c>
      <c r="S56" s="885" t="s">
        <v>693</v>
      </c>
      <c r="T56" s="1279" t="s">
        <v>1022</v>
      </c>
      <c r="U56" s="1312" t="s">
        <v>40</v>
      </c>
      <c r="V56" s="1311" t="s">
        <v>533</v>
      </c>
      <c r="W56" s="1311" t="s">
        <v>516</v>
      </c>
      <c r="X56" s="1316" t="s">
        <v>693</v>
      </c>
    </row>
    <row r="57" spans="1:24" ht="14.4" customHeight="1" x14ac:dyDescent="0.3">
      <c r="A57" s="1628" t="s">
        <v>9</v>
      </c>
      <c r="B57" s="744" t="s">
        <v>86</v>
      </c>
      <c r="C57" s="748" t="s">
        <v>30</v>
      </c>
      <c r="D57" s="643">
        <f t="shared" ref="D57:D62" si="37">SUM(E57:G57)</f>
        <v>0</v>
      </c>
      <c r="E57" s="462"/>
      <c r="F57" s="456"/>
      <c r="G57" s="457"/>
      <c r="H57" s="643">
        <f t="shared" ref="H57:H62" si="38">SUM(I57:K57)</f>
        <v>0</v>
      </c>
      <c r="I57" s="462"/>
      <c r="J57" s="456"/>
      <c r="K57" s="457"/>
      <c r="L57" s="643">
        <f t="shared" ref="L57:L62" si="39">SUM(M57:O57)</f>
        <v>0</v>
      </c>
      <c r="M57" s="462"/>
      <c r="N57" s="456"/>
      <c r="O57" s="457"/>
      <c r="P57" s="643">
        <f t="shared" ref="P57:P62" si="40">SUM(Q57:S57)</f>
        <v>0</v>
      </c>
      <c r="Q57" s="456"/>
      <c r="R57" s="456"/>
      <c r="S57" s="456"/>
      <c r="T57" s="1288"/>
      <c r="U57" s="716">
        <f>D57+H57+L57+P57+T57</f>
        <v>0</v>
      </c>
      <c r="V57" s="537">
        <f t="shared" ref="V57:V63" si="41">E57+I57+M57+Q57</f>
        <v>0</v>
      </c>
      <c r="W57" s="537">
        <f t="shared" ref="W57:W63" si="42">F57+J57+N57+R57</f>
        <v>0</v>
      </c>
      <c r="X57" s="555">
        <f t="shared" ref="X57:X63" si="43">G57+K57+O57+S57</f>
        <v>0</v>
      </c>
    </row>
    <row r="58" spans="1:24" x14ac:dyDescent="0.3">
      <c r="A58" s="1629"/>
      <c r="B58" s="745" t="s">
        <v>87</v>
      </c>
      <c r="C58" s="739" t="s">
        <v>109</v>
      </c>
      <c r="D58" s="643">
        <f t="shared" si="37"/>
        <v>0</v>
      </c>
      <c r="E58" s="456"/>
      <c r="F58" s="456"/>
      <c r="G58" s="457"/>
      <c r="H58" s="643">
        <f t="shared" si="38"/>
        <v>0</v>
      </c>
      <c r="I58" s="456"/>
      <c r="J58" s="456"/>
      <c r="K58" s="457"/>
      <c r="L58" s="643">
        <f t="shared" si="39"/>
        <v>0</v>
      </c>
      <c r="M58" s="456"/>
      <c r="N58" s="456"/>
      <c r="O58" s="457"/>
      <c r="P58" s="643">
        <f t="shared" si="40"/>
        <v>0</v>
      </c>
      <c r="Q58" s="456"/>
      <c r="R58" s="456"/>
      <c r="S58" s="456"/>
      <c r="T58" s="1288"/>
      <c r="U58" s="716">
        <f t="shared" ref="U58:U62" si="44">D58+H58+L58+P58+T58</f>
        <v>0</v>
      </c>
      <c r="V58" s="537">
        <f t="shared" si="41"/>
        <v>0</v>
      </c>
      <c r="W58" s="537">
        <f t="shared" si="42"/>
        <v>0</v>
      </c>
      <c r="X58" s="555">
        <f t="shared" si="43"/>
        <v>0</v>
      </c>
    </row>
    <row r="59" spans="1:24" x14ac:dyDescent="0.3">
      <c r="A59" s="1629"/>
      <c r="B59" s="745" t="s">
        <v>88</v>
      </c>
      <c r="C59" s="739" t="s">
        <v>110</v>
      </c>
      <c r="D59" s="643">
        <f t="shared" si="37"/>
        <v>0</v>
      </c>
      <c r="E59" s="456"/>
      <c r="F59" s="456"/>
      <c r="G59" s="457"/>
      <c r="H59" s="643">
        <f t="shared" si="38"/>
        <v>0</v>
      </c>
      <c r="I59" s="456"/>
      <c r="J59" s="456"/>
      <c r="K59" s="457"/>
      <c r="L59" s="643">
        <f t="shared" si="39"/>
        <v>0</v>
      </c>
      <c r="M59" s="456"/>
      <c r="N59" s="456"/>
      <c r="O59" s="457"/>
      <c r="P59" s="643">
        <f t="shared" si="40"/>
        <v>0</v>
      </c>
      <c r="Q59" s="456"/>
      <c r="R59" s="456"/>
      <c r="S59" s="456"/>
      <c r="T59" s="1288"/>
      <c r="U59" s="716">
        <f t="shared" si="44"/>
        <v>0</v>
      </c>
      <c r="V59" s="537">
        <f t="shared" si="41"/>
        <v>0</v>
      </c>
      <c r="W59" s="537">
        <f t="shared" si="42"/>
        <v>0</v>
      </c>
      <c r="X59" s="555">
        <f t="shared" si="43"/>
        <v>0</v>
      </c>
    </row>
    <row r="60" spans="1:24" x14ac:dyDescent="0.3">
      <c r="A60" s="1629"/>
      <c r="B60" s="749" t="s">
        <v>89</v>
      </c>
      <c r="C60" s="739" t="s">
        <v>111</v>
      </c>
      <c r="D60" s="643">
        <f t="shared" si="37"/>
        <v>0</v>
      </c>
      <c r="E60" s="456"/>
      <c r="F60" s="456"/>
      <c r="G60" s="457"/>
      <c r="H60" s="643">
        <f t="shared" si="38"/>
        <v>0</v>
      </c>
      <c r="I60" s="456"/>
      <c r="J60" s="456"/>
      <c r="K60" s="457"/>
      <c r="L60" s="643">
        <f t="shared" si="39"/>
        <v>0</v>
      </c>
      <c r="M60" s="456"/>
      <c r="N60" s="456"/>
      <c r="O60" s="457"/>
      <c r="P60" s="643">
        <f t="shared" si="40"/>
        <v>0</v>
      </c>
      <c r="Q60" s="456"/>
      <c r="R60" s="456"/>
      <c r="S60" s="456"/>
      <c r="T60" s="1288"/>
      <c r="U60" s="716">
        <f t="shared" si="44"/>
        <v>0</v>
      </c>
      <c r="V60" s="537">
        <f t="shared" si="41"/>
        <v>0</v>
      </c>
      <c r="W60" s="537">
        <f t="shared" si="42"/>
        <v>0</v>
      </c>
      <c r="X60" s="555">
        <f t="shared" si="43"/>
        <v>0</v>
      </c>
    </row>
    <row r="61" spans="1:24" x14ac:dyDescent="0.3">
      <c r="A61" s="1629"/>
      <c r="B61" s="749" t="s">
        <v>256</v>
      </c>
      <c r="C61" s="739" t="s">
        <v>112</v>
      </c>
      <c r="D61" s="643">
        <f t="shared" si="37"/>
        <v>0</v>
      </c>
      <c r="E61" s="456"/>
      <c r="F61" s="456"/>
      <c r="G61" s="457"/>
      <c r="H61" s="643">
        <f t="shared" si="38"/>
        <v>0</v>
      </c>
      <c r="I61" s="456"/>
      <c r="J61" s="456"/>
      <c r="K61" s="457"/>
      <c r="L61" s="643">
        <f t="shared" si="39"/>
        <v>0</v>
      </c>
      <c r="M61" s="456"/>
      <c r="N61" s="456"/>
      <c r="O61" s="457"/>
      <c r="P61" s="643">
        <f t="shared" si="40"/>
        <v>0</v>
      </c>
      <c r="Q61" s="456"/>
      <c r="R61" s="456"/>
      <c r="S61" s="456"/>
      <c r="T61" s="1288"/>
      <c r="U61" s="716">
        <f t="shared" si="44"/>
        <v>0</v>
      </c>
      <c r="V61" s="537">
        <f t="shared" si="41"/>
        <v>0</v>
      </c>
      <c r="W61" s="537">
        <f t="shared" si="42"/>
        <v>0</v>
      </c>
      <c r="X61" s="555">
        <f t="shared" si="43"/>
        <v>0</v>
      </c>
    </row>
    <row r="62" spans="1:24" x14ac:dyDescent="0.3">
      <c r="A62" s="1629"/>
      <c r="B62" s="745" t="s">
        <v>255</v>
      </c>
      <c r="C62" s="739" t="s">
        <v>31</v>
      </c>
      <c r="D62" s="643">
        <f t="shared" si="37"/>
        <v>0</v>
      </c>
      <c r="E62" s="456"/>
      <c r="F62" s="456"/>
      <c r="G62" s="457"/>
      <c r="H62" s="643">
        <f t="shared" si="38"/>
        <v>0</v>
      </c>
      <c r="I62" s="456"/>
      <c r="J62" s="456"/>
      <c r="K62" s="457"/>
      <c r="L62" s="643">
        <f t="shared" si="39"/>
        <v>0</v>
      </c>
      <c r="M62" s="456"/>
      <c r="N62" s="456"/>
      <c r="O62" s="457"/>
      <c r="P62" s="643">
        <f t="shared" si="40"/>
        <v>0</v>
      </c>
      <c r="Q62" s="456"/>
      <c r="R62" s="456"/>
      <c r="S62" s="456"/>
      <c r="T62" s="1288"/>
      <c r="U62" s="716">
        <f t="shared" si="44"/>
        <v>0</v>
      </c>
      <c r="V62" s="537">
        <f t="shared" si="41"/>
        <v>0</v>
      </c>
      <c r="W62" s="537">
        <f t="shared" si="42"/>
        <v>0</v>
      </c>
      <c r="X62" s="555">
        <f t="shared" si="43"/>
        <v>0</v>
      </c>
    </row>
    <row r="63" spans="1:24" s="782" customFormat="1" x14ac:dyDescent="0.3">
      <c r="A63" s="1630"/>
      <c r="B63" s="746" t="s">
        <v>254</v>
      </c>
      <c r="C63" s="743" t="s">
        <v>117</v>
      </c>
      <c r="D63" s="724">
        <f t="shared" ref="D63:U63" si="45">SUM(D57:D62)</f>
        <v>0</v>
      </c>
      <c r="E63" s="717">
        <f t="shared" si="45"/>
        <v>0</v>
      </c>
      <c r="F63" s="717">
        <f t="shared" si="45"/>
        <v>0</v>
      </c>
      <c r="G63" s="718">
        <f t="shared" si="45"/>
        <v>0</v>
      </c>
      <c r="H63" s="724">
        <f t="shared" si="45"/>
        <v>0</v>
      </c>
      <c r="I63" s="717">
        <f t="shared" si="45"/>
        <v>0</v>
      </c>
      <c r="J63" s="717">
        <f t="shared" si="45"/>
        <v>0</v>
      </c>
      <c r="K63" s="718">
        <f t="shared" si="45"/>
        <v>0</v>
      </c>
      <c r="L63" s="724">
        <f t="shared" si="45"/>
        <v>0</v>
      </c>
      <c r="M63" s="717">
        <f t="shared" si="45"/>
        <v>0</v>
      </c>
      <c r="N63" s="717">
        <f t="shared" si="45"/>
        <v>0</v>
      </c>
      <c r="O63" s="718">
        <f t="shared" si="45"/>
        <v>0</v>
      </c>
      <c r="P63" s="724">
        <f t="shared" si="45"/>
        <v>0</v>
      </c>
      <c r="Q63" s="717">
        <f t="shared" si="45"/>
        <v>0</v>
      </c>
      <c r="R63" s="717">
        <f t="shared" si="45"/>
        <v>0</v>
      </c>
      <c r="S63" s="717">
        <f t="shared" si="45"/>
        <v>0</v>
      </c>
      <c r="T63" s="1327">
        <f t="shared" si="45"/>
        <v>0</v>
      </c>
      <c r="U63" s="726">
        <f t="shared" si="45"/>
        <v>0</v>
      </c>
      <c r="V63" s="717">
        <f t="shared" si="41"/>
        <v>0</v>
      </c>
      <c r="W63" s="717">
        <f t="shared" si="42"/>
        <v>0</v>
      </c>
      <c r="X63" s="547">
        <f t="shared" si="43"/>
        <v>0</v>
      </c>
    </row>
    <row r="64" spans="1:24" ht="14.4" customHeight="1" x14ac:dyDescent="0.3">
      <c r="A64" s="1675" t="s">
        <v>194</v>
      </c>
      <c r="B64" s="744" t="s">
        <v>91</v>
      </c>
      <c r="C64" s="737" t="s">
        <v>425</v>
      </c>
      <c r="D64" s="465"/>
      <c r="E64" s="472"/>
      <c r="F64" s="472"/>
      <c r="G64" s="473"/>
      <c r="H64" s="465"/>
      <c r="I64" s="472"/>
      <c r="J64" s="472"/>
      <c r="K64" s="473"/>
      <c r="L64" s="465"/>
      <c r="M64" s="472"/>
      <c r="N64" s="472"/>
      <c r="O64" s="473"/>
      <c r="P64" s="456"/>
      <c r="Q64" s="472"/>
      <c r="R64" s="472"/>
      <c r="S64" s="472"/>
      <c r="T64" s="1288"/>
      <c r="U64" s="716">
        <f>D64+H64+L64+P64+T64</f>
        <v>0</v>
      </c>
      <c r="V64" s="559"/>
      <c r="W64" s="559"/>
      <c r="X64" s="474"/>
    </row>
    <row r="65" spans="1:24" x14ac:dyDescent="0.3">
      <c r="A65" s="1684"/>
      <c r="B65" s="745" t="s">
        <v>92</v>
      </c>
      <c r="C65" s="740" t="s">
        <v>417</v>
      </c>
      <c r="D65" s="465"/>
      <c r="E65" s="472"/>
      <c r="F65" s="472"/>
      <c r="G65" s="473"/>
      <c r="H65" s="465"/>
      <c r="I65" s="472"/>
      <c r="J65" s="472"/>
      <c r="K65" s="473"/>
      <c r="L65" s="465"/>
      <c r="M65" s="472"/>
      <c r="N65" s="472"/>
      <c r="O65" s="473"/>
      <c r="P65" s="456"/>
      <c r="Q65" s="472"/>
      <c r="R65" s="472"/>
      <c r="S65" s="472"/>
      <c r="T65" s="1288"/>
      <c r="U65" s="716">
        <f t="shared" ref="U65:U68" si="46">D65+H65+L65+P65+T65</f>
        <v>0</v>
      </c>
      <c r="V65" s="559"/>
      <c r="W65" s="559"/>
      <c r="X65" s="474"/>
    </row>
    <row r="66" spans="1:24" x14ac:dyDescent="0.3">
      <c r="A66" s="1684"/>
      <c r="B66" s="745" t="s">
        <v>93</v>
      </c>
      <c r="C66" s="781" t="s">
        <v>638</v>
      </c>
      <c r="D66" s="465"/>
      <c r="E66" s="472"/>
      <c r="F66" s="472"/>
      <c r="G66" s="473"/>
      <c r="H66" s="465"/>
      <c r="I66" s="472"/>
      <c r="J66" s="472"/>
      <c r="K66" s="473"/>
      <c r="L66" s="465"/>
      <c r="M66" s="472"/>
      <c r="N66" s="472"/>
      <c r="O66" s="473"/>
      <c r="P66" s="456"/>
      <c r="Q66" s="472"/>
      <c r="R66" s="472"/>
      <c r="S66" s="472"/>
      <c r="T66" s="1288"/>
      <c r="U66" s="716">
        <f t="shared" si="46"/>
        <v>0</v>
      </c>
      <c r="V66" s="559"/>
      <c r="W66" s="559"/>
      <c r="X66" s="474"/>
    </row>
    <row r="67" spans="1:24" x14ac:dyDescent="0.3">
      <c r="A67" s="1684"/>
      <c r="B67" s="745" t="s">
        <v>94</v>
      </c>
      <c r="C67" s="781" t="s">
        <v>639</v>
      </c>
      <c r="D67" s="465"/>
      <c r="E67" s="472"/>
      <c r="F67" s="472"/>
      <c r="G67" s="473"/>
      <c r="H67" s="465"/>
      <c r="I67" s="472"/>
      <c r="J67" s="472"/>
      <c r="K67" s="473"/>
      <c r="L67" s="465"/>
      <c r="M67" s="472"/>
      <c r="N67" s="472"/>
      <c r="O67" s="473"/>
      <c r="P67" s="456"/>
      <c r="Q67" s="472"/>
      <c r="R67" s="472"/>
      <c r="S67" s="472"/>
      <c r="T67" s="1288"/>
      <c r="U67" s="716">
        <f t="shared" si="46"/>
        <v>0</v>
      </c>
      <c r="V67" s="559"/>
      <c r="W67" s="559"/>
      <c r="X67" s="474"/>
    </row>
    <row r="68" spans="1:24" x14ac:dyDescent="0.3">
      <c r="A68" s="1684"/>
      <c r="B68" s="745" t="s">
        <v>253</v>
      </c>
      <c r="C68" s="781" t="s">
        <v>640</v>
      </c>
      <c r="D68" s="465"/>
      <c r="E68" s="472"/>
      <c r="F68" s="472"/>
      <c r="G68" s="473"/>
      <c r="H68" s="465"/>
      <c r="I68" s="472"/>
      <c r="J68" s="472"/>
      <c r="K68" s="473"/>
      <c r="L68" s="465"/>
      <c r="M68" s="472"/>
      <c r="N68" s="472"/>
      <c r="O68" s="473"/>
      <c r="P68" s="456"/>
      <c r="Q68" s="472"/>
      <c r="R68" s="472"/>
      <c r="S68" s="472"/>
      <c r="T68" s="1288"/>
      <c r="U68" s="716">
        <f t="shared" si="46"/>
        <v>0</v>
      </c>
      <c r="V68" s="559"/>
      <c r="W68" s="559"/>
      <c r="X68" s="474"/>
    </row>
    <row r="69" spans="1:24" x14ac:dyDescent="0.3">
      <c r="A69" s="1685"/>
      <c r="B69" s="746" t="s">
        <v>252</v>
      </c>
      <c r="C69" s="743" t="s">
        <v>198</v>
      </c>
      <c r="D69" s="724">
        <f>SUM(D64:D68)</f>
        <v>0</v>
      </c>
      <c r="E69" s="481"/>
      <c r="F69" s="481"/>
      <c r="G69" s="482"/>
      <c r="H69" s="724">
        <f>SUM(H64:H68)</f>
        <v>0</v>
      </c>
      <c r="I69" s="481"/>
      <c r="J69" s="481"/>
      <c r="K69" s="482"/>
      <c r="L69" s="724">
        <f>SUM(L64:L68)</f>
        <v>0</v>
      </c>
      <c r="M69" s="481"/>
      <c r="N69" s="481"/>
      <c r="O69" s="482"/>
      <c r="P69" s="717">
        <f>SUM(P64:P68)</f>
        <v>0</v>
      </c>
      <c r="Q69" s="481"/>
      <c r="R69" s="481"/>
      <c r="S69" s="481"/>
      <c r="T69" s="1327">
        <f>SUM(T64:T68)</f>
        <v>0</v>
      </c>
      <c r="U69" s="726">
        <f>SUM(U64:U68)</f>
        <v>0</v>
      </c>
      <c r="V69" s="649"/>
      <c r="W69" s="649"/>
      <c r="X69" s="484"/>
    </row>
    <row r="70" spans="1:24" x14ac:dyDescent="0.3">
      <c r="A70" s="790"/>
      <c r="B70" s="794" t="s">
        <v>300</v>
      </c>
      <c r="C70" s="1210" t="s">
        <v>35</v>
      </c>
      <c r="D70" s="643">
        <f>D54+D63+D69</f>
        <v>0</v>
      </c>
      <c r="E70" s="472"/>
      <c r="F70" s="472"/>
      <c r="G70" s="473"/>
      <c r="H70" s="643">
        <f>H54+H63+H69</f>
        <v>0</v>
      </c>
      <c r="I70" s="472"/>
      <c r="J70" s="472"/>
      <c r="K70" s="473"/>
      <c r="L70" s="643">
        <f>L54+L63+L69</f>
        <v>0</v>
      </c>
      <c r="M70" s="472"/>
      <c r="N70" s="472"/>
      <c r="O70" s="473"/>
      <c r="P70" s="537">
        <f>P54+P63+P69</f>
        <v>0</v>
      </c>
      <c r="Q70" s="472"/>
      <c r="R70" s="472"/>
      <c r="S70" s="472"/>
      <c r="T70" s="1325">
        <f>T54+T63+T69</f>
        <v>0</v>
      </c>
      <c r="U70" s="716">
        <f>U54+U63+U69</f>
        <v>0</v>
      </c>
      <c r="V70" s="661"/>
      <c r="W70" s="661"/>
      <c r="X70" s="474"/>
    </row>
    <row r="71" spans="1:24" s="782" customFormat="1" ht="24.6" x14ac:dyDescent="0.3">
      <c r="A71" s="1213"/>
      <c r="B71" s="1201" t="s">
        <v>301</v>
      </c>
      <c r="C71" s="1202" t="s">
        <v>199</v>
      </c>
      <c r="D71" s="1203">
        <f>D14-D70</f>
        <v>0</v>
      </c>
      <c r="E71" s="478"/>
      <c r="F71" s="478"/>
      <c r="G71" s="479"/>
      <c r="H71" s="1203">
        <f>H14-H70</f>
        <v>0</v>
      </c>
      <c r="I71" s="478"/>
      <c r="J71" s="478"/>
      <c r="K71" s="479"/>
      <c r="L71" s="1203">
        <f>L14-L70</f>
        <v>0</v>
      </c>
      <c r="M71" s="478"/>
      <c r="N71" s="478"/>
      <c r="O71" s="479"/>
      <c r="P71" s="1205">
        <f>P14-P70</f>
        <v>0</v>
      </c>
      <c r="Q71" s="478"/>
      <c r="R71" s="478"/>
      <c r="S71" s="478"/>
      <c r="T71" s="1331">
        <f>T14-T70</f>
        <v>0</v>
      </c>
      <c r="U71" s="1206">
        <f>U14-U70</f>
        <v>0</v>
      </c>
      <c r="V71" s="646"/>
      <c r="W71" s="646"/>
      <c r="X71" s="1198"/>
    </row>
    <row r="72" spans="1:24" x14ac:dyDescent="0.3">
      <c r="A72" s="791"/>
      <c r="B72" s="745" t="s">
        <v>243</v>
      </c>
      <c r="C72" s="739" t="s">
        <v>29</v>
      </c>
      <c r="D72" s="480"/>
      <c r="E72" s="783"/>
      <c r="F72" s="783"/>
      <c r="G72" s="784"/>
      <c r="H72" s="480"/>
      <c r="I72" s="783"/>
      <c r="J72" s="783"/>
      <c r="K72" s="784"/>
      <c r="L72" s="480"/>
      <c r="M72" s="783"/>
      <c r="N72" s="783"/>
      <c r="O72" s="784"/>
      <c r="P72" s="785"/>
      <c r="Q72" s="481"/>
      <c r="R72" s="481"/>
      <c r="S72" s="481"/>
      <c r="T72" s="1328"/>
      <c r="U72" s="731">
        <f>D72+H72+L72+P72+T72</f>
        <v>0</v>
      </c>
      <c r="V72" s="649"/>
      <c r="W72" s="649"/>
      <c r="X72" s="484"/>
    </row>
    <row r="73" spans="1:24" s="782" customFormat="1" x14ac:dyDescent="0.3">
      <c r="A73" s="1211"/>
      <c r="B73" s="1208" t="s">
        <v>313</v>
      </c>
      <c r="C73" s="752" t="s">
        <v>200</v>
      </c>
      <c r="D73" s="724">
        <f>D71-D72</f>
        <v>0</v>
      </c>
      <c r="E73" s="475"/>
      <c r="F73" s="475"/>
      <c r="G73" s="476"/>
      <c r="H73" s="724">
        <f>H71-H72</f>
        <v>0</v>
      </c>
      <c r="I73" s="475"/>
      <c r="J73" s="475"/>
      <c r="K73" s="476"/>
      <c r="L73" s="724">
        <f>L71-L72</f>
        <v>0</v>
      </c>
      <c r="M73" s="475"/>
      <c r="N73" s="475"/>
      <c r="O73" s="476"/>
      <c r="P73" s="717">
        <f>P71-P72</f>
        <v>0</v>
      </c>
      <c r="Q73" s="477"/>
      <c r="R73" s="477"/>
      <c r="S73" s="477"/>
      <c r="T73" s="1327">
        <f>T71-T72</f>
        <v>0</v>
      </c>
      <c r="U73" s="726">
        <f>U71-U72</f>
        <v>0</v>
      </c>
      <c r="V73" s="651"/>
      <c r="W73" s="651"/>
      <c r="X73" s="1212"/>
    </row>
    <row r="74" spans="1:24" x14ac:dyDescent="0.3">
      <c r="A74" s="1692" t="s">
        <v>365</v>
      </c>
      <c r="B74" s="747" t="s">
        <v>244</v>
      </c>
      <c r="C74" s="748" t="s">
        <v>419</v>
      </c>
      <c r="D74" s="786"/>
      <c r="E74" s="469"/>
      <c r="F74" s="469"/>
      <c r="G74" s="470"/>
      <c r="H74" s="786"/>
      <c r="I74" s="469"/>
      <c r="J74" s="469"/>
      <c r="K74" s="470"/>
      <c r="L74" s="786"/>
      <c r="M74" s="469"/>
      <c r="N74" s="469"/>
      <c r="O74" s="470"/>
      <c r="P74" s="452"/>
      <c r="Q74" s="469"/>
      <c r="R74" s="469"/>
      <c r="S74" s="469"/>
      <c r="T74" s="1286"/>
      <c r="U74" s="716">
        <f>D74+H74+L74+P74+T74</f>
        <v>0</v>
      </c>
      <c r="V74" s="559"/>
      <c r="W74" s="559"/>
      <c r="X74" s="471"/>
    </row>
    <row r="75" spans="1:24" x14ac:dyDescent="0.3">
      <c r="A75" s="1693"/>
      <c r="B75" s="749">
        <v>11.1</v>
      </c>
      <c r="C75" s="739" t="s">
        <v>421</v>
      </c>
      <c r="D75" s="464"/>
      <c r="E75" s="472"/>
      <c r="F75" s="472"/>
      <c r="G75" s="473"/>
      <c r="H75" s="464"/>
      <c r="I75" s="472"/>
      <c r="J75" s="472"/>
      <c r="K75" s="473"/>
      <c r="L75" s="464"/>
      <c r="M75" s="472"/>
      <c r="N75" s="472"/>
      <c r="O75" s="473"/>
      <c r="P75" s="454"/>
      <c r="Q75" s="472"/>
      <c r="R75" s="472"/>
      <c r="S75" s="472"/>
      <c r="T75" s="1287"/>
      <c r="U75" s="716">
        <f t="shared" ref="U75:U78" si="47">D75+H75+L75+P75+T75</f>
        <v>0</v>
      </c>
      <c r="V75" s="559"/>
      <c r="W75" s="559"/>
      <c r="X75" s="474"/>
    </row>
    <row r="76" spans="1:24" x14ac:dyDescent="0.3">
      <c r="A76" s="1693"/>
      <c r="B76" s="749">
        <v>11.2</v>
      </c>
      <c r="C76" s="739" t="s">
        <v>420</v>
      </c>
      <c r="D76" s="464"/>
      <c r="E76" s="472"/>
      <c r="F76" s="472"/>
      <c r="G76" s="473"/>
      <c r="H76" s="464"/>
      <c r="I76" s="472"/>
      <c r="J76" s="472"/>
      <c r="K76" s="473"/>
      <c r="L76" s="464"/>
      <c r="M76" s="472"/>
      <c r="N76" s="472"/>
      <c r="O76" s="473"/>
      <c r="P76" s="454"/>
      <c r="Q76" s="472"/>
      <c r="R76" s="472"/>
      <c r="S76" s="472"/>
      <c r="T76" s="1287"/>
      <c r="U76" s="716">
        <f t="shared" si="47"/>
        <v>0</v>
      </c>
      <c r="V76" s="559"/>
      <c r="W76" s="559"/>
      <c r="X76" s="474"/>
    </row>
    <row r="77" spans="1:24" x14ac:dyDescent="0.3">
      <c r="A77" s="1693"/>
      <c r="B77" s="749">
        <v>11.3</v>
      </c>
      <c r="C77" s="739" t="s">
        <v>28</v>
      </c>
      <c r="D77" s="464"/>
      <c r="E77" s="472"/>
      <c r="F77" s="472"/>
      <c r="G77" s="473"/>
      <c r="H77" s="464"/>
      <c r="I77" s="472"/>
      <c r="J77" s="472"/>
      <c r="K77" s="473"/>
      <c r="L77" s="464"/>
      <c r="M77" s="472"/>
      <c r="N77" s="472"/>
      <c r="O77" s="473"/>
      <c r="P77" s="454"/>
      <c r="Q77" s="472"/>
      <c r="R77" s="472"/>
      <c r="S77" s="472"/>
      <c r="T77" s="1287"/>
      <c r="U77" s="716">
        <f t="shared" si="47"/>
        <v>0</v>
      </c>
      <c r="V77" s="559"/>
      <c r="W77" s="559"/>
      <c r="X77" s="474"/>
    </row>
    <row r="78" spans="1:24" x14ac:dyDescent="0.3">
      <c r="A78" s="1693"/>
      <c r="B78" s="749">
        <v>11.4</v>
      </c>
      <c r="C78" s="739" t="s">
        <v>205</v>
      </c>
      <c r="D78" s="464"/>
      <c r="E78" s="472"/>
      <c r="F78" s="472"/>
      <c r="G78" s="473"/>
      <c r="H78" s="464"/>
      <c r="I78" s="472"/>
      <c r="J78" s="472"/>
      <c r="K78" s="473"/>
      <c r="L78" s="464"/>
      <c r="M78" s="472"/>
      <c r="N78" s="472"/>
      <c r="O78" s="473"/>
      <c r="P78" s="454"/>
      <c r="Q78" s="472"/>
      <c r="R78" s="472"/>
      <c r="S78" s="472"/>
      <c r="T78" s="1287"/>
      <c r="U78" s="716">
        <f t="shared" si="47"/>
        <v>0</v>
      </c>
      <c r="V78" s="559"/>
      <c r="W78" s="559"/>
      <c r="X78" s="474"/>
    </row>
    <row r="79" spans="1:24" s="782" customFormat="1" x14ac:dyDescent="0.3">
      <c r="A79" s="1693"/>
      <c r="B79" s="749">
        <v>11.5</v>
      </c>
      <c r="C79" s="739" t="s">
        <v>418</v>
      </c>
      <c r="D79" s="502">
        <f>SUM(D74:D78)</f>
        <v>0</v>
      </c>
      <c r="E79" s="472"/>
      <c r="F79" s="472"/>
      <c r="G79" s="473"/>
      <c r="H79" s="502">
        <f>SUM(H74:H78)</f>
        <v>0</v>
      </c>
      <c r="I79" s="472"/>
      <c r="J79" s="472"/>
      <c r="K79" s="473"/>
      <c r="L79" s="502">
        <f>SUM(L74:L78)</f>
        <v>0</v>
      </c>
      <c r="M79" s="472"/>
      <c r="N79" s="472"/>
      <c r="O79" s="473"/>
      <c r="P79" s="503">
        <f>SUM(P74:P78)</f>
        <v>0</v>
      </c>
      <c r="Q79" s="472"/>
      <c r="R79" s="472"/>
      <c r="S79" s="472"/>
      <c r="T79" s="1332">
        <f>SUM(T74:T78)</f>
        <v>0</v>
      </c>
      <c r="U79" s="535">
        <f>SUM(U74:U78)</f>
        <v>0</v>
      </c>
      <c r="V79" s="646"/>
      <c r="W79" s="646"/>
      <c r="X79" s="474"/>
    </row>
    <row r="80" spans="1:24" x14ac:dyDescent="0.3">
      <c r="A80" s="1693"/>
      <c r="B80" s="749">
        <v>11.6</v>
      </c>
      <c r="C80" s="739" t="s">
        <v>422</v>
      </c>
      <c r="D80" s="464"/>
      <c r="E80" s="472"/>
      <c r="F80" s="472"/>
      <c r="G80" s="473"/>
      <c r="H80" s="464"/>
      <c r="I80" s="472"/>
      <c r="J80" s="472"/>
      <c r="K80" s="473"/>
      <c r="L80" s="464"/>
      <c r="M80" s="472"/>
      <c r="N80" s="472"/>
      <c r="O80" s="473"/>
      <c r="P80" s="454"/>
      <c r="Q80" s="472"/>
      <c r="R80" s="472"/>
      <c r="S80" s="472"/>
      <c r="T80" s="1287"/>
      <c r="U80" s="716">
        <f>D80+H80+L80+P80+T80</f>
        <v>0</v>
      </c>
      <c r="V80" s="559"/>
      <c r="W80" s="559"/>
      <c r="X80" s="474"/>
    </row>
    <row r="81" spans="1:24" x14ac:dyDescent="0.3">
      <c r="A81" s="1693"/>
      <c r="B81" s="749">
        <v>11.7</v>
      </c>
      <c r="C81" s="739" t="s">
        <v>209</v>
      </c>
      <c r="D81" s="464"/>
      <c r="E81" s="472"/>
      <c r="F81" s="472"/>
      <c r="G81" s="473"/>
      <c r="H81" s="464"/>
      <c r="I81" s="472"/>
      <c r="J81" s="472"/>
      <c r="K81" s="473"/>
      <c r="L81" s="464"/>
      <c r="M81" s="472"/>
      <c r="N81" s="472"/>
      <c r="O81" s="473"/>
      <c r="P81" s="454"/>
      <c r="Q81" s="472"/>
      <c r="R81" s="472"/>
      <c r="S81" s="472"/>
      <c r="T81" s="1287"/>
      <c r="U81" s="716">
        <f t="shared" ref="U81:U82" si="48">D81+H81+L81+P81+T81</f>
        <v>0</v>
      </c>
      <c r="V81" s="559"/>
      <c r="W81" s="559"/>
      <c r="X81" s="474"/>
    </row>
    <row r="82" spans="1:24" x14ac:dyDescent="0.3">
      <c r="A82" s="1693"/>
      <c r="B82" s="749">
        <v>11.8</v>
      </c>
      <c r="C82" s="739" t="s">
        <v>212</v>
      </c>
      <c r="D82" s="464"/>
      <c r="E82" s="472"/>
      <c r="F82" s="472"/>
      <c r="G82" s="473"/>
      <c r="H82" s="464"/>
      <c r="I82" s="472"/>
      <c r="J82" s="472"/>
      <c r="K82" s="473"/>
      <c r="L82" s="464"/>
      <c r="M82" s="472"/>
      <c r="N82" s="472"/>
      <c r="O82" s="473"/>
      <c r="P82" s="454"/>
      <c r="Q82" s="472"/>
      <c r="R82" s="472"/>
      <c r="S82" s="472"/>
      <c r="T82" s="1287"/>
      <c r="U82" s="716">
        <f t="shared" si="48"/>
        <v>0</v>
      </c>
      <c r="V82" s="559"/>
      <c r="W82" s="559"/>
      <c r="X82" s="474"/>
    </row>
    <row r="83" spans="1:24" s="782" customFormat="1" ht="24.6" x14ac:dyDescent="0.3">
      <c r="A83" s="1694"/>
      <c r="B83" s="749">
        <v>11.9</v>
      </c>
      <c r="C83" s="750" t="s">
        <v>423</v>
      </c>
      <c r="D83" s="502">
        <f>(D79-D80)+(D81-D82)</f>
        <v>0</v>
      </c>
      <c r="E83" s="472"/>
      <c r="F83" s="472"/>
      <c r="G83" s="473"/>
      <c r="H83" s="502">
        <f>(H79-H80)+(H81-H82)</f>
        <v>0</v>
      </c>
      <c r="I83" s="472"/>
      <c r="J83" s="472"/>
      <c r="K83" s="473"/>
      <c r="L83" s="502">
        <f>(L79-L80)+(L81-L82)</f>
        <v>0</v>
      </c>
      <c r="M83" s="472"/>
      <c r="N83" s="472"/>
      <c r="O83" s="473"/>
      <c r="P83" s="503">
        <f>(P79-P80)+(P81-P82)</f>
        <v>0</v>
      </c>
      <c r="Q83" s="472"/>
      <c r="R83" s="472"/>
      <c r="S83" s="472"/>
      <c r="T83" s="1332">
        <f>(T79-T80)+(T81-T82)</f>
        <v>0</v>
      </c>
      <c r="U83" s="535">
        <f>(U79-U80)+(U81-U82)</f>
        <v>0</v>
      </c>
      <c r="V83" s="644"/>
      <c r="W83" s="644"/>
      <c r="X83" s="474"/>
    </row>
    <row r="84" spans="1:24" s="782" customFormat="1" ht="15" thickBot="1" x14ac:dyDescent="0.35">
      <c r="A84" s="792"/>
      <c r="B84" s="751" t="s">
        <v>306</v>
      </c>
      <c r="C84" s="752" t="s">
        <v>215</v>
      </c>
      <c r="D84" s="732">
        <f>D73+D83</f>
        <v>0</v>
      </c>
      <c r="E84" s="485"/>
      <c r="F84" s="485"/>
      <c r="G84" s="486"/>
      <c r="H84" s="732">
        <f>H73+H83</f>
        <v>0</v>
      </c>
      <c r="I84" s="485"/>
      <c r="J84" s="485"/>
      <c r="K84" s="486"/>
      <c r="L84" s="732">
        <f>L73+L83</f>
        <v>0</v>
      </c>
      <c r="M84" s="485"/>
      <c r="N84" s="485"/>
      <c r="O84" s="486"/>
      <c r="P84" s="890">
        <f>P73+P83</f>
        <v>0</v>
      </c>
      <c r="Q84" s="485"/>
      <c r="R84" s="485"/>
      <c r="S84" s="478"/>
      <c r="T84" s="1333">
        <f>T73+T83</f>
        <v>0</v>
      </c>
      <c r="U84" s="734">
        <f>U73+U83</f>
        <v>0</v>
      </c>
      <c r="V84" s="653"/>
      <c r="W84" s="653"/>
      <c r="X84" s="897"/>
    </row>
    <row r="85" spans="1:24" x14ac:dyDescent="0.3">
      <c r="S85" s="895"/>
      <c r="T85" s="770"/>
      <c r="X85" s="770"/>
    </row>
  </sheetData>
  <sheetProtection algorithmName="SHA-512" hashValue="I6hhT94c8yzYyxpKPccW4A7tucHqdU0RRuD2D7CC5pT15OJrkzRF4kqrMXe8Kn8NVomL+XRq/lwyBSonOAMxoA==" saltValue="KA/Czf8moOg7y+qykpJIxg==" spinCount="100000" sheet="1" objects="1" scenarios="1"/>
  <mergeCells count="26">
    <mergeCell ref="A57:A63"/>
    <mergeCell ref="A64:A69"/>
    <mergeCell ref="A74:A83"/>
    <mergeCell ref="A55:C56"/>
    <mergeCell ref="U55:X55"/>
    <mergeCell ref="L55:O55"/>
    <mergeCell ref="H55:K55"/>
    <mergeCell ref="D55:G55"/>
    <mergeCell ref="P55:S55"/>
    <mergeCell ref="U15:X15"/>
    <mergeCell ref="L15:O15"/>
    <mergeCell ref="H15:K15"/>
    <mergeCell ref="D15:G15"/>
    <mergeCell ref="P15:S15"/>
    <mergeCell ref="U7:X7"/>
    <mergeCell ref="L7:O7"/>
    <mergeCell ref="H7:K7"/>
    <mergeCell ref="D7:G7"/>
    <mergeCell ref="P7:S7"/>
    <mergeCell ref="A44:A54"/>
    <mergeCell ref="A10:C10"/>
    <mergeCell ref="A11:A14"/>
    <mergeCell ref="A15:C16"/>
    <mergeCell ref="A39:A43"/>
    <mergeCell ref="A27:A38"/>
    <mergeCell ref="A17:A26"/>
  </mergeCells>
  <pageMargins left="0.25" right="0.25" top="0.75" bottom="0.75" header="0" footer="0.3"/>
  <pageSetup paperSize="5" scale="47" fitToHeight="0" orientation="landscape" r:id="rId1"/>
  <headerFooter>
    <oddHeader>&amp;R&amp;G</oddHeader>
    <oddFooter>&amp;L&amp;A&amp;R&amp;P of &amp;N</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pageSetUpPr fitToPage="1"/>
  </sheetPr>
  <dimension ref="A1:Y85"/>
  <sheetViews>
    <sheetView workbookViewId="0">
      <pane xSplit="3" topLeftCell="D1" activePane="topRight" state="frozen"/>
      <selection pane="topRight"/>
    </sheetView>
  </sheetViews>
  <sheetFormatPr defaultColWidth="9.109375" defaultRowHeight="14.4" x14ac:dyDescent="0.3"/>
  <cols>
    <col min="1" max="1" width="12.33203125" style="771" customWidth="1"/>
    <col min="2" max="2" width="6.33203125" style="768" customWidth="1"/>
    <col min="3" max="3" width="42" style="769" customWidth="1"/>
    <col min="4" max="20" width="14.44140625" style="769" customWidth="1"/>
    <col min="21" max="22" width="14.44140625" style="770" customWidth="1"/>
    <col min="23" max="24" width="14.44140625" style="769" customWidth="1"/>
    <col min="25" max="16384" width="9.109375" style="769"/>
  </cols>
  <sheetData>
    <row r="1" spans="1:24" x14ac:dyDescent="0.3">
      <c r="A1" s="767" t="s">
        <v>517</v>
      </c>
    </row>
    <row r="3" spans="1:24" x14ac:dyDescent="0.3">
      <c r="A3" s="863" t="s">
        <v>477</v>
      </c>
      <c r="B3" s="864"/>
      <c r="C3" s="860">
        <f>'LTC Rev-Exp Summary'!C3</f>
        <v>0</v>
      </c>
      <c r="L3" s="772"/>
      <c r="M3" s="772"/>
      <c r="N3" s="772"/>
      <c r="O3" s="772"/>
    </row>
    <row r="4" spans="1:24" x14ac:dyDescent="0.3">
      <c r="A4" s="863" t="s">
        <v>16</v>
      </c>
      <c r="B4" s="864"/>
      <c r="C4" s="867" t="str">
        <f>IF('LTC Rev-Exp Summary'!C4=0,"",'LTC Rev-Exp Summary'!C4)</f>
        <v/>
      </c>
    </row>
    <row r="5" spans="1:24" x14ac:dyDescent="0.3">
      <c r="A5" s="863" t="s">
        <v>17</v>
      </c>
      <c r="B5" s="864"/>
      <c r="C5" s="867" t="str">
        <f>IF('LTC Rev-Exp Summary'!C5=0,"",'LTC Rev-Exp Summary'!C5)</f>
        <v/>
      </c>
      <c r="D5" s="773"/>
      <c r="E5" s="773"/>
      <c r="F5" s="773"/>
      <c r="G5" s="773"/>
    </row>
    <row r="6" spans="1:24" ht="15" thickBot="1" x14ac:dyDescent="0.35">
      <c r="A6" s="865" t="s">
        <v>487</v>
      </c>
      <c r="B6" s="864"/>
      <c r="C6" s="866"/>
      <c r="D6" s="773"/>
      <c r="E6" s="773"/>
      <c r="F6" s="773"/>
      <c r="G6" s="773"/>
    </row>
    <row r="7" spans="1:24" ht="18.75" customHeight="1" x14ac:dyDescent="0.35">
      <c r="A7" s="693"/>
      <c r="B7" s="694"/>
      <c r="C7" s="695"/>
      <c r="D7" s="1689" t="s">
        <v>288</v>
      </c>
      <c r="E7" s="1690"/>
      <c r="F7" s="1690"/>
      <c r="G7" s="1691"/>
      <c r="H7" s="1689" t="s">
        <v>289</v>
      </c>
      <c r="I7" s="1690"/>
      <c r="J7" s="1690"/>
      <c r="K7" s="1691"/>
      <c r="L7" s="1689" t="s">
        <v>290</v>
      </c>
      <c r="M7" s="1690"/>
      <c r="N7" s="1690"/>
      <c r="O7" s="1691"/>
      <c r="P7" s="1689" t="s">
        <v>291</v>
      </c>
      <c r="Q7" s="1690"/>
      <c r="R7" s="1690"/>
      <c r="S7" s="1690"/>
      <c r="T7" s="1318"/>
      <c r="U7" s="1686" t="s">
        <v>1021</v>
      </c>
      <c r="V7" s="1687"/>
      <c r="W7" s="1687"/>
      <c r="X7" s="1688"/>
    </row>
    <row r="8" spans="1:24" ht="43.8" x14ac:dyDescent="0.35">
      <c r="A8" s="693"/>
      <c r="B8" s="696"/>
      <c r="C8" s="697"/>
      <c r="D8" s="1313" t="s">
        <v>40</v>
      </c>
      <c r="E8" s="1314" t="s">
        <v>533</v>
      </c>
      <c r="F8" s="1314" t="s">
        <v>516</v>
      </c>
      <c r="G8" s="1315" t="s">
        <v>693</v>
      </c>
      <c r="H8" s="1314" t="s">
        <v>40</v>
      </c>
      <c r="I8" s="1314" t="s">
        <v>533</v>
      </c>
      <c r="J8" s="1314" t="s">
        <v>516</v>
      </c>
      <c r="K8" s="1315" t="s">
        <v>693</v>
      </c>
      <c r="L8" s="1314" t="s">
        <v>40</v>
      </c>
      <c r="M8" s="1314" t="s">
        <v>533</v>
      </c>
      <c r="N8" s="1314" t="s">
        <v>516</v>
      </c>
      <c r="O8" s="1315" t="s">
        <v>693</v>
      </c>
      <c r="P8" s="1314" t="s">
        <v>40</v>
      </c>
      <c r="Q8" s="1314" t="s">
        <v>533</v>
      </c>
      <c r="R8" s="1314" t="s">
        <v>516</v>
      </c>
      <c r="S8" s="1314" t="s">
        <v>693</v>
      </c>
      <c r="T8" s="1279" t="s">
        <v>1022</v>
      </c>
      <c r="U8" s="776" t="s">
        <v>40</v>
      </c>
      <c r="V8" s="1314" t="s">
        <v>533</v>
      </c>
      <c r="W8" s="1314" t="s">
        <v>516</v>
      </c>
      <c r="X8" s="1316" t="s">
        <v>693</v>
      </c>
    </row>
    <row r="9" spans="1:24" s="701" customFormat="1" ht="18" x14ac:dyDescent="0.35">
      <c r="A9" s="787" t="s">
        <v>58</v>
      </c>
      <c r="B9" s="788"/>
      <c r="C9" s="789"/>
      <c r="D9" s="1265">
        <f>SUM(E9:G9)</f>
        <v>0</v>
      </c>
      <c r="E9" s="1266"/>
      <c r="F9" s="1266"/>
      <c r="G9" s="1267"/>
      <c r="H9" s="1265">
        <f>SUM(I9:K9)</f>
        <v>0</v>
      </c>
      <c r="I9" s="1266"/>
      <c r="J9" s="1266"/>
      <c r="K9" s="1267"/>
      <c r="L9" s="1265">
        <f>SUM(M9:O9)</f>
        <v>0</v>
      </c>
      <c r="M9" s="1266"/>
      <c r="N9" s="1266"/>
      <c r="O9" s="1267"/>
      <c r="P9" s="1265">
        <f>SUM(Q9:S9)</f>
        <v>0</v>
      </c>
      <c r="Q9" s="1266"/>
      <c r="R9" s="1266"/>
      <c r="S9" s="1266"/>
      <c r="T9" s="1319"/>
      <c r="U9" s="1268">
        <f>SUM(V9:X9)+T9</f>
        <v>0</v>
      </c>
      <c r="V9" s="503">
        <f>E9+I9+M9+Q9</f>
        <v>0</v>
      </c>
      <c r="W9" s="503">
        <f>F9+J9+N9+R9</f>
        <v>0</v>
      </c>
      <c r="X9" s="1269">
        <f>G9+K9+O9+S9</f>
        <v>0</v>
      </c>
    </row>
    <row r="10" spans="1:24" ht="18" x14ac:dyDescent="0.35">
      <c r="A10" s="1678" t="s">
        <v>12</v>
      </c>
      <c r="B10" s="1679"/>
      <c r="C10" s="1680"/>
      <c r="D10" s="777"/>
      <c r="E10" s="778"/>
      <c r="F10" s="778"/>
      <c r="G10" s="779"/>
      <c r="H10" s="777"/>
      <c r="I10" s="778"/>
      <c r="J10" s="778"/>
      <c r="K10" s="779"/>
      <c r="L10" s="777"/>
      <c r="M10" s="778"/>
      <c r="N10" s="778"/>
      <c r="O10" s="779"/>
      <c r="P10" s="777"/>
      <c r="Q10" s="778"/>
      <c r="R10" s="778"/>
      <c r="S10" s="778"/>
      <c r="T10" s="1320"/>
      <c r="U10" s="713"/>
      <c r="V10" s="795"/>
      <c r="W10" s="795"/>
      <c r="X10" s="896"/>
    </row>
    <row r="11" spans="1:24" ht="14.4" customHeight="1" x14ac:dyDescent="0.3">
      <c r="A11" s="1631" t="s">
        <v>218</v>
      </c>
      <c r="B11" s="736">
        <v>1.1000000000000001</v>
      </c>
      <c r="C11" s="753" t="s">
        <v>13</v>
      </c>
      <c r="D11" s="880"/>
      <c r="E11" s="872"/>
      <c r="F11" s="872"/>
      <c r="G11" s="882"/>
      <c r="H11" s="880"/>
      <c r="I11" s="872"/>
      <c r="J11" s="872"/>
      <c r="K11" s="882"/>
      <c r="L11" s="880"/>
      <c r="M11" s="872"/>
      <c r="N11" s="872"/>
      <c r="O11" s="882"/>
      <c r="P11" s="880"/>
      <c r="Q11" s="872"/>
      <c r="R11" s="872"/>
      <c r="S11" s="872"/>
      <c r="T11" s="1336"/>
      <c r="U11" s="611">
        <f>D11+H11+L11+P11+T11</f>
        <v>0</v>
      </c>
      <c r="V11" s="873"/>
      <c r="W11" s="873"/>
      <c r="X11" s="558"/>
    </row>
    <row r="12" spans="1:24" x14ac:dyDescent="0.3">
      <c r="A12" s="1632"/>
      <c r="B12" s="738">
        <v>1.2</v>
      </c>
      <c r="C12" s="754" t="s">
        <v>262</v>
      </c>
      <c r="D12" s="881"/>
      <c r="E12" s="873"/>
      <c r="F12" s="873"/>
      <c r="G12" s="874"/>
      <c r="H12" s="881"/>
      <c r="I12" s="873"/>
      <c r="J12" s="873"/>
      <c r="K12" s="874"/>
      <c r="L12" s="881"/>
      <c r="M12" s="873"/>
      <c r="N12" s="873"/>
      <c r="O12" s="874"/>
      <c r="P12" s="881"/>
      <c r="Q12" s="873"/>
      <c r="R12" s="873"/>
      <c r="S12" s="873"/>
      <c r="T12" s="1283"/>
      <c r="U12" s="535">
        <f t="shared" ref="U12:U13" si="0">D12+H12+L12+P12+T12</f>
        <v>0</v>
      </c>
      <c r="V12" s="873"/>
      <c r="W12" s="873"/>
      <c r="X12" s="560"/>
    </row>
    <row r="13" spans="1:24" x14ac:dyDescent="0.3">
      <c r="A13" s="1632"/>
      <c r="B13" s="738" t="s">
        <v>70</v>
      </c>
      <c r="C13" s="754" t="s">
        <v>14</v>
      </c>
      <c r="D13" s="881"/>
      <c r="E13" s="873"/>
      <c r="F13" s="873"/>
      <c r="G13" s="874"/>
      <c r="H13" s="881"/>
      <c r="I13" s="873"/>
      <c r="J13" s="873"/>
      <c r="K13" s="874"/>
      <c r="L13" s="881"/>
      <c r="M13" s="873"/>
      <c r="N13" s="873"/>
      <c r="O13" s="874"/>
      <c r="P13" s="881"/>
      <c r="Q13" s="873"/>
      <c r="R13" s="873"/>
      <c r="S13" s="873"/>
      <c r="T13" s="1283"/>
      <c r="U13" s="535">
        <f t="shared" si="0"/>
        <v>0</v>
      </c>
      <c r="V13" s="873"/>
      <c r="W13" s="873"/>
      <c r="X13" s="560"/>
    </row>
    <row r="14" spans="1:24" s="780" customFormat="1" x14ac:dyDescent="0.3">
      <c r="A14" s="1633"/>
      <c r="B14" s="742" t="s">
        <v>71</v>
      </c>
      <c r="C14" s="766" t="s">
        <v>15</v>
      </c>
      <c r="D14" s="1216">
        <f>SUM(D11:D13)</f>
        <v>0</v>
      </c>
      <c r="E14" s="875"/>
      <c r="F14" s="877"/>
      <c r="G14" s="876"/>
      <c r="H14" s="532">
        <f>SUM(H11:H13)</f>
        <v>0</v>
      </c>
      <c r="I14" s="875"/>
      <c r="J14" s="877"/>
      <c r="K14" s="876"/>
      <c r="L14" s="532">
        <f>SUM(L11:L13)</f>
        <v>0</v>
      </c>
      <c r="M14" s="875"/>
      <c r="N14" s="877"/>
      <c r="O14" s="876"/>
      <c r="P14" s="532">
        <f>SUM(P11:P13)</f>
        <v>0</v>
      </c>
      <c r="Q14" s="875"/>
      <c r="R14" s="877"/>
      <c r="S14" s="877"/>
      <c r="T14" s="1284">
        <f>SUM(T11:T13)</f>
        <v>0</v>
      </c>
      <c r="U14" s="539">
        <f>SUM(U11:U13)</f>
        <v>0</v>
      </c>
      <c r="V14" s="875"/>
      <c r="W14" s="875"/>
      <c r="X14" s="891"/>
    </row>
    <row r="15" spans="1:24" ht="15" customHeight="1" x14ac:dyDescent="0.3">
      <c r="A15" s="1681" t="s">
        <v>10</v>
      </c>
      <c r="B15" s="1682"/>
      <c r="C15" s="1683"/>
      <c r="D15" s="1689" t="s">
        <v>288</v>
      </c>
      <c r="E15" s="1690"/>
      <c r="F15" s="1690"/>
      <c r="G15" s="1691"/>
      <c r="H15" s="1689" t="s">
        <v>289</v>
      </c>
      <c r="I15" s="1690"/>
      <c r="J15" s="1690"/>
      <c r="K15" s="1691"/>
      <c r="L15" s="1689" t="s">
        <v>290</v>
      </c>
      <c r="M15" s="1690"/>
      <c r="N15" s="1690"/>
      <c r="O15" s="1691"/>
      <c r="P15" s="1689" t="s">
        <v>291</v>
      </c>
      <c r="Q15" s="1690"/>
      <c r="R15" s="1690"/>
      <c r="S15" s="1690"/>
      <c r="T15" s="1321"/>
      <c r="U15" s="1673" t="s">
        <v>1021</v>
      </c>
      <c r="V15" s="1668"/>
      <c r="W15" s="1668"/>
      <c r="X15" s="1674"/>
    </row>
    <row r="16" spans="1:24" ht="43.2" x14ac:dyDescent="0.3">
      <c r="A16" s="1678"/>
      <c r="B16" s="1679"/>
      <c r="C16" s="1680"/>
      <c r="D16" s="1313" t="s">
        <v>40</v>
      </c>
      <c r="E16" s="1314" t="s">
        <v>533</v>
      </c>
      <c r="F16" s="1314" t="s">
        <v>516</v>
      </c>
      <c r="G16" s="1315" t="s">
        <v>693</v>
      </c>
      <c r="H16" s="1313" t="s">
        <v>40</v>
      </c>
      <c r="I16" s="1314" t="s">
        <v>533</v>
      </c>
      <c r="J16" s="1314" t="s">
        <v>516</v>
      </c>
      <c r="K16" s="1315" t="s">
        <v>693</v>
      </c>
      <c r="L16" s="1313" t="s">
        <v>40</v>
      </c>
      <c r="M16" s="1314" t="s">
        <v>533</v>
      </c>
      <c r="N16" s="1314" t="s">
        <v>516</v>
      </c>
      <c r="O16" s="1315" t="s">
        <v>693</v>
      </c>
      <c r="P16" s="1314" t="s">
        <v>40</v>
      </c>
      <c r="Q16" s="1314" t="s">
        <v>533</v>
      </c>
      <c r="R16" s="1314" t="s">
        <v>516</v>
      </c>
      <c r="S16" s="1314" t="s">
        <v>693</v>
      </c>
      <c r="T16" s="1279" t="s">
        <v>1022</v>
      </c>
      <c r="U16" s="1312" t="s">
        <v>40</v>
      </c>
      <c r="V16" s="1311" t="s">
        <v>533</v>
      </c>
      <c r="W16" s="1311" t="s">
        <v>516</v>
      </c>
      <c r="X16" s="1316" t="s">
        <v>693</v>
      </c>
    </row>
    <row r="17" spans="1:25" s="1241" customFormat="1" x14ac:dyDescent="0.3">
      <c r="A17" s="1628" t="s">
        <v>967</v>
      </c>
      <c r="B17" s="749">
        <v>2.1</v>
      </c>
      <c r="C17" s="1239" t="s">
        <v>900</v>
      </c>
      <c r="D17" s="1240">
        <f t="shared" ref="D17:D25" si="1">SUM(E17:G17)</f>
        <v>0</v>
      </c>
      <c r="E17" s="1261"/>
      <c r="F17" s="1261"/>
      <c r="G17" s="1262"/>
      <c r="H17" s="1240">
        <f t="shared" ref="H17:H25" si="2">SUM(I17:K17)</f>
        <v>0</v>
      </c>
      <c r="I17" s="1261"/>
      <c r="J17" s="1261"/>
      <c r="K17" s="1262"/>
      <c r="L17" s="1240">
        <f t="shared" ref="L17:L25" si="3">SUM(M17:O17)</f>
        <v>0</v>
      </c>
      <c r="M17" s="1261"/>
      <c r="N17" s="1261"/>
      <c r="O17" s="1262"/>
      <c r="P17" s="1240">
        <f t="shared" ref="P17:P25" si="4">SUM(Q17:S17)</f>
        <v>0</v>
      </c>
      <c r="Q17" s="1261"/>
      <c r="R17" s="1261"/>
      <c r="S17" s="1261"/>
      <c r="T17" s="1322"/>
      <c r="U17" s="716">
        <f>SUM(V17:X17)+T17</f>
        <v>0</v>
      </c>
      <c r="V17" s="537">
        <f t="shared" ref="V17:X25" si="5">E17+I17+M17+Q17</f>
        <v>0</v>
      </c>
      <c r="W17" s="537">
        <f t="shared" si="5"/>
        <v>0</v>
      </c>
      <c r="X17" s="555">
        <f t="shared" si="5"/>
        <v>0</v>
      </c>
    </row>
    <row r="18" spans="1:25" s="1241" customFormat="1" x14ac:dyDescent="0.3">
      <c r="A18" s="1629"/>
      <c r="B18" s="749">
        <v>2.2000000000000002</v>
      </c>
      <c r="C18" s="1239" t="s">
        <v>901</v>
      </c>
      <c r="D18" s="1240">
        <f t="shared" si="1"/>
        <v>0</v>
      </c>
      <c r="E18" s="1263"/>
      <c r="F18" s="1263"/>
      <c r="G18" s="1264"/>
      <c r="H18" s="1240">
        <f t="shared" si="2"/>
        <v>0</v>
      </c>
      <c r="I18" s="1263"/>
      <c r="J18" s="1263"/>
      <c r="K18" s="1264"/>
      <c r="L18" s="1240">
        <f t="shared" si="3"/>
        <v>0</v>
      </c>
      <c r="M18" s="1263"/>
      <c r="N18" s="1263"/>
      <c r="O18" s="1264"/>
      <c r="P18" s="1240">
        <f t="shared" si="4"/>
        <v>0</v>
      </c>
      <c r="Q18" s="1263"/>
      <c r="R18" s="1263"/>
      <c r="S18" s="1263"/>
      <c r="T18" s="1322"/>
      <c r="U18" s="716">
        <f t="shared" ref="U18:U25" si="6">SUM(V18:X18)+T18</f>
        <v>0</v>
      </c>
      <c r="V18" s="537">
        <f t="shared" si="5"/>
        <v>0</v>
      </c>
      <c r="W18" s="537">
        <f t="shared" si="5"/>
        <v>0</v>
      </c>
      <c r="X18" s="555">
        <f t="shared" si="5"/>
        <v>0</v>
      </c>
    </row>
    <row r="19" spans="1:25" s="1241" customFormat="1" x14ac:dyDescent="0.3">
      <c r="A19" s="1629"/>
      <c r="B19" s="749">
        <v>2.2999999999999998</v>
      </c>
      <c r="C19" s="1239" t="s">
        <v>902</v>
      </c>
      <c r="D19" s="1240">
        <f t="shared" si="1"/>
        <v>0</v>
      </c>
      <c r="E19" s="1263"/>
      <c r="F19" s="1263"/>
      <c r="G19" s="1264"/>
      <c r="H19" s="1240">
        <f t="shared" si="2"/>
        <v>0</v>
      </c>
      <c r="I19" s="1263"/>
      <c r="J19" s="1263"/>
      <c r="K19" s="1264"/>
      <c r="L19" s="1240">
        <f t="shared" si="3"/>
        <v>0</v>
      </c>
      <c r="M19" s="1263"/>
      <c r="N19" s="1263"/>
      <c r="O19" s="1264"/>
      <c r="P19" s="1240">
        <f t="shared" si="4"/>
        <v>0</v>
      </c>
      <c r="Q19" s="1263"/>
      <c r="R19" s="1263"/>
      <c r="S19" s="1263"/>
      <c r="T19" s="1322"/>
      <c r="U19" s="716">
        <f t="shared" si="6"/>
        <v>0</v>
      </c>
      <c r="V19" s="537">
        <f t="shared" si="5"/>
        <v>0</v>
      </c>
      <c r="W19" s="537">
        <f t="shared" si="5"/>
        <v>0</v>
      </c>
      <c r="X19" s="555">
        <f t="shared" si="5"/>
        <v>0</v>
      </c>
    </row>
    <row r="20" spans="1:25" s="1241" customFormat="1" x14ac:dyDescent="0.3">
      <c r="A20" s="1629"/>
      <c r="B20" s="749">
        <v>2.4</v>
      </c>
      <c r="C20" s="1239" t="s">
        <v>903</v>
      </c>
      <c r="D20" s="1240">
        <f t="shared" si="1"/>
        <v>0</v>
      </c>
      <c r="E20" s="1263"/>
      <c r="F20" s="1263"/>
      <c r="G20" s="1264"/>
      <c r="H20" s="1240">
        <f t="shared" si="2"/>
        <v>0</v>
      </c>
      <c r="I20" s="1263"/>
      <c r="J20" s="1263"/>
      <c r="K20" s="1264"/>
      <c r="L20" s="1240">
        <f t="shared" si="3"/>
        <v>0</v>
      </c>
      <c r="M20" s="1263"/>
      <c r="N20" s="1263"/>
      <c r="O20" s="1264"/>
      <c r="P20" s="1240">
        <f t="shared" si="4"/>
        <v>0</v>
      </c>
      <c r="Q20" s="1263"/>
      <c r="R20" s="1263"/>
      <c r="S20" s="1263"/>
      <c r="T20" s="1322"/>
      <c r="U20" s="716">
        <f t="shared" si="6"/>
        <v>0</v>
      </c>
      <c r="V20" s="537">
        <f t="shared" si="5"/>
        <v>0</v>
      </c>
      <c r="W20" s="537">
        <f t="shared" si="5"/>
        <v>0</v>
      </c>
      <c r="X20" s="555">
        <f t="shared" si="5"/>
        <v>0</v>
      </c>
    </row>
    <row r="21" spans="1:25" s="1241" customFormat="1" x14ac:dyDescent="0.3">
      <c r="A21" s="1629"/>
      <c r="B21" s="749">
        <v>2.5</v>
      </c>
      <c r="C21" s="1239" t="s">
        <v>960</v>
      </c>
      <c r="D21" s="1240">
        <f t="shared" si="1"/>
        <v>0</v>
      </c>
      <c r="E21" s="1263"/>
      <c r="F21" s="1263"/>
      <c r="G21" s="1264"/>
      <c r="H21" s="1240">
        <f t="shared" si="2"/>
        <v>0</v>
      </c>
      <c r="I21" s="1263"/>
      <c r="J21" s="1263"/>
      <c r="K21" s="1264"/>
      <c r="L21" s="1240">
        <f t="shared" si="3"/>
        <v>0</v>
      </c>
      <c r="M21" s="1263"/>
      <c r="N21" s="1263"/>
      <c r="O21" s="1264"/>
      <c r="P21" s="1240">
        <f t="shared" si="4"/>
        <v>0</v>
      </c>
      <c r="Q21" s="1263"/>
      <c r="R21" s="1263"/>
      <c r="S21" s="1263"/>
      <c r="T21" s="1322"/>
      <c r="U21" s="716">
        <f t="shared" si="6"/>
        <v>0</v>
      </c>
      <c r="V21" s="537">
        <f t="shared" si="5"/>
        <v>0</v>
      </c>
      <c r="W21" s="537">
        <f t="shared" si="5"/>
        <v>0</v>
      </c>
      <c r="X21" s="555">
        <f t="shared" si="5"/>
        <v>0</v>
      </c>
    </row>
    <row r="22" spans="1:25" s="1241" customFormat="1" x14ac:dyDescent="0.3">
      <c r="A22" s="1629"/>
      <c r="B22" s="749">
        <v>2.6</v>
      </c>
      <c r="C22" s="1239" t="s">
        <v>222</v>
      </c>
      <c r="D22" s="1240">
        <f t="shared" si="1"/>
        <v>0</v>
      </c>
      <c r="E22" s="1263"/>
      <c r="F22" s="1263"/>
      <c r="G22" s="1264"/>
      <c r="H22" s="1240">
        <f t="shared" si="2"/>
        <v>0</v>
      </c>
      <c r="I22" s="1263"/>
      <c r="J22" s="1263"/>
      <c r="K22" s="1264"/>
      <c r="L22" s="1240">
        <f t="shared" si="3"/>
        <v>0</v>
      </c>
      <c r="M22" s="1263"/>
      <c r="N22" s="1263"/>
      <c r="O22" s="1264"/>
      <c r="P22" s="1240">
        <f t="shared" si="4"/>
        <v>0</v>
      </c>
      <c r="Q22" s="1263"/>
      <c r="R22" s="1263"/>
      <c r="S22" s="1263"/>
      <c r="T22" s="1322"/>
      <c r="U22" s="716">
        <f t="shared" si="6"/>
        <v>0</v>
      </c>
      <c r="V22" s="537">
        <f t="shared" si="5"/>
        <v>0</v>
      </c>
      <c r="W22" s="537">
        <f t="shared" si="5"/>
        <v>0</v>
      </c>
      <c r="X22" s="555">
        <f t="shared" si="5"/>
        <v>0</v>
      </c>
    </row>
    <row r="23" spans="1:25" s="1241" customFormat="1" x14ac:dyDescent="0.3">
      <c r="A23" s="1629"/>
      <c r="B23" s="749">
        <v>2.7</v>
      </c>
      <c r="C23" s="1239" t="s">
        <v>961</v>
      </c>
      <c r="D23" s="1240">
        <f t="shared" si="1"/>
        <v>0</v>
      </c>
      <c r="E23" s="1263"/>
      <c r="F23" s="1263"/>
      <c r="G23" s="1264"/>
      <c r="H23" s="1240">
        <f t="shared" si="2"/>
        <v>0</v>
      </c>
      <c r="I23" s="1263"/>
      <c r="J23" s="1263"/>
      <c r="K23" s="1264"/>
      <c r="L23" s="1240">
        <f t="shared" si="3"/>
        <v>0</v>
      </c>
      <c r="M23" s="1263"/>
      <c r="N23" s="1263"/>
      <c r="O23" s="1264"/>
      <c r="P23" s="1240">
        <f t="shared" si="4"/>
        <v>0</v>
      </c>
      <c r="Q23" s="1263"/>
      <c r="R23" s="1263"/>
      <c r="S23" s="1263"/>
      <c r="T23" s="1322"/>
      <c r="U23" s="716">
        <f t="shared" si="6"/>
        <v>0</v>
      </c>
      <c r="V23" s="537">
        <f t="shared" si="5"/>
        <v>0</v>
      </c>
      <c r="W23" s="537">
        <f t="shared" si="5"/>
        <v>0</v>
      </c>
      <c r="X23" s="555">
        <f t="shared" si="5"/>
        <v>0</v>
      </c>
    </row>
    <row r="24" spans="1:25" s="1241" customFormat="1" x14ac:dyDescent="0.3">
      <c r="A24" s="1629"/>
      <c r="B24" s="749">
        <v>2.8</v>
      </c>
      <c r="C24" s="1239" t="s">
        <v>962</v>
      </c>
      <c r="D24" s="1240">
        <f t="shared" si="1"/>
        <v>0</v>
      </c>
      <c r="E24" s="1263"/>
      <c r="F24" s="1263"/>
      <c r="G24" s="1264"/>
      <c r="H24" s="1240">
        <f t="shared" si="2"/>
        <v>0</v>
      </c>
      <c r="I24" s="1263"/>
      <c r="J24" s="1263"/>
      <c r="K24" s="1264"/>
      <c r="L24" s="1240">
        <f t="shared" si="3"/>
        <v>0</v>
      </c>
      <c r="M24" s="1263"/>
      <c r="N24" s="1263"/>
      <c r="O24" s="1264"/>
      <c r="P24" s="1240">
        <f t="shared" si="4"/>
        <v>0</v>
      </c>
      <c r="Q24" s="1263"/>
      <c r="R24" s="1263"/>
      <c r="S24" s="1263"/>
      <c r="T24" s="1322"/>
      <c r="U24" s="716">
        <f t="shared" si="6"/>
        <v>0</v>
      </c>
      <c r="V24" s="537">
        <f t="shared" si="5"/>
        <v>0</v>
      </c>
      <c r="W24" s="537">
        <f t="shared" si="5"/>
        <v>0</v>
      </c>
      <c r="X24" s="555">
        <f t="shared" si="5"/>
        <v>0</v>
      </c>
    </row>
    <row r="25" spans="1:25" s="1241" customFormat="1" x14ac:dyDescent="0.3">
      <c r="A25" s="1629"/>
      <c r="B25" s="749">
        <v>2.9</v>
      </c>
      <c r="C25" s="1239" t="s">
        <v>963</v>
      </c>
      <c r="D25" s="1240">
        <f t="shared" si="1"/>
        <v>0</v>
      </c>
      <c r="E25" s="1263"/>
      <c r="F25" s="1263"/>
      <c r="G25" s="1264"/>
      <c r="H25" s="1240">
        <f t="shared" si="2"/>
        <v>0</v>
      </c>
      <c r="I25" s="1263"/>
      <c r="J25" s="1263"/>
      <c r="K25" s="1264"/>
      <c r="L25" s="1240">
        <f t="shared" si="3"/>
        <v>0</v>
      </c>
      <c r="M25" s="1263"/>
      <c r="N25" s="1263"/>
      <c r="O25" s="1264"/>
      <c r="P25" s="1240">
        <f t="shared" si="4"/>
        <v>0</v>
      </c>
      <c r="Q25" s="1263"/>
      <c r="R25" s="1263"/>
      <c r="S25" s="1263"/>
      <c r="T25" s="1322"/>
      <c r="U25" s="716">
        <f t="shared" si="6"/>
        <v>0</v>
      </c>
      <c r="V25" s="537">
        <f t="shared" si="5"/>
        <v>0</v>
      </c>
      <c r="W25" s="537">
        <f t="shared" si="5"/>
        <v>0</v>
      </c>
      <c r="X25" s="555">
        <f t="shared" si="5"/>
        <v>0</v>
      </c>
    </row>
    <row r="26" spans="1:25" s="1241" customFormat="1" x14ac:dyDescent="0.3">
      <c r="A26" s="1630"/>
      <c r="B26" s="1255">
        <v>2.1</v>
      </c>
      <c r="C26" s="1242" t="s">
        <v>964</v>
      </c>
      <c r="D26" s="1243">
        <f t="shared" ref="D26:X26" si="7">SUM(D19:D20,D22:D25)</f>
        <v>0</v>
      </c>
      <c r="E26" s="1244">
        <f t="shared" si="7"/>
        <v>0</v>
      </c>
      <c r="F26" s="1244">
        <f t="shared" si="7"/>
        <v>0</v>
      </c>
      <c r="G26" s="1245">
        <f t="shared" si="7"/>
        <v>0</v>
      </c>
      <c r="H26" s="1243">
        <f t="shared" si="7"/>
        <v>0</v>
      </c>
      <c r="I26" s="1244">
        <f t="shared" si="7"/>
        <v>0</v>
      </c>
      <c r="J26" s="1244">
        <f t="shared" si="7"/>
        <v>0</v>
      </c>
      <c r="K26" s="1245">
        <f t="shared" si="7"/>
        <v>0</v>
      </c>
      <c r="L26" s="1243">
        <f t="shared" si="7"/>
        <v>0</v>
      </c>
      <c r="M26" s="1244">
        <f t="shared" si="7"/>
        <v>0</v>
      </c>
      <c r="N26" s="1244">
        <f t="shared" si="7"/>
        <v>0</v>
      </c>
      <c r="O26" s="1245">
        <f t="shared" si="7"/>
        <v>0</v>
      </c>
      <c r="P26" s="1243">
        <f t="shared" si="7"/>
        <v>0</v>
      </c>
      <c r="Q26" s="1244">
        <f t="shared" si="7"/>
        <v>0</v>
      </c>
      <c r="R26" s="1244">
        <f t="shared" si="7"/>
        <v>0</v>
      </c>
      <c r="S26" s="1244">
        <f t="shared" si="7"/>
        <v>0</v>
      </c>
      <c r="T26" s="1323">
        <f t="shared" si="7"/>
        <v>0</v>
      </c>
      <c r="U26" s="1260">
        <f t="shared" si="7"/>
        <v>0</v>
      </c>
      <c r="V26" s="1244">
        <f t="shared" si="7"/>
        <v>0</v>
      </c>
      <c r="W26" s="1244">
        <f t="shared" si="7"/>
        <v>0</v>
      </c>
      <c r="X26" s="1329">
        <f t="shared" si="7"/>
        <v>0</v>
      </c>
      <c r="Y26" s="1246"/>
    </row>
    <row r="27" spans="1:25" x14ac:dyDescent="0.3">
      <c r="A27" s="1632" t="s">
        <v>905</v>
      </c>
      <c r="B27" s="1229">
        <v>2.11</v>
      </c>
      <c r="C27" s="754" t="s">
        <v>271</v>
      </c>
      <c r="D27" s="1217">
        <f t="shared" ref="D27:D37" si="8">SUM(E27:G27)</f>
        <v>0</v>
      </c>
      <c r="E27" s="456"/>
      <c r="F27" s="456"/>
      <c r="G27" s="457"/>
      <c r="H27" s="643">
        <f t="shared" ref="H27:H37" si="9">SUM(I27:K27)</f>
        <v>0</v>
      </c>
      <c r="I27" s="456"/>
      <c r="J27" s="456"/>
      <c r="K27" s="457"/>
      <c r="L27" s="643">
        <f t="shared" ref="L27:L37" si="10">SUM(M27:O27)</f>
        <v>0</v>
      </c>
      <c r="M27" s="456"/>
      <c r="N27" s="456"/>
      <c r="O27" s="457"/>
      <c r="P27" s="643">
        <f t="shared" ref="P27:P37" si="11">SUM(Q27:S27)</f>
        <v>0</v>
      </c>
      <c r="Q27" s="456"/>
      <c r="R27" s="456"/>
      <c r="S27" s="456"/>
      <c r="T27" s="1288"/>
      <c r="U27" s="716">
        <f>SUM(V27:X27)+T27</f>
        <v>0</v>
      </c>
      <c r="V27" s="503">
        <f t="shared" ref="V27:X36" si="12">E27+I27+M27+Q27</f>
        <v>0</v>
      </c>
      <c r="W27" s="503">
        <f t="shared" si="12"/>
        <v>0</v>
      </c>
      <c r="X27" s="555">
        <f t="shared" si="12"/>
        <v>0</v>
      </c>
    </row>
    <row r="28" spans="1:25" x14ac:dyDescent="0.3">
      <c r="A28" s="1632"/>
      <c r="B28" s="757">
        <v>2.12</v>
      </c>
      <c r="C28" s="754" t="s">
        <v>702</v>
      </c>
      <c r="D28" s="1217">
        <f t="shared" si="8"/>
        <v>0</v>
      </c>
      <c r="E28" s="456"/>
      <c r="F28" s="456"/>
      <c r="G28" s="457"/>
      <c r="H28" s="643">
        <f t="shared" si="9"/>
        <v>0</v>
      </c>
      <c r="I28" s="456"/>
      <c r="J28" s="456"/>
      <c r="K28" s="457"/>
      <c r="L28" s="643">
        <f t="shared" si="10"/>
        <v>0</v>
      </c>
      <c r="M28" s="456"/>
      <c r="N28" s="456"/>
      <c r="O28" s="457"/>
      <c r="P28" s="643">
        <f t="shared" si="11"/>
        <v>0</v>
      </c>
      <c r="Q28" s="456"/>
      <c r="R28" s="456"/>
      <c r="S28" s="456"/>
      <c r="T28" s="1288"/>
      <c r="U28" s="716">
        <f t="shared" ref="U28:U37" si="13">SUM(V28:X28)+T28</f>
        <v>0</v>
      </c>
      <c r="V28" s="503">
        <f t="shared" si="12"/>
        <v>0</v>
      </c>
      <c r="W28" s="503">
        <f t="shared" si="12"/>
        <v>0</v>
      </c>
      <c r="X28" s="555">
        <f t="shared" si="12"/>
        <v>0</v>
      </c>
    </row>
    <row r="29" spans="1:25" x14ac:dyDescent="0.3">
      <c r="A29" s="1632"/>
      <c r="B29" s="757">
        <v>2.13</v>
      </c>
      <c r="C29" s="754" t="s">
        <v>272</v>
      </c>
      <c r="D29" s="1217">
        <f t="shared" si="8"/>
        <v>0</v>
      </c>
      <c r="E29" s="456"/>
      <c r="F29" s="456"/>
      <c r="G29" s="457"/>
      <c r="H29" s="643">
        <f t="shared" si="9"/>
        <v>0</v>
      </c>
      <c r="I29" s="456"/>
      <c r="J29" s="456"/>
      <c r="K29" s="457"/>
      <c r="L29" s="643">
        <f t="shared" si="10"/>
        <v>0</v>
      </c>
      <c r="M29" s="456"/>
      <c r="N29" s="456"/>
      <c r="O29" s="457"/>
      <c r="P29" s="643">
        <f t="shared" si="11"/>
        <v>0</v>
      </c>
      <c r="Q29" s="456"/>
      <c r="R29" s="456"/>
      <c r="S29" s="456"/>
      <c r="T29" s="1288"/>
      <c r="U29" s="716">
        <f t="shared" si="13"/>
        <v>0</v>
      </c>
      <c r="V29" s="503">
        <f t="shared" si="12"/>
        <v>0</v>
      </c>
      <c r="W29" s="503">
        <f t="shared" si="12"/>
        <v>0</v>
      </c>
      <c r="X29" s="555">
        <f t="shared" si="12"/>
        <v>0</v>
      </c>
    </row>
    <row r="30" spans="1:25" x14ac:dyDescent="0.3">
      <c r="A30" s="1632"/>
      <c r="B30" s="757">
        <v>2.14</v>
      </c>
      <c r="C30" s="754" t="s">
        <v>704</v>
      </c>
      <c r="D30" s="1217">
        <f t="shared" si="8"/>
        <v>0</v>
      </c>
      <c r="E30" s="456"/>
      <c r="F30" s="456"/>
      <c r="G30" s="457"/>
      <c r="H30" s="643">
        <f t="shared" si="9"/>
        <v>0</v>
      </c>
      <c r="I30" s="456"/>
      <c r="J30" s="456"/>
      <c r="K30" s="457"/>
      <c r="L30" s="643">
        <f t="shared" si="10"/>
        <v>0</v>
      </c>
      <c r="M30" s="456"/>
      <c r="N30" s="456"/>
      <c r="O30" s="457"/>
      <c r="P30" s="643">
        <f t="shared" si="11"/>
        <v>0</v>
      </c>
      <c r="Q30" s="456"/>
      <c r="R30" s="456"/>
      <c r="S30" s="456"/>
      <c r="T30" s="1288"/>
      <c r="U30" s="716">
        <f t="shared" si="13"/>
        <v>0</v>
      </c>
      <c r="V30" s="503">
        <f t="shared" si="12"/>
        <v>0</v>
      </c>
      <c r="W30" s="503">
        <f t="shared" si="12"/>
        <v>0</v>
      </c>
      <c r="X30" s="555">
        <f t="shared" si="12"/>
        <v>0</v>
      </c>
    </row>
    <row r="31" spans="1:25" x14ac:dyDescent="0.3">
      <c r="A31" s="1632"/>
      <c r="B31" s="757">
        <v>2.15</v>
      </c>
      <c r="C31" s="754" t="s">
        <v>703</v>
      </c>
      <c r="D31" s="1217">
        <f t="shared" si="8"/>
        <v>0</v>
      </c>
      <c r="E31" s="456"/>
      <c r="F31" s="456"/>
      <c r="G31" s="457"/>
      <c r="H31" s="643">
        <f t="shared" si="9"/>
        <v>0</v>
      </c>
      <c r="I31" s="456"/>
      <c r="J31" s="456"/>
      <c r="K31" s="457"/>
      <c r="L31" s="643">
        <f t="shared" si="10"/>
        <v>0</v>
      </c>
      <c r="M31" s="456"/>
      <c r="N31" s="456"/>
      <c r="O31" s="457"/>
      <c r="P31" s="643">
        <f t="shared" si="11"/>
        <v>0</v>
      </c>
      <c r="Q31" s="456"/>
      <c r="R31" s="456"/>
      <c r="S31" s="456"/>
      <c r="T31" s="1288"/>
      <c r="U31" s="716">
        <f t="shared" si="13"/>
        <v>0</v>
      </c>
      <c r="V31" s="503">
        <f t="shared" si="12"/>
        <v>0</v>
      </c>
      <c r="W31" s="503">
        <f t="shared" si="12"/>
        <v>0</v>
      </c>
      <c r="X31" s="555">
        <f t="shared" si="12"/>
        <v>0</v>
      </c>
    </row>
    <row r="32" spans="1:25" s="1241" customFormat="1" x14ac:dyDescent="0.3">
      <c r="A32" s="1632"/>
      <c r="B32" s="1247">
        <v>2.16</v>
      </c>
      <c r="C32" s="755" t="s">
        <v>965</v>
      </c>
      <c r="D32" s="1217">
        <f t="shared" si="8"/>
        <v>0</v>
      </c>
      <c r="E32" s="456"/>
      <c r="F32" s="456"/>
      <c r="G32" s="457"/>
      <c r="H32" s="643">
        <f t="shared" si="9"/>
        <v>0</v>
      </c>
      <c r="I32" s="456"/>
      <c r="J32" s="456"/>
      <c r="K32" s="457"/>
      <c r="L32" s="643">
        <f t="shared" si="10"/>
        <v>0</v>
      </c>
      <c r="M32" s="456"/>
      <c r="N32" s="456"/>
      <c r="O32" s="457"/>
      <c r="P32" s="643">
        <f t="shared" si="11"/>
        <v>0</v>
      </c>
      <c r="Q32" s="456"/>
      <c r="R32" s="456"/>
      <c r="S32" s="456"/>
      <c r="T32" s="1288"/>
      <c r="U32" s="716">
        <f t="shared" si="13"/>
        <v>0</v>
      </c>
      <c r="V32" s="537">
        <f t="shared" si="12"/>
        <v>0</v>
      </c>
      <c r="W32" s="537">
        <f t="shared" si="12"/>
        <v>0</v>
      </c>
      <c r="X32" s="555">
        <f t="shared" si="12"/>
        <v>0</v>
      </c>
    </row>
    <row r="33" spans="1:25" s="1241" customFormat="1" x14ac:dyDescent="0.3">
      <c r="A33" s="1632"/>
      <c r="B33" s="1247">
        <v>2.17</v>
      </c>
      <c r="C33" s="755" t="s">
        <v>966</v>
      </c>
      <c r="D33" s="1217">
        <f t="shared" si="8"/>
        <v>0</v>
      </c>
      <c r="E33" s="456"/>
      <c r="F33" s="456"/>
      <c r="G33" s="457"/>
      <c r="H33" s="643">
        <f t="shared" si="9"/>
        <v>0</v>
      </c>
      <c r="I33" s="456"/>
      <c r="J33" s="456"/>
      <c r="K33" s="457"/>
      <c r="L33" s="643">
        <f t="shared" si="10"/>
        <v>0</v>
      </c>
      <c r="M33" s="456"/>
      <c r="N33" s="456"/>
      <c r="O33" s="457"/>
      <c r="P33" s="643">
        <f t="shared" si="11"/>
        <v>0</v>
      </c>
      <c r="Q33" s="456"/>
      <c r="R33" s="456"/>
      <c r="S33" s="456"/>
      <c r="T33" s="1288"/>
      <c r="U33" s="716">
        <f t="shared" si="13"/>
        <v>0</v>
      </c>
      <c r="V33" s="537">
        <f t="shared" si="12"/>
        <v>0</v>
      </c>
      <c r="W33" s="537">
        <f t="shared" si="12"/>
        <v>0</v>
      </c>
      <c r="X33" s="555">
        <f t="shared" si="12"/>
        <v>0</v>
      </c>
    </row>
    <row r="34" spans="1:25" x14ac:dyDescent="0.3">
      <c r="A34" s="1632"/>
      <c r="B34" s="757">
        <v>2.1800000000000002</v>
      </c>
      <c r="C34" s="754" t="s">
        <v>808</v>
      </c>
      <c r="D34" s="1217">
        <f t="shared" si="8"/>
        <v>0</v>
      </c>
      <c r="E34" s="456"/>
      <c r="F34" s="456"/>
      <c r="G34" s="457"/>
      <c r="H34" s="643">
        <f t="shared" si="9"/>
        <v>0</v>
      </c>
      <c r="I34" s="456"/>
      <c r="J34" s="456"/>
      <c r="K34" s="457"/>
      <c r="L34" s="643">
        <f t="shared" si="10"/>
        <v>0</v>
      </c>
      <c r="M34" s="456"/>
      <c r="N34" s="456"/>
      <c r="O34" s="457"/>
      <c r="P34" s="643">
        <f t="shared" si="11"/>
        <v>0</v>
      </c>
      <c r="Q34" s="456"/>
      <c r="R34" s="456"/>
      <c r="S34" s="456"/>
      <c r="T34" s="1288"/>
      <c r="U34" s="716">
        <f t="shared" si="13"/>
        <v>0</v>
      </c>
      <c r="V34" s="503">
        <f t="shared" si="12"/>
        <v>0</v>
      </c>
      <c r="W34" s="503">
        <f t="shared" si="12"/>
        <v>0</v>
      </c>
      <c r="X34" s="555">
        <f t="shared" si="12"/>
        <v>0</v>
      </c>
    </row>
    <row r="35" spans="1:25" s="780" customFormat="1" x14ac:dyDescent="0.3">
      <c r="A35" s="1632"/>
      <c r="B35" s="757">
        <v>2.19</v>
      </c>
      <c r="C35" s="756" t="s">
        <v>913</v>
      </c>
      <c r="D35" s="1217">
        <f t="shared" si="8"/>
        <v>0</v>
      </c>
      <c r="E35" s="450"/>
      <c r="F35" s="450"/>
      <c r="G35" s="451"/>
      <c r="H35" s="643">
        <f t="shared" si="9"/>
        <v>0</v>
      </c>
      <c r="I35" s="450"/>
      <c r="J35" s="450"/>
      <c r="K35" s="451"/>
      <c r="L35" s="643">
        <f t="shared" si="10"/>
        <v>0</v>
      </c>
      <c r="M35" s="450"/>
      <c r="N35" s="450"/>
      <c r="O35" s="451"/>
      <c r="P35" s="643">
        <f t="shared" si="11"/>
        <v>0</v>
      </c>
      <c r="Q35" s="450"/>
      <c r="R35" s="450"/>
      <c r="S35" s="450"/>
      <c r="T35" s="1283"/>
      <c r="U35" s="716">
        <f t="shared" si="13"/>
        <v>0</v>
      </c>
      <c r="V35" s="503">
        <f t="shared" si="12"/>
        <v>0</v>
      </c>
      <c r="W35" s="503">
        <f t="shared" si="12"/>
        <v>0</v>
      </c>
      <c r="X35" s="538">
        <f t="shared" si="12"/>
        <v>0</v>
      </c>
    </row>
    <row r="36" spans="1:25" x14ac:dyDescent="0.3">
      <c r="A36" s="1632"/>
      <c r="B36" s="757">
        <v>2.2000000000000002</v>
      </c>
      <c r="C36" s="740" t="s">
        <v>906</v>
      </c>
      <c r="D36" s="1217">
        <f t="shared" si="8"/>
        <v>0</v>
      </c>
      <c r="E36" s="456"/>
      <c r="F36" s="456"/>
      <c r="G36" s="457"/>
      <c r="H36" s="643">
        <f t="shared" si="9"/>
        <v>0</v>
      </c>
      <c r="I36" s="456"/>
      <c r="J36" s="456"/>
      <c r="K36" s="457"/>
      <c r="L36" s="643">
        <f t="shared" si="10"/>
        <v>0</v>
      </c>
      <c r="M36" s="456"/>
      <c r="N36" s="456"/>
      <c r="O36" s="457"/>
      <c r="P36" s="643">
        <f t="shared" si="11"/>
        <v>0</v>
      </c>
      <c r="Q36" s="456"/>
      <c r="R36" s="456"/>
      <c r="S36" s="456"/>
      <c r="T36" s="1288"/>
      <c r="U36" s="716">
        <f t="shared" si="13"/>
        <v>0</v>
      </c>
      <c r="V36" s="503">
        <f t="shared" si="12"/>
        <v>0</v>
      </c>
      <c r="W36" s="503">
        <f t="shared" si="12"/>
        <v>0</v>
      </c>
      <c r="X36" s="555">
        <f>G36+K36+O36+S36</f>
        <v>0</v>
      </c>
    </row>
    <row r="37" spans="1:25" x14ac:dyDescent="0.3">
      <c r="A37" s="1632"/>
      <c r="B37" s="757">
        <v>2.21</v>
      </c>
      <c r="C37" s="740" t="s">
        <v>914</v>
      </c>
      <c r="D37" s="1217">
        <f t="shared" si="8"/>
        <v>0</v>
      </c>
      <c r="E37" s="456"/>
      <c r="F37" s="456"/>
      <c r="G37" s="457"/>
      <c r="H37" s="643">
        <f t="shared" si="9"/>
        <v>0</v>
      </c>
      <c r="I37" s="456"/>
      <c r="J37" s="456"/>
      <c r="K37" s="457"/>
      <c r="L37" s="643">
        <f t="shared" si="10"/>
        <v>0</v>
      </c>
      <c r="M37" s="456"/>
      <c r="N37" s="456"/>
      <c r="O37" s="457"/>
      <c r="P37" s="643">
        <f t="shared" si="11"/>
        <v>0</v>
      </c>
      <c r="Q37" s="456"/>
      <c r="R37" s="456"/>
      <c r="S37" s="456"/>
      <c r="T37" s="1288"/>
      <c r="U37" s="716">
        <f t="shared" si="13"/>
        <v>0</v>
      </c>
      <c r="V37" s="503">
        <f>E37+I37+M37+Q37</f>
        <v>0</v>
      </c>
      <c r="W37" s="503">
        <f>F37+J37+N37+R37</f>
        <v>0</v>
      </c>
      <c r="X37" s="555">
        <f>G37+K37+O37+S37</f>
        <v>0</v>
      </c>
    </row>
    <row r="38" spans="1:25" s="782" customFormat="1" x14ac:dyDescent="0.3">
      <c r="A38" s="1633"/>
      <c r="B38" s="758">
        <v>2.2200000000000002</v>
      </c>
      <c r="C38" s="759" t="s">
        <v>904</v>
      </c>
      <c r="D38" s="1218">
        <f>SUM(D26,D27:D37)</f>
        <v>0</v>
      </c>
      <c r="E38" s="521">
        <f t="shared" ref="E38:X38" si="14">SUM(E26:E37)</f>
        <v>0</v>
      </c>
      <c r="F38" s="521">
        <f t="shared" si="14"/>
        <v>0</v>
      </c>
      <c r="G38" s="522">
        <f t="shared" si="14"/>
        <v>0</v>
      </c>
      <c r="H38" s="532">
        <f t="shared" si="14"/>
        <v>0</v>
      </c>
      <c r="I38" s="521">
        <f t="shared" si="14"/>
        <v>0</v>
      </c>
      <c r="J38" s="521">
        <f t="shared" si="14"/>
        <v>0</v>
      </c>
      <c r="K38" s="522">
        <f t="shared" si="14"/>
        <v>0</v>
      </c>
      <c r="L38" s="532">
        <f t="shared" si="14"/>
        <v>0</v>
      </c>
      <c r="M38" s="521">
        <f t="shared" si="14"/>
        <v>0</v>
      </c>
      <c r="N38" s="521">
        <f t="shared" si="14"/>
        <v>0</v>
      </c>
      <c r="O38" s="522">
        <f t="shared" si="14"/>
        <v>0</v>
      </c>
      <c r="P38" s="532">
        <f t="shared" si="14"/>
        <v>0</v>
      </c>
      <c r="Q38" s="521">
        <f t="shared" si="14"/>
        <v>0</v>
      </c>
      <c r="R38" s="521">
        <f t="shared" si="14"/>
        <v>0</v>
      </c>
      <c r="S38" s="521">
        <f t="shared" si="14"/>
        <v>0</v>
      </c>
      <c r="T38" s="1284">
        <f t="shared" si="14"/>
        <v>0</v>
      </c>
      <c r="U38" s="539">
        <f t="shared" si="14"/>
        <v>0</v>
      </c>
      <c r="V38" s="521">
        <f t="shared" si="14"/>
        <v>0</v>
      </c>
      <c r="W38" s="521">
        <f t="shared" si="14"/>
        <v>0</v>
      </c>
      <c r="X38" s="892">
        <f t="shared" si="14"/>
        <v>0</v>
      </c>
    </row>
    <row r="39" spans="1:25" ht="14.4" customHeight="1" x14ac:dyDescent="0.3">
      <c r="A39" s="1684" t="s">
        <v>6</v>
      </c>
      <c r="B39" s="738" t="s">
        <v>77</v>
      </c>
      <c r="C39" s="754" t="s">
        <v>224</v>
      </c>
      <c r="D39" s="1214">
        <f>SUM(E39:G39)</f>
        <v>0</v>
      </c>
      <c r="E39" s="452"/>
      <c r="F39" s="454"/>
      <c r="G39" s="455"/>
      <c r="H39" s="642">
        <f>SUM(I39:K39)</f>
        <v>0</v>
      </c>
      <c r="I39" s="452"/>
      <c r="J39" s="454"/>
      <c r="K39" s="455"/>
      <c r="L39" s="642">
        <f>SUM(M39:O39)</f>
        <v>0</v>
      </c>
      <c r="M39" s="452"/>
      <c r="N39" s="454"/>
      <c r="O39" s="455"/>
      <c r="P39" s="642">
        <f>SUM(Q39:S39)</f>
        <v>0</v>
      </c>
      <c r="Q39" s="452"/>
      <c r="R39" s="454"/>
      <c r="S39" s="454"/>
      <c r="T39" s="1287"/>
      <c r="U39" s="611">
        <f>SUM(V39:X39)+T39</f>
        <v>0</v>
      </c>
      <c r="V39" s="503">
        <f t="shared" ref="V39:X42" si="15">E39+I39+M39+Q39</f>
        <v>0</v>
      </c>
      <c r="W39" s="503">
        <f t="shared" si="15"/>
        <v>0</v>
      </c>
      <c r="X39" s="1046">
        <f t="shared" si="15"/>
        <v>0</v>
      </c>
    </row>
    <row r="40" spans="1:25" s="780" customFormat="1" x14ac:dyDescent="0.3">
      <c r="A40" s="1684"/>
      <c r="B40" s="738" t="s">
        <v>78</v>
      </c>
      <c r="C40" s="760" t="s">
        <v>274</v>
      </c>
      <c r="D40" s="1215">
        <f>SUM(E40:G40)</f>
        <v>0</v>
      </c>
      <c r="E40" s="448"/>
      <c r="F40" s="448"/>
      <c r="G40" s="449"/>
      <c r="H40" s="502">
        <f>SUM(I40:K40)</f>
        <v>0</v>
      </c>
      <c r="I40" s="448"/>
      <c r="J40" s="448"/>
      <c r="K40" s="449"/>
      <c r="L40" s="502">
        <f>SUM(M40:O40)</f>
        <v>0</v>
      </c>
      <c r="M40" s="448"/>
      <c r="N40" s="448"/>
      <c r="O40" s="449"/>
      <c r="P40" s="502">
        <f>SUM(Q40:S40)</f>
        <v>0</v>
      </c>
      <c r="Q40" s="448"/>
      <c r="R40" s="448"/>
      <c r="S40" s="448"/>
      <c r="T40" s="1282"/>
      <c r="U40" s="535">
        <f t="shared" ref="U40:U42" si="16">SUM(V40:X40)+T40</f>
        <v>0</v>
      </c>
      <c r="V40" s="503">
        <f t="shared" si="15"/>
        <v>0</v>
      </c>
      <c r="W40" s="503">
        <f t="shared" si="15"/>
        <v>0</v>
      </c>
      <c r="X40" s="1046">
        <f t="shared" si="15"/>
        <v>0</v>
      </c>
    </row>
    <row r="41" spans="1:25" x14ac:dyDescent="0.3">
      <c r="A41" s="1684"/>
      <c r="B41" s="738" t="s">
        <v>79</v>
      </c>
      <c r="C41" s="761" t="s">
        <v>180</v>
      </c>
      <c r="D41" s="1215">
        <f>SUM(E41:G41)</f>
        <v>0</v>
      </c>
      <c r="E41" s="454"/>
      <c r="F41" s="454"/>
      <c r="G41" s="455"/>
      <c r="H41" s="502">
        <f>SUM(I41:K41)</f>
        <v>0</v>
      </c>
      <c r="I41" s="454"/>
      <c r="J41" s="454"/>
      <c r="K41" s="455"/>
      <c r="L41" s="502">
        <f>SUM(M41:O41)</f>
        <v>0</v>
      </c>
      <c r="M41" s="454"/>
      <c r="N41" s="454"/>
      <c r="O41" s="455"/>
      <c r="P41" s="502">
        <f>SUM(Q41:S41)</f>
        <v>0</v>
      </c>
      <c r="Q41" s="454"/>
      <c r="R41" s="454"/>
      <c r="S41" s="454"/>
      <c r="T41" s="1287"/>
      <c r="U41" s="535">
        <f t="shared" si="16"/>
        <v>0</v>
      </c>
      <c r="V41" s="503">
        <f t="shared" si="15"/>
        <v>0</v>
      </c>
      <c r="W41" s="503">
        <f t="shared" si="15"/>
        <v>0</v>
      </c>
      <c r="X41" s="1046">
        <f t="shared" si="15"/>
        <v>0</v>
      </c>
    </row>
    <row r="42" spans="1:25" x14ac:dyDescent="0.3">
      <c r="A42" s="1684"/>
      <c r="B42" s="738">
        <v>3.4</v>
      </c>
      <c r="C42" s="761" t="s">
        <v>586</v>
      </c>
      <c r="D42" s="1215">
        <f>SUM(E42:G42)</f>
        <v>0</v>
      </c>
      <c r="E42" s="454"/>
      <c r="F42" s="454"/>
      <c r="G42" s="455"/>
      <c r="H42" s="502">
        <f>SUM(I42:K42)</f>
        <v>0</v>
      </c>
      <c r="I42" s="454"/>
      <c r="J42" s="454"/>
      <c r="K42" s="455"/>
      <c r="L42" s="502">
        <f>SUM(M42:O42)</f>
        <v>0</v>
      </c>
      <c r="M42" s="454"/>
      <c r="N42" s="454"/>
      <c r="O42" s="455"/>
      <c r="P42" s="502">
        <f>SUM(Q42:S42)</f>
        <v>0</v>
      </c>
      <c r="Q42" s="454"/>
      <c r="R42" s="454"/>
      <c r="S42" s="454"/>
      <c r="T42" s="1287"/>
      <c r="U42" s="535">
        <f t="shared" si="16"/>
        <v>0</v>
      </c>
      <c r="V42" s="503">
        <f t="shared" si="15"/>
        <v>0</v>
      </c>
      <c r="W42" s="503">
        <f t="shared" si="15"/>
        <v>0</v>
      </c>
      <c r="X42" s="1046">
        <f t="shared" si="15"/>
        <v>0</v>
      </c>
    </row>
    <row r="43" spans="1:25" s="782" customFormat="1" x14ac:dyDescent="0.3">
      <c r="A43" s="1685"/>
      <c r="B43" s="762">
        <v>3.5</v>
      </c>
      <c r="C43" s="759" t="s">
        <v>8</v>
      </c>
      <c r="D43" s="1216">
        <f t="shared" ref="D43:X43" si="17">SUM(D39:D42)</f>
        <v>0</v>
      </c>
      <c r="E43" s="521">
        <f t="shared" si="17"/>
        <v>0</v>
      </c>
      <c r="F43" s="521">
        <f t="shared" si="17"/>
        <v>0</v>
      </c>
      <c r="G43" s="522">
        <f t="shared" si="17"/>
        <v>0</v>
      </c>
      <c r="H43" s="532">
        <f t="shared" si="17"/>
        <v>0</v>
      </c>
      <c r="I43" s="521">
        <f t="shared" si="17"/>
        <v>0</v>
      </c>
      <c r="J43" s="521">
        <f t="shared" si="17"/>
        <v>0</v>
      </c>
      <c r="K43" s="522">
        <f t="shared" si="17"/>
        <v>0</v>
      </c>
      <c r="L43" s="532">
        <f t="shared" si="17"/>
        <v>0</v>
      </c>
      <c r="M43" s="521">
        <f t="shared" si="17"/>
        <v>0</v>
      </c>
      <c r="N43" s="521">
        <f t="shared" si="17"/>
        <v>0</v>
      </c>
      <c r="O43" s="522">
        <f t="shared" si="17"/>
        <v>0</v>
      </c>
      <c r="P43" s="532">
        <f t="shared" si="17"/>
        <v>0</v>
      </c>
      <c r="Q43" s="521">
        <f t="shared" si="17"/>
        <v>0</v>
      </c>
      <c r="R43" s="521">
        <f t="shared" si="17"/>
        <v>0</v>
      </c>
      <c r="S43" s="521">
        <f t="shared" si="17"/>
        <v>0</v>
      </c>
      <c r="T43" s="1284">
        <f t="shared" si="17"/>
        <v>0</v>
      </c>
      <c r="U43" s="539">
        <f t="shared" si="17"/>
        <v>0</v>
      </c>
      <c r="V43" s="521">
        <f t="shared" si="17"/>
        <v>0</v>
      </c>
      <c r="W43" s="521">
        <f t="shared" si="17"/>
        <v>0</v>
      </c>
      <c r="X43" s="892">
        <f t="shared" si="17"/>
        <v>0</v>
      </c>
    </row>
    <row r="44" spans="1:25" s="782" customFormat="1" x14ac:dyDescent="0.3">
      <c r="A44" s="1675" t="s">
        <v>275</v>
      </c>
      <c r="B44" s="747" t="s">
        <v>81</v>
      </c>
      <c r="C44" s="1248" t="s">
        <v>188</v>
      </c>
      <c r="D44" s="1249">
        <f>SUM(D19+D20+D22, D27:D34)+D39</f>
        <v>0</v>
      </c>
      <c r="E44" s="720">
        <f t="shared" ref="E44:X44" si="18">SUM(E19+E20+E22, E27:E34)+E39</f>
        <v>0</v>
      </c>
      <c r="F44" s="720">
        <f t="shared" si="18"/>
        <v>0</v>
      </c>
      <c r="G44" s="720">
        <f t="shared" si="18"/>
        <v>0</v>
      </c>
      <c r="H44" s="1249">
        <f>SUM(H19+H20+H22, H27:H34)+H39</f>
        <v>0</v>
      </c>
      <c r="I44" s="720">
        <f t="shared" si="18"/>
        <v>0</v>
      </c>
      <c r="J44" s="720">
        <f t="shared" si="18"/>
        <v>0</v>
      </c>
      <c r="K44" s="720">
        <f t="shared" si="18"/>
        <v>0</v>
      </c>
      <c r="L44" s="1249">
        <f>SUM(L19+L20+L22, L27:L34)+L39</f>
        <v>0</v>
      </c>
      <c r="M44" s="720">
        <f t="shared" si="18"/>
        <v>0</v>
      </c>
      <c r="N44" s="720">
        <f t="shared" si="18"/>
        <v>0</v>
      </c>
      <c r="O44" s="720">
        <f t="shared" si="18"/>
        <v>0</v>
      </c>
      <c r="P44" s="1249">
        <f>SUM(P19+P20+P22, P27:P34)+P39</f>
        <v>0</v>
      </c>
      <c r="Q44" s="720">
        <f t="shared" si="18"/>
        <v>0</v>
      </c>
      <c r="R44" s="720">
        <f t="shared" si="18"/>
        <v>0</v>
      </c>
      <c r="S44" s="720">
        <f t="shared" si="18"/>
        <v>0</v>
      </c>
      <c r="T44" s="1324">
        <f t="shared" si="18"/>
        <v>0</v>
      </c>
      <c r="U44" s="1250">
        <f>SUM(U19+U20+U22, U27:U34)+U39</f>
        <v>0</v>
      </c>
      <c r="V44" s="720">
        <f t="shared" si="18"/>
        <v>0</v>
      </c>
      <c r="W44" s="720">
        <f t="shared" si="18"/>
        <v>0</v>
      </c>
      <c r="X44" s="893">
        <f t="shared" si="18"/>
        <v>0</v>
      </c>
    </row>
    <row r="45" spans="1:25" s="782" customFormat="1" x14ac:dyDescent="0.3">
      <c r="A45" s="1676"/>
      <c r="B45" s="745" t="s">
        <v>82</v>
      </c>
      <c r="C45" s="755" t="s">
        <v>189</v>
      </c>
      <c r="D45" s="643">
        <f t="shared" ref="D45:X45" si="19">D23+D36+D41</f>
        <v>0</v>
      </c>
      <c r="E45" s="537">
        <f t="shared" si="19"/>
        <v>0</v>
      </c>
      <c r="F45" s="537">
        <f t="shared" si="19"/>
        <v>0</v>
      </c>
      <c r="G45" s="537">
        <f t="shared" si="19"/>
        <v>0</v>
      </c>
      <c r="H45" s="643">
        <f t="shared" si="19"/>
        <v>0</v>
      </c>
      <c r="I45" s="537">
        <f t="shared" si="19"/>
        <v>0</v>
      </c>
      <c r="J45" s="537">
        <f t="shared" si="19"/>
        <v>0</v>
      </c>
      <c r="K45" s="537">
        <f t="shared" si="19"/>
        <v>0</v>
      </c>
      <c r="L45" s="643">
        <f t="shared" si="19"/>
        <v>0</v>
      </c>
      <c r="M45" s="537">
        <f t="shared" si="19"/>
        <v>0</v>
      </c>
      <c r="N45" s="537">
        <f t="shared" si="19"/>
        <v>0</v>
      </c>
      <c r="O45" s="537">
        <f t="shared" si="19"/>
        <v>0</v>
      </c>
      <c r="P45" s="643">
        <f t="shared" si="19"/>
        <v>0</v>
      </c>
      <c r="Q45" s="537">
        <f t="shared" si="19"/>
        <v>0</v>
      </c>
      <c r="R45" s="537">
        <f t="shared" si="19"/>
        <v>0</v>
      </c>
      <c r="S45" s="537">
        <f t="shared" si="19"/>
        <v>0</v>
      </c>
      <c r="T45" s="1325">
        <f t="shared" si="19"/>
        <v>0</v>
      </c>
      <c r="U45" s="716">
        <f t="shared" si="19"/>
        <v>0</v>
      </c>
      <c r="V45" s="537">
        <f t="shared" si="19"/>
        <v>0</v>
      </c>
      <c r="W45" s="537">
        <f t="shared" si="19"/>
        <v>0</v>
      </c>
      <c r="X45" s="538">
        <f t="shared" si="19"/>
        <v>0</v>
      </c>
      <c r="Y45" s="1219"/>
    </row>
    <row r="46" spans="1:25" s="782" customFormat="1" x14ac:dyDescent="0.3">
      <c r="A46" s="1676"/>
      <c r="B46" s="745" t="s">
        <v>83</v>
      </c>
      <c r="C46" s="755" t="s">
        <v>190</v>
      </c>
      <c r="D46" s="1251">
        <f t="shared" ref="D46:X46" si="20">D24+D35+D40</f>
        <v>0</v>
      </c>
      <c r="E46" s="1252">
        <f t="shared" si="20"/>
        <v>0</v>
      </c>
      <c r="F46" s="1252">
        <f t="shared" si="20"/>
        <v>0</v>
      </c>
      <c r="G46" s="1253">
        <f t="shared" si="20"/>
        <v>0</v>
      </c>
      <c r="H46" s="1251">
        <f t="shared" si="20"/>
        <v>0</v>
      </c>
      <c r="I46" s="1252">
        <f t="shared" si="20"/>
        <v>0</v>
      </c>
      <c r="J46" s="1252">
        <f t="shared" si="20"/>
        <v>0</v>
      </c>
      <c r="K46" s="1253">
        <f t="shared" si="20"/>
        <v>0</v>
      </c>
      <c r="L46" s="1251">
        <f t="shared" si="20"/>
        <v>0</v>
      </c>
      <c r="M46" s="1252">
        <f t="shared" si="20"/>
        <v>0</v>
      </c>
      <c r="N46" s="1252">
        <f t="shared" si="20"/>
        <v>0</v>
      </c>
      <c r="O46" s="1253">
        <f t="shared" si="20"/>
        <v>0</v>
      </c>
      <c r="P46" s="1251">
        <f t="shared" si="20"/>
        <v>0</v>
      </c>
      <c r="Q46" s="1252">
        <f t="shared" si="20"/>
        <v>0</v>
      </c>
      <c r="R46" s="1252">
        <f t="shared" si="20"/>
        <v>0</v>
      </c>
      <c r="S46" s="1252">
        <f t="shared" si="20"/>
        <v>0</v>
      </c>
      <c r="T46" s="1326">
        <f t="shared" si="20"/>
        <v>0</v>
      </c>
      <c r="U46" s="1254">
        <f t="shared" si="20"/>
        <v>0</v>
      </c>
      <c r="V46" s="1252">
        <f t="shared" si="20"/>
        <v>0</v>
      </c>
      <c r="W46" s="1252">
        <f t="shared" si="20"/>
        <v>0</v>
      </c>
      <c r="X46" s="1330">
        <f t="shared" si="20"/>
        <v>0</v>
      </c>
      <c r="Y46" s="1219"/>
    </row>
    <row r="47" spans="1:25" s="782" customFormat="1" x14ac:dyDescent="0.3">
      <c r="A47" s="1676"/>
      <c r="B47" s="745">
        <v>4.4000000000000004</v>
      </c>
      <c r="C47" s="755" t="s">
        <v>587</v>
      </c>
      <c r="D47" s="643">
        <f t="shared" ref="D47:X47" si="21">D25+D37+D42</f>
        <v>0</v>
      </c>
      <c r="E47" s="537">
        <f t="shared" si="21"/>
        <v>0</v>
      </c>
      <c r="F47" s="537">
        <f t="shared" si="21"/>
        <v>0</v>
      </c>
      <c r="G47" s="612">
        <f t="shared" si="21"/>
        <v>0</v>
      </c>
      <c r="H47" s="643">
        <f t="shared" si="21"/>
        <v>0</v>
      </c>
      <c r="I47" s="537">
        <f t="shared" si="21"/>
        <v>0</v>
      </c>
      <c r="J47" s="537">
        <f t="shared" si="21"/>
        <v>0</v>
      </c>
      <c r="K47" s="612">
        <f t="shared" si="21"/>
        <v>0</v>
      </c>
      <c r="L47" s="643">
        <f t="shared" si="21"/>
        <v>0</v>
      </c>
      <c r="M47" s="537">
        <f t="shared" si="21"/>
        <v>0</v>
      </c>
      <c r="N47" s="537">
        <f t="shared" si="21"/>
        <v>0</v>
      </c>
      <c r="O47" s="612">
        <f t="shared" si="21"/>
        <v>0</v>
      </c>
      <c r="P47" s="643">
        <f t="shared" si="21"/>
        <v>0</v>
      </c>
      <c r="Q47" s="537">
        <f t="shared" si="21"/>
        <v>0</v>
      </c>
      <c r="R47" s="537">
        <f t="shared" si="21"/>
        <v>0</v>
      </c>
      <c r="S47" s="537">
        <f t="shared" si="21"/>
        <v>0</v>
      </c>
      <c r="T47" s="1325">
        <f t="shared" si="21"/>
        <v>0</v>
      </c>
      <c r="U47" s="716">
        <f t="shared" si="21"/>
        <v>0</v>
      </c>
      <c r="V47" s="537">
        <f t="shared" si="21"/>
        <v>0</v>
      </c>
      <c r="W47" s="537">
        <f t="shared" si="21"/>
        <v>0</v>
      </c>
      <c r="X47" s="538">
        <f t="shared" si="21"/>
        <v>0</v>
      </c>
    </row>
    <row r="48" spans="1:25" x14ac:dyDescent="0.3">
      <c r="A48" s="1676"/>
      <c r="B48" s="745">
        <v>4.5</v>
      </c>
      <c r="C48" s="754" t="s">
        <v>36</v>
      </c>
      <c r="D48" s="502">
        <f>SUM(E48:G48)</f>
        <v>0</v>
      </c>
      <c r="E48" s="454"/>
      <c r="F48" s="454"/>
      <c r="G48" s="455"/>
      <c r="H48" s="502">
        <f>SUM(I48:K48)</f>
        <v>0</v>
      </c>
      <c r="I48" s="454"/>
      <c r="J48" s="454"/>
      <c r="K48" s="455"/>
      <c r="L48" s="502">
        <f>SUM(M48:O48)</f>
        <v>0</v>
      </c>
      <c r="M48" s="454"/>
      <c r="N48" s="454"/>
      <c r="O48" s="455"/>
      <c r="P48" s="502">
        <f>SUM(Q48:S48)</f>
        <v>0</v>
      </c>
      <c r="Q48" s="454"/>
      <c r="R48" s="454"/>
      <c r="S48" s="454"/>
      <c r="T48" s="1287"/>
      <c r="U48" s="535">
        <f>SUM(V48:X48)+T48</f>
        <v>0</v>
      </c>
      <c r="V48" s="503">
        <f t="shared" ref="V48:X49" si="22">E48+I48+M48+Q48</f>
        <v>0</v>
      </c>
      <c r="W48" s="503">
        <f t="shared" si="22"/>
        <v>0</v>
      </c>
      <c r="X48" s="555">
        <f t="shared" si="22"/>
        <v>0</v>
      </c>
    </row>
    <row r="49" spans="1:24" x14ac:dyDescent="0.3">
      <c r="A49" s="1676"/>
      <c r="B49" s="745" t="s">
        <v>116</v>
      </c>
      <c r="C49" s="740" t="s">
        <v>148</v>
      </c>
      <c r="D49" s="502">
        <f>SUM(E49:G49)</f>
        <v>0</v>
      </c>
      <c r="E49" s="454"/>
      <c r="F49" s="454"/>
      <c r="G49" s="455"/>
      <c r="H49" s="502">
        <f>SUM(I49:K49)</f>
        <v>0</v>
      </c>
      <c r="I49" s="454"/>
      <c r="J49" s="454"/>
      <c r="K49" s="455"/>
      <c r="L49" s="502">
        <f>SUM(M49:O49)</f>
        <v>0</v>
      </c>
      <c r="M49" s="454"/>
      <c r="N49" s="454"/>
      <c r="O49" s="455"/>
      <c r="P49" s="502">
        <f>SUM(Q49:S49)</f>
        <v>0</v>
      </c>
      <c r="Q49" s="454"/>
      <c r="R49" s="454"/>
      <c r="S49" s="454"/>
      <c r="T49" s="1287"/>
      <c r="U49" s="535">
        <f>SUM(V49:X49)+T49</f>
        <v>0</v>
      </c>
      <c r="V49" s="503">
        <f t="shared" si="22"/>
        <v>0</v>
      </c>
      <c r="W49" s="503">
        <f t="shared" si="22"/>
        <v>0</v>
      </c>
      <c r="X49" s="555">
        <f t="shared" si="22"/>
        <v>0</v>
      </c>
    </row>
    <row r="50" spans="1:24" s="782" customFormat="1" x14ac:dyDescent="0.3">
      <c r="A50" s="1676"/>
      <c r="B50" s="746" t="s">
        <v>230</v>
      </c>
      <c r="C50" s="765" t="s">
        <v>426</v>
      </c>
      <c r="D50" s="532">
        <f t="shared" ref="D50:X50" si="23">SUM(D44:D49)</f>
        <v>0</v>
      </c>
      <c r="E50" s="521">
        <f t="shared" si="23"/>
        <v>0</v>
      </c>
      <c r="F50" s="521">
        <f t="shared" si="23"/>
        <v>0</v>
      </c>
      <c r="G50" s="522">
        <f t="shared" si="23"/>
        <v>0</v>
      </c>
      <c r="H50" s="532">
        <f t="shared" si="23"/>
        <v>0</v>
      </c>
      <c r="I50" s="521">
        <f t="shared" si="23"/>
        <v>0</v>
      </c>
      <c r="J50" s="521">
        <f t="shared" si="23"/>
        <v>0</v>
      </c>
      <c r="K50" s="522">
        <f t="shared" si="23"/>
        <v>0</v>
      </c>
      <c r="L50" s="532">
        <f t="shared" si="23"/>
        <v>0</v>
      </c>
      <c r="M50" s="521">
        <f t="shared" si="23"/>
        <v>0</v>
      </c>
      <c r="N50" s="521">
        <f t="shared" si="23"/>
        <v>0</v>
      </c>
      <c r="O50" s="522">
        <f t="shared" si="23"/>
        <v>0</v>
      </c>
      <c r="P50" s="532">
        <f t="shared" si="23"/>
        <v>0</v>
      </c>
      <c r="Q50" s="521">
        <f t="shared" si="23"/>
        <v>0</v>
      </c>
      <c r="R50" s="521">
        <f t="shared" si="23"/>
        <v>0</v>
      </c>
      <c r="S50" s="521">
        <f t="shared" si="23"/>
        <v>0</v>
      </c>
      <c r="T50" s="1284">
        <f t="shared" si="23"/>
        <v>0</v>
      </c>
      <c r="U50" s="539">
        <f t="shared" si="23"/>
        <v>0</v>
      </c>
      <c r="V50" s="521">
        <f t="shared" si="23"/>
        <v>0</v>
      </c>
      <c r="W50" s="521">
        <f t="shared" si="23"/>
        <v>0</v>
      </c>
      <c r="X50" s="892">
        <f t="shared" si="23"/>
        <v>0</v>
      </c>
    </row>
    <row r="51" spans="1:24" x14ac:dyDescent="0.3">
      <c r="A51" s="1676"/>
      <c r="B51" s="745" t="s">
        <v>229</v>
      </c>
      <c r="C51" s="740" t="s">
        <v>44</v>
      </c>
      <c r="D51" s="502">
        <f>SUM(E51:G51)</f>
        <v>0</v>
      </c>
      <c r="E51" s="454"/>
      <c r="F51" s="454"/>
      <c r="G51" s="455"/>
      <c r="H51" s="502">
        <f>SUM(I51:K51)</f>
        <v>0</v>
      </c>
      <c r="I51" s="454"/>
      <c r="J51" s="454"/>
      <c r="K51" s="455"/>
      <c r="L51" s="502">
        <f>SUM(M51:O51)</f>
        <v>0</v>
      </c>
      <c r="M51" s="454"/>
      <c r="N51" s="454"/>
      <c r="O51" s="455"/>
      <c r="P51" s="502">
        <f>SUM(Q51:S51)</f>
        <v>0</v>
      </c>
      <c r="Q51" s="454"/>
      <c r="R51" s="454"/>
      <c r="S51" s="454"/>
      <c r="T51" s="1287"/>
      <c r="U51" s="535">
        <f>SUM(V51:X51)+T51</f>
        <v>0</v>
      </c>
      <c r="V51" s="503">
        <f t="shared" ref="V51:X53" si="24">E51+I51+M51+Q51</f>
        <v>0</v>
      </c>
      <c r="W51" s="503">
        <f t="shared" si="24"/>
        <v>0</v>
      </c>
      <c r="X51" s="555">
        <f t="shared" si="24"/>
        <v>0</v>
      </c>
    </row>
    <row r="52" spans="1:24" x14ac:dyDescent="0.3">
      <c r="A52" s="1676"/>
      <c r="B52" s="745" t="s">
        <v>228</v>
      </c>
      <c r="C52" s="740" t="s">
        <v>427</v>
      </c>
      <c r="D52" s="502">
        <f>SUM(E52:G52)</f>
        <v>0</v>
      </c>
      <c r="E52" s="454"/>
      <c r="F52" s="454"/>
      <c r="G52" s="455"/>
      <c r="H52" s="502">
        <f>SUM(I52:K52)</f>
        <v>0</v>
      </c>
      <c r="I52" s="454"/>
      <c r="J52" s="454"/>
      <c r="K52" s="455"/>
      <c r="L52" s="502">
        <f>SUM(M52:O52)</f>
        <v>0</v>
      </c>
      <c r="M52" s="454"/>
      <c r="N52" s="454"/>
      <c r="O52" s="455"/>
      <c r="P52" s="502">
        <f>SUM(Q52:S52)</f>
        <v>0</v>
      </c>
      <c r="Q52" s="454"/>
      <c r="R52" s="454"/>
      <c r="S52" s="454"/>
      <c r="T52" s="1287"/>
      <c r="U52" s="535">
        <f>SUM(V52:X52)+T52</f>
        <v>0</v>
      </c>
      <c r="V52" s="503">
        <f t="shared" si="24"/>
        <v>0</v>
      </c>
      <c r="W52" s="503">
        <f t="shared" si="24"/>
        <v>0</v>
      </c>
      <c r="X52" s="555">
        <f t="shared" si="24"/>
        <v>0</v>
      </c>
    </row>
    <row r="53" spans="1:24" s="782" customFormat="1" x14ac:dyDescent="0.3">
      <c r="A53" s="1676"/>
      <c r="B53" s="745" t="s">
        <v>227</v>
      </c>
      <c r="C53" s="740" t="s">
        <v>385</v>
      </c>
      <c r="D53" s="502">
        <f t="shared" ref="D53:U53" si="25">SUM(D51:D52)</f>
        <v>0</v>
      </c>
      <c r="E53" s="1043">
        <f t="shared" si="25"/>
        <v>0</v>
      </c>
      <c r="F53" s="1043">
        <f t="shared" si="25"/>
        <v>0</v>
      </c>
      <c r="G53" s="1045">
        <f t="shared" si="25"/>
        <v>0</v>
      </c>
      <c r="H53" s="502">
        <f t="shared" si="25"/>
        <v>0</v>
      </c>
      <c r="I53" s="1043">
        <f t="shared" si="25"/>
        <v>0</v>
      </c>
      <c r="J53" s="1043">
        <f t="shared" si="25"/>
        <v>0</v>
      </c>
      <c r="K53" s="1045">
        <f t="shared" si="25"/>
        <v>0</v>
      </c>
      <c r="L53" s="502">
        <f t="shared" si="25"/>
        <v>0</v>
      </c>
      <c r="M53" s="1043">
        <f t="shared" si="25"/>
        <v>0</v>
      </c>
      <c r="N53" s="1043">
        <f t="shared" si="25"/>
        <v>0</v>
      </c>
      <c r="O53" s="1045">
        <f t="shared" si="25"/>
        <v>0</v>
      </c>
      <c r="P53" s="502">
        <f t="shared" si="25"/>
        <v>0</v>
      </c>
      <c r="Q53" s="1043">
        <f t="shared" si="25"/>
        <v>0</v>
      </c>
      <c r="R53" s="1043">
        <f t="shared" si="25"/>
        <v>0</v>
      </c>
      <c r="S53" s="1043">
        <f t="shared" si="25"/>
        <v>0</v>
      </c>
      <c r="T53" s="1297">
        <f t="shared" si="25"/>
        <v>0</v>
      </c>
      <c r="U53" s="535">
        <f t="shared" si="25"/>
        <v>0</v>
      </c>
      <c r="V53" s="503">
        <f t="shared" si="24"/>
        <v>0</v>
      </c>
      <c r="W53" s="503">
        <f t="shared" si="24"/>
        <v>0</v>
      </c>
      <c r="X53" s="555">
        <f t="shared" si="24"/>
        <v>0</v>
      </c>
    </row>
    <row r="54" spans="1:24" s="782" customFormat="1" x14ac:dyDescent="0.3">
      <c r="A54" s="1677"/>
      <c r="B54" s="764" t="s">
        <v>226</v>
      </c>
      <c r="C54" s="765" t="s">
        <v>428</v>
      </c>
      <c r="D54" s="532">
        <f t="shared" ref="D54:X54" si="26">D50+D53</f>
        <v>0</v>
      </c>
      <c r="E54" s="521">
        <f t="shared" si="26"/>
        <v>0</v>
      </c>
      <c r="F54" s="521">
        <f t="shared" si="26"/>
        <v>0</v>
      </c>
      <c r="G54" s="522">
        <f t="shared" si="26"/>
        <v>0</v>
      </c>
      <c r="H54" s="532">
        <f t="shared" si="26"/>
        <v>0</v>
      </c>
      <c r="I54" s="521">
        <f t="shared" si="26"/>
        <v>0</v>
      </c>
      <c r="J54" s="521">
        <f t="shared" si="26"/>
        <v>0</v>
      </c>
      <c r="K54" s="522">
        <f t="shared" si="26"/>
        <v>0</v>
      </c>
      <c r="L54" s="532">
        <f t="shared" si="26"/>
        <v>0</v>
      </c>
      <c r="M54" s="521">
        <f t="shared" si="26"/>
        <v>0</v>
      </c>
      <c r="N54" s="521">
        <f t="shared" si="26"/>
        <v>0</v>
      </c>
      <c r="O54" s="522">
        <f t="shared" si="26"/>
        <v>0</v>
      </c>
      <c r="P54" s="532">
        <f t="shared" si="26"/>
        <v>0</v>
      </c>
      <c r="Q54" s="521">
        <f t="shared" si="26"/>
        <v>0</v>
      </c>
      <c r="R54" s="521">
        <f t="shared" si="26"/>
        <v>0</v>
      </c>
      <c r="S54" s="521">
        <f t="shared" si="26"/>
        <v>0</v>
      </c>
      <c r="T54" s="1284">
        <f t="shared" si="26"/>
        <v>0</v>
      </c>
      <c r="U54" s="539">
        <f t="shared" si="26"/>
        <v>0</v>
      </c>
      <c r="V54" s="521">
        <f t="shared" si="26"/>
        <v>0</v>
      </c>
      <c r="W54" s="521">
        <f t="shared" si="26"/>
        <v>0</v>
      </c>
      <c r="X54" s="892">
        <f t="shared" si="26"/>
        <v>0</v>
      </c>
    </row>
    <row r="55" spans="1:24" ht="15" customHeight="1" x14ac:dyDescent="0.3">
      <c r="A55" s="1695" t="s">
        <v>193</v>
      </c>
      <c r="B55" s="1696"/>
      <c r="C55" s="1697"/>
      <c r="D55" s="1689" t="s">
        <v>288</v>
      </c>
      <c r="E55" s="1690"/>
      <c r="F55" s="1690"/>
      <c r="G55" s="1691"/>
      <c r="H55" s="1689" t="s">
        <v>289</v>
      </c>
      <c r="I55" s="1690"/>
      <c r="J55" s="1690"/>
      <c r="K55" s="1691"/>
      <c r="L55" s="1689" t="s">
        <v>290</v>
      </c>
      <c r="M55" s="1690"/>
      <c r="N55" s="1690"/>
      <c r="O55" s="1691"/>
      <c r="P55" s="1689" t="s">
        <v>291</v>
      </c>
      <c r="Q55" s="1690"/>
      <c r="R55" s="1690"/>
      <c r="S55" s="1690"/>
      <c r="T55" s="1321"/>
      <c r="U55" s="1673" t="s">
        <v>1021</v>
      </c>
      <c r="V55" s="1668"/>
      <c r="W55" s="1668"/>
      <c r="X55" s="1674"/>
    </row>
    <row r="56" spans="1:24" ht="43.2" x14ac:dyDescent="0.3">
      <c r="A56" s="1698"/>
      <c r="B56" s="1699"/>
      <c r="C56" s="1700"/>
      <c r="D56" s="1313" t="s">
        <v>40</v>
      </c>
      <c r="E56" s="1314" t="s">
        <v>533</v>
      </c>
      <c r="F56" s="1314" t="s">
        <v>516</v>
      </c>
      <c r="G56" s="1315" t="s">
        <v>693</v>
      </c>
      <c r="H56" s="1313" t="s">
        <v>40</v>
      </c>
      <c r="I56" s="1314" t="s">
        <v>533</v>
      </c>
      <c r="J56" s="1314" t="s">
        <v>516</v>
      </c>
      <c r="K56" s="1315" t="s">
        <v>693</v>
      </c>
      <c r="L56" s="1313" t="s">
        <v>40</v>
      </c>
      <c r="M56" s="1314" t="s">
        <v>533</v>
      </c>
      <c r="N56" s="1314" t="s">
        <v>516</v>
      </c>
      <c r="O56" s="1315" t="s">
        <v>693</v>
      </c>
      <c r="P56" s="1314" t="s">
        <v>40</v>
      </c>
      <c r="Q56" s="1314" t="s">
        <v>533</v>
      </c>
      <c r="R56" s="1314" t="s">
        <v>516</v>
      </c>
      <c r="S56" s="1314" t="s">
        <v>693</v>
      </c>
      <c r="T56" s="1279" t="s">
        <v>1022</v>
      </c>
      <c r="U56" s="1312" t="s">
        <v>40</v>
      </c>
      <c r="V56" s="1311" t="s">
        <v>533</v>
      </c>
      <c r="W56" s="1311" t="s">
        <v>516</v>
      </c>
      <c r="X56" s="1316" t="s">
        <v>693</v>
      </c>
    </row>
    <row r="57" spans="1:24" ht="14.4" customHeight="1" x14ac:dyDescent="0.3">
      <c r="A57" s="1628" t="s">
        <v>9</v>
      </c>
      <c r="B57" s="744" t="s">
        <v>86</v>
      </c>
      <c r="C57" s="748" t="s">
        <v>30</v>
      </c>
      <c r="D57" s="643">
        <f t="shared" ref="D57:D62" si="27">SUM(E57:G57)</f>
        <v>0</v>
      </c>
      <c r="E57" s="462"/>
      <c r="F57" s="456"/>
      <c r="G57" s="457"/>
      <c r="H57" s="643">
        <f t="shared" ref="H57:H62" si="28">SUM(I57:K57)</f>
        <v>0</v>
      </c>
      <c r="I57" s="462"/>
      <c r="J57" s="456"/>
      <c r="K57" s="457"/>
      <c r="L57" s="643">
        <f t="shared" ref="L57:L62" si="29">SUM(M57:O57)</f>
        <v>0</v>
      </c>
      <c r="M57" s="462"/>
      <c r="N57" s="456"/>
      <c r="O57" s="457"/>
      <c r="P57" s="643">
        <f t="shared" ref="P57:P62" si="30">SUM(Q57:S57)</f>
        <v>0</v>
      </c>
      <c r="Q57" s="456"/>
      <c r="R57" s="456"/>
      <c r="S57" s="456"/>
      <c r="T57" s="1288"/>
      <c r="U57" s="716">
        <f>D57+H57+L57+P57+T57</f>
        <v>0</v>
      </c>
      <c r="V57" s="537">
        <f t="shared" ref="V57:X63" si="31">E57+I57+M57+Q57</f>
        <v>0</v>
      </c>
      <c r="W57" s="537">
        <f t="shared" si="31"/>
        <v>0</v>
      </c>
      <c r="X57" s="555">
        <f t="shared" si="31"/>
        <v>0</v>
      </c>
    </row>
    <row r="58" spans="1:24" x14ac:dyDescent="0.3">
      <c r="A58" s="1629"/>
      <c r="B58" s="745" t="s">
        <v>87</v>
      </c>
      <c r="C58" s="739" t="s">
        <v>109</v>
      </c>
      <c r="D58" s="643">
        <f t="shared" si="27"/>
        <v>0</v>
      </c>
      <c r="E58" s="456"/>
      <c r="F58" s="456"/>
      <c r="G58" s="457"/>
      <c r="H58" s="643">
        <f t="shared" si="28"/>
        <v>0</v>
      </c>
      <c r="I58" s="456"/>
      <c r="J58" s="456"/>
      <c r="K58" s="457"/>
      <c r="L58" s="643">
        <f t="shared" si="29"/>
        <v>0</v>
      </c>
      <c r="M58" s="456"/>
      <c r="N58" s="456"/>
      <c r="O58" s="457"/>
      <c r="P58" s="643">
        <f t="shared" si="30"/>
        <v>0</v>
      </c>
      <c r="Q58" s="456"/>
      <c r="R58" s="456"/>
      <c r="S58" s="456"/>
      <c r="T58" s="1288"/>
      <c r="U58" s="716">
        <f t="shared" ref="U58:U62" si="32">D58+H58+L58+P58+T58</f>
        <v>0</v>
      </c>
      <c r="V58" s="537">
        <f t="shared" si="31"/>
        <v>0</v>
      </c>
      <c r="W58" s="537">
        <f t="shared" si="31"/>
        <v>0</v>
      </c>
      <c r="X58" s="555">
        <f t="shared" si="31"/>
        <v>0</v>
      </c>
    </row>
    <row r="59" spans="1:24" x14ac:dyDescent="0.3">
      <c r="A59" s="1629"/>
      <c r="B59" s="745" t="s">
        <v>88</v>
      </c>
      <c r="C59" s="739" t="s">
        <v>110</v>
      </c>
      <c r="D59" s="643">
        <f t="shared" si="27"/>
        <v>0</v>
      </c>
      <c r="E59" s="456"/>
      <c r="F59" s="456"/>
      <c r="G59" s="457"/>
      <c r="H59" s="643">
        <f t="shared" si="28"/>
        <v>0</v>
      </c>
      <c r="I59" s="456"/>
      <c r="J59" s="456"/>
      <c r="K59" s="457"/>
      <c r="L59" s="643">
        <f t="shared" si="29"/>
        <v>0</v>
      </c>
      <c r="M59" s="456"/>
      <c r="N59" s="456"/>
      <c r="O59" s="457"/>
      <c r="P59" s="643">
        <f t="shared" si="30"/>
        <v>0</v>
      </c>
      <c r="Q59" s="456"/>
      <c r="R59" s="456"/>
      <c r="S59" s="456"/>
      <c r="T59" s="1288"/>
      <c r="U59" s="716">
        <f t="shared" si="32"/>
        <v>0</v>
      </c>
      <c r="V59" s="537">
        <f t="shared" si="31"/>
        <v>0</v>
      </c>
      <c r="W59" s="537">
        <f t="shared" si="31"/>
        <v>0</v>
      </c>
      <c r="X59" s="555">
        <f t="shared" si="31"/>
        <v>0</v>
      </c>
    </row>
    <row r="60" spans="1:24" x14ac:dyDescent="0.3">
      <c r="A60" s="1629"/>
      <c r="B60" s="749" t="s">
        <v>89</v>
      </c>
      <c r="C60" s="739" t="s">
        <v>111</v>
      </c>
      <c r="D60" s="643">
        <f t="shared" si="27"/>
        <v>0</v>
      </c>
      <c r="E60" s="456"/>
      <c r="F60" s="456"/>
      <c r="G60" s="457"/>
      <c r="H60" s="643">
        <f t="shared" si="28"/>
        <v>0</v>
      </c>
      <c r="I60" s="456"/>
      <c r="J60" s="456"/>
      <c r="K60" s="457"/>
      <c r="L60" s="643">
        <f t="shared" si="29"/>
        <v>0</v>
      </c>
      <c r="M60" s="456"/>
      <c r="N60" s="456"/>
      <c r="O60" s="457"/>
      <c r="P60" s="643">
        <f t="shared" si="30"/>
        <v>0</v>
      </c>
      <c r="Q60" s="456"/>
      <c r="R60" s="456"/>
      <c r="S60" s="456"/>
      <c r="T60" s="1288"/>
      <c r="U60" s="716">
        <f t="shared" si="32"/>
        <v>0</v>
      </c>
      <c r="V60" s="537">
        <f t="shared" si="31"/>
        <v>0</v>
      </c>
      <c r="W60" s="537">
        <f t="shared" si="31"/>
        <v>0</v>
      </c>
      <c r="X60" s="555">
        <f t="shared" si="31"/>
        <v>0</v>
      </c>
    </row>
    <row r="61" spans="1:24" x14ac:dyDescent="0.3">
      <c r="A61" s="1629"/>
      <c r="B61" s="749" t="s">
        <v>256</v>
      </c>
      <c r="C61" s="739" t="s">
        <v>112</v>
      </c>
      <c r="D61" s="643">
        <f t="shared" si="27"/>
        <v>0</v>
      </c>
      <c r="E61" s="456"/>
      <c r="F61" s="456"/>
      <c r="G61" s="457"/>
      <c r="H61" s="643">
        <f t="shared" si="28"/>
        <v>0</v>
      </c>
      <c r="I61" s="456"/>
      <c r="J61" s="456"/>
      <c r="K61" s="457"/>
      <c r="L61" s="643">
        <f t="shared" si="29"/>
        <v>0</v>
      </c>
      <c r="M61" s="456"/>
      <c r="N61" s="456"/>
      <c r="O61" s="457"/>
      <c r="P61" s="643">
        <f t="shared" si="30"/>
        <v>0</v>
      </c>
      <c r="Q61" s="456"/>
      <c r="R61" s="456"/>
      <c r="S61" s="456"/>
      <c r="T61" s="1288"/>
      <c r="U61" s="716">
        <f t="shared" si="32"/>
        <v>0</v>
      </c>
      <c r="V61" s="537">
        <f t="shared" si="31"/>
        <v>0</v>
      </c>
      <c r="W61" s="537">
        <f t="shared" si="31"/>
        <v>0</v>
      </c>
      <c r="X61" s="555">
        <f t="shared" si="31"/>
        <v>0</v>
      </c>
    </row>
    <row r="62" spans="1:24" x14ac:dyDescent="0.3">
      <c r="A62" s="1629"/>
      <c r="B62" s="745" t="s">
        <v>255</v>
      </c>
      <c r="C62" s="739" t="s">
        <v>31</v>
      </c>
      <c r="D62" s="643">
        <f t="shared" si="27"/>
        <v>0</v>
      </c>
      <c r="E62" s="456"/>
      <c r="F62" s="456"/>
      <c r="G62" s="457"/>
      <c r="H62" s="643">
        <f t="shared" si="28"/>
        <v>0</v>
      </c>
      <c r="I62" s="456"/>
      <c r="J62" s="456"/>
      <c r="K62" s="457"/>
      <c r="L62" s="643">
        <f t="shared" si="29"/>
        <v>0</v>
      </c>
      <c r="M62" s="456"/>
      <c r="N62" s="456"/>
      <c r="O62" s="457"/>
      <c r="P62" s="643">
        <f t="shared" si="30"/>
        <v>0</v>
      </c>
      <c r="Q62" s="456"/>
      <c r="R62" s="456"/>
      <c r="S62" s="456"/>
      <c r="T62" s="1288"/>
      <c r="U62" s="716">
        <f t="shared" si="32"/>
        <v>0</v>
      </c>
      <c r="V62" s="537">
        <f t="shared" si="31"/>
        <v>0</v>
      </c>
      <c r="W62" s="537">
        <f t="shared" si="31"/>
        <v>0</v>
      </c>
      <c r="X62" s="555">
        <f t="shared" si="31"/>
        <v>0</v>
      </c>
    </row>
    <row r="63" spans="1:24" s="782" customFormat="1" x14ac:dyDescent="0.3">
      <c r="A63" s="1630"/>
      <c r="B63" s="746" t="s">
        <v>254</v>
      </c>
      <c r="C63" s="743" t="s">
        <v>117</v>
      </c>
      <c r="D63" s="724">
        <f t="shared" ref="D63:U63" si="33">SUM(D57:D62)</f>
        <v>0</v>
      </c>
      <c r="E63" s="717">
        <f t="shared" si="33"/>
        <v>0</v>
      </c>
      <c r="F63" s="717">
        <f t="shared" si="33"/>
        <v>0</v>
      </c>
      <c r="G63" s="718">
        <f t="shared" si="33"/>
        <v>0</v>
      </c>
      <c r="H63" s="724">
        <f t="shared" si="33"/>
        <v>0</v>
      </c>
      <c r="I63" s="717">
        <f t="shared" si="33"/>
        <v>0</v>
      </c>
      <c r="J63" s="717">
        <f t="shared" si="33"/>
        <v>0</v>
      </c>
      <c r="K63" s="718">
        <f t="shared" si="33"/>
        <v>0</v>
      </c>
      <c r="L63" s="724">
        <f t="shared" si="33"/>
        <v>0</v>
      </c>
      <c r="M63" s="717">
        <f t="shared" si="33"/>
        <v>0</v>
      </c>
      <c r="N63" s="717">
        <f t="shared" si="33"/>
        <v>0</v>
      </c>
      <c r="O63" s="718">
        <f t="shared" si="33"/>
        <v>0</v>
      </c>
      <c r="P63" s="724">
        <f t="shared" si="33"/>
        <v>0</v>
      </c>
      <c r="Q63" s="717">
        <f t="shared" si="33"/>
        <v>0</v>
      </c>
      <c r="R63" s="717">
        <f t="shared" si="33"/>
        <v>0</v>
      </c>
      <c r="S63" s="717">
        <f t="shared" si="33"/>
        <v>0</v>
      </c>
      <c r="T63" s="1327">
        <f t="shared" si="33"/>
        <v>0</v>
      </c>
      <c r="U63" s="726">
        <f t="shared" si="33"/>
        <v>0</v>
      </c>
      <c r="V63" s="717">
        <f t="shared" si="31"/>
        <v>0</v>
      </c>
      <c r="W63" s="717">
        <f t="shared" si="31"/>
        <v>0</v>
      </c>
      <c r="X63" s="547">
        <f t="shared" si="31"/>
        <v>0</v>
      </c>
    </row>
    <row r="64" spans="1:24" ht="14.4" customHeight="1" x14ac:dyDescent="0.3">
      <c r="A64" s="1675" t="s">
        <v>194</v>
      </c>
      <c r="B64" s="744" t="s">
        <v>91</v>
      </c>
      <c r="C64" s="737" t="s">
        <v>425</v>
      </c>
      <c r="D64" s="465"/>
      <c r="E64" s="472"/>
      <c r="F64" s="472"/>
      <c r="G64" s="473"/>
      <c r="H64" s="465"/>
      <c r="I64" s="472"/>
      <c r="J64" s="472"/>
      <c r="K64" s="473"/>
      <c r="L64" s="465"/>
      <c r="M64" s="472"/>
      <c r="N64" s="472"/>
      <c r="O64" s="473"/>
      <c r="P64" s="456"/>
      <c r="Q64" s="472"/>
      <c r="R64" s="472"/>
      <c r="S64" s="472"/>
      <c r="T64" s="1288"/>
      <c r="U64" s="716">
        <f>D64+H64+L64+P64+T64</f>
        <v>0</v>
      </c>
      <c r="V64" s="559"/>
      <c r="W64" s="559"/>
      <c r="X64" s="474"/>
    </row>
    <row r="65" spans="1:24" x14ac:dyDescent="0.3">
      <c r="A65" s="1684"/>
      <c r="B65" s="745" t="s">
        <v>92</v>
      </c>
      <c r="C65" s="740" t="s">
        <v>417</v>
      </c>
      <c r="D65" s="465"/>
      <c r="E65" s="472"/>
      <c r="F65" s="472"/>
      <c r="G65" s="473"/>
      <c r="H65" s="465"/>
      <c r="I65" s="472"/>
      <c r="J65" s="472"/>
      <c r="K65" s="473"/>
      <c r="L65" s="465"/>
      <c r="M65" s="472"/>
      <c r="N65" s="472"/>
      <c r="O65" s="473"/>
      <c r="P65" s="456"/>
      <c r="Q65" s="472"/>
      <c r="R65" s="472"/>
      <c r="S65" s="472"/>
      <c r="T65" s="1288"/>
      <c r="U65" s="716">
        <f t="shared" ref="U65:U68" si="34">D65+H65+L65+P65+T65</f>
        <v>0</v>
      </c>
      <c r="V65" s="559"/>
      <c r="W65" s="559"/>
      <c r="X65" s="474"/>
    </row>
    <row r="66" spans="1:24" x14ac:dyDescent="0.3">
      <c r="A66" s="1684"/>
      <c r="B66" s="745" t="s">
        <v>93</v>
      </c>
      <c r="C66" s="781" t="s">
        <v>638</v>
      </c>
      <c r="D66" s="465"/>
      <c r="E66" s="472"/>
      <c r="F66" s="472"/>
      <c r="G66" s="473"/>
      <c r="H66" s="465"/>
      <c r="I66" s="472"/>
      <c r="J66" s="472"/>
      <c r="K66" s="473"/>
      <c r="L66" s="465"/>
      <c r="M66" s="472"/>
      <c r="N66" s="472"/>
      <c r="O66" s="473"/>
      <c r="P66" s="456"/>
      <c r="Q66" s="472"/>
      <c r="R66" s="472"/>
      <c r="S66" s="472"/>
      <c r="T66" s="1288"/>
      <c r="U66" s="716">
        <f t="shared" si="34"/>
        <v>0</v>
      </c>
      <c r="V66" s="559"/>
      <c r="W66" s="559"/>
      <c r="X66" s="474"/>
    </row>
    <row r="67" spans="1:24" x14ac:dyDescent="0.3">
      <c r="A67" s="1684"/>
      <c r="B67" s="745" t="s">
        <v>94</v>
      </c>
      <c r="C67" s="781" t="s">
        <v>639</v>
      </c>
      <c r="D67" s="465"/>
      <c r="E67" s="472"/>
      <c r="F67" s="472"/>
      <c r="G67" s="473"/>
      <c r="H67" s="465"/>
      <c r="I67" s="472"/>
      <c r="J67" s="472"/>
      <c r="K67" s="473"/>
      <c r="L67" s="465"/>
      <c r="M67" s="472"/>
      <c r="N67" s="472"/>
      <c r="O67" s="473"/>
      <c r="P67" s="456"/>
      <c r="Q67" s="472"/>
      <c r="R67" s="472"/>
      <c r="S67" s="472"/>
      <c r="T67" s="1288"/>
      <c r="U67" s="716">
        <f t="shared" si="34"/>
        <v>0</v>
      </c>
      <c r="V67" s="559"/>
      <c r="W67" s="559"/>
      <c r="X67" s="474"/>
    </row>
    <row r="68" spans="1:24" x14ac:dyDescent="0.3">
      <c r="A68" s="1684"/>
      <c r="B68" s="745" t="s">
        <v>253</v>
      </c>
      <c r="C68" s="781" t="s">
        <v>640</v>
      </c>
      <c r="D68" s="465"/>
      <c r="E68" s="472"/>
      <c r="F68" s="472"/>
      <c r="G68" s="473"/>
      <c r="H68" s="465"/>
      <c r="I68" s="472"/>
      <c r="J68" s="472"/>
      <c r="K68" s="473"/>
      <c r="L68" s="465"/>
      <c r="M68" s="472"/>
      <c r="N68" s="472"/>
      <c r="O68" s="473"/>
      <c r="P68" s="456"/>
      <c r="Q68" s="472"/>
      <c r="R68" s="472"/>
      <c r="S68" s="472"/>
      <c r="T68" s="1288"/>
      <c r="U68" s="716">
        <f t="shared" si="34"/>
        <v>0</v>
      </c>
      <c r="V68" s="559"/>
      <c r="W68" s="559"/>
      <c r="X68" s="474"/>
    </row>
    <row r="69" spans="1:24" x14ac:dyDescent="0.3">
      <c r="A69" s="1685"/>
      <c r="B69" s="746" t="s">
        <v>252</v>
      </c>
      <c r="C69" s="743" t="s">
        <v>198</v>
      </c>
      <c r="D69" s="724">
        <f>SUM(D64:D68)</f>
        <v>0</v>
      </c>
      <c r="E69" s="481"/>
      <c r="F69" s="481"/>
      <c r="G69" s="482"/>
      <c r="H69" s="724">
        <f>SUM(H64:H68)</f>
        <v>0</v>
      </c>
      <c r="I69" s="481"/>
      <c r="J69" s="481"/>
      <c r="K69" s="482"/>
      <c r="L69" s="724">
        <f>SUM(L64:L68)</f>
        <v>0</v>
      </c>
      <c r="M69" s="481"/>
      <c r="N69" s="481"/>
      <c r="O69" s="482"/>
      <c r="P69" s="717">
        <f>SUM(P64:P68)</f>
        <v>0</v>
      </c>
      <c r="Q69" s="481"/>
      <c r="R69" s="481"/>
      <c r="S69" s="481"/>
      <c r="T69" s="1327">
        <f>SUM(T64:T68)</f>
        <v>0</v>
      </c>
      <c r="U69" s="726">
        <f>SUM(U64:U68)</f>
        <v>0</v>
      </c>
      <c r="V69" s="649"/>
      <c r="W69" s="649"/>
      <c r="X69" s="484"/>
    </row>
    <row r="70" spans="1:24" x14ac:dyDescent="0.3">
      <c r="A70" s="790"/>
      <c r="B70" s="794" t="s">
        <v>300</v>
      </c>
      <c r="C70" s="1210" t="s">
        <v>35</v>
      </c>
      <c r="D70" s="643">
        <f>D54+D63+D69</f>
        <v>0</v>
      </c>
      <c r="E70" s="472"/>
      <c r="F70" s="472"/>
      <c r="G70" s="473"/>
      <c r="H70" s="643">
        <f>H54+H63+H69</f>
        <v>0</v>
      </c>
      <c r="I70" s="472"/>
      <c r="J70" s="472"/>
      <c r="K70" s="473"/>
      <c r="L70" s="643">
        <f>L54+L63+L69</f>
        <v>0</v>
      </c>
      <c r="M70" s="472"/>
      <c r="N70" s="472"/>
      <c r="O70" s="473"/>
      <c r="P70" s="537">
        <f>P54+P63+P69</f>
        <v>0</v>
      </c>
      <c r="Q70" s="472"/>
      <c r="R70" s="472"/>
      <c r="S70" s="472"/>
      <c r="T70" s="1325">
        <f>T54+T63+T69</f>
        <v>0</v>
      </c>
      <c r="U70" s="716">
        <f>U54+U63+U69</f>
        <v>0</v>
      </c>
      <c r="V70" s="661"/>
      <c r="W70" s="661"/>
      <c r="X70" s="474"/>
    </row>
    <row r="71" spans="1:24" s="782" customFormat="1" ht="24.6" x14ac:dyDescent="0.3">
      <c r="A71" s="1213"/>
      <c r="B71" s="1201" t="s">
        <v>301</v>
      </c>
      <c r="C71" s="1202" t="s">
        <v>199</v>
      </c>
      <c r="D71" s="1203">
        <f>D14-D70</f>
        <v>0</v>
      </c>
      <c r="E71" s="478"/>
      <c r="F71" s="478"/>
      <c r="G71" s="479"/>
      <c r="H71" s="1203">
        <f>H14-H70</f>
        <v>0</v>
      </c>
      <c r="I71" s="478"/>
      <c r="J71" s="478"/>
      <c r="K71" s="479"/>
      <c r="L71" s="1203">
        <f>L14-L70</f>
        <v>0</v>
      </c>
      <c r="M71" s="478"/>
      <c r="N71" s="478"/>
      <c r="O71" s="479"/>
      <c r="P71" s="1205">
        <f>P14-P70</f>
        <v>0</v>
      </c>
      <c r="Q71" s="478"/>
      <c r="R71" s="478"/>
      <c r="S71" s="478"/>
      <c r="T71" s="1331">
        <f>T14-T70</f>
        <v>0</v>
      </c>
      <c r="U71" s="1206">
        <f>U14-U70</f>
        <v>0</v>
      </c>
      <c r="V71" s="646"/>
      <c r="W71" s="646"/>
      <c r="X71" s="1198"/>
    </row>
    <row r="72" spans="1:24" x14ac:dyDescent="0.3">
      <c r="A72" s="791"/>
      <c r="B72" s="745" t="s">
        <v>243</v>
      </c>
      <c r="C72" s="739" t="s">
        <v>29</v>
      </c>
      <c r="D72" s="480"/>
      <c r="E72" s="783"/>
      <c r="F72" s="783"/>
      <c r="G72" s="784"/>
      <c r="H72" s="480"/>
      <c r="I72" s="783"/>
      <c r="J72" s="783"/>
      <c r="K72" s="784"/>
      <c r="L72" s="480"/>
      <c r="M72" s="783"/>
      <c r="N72" s="783"/>
      <c r="O72" s="784"/>
      <c r="P72" s="785"/>
      <c r="Q72" s="481"/>
      <c r="R72" s="481"/>
      <c r="S72" s="481"/>
      <c r="T72" s="1328"/>
      <c r="U72" s="731">
        <f>D72+H72+L72+P72+T72</f>
        <v>0</v>
      </c>
      <c r="V72" s="649"/>
      <c r="W72" s="649"/>
      <c r="X72" s="484"/>
    </row>
    <row r="73" spans="1:24" s="782" customFormat="1" x14ac:dyDescent="0.3">
      <c r="A73" s="1211"/>
      <c r="B73" s="1208" t="s">
        <v>313</v>
      </c>
      <c r="C73" s="752" t="s">
        <v>200</v>
      </c>
      <c r="D73" s="724">
        <f>D71-D72</f>
        <v>0</v>
      </c>
      <c r="E73" s="475"/>
      <c r="F73" s="475"/>
      <c r="G73" s="476"/>
      <c r="H73" s="724">
        <f>H71-H72</f>
        <v>0</v>
      </c>
      <c r="I73" s="475"/>
      <c r="J73" s="475"/>
      <c r="K73" s="476"/>
      <c r="L73" s="724">
        <f>L71-L72</f>
        <v>0</v>
      </c>
      <c r="M73" s="475"/>
      <c r="N73" s="475"/>
      <c r="O73" s="476"/>
      <c r="P73" s="717">
        <f>P71-P72</f>
        <v>0</v>
      </c>
      <c r="Q73" s="477"/>
      <c r="R73" s="477"/>
      <c r="S73" s="477"/>
      <c r="T73" s="1327">
        <f>T71-T72</f>
        <v>0</v>
      </c>
      <c r="U73" s="726">
        <f>U71-U72</f>
        <v>0</v>
      </c>
      <c r="V73" s="651"/>
      <c r="W73" s="651"/>
      <c r="X73" s="1212"/>
    </row>
    <row r="74" spans="1:24" x14ac:dyDescent="0.3">
      <c r="A74" s="1692" t="s">
        <v>365</v>
      </c>
      <c r="B74" s="747" t="s">
        <v>244</v>
      </c>
      <c r="C74" s="748" t="s">
        <v>419</v>
      </c>
      <c r="D74" s="786"/>
      <c r="E74" s="469"/>
      <c r="F74" s="469"/>
      <c r="G74" s="470"/>
      <c r="H74" s="786"/>
      <c r="I74" s="469"/>
      <c r="J74" s="469"/>
      <c r="K74" s="470"/>
      <c r="L74" s="786"/>
      <c r="M74" s="469"/>
      <c r="N74" s="469"/>
      <c r="O74" s="470"/>
      <c r="P74" s="452"/>
      <c r="Q74" s="469"/>
      <c r="R74" s="469"/>
      <c r="S74" s="469"/>
      <c r="T74" s="1286"/>
      <c r="U74" s="716">
        <f>D74+H74+L74+P74+T74</f>
        <v>0</v>
      </c>
      <c r="V74" s="559"/>
      <c r="W74" s="559"/>
      <c r="X74" s="471"/>
    </row>
    <row r="75" spans="1:24" x14ac:dyDescent="0.3">
      <c r="A75" s="1693"/>
      <c r="B75" s="749">
        <v>11.1</v>
      </c>
      <c r="C75" s="739" t="s">
        <v>421</v>
      </c>
      <c r="D75" s="464"/>
      <c r="E75" s="472"/>
      <c r="F75" s="472"/>
      <c r="G75" s="473"/>
      <c r="H75" s="464"/>
      <c r="I75" s="472"/>
      <c r="J75" s="472"/>
      <c r="K75" s="473"/>
      <c r="L75" s="464"/>
      <c r="M75" s="472"/>
      <c r="N75" s="472"/>
      <c r="O75" s="473"/>
      <c r="P75" s="454"/>
      <c r="Q75" s="472"/>
      <c r="R75" s="472"/>
      <c r="S75" s="472"/>
      <c r="T75" s="1287"/>
      <c r="U75" s="716">
        <f t="shared" ref="U75:U78" si="35">D75+H75+L75+P75+T75</f>
        <v>0</v>
      </c>
      <c r="V75" s="559"/>
      <c r="W75" s="559"/>
      <c r="X75" s="474"/>
    </row>
    <row r="76" spans="1:24" x14ac:dyDescent="0.3">
      <c r="A76" s="1693"/>
      <c r="B76" s="749">
        <v>11.2</v>
      </c>
      <c r="C76" s="739" t="s">
        <v>420</v>
      </c>
      <c r="D76" s="464"/>
      <c r="E76" s="472"/>
      <c r="F76" s="472"/>
      <c r="G76" s="473"/>
      <c r="H76" s="464"/>
      <c r="I76" s="472"/>
      <c r="J76" s="472"/>
      <c r="K76" s="473"/>
      <c r="L76" s="464"/>
      <c r="M76" s="472"/>
      <c r="N76" s="472"/>
      <c r="O76" s="473"/>
      <c r="P76" s="454"/>
      <c r="Q76" s="472"/>
      <c r="R76" s="472"/>
      <c r="S76" s="472"/>
      <c r="T76" s="1287"/>
      <c r="U76" s="716">
        <f t="shared" si="35"/>
        <v>0</v>
      </c>
      <c r="V76" s="559"/>
      <c r="W76" s="559"/>
      <c r="X76" s="474"/>
    </row>
    <row r="77" spans="1:24" x14ac:dyDescent="0.3">
      <c r="A77" s="1693"/>
      <c r="B77" s="749">
        <v>11.3</v>
      </c>
      <c r="C77" s="739" t="s">
        <v>28</v>
      </c>
      <c r="D77" s="464"/>
      <c r="E77" s="472"/>
      <c r="F77" s="472"/>
      <c r="G77" s="473"/>
      <c r="H77" s="464"/>
      <c r="I77" s="472"/>
      <c r="J77" s="472"/>
      <c r="K77" s="473"/>
      <c r="L77" s="464"/>
      <c r="M77" s="472"/>
      <c r="N77" s="472"/>
      <c r="O77" s="473"/>
      <c r="P77" s="454"/>
      <c r="Q77" s="472"/>
      <c r="R77" s="472"/>
      <c r="S77" s="472"/>
      <c r="T77" s="1287"/>
      <c r="U77" s="716">
        <f t="shared" si="35"/>
        <v>0</v>
      </c>
      <c r="V77" s="559"/>
      <c r="W77" s="559"/>
      <c r="X77" s="474"/>
    </row>
    <row r="78" spans="1:24" x14ac:dyDescent="0.3">
      <c r="A78" s="1693"/>
      <c r="B78" s="749">
        <v>11.4</v>
      </c>
      <c r="C78" s="739" t="s">
        <v>205</v>
      </c>
      <c r="D78" s="464"/>
      <c r="E78" s="472"/>
      <c r="F78" s="472"/>
      <c r="G78" s="473"/>
      <c r="H78" s="464"/>
      <c r="I78" s="472"/>
      <c r="J78" s="472"/>
      <c r="K78" s="473"/>
      <c r="L78" s="464"/>
      <c r="M78" s="472"/>
      <c r="N78" s="472"/>
      <c r="O78" s="473"/>
      <c r="P78" s="454"/>
      <c r="Q78" s="472"/>
      <c r="R78" s="472"/>
      <c r="S78" s="472"/>
      <c r="T78" s="1287"/>
      <c r="U78" s="716">
        <f t="shared" si="35"/>
        <v>0</v>
      </c>
      <c r="V78" s="559"/>
      <c r="W78" s="559"/>
      <c r="X78" s="474"/>
    </row>
    <row r="79" spans="1:24" s="782" customFormat="1" x14ac:dyDescent="0.3">
      <c r="A79" s="1693"/>
      <c r="B79" s="749">
        <v>11.5</v>
      </c>
      <c r="C79" s="739" t="s">
        <v>418</v>
      </c>
      <c r="D79" s="502">
        <f>SUM(D74:D78)</f>
        <v>0</v>
      </c>
      <c r="E79" s="472"/>
      <c r="F79" s="472"/>
      <c r="G79" s="473"/>
      <c r="H79" s="502">
        <f>SUM(H74:H78)</f>
        <v>0</v>
      </c>
      <c r="I79" s="472"/>
      <c r="J79" s="472"/>
      <c r="K79" s="473"/>
      <c r="L79" s="502">
        <f>SUM(L74:L78)</f>
        <v>0</v>
      </c>
      <c r="M79" s="472"/>
      <c r="N79" s="472"/>
      <c r="O79" s="473"/>
      <c r="P79" s="503">
        <f>SUM(P74:P78)</f>
        <v>0</v>
      </c>
      <c r="Q79" s="472"/>
      <c r="R79" s="472"/>
      <c r="S79" s="472"/>
      <c r="T79" s="1332">
        <f>SUM(T74:T78)</f>
        <v>0</v>
      </c>
      <c r="U79" s="535">
        <f>SUM(U74:U78)</f>
        <v>0</v>
      </c>
      <c r="V79" s="646"/>
      <c r="W79" s="646"/>
      <c r="X79" s="474"/>
    </row>
    <row r="80" spans="1:24" x14ac:dyDescent="0.3">
      <c r="A80" s="1693"/>
      <c r="B80" s="749">
        <v>11.6</v>
      </c>
      <c r="C80" s="739" t="s">
        <v>422</v>
      </c>
      <c r="D80" s="464"/>
      <c r="E80" s="472"/>
      <c r="F80" s="472"/>
      <c r="G80" s="473"/>
      <c r="H80" s="464"/>
      <c r="I80" s="472"/>
      <c r="J80" s="472"/>
      <c r="K80" s="473"/>
      <c r="L80" s="464"/>
      <c r="M80" s="472"/>
      <c r="N80" s="472"/>
      <c r="O80" s="473"/>
      <c r="P80" s="454"/>
      <c r="Q80" s="472"/>
      <c r="R80" s="472"/>
      <c r="S80" s="472"/>
      <c r="T80" s="1287"/>
      <c r="U80" s="716">
        <f>D80+H80+L80+P80+T80</f>
        <v>0</v>
      </c>
      <c r="V80" s="559"/>
      <c r="W80" s="559"/>
      <c r="X80" s="474"/>
    </row>
    <row r="81" spans="1:24" x14ac:dyDescent="0.3">
      <c r="A81" s="1693"/>
      <c r="B81" s="749">
        <v>11.7</v>
      </c>
      <c r="C81" s="739" t="s">
        <v>209</v>
      </c>
      <c r="D81" s="464"/>
      <c r="E81" s="472"/>
      <c r="F81" s="472"/>
      <c r="G81" s="473"/>
      <c r="H81" s="464"/>
      <c r="I81" s="472"/>
      <c r="J81" s="472"/>
      <c r="K81" s="473"/>
      <c r="L81" s="464"/>
      <c r="M81" s="472"/>
      <c r="N81" s="472"/>
      <c r="O81" s="473"/>
      <c r="P81" s="454"/>
      <c r="Q81" s="472"/>
      <c r="R81" s="472"/>
      <c r="S81" s="472"/>
      <c r="T81" s="1287"/>
      <c r="U81" s="716">
        <f t="shared" ref="U81:U82" si="36">D81+H81+L81+P81+T81</f>
        <v>0</v>
      </c>
      <c r="V81" s="559"/>
      <c r="W81" s="559"/>
      <c r="X81" s="474"/>
    </row>
    <row r="82" spans="1:24" x14ac:dyDescent="0.3">
      <c r="A82" s="1693"/>
      <c r="B82" s="749">
        <v>11.8</v>
      </c>
      <c r="C82" s="739" t="s">
        <v>212</v>
      </c>
      <c r="D82" s="464"/>
      <c r="E82" s="472"/>
      <c r="F82" s="472"/>
      <c r="G82" s="473"/>
      <c r="H82" s="464"/>
      <c r="I82" s="472"/>
      <c r="J82" s="472"/>
      <c r="K82" s="473"/>
      <c r="L82" s="464"/>
      <c r="M82" s="472"/>
      <c r="N82" s="472"/>
      <c r="O82" s="473"/>
      <c r="P82" s="454"/>
      <c r="Q82" s="472"/>
      <c r="R82" s="472"/>
      <c r="S82" s="472"/>
      <c r="T82" s="1287"/>
      <c r="U82" s="716">
        <f t="shared" si="36"/>
        <v>0</v>
      </c>
      <c r="V82" s="559"/>
      <c r="W82" s="559"/>
      <c r="X82" s="474"/>
    </row>
    <row r="83" spans="1:24" s="782" customFormat="1" ht="24.6" x14ac:dyDescent="0.3">
      <c r="A83" s="1694"/>
      <c r="B83" s="749">
        <v>11.9</v>
      </c>
      <c r="C83" s="750" t="s">
        <v>423</v>
      </c>
      <c r="D83" s="502">
        <f>(D79-D80)+(D81-D82)</f>
        <v>0</v>
      </c>
      <c r="E83" s="472"/>
      <c r="F83" s="472"/>
      <c r="G83" s="473"/>
      <c r="H83" s="502">
        <f>(H79-H80)+(H81-H82)</f>
        <v>0</v>
      </c>
      <c r="I83" s="472"/>
      <c r="J83" s="472"/>
      <c r="K83" s="473"/>
      <c r="L83" s="502">
        <f>(L79-L80)+(L81-L82)</f>
        <v>0</v>
      </c>
      <c r="M83" s="472"/>
      <c r="N83" s="472"/>
      <c r="O83" s="473"/>
      <c r="P83" s="503">
        <f>(P79-P80)+(P81-P82)</f>
        <v>0</v>
      </c>
      <c r="Q83" s="472"/>
      <c r="R83" s="472"/>
      <c r="S83" s="472"/>
      <c r="T83" s="1332">
        <f>(T79-T80)+(T81-T82)</f>
        <v>0</v>
      </c>
      <c r="U83" s="535">
        <f>(U79-U80)+(U81-U82)</f>
        <v>0</v>
      </c>
      <c r="V83" s="644"/>
      <c r="W83" s="644"/>
      <c r="X83" s="474"/>
    </row>
    <row r="84" spans="1:24" s="782" customFormat="1" ht="15" thickBot="1" x14ac:dyDescent="0.35">
      <c r="A84" s="792"/>
      <c r="B84" s="751" t="s">
        <v>306</v>
      </c>
      <c r="C84" s="752" t="s">
        <v>215</v>
      </c>
      <c r="D84" s="732">
        <f>D73+D83</f>
        <v>0</v>
      </c>
      <c r="E84" s="485"/>
      <c r="F84" s="485"/>
      <c r="G84" s="486"/>
      <c r="H84" s="732">
        <f>H73+H83</f>
        <v>0</v>
      </c>
      <c r="I84" s="485"/>
      <c r="J84" s="485"/>
      <c r="K84" s="486"/>
      <c r="L84" s="732">
        <f>L73+L83</f>
        <v>0</v>
      </c>
      <c r="M84" s="485"/>
      <c r="N84" s="485"/>
      <c r="O84" s="486"/>
      <c r="P84" s="890">
        <f>P73+P83</f>
        <v>0</v>
      </c>
      <c r="Q84" s="485"/>
      <c r="R84" s="485"/>
      <c r="S84" s="478"/>
      <c r="T84" s="1333">
        <f>T73+T83</f>
        <v>0</v>
      </c>
      <c r="U84" s="734">
        <f>U73+U83</f>
        <v>0</v>
      </c>
      <c r="V84" s="653"/>
      <c r="W84" s="653"/>
      <c r="X84" s="897"/>
    </row>
    <row r="85" spans="1:24" x14ac:dyDescent="0.3">
      <c r="S85" s="895"/>
      <c r="T85" s="770"/>
      <c r="X85" s="770"/>
    </row>
  </sheetData>
  <sheetProtection algorithmName="SHA-512" hashValue="lcIAVXReQrZ1Ys7AtlZJ7tPSsshn6VpvG8JLLTTuYv2rmaV5/k/Zfibm+Bx2WHAmkiINtR7hQfPszHOlBj5/Qw==" saltValue="+mHdTxOxtpPb8RIxlPxhtw==" spinCount="100000" sheet="1" objects="1" scenarios="1"/>
  <mergeCells count="26">
    <mergeCell ref="H55:K55"/>
    <mergeCell ref="L55:O55"/>
    <mergeCell ref="P55:S55"/>
    <mergeCell ref="A57:A63"/>
    <mergeCell ref="A64:A69"/>
    <mergeCell ref="A39:A43"/>
    <mergeCell ref="A44:A54"/>
    <mergeCell ref="A55:C56"/>
    <mergeCell ref="A74:A83"/>
    <mergeCell ref="D55:G55"/>
    <mergeCell ref="U55:X55"/>
    <mergeCell ref="A11:A14"/>
    <mergeCell ref="A15:C16"/>
    <mergeCell ref="A10:C10"/>
    <mergeCell ref="D7:G7"/>
    <mergeCell ref="H7:K7"/>
    <mergeCell ref="D15:G15"/>
    <mergeCell ref="H15:K15"/>
    <mergeCell ref="L15:O15"/>
    <mergeCell ref="P15:S15"/>
    <mergeCell ref="L7:O7"/>
    <mergeCell ref="P7:S7"/>
    <mergeCell ref="U7:X7"/>
    <mergeCell ref="U15:X15"/>
    <mergeCell ref="A17:A26"/>
    <mergeCell ref="A27:A38"/>
  </mergeCells>
  <pageMargins left="0.25" right="0.25" top="0.75" bottom="0.75" header="0" footer="0.3"/>
  <pageSetup paperSize="5" scale="54" fitToHeight="0"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7"/>
    <pageSetUpPr fitToPage="1"/>
  </sheetPr>
  <dimension ref="A1:Y85"/>
  <sheetViews>
    <sheetView workbookViewId="0">
      <pane xSplit="3" topLeftCell="D1" activePane="topRight" state="frozen"/>
      <selection pane="topRight"/>
    </sheetView>
  </sheetViews>
  <sheetFormatPr defaultColWidth="9.109375" defaultRowHeight="14.4" x14ac:dyDescent="0.3"/>
  <cols>
    <col min="1" max="1" width="12.33203125" style="771" customWidth="1"/>
    <col min="2" max="2" width="6.33203125" style="768" customWidth="1"/>
    <col min="3" max="3" width="42" style="769" customWidth="1"/>
    <col min="4" max="20" width="14.44140625" style="769" customWidth="1"/>
    <col min="21" max="22" width="14.44140625" style="770" customWidth="1"/>
    <col min="23" max="24" width="14.44140625" style="769" customWidth="1"/>
    <col min="25" max="16384" width="9.109375" style="769"/>
  </cols>
  <sheetData>
    <row r="1" spans="1:24" x14ac:dyDescent="0.3">
      <c r="A1" s="767" t="s">
        <v>518</v>
      </c>
    </row>
    <row r="3" spans="1:24" x14ac:dyDescent="0.3">
      <c r="A3" s="863" t="s">
        <v>477</v>
      </c>
      <c r="B3" s="864"/>
      <c r="C3" s="860">
        <f>'LTC Rev-Exp Summary'!C3</f>
        <v>0</v>
      </c>
      <c r="L3" s="772"/>
      <c r="M3" s="772"/>
      <c r="N3" s="772"/>
      <c r="O3" s="772"/>
    </row>
    <row r="4" spans="1:24" x14ac:dyDescent="0.3">
      <c r="A4" s="863" t="s">
        <v>16</v>
      </c>
      <c r="B4" s="864"/>
      <c r="C4" s="867" t="str">
        <f>IF('LTC Rev-Exp Summary'!C4=0,"",'LTC Rev-Exp Summary'!C4)</f>
        <v/>
      </c>
    </row>
    <row r="5" spans="1:24" x14ac:dyDescent="0.3">
      <c r="A5" s="863" t="s">
        <v>17</v>
      </c>
      <c r="B5" s="864"/>
      <c r="C5" s="867" t="str">
        <f>IF('LTC Rev-Exp Summary'!C5=0,"",'LTC Rev-Exp Summary'!C5)</f>
        <v/>
      </c>
      <c r="D5" s="773"/>
      <c r="E5" s="773"/>
      <c r="F5" s="773"/>
      <c r="G5" s="773"/>
    </row>
    <row r="6" spans="1:24" ht="15" thickBot="1" x14ac:dyDescent="0.35">
      <c r="A6" s="865" t="s">
        <v>488</v>
      </c>
      <c r="B6" s="864"/>
      <c r="C6" s="866"/>
      <c r="D6" s="773"/>
      <c r="E6" s="773"/>
      <c r="F6" s="773"/>
      <c r="G6" s="773"/>
    </row>
    <row r="7" spans="1:24" ht="18.75" customHeight="1" x14ac:dyDescent="0.35">
      <c r="A7" s="693"/>
      <c r="B7" s="694"/>
      <c r="C7" s="695"/>
      <c r="D7" s="1689" t="s">
        <v>288</v>
      </c>
      <c r="E7" s="1690"/>
      <c r="F7" s="1690"/>
      <c r="G7" s="1691"/>
      <c r="H7" s="1689" t="s">
        <v>289</v>
      </c>
      <c r="I7" s="1690"/>
      <c r="J7" s="1690"/>
      <c r="K7" s="1691"/>
      <c r="L7" s="1689" t="s">
        <v>290</v>
      </c>
      <c r="M7" s="1690"/>
      <c r="N7" s="1690"/>
      <c r="O7" s="1691"/>
      <c r="P7" s="1689" t="s">
        <v>291</v>
      </c>
      <c r="Q7" s="1690"/>
      <c r="R7" s="1690"/>
      <c r="S7" s="1690"/>
      <c r="T7" s="1318"/>
      <c r="U7" s="1686" t="s">
        <v>1021</v>
      </c>
      <c r="V7" s="1687"/>
      <c r="W7" s="1687"/>
      <c r="X7" s="1688"/>
    </row>
    <row r="8" spans="1:24" ht="43.8" x14ac:dyDescent="0.35">
      <c r="A8" s="693"/>
      <c r="B8" s="696"/>
      <c r="C8" s="697"/>
      <c r="D8" s="1313" t="s">
        <v>40</v>
      </c>
      <c r="E8" s="1314" t="s">
        <v>533</v>
      </c>
      <c r="F8" s="1314" t="s">
        <v>516</v>
      </c>
      <c r="G8" s="1315" t="s">
        <v>693</v>
      </c>
      <c r="H8" s="1314" t="s">
        <v>40</v>
      </c>
      <c r="I8" s="1314" t="s">
        <v>533</v>
      </c>
      <c r="J8" s="1314" t="s">
        <v>516</v>
      </c>
      <c r="K8" s="1315" t="s">
        <v>693</v>
      </c>
      <c r="L8" s="1314" t="s">
        <v>40</v>
      </c>
      <c r="M8" s="1314" t="s">
        <v>533</v>
      </c>
      <c r="N8" s="1314" t="s">
        <v>516</v>
      </c>
      <c r="O8" s="1315" t="s">
        <v>693</v>
      </c>
      <c r="P8" s="1314" t="s">
        <v>40</v>
      </c>
      <c r="Q8" s="1314" t="s">
        <v>533</v>
      </c>
      <c r="R8" s="1314" t="s">
        <v>516</v>
      </c>
      <c r="S8" s="1314" t="s">
        <v>693</v>
      </c>
      <c r="T8" s="1279" t="s">
        <v>1022</v>
      </c>
      <c r="U8" s="776" t="s">
        <v>40</v>
      </c>
      <c r="V8" s="1314" t="s">
        <v>533</v>
      </c>
      <c r="W8" s="1314" t="s">
        <v>516</v>
      </c>
      <c r="X8" s="1316" t="s">
        <v>693</v>
      </c>
    </row>
    <row r="9" spans="1:24" s="701" customFormat="1" ht="18" x14ac:dyDescent="0.35">
      <c r="A9" s="787" t="s">
        <v>58</v>
      </c>
      <c r="B9" s="788"/>
      <c r="C9" s="789"/>
      <c r="D9" s="1265">
        <f>SUM(E9:G9)</f>
        <v>0</v>
      </c>
      <c r="E9" s="1266"/>
      <c r="F9" s="1266"/>
      <c r="G9" s="1267"/>
      <c r="H9" s="1265">
        <f>SUM(I9:K9)</f>
        <v>0</v>
      </c>
      <c r="I9" s="1266"/>
      <c r="J9" s="1266"/>
      <c r="K9" s="1267"/>
      <c r="L9" s="1265">
        <f>SUM(M9:O9)</f>
        <v>0</v>
      </c>
      <c r="M9" s="1266"/>
      <c r="N9" s="1266"/>
      <c r="O9" s="1267"/>
      <c r="P9" s="1265">
        <f>SUM(Q9:S9)</f>
        <v>0</v>
      </c>
      <c r="Q9" s="1266"/>
      <c r="R9" s="1266"/>
      <c r="S9" s="1266"/>
      <c r="T9" s="1319"/>
      <c r="U9" s="1268">
        <f>SUM(V9:X9)+T9</f>
        <v>0</v>
      </c>
      <c r="V9" s="503">
        <f>E9+I9+M9+Q9</f>
        <v>0</v>
      </c>
      <c r="W9" s="503">
        <f>F9+J9+N9+R9</f>
        <v>0</v>
      </c>
      <c r="X9" s="1269">
        <f>G9+K9+O9+S9</f>
        <v>0</v>
      </c>
    </row>
    <row r="10" spans="1:24" ht="18" x14ac:dyDescent="0.35">
      <c r="A10" s="1678" t="s">
        <v>12</v>
      </c>
      <c r="B10" s="1679"/>
      <c r="C10" s="1680"/>
      <c r="D10" s="777"/>
      <c r="E10" s="778"/>
      <c r="F10" s="778"/>
      <c r="G10" s="779"/>
      <c r="H10" s="777"/>
      <c r="I10" s="778"/>
      <c r="J10" s="778"/>
      <c r="K10" s="779"/>
      <c r="L10" s="777"/>
      <c r="M10" s="778"/>
      <c r="N10" s="778"/>
      <c r="O10" s="779"/>
      <c r="P10" s="777"/>
      <c r="Q10" s="778"/>
      <c r="R10" s="778"/>
      <c r="S10" s="778"/>
      <c r="T10" s="1320"/>
      <c r="U10" s="713"/>
      <c r="V10" s="795"/>
      <c r="W10" s="795"/>
      <c r="X10" s="896"/>
    </row>
    <row r="11" spans="1:24" ht="14.4" customHeight="1" x14ac:dyDescent="0.3">
      <c r="A11" s="1631" t="s">
        <v>218</v>
      </c>
      <c r="B11" s="736">
        <v>1.1000000000000001</v>
      </c>
      <c r="C11" s="753" t="s">
        <v>13</v>
      </c>
      <c r="D11" s="880"/>
      <c r="E11" s="872"/>
      <c r="F11" s="872"/>
      <c r="G11" s="882"/>
      <c r="H11" s="880"/>
      <c r="I11" s="872"/>
      <c r="J11" s="872"/>
      <c r="K11" s="882"/>
      <c r="L11" s="880"/>
      <c r="M11" s="872"/>
      <c r="N11" s="872"/>
      <c r="O11" s="882"/>
      <c r="P11" s="880"/>
      <c r="Q11" s="872"/>
      <c r="R11" s="872"/>
      <c r="S11" s="872"/>
      <c r="T11" s="1336"/>
      <c r="U11" s="611">
        <f>D11+H11+L11+P11+T11</f>
        <v>0</v>
      </c>
      <c r="V11" s="873"/>
      <c r="W11" s="873"/>
      <c r="X11" s="558"/>
    </row>
    <row r="12" spans="1:24" x14ac:dyDescent="0.3">
      <c r="A12" s="1632"/>
      <c r="B12" s="738">
        <v>1.2</v>
      </c>
      <c r="C12" s="754" t="s">
        <v>262</v>
      </c>
      <c r="D12" s="881"/>
      <c r="E12" s="873"/>
      <c r="F12" s="873"/>
      <c r="G12" s="874"/>
      <c r="H12" s="881"/>
      <c r="I12" s="873"/>
      <c r="J12" s="873"/>
      <c r="K12" s="874"/>
      <c r="L12" s="881"/>
      <c r="M12" s="873"/>
      <c r="N12" s="873"/>
      <c r="O12" s="874"/>
      <c r="P12" s="881"/>
      <c r="Q12" s="873"/>
      <c r="R12" s="873"/>
      <c r="S12" s="873"/>
      <c r="T12" s="1283"/>
      <c r="U12" s="535">
        <f t="shared" ref="U12:U13" si="0">D12+H12+L12+P12+T12</f>
        <v>0</v>
      </c>
      <c r="V12" s="873"/>
      <c r="W12" s="873"/>
      <c r="X12" s="560"/>
    </row>
    <row r="13" spans="1:24" x14ac:dyDescent="0.3">
      <c r="A13" s="1632"/>
      <c r="B13" s="738" t="s">
        <v>70</v>
      </c>
      <c r="C13" s="754" t="s">
        <v>14</v>
      </c>
      <c r="D13" s="881"/>
      <c r="E13" s="873"/>
      <c r="F13" s="873"/>
      <c r="G13" s="874"/>
      <c r="H13" s="881"/>
      <c r="I13" s="873"/>
      <c r="J13" s="873"/>
      <c r="K13" s="874"/>
      <c r="L13" s="881"/>
      <c r="M13" s="873"/>
      <c r="N13" s="873"/>
      <c r="O13" s="874"/>
      <c r="P13" s="881"/>
      <c r="Q13" s="873"/>
      <c r="R13" s="873"/>
      <c r="S13" s="873"/>
      <c r="T13" s="1283"/>
      <c r="U13" s="535">
        <f t="shared" si="0"/>
        <v>0</v>
      </c>
      <c r="V13" s="873"/>
      <c r="W13" s="873"/>
      <c r="X13" s="560"/>
    </row>
    <row r="14" spans="1:24" s="780" customFormat="1" x14ac:dyDescent="0.3">
      <c r="A14" s="1633"/>
      <c r="B14" s="742" t="s">
        <v>71</v>
      </c>
      <c r="C14" s="766" t="s">
        <v>15</v>
      </c>
      <c r="D14" s="1216">
        <f>SUM(D11:D13)</f>
        <v>0</v>
      </c>
      <c r="E14" s="875"/>
      <c r="F14" s="877"/>
      <c r="G14" s="876"/>
      <c r="H14" s="532">
        <f>SUM(H11:H13)</f>
        <v>0</v>
      </c>
      <c r="I14" s="875"/>
      <c r="J14" s="877"/>
      <c r="K14" s="876"/>
      <c r="L14" s="532">
        <f>SUM(L11:L13)</f>
        <v>0</v>
      </c>
      <c r="M14" s="875"/>
      <c r="N14" s="877"/>
      <c r="O14" s="876"/>
      <c r="P14" s="532">
        <f>SUM(P11:P13)</f>
        <v>0</v>
      </c>
      <c r="Q14" s="875"/>
      <c r="R14" s="877"/>
      <c r="S14" s="877"/>
      <c r="T14" s="1284">
        <f>SUM(T11:T13)</f>
        <v>0</v>
      </c>
      <c r="U14" s="539">
        <f>SUM(U11:U13)</f>
        <v>0</v>
      </c>
      <c r="V14" s="875"/>
      <c r="W14" s="875"/>
      <c r="X14" s="891"/>
    </row>
    <row r="15" spans="1:24" ht="15" customHeight="1" x14ac:dyDescent="0.3">
      <c r="A15" s="1681" t="s">
        <v>10</v>
      </c>
      <c r="B15" s="1682"/>
      <c r="C15" s="1683"/>
      <c r="D15" s="1689" t="s">
        <v>288</v>
      </c>
      <c r="E15" s="1690"/>
      <c r="F15" s="1690"/>
      <c r="G15" s="1691"/>
      <c r="H15" s="1689" t="s">
        <v>289</v>
      </c>
      <c r="I15" s="1690"/>
      <c r="J15" s="1690"/>
      <c r="K15" s="1691"/>
      <c r="L15" s="1689" t="s">
        <v>290</v>
      </c>
      <c r="M15" s="1690"/>
      <c r="N15" s="1690"/>
      <c r="O15" s="1691"/>
      <c r="P15" s="1689" t="s">
        <v>291</v>
      </c>
      <c r="Q15" s="1690"/>
      <c r="R15" s="1690"/>
      <c r="S15" s="1690"/>
      <c r="T15" s="1321"/>
      <c r="U15" s="1673" t="s">
        <v>1021</v>
      </c>
      <c r="V15" s="1668"/>
      <c r="W15" s="1668"/>
      <c r="X15" s="1674"/>
    </row>
    <row r="16" spans="1:24" ht="43.2" x14ac:dyDescent="0.3">
      <c r="A16" s="1678"/>
      <c r="B16" s="1679"/>
      <c r="C16" s="1680"/>
      <c r="D16" s="1313" t="s">
        <v>40</v>
      </c>
      <c r="E16" s="1314" t="s">
        <v>533</v>
      </c>
      <c r="F16" s="1314" t="s">
        <v>516</v>
      </c>
      <c r="G16" s="1315" t="s">
        <v>693</v>
      </c>
      <c r="H16" s="1313" t="s">
        <v>40</v>
      </c>
      <c r="I16" s="1314" t="s">
        <v>533</v>
      </c>
      <c r="J16" s="1314" t="s">
        <v>516</v>
      </c>
      <c r="K16" s="1315" t="s">
        <v>693</v>
      </c>
      <c r="L16" s="1313" t="s">
        <v>40</v>
      </c>
      <c r="M16" s="1314" t="s">
        <v>533</v>
      </c>
      <c r="N16" s="1314" t="s">
        <v>516</v>
      </c>
      <c r="O16" s="1315" t="s">
        <v>693</v>
      </c>
      <c r="P16" s="1314" t="s">
        <v>40</v>
      </c>
      <c r="Q16" s="1314" t="s">
        <v>533</v>
      </c>
      <c r="R16" s="1314" t="s">
        <v>516</v>
      </c>
      <c r="S16" s="1314" t="s">
        <v>693</v>
      </c>
      <c r="T16" s="1279" t="s">
        <v>1022</v>
      </c>
      <c r="U16" s="1312" t="s">
        <v>40</v>
      </c>
      <c r="V16" s="1311" t="s">
        <v>533</v>
      </c>
      <c r="W16" s="1311" t="s">
        <v>516</v>
      </c>
      <c r="X16" s="1316" t="s">
        <v>693</v>
      </c>
    </row>
    <row r="17" spans="1:25" s="1241" customFormat="1" x14ac:dyDescent="0.3">
      <c r="A17" s="1628" t="s">
        <v>967</v>
      </c>
      <c r="B17" s="749">
        <v>2.1</v>
      </c>
      <c r="C17" s="1239" t="s">
        <v>900</v>
      </c>
      <c r="D17" s="1240">
        <f t="shared" ref="D17:D25" si="1">SUM(E17:G17)</f>
        <v>0</v>
      </c>
      <c r="E17" s="1261"/>
      <c r="F17" s="1261"/>
      <c r="G17" s="1262"/>
      <c r="H17" s="1240">
        <f t="shared" ref="H17:H25" si="2">SUM(I17:K17)</f>
        <v>0</v>
      </c>
      <c r="I17" s="1261"/>
      <c r="J17" s="1261"/>
      <c r="K17" s="1262"/>
      <c r="L17" s="1240">
        <f t="shared" ref="L17:L25" si="3">SUM(M17:O17)</f>
        <v>0</v>
      </c>
      <c r="M17" s="1261"/>
      <c r="N17" s="1261"/>
      <c r="O17" s="1262"/>
      <c r="P17" s="1240">
        <f t="shared" ref="P17:P25" si="4">SUM(Q17:S17)</f>
        <v>0</v>
      </c>
      <c r="Q17" s="1261"/>
      <c r="R17" s="1261"/>
      <c r="S17" s="1261"/>
      <c r="T17" s="1322"/>
      <c r="U17" s="716">
        <f>SUM(V17:X17)+T17</f>
        <v>0</v>
      </c>
      <c r="V17" s="537">
        <f t="shared" ref="V17:X25" si="5">E17+I17+M17+Q17</f>
        <v>0</v>
      </c>
      <c r="W17" s="537">
        <f t="shared" si="5"/>
        <v>0</v>
      </c>
      <c r="X17" s="555">
        <f t="shared" si="5"/>
        <v>0</v>
      </c>
    </row>
    <row r="18" spans="1:25" s="1241" customFormat="1" x14ac:dyDescent="0.3">
      <c r="A18" s="1629"/>
      <c r="B18" s="749">
        <v>2.2000000000000002</v>
      </c>
      <c r="C18" s="1239" t="s">
        <v>901</v>
      </c>
      <c r="D18" s="1240">
        <f t="shared" si="1"/>
        <v>0</v>
      </c>
      <c r="E18" s="1263"/>
      <c r="F18" s="1263"/>
      <c r="G18" s="1264"/>
      <c r="H18" s="1240">
        <f t="shared" si="2"/>
        <v>0</v>
      </c>
      <c r="I18" s="1263"/>
      <c r="J18" s="1263"/>
      <c r="K18" s="1264"/>
      <c r="L18" s="1240">
        <f t="shared" si="3"/>
        <v>0</v>
      </c>
      <c r="M18" s="1263"/>
      <c r="N18" s="1263"/>
      <c r="O18" s="1264"/>
      <c r="P18" s="1240">
        <f t="shared" si="4"/>
        <v>0</v>
      </c>
      <c r="Q18" s="1263"/>
      <c r="R18" s="1263"/>
      <c r="S18" s="1263"/>
      <c r="T18" s="1322"/>
      <c r="U18" s="716">
        <f t="shared" ref="U18:U25" si="6">SUM(V18:X18)+T18</f>
        <v>0</v>
      </c>
      <c r="V18" s="537">
        <f t="shared" si="5"/>
        <v>0</v>
      </c>
      <c r="W18" s="537">
        <f t="shared" si="5"/>
        <v>0</v>
      </c>
      <c r="X18" s="555">
        <f t="shared" si="5"/>
        <v>0</v>
      </c>
    </row>
    <row r="19" spans="1:25" s="1241" customFormat="1" x14ac:dyDescent="0.3">
      <c r="A19" s="1629"/>
      <c r="B19" s="749">
        <v>2.2999999999999998</v>
      </c>
      <c r="C19" s="1239" t="s">
        <v>902</v>
      </c>
      <c r="D19" s="1240">
        <f t="shared" si="1"/>
        <v>0</v>
      </c>
      <c r="E19" s="1263"/>
      <c r="F19" s="1263"/>
      <c r="G19" s="1264"/>
      <c r="H19" s="1240">
        <f t="shared" si="2"/>
        <v>0</v>
      </c>
      <c r="I19" s="1263"/>
      <c r="J19" s="1263"/>
      <c r="K19" s="1264"/>
      <c r="L19" s="1240">
        <f t="shared" si="3"/>
        <v>0</v>
      </c>
      <c r="M19" s="1263"/>
      <c r="N19" s="1263"/>
      <c r="O19" s="1264"/>
      <c r="P19" s="1240">
        <f t="shared" si="4"/>
        <v>0</v>
      </c>
      <c r="Q19" s="1263"/>
      <c r="R19" s="1263"/>
      <c r="S19" s="1263"/>
      <c r="T19" s="1322"/>
      <c r="U19" s="716">
        <f t="shared" si="6"/>
        <v>0</v>
      </c>
      <c r="V19" s="537">
        <f t="shared" si="5"/>
        <v>0</v>
      </c>
      <c r="W19" s="537">
        <f t="shared" si="5"/>
        <v>0</v>
      </c>
      <c r="X19" s="555">
        <f t="shared" si="5"/>
        <v>0</v>
      </c>
    </row>
    <row r="20" spans="1:25" s="1241" customFormat="1" x14ac:dyDescent="0.3">
      <c r="A20" s="1629"/>
      <c r="B20" s="749">
        <v>2.4</v>
      </c>
      <c r="C20" s="1239" t="s">
        <v>903</v>
      </c>
      <c r="D20" s="1240">
        <f t="shared" si="1"/>
        <v>0</v>
      </c>
      <c r="E20" s="1263"/>
      <c r="F20" s="1263"/>
      <c r="G20" s="1264"/>
      <c r="H20" s="1240">
        <f t="shared" si="2"/>
        <v>0</v>
      </c>
      <c r="I20" s="1263"/>
      <c r="J20" s="1263"/>
      <c r="K20" s="1264"/>
      <c r="L20" s="1240">
        <f t="shared" si="3"/>
        <v>0</v>
      </c>
      <c r="M20" s="1263"/>
      <c r="N20" s="1263"/>
      <c r="O20" s="1264"/>
      <c r="P20" s="1240">
        <f t="shared" si="4"/>
        <v>0</v>
      </c>
      <c r="Q20" s="1263"/>
      <c r="R20" s="1263"/>
      <c r="S20" s="1263"/>
      <c r="T20" s="1322"/>
      <c r="U20" s="716">
        <f t="shared" si="6"/>
        <v>0</v>
      </c>
      <c r="V20" s="537">
        <f t="shared" si="5"/>
        <v>0</v>
      </c>
      <c r="W20" s="537">
        <f t="shared" si="5"/>
        <v>0</v>
      </c>
      <c r="X20" s="555">
        <f t="shared" si="5"/>
        <v>0</v>
      </c>
    </row>
    <row r="21" spans="1:25" s="1241" customFormat="1" x14ac:dyDescent="0.3">
      <c r="A21" s="1629"/>
      <c r="B21" s="749">
        <v>2.5</v>
      </c>
      <c r="C21" s="1239" t="s">
        <v>960</v>
      </c>
      <c r="D21" s="1240">
        <f t="shared" si="1"/>
        <v>0</v>
      </c>
      <c r="E21" s="1263"/>
      <c r="F21" s="1263"/>
      <c r="G21" s="1264"/>
      <c r="H21" s="1240">
        <f t="shared" si="2"/>
        <v>0</v>
      </c>
      <c r="I21" s="1263"/>
      <c r="J21" s="1263"/>
      <c r="K21" s="1264"/>
      <c r="L21" s="1240">
        <f t="shared" si="3"/>
        <v>0</v>
      </c>
      <c r="M21" s="1263"/>
      <c r="N21" s="1263"/>
      <c r="O21" s="1264"/>
      <c r="P21" s="1240">
        <f t="shared" si="4"/>
        <v>0</v>
      </c>
      <c r="Q21" s="1263"/>
      <c r="R21" s="1263"/>
      <c r="S21" s="1263"/>
      <c r="T21" s="1322"/>
      <c r="U21" s="716">
        <f t="shared" si="6"/>
        <v>0</v>
      </c>
      <c r="V21" s="537">
        <f t="shared" si="5"/>
        <v>0</v>
      </c>
      <c r="W21" s="537">
        <f t="shared" si="5"/>
        <v>0</v>
      </c>
      <c r="X21" s="555">
        <f t="shared" si="5"/>
        <v>0</v>
      </c>
    </row>
    <row r="22" spans="1:25" s="1241" customFormat="1" x14ac:dyDescent="0.3">
      <c r="A22" s="1629"/>
      <c r="B22" s="749">
        <v>2.6</v>
      </c>
      <c r="C22" s="1239" t="s">
        <v>222</v>
      </c>
      <c r="D22" s="1240">
        <f t="shared" si="1"/>
        <v>0</v>
      </c>
      <c r="E22" s="1263"/>
      <c r="F22" s="1263"/>
      <c r="G22" s="1264"/>
      <c r="H22" s="1240">
        <f t="shared" si="2"/>
        <v>0</v>
      </c>
      <c r="I22" s="1263"/>
      <c r="J22" s="1263"/>
      <c r="K22" s="1264"/>
      <c r="L22" s="1240">
        <f t="shared" si="3"/>
        <v>0</v>
      </c>
      <c r="M22" s="1263"/>
      <c r="N22" s="1263"/>
      <c r="O22" s="1264"/>
      <c r="P22" s="1240">
        <f t="shared" si="4"/>
        <v>0</v>
      </c>
      <c r="Q22" s="1263"/>
      <c r="R22" s="1263"/>
      <c r="S22" s="1263"/>
      <c r="T22" s="1322"/>
      <c r="U22" s="716">
        <f t="shared" si="6"/>
        <v>0</v>
      </c>
      <c r="V22" s="537">
        <f t="shared" si="5"/>
        <v>0</v>
      </c>
      <c r="W22" s="537">
        <f t="shared" si="5"/>
        <v>0</v>
      </c>
      <c r="X22" s="555">
        <f t="shared" si="5"/>
        <v>0</v>
      </c>
    </row>
    <row r="23" spans="1:25" s="1241" customFormat="1" x14ac:dyDescent="0.3">
      <c r="A23" s="1629"/>
      <c r="B23" s="749">
        <v>2.7</v>
      </c>
      <c r="C23" s="1239" t="s">
        <v>961</v>
      </c>
      <c r="D23" s="1240">
        <f t="shared" si="1"/>
        <v>0</v>
      </c>
      <c r="E23" s="1263"/>
      <c r="F23" s="1263"/>
      <c r="G23" s="1264"/>
      <c r="H23" s="1240">
        <f t="shared" si="2"/>
        <v>0</v>
      </c>
      <c r="I23" s="1263"/>
      <c r="J23" s="1263"/>
      <c r="K23" s="1264"/>
      <c r="L23" s="1240">
        <f t="shared" si="3"/>
        <v>0</v>
      </c>
      <c r="M23" s="1263"/>
      <c r="N23" s="1263"/>
      <c r="O23" s="1264"/>
      <c r="P23" s="1240">
        <f t="shared" si="4"/>
        <v>0</v>
      </c>
      <c r="Q23" s="1263"/>
      <c r="R23" s="1263"/>
      <c r="S23" s="1263"/>
      <c r="T23" s="1322"/>
      <c r="U23" s="716">
        <f t="shared" si="6"/>
        <v>0</v>
      </c>
      <c r="V23" s="537">
        <f t="shared" si="5"/>
        <v>0</v>
      </c>
      <c r="W23" s="537">
        <f t="shared" si="5"/>
        <v>0</v>
      </c>
      <c r="X23" s="555">
        <f t="shared" si="5"/>
        <v>0</v>
      </c>
    </row>
    <row r="24" spans="1:25" s="1241" customFormat="1" x14ac:dyDescent="0.3">
      <c r="A24" s="1629"/>
      <c r="B24" s="749">
        <v>2.8</v>
      </c>
      <c r="C24" s="1239" t="s">
        <v>962</v>
      </c>
      <c r="D24" s="1240">
        <f t="shared" si="1"/>
        <v>0</v>
      </c>
      <c r="E24" s="1263"/>
      <c r="F24" s="1263"/>
      <c r="G24" s="1264"/>
      <c r="H24" s="1240">
        <f t="shared" si="2"/>
        <v>0</v>
      </c>
      <c r="I24" s="1263"/>
      <c r="J24" s="1263"/>
      <c r="K24" s="1264"/>
      <c r="L24" s="1240">
        <f t="shared" si="3"/>
        <v>0</v>
      </c>
      <c r="M24" s="1263"/>
      <c r="N24" s="1263"/>
      <c r="O24" s="1264"/>
      <c r="P24" s="1240">
        <f t="shared" si="4"/>
        <v>0</v>
      </c>
      <c r="Q24" s="1263"/>
      <c r="R24" s="1263"/>
      <c r="S24" s="1263"/>
      <c r="T24" s="1322"/>
      <c r="U24" s="716">
        <f t="shared" si="6"/>
        <v>0</v>
      </c>
      <c r="V24" s="537">
        <f t="shared" si="5"/>
        <v>0</v>
      </c>
      <c r="W24" s="537">
        <f t="shared" si="5"/>
        <v>0</v>
      </c>
      <c r="X24" s="555">
        <f t="shared" si="5"/>
        <v>0</v>
      </c>
    </row>
    <row r="25" spans="1:25" s="1241" customFormat="1" x14ac:dyDescent="0.3">
      <c r="A25" s="1629"/>
      <c r="B25" s="749">
        <v>2.9</v>
      </c>
      <c r="C25" s="1239" t="s">
        <v>963</v>
      </c>
      <c r="D25" s="1240">
        <f t="shared" si="1"/>
        <v>0</v>
      </c>
      <c r="E25" s="1263"/>
      <c r="F25" s="1263"/>
      <c r="G25" s="1264"/>
      <c r="H25" s="1240">
        <f t="shared" si="2"/>
        <v>0</v>
      </c>
      <c r="I25" s="1263"/>
      <c r="J25" s="1263"/>
      <c r="K25" s="1264"/>
      <c r="L25" s="1240">
        <f t="shared" si="3"/>
        <v>0</v>
      </c>
      <c r="M25" s="1263"/>
      <c r="N25" s="1263"/>
      <c r="O25" s="1264"/>
      <c r="P25" s="1240">
        <f t="shared" si="4"/>
        <v>0</v>
      </c>
      <c r="Q25" s="1263"/>
      <c r="R25" s="1263"/>
      <c r="S25" s="1263"/>
      <c r="T25" s="1322"/>
      <c r="U25" s="716">
        <f t="shared" si="6"/>
        <v>0</v>
      </c>
      <c r="V25" s="537">
        <f t="shared" si="5"/>
        <v>0</v>
      </c>
      <c r="W25" s="537">
        <f t="shared" si="5"/>
        <v>0</v>
      </c>
      <c r="X25" s="555">
        <f t="shared" si="5"/>
        <v>0</v>
      </c>
    </row>
    <row r="26" spans="1:25" s="1241" customFormat="1" x14ac:dyDescent="0.3">
      <c r="A26" s="1630"/>
      <c r="B26" s="1255">
        <v>2.1</v>
      </c>
      <c r="C26" s="1242" t="s">
        <v>964</v>
      </c>
      <c r="D26" s="1243">
        <f t="shared" ref="D26:X26" si="7">SUM(D19:D20,D22:D25)</f>
        <v>0</v>
      </c>
      <c r="E26" s="1244">
        <f t="shared" si="7"/>
        <v>0</v>
      </c>
      <c r="F26" s="1244">
        <f t="shared" si="7"/>
        <v>0</v>
      </c>
      <c r="G26" s="1245">
        <f t="shared" si="7"/>
        <v>0</v>
      </c>
      <c r="H26" s="1243">
        <f t="shared" si="7"/>
        <v>0</v>
      </c>
      <c r="I26" s="1244">
        <f t="shared" si="7"/>
        <v>0</v>
      </c>
      <c r="J26" s="1244">
        <f t="shared" si="7"/>
        <v>0</v>
      </c>
      <c r="K26" s="1245">
        <f t="shared" si="7"/>
        <v>0</v>
      </c>
      <c r="L26" s="1243">
        <f t="shared" si="7"/>
        <v>0</v>
      </c>
      <c r="M26" s="1244">
        <f t="shared" si="7"/>
        <v>0</v>
      </c>
      <c r="N26" s="1244">
        <f t="shared" si="7"/>
        <v>0</v>
      </c>
      <c r="O26" s="1245">
        <f t="shared" si="7"/>
        <v>0</v>
      </c>
      <c r="P26" s="1243">
        <f t="shared" si="7"/>
        <v>0</v>
      </c>
      <c r="Q26" s="1244">
        <f t="shared" si="7"/>
        <v>0</v>
      </c>
      <c r="R26" s="1244">
        <f t="shared" si="7"/>
        <v>0</v>
      </c>
      <c r="S26" s="1244">
        <f t="shared" si="7"/>
        <v>0</v>
      </c>
      <c r="T26" s="1323">
        <f t="shared" si="7"/>
        <v>0</v>
      </c>
      <c r="U26" s="1260">
        <f t="shared" si="7"/>
        <v>0</v>
      </c>
      <c r="V26" s="1244">
        <f t="shared" si="7"/>
        <v>0</v>
      </c>
      <c r="W26" s="1244">
        <f t="shared" si="7"/>
        <v>0</v>
      </c>
      <c r="X26" s="1329">
        <f t="shared" si="7"/>
        <v>0</v>
      </c>
      <c r="Y26" s="1246"/>
    </row>
    <row r="27" spans="1:25" x14ac:dyDescent="0.3">
      <c r="A27" s="1632" t="s">
        <v>905</v>
      </c>
      <c r="B27" s="1229">
        <v>2.11</v>
      </c>
      <c r="C27" s="754" t="s">
        <v>271</v>
      </c>
      <c r="D27" s="1217">
        <f t="shared" ref="D27:D37" si="8">SUM(E27:G27)</f>
        <v>0</v>
      </c>
      <c r="E27" s="456"/>
      <c r="F27" s="456"/>
      <c r="G27" s="457"/>
      <c r="H27" s="643">
        <f t="shared" ref="H27:H37" si="9">SUM(I27:K27)</f>
        <v>0</v>
      </c>
      <c r="I27" s="456"/>
      <c r="J27" s="456"/>
      <c r="K27" s="457"/>
      <c r="L27" s="643">
        <f t="shared" ref="L27:L37" si="10">SUM(M27:O27)</f>
        <v>0</v>
      </c>
      <c r="M27" s="456"/>
      <c r="N27" s="456"/>
      <c r="O27" s="457"/>
      <c r="P27" s="643">
        <f t="shared" ref="P27:P37" si="11">SUM(Q27:S27)</f>
        <v>0</v>
      </c>
      <c r="Q27" s="456"/>
      <c r="R27" s="456"/>
      <c r="S27" s="456"/>
      <c r="T27" s="1288"/>
      <c r="U27" s="716">
        <f>SUM(V27:X27)+T27</f>
        <v>0</v>
      </c>
      <c r="V27" s="503">
        <f t="shared" ref="V27:X36" si="12">E27+I27+M27+Q27</f>
        <v>0</v>
      </c>
      <c r="W27" s="503">
        <f t="shared" si="12"/>
        <v>0</v>
      </c>
      <c r="X27" s="555">
        <f t="shared" si="12"/>
        <v>0</v>
      </c>
    </row>
    <row r="28" spans="1:25" x14ac:dyDescent="0.3">
      <c r="A28" s="1632"/>
      <c r="B28" s="757">
        <v>2.12</v>
      </c>
      <c r="C28" s="754" t="s">
        <v>702</v>
      </c>
      <c r="D28" s="1217">
        <f t="shared" si="8"/>
        <v>0</v>
      </c>
      <c r="E28" s="456"/>
      <c r="F28" s="456"/>
      <c r="G28" s="457"/>
      <c r="H28" s="643">
        <f t="shared" si="9"/>
        <v>0</v>
      </c>
      <c r="I28" s="456"/>
      <c r="J28" s="456"/>
      <c r="K28" s="457"/>
      <c r="L28" s="643">
        <f t="shared" si="10"/>
        <v>0</v>
      </c>
      <c r="M28" s="456"/>
      <c r="N28" s="456"/>
      <c r="O28" s="457"/>
      <c r="P28" s="643">
        <f t="shared" si="11"/>
        <v>0</v>
      </c>
      <c r="Q28" s="456"/>
      <c r="R28" s="456"/>
      <c r="S28" s="456"/>
      <c r="T28" s="1288"/>
      <c r="U28" s="716">
        <f t="shared" ref="U28:U37" si="13">SUM(V28:X28)+T28</f>
        <v>0</v>
      </c>
      <c r="V28" s="503">
        <f t="shared" si="12"/>
        <v>0</v>
      </c>
      <c r="W28" s="503">
        <f t="shared" si="12"/>
        <v>0</v>
      </c>
      <c r="X28" s="555">
        <f t="shared" si="12"/>
        <v>0</v>
      </c>
    </row>
    <row r="29" spans="1:25" x14ac:dyDescent="0.3">
      <c r="A29" s="1632"/>
      <c r="B29" s="757">
        <v>2.13</v>
      </c>
      <c r="C29" s="754" t="s">
        <v>272</v>
      </c>
      <c r="D29" s="1217">
        <f t="shared" si="8"/>
        <v>0</v>
      </c>
      <c r="E29" s="456"/>
      <c r="F29" s="456"/>
      <c r="G29" s="457"/>
      <c r="H29" s="643">
        <f t="shared" si="9"/>
        <v>0</v>
      </c>
      <c r="I29" s="456"/>
      <c r="J29" s="456"/>
      <c r="K29" s="457"/>
      <c r="L29" s="643">
        <f t="shared" si="10"/>
        <v>0</v>
      </c>
      <c r="M29" s="456"/>
      <c r="N29" s="456"/>
      <c r="O29" s="457"/>
      <c r="P29" s="643">
        <f t="shared" si="11"/>
        <v>0</v>
      </c>
      <c r="Q29" s="456"/>
      <c r="R29" s="456"/>
      <c r="S29" s="456"/>
      <c r="T29" s="1288"/>
      <c r="U29" s="716">
        <f t="shared" si="13"/>
        <v>0</v>
      </c>
      <c r="V29" s="503">
        <f t="shared" si="12"/>
        <v>0</v>
      </c>
      <c r="W29" s="503">
        <f t="shared" si="12"/>
        <v>0</v>
      </c>
      <c r="X29" s="555">
        <f t="shared" si="12"/>
        <v>0</v>
      </c>
    </row>
    <row r="30" spans="1:25" x14ac:dyDescent="0.3">
      <c r="A30" s="1632"/>
      <c r="B30" s="757">
        <v>2.14</v>
      </c>
      <c r="C30" s="754" t="s">
        <v>704</v>
      </c>
      <c r="D30" s="1217">
        <f t="shared" si="8"/>
        <v>0</v>
      </c>
      <c r="E30" s="456"/>
      <c r="F30" s="456"/>
      <c r="G30" s="457"/>
      <c r="H30" s="643">
        <f t="shared" si="9"/>
        <v>0</v>
      </c>
      <c r="I30" s="456"/>
      <c r="J30" s="456"/>
      <c r="K30" s="457"/>
      <c r="L30" s="643">
        <f t="shared" si="10"/>
        <v>0</v>
      </c>
      <c r="M30" s="456"/>
      <c r="N30" s="456"/>
      <c r="O30" s="457"/>
      <c r="P30" s="643">
        <f t="shared" si="11"/>
        <v>0</v>
      </c>
      <c r="Q30" s="456"/>
      <c r="R30" s="456"/>
      <c r="S30" s="456"/>
      <c r="T30" s="1288"/>
      <c r="U30" s="716">
        <f t="shared" si="13"/>
        <v>0</v>
      </c>
      <c r="V30" s="503">
        <f t="shared" si="12"/>
        <v>0</v>
      </c>
      <c r="W30" s="503">
        <f t="shared" si="12"/>
        <v>0</v>
      </c>
      <c r="X30" s="555">
        <f t="shared" si="12"/>
        <v>0</v>
      </c>
    </row>
    <row r="31" spans="1:25" x14ac:dyDescent="0.3">
      <c r="A31" s="1632"/>
      <c r="B31" s="757">
        <v>2.15</v>
      </c>
      <c r="C31" s="754" t="s">
        <v>703</v>
      </c>
      <c r="D31" s="1217">
        <f t="shared" si="8"/>
        <v>0</v>
      </c>
      <c r="E31" s="456"/>
      <c r="F31" s="456"/>
      <c r="G31" s="457"/>
      <c r="H31" s="643">
        <f t="shared" si="9"/>
        <v>0</v>
      </c>
      <c r="I31" s="456"/>
      <c r="J31" s="456"/>
      <c r="K31" s="457"/>
      <c r="L31" s="643">
        <f t="shared" si="10"/>
        <v>0</v>
      </c>
      <c r="M31" s="456"/>
      <c r="N31" s="456"/>
      <c r="O31" s="457"/>
      <c r="P31" s="643">
        <f t="shared" si="11"/>
        <v>0</v>
      </c>
      <c r="Q31" s="456"/>
      <c r="R31" s="456"/>
      <c r="S31" s="456"/>
      <c r="T31" s="1288"/>
      <c r="U31" s="716">
        <f t="shared" si="13"/>
        <v>0</v>
      </c>
      <c r="V31" s="503">
        <f t="shared" si="12"/>
        <v>0</v>
      </c>
      <c r="W31" s="503">
        <f t="shared" si="12"/>
        <v>0</v>
      </c>
      <c r="X31" s="555">
        <f t="shared" si="12"/>
        <v>0</v>
      </c>
    </row>
    <row r="32" spans="1:25" s="1241" customFormat="1" x14ac:dyDescent="0.3">
      <c r="A32" s="1632"/>
      <c r="B32" s="1247">
        <v>2.16</v>
      </c>
      <c r="C32" s="755" t="s">
        <v>965</v>
      </c>
      <c r="D32" s="1217">
        <f t="shared" si="8"/>
        <v>0</v>
      </c>
      <c r="E32" s="456"/>
      <c r="F32" s="456"/>
      <c r="G32" s="457"/>
      <c r="H32" s="643">
        <f t="shared" si="9"/>
        <v>0</v>
      </c>
      <c r="I32" s="456"/>
      <c r="J32" s="456"/>
      <c r="K32" s="457"/>
      <c r="L32" s="643">
        <f t="shared" si="10"/>
        <v>0</v>
      </c>
      <c r="M32" s="456"/>
      <c r="N32" s="456"/>
      <c r="O32" s="457"/>
      <c r="P32" s="643">
        <f t="shared" si="11"/>
        <v>0</v>
      </c>
      <c r="Q32" s="456"/>
      <c r="R32" s="456"/>
      <c r="S32" s="456"/>
      <c r="T32" s="1288"/>
      <c r="U32" s="716">
        <f t="shared" si="13"/>
        <v>0</v>
      </c>
      <c r="V32" s="537">
        <f t="shared" si="12"/>
        <v>0</v>
      </c>
      <c r="W32" s="537">
        <f t="shared" si="12"/>
        <v>0</v>
      </c>
      <c r="X32" s="555">
        <f t="shared" si="12"/>
        <v>0</v>
      </c>
    </row>
    <row r="33" spans="1:25" s="1241" customFormat="1" x14ac:dyDescent="0.3">
      <c r="A33" s="1632"/>
      <c r="B33" s="1247">
        <v>2.17</v>
      </c>
      <c r="C33" s="755" t="s">
        <v>966</v>
      </c>
      <c r="D33" s="1217">
        <f t="shared" si="8"/>
        <v>0</v>
      </c>
      <c r="E33" s="456"/>
      <c r="F33" s="456"/>
      <c r="G33" s="457"/>
      <c r="H33" s="643">
        <f t="shared" si="9"/>
        <v>0</v>
      </c>
      <c r="I33" s="456"/>
      <c r="J33" s="456"/>
      <c r="K33" s="457"/>
      <c r="L33" s="643">
        <f t="shared" si="10"/>
        <v>0</v>
      </c>
      <c r="M33" s="456"/>
      <c r="N33" s="456"/>
      <c r="O33" s="457"/>
      <c r="P33" s="643">
        <f t="shared" si="11"/>
        <v>0</v>
      </c>
      <c r="Q33" s="456"/>
      <c r="R33" s="456"/>
      <c r="S33" s="456"/>
      <c r="T33" s="1288"/>
      <c r="U33" s="716">
        <f t="shared" si="13"/>
        <v>0</v>
      </c>
      <c r="V33" s="537">
        <f t="shared" si="12"/>
        <v>0</v>
      </c>
      <c r="W33" s="537">
        <f t="shared" si="12"/>
        <v>0</v>
      </c>
      <c r="X33" s="555">
        <f t="shared" si="12"/>
        <v>0</v>
      </c>
    </row>
    <row r="34" spans="1:25" x14ac:dyDescent="0.3">
      <c r="A34" s="1632"/>
      <c r="B34" s="757">
        <v>2.1800000000000002</v>
      </c>
      <c r="C34" s="754" t="s">
        <v>808</v>
      </c>
      <c r="D34" s="1217">
        <f t="shared" si="8"/>
        <v>0</v>
      </c>
      <c r="E34" s="456"/>
      <c r="F34" s="456"/>
      <c r="G34" s="457"/>
      <c r="H34" s="643">
        <f t="shared" si="9"/>
        <v>0</v>
      </c>
      <c r="I34" s="456"/>
      <c r="J34" s="456"/>
      <c r="K34" s="457"/>
      <c r="L34" s="643">
        <f t="shared" si="10"/>
        <v>0</v>
      </c>
      <c r="M34" s="456"/>
      <c r="N34" s="456"/>
      <c r="O34" s="457"/>
      <c r="P34" s="643">
        <f t="shared" si="11"/>
        <v>0</v>
      </c>
      <c r="Q34" s="456"/>
      <c r="R34" s="456"/>
      <c r="S34" s="456"/>
      <c r="T34" s="1288"/>
      <c r="U34" s="716">
        <f t="shared" si="13"/>
        <v>0</v>
      </c>
      <c r="V34" s="503">
        <f t="shared" si="12"/>
        <v>0</v>
      </c>
      <c r="W34" s="503">
        <f t="shared" si="12"/>
        <v>0</v>
      </c>
      <c r="X34" s="555">
        <f t="shared" si="12"/>
        <v>0</v>
      </c>
    </row>
    <row r="35" spans="1:25" s="780" customFormat="1" x14ac:dyDescent="0.3">
      <c r="A35" s="1632"/>
      <c r="B35" s="757">
        <v>2.19</v>
      </c>
      <c r="C35" s="756" t="s">
        <v>913</v>
      </c>
      <c r="D35" s="1217">
        <f t="shared" si="8"/>
        <v>0</v>
      </c>
      <c r="E35" s="450"/>
      <c r="F35" s="450"/>
      <c r="G35" s="451"/>
      <c r="H35" s="643">
        <f t="shared" si="9"/>
        <v>0</v>
      </c>
      <c r="I35" s="450"/>
      <c r="J35" s="450"/>
      <c r="K35" s="451"/>
      <c r="L35" s="643">
        <f t="shared" si="10"/>
        <v>0</v>
      </c>
      <c r="M35" s="450"/>
      <c r="N35" s="450"/>
      <c r="O35" s="451"/>
      <c r="P35" s="643">
        <f t="shared" si="11"/>
        <v>0</v>
      </c>
      <c r="Q35" s="450"/>
      <c r="R35" s="450"/>
      <c r="S35" s="450"/>
      <c r="T35" s="1283"/>
      <c r="U35" s="716">
        <f t="shared" si="13"/>
        <v>0</v>
      </c>
      <c r="V35" s="503">
        <f t="shared" si="12"/>
        <v>0</v>
      </c>
      <c r="W35" s="503">
        <f t="shared" si="12"/>
        <v>0</v>
      </c>
      <c r="X35" s="538">
        <f t="shared" si="12"/>
        <v>0</v>
      </c>
    </row>
    <row r="36" spans="1:25" x14ac:dyDescent="0.3">
      <c r="A36" s="1632"/>
      <c r="B36" s="757">
        <v>2.2000000000000002</v>
      </c>
      <c r="C36" s="740" t="s">
        <v>906</v>
      </c>
      <c r="D36" s="1217">
        <f t="shared" si="8"/>
        <v>0</v>
      </c>
      <c r="E36" s="456"/>
      <c r="F36" s="456"/>
      <c r="G36" s="457"/>
      <c r="H36" s="643">
        <f t="shared" si="9"/>
        <v>0</v>
      </c>
      <c r="I36" s="456"/>
      <c r="J36" s="456"/>
      <c r="K36" s="457"/>
      <c r="L36" s="643">
        <f t="shared" si="10"/>
        <v>0</v>
      </c>
      <c r="M36" s="456"/>
      <c r="N36" s="456"/>
      <c r="O36" s="457"/>
      <c r="P36" s="643">
        <f t="shared" si="11"/>
        <v>0</v>
      </c>
      <c r="Q36" s="456"/>
      <c r="R36" s="456"/>
      <c r="S36" s="456"/>
      <c r="T36" s="1288"/>
      <c r="U36" s="716">
        <f t="shared" si="13"/>
        <v>0</v>
      </c>
      <c r="V36" s="503">
        <f t="shared" si="12"/>
        <v>0</v>
      </c>
      <c r="W36" s="503">
        <f t="shared" si="12"/>
        <v>0</v>
      </c>
      <c r="X36" s="555">
        <f>G36+K36+O36+S36</f>
        <v>0</v>
      </c>
    </row>
    <row r="37" spans="1:25" x14ac:dyDescent="0.3">
      <c r="A37" s="1632"/>
      <c r="B37" s="757">
        <v>2.21</v>
      </c>
      <c r="C37" s="740" t="s">
        <v>914</v>
      </c>
      <c r="D37" s="1217">
        <f t="shared" si="8"/>
        <v>0</v>
      </c>
      <c r="E37" s="456"/>
      <c r="F37" s="456"/>
      <c r="G37" s="457"/>
      <c r="H37" s="643">
        <f t="shared" si="9"/>
        <v>0</v>
      </c>
      <c r="I37" s="456"/>
      <c r="J37" s="456"/>
      <c r="K37" s="457"/>
      <c r="L37" s="643">
        <f t="shared" si="10"/>
        <v>0</v>
      </c>
      <c r="M37" s="456"/>
      <c r="N37" s="456"/>
      <c r="O37" s="457"/>
      <c r="P37" s="643">
        <f t="shared" si="11"/>
        <v>0</v>
      </c>
      <c r="Q37" s="456"/>
      <c r="R37" s="456"/>
      <c r="S37" s="456"/>
      <c r="T37" s="1288"/>
      <c r="U37" s="716">
        <f t="shared" si="13"/>
        <v>0</v>
      </c>
      <c r="V37" s="503">
        <f>E37+I37+M37+Q37</f>
        <v>0</v>
      </c>
      <c r="W37" s="503">
        <f>F37+J37+N37+R37</f>
        <v>0</v>
      </c>
      <c r="X37" s="555">
        <f>G37+K37+O37+S37</f>
        <v>0</v>
      </c>
    </row>
    <row r="38" spans="1:25" s="782" customFormat="1" x14ac:dyDescent="0.3">
      <c r="A38" s="1633"/>
      <c r="B38" s="758">
        <v>2.2200000000000002</v>
      </c>
      <c r="C38" s="759" t="s">
        <v>904</v>
      </c>
      <c r="D38" s="1218">
        <f>SUM(D26,D27:D37)</f>
        <v>0</v>
      </c>
      <c r="E38" s="521">
        <f t="shared" ref="E38:X38" si="14">SUM(E26:E37)</f>
        <v>0</v>
      </c>
      <c r="F38" s="521">
        <f t="shared" si="14"/>
        <v>0</v>
      </c>
      <c r="G38" s="522">
        <f t="shared" si="14"/>
        <v>0</v>
      </c>
      <c r="H38" s="532">
        <f t="shared" si="14"/>
        <v>0</v>
      </c>
      <c r="I38" s="521">
        <f t="shared" si="14"/>
        <v>0</v>
      </c>
      <c r="J38" s="521">
        <f t="shared" si="14"/>
        <v>0</v>
      </c>
      <c r="K38" s="522">
        <f t="shared" si="14"/>
        <v>0</v>
      </c>
      <c r="L38" s="532">
        <f t="shared" si="14"/>
        <v>0</v>
      </c>
      <c r="M38" s="521">
        <f t="shared" si="14"/>
        <v>0</v>
      </c>
      <c r="N38" s="521">
        <f t="shared" si="14"/>
        <v>0</v>
      </c>
      <c r="O38" s="522">
        <f t="shared" si="14"/>
        <v>0</v>
      </c>
      <c r="P38" s="532">
        <f t="shared" si="14"/>
        <v>0</v>
      </c>
      <c r="Q38" s="521">
        <f t="shared" si="14"/>
        <v>0</v>
      </c>
      <c r="R38" s="521">
        <f t="shared" si="14"/>
        <v>0</v>
      </c>
      <c r="S38" s="521">
        <f t="shared" si="14"/>
        <v>0</v>
      </c>
      <c r="T38" s="1284">
        <f t="shared" si="14"/>
        <v>0</v>
      </c>
      <c r="U38" s="539">
        <f t="shared" si="14"/>
        <v>0</v>
      </c>
      <c r="V38" s="521">
        <f t="shared" si="14"/>
        <v>0</v>
      </c>
      <c r="W38" s="521">
        <f t="shared" si="14"/>
        <v>0</v>
      </c>
      <c r="X38" s="892">
        <f t="shared" si="14"/>
        <v>0</v>
      </c>
    </row>
    <row r="39" spans="1:25" ht="14.4" customHeight="1" x14ac:dyDescent="0.3">
      <c r="A39" s="1684" t="s">
        <v>6</v>
      </c>
      <c r="B39" s="738" t="s">
        <v>77</v>
      </c>
      <c r="C39" s="754" t="s">
        <v>224</v>
      </c>
      <c r="D39" s="1214">
        <f>SUM(E39:G39)</f>
        <v>0</v>
      </c>
      <c r="E39" s="452"/>
      <c r="F39" s="454"/>
      <c r="G39" s="455"/>
      <c r="H39" s="642">
        <f>SUM(I39:K39)</f>
        <v>0</v>
      </c>
      <c r="I39" s="452"/>
      <c r="J39" s="454"/>
      <c r="K39" s="455"/>
      <c r="L39" s="642">
        <f>SUM(M39:O39)</f>
        <v>0</v>
      </c>
      <c r="M39" s="452"/>
      <c r="N39" s="454"/>
      <c r="O39" s="455"/>
      <c r="P39" s="642">
        <f>SUM(Q39:S39)</f>
        <v>0</v>
      </c>
      <c r="Q39" s="452"/>
      <c r="R39" s="454"/>
      <c r="S39" s="454"/>
      <c r="T39" s="1287"/>
      <c r="U39" s="611">
        <f>SUM(V39:X39)+T39</f>
        <v>0</v>
      </c>
      <c r="V39" s="503">
        <f t="shared" ref="V39:X42" si="15">E39+I39+M39+Q39</f>
        <v>0</v>
      </c>
      <c r="W39" s="503">
        <f t="shared" si="15"/>
        <v>0</v>
      </c>
      <c r="X39" s="1046">
        <f t="shared" si="15"/>
        <v>0</v>
      </c>
    </row>
    <row r="40" spans="1:25" s="780" customFormat="1" x14ac:dyDescent="0.3">
      <c r="A40" s="1684"/>
      <c r="B40" s="738" t="s">
        <v>78</v>
      </c>
      <c r="C40" s="760" t="s">
        <v>274</v>
      </c>
      <c r="D40" s="1215">
        <f>SUM(E40:G40)</f>
        <v>0</v>
      </c>
      <c r="E40" s="448"/>
      <c r="F40" s="448"/>
      <c r="G40" s="449"/>
      <c r="H40" s="502">
        <f>SUM(I40:K40)</f>
        <v>0</v>
      </c>
      <c r="I40" s="448"/>
      <c r="J40" s="448"/>
      <c r="K40" s="449"/>
      <c r="L40" s="502">
        <f>SUM(M40:O40)</f>
        <v>0</v>
      </c>
      <c r="M40" s="448"/>
      <c r="N40" s="448"/>
      <c r="O40" s="449"/>
      <c r="P40" s="502">
        <f>SUM(Q40:S40)</f>
        <v>0</v>
      </c>
      <c r="Q40" s="448"/>
      <c r="R40" s="448"/>
      <c r="S40" s="448"/>
      <c r="T40" s="1282"/>
      <c r="U40" s="535">
        <f t="shared" ref="U40:U42" si="16">SUM(V40:X40)+T40</f>
        <v>0</v>
      </c>
      <c r="V40" s="503">
        <f t="shared" si="15"/>
        <v>0</v>
      </c>
      <c r="W40" s="503">
        <f t="shared" si="15"/>
        <v>0</v>
      </c>
      <c r="X40" s="1046">
        <f t="shared" si="15"/>
        <v>0</v>
      </c>
    </row>
    <row r="41" spans="1:25" x14ac:dyDescent="0.3">
      <c r="A41" s="1684"/>
      <c r="B41" s="738" t="s">
        <v>79</v>
      </c>
      <c r="C41" s="761" t="s">
        <v>180</v>
      </c>
      <c r="D41" s="1215">
        <f>SUM(E41:G41)</f>
        <v>0</v>
      </c>
      <c r="E41" s="454"/>
      <c r="F41" s="454"/>
      <c r="G41" s="455"/>
      <c r="H41" s="502">
        <f>SUM(I41:K41)</f>
        <v>0</v>
      </c>
      <c r="I41" s="454"/>
      <c r="J41" s="454"/>
      <c r="K41" s="455"/>
      <c r="L41" s="502">
        <f>SUM(M41:O41)</f>
        <v>0</v>
      </c>
      <c r="M41" s="454"/>
      <c r="N41" s="454"/>
      <c r="O41" s="455"/>
      <c r="P41" s="502">
        <f>SUM(Q41:S41)</f>
        <v>0</v>
      </c>
      <c r="Q41" s="454"/>
      <c r="R41" s="454"/>
      <c r="S41" s="454"/>
      <c r="T41" s="1287"/>
      <c r="U41" s="535">
        <f t="shared" si="16"/>
        <v>0</v>
      </c>
      <c r="V41" s="503">
        <f t="shared" si="15"/>
        <v>0</v>
      </c>
      <c r="W41" s="503">
        <f t="shared" si="15"/>
        <v>0</v>
      </c>
      <c r="X41" s="1046">
        <f t="shared" si="15"/>
        <v>0</v>
      </c>
    </row>
    <row r="42" spans="1:25" x14ac:dyDescent="0.3">
      <c r="A42" s="1684"/>
      <c r="B42" s="738">
        <v>3.4</v>
      </c>
      <c r="C42" s="761" t="s">
        <v>586</v>
      </c>
      <c r="D42" s="1215">
        <f>SUM(E42:G42)</f>
        <v>0</v>
      </c>
      <c r="E42" s="454"/>
      <c r="F42" s="454"/>
      <c r="G42" s="455"/>
      <c r="H42" s="502">
        <f>SUM(I42:K42)</f>
        <v>0</v>
      </c>
      <c r="I42" s="454"/>
      <c r="J42" s="454"/>
      <c r="K42" s="455"/>
      <c r="L42" s="502">
        <f>SUM(M42:O42)</f>
        <v>0</v>
      </c>
      <c r="M42" s="454"/>
      <c r="N42" s="454"/>
      <c r="O42" s="455"/>
      <c r="P42" s="502">
        <f>SUM(Q42:S42)</f>
        <v>0</v>
      </c>
      <c r="Q42" s="454"/>
      <c r="R42" s="454"/>
      <c r="S42" s="454"/>
      <c r="T42" s="1287"/>
      <c r="U42" s="535">
        <f t="shared" si="16"/>
        <v>0</v>
      </c>
      <c r="V42" s="503">
        <f t="shared" si="15"/>
        <v>0</v>
      </c>
      <c r="W42" s="503">
        <f t="shared" si="15"/>
        <v>0</v>
      </c>
      <c r="X42" s="1046">
        <f t="shared" si="15"/>
        <v>0</v>
      </c>
    </row>
    <row r="43" spans="1:25" s="782" customFormat="1" x14ac:dyDescent="0.3">
      <c r="A43" s="1685"/>
      <c r="B43" s="762">
        <v>3.5</v>
      </c>
      <c r="C43" s="759" t="s">
        <v>8</v>
      </c>
      <c r="D43" s="1216">
        <f t="shared" ref="D43:X43" si="17">SUM(D39:D42)</f>
        <v>0</v>
      </c>
      <c r="E43" s="521">
        <f t="shared" si="17"/>
        <v>0</v>
      </c>
      <c r="F43" s="521">
        <f t="shared" si="17"/>
        <v>0</v>
      </c>
      <c r="G43" s="522">
        <f t="shared" si="17"/>
        <v>0</v>
      </c>
      <c r="H43" s="532">
        <f t="shared" si="17"/>
        <v>0</v>
      </c>
      <c r="I43" s="521">
        <f t="shared" si="17"/>
        <v>0</v>
      </c>
      <c r="J43" s="521">
        <f t="shared" si="17"/>
        <v>0</v>
      </c>
      <c r="K43" s="522">
        <f t="shared" si="17"/>
        <v>0</v>
      </c>
      <c r="L43" s="532">
        <f t="shared" si="17"/>
        <v>0</v>
      </c>
      <c r="M43" s="521">
        <f t="shared" si="17"/>
        <v>0</v>
      </c>
      <c r="N43" s="521">
        <f t="shared" si="17"/>
        <v>0</v>
      </c>
      <c r="O43" s="522">
        <f t="shared" si="17"/>
        <v>0</v>
      </c>
      <c r="P43" s="532">
        <f t="shared" si="17"/>
        <v>0</v>
      </c>
      <c r="Q43" s="521">
        <f t="shared" si="17"/>
        <v>0</v>
      </c>
      <c r="R43" s="521">
        <f t="shared" si="17"/>
        <v>0</v>
      </c>
      <c r="S43" s="521">
        <f t="shared" si="17"/>
        <v>0</v>
      </c>
      <c r="T43" s="1284">
        <f t="shared" si="17"/>
        <v>0</v>
      </c>
      <c r="U43" s="539">
        <f t="shared" si="17"/>
        <v>0</v>
      </c>
      <c r="V43" s="521">
        <f t="shared" si="17"/>
        <v>0</v>
      </c>
      <c r="W43" s="521">
        <f t="shared" si="17"/>
        <v>0</v>
      </c>
      <c r="X43" s="892">
        <f t="shared" si="17"/>
        <v>0</v>
      </c>
    </row>
    <row r="44" spans="1:25" s="782" customFormat="1" x14ac:dyDescent="0.3">
      <c r="A44" s="1675" t="s">
        <v>275</v>
      </c>
      <c r="B44" s="747" t="s">
        <v>81</v>
      </c>
      <c r="C44" s="1248" t="s">
        <v>188</v>
      </c>
      <c r="D44" s="1249">
        <f>SUM(D19+D20+D22, D27:D34)+D39</f>
        <v>0</v>
      </c>
      <c r="E44" s="720">
        <f t="shared" ref="E44:X44" si="18">SUM(E19+E20+E22, E27:E34)+E39</f>
        <v>0</v>
      </c>
      <c r="F44" s="720">
        <f t="shared" si="18"/>
        <v>0</v>
      </c>
      <c r="G44" s="720">
        <f t="shared" si="18"/>
        <v>0</v>
      </c>
      <c r="H44" s="1249">
        <f>SUM(H19+H20+H22, H27:H34)+H39</f>
        <v>0</v>
      </c>
      <c r="I44" s="720">
        <f t="shared" si="18"/>
        <v>0</v>
      </c>
      <c r="J44" s="720">
        <f t="shared" si="18"/>
        <v>0</v>
      </c>
      <c r="K44" s="720">
        <f t="shared" si="18"/>
        <v>0</v>
      </c>
      <c r="L44" s="1249">
        <f>SUM(L19+L20+L22, L27:L34)+L39</f>
        <v>0</v>
      </c>
      <c r="M44" s="720">
        <f t="shared" si="18"/>
        <v>0</v>
      </c>
      <c r="N44" s="720">
        <f t="shared" si="18"/>
        <v>0</v>
      </c>
      <c r="O44" s="720">
        <f t="shared" si="18"/>
        <v>0</v>
      </c>
      <c r="P44" s="1249">
        <f>SUM(P19+P20+P22, P27:P34)+P39</f>
        <v>0</v>
      </c>
      <c r="Q44" s="720">
        <f t="shared" si="18"/>
        <v>0</v>
      </c>
      <c r="R44" s="720">
        <f t="shared" si="18"/>
        <v>0</v>
      </c>
      <c r="S44" s="720">
        <f t="shared" si="18"/>
        <v>0</v>
      </c>
      <c r="T44" s="1324">
        <f t="shared" si="18"/>
        <v>0</v>
      </c>
      <c r="U44" s="1250">
        <f>SUM(U19+U20+U22, U27:U34)+U39</f>
        <v>0</v>
      </c>
      <c r="V44" s="720">
        <f t="shared" si="18"/>
        <v>0</v>
      </c>
      <c r="W44" s="720">
        <f t="shared" si="18"/>
        <v>0</v>
      </c>
      <c r="X44" s="893">
        <f t="shared" si="18"/>
        <v>0</v>
      </c>
    </row>
    <row r="45" spans="1:25" s="782" customFormat="1" x14ac:dyDescent="0.3">
      <c r="A45" s="1676"/>
      <c r="B45" s="745" t="s">
        <v>82</v>
      </c>
      <c r="C45" s="755" t="s">
        <v>189</v>
      </c>
      <c r="D45" s="643">
        <f t="shared" ref="D45:X45" si="19">D23+D36+D41</f>
        <v>0</v>
      </c>
      <c r="E45" s="537">
        <f t="shared" si="19"/>
        <v>0</v>
      </c>
      <c r="F45" s="537">
        <f t="shared" si="19"/>
        <v>0</v>
      </c>
      <c r="G45" s="537">
        <f t="shared" si="19"/>
        <v>0</v>
      </c>
      <c r="H45" s="643">
        <f t="shared" si="19"/>
        <v>0</v>
      </c>
      <c r="I45" s="537">
        <f t="shared" si="19"/>
        <v>0</v>
      </c>
      <c r="J45" s="537">
        <f t="shared" si="19"/>
        <v>0</v>
      </c>
      <c r="K45" s="537">
        <f t="shared" si="19"/>
        <v>0</v>
      </c>
      <c r="L45" s="643">
        <f t="shared" si="19"/>
        <v>0</v>
      </c>
      <c r="M45" s="537">
        <f t="shared" si="19"/>
        <v>0</v>
      </c>
      <c r="N45" s="537">
        <f t="shared" si="19"/>
        <v>0</v>
      </c>
      <c r="O45" s="537">
        <f t="shared" si="19"/>
        <v>0</v>
      </c>
      <c r="P45" s="643">
        <f t="shared" si="19"/>
        <v>0</v>
      </c>
      <c r="Q45" s="537">
        <f t="shared" si="19"/>
        <v>0</v>
      </c>
      <c r="R45" s="537">
        <f t="shared" si="19"/>
        <v>0</v>
      </c>
      <c r="S45" s="537">
        <f t="shared" si="19"/>
        <v>0</v>
      </c>
      <c r="T45" s="1325">
        <f t="shared" si="19"/>
        <v>0</v>
      </c>
      <c r="U45" s="716">
        <f t="shared" si="19"/>
        <v>0</v>
      </c>
      <c r="V45" s="537">
        <f t="shared" si="19"/>
        <v>0</v>
      </c>
      <c r="W45" s="537">
        <f t="shared" si="19"/>
        <v>0</v>
      </c>
      <c r="X45" s="538">
        <f t="shared" si="19"/>
        <v>0</v>
      </c>
      <c r="Y45" s="1219"/>
    </row>
    <row r="46" spans="1:25" s="782" customFormat="1" x14ac:dyDescent="0.3">
      <c r="A46" s="1676"/>
      <c r="B46" s="745" t="s">
        <v>83</v>
      </c>
      <c r="C46" s="755" t="s">
        <v>190</v>
      </c>
      <c r="D46" s="1251">
        <f t="shared" ref="D46:X46" si="20">D24+D35+D40</f>
        <v>0</v>
      </c>
      <c r="E46" s="1252">
        <f t="shared" si="20"/>
        <v>0</v>
      </c>
      <c r="F46" s="1252">
        <f t="shared" si="20"/>
        <v>0</v>
      </c>
      <c r="G46" s="1253">
        <f t="shared" si="20"/>
        <v>0</v>
      </c>
      <c r="H46" s="1251">
        <f t="shared" si="20"/>
        <v>0</v>
      </c>
      <c r="I46" s="1252">
        <f t="shared" si="20"/>
        <v>0</v>
      </c>
      <c r="J46" s="1252">
        <f t="shared" si="20"/>
        <v>0</v>
      </c>
      <c r="K46" s="1253">
        <f t="shared" si="20"/>
        <v>0</v>
      </c>
      <c r="L46" s="1251">
        <f t="shared" si="20"/>
        <v>0</v>
      </c>
      <c r="M46" s="1252">
        <f t="shared" si="20"/>
        <v>0</v>
      </c>
      <c r="N46" s="1252">
        <f t="shared" si="20"/>
        <v>0</v>
      </c>
      <c r="O46" s="1253">
        <f t="shared" si="20"/>
        <v>0</v>
      </c>
      <c r="P46" s="1251">
        <f t="shared" si="20"/>
        <v>0</v>
      </c>
      <c r="Q46" s="1252">
        <f t="shared" si="20"/>
        <v>0</v>
      </c>
      <c r="R46" s="1252">
        <f t="shared" si="20"/>
        <v>0</v>
      </c>
      <c r="S46" s="1252">
        <f t="shared" si="20"/>
        <v>0</v>
      </c>
      <c r="T46" s="1326">
        <f t="shared" si="20"/>
        <v>0</v>
      </c>
      <c r="U46" s="1254">
        <f t="shared" si="20"/>
        <v>0</v>
      </c>
      <c r="V46" s="1252">
        <f t="shared" si="20"/>
        <v>0</v>
      </c>
      <c r="W46" s="1252">
        <f t="shared" si="20"/>
        <v>0</v>
      </c>
      <c r="X46" s="1330">
        <f t="shared" si="20"/>
        <v>0</v>
      </c>
      <c r="Y46" s="1219"/>
    </row>
    <row r="47" spans="1:25" s="782" customFormat="1" x14ac:dyDescent="0.3">
      <c r="A47" s="1676"/>
      <c r="B47" s="745">
        <v>4.4000000000000004</v>
      </c>
      <c r="C47" s="755" t="s">
        <v>587</v>
      </c>
      <c r="D47" s="643">
        <f t="shared" ref="D47:X47" si="21">D25+D37+D42</f>
        <v>0</v>
      </c>
      <c r="E47" s="537">
        <f t="shared" si="21"/>
        <v>0</v>
      </c>
      <c r="F47" s="537">
        <f t="shared" si="21"/>
        <v>0</v>
      </c>
      <c r="G47" s="612">
        <f t="shared" si="21"/>
        <v>0</v>
      </c>
      <c r="H47" s="643">
        <f t="shared" si="21"/>
        <v>0</v>
      </c>
      <c r="I47" s="537">
        <f t="shared" si="21"/>
        <v>0</v>
      </c>
      <c r="J47" s="537">
        <f t="shared" si="21"/>
        <v>0</v>
      </c>
      <c r="K47" s="612">
        <f t="shared" si="21"/>
        <v>0</v>
      </c>
      <c r="L47" s="643">
        <f t="shared" si="21"/>
        <v>0</v>
      </c>
      <c r="M47" s="537">
        <f t="shared" si="21"/>
        <v>0</v>
      </c>
      <c r="N47" s="537">
        <f t="shared" si="21"/>
        <v>0</v>
      </c>
      <c r="O47" s="612">
        <f t="shared" si="21"/>
        <v>0</v>
      </c>
      <c r="P47" s="643">
        <f t="shared" si="21"/>
        <v>0</v>
      </c>
      <c r="Q47" s="537">
        <f t="shared" si="21"/>
        <v>0</v>
      </c>
      <c r="R47" s="537">
        <f t="shared" si="21"/>
        <v>0</v>
      </c>
      <c r="S47" s="537">
        <f t="shared" si="21"/>
        <v>0</v>
      </c>
      <c r="T47" s="1325">
        <f t="shared" si="21"/>
        <v>0</v>
      </c>
      <c r="U47" s="716">
        <f t="shared" si="21"/>
        <v>0</v>
      </c>
      <c r="V47" s="537">
        <f t="shared" si="21"/>
        <v>0</v>
      </c>
      <c r="W47" s="537">
        <f t="shared" si="21"/>
        <v>0</v>
      </c>
      <c r="X47" s="538">
        <f t="shared" si="21"/>
        <v>0</v>
      </c>
    </row>
    <row r="48" spans="1:25" x14ac:dyDescent="0.3">
      <c r="A48" s="1676"/>
      <c r="B48" s="745">
        <v>4.5</v>
      </c>
      <c r="C48" s="754" t="s">
        <v>36</v>
      </c>
      <c r="D48" s="502">
        <f>SUM(E48:G48)</f>
        <v>0</v>
      </c>
      <c r="E48" s="454"/>
      <c r="F48" s="454"/>
      <c r="G48" s="455"/>
      <c r="H48" s="502">
        <f>SUM(I48:K48)</f>
        <v>0</v>
      </c>
      <c r="I48" s="454"/>
      <c r="J48" s="454"/>
      <c r="K48" s="455"/>
      <c r="L48" s="502">
        <f>SUM(M48:O48)</f>
        <v>0</v>
      </c>
      <c r="M48" s="454"/>
      <c r="N48" s="454"/>
      <c r="O48" s="455"/>
      <c r="P48" s="502">
        <f>SUM(Q48:S48)</f>
        <v>0</v>
      </c>
      <c r="Q48" s="454"/>
      <c r="R48" s="454"/>
      <c r="S48" s="454"/>
      <c r="T48" s="1287"/>
      <c r="U48" s="535">
        <f>SUM(V48:X48)+T48</f>
        <v>0</v>
      </c>
      <c r="V48" s="503">
        <f t="shared" ref="V48:X49" si="22">E48+I48+M48+Q48</f>
        <v>0</v>
      </c>
      <c r="W48" s="503">
        <f t="shared" si="22"/>
        <v>0</v>
      </c>
      <c r="X48" s="555">
        <f t="shared" si="22"/>
        <v>0</v>
      </c>
    </row>
    <row r="49" spans="1:24" x14ac:dyDescent="0.3">
      <c r="A49" s="1676"/>
      <c r="B49" s="745" t="s">
        <v>116</v>
      </c>
      <c r="C49" s="740" t="s">
        <v>148</v>
      </c>
      <c r="D49" s="502">
        <f>SUM(E49:G49)</f>
        <v>0</v>
      </c>
      <c r="E49" s="454"/>
      <c r="F49" s="454"/>
      <c r="G49" s="455"/>
      <c r="H49" s="502">
        <f>SUM(I49:K49)</f>
        <v>0</v>
      </c>
      <c r="I49" s="454"/>
      <c r="J49" s="454"/>
      <c r="K49" s="455"/>
      <c r="L49" s="502">
        <f>SUM(M49:O49)</f>
        <v>0</v>
      </c>
      <c r="M49" s="454"/>
      <c r="N49" s="454"/>
      <c r="O49" s="455"/>
      <c r="P49" s="502">
        <f>SUM(Q49:S49)</f>
        <v>0</v>
      </c>
      <c r="Q49" s="454"/>
      <c r="R49" s="454"/>
      <c r="S49" s="454"/>
      <c r="T49" s="1287"/>
      <c r="U49" s="535">
        <f>SUM(V49:X49)+T49</f>
        <v>0</v>
      </c>
      <c r="V49" s="503">
        <f t="shared" si="22"/>
        <v>0</v>
      </c>
      <c r="W49" s="503">
        <f t="shared" si="22"/>
        <v>0</v>
      </c>
      <c r="X49" s="555">
        <f t="shared" si="22"/>
        <v>0</v>
      </c>
    </row>
    <row r="50" spans="1:24" s="782" customFormat="1" x14ac:dyDescent="0.3">
      <c r="A50" s="1676"/>
      <c r="B50" s="746" t="s">
        <v>230</v>
      </c>
      <c r="C50" s="765" t="s">
        <v>426</v>
      </c>
      <c r="D50" s="532">
        <f t="shared" ref="D50:X50" si="23">SUM(D44:D49)</f>
        <v>0</v>
      </c>
      <c r="E50" s="521">
        <f t="shared" si="23"/>
        <v>0</v>
      </c>
      <c r="F50" s="521">
        <f t="shared" si="23"/>
        <v>0</v>
      </c>
      <c r="G50" s="522">
        <f t="shared" si="23"/>
        <v>0</v>
      </c>
      <c r="H50" s="532">
        <f t="shared" si="23"/>
        <v>0</v>
      </c>
      <c r="I50" s="521">
        <f t="shared" si="23"/>
        <v>0</v>
      </c>
      <c r="J50" s="521">
        <f t="shared" si="23"/>
        <v>0</v>
      </c>
      <c r="K50" s="522">
        <f t="shared" si="23"/>
        <v>0</v>
      </c>
      <c r="L50" s="532">
        <f t="shared" si="23"/>
        <v>0</v>
      </c>
      <c r="M50" s="521">
        <f t="shared" si="23"/>
        <v>0</v>
      </c>
      <c r="N50" s="521">
        <f t="shared" si="23"/>
        <v>0</v>
      </c>
      <c r="O50" s="522">
        <f t="shared" si="23"/>
        <v>0</v>
      </c>
      <c r="P50" s="532">
        <f t="shared" si="23"/>
        <v>0</v>
      </c>
      <c r="Q50" s="521">
        <f t="shared" si="23"/>
        <v>0</v>
      </c>
      <c r="R50" s="521">
        <f t="shared" si="23"/>
        <v>0</v>
      </c>
      <c r="S50" s="521">
        <f t="shared" si="23"/>
        <v>0</v>
      </c>
      <c r="T50" s="1284">
        <f t="shared" si="23"/>
        <v>0</v>
      </c>
      <c r="U50" s="539">
        <f t="shared" si="23"/>
        <v>0</v>
      </c>
      <c r="V50" s="521">
        <f t="shared" si="23"/>
        <v>0</v>
      </c>
      <c r="W50" s="521">
        <f t="shared" si="23"/>
        <v>0</v>
      </c>
      <c r="X50" s="892">
        <f t="shared" si="23"/>
        <v>0</v>
      </c>
    </row>
    <row r="51" spans="1:24" x14ac:dyDescent="0.3">
      <c r="A51" s="1676"/>
      <c r="B51" s="745" t="s">
        <v>229</v>
      </c>
      <c r="C51" s="740" t="s">
        <v>44</v>
      </c>
      <c r="D51" s="502">
        <f>SUM(E51:G51)</f>
        <v>0</v>
      </c>
      <c r="E51" s="454"/>
      <c r="F51" s="454"/>
      <c r="G51" s="455"/>
      <c r="H51" s="502">
        <f>SUM(I51:K51)</f>
        <v>0</v>
      </c>
      <c r="I51" s="454"/>
      <c r="J51" s="454"/>
      <c r="K51" s="455"/>
      <c r="L51" s="502">
        <f>SUM(M51:O51)</f>
        <v>0</v>
      </c>
      <c r="M51" s="454"/>
      <c r="N51" s="454"/>
      <c r="O51" s="455"/>
      <c r="P51" s="502">
        <f>SUM(Q51:S51)</f>
        <v>0</v>
      </c>
      <c r="Q51" s="454"/>
      <c r="R51" s="454"/>
      <c r="S51" s="454"/>
      <c r="T51" s="1287"/>
      <c r="U51" s="535">
        <f>SUM(V51:X51)+T51</f>
        <v>0</v>
      </c>
      <c r="V51" s="503">
        <f t="shared" ref="V51:X53" si="24">E51+I51+M51+Q51</f>
        <v>0</v>
      </c>
      <c r="W51" s="503">
        <f t="shared" si="24"/>
        <v>0</v>
      </c>
      <c r="X51" s="555">
        <f t="shared" si="24"/>
        <v>0</v>
      </c>
    </row>
    <row r="52" spans="1:24" x14ac:dyDescent="0.3">
      <c r="A52" s="1676"/>
      <c r="B52" s="745" t="s">
        <v>228</v>
      </c>
      <c r="C52" s="740" t="s">
        <v>427</v>
      </c>
      <c r="D52" s="502">
        <f>SUM(E52:G52)</f>
        <v>0</v>
      </c>
      <c r="E52" s="454"/>
      <c r="F52" s="454"/>
      <c r="G52" s="455"/>
      <c r="H52" s="502">
        <f>SUM(I52:K52)</f>
        <v>0</v>
      </c>
      <c r="I52" s="454"/>
      <c r="J52" s="454"/>
      <c r="K52" s="455"/>
      <c r="L52" s="502">
        <f>SUM(M52:O52)</f>
        <v>0</v>
      </c>
      <c r="M52" s="454"/>
      <c r="N52" s="454"/>
      <c r="O52" s="455"/>
      <c r="P52" s="502">
        <f>SUM(Q52:S52)</f>
        <v>0</v>
      </c>
      <c r="Q52" s="454"/>
      <c r="R52" s="454"/>
      <c r="S52" s="454"/>
      <c r="T52" s="1287"/>
      <c r="U52" s="535">
        <f>SUM(V52:X52)+T52</f>
        <v>0</v>
      </c>
      <c r="V52" s="503">
        <f t="shared" si="24"/>
        <v>0</v>
      </c>
      <c r="W52" s="503">
        <f t="shared" si="24"/>
        <v>0</v>
      </c>
      <c r="X52" s="555">
        <f t="shared" si="24"/>
        <v>0</v>
      </c>
    </row>
    <row r="53" spans="1:24" s="782" customFormat="1" x14ac:dyDescent="0.3">
      <c r="A53" s="1676"/>
      <c r="B53" s="745" t="s">
        <v>227</v>
      </c>
      <c r="C53" s="740" t="s">
        <v>385</v>
      </c>
      <c r="D53" s="502">
        <f t="shared" ref="D53:U53" si="25">SUM(D51:D52)</f>
        <v>0</v>
      </c>
      <c r="E53" s="1043">
        <f t="shared" si="25"/>
        <v>0</v>
      </c>
      <c r="F53" s="1043">
        <f t="shared" si="25"/>
        <v>0</v>
      </c>
      <c r="G53" s="1045">
        <f t="shared" si="25"/>
        <v>0</v>
      </c>
      <c r="H53" s="502">
        <f t="shared" si="25"/>
        <v>0</v>
      </c>
      <c r="I53" s="1043">
        <f t="shared" si="25"/>
        <v>0</v>
      </c>
      <c r="J53" s="1043">
        <f t="shared" si="25"/>
        <v>0</v>
      </c>
      <c r="K53" s="1045">
        <f t="shared" si="25"/>
        <v>0</v>
      </c>
      <c r="L53" s="502">
        <f t="shared" si="25"/>
        <v>0</v>
      </c>
      <c r="M53" s="1043">
        <f t="shared" si="25"/>
        <v>0</v>
      </c>
      <c r="N53" s="1043">
        <f t="shared" si="25"/>
        <v>0</v>
      </c>
      <c r="O53" s="1045">
        <f t="shared" si="25"/>
        <v>0</v>
      </c>
      <c r="P53" s="502">
        <f t="shared" si="25"/>
        <v>0</v>
      </c>
      <c r="Q53" s="1043">
        <f t="shared" si="25"/>
        <v>0</v>
      </c>
      <c r="R53" s="1043">
        <f t="shared" si="25"/>
        <v>0</v>
      </c>
      <c r="S53" s="1043">
        <f t="shared" si="25"/>
        <v>0</v>
      </c>
      <c r="T53" s="1297">
        <f t="shared" si="25"/>
        <v>0</v>
      </c>
      <c r="U53" s="535">
        <f t="shared" si="25"/>
        <v>0</v>
      </c>
      <c r="V53" s="503">
        <f t="shared" si="24"/>
        <v>0</v>
      </c>
      <c r="W53" s="503">
        <f t="shared" si="24"/>
        <v>0</v>
      </c>
      <c r="X53" s="555">
        <f t="shared" si="24"/>
        <v>0</v>
      </c>
    </row>
    <row r="54" spans="1:24" s="782" customFormat="1" x14ac:dyDescent="0.3">
      <c r="A54" s="1677"/>
      <c r="B54" s="764" t="s">
        <v>226</v>
      </c>
      <c r="C54" s="765" t="s">
        <v>428</v>
      </c>
      <c r="D54" s="532">
        <f t="shared" ref="D54:X54" si="26">D50+D53</f>
        <v>0</v>
      </c>
      <c r="E54" s="521">
        <f t="shared" si="26"/>
        <v>0</v>
      </c>
      <c r="F54" s="521">
        <f t="shared" si="26"/>
        <v>0</v>
      </c>
      <c r="G54" s="522">
        <f t="shared" si="26"/>
        <v>0</v>
      </c>
      <c r="H54" s="532">
        <f t="shared" si="26"/>
        <v>0</v>
      </c>
      <c r="I54" s="521">
        <f t="shared" si="26"/>
        <v>0</v>
      </c>
      <c r="J54" s="521">
        <f t="shared" si="26"/>
        <v>0</v>
      </c>
      <c r="K54" s="522">
        <f t="shared" si="26"/>
        <v>0</v>
      </c>
      <c r="L54" s="532">
        <f t="shared" si="26"/>
        <v>0</v>
      </c>
      <c r="M54" s="521">
        <f t="shared" si="26"/>
        <v>0</v>
      </c>
      <c r="N54" s="521">
        <f t="shared" si="26"/>
        <v>0</v>
      </c>
      <c r="O54" s="522">
        <f t="shared" si="26"/>
        <v>0</v>
      </c>
      <c r="P54" s="532">
        <f t="shared" si="26"/>
        <v>0</v>
      </c>
      <c r="Q54" s="521">
        <f t="shared" si="26"/>
        <v>0</v>
      </c>
      <c r="R54" s="521">
        <f t="shared" si="26"/>
        <v>0</v>
      </c>
      <c r="S54" s="521">
        <f t="shared" si="26"/>
        <v>0</v>
      </c>
      <c r="T54" s="1284">
        <f t="shared" si="26"/>
        <v>0</v>
      </c>
      <c r="U54" s="539">
        <f t="shared" si="26"/>
        <v>0</v>
      </c>
      <c r="V54" s="521">
        <f t="shared" si="26"/>
        <v>0</v>
      </c>
      <c r="W54" s="521">
        <f t="shared" si="26"/>
        <v>0</v>
      </c>
      <c r="X54" s="892">
        <f t="shared" si="26"/>
        <v>0</v>
      </c>
    </row>
    <row r="55" spans="1:24" ht="15" customHeight="1" x14ac:dyDescent="0.3">
      <c r="A55" s="1695" t="s">
        <v>193</v>
      </c>
      <c r="B55" s="1696"/>
      <c r="C55" s="1697"/>
      <c r="D55" s="1689" t="s">
        <v>288</v>
      </c>
      <c r="E55" s="1690"/>
      <c r="F55" s="1690"/>
      <c r="G55" s="1691"/>
      <c r="H55" s="1689" t="s">
        <v>289</v>
      </c>
      <c r="I55" s="1690"/>
      <c r="J55" s="1690"/>
      <c r="K55" s="1691"/>
      <c r="L55" s="1689" t="s">
        <v>290</v>
      </c>
      <c r="M55" s="1690"/>
      <c r="N55" s="1690"/>
      <c r="O55" s="1691"/>
      <c r="P55" s="1689" t="s">
        <v>291</v>
      </c>
      <c r="Q55" s="1690"/>
      <c r="R55" s="1690"/>
      <c r="S55" s="1690"/>
      <c r="T55" s="1321"/>
      <c r="U55" s="1673" t="s">
        <v>1021</v>
      </c>
      <c r="V55" s="1668"/>
      <c r="W55" s="1668"/>
      <c r="X55" s="1674"/>
    </row>
    <row r="56" spans="1:24" ht="43.2" x14ac:dyDescent="0.3">
      <c r="A56" s="1698"/>
      <c r="B56" s="1699"/>
      <c r="C56" s="1700"/>
      <c r="D56" s="1313" t="s">
        <v>40</v>
      </c>
      <c r="E56" s="1314" t="s">
        <v>533</v>
      </c>
      <c r="F56" s="1314" t="s">
        <v>516</v>
      </c>
      <c r="G56" s="1315" t="s">
        <v>693</v>
      </c>
      <c r="H56" s="1313" t="s">
        <v>40</v>
      </c>
      <c r="I56" s="1314" t="s">
        <v>533</v>
      </c>
      <c r="J56" s="1314" t="s">
        <v>516</v>
      </c>
      <c r="K56" s="1315" t="s">
        <v>693</v>
      </c>
      <c r="L56" s="1313" t="s">
        <v>40</v>
      </c>
      <c r="M56" s="1314" t="s">
        <v>533</v>
      </c>
      <c r="N56" s="1314" t="s">
        <v>516</v>
      </c>
      <c r="O56" s="1315" t="s">
        <v>693</v>
      </c>
      <c r="P56" s="1314" t="s">
        <v>40</v>
      </c>
      <c r="Q56" s="1314" t="s">
        <v>533</v>
      </c>
      <c r="R56" s="1314" t="s">
        <v>516</v>
      </c>
      <c r="S56" s="1314" t="s">
        <v>693</v>
      </c>
      <c r="T56" s="1279" t="s">
        <v>1022</v>
      </c>
      <c r="U56" s="1312" t="s">
        <v>40</v>
      </c>
      <c r="V56" s="1311" t="s">
        <v>533</v>
      </c>
      <c r="W56" s="1311" t="s">
        <v>516</v>
      </c>
      <c r="X56" s="1316" t="s">
        <v>693</v>
      </c>
    </row>
    <row r="57" spans="1:24" ht="14.4" customHeight="1" x14ac:dyDescent="0.3">
      <c r="A57" s="1628" t="s">
        <v>9</v>
      </c>
      <c r="B57" s="744" t="s">
        <v>86</v>
      </c>
      <c r="C57" s="748" t="s">
        <v>30</v>
      </c>
      <c r="D57" s="643">
        <f t="shared" ref="D57:D62" si="27">SUM(E57:G57)</f>
        <v>0</v>
      </c>
      <c r="E57" s="462"/>
      <c r="F57" s="456"/>
      <c r="G57" s="457"/>
      <c r="H57" s="643">
        <f t="shared" ref="H57:H62" si="28">SUM(I57:K57)</f>
        <v>0</v>
      </c>
      <c r="I57" s="462"/>
      <c r="J57" s="456"/>
      <c r="K57" s="457"/>
      <c r="L57" s="643">
        <f t="shared" ref="L57:L62" si="29">SUM(M57:O57)</f>
        <v>0</v>
      </c>
      <c r="M57" s="462"/>
      <c r="N57" s="456"/>
      <c r="O57" s="457"/>
      <c r="P57" s="643">
        <f t="shared" ref="P57:P62" si="30">SUM(Q57:S57)</f>
        <v>0</v>
      </c>
      <c r="Q57" s="456"/>
      <c r="R57" s="456"/>
      <c r="S57" s="456"/>
      <c r="T57" s="1288"/>
      <c r="U57" s="716">
        <f>D57+H57+L57+P57+T57</f>
        <v>0</v>
      </c>
      <c r="V57" s="537">
        <f t="shared" ref="V57:X63" si="31">E57+I57+M57+Q57</f>
        <v>0</v>
      </c>
      <c r="W57" s="537">
        <f t="shared" si="31"/>
        <v>0</v>
      </c>
      <c r="X57" s="555">
        <f t="shared" si="31"/>
        <v>0</v>
      </c>
    </row>
    <row r="58" spans="1:24" x14ac:dyDescent="0.3">
      <c r="A58" s="1629"/>
      <c r="B58" s="745" t="s">
        <v>87</v>
      </c>
      <c r="C58" s="739" t="s">
        <v>109</v>
      </c>
      <c r="D58" s="643">
        <f t="shared" si="27"/>
        <v>0</v>
      </c>
      <c r="E58" s="456"/>
      <c r="F58" s="456"/>
      <c r="G58" s="457"/>
      <c r="H58" s="643">
        <f t="shared" si="28"/>
        <v>0</v>
      </c>
      <c r="I58" s="456"/>
      <c r="J58" s="456"/>
      <c r="K58" s="457"/>
      <c r="L58" s="643">
        <f t="shared" si="29"/>
        <v>0</v>
      </c>
      <c r="M58" s="456"/>
      <c r="N58" s="456"/>
      <c r="O58" s="457"/>
      <c r="P58" s="643">
        <f t="shared" si="30"/>
        <v>0</v>
      </c>
      <c r="Q58" s="456"/>
      <c r="R58" s="456"/>
      <c r="S58" s="456"/>
      <c r="T58" s="1288"/>
      <c r="U58" s="716">
        <f t="shared" ref="U58:U62" si="32">D58+H58+L58+P58+T58</f>
        <v>0</v>
      </c>
      <c r="V58" s="537">
        <f t="shared" si="31"/>
        <v>0</v>
      </c>
      <c r="W58" s="537">
        <f t="shared" si="31"/>
        <v>0</v>
      </c>
      <c r="X58" s="555">
        <f t="shared" si="31"/>
        <v>0</v>
      </c>
    </row>
    <row r="59" spans="1:24" x14ac:dyDescent="0.3">
      <c r="A59" s="1629"/>
      <c r="B59" s="745" t="s">
        <v>88</v>
      </c>
      <c r="C59" s="739" t="s">
        <v>110</v>
      </c>
      <c r="D59" s="643">
        <f t="shared" si="27"/>
        <v>0</v>
      </c>
      <c r="E59" s="456"/>
      <c r="F59" s="456"/>
      <c r="G59" s="457"/>
      <c r="H59" s="643">
        <f t="shared" si="28"/>
        <v>0</v>
      </c>
      <c r="I59" s="456"/>
      <c r="J59" s="456"/>
      <c r="K59" s="457"/>
      <c r="L59" s="643">
        <f t="shared" si="29"/>
        <v>0</v>
      </c>
      <c r="M59" s="456"/>
      <c r="N59" s="456"/>
      <c r="O59" s="457"/>
      <c r="P59" s="643">
        <f t="shared" si="30"/>
        <v>0</v>
      </c>
      <c r="Q59" s="456"/>
      <c r="R59" s="456"/>
      <c r="S59" s="456"/>
      <c r="T59" s="1288"/>
      <c r="U59" s="716">
        <f t="shared" si="32"/>
        <v>0</v>
      </c>
      <c r="V59" s="537">
        <f t="shared" si="31"/>
        <v>0</v>
      </c>
      <c r="W59" s="537">
        <f t="shared" si="31"/>
        <v>0</v>
      </c>
      <c r="X59" s="555">
        <f t="shared" si="31"/>
        <v>0</v>
      </c>
    </row>
    <row r="60" spans="1:24" x14ac:dyDescent="0.3">
      <c r="A60" s="1629"/>
      <c r="B60" s="749" t="s">
        <v>89</v>
      </c>
      <c r="C60" s="739" t="s">
        <v>111</v>
      </c>
      <c r="D60" s="643">
        <f t="shared" si="27"/>
        <v>0</v>
      </c>
      <c r="E60" s="456"/>
      <c r="F60" s="456"/>
      <c r="G60" s="457"/>
      <c r="H60" s="643">
        <f t="shared" si="28"/>
        <v>0</v>
      </c>
      <c r="I60" s="456"/>
      <c r="J60" s="456"/>
      <c r="K60" s="457"/>
      <c r="L60" s="643">
        <f t="shared" si="29"/>
        <v>0</v>
      </c>
      <c r="M60" s="456"/>
      <c r="N60" s="456"/>
      <c r="O60" s="457"/>
      <c r="P60" s="643">
        <f t="shared" si="30"/>
        <v>0</v>
      </c>
      <c r="Q60" s="456"/>
      <c r="R60" s="456"/>
      <c r="S60" s="456"/>
      <c r="T60" s="1288"/>
      <c r="U60" s="716">
        <f t="shared" si="32"/>
        <v>0</v>
      </c>
      <c r="V60" s="537">
        <f t="shared" si="31"/>
        <v>0</v>
      </c>
      <c r="W60" s="537">
        <f t="shared" si="31"/>
        <v>0</v>
      </c>
      <c r="X60" s="555">
        <f t="shared" si="31"/>
        <v>0</v>
      </c>
    </row>
    <row r="61" spans="1:24" x14ac:dyDescent="0.3">
      <c r="A61" s="1629"/>
      <c r="B61" s="749" t="s">
        <v>256</v>
      </c>
      <c r="C61" s="739" t="s">
        <v>112</v>
      </c>
      <c r="D61" s="643">
        <f t="shared" si="27"/>
        <v>0</v>
      </c>
      <c r="E61" s="456"/>
      <c r="F61" s="456"/>
      <c r="G61" s="457"/>
      <c r="H61" s="643">
        <f t="shared" si="28"/>
        <v>0</v>
      </c>
      <c r="I61" s="456"/>
      <c r="J61" s="456"/>
      <c r="K61" s="457"/>
      <c r="L61" s="643">
        <f t="shared" si="29"/>
        <v>0</v>
      </c>
      <c r="M61" s="456"/>
      <c r="N61" s="456"/>
      <c r="O61" s="457"/>
      <c r="P61" s="643">
        <f t="shared" si="30"/>
        <v>0</v>
      </c>
      <c r="Q61" s="456"/>
      <c r="R61" s="456"/>
      <c r="S61" s="456"/>
      <c r="T61" s="1288"/>
      <c r="U61" s="716">
        <f t="shared" si="32"/>
        <v>0</v>
      </c>
      <c r="V61" s="537">
        <f t="shared" si="31"/>
        <v>0</v>
      </c>
      <c r="W61" s="537">
        <f t="shared" si="31"/>
        <v>0</v>
      </c>
      <c r="X61" s="555">
        <f t="shared" si="31"/>
        <v>0</v>
      </c>
    </row>
    <row r="62" spans="1:24" x14ac:dyDescent="0.3">
      <c r="A62" s="1629"/>
      <c r="B62" s="745" t="s">
        <v>255</v>
      </c>
      <c r="C62" s="739" t="s">
        <v>31</v>
      </c>
      <c r="D62" s="643">
        <f t="shared" si="27"/>
        <v>0</v>
      </c>
      <c r="E62" s="456"/>
      <c r="F62" s="456"/>
      <c r="G62" s="457"/>
      <c r="H62" s="643">
        <f t="shared" si="28"/>
        <v>0</v>
      </c>
      <c r="I62" s="456"/>
      <c r="J62" s="456"/>
      <c r="K62" s="457"/>
      <c r="L62" s="643">
        <f t="shared" si="29"/>
        <v>0</v>
      </c>
      <c r="M62" s="456"/>
      <c r="N62" s="456"/>
      <c r="O62" s="457"/>
      <c r="P62" s="643">
        <f t="shared" si="30"/>
        <v>0</v>
      </c>
      <c r="Q62" s="456"/>
      <c r="R62" s="456"/>
      <c r="S62" s="456"/>
      <c r="T62" s="1288"/>
      <c r="U62" s="716">
        <f t="shared" si="32"/>
        <v>0</v>
      </c>
      <c r="V62" s="537">
        <f t="shared" si="31"/>
        <v>0</v>
      </c>
      <c r="W62" s="537">
        <f t="shared" si="31"/>
        <v>0</v>
      </c>
      <c r="X62" s="555">
        <f t="shared" si="31"/>
        <v>0</v>
      </c>
    </row>
    <row r="63" spans="1:24" s="782" customFormat="1" x14ac:dyDescent="0.3">
      <c r="A63" s="1630"/>
      <c r="B63" s="746" t="s">
        <v>254</v>
      </c>
      <c r="C63" s="743" t="s">
        <v>117</v>
      </c>
      <c r="D63" s="724">
        <f t="shared" ref="D63:U63" si="33">SUM(D57:D62)</f>
        <v>0</v>
      </c>
      <c r="E63" s="717">
        <f t="shared" si="33"/>
        <v>0</v>
      </c>
      <c r="F63" s="717">
        <f t="shared" si="33"/>
        <v>0</v>
      </c>
      <c r="G63" s="718">
        <f t="shared" si="33"/>
        <v>0</v>
      </c>
      <c r="H63" s="724">
        <f t="shared" si="33"/>
        <v>0</v>
      </c>
      <c r="I63" s="717">
        <f t="shared" si="33"/>
        <v>0</v>
      </c>
      <c r="J63" s="717">
        <f t="shared" si="33"/>
        <v>0</v>
      </c>
      <c r="K63" s="718">
        <f t="shared" si="33"/>
        <v>0</v>
      </c>
      <c r="L63" s="724">
        <f t="shared" si="33"/>
        <v>0</v>
      </c>
      <c r="M63" s="717">
        <f t="shared" si="33"/>
        <v>0</v>
      </c>
      <c r="N63" s="717">
        <f t="shared" si="33"/>
        <v>0</v>
      </c>
      <c r="O63" s="718">
        <f t="shared" si="33"/>
        <v>0</v>
      </c>
      <c r="P63" s="724">
        <f t="shared" si="33"/>
        <v>0</v>
      </c>
      <c r="Q63" s="717">
        <f t="shared" si="33"/>
        <v>0</v>
      </c>
      <c r="R63" s="717">
        <f t="shared" si="33"/>
        <v>0</v>
      </c>
      <c r="S63" s="717">
        <f t="shared" si="33"/>
        <v>0</v>
      </c>
      <c r="T63" s="1327">
        <f t="shared" si="33"/>
        <v>0</v>
      </c>
      <c r="U63" s="726">
        <f t="shared" si="33"/>
        <v>0</v>
      </c>
      <c r="V63" s="717">
        <f t="shared" si="31"/>
        <v>0</v>
      </c>
      <c r="W63" s="717">
        <f t="shared" si="31"/>
        <v>0</v>
      </c>
      <c r="X63" s="547">
        <f t="shared" si="31"/>
        <v>0</v>
      </c>
    </row>
    <row r="64" spans="1:24" ht="14.4" customHeight="1" x14ac:dyDescent="0.3">
      <c r="A64" s="1675" t="s">
        <v>194</v>
      </c>
      <c r="B64" s="744" t="s">
        <v>91</v>
      </c>
      <c r="C64" s="737" t="s">
        <v>425</v>
      </c>
      <c r="D64" s="465"/>
      <c r="E64" s="472"/>
      <c r="F64" s="472"/>
      <c r="G64" s="473"/>
      <c r="H64" s="465"/>
      <c r="I64" s="472"/>
      <c r="J64" s="472"/>
      <c r="K64" s="473"/>
      <c r="L64" s="465"/>
      <c r="M64" s="472"/>
      <c r="N64" s="472"/>
      <c r="O64" s="473"/>
      <c r="P64" s="456"/>
      <c r="Q64" s="472"/>
      <c r="R64" s="472"/>
      <c r="S64" s="472"/>
      <c r="T64" s="1288"/>
      <c r="U64" s="716">
        <f>D64+H64+L64+P64+T64</f>
        <v>0</v>
      </c>
      <c r="V64" s="559"/>
      <c r="W64" s="559"/>
      <c r="X64" s="474"/>
    </row>
    <row r="65" spans="1:24" x14ac:dyDescent="0.3">
      <c r="A65" s="1684"/>
      <c r="B65" s="745" t="s">
        <v>92</v>
      </c>
      <c r="C65" s="740" t="s">
        <v>417</v>
      </c>
      <c r="D65" s="465"/>
      <c r="E65" s="472"/>
      <c r="F65" s="472"/>
      <c r="G65" s="473"/>
      <c r="H65" s="465"/>
      <c r="I65" s="472"/>
      <c r="J65" s="472"/>
      <c r="K65" s="473"/>
      <c r="L65" s="465"/>
      <c r="M65" s="472"/>
      <c r="N65" s="472"/>
      <c r="O65" s="473"/>
      <c r="P65" s="456"/>
      <c r="Q65" s="472"/>
      <c r="R65" s="472"/>
      <c r="S65" s="472"/>
      <c r="T65" s="1288"/>
      <c r="U65" s="716">
        <f t="shared" ref="U65:U68" si="34">D65+H65+L65+P65+T65</f>
        <v>0</v>
      </c>
      <c r="V65" s="559"/>
      <c r="W65" s="559"/>
      <c r="X65" s="474"/>
    </row>
    <row r="66" spans="1:24" x14ac:dyDescent="0.3">
      <c r="A66" s="1684"/>
      <c r="B66" s="745" t="s">
        <v>93</v>
      </c>
      <c r="C66" s="781" t="s">
        <v>638</v>
      </c>
      <c r="D66" s="465"/>
      <c r="E66" s="472"/>
      <c r="F66" s="472"/>
      <c r="G66" s="473"/>
      <c r="H66" s="465"/>
      <c r="I66" s="472"/>
      <c r="J66" s="472"/>
      <c r="K66" s="473"/>
      <c r="L66" s="465"/>
      <c r="M66" s="472"/>
      <c r="N66" s="472"/>
      <c r="O66" s="473"/>
      <c r="P66" s="456"/>
      <c r="Q66" s="472"/>
      <c r="R66" s="472"/>
      <c r="S66" s="472"/>
      <c r="T66" s="1288"/>
      <c r="U66" s="716">
        <f t="shared" si="34"/>
        <v>0</v>
      </c>
      <c r="V66" s="559"/>
      <c r="W66" s="559"/>
      <c r="X66" s="474"/>
    </row>
    <row r="67" spans="1:24" x14ac:dyDescent="0.3">
      <c r="A67" s="1684"/>
      <c r="B67" s="745" t="s">
        <v>94</v>
      </c>
      <c r="C67" s="781" t="s">
        <v>639</v>
      </c>
      <c r="D67" s="465"/>
      <c r="E67" s="472"/>
      <c r="F67" s="472"/>
      <c r="G67" s="473"/>
      <c r="H67" s="465"/>
      <c r="I67" s="472"/>
      <c r="J67" s="472"/>
      <c r="K67" s="473"/>
      <c r="L67" s="465"/>
      <c r="M67" s="472"/>
      <c r="N67" s="472"/>
      <c r="O67" s="473"/>
      <c r="P67" s="456"/>
      <c r="Q67" s="472"/>
      <c r="R67" s="472"/>
      <c r="S67" s="472"/>
      <c r="T67" s="1288"/>
      <c r="U67" s="716">
        <f t="shared" si="34"/>
        <v>0</v>
      </c>
      <c r="V67" s="559"/>
      <c r="W67" s="559"/>
      <c r="X67" s="474"/>
    </row>
    <row r="68" spans="1:24" x14ac:dyDescent="0.3">
      <c r="A68" s="1684"/>
      <c r="B68" s="745" t="s">
        <v>253</v>
      </c>
      <c r="C68" s="781" t="s">
        <v>640</v>
      </c>
      <c r="D68" s="465"/>
      <c r="E68" s="472"/>
      <c r="F68" s="472"/>
      <c r="G68" s="473"/>
      <c r="H68" s="465"/>
      <c r="I68" s="472"/>
      <c r="J68" s="472"/>
      <c r="K68" s="473"/>
      <c r="L68" s="465"/>
      <c r="M68" s="472"/>
      <c r="N68" s="472"/>
      <c r="O68" s="473"/>
      <c r="P68" s="456"/>
      <c r="Q68" s="472"/>
      <c r="R68" s="472"/>
      <c r="S68" s="472"/>
      <c r="T68" s="1288"/>
      <c r="U68" s="716">
        <f t="shared" si="34"/>
        <v>0</v>
      </c>
      <c r="V68" s="559"/>
      <c r="W68" s="559"/>
      <c r="X68" s="474"/>
    </row>
    <row r="69" spans="1:24" x14ac:dyDescent="0.3">
      <c r="A69" s="1685"/>
      <c r="B69" s="746" t="s">
        <v>252</v>
      </c>
      <c r="C69" s="743" t="s">
        <v>198</v>
      </c>
      <c r="D69" s="724">
        <f>SUM(D64:D68)</f>
        <v>0</v>
      </c>
      <c r="E69" s="481"/>
      <c r="F69" s="481"/>
      <c r="G69" s="482"/>
      <c r="H69" s="724">
        <f>SUM(H64:H68)</f>
        <v>0</v>
      </c>
      <c r="I69" s="481"/>
      <c r="J69" s="481"/>
      <c r="K69" s="482"/>
      <c r="L69" s="724">
        <f>SUM(L64:L68)</f>
        <v>0</v>
      </c>
      <c r="M69" s="481"/>
      <c r="N69" s="481"/>
      <c r="O69" s="482"/>
      <c r="P69" s="717">
        <f>SUM(P64:P68)</f>
        <v>0</v>
      </c>
      <c r="Q69" s="481"/>
      <c r="R69" s="481"/>
      <c r="S69" s="481"/>
      <c r="T69" s="1327">
        <f>SUM(T64:T68)</f>
        <v>0</v>
      </c>
      <c r="U69" s="726">
        <f>SUM(U64:U68)</f>
        <v>0</v>
      </c>
      <c r="V69" s="649"/>
      <c r="W69" s="649"/>
      <c r="X69" s="484"/>
    </row>
    <row r="70" spans="1:24" x14ac:dyDescent="0.3">
      <c r="A70" s="790"/>
      <c r="B70" s="794" t="s">
        <v>300</v>
      </c>
      <c r="C70" s="1210" t="s">
        <v>35</v>
      </c>
      <c r="D70" s="643">
        <f>D54+D63+D69</f>
        <v>0</v>
      </c>
      <c r="E70" s="472"/>
      <c r="F70" s="472"/>
      <c r="G70" s="473"/>
      <c r="H70" s="643">
        <f>H54+H63+H69</f>
        <v>0</v>
      </c>
      <c r="I70" s="472"/>
      <c r="J70" s="472"/>
      <c r="K70" s="473"/>
      <c r="L70" s="643">
        <f>L54+L63+L69</f>
        <v>0</v>
      </c>
      <c r="M70" s="472"/>
      <c r="N70" s="472"/>
      <c r="O70" s="473"/>
      <c r="P70" s="537">
        <f>P54+P63+P69</f>
        <v>0</v>
      </c>
      <c r="Q70" s="472"/>
      <c r="R70" s="472"/>
      <c r="S70" s="472"/>
      <c r="T70" s="1325">
        <f>T54+T63+T69</f>
        <v>0</v>
      </c>
      <c r="U70" s="716">
        <f>U54+U63+U69</f>
        <v>0</v>
      </c>
      <c r="V70" s="661"/>
      <c r="W70" s="661"/>
      <c r="X70" s="474"/>
    </row>
    <row r="71" spans="1:24" s="782" customFormat="1" ht="24.6" x14ac:dyDescent="0.3">
      <c r="A71" s="1213"/>
      <c r="B71" s="1201" t="s">
        <v>301</v>
      </c>
      <c r="C71" s="1202" t="s">
        <v>199</v>
      </c>
      <c r="D71" s="1203">
        <f>D14-D70</f>
        <v>0</v>
      </c>
      <c r="E71" s="478"/>
      <c r="F71" s="478"/>
      <c r="G71" s="479"/>
      <c r="H71" s="1203">
        <f>H14-H70</f>
        <v>0</v>
      </c>
      <c r="I71" s="478"/>
      <c r="J71" s="478"/>
      <c r="K71" s="479"/>
      <c r="L71" s="1203">
        <f>L14-L70</f>
        <v>0</v>
      </c>
      <c r="M71" s="478"/>
      <c r="N71" s="478"/>
      <c r="O71" s="479"/>
      <c r="P71" s="1205">
        <f>P14-P70</f>
        <v>0</v>
      </c>
      <c r="Q71" s="478"/>
      <c r="R71" s="478"/>
      <c r="S71" s="478"/>
      <c r="T71" s="1331">
        <f>T14-T70</f>
        <v>0</v>
      </c>
      <c r="U71" s="1206">
        <f>U14-U70</f>
        <v>0</v>
      </c>
      <c r="V71" s="646"/>
      <c r="W71" s="646"/>
      <c r="X71" s="1198"/>
    </row>
    <row r="72" spans="1:24" x14ac:dyDescent="0.3">
      <c r="A72" s="791"/>
      <c r="B72" s="745" t="s">
        <v>243</v>
      </c>
      <c r="C72" s="739" t="s">
        <v>29</v>
      </c>
      <c r="D72" s="480"/>
      <c r="E72" s="783"/>
      <c r="F72" s="783"/>
      <c r="G72" s="784"/>
      <c r="H72" s="480"/>
      <c r="I72" s="783"/>
      <c r="J72" s="783"/>
      <c r="K72" s="784"/>
      <c r="L72" s="480"/>
      <c r="M72" s="783"/>
      <c r="N72" s="783"/>
      <c r="O72" s="784"/>
      <c r="P72" s="785"/>
      <c r="Q72" s="481"/>
      <c r="R72" s="481"/>
      <c r="S72" s="481"/>
      <c r="T72" s="1328"/>
      <c r="U72" s="731">
        <f>D72+H72+L72+P72+T72</f>
        <v>0</v>
      </c>
      <c r="V72" s="649"/>
      <c r="W72" s="649"/>
      <c r="X72" s="484"/>
    </row>
    <row r="73" spans="1:24" s="782" customFormat="1" x14ac:dyDescent="0.3">
      <c r="A73" s="1211"/>
      <c r="B73" s="1208" t="s">
        <v>313</v>
      </c>
      <c r="C73" s="752" t="s">
        <v>200</v>
      </c>
      <c r="D73" s="724">
        <f>D71-D72</f>
        <v>0</v>
      </c>
      <c r="E73" s="475"/>
      <c r="F73" s="475"/>
      <c r="G73" s="476"/>
      <c r="H73" s="724">
        <f>H71-H72</f>
        <v>0</v>
      </c>
      <c r="I73" s="475"/>
      <c r="J73" s="475"/>
      <c r="K73" s="476"/>
      <c r="L73" s="724">
        <f>L71-L72</f>
        <v>0</v>
      </c>
      <c r="M73" s="475"/>
      <c r="N73" s="475"/>
      <c r="O73" s="476"/>
      <c r="P73" s="717">
        <f>P71-P72</f>
        <v>0</v>
      </c>
      <c r="Q73" s="477"/>
      <c r="R73" s="477"/>
      <c r="S73" s="477"/>
      <c r="T73" s="1327">
        <f>T71-T72</f>
        <v>0</v>
      </c>
      <c r="U73" s="726">
        <f>U71-U72</f>
        <v>0</v>
      </c>
      <c r="V73" s="651"/>
      <c r="W73" s="651"/>
      <c r="X73" s="1212"/>
    </row>
    <row r="74" spans="1:24" x14ac:dyDescent="0.3">
      <c r="A74" s="1692" t="s">
        <v>365</v>
      </c>
      <c r="B74" s="747" t="s">
        <v>244</v>
      </c>
      <c r="C74" s="748" t="s">
        <v>419</v>
      </c>
      <c r="D74" s="786"/>
      <c r="E74" s="469"/>
      <c r="F74" s="469"/>
      <c r="G74" s="470"/>
      <c r="H74" s="786"/>
      <c r="I74" s="469"/>
      <c r="J74" s="469"/>
      <c r="K74" s="470"/>
      <c r="L74" s="786"/>
      <c r="M74" s="469"/>
      <c r="N74" s="469"/>
      <c r="O74" s="470"/>
      <c r="P74" s="452"/>
      <c r="Q74" s="469"/>
      <c r="R74" s="469"/>
      <c r="S74" s="469"/>
      <c r="T74" s="1286"/>
      <c r="U74" s="716">
        <f>D74+H74+L74+P74+T74</f>
        <v>0</v>
      </c>
      <c r="V74" s="559"/>
      <c r="W74" s="559"/>
      <c r="X74" s="471"/>
    </row>
    <row r="75" spans="1:24" x14ac:dyDescent="0.3">
      <c r="A75" s="1693"/>
      <c r="B75" s="749">
        <v>11.1</v>
      </c>
      <c r="C75" s="739" t="s">
        <v>421</v>
      </c>
      <c r="D75" s="464"/>
      <c r="E75" s="472"/>
      <c r="F75" s="472"/>
      <c r="G75" s="473"/>
      <c r="H75" s="464"/>
      <c r="I75" s="472"/>
      <c r="J75" s="472"/>
      <c r="K75" s="473"/>
      <c r="L75" s="464"/>
      <c r="M75" s="472"/>
      <c r="N75" s="472"/>
      <c r="O75" s="473"/>
      <c r="P75" s="454"/>
      <c r="Q75" s="472"/>
      <c r="R75" s="472"/>
      <c r="S75" s="472"/>
      <c r="T75" s="1287"/>
      <c r="U75" s="716">
        <f t="shared" ref="U75:U78" si="35">D75+H75+L75+P75+T75</f>
        <v>0</v>
      </c>
      <c r="V75" s="559"/>
      <c r="W75" s="559"/>
      <c r="X75" s="474"/>
    </row>
    <row r="76" spans="1:24" x14ac:dyDescent="0.3">
      <c r="A76" s="1693"/>
      <c r="B76" s="749">
        <v>11.2</v>
      </c>
      <c r="C76" s="739" t="s">
        <v>420</v>
      </c>
      <c r="D76" s="464"/>
      <c r="E76" s="472"/>
      <c r="F76" s="472"/>
      <c r="G76" s="473"/>
      <c r="H76" s="464"/>
      <c r="I76" s="472"/>
      <c r="J76" s="472"/>
      <c r="K76" s="473"/>
      <c r="L76" s="464"/>
      <c r="M76" s="472"/>
      <c r="N76" s="472"/>
      <c r="O76" s="473"/>
      <c r="P76" s="454"/>
      <c r="Q76" s="472"/>
      <c r="R76" s="472"/>
      <c r="S76" s="472"/>
      <c r="T76" s="1287"/>
      <c r="U76" s="716">
        <f t="shared" si="35"/>
        <v>0</v>
      </c>
      <c r="V76" s="559"/>
      <c r="W76" s="559"/>
      <c r="X76" s="474"/>
    </row>
    <row r="77" spans="1:24" x14ac:dyDescent="0.3">
      <c r="A77" s="1693"/>
      <c r="B77" s="749">
        <v>11.3</v>
      </c>
      <c r="C77" s="739" t="s">
        <v>28</v>
      </c>
      <c r="D77" s="464"/>
      <c r="E77" s="472"/>
      <c r="F77" s="472"/>
      <c r="G77" s="473"/>
      <c r="H77" s="464"/>
      <c r="I77" s="472"/>
      <c r="J77" s="472"/>
      <c r="K77" s="473"/>
      <c r="L77" s="464"/>
      <c r="M77" s="472"/>
      <c r="N77" s="472"/>
      <c r="O77" s="473"/>
      <c r="P77" s="454"/>
      <c r="Q77" s="472"/>
      <c r="R77" s="472"/>
      <c r="S77" s="472"/>
      <c r="T77" s="1287"/>
      <c r="U77" s="716">
        <f t="shared" si="35"/>
        <v>0</v>
      </c>
      <c r="V77" s="559"/>
      <c r="W77" s="559"/>
      <c r="X77" s="474"/>
    </row>
    <row r="78" spans="1:24" x14ac:dyDescent="0.3">
      <c r="A78" s="1693"/>
      <c r="B78" s="749">
        <v>11.4</v>
      </c>
      <c r="C78" s="739" t="s">
        <v>205</v>
      </c>
      <c r="D78" s="464"/>
      <c r="E78" s="472"/>
      <c r="F78" s="472"/>
      <c r="G78" s="473"/>
      <c r="H78" s="464"/>
      <c r="I78" s="472"/>
      <c r="J78" s="472"/>
      <c r="K78" s="473"/>
      <c r="L78" s="464"/>
      <c r="M78" s="472"/>
      <c r="N78" s="472"/>
      <c r="O78" s="473"/>
      <c r="P78" s="454"/>
      <c r="Q78" s="472"/>
      <c r="R78" s="472"/>
      <c r="S78" s="472"/>
      <c r="T78" s="1287"/>
      <c r="U78" s="716">
        <f t="shared" si="35"/>
        <v>0</v>
      </c>
      <c r="V78" s="559"/>
      <c r="W78" s="559"/>
      <c r="X78" s="474"/>
    </row>
    <row r="79" spans="1:24" s="782" customFormat="1" x14ac:dyDescent="0.3">
      <c r="A79" s="1693"/>
      <c r="B79" s="749">
        <v>11.5</v>
      </c>
      <c r="C79" s="739" t="s">
        <v>418</v>
      </c>
      <c r="D79" s="502">
        <f>SUM(D74:D78)</f>
        <v>0</v>
      </c>
      <c r="E79" s="472"/>
      <c r="F79" s="472"/>
      <c r="G79" s="473"/>
      <c r="H79" s="502">
        <f>SUM(H74:H78)</f>
        <v>0</v>
      </c>
      <c r="I79" s="472"/>
      <c r="J79" s="472"/>
      <c r="K79" s="473"/>
      <c r="L79" s="502">
        <f>SUM(L74:L78)</f>
        <v>0</v>
      </c>
      <c r="M79" s="472"/>
      <c r="N79" s="472"/>
      <c r="O79" s="473"/>
      <c r="P79" s="503">
        <f>SUM(P74:P78)</f>
        <v>0</v>
      </c>
      <c r="Q79" s="472"/>
      <c r="R79" s="472"/>
      <c r="S79" s="472"/>
      <c r="T79" s="1332">
        <f>SUM(T74:T78)</f>
        <v>0</v>
      </c>
      <c r="U79" s="535">
        <f>SUM(U74:U78)</f>
        <v>0</v>
      </c>
      <c r="V79" s="646"/>
      <c r="W79" s="646"/>
      <c r="X79" s="474"/>
    </row>
    <row r="80" spans="1:24" x14ac:dyDescent="0.3">
      <c r="A80" s="1693"/>
      <c r="B80" s="749">
        <v>11.6</v>
      </c>
      <c r="C80" s="739" t="s">
        <v>422</v>
      </c>
      <c r="D80" s="464"/>
      <c r="E80" s="472"/>
      <c r="F80" s="472"/>
      <c r="G80" s="473"/>
      <c r="H80" s="464"/>
      <c r="I80" s="472"/>
      <c r="J80" s="472"/>
      <c r="K80" s="473"/>
      <c r="L80" s="464"/>
      <c r="M80" s="472"/>
      <c r="N80" s="472"/>
      <c r="O80" s="473"/>
      <c r="P80" s="454"/>
      <c r="Q80" s="472"/>
      <c r="R80" s="472"/>
      <c r="S80" s="472"/>
      <c r="T80" s="1287"/>
      <c r="U80" s="716">
        <f>D80+H80+L80+P80+T80</f>
        <v>0</v>
      </c>
      <c r="V80" s="559"/>
      <c r="W80" s="559"/>
      <c r="X80" s="474"/>
    </row>
    <row r="81" spans="1:24" x14ac:dyDescent="0.3">
      <c r="A81" s="1693"/>
      <c r="B81" s="749">
        <v>11.7</v>
      </c>
      <c r="C81" s="739" t="s">
        <v>209</v>
      </c>
      <c r="D81" s="464"/>
      <c r="E81" s="472"/>
      <c r="F81" s="472"/>
      <c r="G81" s="473"/>
      <c r="H81" s="464"/>
      <c r="I81" s="472"/>
      <c r="J81" s="472"/>
      <c r="K81" s="473"/>
      <c r="L81" s="464"/>
      <c r="M81" s="472"/>
      <c r="N81" s="472"/>
      <c r="O81" s="473"/>
      <c r="P81" s="454"/>
      <c r="Q81" s="472"/>
      <c r="R81" s="472"/>
      <c r="S81" s="472"/>
      <c r="T81" s="1287"/>
      <c r="U81" s="716">
        <f t="shared" ref="U81:U82" si="36">D81+H81+L81+P81+T81</f>
        <v>0</v>
      </c>
      <c r="V81" s="559"/>
      <c r="W81" s="559"/>
      <c r="X81" s="474"/>
    </row>
    <row r="82" spans="1:24" x14ac:dyDescent="0.3">
      <c r="A82" s="1693"/>
      <c r="B82" s="749">
        <v>11.8</v>
      </c>
      <c r="C82" s="739" t="s">
        <v>212</v>
      </c>
      <c r="D82" s="464"/>
      <c r="E82" s="472"/>
      <c r="F82" s="472"/>
      <c r="G82" s="473"/>
      <c r="H82" s="464"/>
      <c r="I82" s="472"/>
      <c r="J82" s="472"/>
      <c r="K82" s="473"/>
      <c r="L82" s="464"/>
      <c r="M82" s="472"/>
      <c r="N82" s="472"/>
      <c r="O82" s="473"/>
      <c r="P82" s="454"/>
      <c r="Q82" s="472"/>
      <c r="R82" s="472"/>
      <c r="S82" s="472"/>
      <c r="T82" s="1287"/>
      <c r="U82" s="716">
        <f t="shared" si="36"/>
        <v>0</v>
      </c>
      <c r="V82" s="559"/>
      <c r="W82" s="559"/>
      <c r="X82" s="474"/>
    </row>
    <row r="83" spans="1:24" s="782" customFormat="1" ht="24.6" x14ac:dyDescent="0.3">
      <c r="A83" s="1694"/>
      <c r="B83" s="749">
        <v>11.9</v>
      </c>
      <c r="C83" s="750" t="s">
        <v>423</v>
      </c>
      <c r="D83" s="502">
        <f>(D79-D80)+(D81-D82)</f>
        <v>0</v>
      </c>
      <c r="E83" s="472"/>
      <c r="F83" s="472"/>
      <c r="G83" s="473"/>
      <c r="H83" s="502">
        <f>(H79-H80)+(H81-H82)</f>
        <v>0</v>
      </c>
      <c r="I83" s="472"/>
      <c r="J83" s="472"/>
      <c r="K83" s="473"/>
      <c r="L83" s="502">
        <f>(L79-L80)+(L81-L82)</f>
        <v>0</v>
      </c>
      <c r="M83" s="472"/>
      <c r="N83" s="472"/>
      <c r="O83" s="473"/>
      <c r="P83" s="503">
        <f>(P79-P80)+(P81-P82)</f>
        <v>0</v>
      </c>
      <c r="Q83" s="472"/>
      <c r="R83" s="472"/>
      <c r="S83" s="472"/>
      <c r="T83" s="1332">
        <f>(T79-T80)+(T81-T82)</f>
        <v>0</v>
      </c>
      <c r="U83" s="535">
        <f>(U79-U80)+(U81-U82)</f>
        <v>0</v>
      </c>
      <c r="V83" s="644"/>
      <c r="W83" s="644"/>
      <c r="X83" s="474"/>
    </row>
    <row r="84" spans="1:24" s="782" customFormat="1" ht="15" thickBot="1" x14ac:dyDescent="0.35">
      <c r="A84" s="792"/>
      <c r="B84" s="751" t="s">
        <v>306</v>
      </c>
      <c r="C84" s="752" t="s">
        <v>215</v>
      </c>
      <c r="D84" s="732">
        <f>D73+D83</f>
        <v>0</v>
      </c>
      <c r="E84" s="485"/>
      <c r="F84" s="485"/>
      <c r="G84" s="486"/>
      <c r="H84" s="732">
        <f>H73+H83</f>
        <v>0</v>
      </c>
      <c r="I84" s="485"/>
      <c r="J84" s="485"/>
      <c r="K84" s="486"/>
      <c r="L84" s="732">
        <f>L73+L83</f>
        <v>0</v>
      </c>
      <c r="M84" s="485"/>
      <c r="N84" s="485"/>
      <c r="O84" s="486"/>
      <c r="P84" s="890">
        <f>P73+P83</f>
        <v>0</v>
      </c>
      <c r="Q84" s="485"/>
      <c r="R84" s="485"/>
      <c r="S84" s="478"/>
      <c r="T84" s="1333">
        <f>T73+T83</f>
        <v>0</v>
      </c>
      <c r="U84" s="734">
        <f>U73+U83</f>
        <v>0</v>
      </c>
      <c r="V84" s="653"/>
      <c r="W84" s="653"/>
      <c r="X84" s="897"/>
    </row>
    <row r="85" spans="1:24" x14ac:dyDescent="0.3">
      <c r="S85" s="895"/>
      <c r="T85" s="770"/>
      <c r="X85" s="770"/>
    </row>
  </sheetData>
  <sheetProtection algorithmName="SHA-512" hashValue="gG1qCSQPNmTd65gfIe2pNRi09xLQGhPMhIv+KmqjvCpIU2WXvdqmwilEU7C1P13aOTEo+uPsqH5+bmz/izFf8g==" saltValue="VUUmF+s7dmbs8q2os4Vl4g==" spinCount="100000" sheet="1" objects="1" scenarios="1"/>
  <mergeCells count="26">
    <mergeCell ref="H55:K55"/>
    <mergeCell ref="L55:O55"/>
    <mergeCell ref="P55:S55"/>
    <mergeCell ref="A57:A63"/>
    <mergeCell ref="A64:A69"/>
    <mergeCell ref="A39:A43"/>
    <mergeCell ref="A44:A54"/>
    <mergeCell ref="A55:C56"/>
    <mergeCell ref="A74:A83"/>
    <mergeCell ref="D55:G55"/>
    <mergeCell ref="U55:X55"/>
    <mergeCell ref="A11:A14"/>
    <mergeCell ref="A15:C16"/>
    <mergeCell ref="A10:C10"/>
    <mergeCell ref="D7:G7"/>
    <mergeCell ref="H7:K7"/>
    <mergeCell ref="D15:G15"/>
    <mergeCell ref="H15:K15"/>
    <mergeCell ref="L15:O15"/>
    <mergeCell ref="P15:S15"/>
    <mergeCell ref="L7:O7"/>
    <mergeCell ref="P7:S7"/>
    <mergeCell ref="U7:X7"/>
    <mergeCell ref="U15:X15"/>
    <mergeCell ref="A17:A26"/>
    <mergeCell ref="A27:A38"/>
  </mergeCells>
  <pageMargins left="0.25" right="0.25" top="0.75" bottom="0.75" header="0" footer="0.3"/>
  <pageSetup paperSize="5" scale="54" fitToHeight="0"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7"/>
    <pageSetUpPr fitToPage="1"/>
  </sheetPr>
  <dimension ref="A1:Y85"/>
  <sheetViews>
    <sheetView workbookViewId="0">
      <pane xSplit="3" topLeftCell="D1" activePane="topRight" state="frozen"/>
      <selection pane="topRight"/>
    </sheetView>
  </sheetViews>
  <sheetFormatPr defaultColWidth="9.109375" defaultRowHeight="14.4" x14ac:dyDescent="0.3"/>
  <cols>
    <col min="1" max="1" width="12.33203125" style="771" customWidth="1"/>
    <col min="2" max="2" width="6.33203125" style="768" customWidth="1"/>
    <col min="3" max="3" width="42" style="769" customWidth="1"/>
    <col min="4" max="20" width="14.44140625" style="769" customWidth="1"/>
    <col min="21" max="22" width="14.44140625" style="770" customWidth="1"/>
    <col min="23" max="24" width="14.44140625" style="769" customWidth="1"/>
    <col min="25" max="16384" width="9.109375" style="769"/>
  </cols>
  <sheetData>
    <row r="1" spans="1:24" x14ac:dyDescent="0.3">
      <c r="A1" s="767" t="s">
        <v>519</v>
      </c>
    </row>
    <row r="3" spans="1:24" x14ac:dyDescent="0.3">
      <c r="A3" s="863" t="s">
        <v>477</v>
      </c>
      <c r="B3" s="864"/>
      <c r="C3" s="860">
        <f>'LTC Rev-Exp Summary'!C3</f>
        <v>0</v>
      </c>
      <c r="L3" s="772"/>
      <c r="M3" s="772"/>
      <c r="N3" s="772"/>
      <c r="O3" s="772"/>
    </row>
    <row r="4" spans="1:24" x14ac:dyDescent="0.3">
      <c r="A4" s="863" t="s">
        <v>16</v>
      </c>
      <c r="B4" s="864"/>
      <c r="C4" s="867" t="str">
        <f>IF('LTC Rev-Exp Summary'!C4=0,"",'LTC Rev-Exp Summary'!C4)</f>
        <v/>
      </c>
    </row>
    <row r="5" spans="1:24" x14ac:dyDescent="0.3">
      <c r="A5" s="863" t="s">
        <v>17</v>
      </c>
      <c r="B5" s="864"/>
      <c r="C5" s="867" t="str">
        <f>IF('LTC Rev-Exp Summary'!C5=0,"",'LTC Rev-Exp Summary'!C5)</f>
        <v/>
      </c>
      <c r="D5" s="773"/>
      <c r="E5" s="773"/>
      <c r="F5" s="773"/>
      <c r="G5" s="773"/>
    </row>
    <row r="6" spans="1:24" ht="15" thickBot="1" x14ac:dyDescent="0.35">
      <c r="A6" s="865" t="s">
        <v>489</v>
      </c>
      <c r="B6" s="864"/>
      <c r="C6" s="866"/>
      <c r="D6" s="773"/>
      <c r="E6" s="773"/>
      <c r="F6" s="773"/>
      <c r="G6" s="773"/>
    </row>
    <row r="7" spans="1:24" ht="18.75" customHeight="1" x14ac:dyDescent="0.35">
      <c r="A7" s="693"/>
      <c r="B7" s="694"/>
      <c r="C7" s="695"/>
      <c r="D7" s="1689" t="s">
        <v>288</v>
      </c>
      <c r="E7" s="1690"/>
      <c r="F7" s="1690"/>
      <c r="G7" s="1691"/>
      <c r="H7" s="1689" t="s">
        <v>289</v>
      </c>
      <c r="I7" s="1690"/>
      <c r="J7" s="1690"/>
      <c r="K7" s="1691"/>
      <c r="L7" s="1689" t="s">
        <v>290</v>
      </c>
      <c r="M7" s="1690"/>
      <c r="N7" s="1690"/>
      <c r="O7" s="1691"/>
      <c r="P7" s="1689" t="s">
        <v>291</v>
      </c>
      <c r="Q7" s="1690"/>
      <c r="R7" s="1690"/>
      <c r="S7" s="1690"/>
      <c r="T7" s="1318"/>
      <c r="U7" s="1686" t="s">
        <v>1021</v>
      </c>
      <c r="V7" s="1687"/>
      <c r="W7" s="1687"/>
      <c r="X7" s="1688"/>
    </row>
    <row r="8" spans="1:24" ht="43.8" x14ac:dyDescent="0.35">
      <c r="A8" s="693"/>
      <c r="B8" s="696"/>
      <c r="C8" s="697"/>
      <c r="D8" s="1313" t="s">
        <v>40</v>
      </c>
      <c r="E8" s="1314" t="s">
        <v>533</v>
      </c>
      <c r="F8" s="1314" t="s">
        <v>516</v>
      </c>
      <c r="G8" s="1315" t="s">
        <v>693</v>
      </c>
      <c r="H8" s="1314" t="s">
        <v>40</v>
      </c>
      <c r="I8" s="1314" t="s">
        <v>533</v>
      </c>
      <c r="J8" s="1314" t="s">
        <v>516</v>
      </c>
      <c r="K8" s="1315" t="s">
        <v>693</v>
      </c>
      <c r="L8" s="1314" t="s">
        <v>40</v>
      </c>
      <c r="M8" s="1314" t="s">
        <v>533</v>
      </c>
      <c r="N8" s="1314" t="s">
        <v>516</v>
      </c>
      <c r="O8" s="1315" t="s">
        <v>693</v>
      </c>
      <c r="P8" s="1314" t="s">
        <v>40</v>
      </c>
      <c r="Q8" s="1314" t="s">
        <v>533</v>
      </c>
      <c r="R8" s="1314" t="s">
        <v>516</v>
      </c>
      <c r="S8" s="1314" t="s">
        <v>693</v>
      </c>
      <c r="T8" s="1279" t="s">
        <v>1022</v>
      </c>
      <c r="U8" s="776" t="s">
        <v>40</v>
      </c>
      <c r="V8" s="1314" t="s">
        <v>533</v>
      </c>
      <c r="W8" s="1314" t="s">
        <v>516</v>
      </c>
      <c r="X8" s="1316" t="s">
        <v>693</v>
      </c>
    </row>
    <row r="9" spans="1:24" s="701" customFormat="1" ht="18" x14ac:dyDescent="0.35">
      <c r="A9" s="787" t="s">
        <v>58</v>
      </c>
      <c r="B9" s="788"/>
      <c r="C9" s="789"/>
      <c r="D9" s="1265">
        <f>SUM(E9:G9)</f>
        <v>0</v>
      </c>
      <c r="E9" s="1266"/>
      <c r="F9" s="1266"/>
      <c r="G9" s="1267"/>
      <c r="H9" s="1265">
        <f>SUM(I9:K9)</f>
        <v>0</v>
      </c>
      <c r="I9" s="1266"/>
      <c r="J9" s="1266"/>
      <c r="K9" s="1267"/>
      <c r="L9" s="1265">
        <f>SUM(M9:O9)</f>
        <v>0</v>
      </c>
      <c r="M9" s="1266"/>
      <c r="N9" s="1266"/>
      <c r="O9" s="1267"/>
      <c r="P9" s="1265">
        <f>SUM(Q9:S9)</f>
        <v>0</v>
      </c>
      <c r="Q9" s="1266"/>
      <c r="R9" s="1266"/>
      <c r="S9" s="1266"/>
      <c r="T9" s="1319"/>
      <c r="U9" s="1268">
        <f>SUM(V9:X9)+T9</f>
        <v>0</v>
      </c>
      <c r="V9" s="503">
        <f>E9+I9+M9+Q9</f>
        <v>0</v>
      </c>
      <c r="W9" s="503">
        <f>F9+J9+N9+R9</f>
        <v>0</v>
      </c>
      <c r="X9" s="1269">
        <f>G9+K9+O9+S9</f>
        <v>0</v>
      </c>
    </row>
    <row r="10" spans="1:24" ht="18" x14ac:dyDescent="0.35">
      <c r="A10" s="1678" t="s">
        <v>12</v>
      </c>
      <c r="B10" s="1679"/>
      <c r="C10" s="1680"/>
      <c r="D10" s="777"/>
      <c r="E10" s="778"/>
      <c r="F10" s="778"/>
      <c r="G10" s="779"/>
      <c r="H10" s="777"/>
      <c r="I10" s="778"/>
      <c r="J10" s="778"/>
      <c r="K10" s="779"/>
      <c r="L10" s="777"/>
      <c r="M10" s="778"/>
      <c r="N10" s="778"/>
      <c r="O10" s="779"/>
      <c r="P10" s="777"/>
      <c r="Q10" s="778"/>
      <c r="R10" s="778"/>
      <c r="S10" s="778"/>
      <c r="T10" s="1320"/>
      <c r="U10" s="713"/>
      <c r="V10" s="795"/>
      <c r="W10" s="795"/>
      <c r="X10" s="896"/>
    </row>
    <row r="11" spans="1:24" ht="14.4" customHeight="1" x14ac:dyDescent="0.3">
      <c r="A11" s="1631" t="s">
        <v>218</v>
      </c>
      <c r="B11" s="736">
        <v>1.1000000000000001</v>
      </c>
      <c r="C11" s="753" t="s">
        <v>13</v>
      </c>
      <c r="D11" s="880"/>
      <c r="E11" s="872"/>
      <c r="F11" s="872"/>
      <c r="G11" s="882"/>
      <c r="H11" s="880"/>
      <c r="I11" s="872"/>
      <c r="J11" s="872"/>
      <c r="K11" s="882"/>
      <c r="L11" s="880"/>
      <c r="M11" s="872"/>
      <c r="N11" s="872"/>
      <c r="O11" s="882"/>
      <c r="P11" s="880"/>
      <c r="Q11" s="872"/>
      <c r="R11" s="872"/>
      <c r="S11" s="872"/>
      <c r="T11" s="1336"/>
      <c r="U11" s="611">
        <f>D11+H11+L11+P11+T11</f>
        <v>0</v>
      </c>
      <c r="V11" s="873"/>
      <c r="W11" s="873"/>
      <c r="X11" s="558"/>
    </row>
    <row r="12" spans="1:24" x14ac:dyDescent="0.3">
      <c r="A12" s="1632"/>
      <c r="B12" s="738">
        <v>1.2</v>
      </c>
      <c r="C12" s="754" t="s">
        <v>262</v>
      </c>
      <c r="D12" s="881"/>
      <c r="E12" s="873"/>
      <c r="F12" s="873"/>
      <c r="G12" s="874"/>
      <c r="H12" s="881"/>
      <c r="I12" s="873"/>
      <c r="J12" s="873"/>
      <c r="K12" s="874"/>
      <c r="L12" s="881"/>
      <c r="M12" s="873"/>
      <c r="N12" s="873"/>
      <c r="O12" s="874"/>
      <c r="P12" s="881"/>
      <c r="Q12" s="873"/>
      <c r="R12" s="873"/>
      <c r="S12" s="873"/>
      <c r="T12" s="1283"/>
      <c r="U12" s="535">
        <f t="shared" ref="U12:U13" si="0">D12+H12+L12+P12+T12</f>
        <v>0</v>
      </c>
      <c r="V12" s="873"/>
      <c r="W12" s="873"/>
      <c r="X12" s="560"/>
    </row>
    <row r="13" spans="1:24" x14ac:dyDescent="0.3">
      <c r="A13" s="1632"/>
      <c r="B13" s="738" t="s">
        <v>70</v>
      </c>
      <c r="C13" s="754" t="s">
        <v>14</v>
      </c>
      <c r="D13" s="881"/>
      <c r="E13" s="873"/>
      <c r="F13" s="873"/>
      <c r="G13" s="874"/>
      <c r="H13" s="881"/>
      <c r="I13" s="873"/>
      <c r="J13" s="873"/>
      <c r="K13" s="874"/>
      <c r="L13" s="881"/>
      <c r="M13" s="873"/>
      <c r="N13" s="873"/>
      <c r="O13" s="874"/>
      <c r="P13" s="881"/>
      <c r="Q13" s="873"/>
      <c r="R13" s="873"/>
      <c r="S13" s="873"/>
      <c r="T13" s="1283"/>
      <c r="U13" s="535">
        <f t="shared" si="0"/>
        <v>0</v>
      </c>
      <c r="V13" s="873"/>
      <c r="W13" s="873"/>
      <c r="X13" s="560"/>
    </row>
    <row r="14" spans="1:24" s="780" customFormat="1" x14ac:dyDescent="0.3">
      <c r="A14" s="1633"/>
      <c r="B14" s="742" t="s">
        <v>71</v>
      </c>
      <c r="C14" s="766" t="s">
        <v>15</v>
      </c>
      <c r="D14" s="1216">
        <f>SUM(D11:D13)</f>
        <v>0</v>
      </c>
      <c r="E14" s="875"/>
      <c r="F14" s="877"/>
      <c r="G14" s="876"/>
      <c r="H14" s="532">
        <f>SUM(H11:H13)</f>
        <v>0</v>
      </c>
      <c r="I14" s="875"/>
      <c r="J14" s="877"/>
      <c r="K14" s="876"/>
      <c r="L14" s="532">
        <f>SUM(L11:L13)</f>
        <v>0</v>
      </c>
      <c r="M14" s="875"/>
      <c r="N14" s="877"/>
      <c r="O14" s="876"/>
      <c r="P14" s="532">
        <f>SUM(P11:P13)</f>
        <v>0</v>
      </c>
      <c r="Q14" s="875"/>
      <c r="R14" s="877"/>
      <c r="S14" s="877"/>
      <c r="T14" s="1284">
        <f>SUM(T11:T13)</f>
        <v>0</v>
      </c>
      <c r="U14" s="539">
        <f>SUM(U11:U13)</f>
        <v>0</v>
      </c>
      <c r="V14" s="875"/>
      <c r="W14" s="875"/>
      <c r="X14" s="891"/>
    </row>
    <row r="15" spans="1:24" ht="15" customHeight="1" x14ac:dyDescent="0.3">
      <c r="A15" s="1681" t="s">
        <v>10</v>
      </c>
      <c r="B15" s="1682"/>
      <c r="C15" s="1683"/>
      <c r="D15" s="1689" t="s">
        <v>288</v>
      </c>
      <c r="E15" s="1690"/>
      <c r="F15" s="1690"/>
      <c r="G15" s="1691"/>
      <c r="H15" s="1689" t="s">
        <v>289</v>
      </c>
      <c r="I15" s="1690"/>
      <c r="J15" s="1690"/>
      <c r="K15" s="1691"/>
      <c r="L15" s="1689" t="s">
        <v>290</v>
      </c>
      <c r="M15" s="1690"/>
      <c r="N15" s="1690"/>
      <c r="O15" s="1691"/>
      <c r="P15" s="1689" t="s">
        <v>291</v>
      </c>
      <c r="Q15" s="1690"/>
      <c r="R15" s="1690"/>
      <c r="S15" s="1690"/>
      <c r="T15" s="1321"/>
      <c r="U15" s="1673" t="s">
        <v>1021</v>
      </c>
      <c r="V15" s="1668"/>
      <c r="W15" s="1668"/>
      <c r="X15" s="1674"/>
    </row>
    <row r="16" spans="1:24" ht="43.2" x14ac:dyDescent="0.3">
      <c r="A16" s="1678"/>
      <c r="B16" s="1679"/>
      <c r="C16" s="1680"/>
      <c r="D16" s="1313" t="s">
        <v>40</v>
      </c>
      <c r="E16" s="1314" t="s">
        <v>533</v>
      </c>
      <c r="F16" s="1314" t="s">
        <v>516</v>
      </c>
      <c r="G16" s="1315" t="s">
        <v>693</v>
      </c>
      <c r="H16" s="1313" t="s">
        <v>40</v>
      </c>
      <c r="I16" s="1314" t="s">
        <v>533</v>
      </c>
      <c r="J16" s="1314" t="s">
        <v>516</v>
      </c>
      <c r="K16" s="1315" t="s">
        <v>693</v>
      </c>
      <c r="L16" s="1313" t="s">
        <v>40</v>
      </c>
      <c r="M16" s="1314" t="s">
        <v>533</v>
      </c>
      <c r="N16" s="1314" t="s">
        <v>516</v>
      </c>
      <c r="O16" s="1315" t="s">
        <v>693</v>
      </c>
      <c r="P16" s="1314" t="s">
        <v>40</v>
      </c>
      <c r="Q16" s="1314" t="s">
        <v>533</v>
      </c>
      <c r="R16" s="1314" t="s">
        <v>516</v>
      </c>
      <c r="S16" s="1314" t="s">
        <v>693</v>
      </c>
      <c r="T16" s="1279" t="s">
        <v>1022</v>
      </c>
      <c r="U16" s="1312" t="s">
        <v>40</v>
      </c>
      <c r="V16" s="1311" t="s">
        <v>533</v>
      </c>
      <c r="W16" s="1311" t="s">
        <v>516</v>
      </c>
      <c r="X16" s="1316" t="s">
        <v>693</v>
      </c>
    </row>
    <row r="17" spans="1:25" s="1241" customFormat="1" x14ac:dyDescent="0.3">
      <c r="A17" s="1628" t="s">
        <v>967</v>
      </c>
      <c r="B17" s="749">
        <v>2.1</v>
      </c>
      <c r="C17" s="1239" t="s">
        <v>900</v>
      </c>
      <c r="D17" s="1240">
        <f t="shared" ref="D17:D25" si="1">SUM(E17:G17)</f>
        <v>0</v>
      </c>
      <c r="E17" s="1261"/>
      <c r="F17" s="1261"/>
      <c r="G17" s="1262"/>
      <c r="H17" s="1240">
        <f t="shared" ref="H17:H25" si="2">SUM(I17:K17)</f>
        <v>0</v>
      </c>
      <c r="I17" s="1261"/>
      <c r="J17" s="1261"/>
      <c r="K17" s="1262"/>
      <c r="L17" s="1240">
        <f t="shared" ref="L17:L25" si="3">SUM(M17:O17)</f>
        <v>0</v>
      </c>
      <c r="M17" s="1261"/>
      <c r="N17" s="1261"/>
      <c r="O17" s="1262"/>
      <c r="P17" s="1240">
        <f t="shared" ref="P17:P25" si="4">SUM(Q17:S17)</f>
        <v>0</v>
      </c>
      <c r="Q17" s="1261"/>
      <c r="R17" s="1261"/>
      <c r="S17" s="1261"/>
      <c r="T17" s="1322"/>
      <c r="U17" s="716">
        <f>SUM(V17:X17)+T17</f>
        <v>0</v>
      </c>
      <c r="V17" s="537">
        <f t="shared" ref="V17:X25" si="5">E17+I17+M17+Q17</f>
        <v>0</v>
      </c>
      <c r="W17" s="537">
        <f t="shared" si="5"/>
        <v>0</v>
      </c>
      <c r="X17" s="555">
        <f t="shared" si="5"/>
        <v>0</v>
      </c>
    </row>
    <row r="18" spans="1:25" s="1241" customFormat="1" x14ac:dyDescent="0.3">
      <c r="A18" s="1629"/>
      <c r="B18" s="749">
        <v>2.2000000000000002</v>
      </c>
      <c r="C18" s="1239" t="s">
        <v>901</v>
      </c>
      <c r="D18" s="1240">
        <f t="shared" si="1"/>
        <v>0</v>
      </c>
      <c r="E18" s="1263"/>
      <c r="F18" s="1263"/>
      <c r="G18" s="1264"/>
      <c r="H18" s="1240">
        <f t="shared" si="2"/>
        <v>0</v>
      </c>
      <c r="I18" s="1263"/>
      <c r="J18" s="1263"/>
      <c r="K18" s="1264"/>
      <c r="L18" s="1240">
        <f t="shared" si="3"/>
        <v>0</v>
      </c>
      <c r="M18" s="1263"/>
      <c r="N18" s="1263"/>
      <c r="O18" s="1264"/>
      <c r="P18" s="1240">
        <f t="shared" si="4"/>
        <v>0</v>
      </c>
      <c r="Q18" s="1263"/>
      <c r="R18" s="1263"/>
      <c r="S18" s="1263"/>
      <c r="T18" s="1322"/>
      <c r="U18" s="716">
        <f t="shared" ref="U18:U25" si="6">SUM(V18:X18)+T18</f>
        <v>0</v>
      </c>
      <c r="V18" s="537">
        <f t="shared" si="5"/>
        <v>0</v>
      </c>
      <c r="W18" s="537">
        <f t="shared" si="5"/>
        <v>0</v>
      </c>
      <c r="X18" s="555">
        <f t="shared" si="5"/>
        <v>0</v>
      </c>
    </row>
    <row r="19" spans="1:25" s="1241" customFormat="1" x14ac:dyDescent="0.3">
      <c r="A19" s="1629"/>
      <c r="B19" s="749">
        <v>2.2999999999999998</v>
      </c>
      <c r="C19" s="1239" t="s">
        <v>902</v>
      </c>
      <c r="D19" s="1240">
        <f t="shared" si="1"/>
        <v>0</v>
      </c>
      <c r="E19" s="1263"/>
      <c r="F19" s="1263"/>
      <c r="G19" s="1264"/>
      <c r="H19" s="1240">
        <f t="shared" si="2"/>
        <v>0</v>
      </c>
      <c r="I19" s="1263"/>
      <c r="J19" s="1263"/>
      <c r="K19" s="1264"/>
      <c r="L19" s="1240">
        <f t="shared" si="3"/>
        <v>0</v>
      </c>
      <c r="M19" s="1263"/>
      <c r="N19" s="1263"/>
      <c r="O19" s="1264"/>
      <c r="P19" s="1240">
        <f t="shared" si="4"/>
        <v>0</v>
      </c>
      <c r="Q19" s="1263"/>
      <c r="R19" s="1263"/>
      <c r="S19" s="1263"/>
      <c r="T19" s="1322"/>
      <c r="U19" s="716">
        <f t="shared" si="6"/>
        <v>0</v>
      </c>
      <c r="V19" s="537">
        <f t="shared" si="5"/>
        <v>0</v>
      </c>
      <c r="W19" s="537">
        <f t="shared" si="5"/>
        <v>0</v>
      </c>
      <c r="X19" s="555">
        <f t="shared" si="5"/>
        <v>0</v>
      </c>
    </row>
    <row r="20" spans="1:25" s="1241" customFormat="1" x14ac:dyDescent="0.3">
      <c r="A20" s="1629"/>
      <c r="B20" s="749">
        <v>2.4</v>
      </c>
      <c r="C20" s="1239" t="s">
        <v>903</v>
      </c>
      <c r="D20" s="1240">
        <f t="shared" si="1"/>
        <v>0</v>
      </c>
      <c r="E20" s="1263"/>
      <c r="F20" s="1263"/>
      <c r="G20" s="1264"/>
      <c r="H20" s="1240">
        <f t="shared" si="2"/>
        <v>0</v>
      </c>
      <c r="I20" s="1263"/>
      <c r="J20" s="1263"/>
      <c r="K20" s="1264"/>
      <c r="L20" s="1240">
        <f t="shared" si="3"/>
        <v>0</v>
      </c>
      <c r="M20" s="1263"/>
      <c r="N20" s="1263"/>
      <c r="O20" s="1264"/>
      <c r="P20" s="1240">
        <f t="shared" si="4"/>
        <v>0</v>
      </c>
      <c r="Q20" s="1263"/>
      <c r="R20" s="1263"/>
      <c r="S20" s="1263"/>
      <c r="T20" s="1322"/>
      <c r="U20" s="716">
        <f t="shared" si="6"/>
        <v>0</v>
      </c>
      <c r="V20" s="537">
        <f t="shared" si="5"/>
        <v>0</v>
      </c>
      <c r="W20" s="537">
        <f t="shared" si="5"/>
        <v>0</v>
      </c>
      <c r="X20" s="555">
        <f t="shared" si="5"/>
        <v>0</v>
      </c>
    </row>
    <row r="21" spans="1:25" s="1241" customFormat="1" x14ac:dyDescent="0.3">
      <c r="A21" s="1629"/>
      <c r="B21" s="749">
        <v>2.5</v>
      </c>
      <c r="C21" s="1239" t="s">
        <v>960</v>
      </c>
      <c r="D21" s="1240">
        <f t="shared" si="1"/>
        <v>0</v>
      </c>
      <c r="E21" s="1263"/>
      <c r="F21" s="1263"/>
      <c r="G21" s="1264"/>
      <c r="H21" s="1240">
        <f t="shared" si="2"/>
        <v>0</v>
      </c>
      <c r="I21" s="1263"/>
      <c r="J21" s="1263"/>
      <c r="K21" s="1264"/>
      <c r="L21" s="1240">
        <f t="shared" si="3"/>
        <v>0</v>
      </c>
      <c r="M21" s="1263"/>
      <c r="N21" s="1263"/>
      <c r="O21" s="1264"/>
      <c r="P21" s="1240">
        <f t="shared" si="4"/>
        <v>0</v>
      </c>
      <c r="Q21" s="1263"/>
      <c r="R21" s="1263"/>
      <c r="S21" s="1263"/>
      <c r="T21" s="1322"/>
      <c r="U21" s="716">
        <f t="shared" si="6"/>
        <v>0</v>
      </c>
      <c r="V21" s="537">
        <f t="shared" si="5"/>
        <v>0</v>
      </c>
      <c r="W21" s="537">
        <f t="shared" si="5"/>
        <v>0</v>
      </c>
      <c r="X21" s="555">
        <f t="shared" si="5"/>
        <v>0</v>
      </c>
    </row>
    <row r="22" spans="1:25" s="1241" customFormat="1" x14ac:dyDescent="0.3">
      <c r="A22" s="1629"/>
      <c r="B22" s="749">
        <v>2.6</v>
      </c>
      <c r="C22" s="1239" t="s">
        <v>222</v>
      </c>
      <c r="D22" s="1240">
        <f t="shared" si="1"/>
        <v>0</v>
      </c>
      <c r="E22" s="1263"/>
      <c r="F22" s="1263"/>
      <c r="G22" s="1264"/>
      <c r="H22" s="1240">
        <f t="shared" si="2"/>
        <v>0</v>
      </c>
      <c r="I22" s="1263"/>
      <c r="J22" s="1263"/>
      <c r="K22" s="1264"/>
      <c r="L22" s="1240">
        <f t="shared" si="3"/>
        <v>0</v>
      </c>
      <c r="M22" s="1263"/>
      <c r="N22" s="1263"/>
      <c r="O22" s="1264"/>
      <c r="P22" s="1240">
        <f t="shared" si="4"/>
        <v>0</v>
      </c>
      <c r="Q22" s="1263"/>
      <c r="R22" s="1263"/>
      <c r="S22" s="1263"/>
      <c r="T22" s="1322"/>
      <c r="U22" s="716">
        <f t="shared" si="6"/>
        <v>0</v>
      </c>
      <c r="V22" s="537">
        <f t="shared" si="5"/>
        <v>0</v>
      </c>
      <c r="W22" s="537">
        <f t="shared" si="5"/>
        <v>0</v>
      </c>
      <c r="X22" s="555">
        <f t="shared" si="5"/>
        <v>0</v>
      </c>
    </row>
    <row r="23" spans="1:25" s="1241" customFormat="1" x14ac:dyDescent="0.3">
      <c r="A23" s="1629"/>
      <c r="B23" s="749">
        <v>2.7</v>
      </c>
      <c r="C23" s="1239" t="s">
        <v>961</v>
      </c>
      <c r="D23" s="1240">
        <f t="shared" si="1"/>
        <v>0</v>
      </c>
      <c r="E23" s="1263"/>
      <c r="F23" s="1263"/>
      <c r="G23" s="1264"/>
      <c r="H23" s="1240">
        <f t="shared" si="2"/>
        <v>0</v>
      </c>
      <c r="I23" s="1263"/>
      <c r="J23" s="1263"/>
      <c r="K23" s="1264"/>
      <c r="L23" s="1240">
        <f t="shared" si="3"/>
        <v>0</v>
      </c>
      <c r="M23" s="1263"/>
      <c r="N23" s="1263"/>
      <c r="O23" s="1264"/>
      <c r="P23" s="1240">
        <f t="shared" si="4"/>
        <v>0</v>
      </c>
      <c r="Q23" s="1263"/>
      <c r="R23" s="1263"/>
      <c r="S23" s="1263"/>
      <c r="T23" s="1322"/>
      <c r="U23" s="716">
        <f t="shared" si="6"/>
        <v>0</v>
      </c>
      <c r="V23" s="537">
        <f t="shared" si="5"/>
        <v>0</v>
      </c>
      <c r="W23" s="537">
        <f t="shared" si="5"/>
        <v>0</v>
      </c>
      <c r="X23" s="555">
        <f t="shared" si="5"/>
        <v>0</v>
      </c>
    </row>
    <row r="24" spans="1:25" s="1241" customFormat="1" x14ac:dyDescent="0.3">
      <c r="A24" s="1629"/>
      <c r="B24" s="749">
        <v>2.8</v>
      </c>
      <c r="C24" s="1239" t="s">
        <v>962</v>
      </c>
      <c r="D24" s="1240">
        <f t="shared" si="1"/>
        <v>0</v>
      </c>
      <c r="E24" s="1263"/>
      <c r="F24" s="1263"/>
      <c r="G24" s="1264"/>
      <c r="H24" s="1240">
        <f t="shared" si="2"/>
        <v>0</v>
      </c>
      <c r="I24" s="1263"/>
      <c r="J24" s="1263"/>
      <c r="K24" s="1264"/>
      <c r="L24" s="1240">
        <f t="shared" si="3"/>
        <v>0</v>
      </c>
      <c r="M24" s="1263"/>
      <c r="N24" s="1263"/>
      <c r="O24" s="1264"/>
      <c r="P24" s="1240">
        <f t="shared" si="4"/>
        <v>0</v>
      </c>
      <c r="Q24" s="1263"/>
      <c r="R24" s="1263"/>
      <c r="S24" s="1263"/>
      <c r="T24" s="1322"/>
      <c r="U24" s="716">
        <f t="shared" si="6"/>
        <v>0</v>
      </c>
      <c r="V24" s="537">
        <f t="shared" si="5"/>
        <v>0</v>
      </c>
      <c r="W24" s="537">
        <f t="shared" si="5"/>
        <v>0</v>
      </c>
      <c r="X24" s="555">
        <f t="shared" si="5"/>
        <v>0</v>
      </c>
    </row>
    <row r="25" spans="1:25" s="1241" customFormat="1" x14ac:dyDescent="0.3">
      <c r="A25" s="1629"/>
      <c r="B25" s="749">
        <v>2.9</v>
      </c>
      <c r="C25" s="1239" t="s">
        <v>963</v>
      </c>
      <c r="D25" s="1240">
        <f t="shared" si="1"/>
        <v>0</v>
      </c>
      <c r="E25" s="1263"/>
      <c r="F25" s="1263"/>
      <c r="G25" s="1264"/>
      <c r="H25" s="1240">
        <f t="shared" si="2"/>
        <v>0</v>
      </c>
      <c r="I25" s="1263"/>
      <c r="J25" s="1263"/>
      <c r="K25" s="1264"/>
      <c r="L25" s="1240">
        <f t="shared" si="3"/>
        <v>0</v>
      </c>
      <c r="M25" s="1263"/>
      <c r="N25" s="1263"/>
      <c r="O25" s="1264"/>
      <c r="P25" s="1240">
        <f t="shared" si="4"/>
        <v>0</v>
      </c>
      <c r="Q25" s="1263"/>
      <c r="R25" s="1263"/>
      <c r="S25" s="1263"/>
      <c r="T25" s="1322"/>
      <c r="U25" s="716">
        <f t="shared" si="6"/>
        <v>0</v>
      </c>
      <c r="V25" s="537">
        <f t="shared" si="5"/>
        <v>0</v>
      </c>
      <c r="W25" s="537">
        <f t="shared" si="5"/>
        <v>0</v>
      </c>
      <c r="X25" s="555">
        <f t="shared" si="5"/>
        <v>0</v>
      </c>
    </row>
    <row r="26" spans="1:25" s="1241" customFormat="1" x14ac:dyDescent="0.3">
      <c r="A26" s="1630"/>
      <c r="B26" s="1255">
        <v>2.1</v>
      </c>
      <c r="C26" s="1242" t="s">
        <v>964</v>
      </c>
      <c r="D26" s="1243">
        <f t="shared" ref="D26:X26" si="7">SUM(D19:D20,D22:D25)</f>
        <v>0</v>
      </c>
      <c r="E26" s="1244">
        <f t="shared" si="7"/>
        <v>0</v>
      </c>
      <c r="F26" s="1244">
        <f t="shared" si="7"/>
        <v>0</v>
      </c>
      <c r="G26" s="1245">
        <f t="shared" si="7"/>
        <v>0</v>
      </c>
      <c r="H26" s="1243">
        <f t="shared" si="7"/>
        <v>0</v>
      </c>
      <c r="I26" s="1244">
        <f t="shared" si="7"/>
        <v>0</v>
      </c>
      <c r="J26" s="1244">
        <f t="shared" si="7"/>
        <v>0</v>
      </c>
      <c r="K26" s="1245">
        <f t="shared" si="7"/>
        <v>0</v>
      </c>
      <c r="L26" s="1243">
        <f t="shared" si="7"/>
        <v>0</v>
      </c>
      <c r="M26" s="1244">
        <f t="shared" si="7"/>
        <v>0</v>
      </c>
      <c r="N26" s="1244">
        <f t="shared" si="7"/>
        <v>0</v>
      </c>
      <c r="O26" s="1245">
        <f t="shared" si="7"/>
        <v>0</v>
      </c>
      <c r="P26" s="1243">
        <f t="shared" si="7"/>
        <v>0</v>
      </c>
      <c r="Q26" s="1244">
        <f t="shared" si="7"/>
        <v>0</v>
      </c>
      <c r="R26" s="1244">
        <f t="shared" si="7"/>
        <v>0</v>
      </c>
      <c r="S26" s="1244">
        <f t="shared" si="7"/>
        <v>0</v>
      </c>
      <c r="T26" s="1323">
        <f t="shared" si="7"/>
        <v>0</v>
      </c>
      <c r="U26" s="1260">
        <f t="shared" si="7"/>
        <v>0</v>
      </c>
      <c r="V26" s="1244">
        <f t="shared" si="7"/>
        <v>0</v>
      </c>
      <c r="W26" s="1244">
        <f t="shared" si="7"/>
        <v>0</v>
      </c>
      <c r="X26" s="1329">
        <f t="shared" si="7"/>
        <v>0</v>
      </c>
      <c r="Y26" s="1246"/>
    </row>
    <row r="27" spans="1:25" x14ac:dyDescent="0.3">
      <c r="A27" s="1632" t="s">
        <v>905</v>
      </c>
      <c r="B27" s="1229">
        <v>2.11</v>
      </c>
      <c r="C27" s="754" t="s">
        <v>271</v>
      </c>
      <c r="D27" s="1217">
        <f t="shared" ref="D27:D37" si="8">SUM(E27:G27)</f>
        <v>0</v>
      </c>
      <c r="E27" s="456"/>
      <c r="F27" s="456"/>
      <c r="G27" s="457"/>
      <c r="H27" s="643">
        <f t="shared" ref="H27:H37" si="9">SUM(I27:K27)</f>
        <v>0</v>
      </c>
      <c r="I27" s="456"/>
      <c r="J27" s="456"/>
      <c r="K27" s="457"/>
      <c r="L27" s="643">
        <f t="shared" ref="L27:L37" si="10">SUM(M27:O27)</f>
        <v>0</v>
      </c>
      <c r="M27" s="456"/>
      <c r="N27" s="456"/>
      <c r="O27" s="457"/>
      <c r="P27" s="643">
        <f t="shared" ref="P27:P37" si="11">SUM(Q27:S27)</f>
        <v>0</v>
      </c>
      <c r="Q27" s="456"/>
      <c r="R27" s="456"/>
      <c r="S27" s="456"/>
      <c r="T27" s="1288"/>
      <c r="U27" s="716">
        <f>SUM(V27:X27)+T27</f>
        <v>0</v>
      </c>
      <c r="V27" s="503">
        <f t="shared" ref="V27:X36" si="12">E27+I27+M27+Q27</f>
        <v>0</v>
      </c>
      <c r="W27" s="503">
        <f t="shared" si="12"/>
        <v>0</v>
      </c>
      <c r="X27" s="555">
        <f t="shared" si="12"/>
        <v>0</v>
      </c>
    </row>
    <row r="28" spans="1:25" x14ac:dyDescent="0.3">
      <c r="A28" s="1632"/>
      <c r="B28" s="757">
        <v>2.12</v>
      </c>
      <c r="C28" s="754" t="s">
        <v>702</v>
      </c>
      <c r="D28" s="1217">
        <f t="shared" si="8"/>
        <v>0</v>
      </c>
      <c r="E28" s="456"/>
      <c r="F28" s="456"/>
      <c r="G28" s="457"/>
      <c r="H28" s="643">
        <f t="shared" si="9"/>
        <v>0</v>
      </c>
      <c r="I28" s="456"/>
      <c r="J28" s="456"/>
      <c r="K28" s="457"/>
      <c r="L28" s="643">
        <f t="shared" si="10"/>
        <v>0</v>
      </c>
      <c r="M28" s="456"/>
      <c r="N28" s="456"/>
      <c r="O28" s="457"/>
      <c r="P28" s="643">
        <f t="shared" si="11"/>
        <v>0</v>
      </c>
      <c r="Q28" s="456"/>
      <c r="R28" s="456"/>
      <c r="S28" s="456"/>
      <c r="T28" s="1288"/>
      <c r="U28" s="716">
        <f t="shared" ref="U28:U37" si="13">SUM(V28:X28)+T28</f>
        <v>0</v>
      </c>
      <c r="V28" s="503">
        <f t="shared" si="12"/>
        <v>0</v>
      </c>
      <c r="W28" s="503">
        <f t="shared" si="12"/>
        <v>0</v>
      </c>
      <c r="X28" s="555">
        <f t="shared" si="12"/>
        <v>0</v>
      </c>
    </row>
    <row r="29" spans="1:25" x14ac:dyDescent="0.3">
      <c r="A29" s="1632"/>
      <c r="B29" s="757">
        <v>2.13</v>
      </c>
      <c r="C29" s="754" t="s">
        <v>272</v>
      </c>
      <c r="D29" s="1217">
        <f t="shared" si="8"/>
        <v>0</v>
      </c>
      <c r="E29" s="456"/>
      <c r="F29" s="456"/>
      <c r="G29" s="457"/>
      <c r="H29" s="643">
        <f t="shared" si="9"/>
        <v>0</v>
      </c>
      <c r="I29" s="456"/>
      <c r="J29" s="456"/>
      <c r="K29" s="457"/>
      <c r="L29" s="643">
        <f t="shared" si="10"/>
        <v>0</v>
      </c>
      <c r="M29" s="456"/>
      <c r="N29" s="456"/>
      <c r="O29" s="457"/>
      <c r="P29" s="643">
        <f t="shared" si="11"/>
        <v>0</v>
      </c>
      <c r="Q29" s="456"/>
      <c r="R29" s="456"/>
      <c r="S29" s="456"/>
      <c r="T29" s="1288"/>
      <c r="U29" s="716">
        <f t="shared" si="13"/>
        <v>0</v>
      </c>
      <c r="V29" s="503">
        <f t="shared" si="12"/>
        <v>0</v>
      </c>
      <c r="W29" s="503">
        <f t="shared" si="12"/>
        <v>0</v>
      </c>
      <c r="X29" s="555">
        <f t="shared" si="12"/>
        <v>0</v>
      </c>
    </row>
    <row r="30" spans="1:25" x14ac:dyDescent="0.3">
      <c r="A30" s="1632"/>
      <c r="B30" s="757">
        <v>2.14</v>
      </c>
      <c r="C30" s="754" t="s">
        <v>704</v>
      </c>
      <c r="D30" s="1217">
        <f t="shared" si="8"/>
        <v>0</v>
      </c>
      <c r="E30" s="456"/>
      <c r="F30" s="456"/>
      <c r="G30" s="457"/>
      <c r="H30" s="643">
        <f t="shared" si="9"/>
        <v>0</v>
      </c>
      <c r="I30" s="456"/>
      <c r="J30" s="456"/>
      <c r="K30" s="457"/>
      <c r="L30" s="643">
        <f t="shared" si="10"/>
        <v>0</v>
      </c>
      <c r="M30" s="456"/>
      <c r="N30" s="456"/>
      <c r="O30" s="457"/>
      <c r="P30" s="643">
        <f t="shared" si="11"/>
        <v>0</v>
      </c>
      <c r="Q30" s="456"/>
      <c r="R30" s="456"/>
      <c r="S30" s="456"/>
      <c r="T30" s="1288"/>
      <c r="U30" s="716">
        <f t="shared" si="13"/>
        <v>0</v>
      </c>
      <c r="V30" s="503">
        <f t="shared" si="12"/>
        <v>0</v>
      </c>
      <c r="W30" s="503">
        <f t="shared" si="12"/>
        <v>0</v>
      </c>
      <c r="X30" s="555">
        <f t="shared" si="12"/>
        <v>0</v>
      </c>
    </row>
    <row r="31" spans="1:25" x14ac:dyDescent="0.3">
      <c r="A31" s="1632"/>
      <c r="B31" s="757">
        <v>2.15</v>
      </c>
      <c r="C31" s="754" t="s">
        <v>703</v>
      </c>
      <c r="D31" s="1217">
        <f t="shared" si="8"/>
        <v>0</v>
      </c>
      <c r="E31" s="456"/>
      <c r="F31" s="456"/>
      <c r="G31" s="457"/>
      <c r="H31" s="643">
        <f t="shared" si="9"/>
        <v>0</v>
      </c>
      <c r="I31" s="456"/>
      <c r="J31" s="456"/>
      <c r="K31" s="457"/>
      <c r="L31" s="643">
        <f t="shared" si="10"/>
        <v>0</v>
      </c>
      <c r="M31" s="456"/>
      <c r="N31" s="456"/>
      <c r="O31" s="457"/>
      <c r="P31" s="643">
        <f t="shared" si="11"/>
        <v>0</v>
      </c>
      <c r="Q31" s="456"/>
      <c r="R31" s="456"/>
      <c r="S31" s="456"/>
      <c r="T31" s="1288"/>
      <c r="U31" s="716">
        <f t="shared" si="13"/>
        <v>0</v>
      </c>
      <c r="V31" s="503">
        <f t="shared" si="12"/>
        <v>0</v>
      </c>
      <c r="W31" s="503">
        <f t="shared" si="12"/>
        <v>0</v>
      </c>
      <c r="X31" s="555">
        <f t="shared" si="12"/>
        <v>0</v>
      </c>
    </row>
    <row r="32" spans="1:25" s="1241" customFormat="1" x14ac:dyDescent="0.3">
      <c r="A32" s="1632"/>
      <c r="B32" s="1247">
        <v>2.16</v>
      </c>
      <c r="C32" s="755" t="s">
        <v>965</v>
      </c>
      <c r="D32" s="1217">
        <f t="shared" si="8"/>
        <v>0</v>
      </c>
      <c r="E32" s="456"/>
      <c r="F32" s="456"/>
      <c r="G32" s="457"/>
      <c r="H32" s="643">
        <f t="shared" si="9"/>
        <v>0</v>
      </c>
      <c r="I32" s="456"/>
      <c r="J32" s="456"/>
      <c r="K32" s="457"/>
      <c r="L32" s="643">
        <f t="shared" si="10"/>
        <v>0</v>
      </c>
      <c r="M32" s="456"/>
      <c r="N32" s="456"/>
      <c r="O32" s="457"/>
      <c r="P32" s="643">
        <f t="shared" si="11"/>
        <v>0</v>
      </c>
      <c r="Q32" s="456"/>
      <c r="R32" s="456"/>
      <c r="S32" s="456"/>
      <c r="T32" s="1288"/>
      <c r="U32" s="716">
        <f t="shared" si="13"/>
        <v>0</v>
      </c>
      <c r="V32" s="537">
        <f t="shared" si="12"/>
        <v>0</v>
      </c>
      <c r="W32" s="537">
        <f t="shared" si="12"/>
        <v>0</v>
      </c>
      <c r="X32" s="555">
        <f t="shared" si="12"/>
        <v>0</v>
      </c>
    </row>
    <row r="33" spans="1:25" s="1241" customFormat="1" x14ac:dyDescent="0.3">
      <c r="A33" s="1632"/>
      <c r="B33" s="1247">
        <v>2.17</v>
      </c>
      <c r="C33" s="755" t="s">
        <v>966</v>
      </c>
      <c r="D33" s="1217">
        <f t="shared" si="8"/>
        <v>0</v>
      </c>
      <c r="E33" s="456"/>
      <c r="F33" s="456"/>
      <c r="G33" s="457"/>
      <c r="H33" s="643">
        <f t="shared" si="9"/>
        <v>0</v>
      </c>
      <c r="I33" s="456"/>
      <c r="J33" s="456"/>
      <c r="K33" s="457"/>
      <c r="L33" s="643">
        <f t="shared" si="10"/>
        <v>0</v>
      </c>
      <c r="M33" s="456"/>
      <c r="N33" s="456"/>
      <c r="O33" s="457"/>
      <c r="P33" s="643">
        <f t="shared" si="11"/>
        <v>0</v>
      </c>
      <c r="Q33" s="456"/>
      <c r="R33" s="456"/>
      <c r="S33" s="456"/>
      <c r="T33" s="1288"/>
      <c r="U33" s="716">
        <f t="shared" si="13"/>
        <v>0</v>
      </c>
      <c r="V33" s="537">
        <f t="shared" si="12"/>
        <v>0</v>
      </c>
      <c r="W33" s="537">
        <f t="shared" si="12"/>
        <v>0</v>
      </c>
      <c r="X33" s="555">
        <f t="shared" si="12"/>
        <v>0</v>
      </c>
    </row>
    <row r="34" spans="1:25" x14ac:dyDescent="0.3">
      <c r="A34" s="1632"/>
      <c r="B34" s="757">
        <v>2.1800000000000002</v>
      </c>
      <c r="C34" s="754" t="s">
        <v>808</v>
      </c>
      <c r="D34" s="1217">
        <f t="shared" si="8"/>
        <v>0</v>
      </c>
      <c r="E34" s="456"/>
      <c r="F34" s="456"/>
      <c r="G34" s="457"/>
      <c r="H34" s="643">
        <f t="shared" si="9"/>
        <v>0</v>
      </c>
      <c r="I34" s="456"/>
      <c r="J34" s="456"/>
      <c r="K34" s="457"/>
      <c r="L34" s="643">
        <f t="shared" si="10"/>
        <v>0</v>
      </c>
      <c r="M34" s="456"/>
      <c r="N34" s="456"/>
      <c r="O34" s="457"/>
      <c r="P34" s="643">
        <f t="shared" si="11"/>
        <v>0</v>
      </c>
      <c r="Q34" s="456"/>
      <c r="R34" s="456"/>
      <c r="S34" s="456"/>
      <c r="T34" s="1288"/>
      <c r="U34" s="716">
        <f t="shared" si="13"/>
        <v>0</v>
      </c>
      <c r="V34" s="503">
        <f t="shared" si="12"/>
        <v>0</v>
      </c>
      <c r="W34" s="503">
        <f t="shared" si="12"/>
        <v>0</v>
      </c>
      <c r="X34" s="555">
        <f t="shared" si="12"/>
        <v>0</v>
      </c>
    </row>
    <row r="35" spans="1:25" s="780" customFormat="1" x14ac:dyDescent="0.3">
      <c r="A35" s="1632"/>
      <c r="B35" s="757">
        <v>2.19</v>
      </c>
      <c r="C35" s="756" t="s">
        <v>913</v>
      </c>
      <c r="D35" s="1217">
        <f t="shared" si="8"/>
        <v>0</v>
      </c>
      <c r="E35" s="450"/>
      <c r="F35" s="450"/>
      <c r="G35" s="451"/>
      <c r="H35" s="643">
        <f t="shared" si="9"/>
        <v>0</v>
      </c>
      <c r="I35" s="450"/>
      <c r="J35" s="450"/>
      <c r="K35" s="451"/>
      <c r="L35" s="643">
        <f t="shared" si="10"/>
        <v>0</v>
      </c>
      <c r="M35" s="450"/>
      <c r="N35" s="450"/>
      <c r="O35" s="451"/>
      <c r="P35" s="643">
        <f t="shared" si="11"/>
        <v>0</v>
      </c>
      <c r="Q35" s="450"/>
      <c r="R35" s="450"/>
      <c r="S35" s="450"/>
      <c r="T35" s="1283"/>
      <c r="U35" s="716">
        <f t="shared" si="13"/>
        <v>0</v>
      </c>
      <c r="V35" s="503">
        <f t="shared" si="12"/>
        <v>0</v>
      </c>
      <c r="W35" s="503">
        <f t="shared" si="12"/>
        <v>0</v>
      </c>
      <c r="X35" s="538">
        <f t="shared" si="12"/>
        <v>0</v>
      </c>
    </row>
    <row r="36" spans="1:25" x14ac:dyDescent="0.3">
      <c r="A36" s="1632"/>
      <c r="B36" s="757">
        <v>2.2000000000000002</v>
      </c>
      <c r="C36" s="740" t="s">
        <v>906</v>
      </c>
      <c r="D36" s="1217">
        <f t="shared" si="8"/>
        <v>0</v>
      </c>
      <c r="E36" s="456"/>
      <c r="F36" s="456"/>
      <c r="G36" s="457"/>
      <c r="H36" s="643">
        <f t="shared" si="9"/>
        <v>0</v>
      </c>
      <c r="I36" s="456"/>
      <c r="J36" s="456"/>
      <c r="K36" s="457"/>
      <c r="L36" s="643">
        <f t="shared" si="10"/>
        <v>0</v>
      </c>
      <c r="M36" s="456"/>
      <c r="N36" s="456"/>
      <c r="O36" s="457"/>
      <c r="P36" s="643">
        <f t="shared" si="11"/>
        <v>0</v>
      </c>
      <c r="Q36" s="456"/>
      <c r="R36" s="456"/>
      <c r="S36" s="456"/>
      <c r="T36" s="1288"/>
      <c r="U36" s="716">
        <f t="shared" si="13"/>
        <v>0</v>
      </c>
      <c r="V36" s="503">
        <f t="shared" si="12"/>
        <v>0</v>
      </c>
      <c r="W36" s="503">
        <f t="shared" si="12"/>
        <v>0</v>
      </c>
      <c r="X36" s="555">
        <f>G36+K36+O36+S36</f>
        <v>0</v>
      </c>
    </row>
    <row r="37" spans="1:25" x14ac:dyDescent="0.3">
      <c r="A37" s="1632"/>
      <c r="B37" s="757">
        <v>2.21</v>
      </c>
      <c r="C37" s="740" t="s">
        <v>914</v>
      </c>
      <c r="D37" s="1217">
        <f t="shared" si="8"/>
        <v>0</v>
      </c>
      <c r="E37" s="456"/>
      <c r="F37" s="456"/>
      <c r="G37" s="457"/>
      <c r="H37" s="643">
        <f t="shared" si="9"/>
        <v>0</v>
      </c>
      <c r="I37" s="456"/>
      <c r="J37" s="456"/>
      <c r="K37" s="457"/>
      <c r="L37" s="643">
        <f t="shared" si="10"/>
        <v>0</v>
      </c>
      <c r="M37" s="456"/>
      <c r="N37" s="456"/>
      <c r="O37" s="457"/>
      <c r="P37" s="643">
        <f t="shared" si="11"/>
        <v>0</v>
      </c>
      <c r="Q37" s="456"/>
      <c r="R37" s="456"/>
      <c r="S37" s="456"/>
      <c r="T37" s="1288"/>
      <c r="U37" s="716">
        <f t="shared" si="13"/>
        <v>0</v>
      </c>
      <c r="V37" s="503">
        <f>E37+I37+M37+Q37</f>
        <v>0</v>
      </c>
      <c r="W37" s="503">
        <f>F37+J37+N37+R37</f>
        <v>0</v>
      </c>
      <c r="X37" s="555">
        <f>G37+K37+O37+S37</f>
        <v>0</v>
      </c>
    </row>
    <row r="38" spans="1:25" s="782" customFormat="1" x14ac:dyDescent="0.3">
      <c r="A38" s="1633"/>
      <c r="B38" s="758">
        <v>2.2200000000000002</v>
      </c>
      <c r="C38" s="759" t="s">
        <v>904</v>
      </c>
      <c r="D38" s="1218">
        <f>SUM(D26,D27:D37)</f>
        <v>0</v>
      </c>
      <c r="E38" s="521">
        <f t="shared" ref="E38:X38" si="14">SUM(E26:E37)</f>
        <v>0</v>
      </c>
      <c r="F38" s="521">
        <f t="shared" si="14"/>
        <v>0</v>
      </c>
      <c r="G38" s="522">
        <f t="shared" si="14"/>
        <v>0</v>
      </c>
      <c r="H38" s="532">
        <f t="shared" si="14"/>
        <v>0</v>
      </c>
      <c r="I38" s="521">
        <f t="shared" si="14"/>
        <v>0</v>
      </c>
      <c r="J38" s="521">
        <f t="shared" si="14"/>
        <v>0</v>
      </c>
      <c r="K38" s="522">
        <f t="shared" si="14"/>
        <v>0</v>
      </c>
      <c r="L38" s="532">
        <f t="shared" si="14"/>
        <v>0</v>
      </c>
      <c r="M38" s="521">
        <f t="shared" si="14"/>
        <v>0</v>
      </c>
      <c r="N38" s="521">
        <f t="shared" si="14"/>
        <v>0</v>
      </c>
      <c r="O38" s="522">
        <f t="shared" si="14"/>
        <v>0</v>
      </c>
      <c r="P38" s="532">
        <f t="shared" si="14"/>
        <v>0</v>
      </c>
      <c r="Q38" s="521">
        <f t="shared" si="14"/>
        <v>0</v>
      </c>
      <c r="R38" s="521">
        <f t="shared" si="14"/>
        <v>0</v>
      </c>
      <c r="S38" s="521">
        <f t="shared" si="14"/>
        <v>0</v>
      </c>
      <c r="T38" s="1284">
        <f t="shared" si="14"/>
        <v>0</v>
      </c>
      <c r="U38" s="539">
        <f t="shared" si="14"/>
        <v>0</v>
      </c>
      <c r="V38" s="521">
        <f t="shared" si="14"/>
        <v>0</v>
      </c>
      <c r="W38" s="521">
        <f t="shared" si="14"/>
        <v>0</v>
      </c>
      <c r="X38" s="892">
        <f t="shared" si="14"/>
        <v>0</v>
      </c>
    </row>
    <row r="39" spans="1:25" ht="14.4" customHeight="1" x14ac:dyDescent="0.3">
      <c r="A39" s="1684" t="s">
        <v>6</v>
      </c>
      <c r="B39" s="738" t="s">
        <v>77</v>
      </c>
      <c r="C39" s="754" t="s">
        <v>224</v>
      </c>
      <c r="D39" s="1214">
        <f>SUM(E39:G39)</f>
        <v>0</v>
      </c>
      <c r="E39" s="452"/>
      <c r="F39" s="454"/>
      <c r="G39" s="455"/>
      <c r="H39" s="642">
        <f>SUM(I39:K39)</f>
        <v>0</v>
      </c>
      <c r="I39" s="452"/>
      <c r="J39" s="454"/>
      <c r="K39" s="455"/>
      <c r="L39" s="642">
        <f>SUM(M39:O39)</f>
        <v>0</v>
      </c>
      <c r="M39" s="452"/>
      <c r="N39" s="454"/>
      <c r="O39" s="455"/>
      <c r="P39" s="642">
        <f>SUM(Q39:S39)</f>
        <v>0</v>
      </c>
      <c r="Q39" s="452"/>
      <c r="R39" s="454"/>
      <c r="S39" s="454"/>
      <c r="T39" s="1287"/>
      <c r="U39" s="611">
        <f>SUM(V39:X39)+T39</f>
        <v>0</v>
      </c>
      <c r="V39" s="503">
        <f t="shared" ref="V39:X42" si="15">E39+I39+M39+Q39</f>
        <v>0</v>
      </c>
      <c r="W39" s="503">
        <f t="shared" si="15"/>
        <v>0</v>
      </c>
      <c r="X39" s="1046">
        <f t="shared" si="15"/>
        <v>0</v>
      </c>
    </row>
    <row r="40" spans="1:25" s="780" customFormat="1" x14ac:dyDescent="0.3">
      <c r="A40" s="1684"/>
      <c r="B40" s="738" t="s">
        <v>78</v>
      </c>
      <c r="C40" s="760" t="s">
        <v>274</v>
      </c>
      <c r="D40" s="1215">
        <f>SUM(E40:G40)</f>
        <v>0</v>
      </c>
      <c r="E40" s="448"/>
      <c r="F40" s="448"/>
      <c r="G40" s="449"/>
      <c r="H40" s="502">
        <f>SUM(I40:K40)</f>
        <v>0</v>
      </c>
      <c r="I40" s="448"/>
      <c r="J40" s="448"/>
      <c r="K40" s="449"/>
      <c r="L40" s="502">
        <f>SUM(M40:O40)</f>
        <v>0</v>
      </c>
      <c r="M40" s="448"/>
      <c r="N40" s="448"/>
      <c r="O40" s="449"/>
      <c r="P40" s="502">
        <f>SUM(Q40:S40)</f>
        <v>0</v>
      </c>
      <c r="Q40" s="448"/>
      <c r="R40" s="448"/>
      <c r="S40" s="448"/>
      <c r="T40" s="1282"/>
      <c r="U40" s="535">
        <f t="shared" ref="U40:U42" si="16">SUM(V40:X40)+T40</f>
        <v>0</v>
      </c>
      <c r="V40" s="503">
        <f t="shared" si="15"/>
        <v>0</v>
      </c>
      <c r="W40" s="503">
        <f t="shared" si="15"/>
        <v>0</v>
      </c>
      <c r="X40" s="1046">
        <f t="shared" si="15"/>
        <v>0</v>
      </c>
    </row>
    <row r="41" spans="1:25" x14ac:dyDescent="0.3">
      <c r="A41" s="1684"/>
      <c r="B41" s="738" t="s">
        <v>79</v>
      </c>
      <c r="C41" s="761" t="s">
        <v>180</v>
      </c>
      <c r="D41" s="1215">
        <f>SUM(E41:G41)</f>
        <v>0</v>
      </c>
      <c r="E41" s="454"/>
      <c r="F41" s="454"/>
      <c r="G41" s="455"/>
      <c r="H41" s="502">
        <f>SUM(I41:K41)</f>
        <v>0</v>
      </c>
      <c r="I41" s="454"/>
      <c r="J41" s="454"/>
      <c r="K41" s="455"/>
      <c r="L41" s="502">
        <f>SUM(M41:O41)</f>
        <v>0</v>
      </c>
      <c r="M41" s="454"/>
      <c r="N41" s="454"/>
      <c r="O41" s="455"/>
      <c r="P41" s="502">
        <f>SUM(Q41:S41)</f>
        <v>0</v>
      </c>
      <c r="Q41" s="454"/>
      <c r="R41" s="454"/>
      <c r="S41" s="454"/>
      <c r="T41" s="1287"/>
      <c r="U41" s="535">
        <f t="shared" si="16"/>
        <v>0</v>
      </c>
      <c r="V41" s="503">
        <f t="shared" si="15"/>
        <v>0</v>
      </c>
      <c r="W41" s="503">
        <f t="shared" si="15"/>
        <v>0</v>
      </c>
      <c r="X41" s="1046">
        <f t="shared" si="15"/>
        <v>0</v>
      </c>
    </row>
    <row r="42" spans="1:25" x14ac:dyDescent="0.3">
      <c r="A42" s="1684"/>
      <c r="B42" s="738">
        <v>3.4</v>
      </c>
      <c r="C42" s="761" t="s">
        <v>586</v>
      </c>
      <c r="D42" s="1215">
        <f>SUM(E42:G42)</f>
        <v>0</v>
      </c>
      <c r="E42" s="454"/>
      <c r="F42" s="454"/>
      <c r="G42" s="455"/>
      <c r="H42" s="502">
        <f>SUM(I42:K42)</f>
        <v>0</v>
      </c>
      <c r="I42" s="454"/>
      <c r="J42" s="454"/>
      <c r="K42" s="455"/>
      <c r="L42" s="502">
        <f>SUM(M42:O42)</f>
        <v>0</v>
      </c>
      <c r="M42" s="454"/>
      <c r="N42" s="454"/>
      <c r="O42" s="455"/>
      <c r="P42" s="502">
        <f>SUM(Q42:S42)</f>
        <v>0</v>
      </c>
      <c r="Q42" s="454"/>
      <c r="R42" s="454"/>
      <c r="S42" s="454"/>
      <c r="T42" s="1287"/>
      <c r="U42" s="535">
        <f t="shared" si="16"/>
        <v>0</v>
      </c>
      <c r="V42" s="503">
        <f t="shared" si="15"/>
        <v>0</v>
      </c>
      <c r="W42" s="503">
        <f t="shared" si="15"/>
        <v>0</v>
      </c>
      <c r="X42" s="1046">
        <f t="shared" si="15"/>
        <v>0</v>
      </c>
    </row>
    <row r="43" spans="1:25" s="782" customFormat="1" x14ac:dyDescent="0.3">
      <c r="A43" s="1685"/>
      <c r="B43" s="762">
        <v>3.5</v>
      </c>
      <c r="C43" s="759" t="s">
        <v>8</v>
      </c>
      <c r="D43" s="1216">
        <f t="shared" ref="D43:X43" si="17">SUM(D39:D42)</f>
        <v>0</v>
      </c>
      <c r="E43" s="521">
        <f t="shared" si="17"/>
        <v>0</v>
      </c>
      <c r="F43" s="521">
        <f t="shared" si="17"/>
        <v>0</v>
      </c>
      <c r="G43" s="522">
        <f t="shared" si="17"/>
        <v>0</v>
      </c>
      <c r="H43" s="532">
        <f t="shared" si="17"/>
        <v>0</v>
      </c>
      <c r="I43" s="521">
        <f t="shared" si="17"/>
        <v>0</v>
      </c>
      <c r="J43" s="521">
        <f t="shared" si="17"/>
        <v>0</v>
      </c>
      <c r="K43" s="522">
        <f t="shared" si="17"/>
        <v>0</v>
      </c>
      <c r="L43" s="532">
        <f t="shared" si="17"/>
        <v>0</v>
      </c>
      <c r="M43" s="521">
        <f t="shared" si="17"/>
        <v>0</v>
      </c>
      <c r="N43" s="521">
        <f t="shared" si="17"/>
        <v>0</v>
      </c>
      <c r="O43" s="522">
        <f t="shared" si="17"/>
        <v>0</v>
      </c>
      <c r="P43" s="532">
        <f t="shared" si="17"/>
        <v>0</v>
      </c>
      <c r="Q43" s="521">
        <f t="shared" si="17"/>
        <v>0</v>
      </c>
      <c r="R43" s="521">
        <f t="shared" si="17"/>
        <v>0</v>
      </c>
      <c r="S43" s="521">
        <f t="shared" si="17"/>
        <v>0</v>
      </c>
      <c r="T43" s="1284">
        <f t="shared" si="17"/>
        <v>0</v>
      </c>
      <c r="U43" s="539">
        <f t="shared" si="17"/>
        <v>0</v>
      </c>
      <c r="V43" s="521">
        <f t="shared" si="17"/>
        <v>0</v>
      </c>
      <c r="W43" s="521">
        <f t="shared" si="17"/>
        <v>0</v>
      </c>
      <c r="X43" s="892">
        <f t="shared" si="17"/>
        <v>0</v>
      </c>
    </row>
    <row r="44" spans="1:25" s="782" customFormat="1" x14ac:dyDescent="0.3">
      <c r="A44" s="1675" t="s">
        <v>275</v>
      </c>
      <c r="B44" s="747" t="s">
        <v>81</v>
      </c>
      <c r="C44" s="1248" t="s">
        <v>188</v>
      </c>
      <c r="D44" s="1249">
        <f>SUM(D19+D20+D22, D27:D34)+D39</f>
        <v>0</v>
      </c>
      <c r="E44" s="720">
        <f t="shared" ref="E44:X44" si="18">SUM(E19+E20+E22, E27:E34)+E39</f>
        <v>0</v>
      </c>
      <c r="F44" s="720">
        <f t="shared" si="18"/>
        <v>0</v>
      </c>
      <c r="G44" s="720">
        <f t="shared" si="18"/>
        <v>0</v>
      </c>
      <c r="H44" s="1249">
        <f>SUM(H19+H20+H22, H27:H34)+H39</f>
        <v>0</v>
      </c>
      <c r="I44" s="720">
        <f t="shared" si="18"/>
        <v>0</v>
      </c>
      <c r="J44" s="720">
        <f t="shared" si="18"/>
        <v>0</v>
      </c>
      <c r="K44" s="720">
        <f t="shared" si="18"/>
        <v>0</v>
      </c>
      <c r="L44" s="1249">
        <f>SUM(L19+L20+L22, L27:L34)+L39</f>
        <v>0</v>
      </c>
      <c r="M44" s="720">
        <f t="shared" si="18"/>
        <v>0</v>
      </c>
      <c r="N44" s="720">
        <f t="shared" si="18"/>
        <v>0</v>
      </c>
      <c r="O44" s="720">
        <f t="shared" si="18"/>
        <v>0</v>
      </c>
      <c r="P44" s="1249">
        <f>SUM(P19+P20+P22, P27:P34)+P39</f>
        <v>0</v>
      </c>
      <c r="Q44" s="720">
        <f t="shared" si="18"/>
        <v>0</v>
      </c>
      <c r="R44" s="720">
        <f t="shared" si="18"/>
        <v>0</v>
      </c>
      <c r="S44" s="720">
        <f t="shared" si="18"/>
        <v>0</v>
      </c>
      <c r="T44" s="1324">
        <f t="shared" si="18"/>
        <v>0</v>
      </c>
      <c r="U44" s="1250">
        <f>SUM(U19+U20+U22, U27:U34)+U39</f>
        <v>0</v>
      </c>
      <c r="V44" s="720">
        <f t="shared" si="18"/>
        <v>0</v>
      </c>
      <c r="W44" s="720">
        <f t="shared" si="18"/>
        <v>0</v>
      </c>
      <c r="X44" s="893">
        <f t="shared" si="18"/>
        <v>0</v>
      </c>
    </row>
    <row r="45" spans="1:25" s="782" customFormat="1" x14ac:dyDescent="0.3">
      <c r="A45" s="1676"/>
      <c r="B45" s="745" t="s">
        <v>82</v>
      </c>
      <c r="C45" s="755" t="s">
        <v>189</v>
      </c>
      <c r="D45" s="643">
        <f t="shared" ref="D45:X45" si="19">D23+D36+D41</f>
        <v>0</v>
      </c>
      <c r="E45" s="537">
        <f t="shared" si="19"/>
        <v>0</v>
      </c>
      <c r="F45" s="537">
        <f t="shared" si="19"/>
        <v>0</v>
      </c>
      <c r="G45" s="537">
        <f t="shared" si="19"/>
        <v>0</v>
      </c>
      <c r="H45" s="643">
        <f t="shared" si="19"/>
        <v>0</v>
      </c>
      <c r="I45" s="537">
        <f t="shared" si="19"/>
        <v>0</v>
      </c>
      <c r="J45" s="537">
        <f t="shared" si="19"/>
        <v>0</v>
      </c>
      <c r="K45" s="537">
        <f t="shared" si="19"/>
        <v>0</v>
      </c>
      <c r="L45" s="643">
        <f t="shared" si="19"/>
        <v>0</v>
      </c>
      <c r="M45" s="537">
        <f t="shared" si="19"/>
        <v>0</v>
      </c>
      <c r="N45" s="537">
        <f t="shared" si="19"/>
        <v>0</v>
      </c>
      <c r="O45" s="537">
        <f t="shared" si="19"/>
        <v>0</v>
      </c>
      <c r="P45" s="643">
        <f t="shared" si="19"/>
        <v>0</v>
      </c>
      <c r="Q45" s="537">
        <f t="shared" si="19"/>
        <v>0</v>
      </c>
      <c r="R45" s="537">
        <f t="shared" si="19"/>
        <v>0</v>
      </c>
      <c r="S45" s="537">
        <f t="shared" si="19"/>
        <v>0</v>
      </c>
      <c r="T45" s="1325">
        <f t="shared" si="19"/>
        <v>0</v>
      </c>
      <c r="U45" s="716">
        <f t="shared" si="19"/>
        <v>0</v>
      </c>
      <c r="V45" s="537">
        <f t="shared" si="19"/>
        <v>0</v>
      </c>
      <c r="W45" s="537">
        <f t="shared" si="19"/>
        <v>0</v>
      </c>
      <c r="X45" s="538">
        <f t="shared" si="19"/>
        <v>0</v>
      </c>
      <c r="Y45" s="1219"/>
    </row>
    <row r="46" spans="1:25" s="782" customFormat="1" x14ac:dyDescent="0.3">
      <c r="A46" s="1676"/>
      <c r="B46" s="745" t="s">
        <v>83</v>
      </c>
      <c r="C46" s="755" t="s">
        <v>190</v>
      </c>
      <c r="D46" s="1251">
        <f t="shared" ref="D46:X46" si="20">D24+D35+D40</f>
        <v>0</v>
      </c>
      <c r="E46" s="1252">
        <f t="shared" si="20"/>
        <v>0</v>
      </c>
      <c r="F46" s="1252">
        <f t="shared" si="20"/>
        <v>0</v>
      </c>
      <c r="G46" s="1253">
        <f t="shared" si="20"/>
        <v>0</v>
      </c>
      <c r="H46" s="1251">
        <f t="shared" si="20"/>
        <v>0</v>
      </c>
      <c r="I46" s="1252">
        <f t="shared" si="20"/>
        <v>0</v>
      </c>
      <c r="J46" s="1252">
        <f t="shared" si="20"/>
        <v>0</v>
      </c>
      <c r="K46" s="1253">
        <f t="shared" si="20"/>
        <v>0</v>
      </c>
      <c r="L46" s="1251">
        <f t="shared" si="20"/>
        <v>0</v>
      </c>
      <c r="M46" s="1252">
        <f t="shared" si="20"/>
        <v>0</v>
      </c>
      <c r="N46" s="1252">
        <f t="shared" si="20"/>
        <v>0</v>
      </c>
      <c r="O46" s="1253">
        <f t="shared" si="20"/>
        <v>0</v>
      </c>
      <c r="P46" s="1251">
        <f t="shared" si="20"/>
        <v>0</v>
      </c>
      <c r="Q46" s="1252">
        <f t="shared" si="20"/>
        <v>0</v>
      </c>
      <c r="R46" s="1252">
        <f t="shared" si="20"/>
        <v>0</v>
      </c>
      <c r="S46" s="1252">
        <f t="shared" si="20"/>
        <v>0</v>
      </c>
      <c r="T46" s="1326">
        <f t="shared" si="20"/>
        <v>0</v>
      </c>
      <c r="U46" s="1254">
        <f t="shared" si="20"/>
        <v>0</v>
      </c>
      <c r="V46" s="1252">
        <f t="shared" si="20"/>
        <v>0</v>
      </c>
      <c r="W46" s="1252">
        <f t="shared" si="20"/>
        <v>0</v>
      </c>
      <c r="X46" s="1330">
        <f t="shared" si="20"/>
        <v>0</v>
      </c>
      <c r="Y46" s="1219"/>
    </row>
    <row r="47" spans="1:25" s="782" customFormat="1" x14ac:dyDescent="0.3">
      <c r="A47" s="1676"/>
      <c r="B47" s="745">
        <v>4.4000000000000004</v>
      </c>
      <c r="C47" s="755" t="s">
        <v>587</v>
      </c>
      <c r="D47" s="643">
        <f t="shared" ref="D47:X47" si="21">D25+D37+D42</f>
        <v>0</v>
      </c>
      <c r="E47" s="537">
        <f t="shared" si="21"/>
        <v>0</v>
      </c>
      <c r="F47" s="537">
        <f t="shared" si="21"/>
        <v>0</v>
      </c>
      <c r="G47" s="612">
        <f t="shared" si="21"/>
        <v>0</v>
      </c>
      <c r="H47" s="643">
        <f t="shared" si="21"/>
        <v>0</v>
      </c>
      <c r="I47" s="537">
        <f t="shared" si="21"/>
        <v>0</v>
      </c>
      <c r="J47" s="537">
        <f t="shared" si="21"/>
        <v>0</v>
      </c>
      <c r="K47" s="612">
        <f t="shared" si="21"/>
        <v>0</v>
      </c>
      <c r="L47" s="643">
        <f t="shared" si="21"/>
        <v>0</v>
      </c>
      <c r="M47" s="537">
        <f t="shared" si="21"/>
        <v>0</v>
      </c>
      <c r="N47" s="537">
        <f t="shared" si="21"/>
        <v>0</v>
      </c>
      <c r="O47" s="612">
        <f t="shared" si="21"/>
        <v>0</v>
      </c>
      <c r="P47" s="643">
        <f t="shared" si="21"/>
        <v>0</v>
      </c>
      <c r="Q47" s="537">
        <f t="shared" si="21"/>
        <v>0</v>
      </c>
      <c r="R47" s="537">
        <f t="shared" si="21"/>
        <v>0</v>
      </c>
      <c r="S47" s="537">
        <f t="shared" si="21"/>
        <v>0</v>
      </c>
      <c r="T47" s="1325">
        <f t="shared" si="21"/>
        <v>0</v>
      </c>
      <c r="U47" s="716">
        <f t="shared" si="21"/>
        <v>0</v>
      </c>
      <c r="V47" s="537">
        <f t="shared" si="21"/>
        <v>0</v>
      </c>
      <c r="W47" s="537">
        <f t="shared" si="21"/>
        <v>0</v>
      </c>
      <c r="X47" s="538">
        <f t="shared" si="21"/>
        <v>0</v>
      </c>
    </row>
    <row r="48" spans="1:25" x14ac:dyDescent="0.3">
      <c r="A48" s="1676"/>
      <c r="B48" s="745">
        <v>4.5</v>
      </c>
      <c r="C48" s="754" t="s">
        <v>36</v>
      </c>
      <c r="D48" s="502">
        <f>SUM(E48:G48)</f>
        <v>0</v>
      </c>
      <c r="E48" s="454"/>
      <c r="F48" s="454"/>
      <c r="G48" s="455"/>
      <c r="H48" s="502">
        <f>SUM(I48:K48)</f>
        <v>0</v>
      </c>
      <c r="I48" s="454"/>
      <c r="J48" s="454"/>
      <c r="K48" s="455"/>
      <c r="L48" s="502">
        <f>SUM(M48:O48)</f>
        <v>0</v>
      </c>
      <c r="M48" s="454"/>
      <c r="N48" s="454"/>
      <c r="O48" s="455"/>
      <c r="P48" s="502">
        <f>SUM(Q48:S48)</f>
        <v>0</v>
      </c>
      <c r="Q48" s="454"/>
      <c r="R48" s="454"/>
      <c r="S48" s="454"/>
      <c r="T48" s="1287"/>
      <c r="U48" s="535">
        <f>SUM(V48:X48)+T48</f>
        <v>0</v>
      </c>
      <c r="V48" s="503">
        <f t="shared" ref="V48:X49" si="22">E48+I48+M48+Q48</f>
        <v>0</v>
      </c>
      <c r="W48" s="503">
        <f t="shared" si="22"/>
        <v>0</v>
      </c>
      <c r="X48" s="555">
        <f t="shared" si="22"/>
        <v>0</v>
      </c>
    </row>
    <row r="49" spans="1:24" x14ac:dyDescent="0.3">
      <c r="A49" s="1676"/>
      <c r="B49" s="745" t="s">
        <v>116</v>
      </c>
      <c r="C49" s="740" t="s">
        <v>148</v>
      </c>
      <c r="D49" s="502">
        <f>SUM(E49:G49)</f>
        <v>0</v>
      </c>
      <c r="E49" s="454"/>
      <c r="F49" s="454"/>
      <c r="G49" s="455"/>
      <c r="H49" s="502">
        <f>SUM(I49:K49)</f>
        <v>0</v>
      </c>
      <c r="I49" s="454"/>
      <c r="J49" s="454"/>
      <c r="K49" s="455"/>
      <c r="L49" s="502">
        <f>SUM(M49:O49)</f>
        <v>0</v>
      </c>
      <c r="M49" s="454"/>
      <c r="N49" s="454"/>
      <c r="O49" s="455"/>
      <c r="P49" s="502">
        <f>SUM(Q49:S49)</f>
        <v>0</v>
      </c>
      <c r="Q49" s="454"/>
      <c r="R49" s="454"/>
      <c r="S49" s="454"/>
      <c r="T49" s="1287"/>
      <c r="U49" s="535">
        <f>SUM(V49:X49)+T49</f>
        <v>0</v>
      </c>
      <c r="V49" s="503">
        <f t="shared" si="22"/>
        <v>0</v>
      </c>
      <c r="W49" s="503">
        <f t="shared" si="22"/>
        <v>0</v>
      </c>
      <c r="X49" s="555">
        <f t="shared" si="22"/>
        <v>0</v>
      </c>
    </row>
    <row r="50" spans="1:24" s="782" customFormat="1" x14ac:dyDescent="0.3">
      <c r="A50" s="1676"/>
      <c r="B50" s="746" t="s">
        <v>230</v>
      </c>
      <c r="C50" s="765" t="s">
        <v>426</v>
      </c>
      <c r="D50" s="532">
        <f t="shared" ref="D50:X50" si="23">SUM(D44:D49)</f>
        <v>0</v>
      </c>
      <c r="E50" s="521">
        <f t="shared" si="23"/>
        <v>0</v>
      </c>
      <c r="F50" s="521">
        <f t="shared" si="23"/>
        <v>0</v>
      </c>
      <c r="G50" s="522">
        <f t="shared" si="23"/>
        <v>0</v>
      </c>
      <c r="H50" s="532">
        <f t="shared" si="23"/>
        <v>0</v>
      </c>
      <c r="I50" s="521">
        <f t="shared" si="23"/>
        <v>0</v>
      </c>
      <c r="J50" s="521">
        <f t="shared" si="23"/>
        <v>0</v>
      </c>
      <c r="K50" s="522">
        <f t="shared" si="23"/>
        <v>0</v>
      </c>
      <c r="L50" s="532">
        <f t="shared" si="23"/>
        <v>0</v>
      </c>
      <c r="M50" s="521">
        <f t="shared" si="23"/>
        <v>0</v>
      </c>
      <c r="N50" s="521">
        <f t="shared" si="23"/>
        <v>0</v>
      </c>
      <c r="O50" s="522">
        <f t="shared" si="23"/>
        <v>0</v>
      </c>
      <c r="P50" s="532">
        <f t="shared" si="23"/>
        <v>0</v>
      </c>
      <c r="Q50" s="521">
        <f t="shared" si="23"/>
        <v>0</v>
      </c>
      <c r="R50" s="521">
        <f t="shared" si="23"/>
        <v>0</v>
      </c>
      <c r="S50" s="521">
        <f t="shared" si="23"/>
        <v>0</v>
      </c>
      <c r="T50" s="1284">
        <f t="shared" si="23"/>
        <v>0</v>
      </c>
      <c r="U50" s="539">
        <f t="shared" si="23"/>
        <v>0</v>
      </c>
      <c r="V50" s="521">
        <f t="shared" si="23"/>
        <v>0</v>
      </c>
      <c r="W50" s="521">
        <f t="shared" si="23"/>
        <v>0</v>
      </c>
      <c r="X50" s="892">
        <f t="shared" si="23"/>
        <v>0</v>
      </c>
    </row>
    <row r="51" spans="1:24" x14ac:dyDescent="0.3">
      <c r="A51" s="1676"/>
      <c r="B51" s="745" t="s">
        <v>229</v>
      </c>
      <c r="C51" s="740" t="s">
        <v>44</v>
      </c>
      <c r="D51" s="502">
        <f>SUM(E51:G51)</f>
        <v>0</v>
      </c>
      <c r="E51" s="454"/>
      <c r="F51" s="454"/>
      <c r="G51" s="455"/>
      <c r="H51" s="502">
        <f>SUM(I51:K51)</f>
        <v>0</v>
      </c>
      <c r="I51" s="454"/>
      <c r="J51" s="454"/>
      <c r="K51" s="455"/>
      <c r="L51" s="502">
        <f>SUM(M51:O51)</f>
        <v>0</v>
      </c>
      <c r="M51" s="454"/>
      <c r="N51" s="454"/>
      <c r="O51" s="455"/>
      <c r="P51" s="502">
        <f>SUM(Q51:S51)</f>
        <v>0</v>
      </c>
      <c r="Q51" s="454"/>
      <c r="R51" s="454"/>
      <c r="S51" s="454"/>
      <c r="T51" s="1287"/>
      <c r="U51" s="535">
        <f>SUM(V51:X51)+T51</f>
        <v>0</v>
      </c>
      <c r="V51" s="503">
        <f t="shared" ref="V51:X53" si="24">E51+I51+M51+Q51</f>
        <v>0</v>
      </c>
      <c r="W51" s="503">
        <f t="shared" si="24"/>
        <v>0</v>
      </c>
      <c r="X51" s="555">
        <f t="shared" si="24"/>
        <v>0</v>
      </c>
    </row>
    <row r="52" spans="1:24" x14ac:dyDescent="0.3">
      <c r="A52" s="1676"/>
      <c r="B52" s="745" t="s">
        <v>228</v>
      </c>
      <c r="C52" s="740" t="s">
        <v>427</v>
      </c>
      <c r="D52" s="502">
        <f>SUM(E52:G52)</f>
        <v>0</v>
      </c>
      <c r="E52" s="454"/>
      <c r="F52" s="454"/>
      <c r="G52" s="455"/>
      <c r="H52" s="502">
        <f>SUM(I52:K52)</f>
        <v>0</v>
      </c>
      <c r="I52" s="454"/>
      <c r="J52" s="454"/>
      <c r="K52" s="455"/>
      <c r="L52" s="502">
        <f>SUM(M52:O52)</f>
        <v>0</v>
      </c>
      <c r="M52" s="454"/>
      <c r="N52" s="454"/>
      <c r="O52" s="455"/>
      <c r="P52" s="502">
        <f>SUM(Q52:S52)</f>
        <v>0</v>
      </c>
      <c r="Q52" s="454"/>
      <c r="R52" s="454"/>
      <c r="S52" s="454"/>
      <c r="T52" s="1287"/>
      <c r="U52" s="535">
        <f>SUM(V52:X52)+T52</f>
        <v>0</v>
      </c>
      <c r="V52" s="503">
        <f t="shared" si="24"/>
        <v>0</v>
      </c>
      <c r="W52" s="503">
        <f t="shared" si="24"/>
        <v>0</v>
      </c>
      <c r="X52" s="555">
        <f t="shared" si="24"/>
        <v>0</v>
      </c>
    </row>
    <row r="53" spans="1:24" s="782" customFormat="1" x14ac:dyDescent="0.3">
      <c r="A53" s="1676"/>
      <c r="B53" s="745" t="s">
        <v>227</v>
      </c>
      <c r="C53" s="740" t="s">
        <v>385</v>
      </c>
      <c r="D53" s="502">
        <f t="shared" ref="D53:U53" si="25">SUM(D51:D52)</f>
        <v>0</v>
      </c>
      <c r="E53" s="1043">
        <f t="shared" si="25"/>
        <v>0</v>
      </c>
      <c r="F53" s="1043">
        <f t="shared" si="25"/>
        <v>0</v>
      </c>
      <c r="G53" s="1045">
        <f t="shared" si="25"/>
        <v>0</v>
      </c>
      <c r="H53" s="502">
        <f t="shared" si="25"/>
        <v>0</v>
      </c>
      <c r="I53" s="1043">
        <f t="shared" si="25"/>
        <v>0</v>
      </c>
      <c r="J53" s="1043">
        <f t="shared" si="25"/>
        <v>0</v>
      </c>
      <c r="K53" s="1045">
        <f t="shared" si="25"/>
        <v>0</v>
      </c>
      <c r="L53" s="502">
        <f t="shared" si="25"/>
        <v>0</v>
      </c>
      <c r="M53" s="1043">
        <f t="shared" si="25"/>
        <v>0</v>
      </c>
      <c r="N53" s="1043">
        <f t="shared" si="25"/>
        <v>0</v>
      </c>
      <c r="O53" s="1045">
        <f t="shared" si="25"/>
        <v>0</v>
      </c>
      <c r="P53" s="502">
        <f t="shared" si="25"/>
        <v>0</v>
      </c>
      <c r="Q53" s="1043">
        <f t="shared" si="25"/>
        <v>0</v>
      </c>
      <c r="R53" s="1043">
        <f t="shared" si="25"/>
        <v>0</v>
      </c>
      <c r="S53" s="1043">
        <f t="shared" si="25"/>
        <v>0</v>
      </c>
      <c r="T53" s="1297">
        <f t="shared" si="25"/>
        <v>0</v>
      </c>
      <c r="U53" s="535">
        <f t="shared" si="25"/>
        <v>0</v>
      </c>
      <c r="V53" s="503">
        <f t="shared" si="24"/>
        <v>0</v>
      </c>
      <c r="W53" s="503">
        <f t="shared" si="24"/>
        <v>0</v>
      </c>
      <c r="X53" s="555">
        <f t="shared" si="24"/>
        <v>0</v>
      </c>
    </row>
    <row r="54" spans="1:24" s="782" customFormat="1" x14ac:dyDescent="0.3">
      <c r="A54" s="1677"/>
      <c r="B54" s="764" t="s">
        <v>226</v>
      </c>
      <c r="C54" s="765" t="s">
        <v>428</v>
      </c>
      <c r="D54" s="532">
        <f t="shared" ref="D54:X54" si="26">D50+D53</f>
        <v>0</v>
      </c>
      <c r="E54" s="521">
        <f t="shared" si="26"/>
        <v>0</v>
      </c>
      <c r="F54" s="521">
        <f t="shared" si="26"/>
        <v>0</v>
      </c>
      <c r="G54" s="522">
        <f t="shared" si="26"/>
        <v>0</v>
      </c>
      <c r="H54" s="532">
        <f t="shared" si="26"/>
        <v>0</v>
      </c>
      <c r="I54" s="521">
        <f t="shared" si="26"/>
        <v>0</v>
      </c>
      <c r="J54" s="521">
        <f t="shared" si="26"/>
        <v>0</v>
      </c>
      <c r="K54" s="522">
        <f t="shared" si="26"/>
        <v>0</v>
      </c>
      <c r="L54" s="532">
        <f t="shared" si="26"/>
        <v>0</v>
      </c>
      <c r="M54" s="521">
        <f t="shared" si="26"/>
        <v>0</v>
      </c>
      <c r="N54" s="521">
        <f t="shared" si="26"/>
        <v>0</v>
      </c>
      <c r="O54" s="522">
        <f t="shared" si="26"/>
        <v>0</v>
      </c>
      <c r="P54" s="532">
        <f t="shared" si="26"/>
        <v>0</v>
      </c>
      <c r="Q54" s="521">
        <f t="shared" si="26"/>
        <v>0</v>
      </c>
      <c r="R54" s="521">
        <f t="shared" si="26"/>
        <v>0</v>
      </c>
      <c r="S54" s="521">
        <f t="shared" si="26"/>
        <v>0</v>
      </c>
      <c r="T54" s="1284">
        <f t="shared" si="26"/>
        <v>0</v>
      </c>
      <c r="U54" s="539">
        <f t="shared" si="26"/>
        <v>0</v>
      </c>
      <c r="V54" s="521">
        <f t="shared" si="26"/>
        <v>0</v>
      </c>
      <c r="W54" s="521">
        <f t="shared" si="26"/>
        <v>0</v>
      </c>
      <c r="X54" s="892">
        <f t="shared" si="26"/>
        <v>0</v>
      </c>
    </row>
    <row r="55" spans="1:24" ht="15" customHeight="1" x14ac:dyDescent="0.3">
      <c r="A55" s="1695" t="s">
        <v>193</v>
      </c>
      <c r="B55" s="1696"/>
      <c r="C55" s="1697"/>
      <c r="D55" s="1689" t="s">
        <v>288</v>
      </c>
      <c r="E55" s="1690"/>
      <c r="F55" s="1690"/>
      <c r="G55" s="1691"/>
      <c r="H55" s="1689" t="s">
        <v>289</v>
      </c>
      <c r="I55" s="1690"/>
      <c r="J55" s="1690"/>
      <c r="K55" s="1691"/>
      <c r="L55" s="1689" t="s">
        <v>290</v>
      </c>
      <c r="M55" s="1690"/>
      <c r="N55" s="1690"/>
      <c r="O55" s="1691"/>
      <c r="P55" s="1689" t="s">
        <v>291</v>
      </c>
      <c r="Q55" s="1690"/>
      <c r="R55" s="1690"/>
      <c r="S55" s="1690"/>
      <c r="T55" s="1321"/>
      <c r="U55" s="1673" t="s">
        <v>1021</v>
      </c>
      <c r="V55" s="1668"/>
      <c r="W55" s="1668"/>
      <c r="X55" s="1674"/>
    </row>
    <row r="56" spans="1:24" ht="43.2" x14ac:dyDescent="0.3">
      <c r="A56" s="1698"/>
      <c r="B56" s="1699"/>
      <c r="C56" s="1700"/>
      <c r="D56" s="1313" t="s">
        <v>40</v>
      </c>
      <c r="E56" s="1314" t="s">
        <v>533</v>
      </c>
      <c r="F56" s="1314" t="s">
        <v>516</v>
      </c>
      <c r="G56" s="1315" t="s">
        <v>693</v>
      </c>
      <c r="H56" s="1313" t="s">
        <v>40</v>
      </c>
      <c r="I56" s="1314" t="s">
        <v>533</v>
      </c>
      <c r="J56" s="1314" t="s">
        <v>516</v>
      </c>
      <c r="K56" s="1315" t="s">
        <v>693</v>
      </c>
      <c r="L56" s="1313" t="s">
        <v>40</v>
      </c>
      <c r="M56" s="1314" t="s">
        <v>533</v>
      </c>
      <c r="N56" s="1314" t="s">
        <v>516</v>
      </c>
      <c r="O56" s="1315" t="s">
        <v>693</v>
      </c>
      <c r="P56" s="1314" t="s">
        <v>40</v>
      </c>
      <c r="Q56" s="1314" t="s">
        <v>533</v>
      </c>
      <c r="R56" s="1314" t="s">
        <v>516</v>
      </c>
      <c r="S56" s="1314" t="s">
        <v>693</v>
      </c>
      <c r="T56" s="1279" t="s">
        <v>1022</v>
      </c>
      <c r="U56" s="1312" t="s">
        <v>40</v>
      </c>
      <c r="V56" s="1311" t="s">
        <v>533</v>
      </c>
      <c r="W56" s="1311" t="s">
        <v>516</v>
      </c>
      <c r="X56" s="1316" t="s">
        <v>693</v>
      </c>
    </row>
    <row r="57" spans="1:24" ht="14.4" customHeight="1" x14ac:dyDescent="0.3">
      <c r="A57" s="1628" t="s">
        <v>9</v>
      </c>
      <c r="B57" s="744" t="s">
        <v>86</v>
      </c>
      <c r="C57" s="748" t="s">
        <v>30</v>
      </c>
      <c r="D57" s="643">
        <f t="shared" ref="D57:D62" si="27">SUM(E57:G57)</f>
        <v>0</v>
      </c>
      <c r="E57" s="462"/>
      <c r="F57" s="456"/>
      <c r="G57" s="457"/>
      <c r="H57" s="643">
        <f t="shared" ref="H57:H62" si="28">SUM(I57:K57)</f>
        <v>0</v>
      </c>
      <c r="I57" s="462"/>
      <c r="J57" s="456"/>
      <c r="K57" s="457"/>
      <c r="L57" s="643">
        <f t="shared" ref="L57:L62" si="29">SUM(M57:O57)</f>
        <v>0</v>
      </c>
      <c r="M57" s="462"/>
      <c r="N57" s="456"/>
      <c r="O57" s="457"/>
      <c r="P57" s="643">
        <f t="shared" ref="P57:P62" si="30">SUM(Q57:S57)</f>
        <v>0</v>
      </c>
      <c r="Q57" s="456"/>
      <c r="R57" s="456"/>
      <c r="S57" s="456"/>
      <c r="T57" s="1288"/>
      <c r="U57" s="716">
        <f>D57+H57+L57+P57+T57</f>
        <v>0</v>
      </c>
      <c r="V57" s="537">
        <f t="shared" ref="V57:X63" si="31">E57+I57+M57+Q57</f>
        <v>0</v>
      </c>
      <c r="W57" s="537">
        <f t="shared" si="31"/>
        <v>0</v>
      </c>
      <c r="X57" s="555">
        <f t="shared" si="31"/>
        <v>0</v>
      </c>
    </row>
    <row r="58" spans="1:24" x14ac:dyDescent="0.3">
      <c r="A58" s="1629"/>
      <c r="B58" s="745" t="s">
        <v>87</v>
      </c>
      <c r="C58" s="739" t="s">
        <v>109</v>
      </c>
      <c r="D58" s="643">
        <f t="shared" si="27"/>
        <v>0</v>
      </c>
      <c r="E58" s="456"/>
      <c r="F58" s="456"/>
      <c r="G58" s="457"/>
      <c r="H58" s="643">
        <f t="shared" si="28"/>
        <v>0</v>
      </c>
      <c r="I58" s="456"/>
      <c r="J58" s="456"/>
      <c r="K58" s="457"/>
      <c r="L58" s="643">
        <f t="shared" si="29"/>
        <v>0</v>
      </c>
      <c r="M58" s="456"/>
      <c r="N58" s="456"/>
      <c r="O58" s="457"/>
      <c r="P58" s="643">
        <f t="shared" si="30"/>
        <v>0</v>
      </c>
      <c r="Q58" s="456"/>
      <c r="R58" s="456"/>
      <c r="S58" s="456"/>
      <c r="T58" s="1288"/>
      <c r="U58" s="716">
        <f t="shared" ref="U58:U62" si="32">D58+H58+L58+P58+T58</f>
        <v>0</v>
      </c>
      <c r="V58" s="537">
        <f t="shared" si="31"/>
        <v>0</v>
      </c>
      <c r="W58" s="537">
        <f t="shared" si="31"/>
        <v>0</v>
      </c>
      <c r="X58" s="555">
        <f t="shared" si="31"/>
        <v>0</v>
      </c>
    </row>
    <row r="59" spans="1:24" x14ac:dyDescent="0.3">
      <c r="A59" s="1629"/>
      <c r="B59" s="745" t="s">
        <v>88</v>
      </c>
      <c r="C59" s="739" t="s">
        <v>110</v>
      </c>
      <c r="D59" s="643">
        <f t="shared" si="27"/>
        <v>0</v>
      </c>
      <c r="E59" s="456"/>
      <c r="F59" s="456"/>
      <c r="G59" s="457"/>
      <c r="H59" s="643">
        <f t="shared" si="28"/>
        <v>0</v>
      </c>
      <c r="I59" s="456"/>
      <c r="J59" s="456"/>
      <c r="K59" s="457"/>
      <c r="L59" s="643">
        <f t="shared" si="29"/>
        <v>0</v>
      </c>
      <c r="M59" s="456"/>
      <c r="N59" s="456"/>
      <c r="O59" s="457"/>
      <c r="P59" s="643">
        <f t="shared" si="30"/>
        <v>0</v>
      </c>
      <c r="Q59" s="456"/>
      <c r="R59" s="456"/>
      <c r="S59" s="456"/>
      <c r="T59" s="1288"/>
      <c r="U59" s="716">
        <f t="shared" si="32"/>
        <v>0</v>
      </c>
      <c r="V59" s="537">
        <f t="shared" si="31"/>
        <v>0</v>
      </c>
      <c r="W59" s="537">
        <f t="shared" si="31"/>
        <v>0</v>
      </c>
      <c r="X59" s="555">
        <f t="shared" si="31"/>
        <v>0</v>
      </c>
    </row>
    <row r="60" spans="1:24" x14ac:dyDescent="0.3">
      <c r="A60" s="1629"/>
      <c r="B60" s="749" t="s">
        <v>89</v>
      </c>
      <c r="C60" s="739" t="s">
        <v>111</v>
      </c>
      <c r="D60" s="643">
        <f t="shared" si="27"/>
        <v>0</v>
      </c>
      <c r="E60" s="456"/>
      <c r="F60" s="456"/>
      <c r="G60" s="457"/>
      <c r="H60" s="643">
        <f t="shared" si="28"/>
        <v>0</v>
      </c>
      <c r="I60" s="456"/>
      <c r="J60" s="456"/>
      <c r="K60" s="457"/>
      <c r="L60" s="643">
        <f t="shared" si="29"/>
        <v>0</v>
      </c>
      <c r="M60" s="456"/>
      <c r="N60" s="456"/>
      <c r="O60" s="457"/>
      <c r="P60" s="643">
        <f t="shared" si="30"/>
        <v>0</v>
      </c>
      <c r="Q60" s="456"/>
      <c r="R60" s="456"/>
      <c r="S60" s="456"/>
      <c r="T60" s="1288"/>
      <c r="U60" s="716">
        <f t="shared" si="32"/>
        <v>0</v>
      </c>
      <c r="V60" s="537">
        <f t="shared" si="31"/>
        <v>0</v>
      </c>
      <c r="W60" s="537">
        <f t="shared" si="31"/>
        <v>0</v>
      </c>
      <c r="X60" s="555">
        <f t="shared" si="31"/>
        <v>0</v>
      </c>
    </row>
    <row r="61" spans="1:24" x14ac:dyDescent="0.3">
      <c r="A61" s="1629"/>
      <c r="B61" s="749" t="s">
        <v>256</v>
      </c>
      <c r="C61" s="739" t="s">
        <v>112</v>
      </c>
      <c r="D61" s="643">
        <f t="shared" si="27"/>
        <v>0</v>
      </c>
      <c r="E61" s="456"/>
      <c r="F61" s="456"/>
      <c r="G61" s="457"/>
      <c r="H61" s="643">
        <f t="shared" si="28"/>
        <v>0</v>
      </c>
      <c r="I61" s="456"/>
      <c r="J61" s="456"/>
      <c r="K61" s="457"/>
      <c r="L61" s="643">
        <f t="shared" si="29"/>
        <v>0</v>
      </c>
      <c r="M61" s="456"/>
      <c r="N61" s="456"/>
      <c r="O61" s="457"/>
      <c r="P61" s="643">
        <f t="shared" si="30"/>
        <v>0</v>
      </c>
      <c r="Q61" s="456"/>
      <c r="R61" s="456"/>
      <c r="S61" s="456"/>
      <c r="T61" s="1288"/>
      <c r="U61" s="716">
        <f t="shared" si="32"/>
        <v>0</v>
      </c>
      <c r="V61" s="537">
        <f t="shared" si="31"/>
        <v>0</v>
      </c>
      <c r="W61" s="537">
        <f t="shared" si="31"/>
        <v>0</v>
      </c>
      <c r="X61" s="555">
        <f t="shared" si="31"/>
        <v>0</v>
      </c>
    </row>
    <row r="62" spans="1:24" x14ac:dyDescent="0.3">
      <c r="A62" s="1629"/>
      <c r="B62" s="745" t="s">
        <v>255</v>
      </c>
      <c r="C62" s="739" t="s">
        <v>31</v>
      </c>
      <c r="D62" s="643">
        <f t="shared" si="27"/>
        <v>0</v>
      </c>
      <c r="E62" s="456"/>
      <c r="F62" s="456"/>
      <c r="G62" s="457"/>
      <c r="H62" s="643">
        <f t="shared" si="28"/>
        <v>0</v>
      </c>
      <c r="I62" s="456"/>
      <c r="J62" s="456"/>
      <c r="K62" s="457"/>
      <c r="L62" s="643">
        <f t="shared" si="29"/>
        <v>0</v>
      </c>
      <c r="M62" s="456"/>
      <c r="N62" s="456"/>
      <c r="O62" s="457"/>
      <c r="P62" s="643">
        <f t="shared" si="30"/>
        <v>0</v>
      </c>
      <c r="Q62" s="456"/>
      <c r="R62" s="456"/>
      <c r="S62" s="456"/>
      <c r="T62" s="1288"/>
      <c r="U62" s="716">
        <f t="shared" si="32"/>
        <v>0</v>
      </c>
      <c r="V62" s="537">
        <f t="shared" si="31"/>
        <v>0</v>
      </c>
      <c r="W62" s="537">
        <f t="shared" si="31"/>
        <v>0</v>
      </c>
      <c r="X62" s="555">
        <f t="shared" si="31"/>
        <v>0</v>
      </c>
    </row>
    <row r="63" spans="1:24" s="782" customFormat="1" x14ac:dyDescent="0.3">
      <c r="A63" s="1630"/>
      <c r="B63" s="746" t="s">
        <v>254</v>
      </c>
      <c r="C63" s="743" t="s">
        <v>117</v>
      </c>
      <c r="D63" s="724">
        <f t="shared" ref="D63:U63" si="33">SUM(D57:D62)</f>
        <v>0</v>
      </c>
      <c r="E63" s="717">
        <f t="shared" si="33"/>
        <v>0</v>
      </c>
      <c r="F63" s="717">
        <f t="shared" si="33"/>
        <v>0</v>
      </c>
      <c r="G63" s="718">
        <f t="shared" si="33"/>
        <v>0</v>
      </c>
      <c r="H63" s="724">
        <f t="shared" si="33"/>
        <v>0</v>
      </c>
      <c r="I63" s="717">
        <f t="shared" si="33"/>
        <v>0</v>
      </c>
      <c r="J63" s="717">
        <f t="shared" si="33"/>
        <v>0</v>
      </c>
      <c r="K63" s="718">
        <f t="shared" si="33"/>
        <v>0</v>
      </c>
      <c r="L63" s="724">
        <f t="shared" si="33"/>
        <v>0</v>
      </c>
      <c r="M63" s="717">
        <f t="shared" si="33"/>
        <v>0</v>
      </c>
      <c r="N63" s="717">
        <f t="shared" si="33"/>
        <v>0</v>
      </c>
      <c r="O63" s="718">
        <f t="shared" si="33"/>
        <v>0</v>
      </c>
      <c r="P63" s="724">
        <f t="shared" si="33"/>
        <v>0</v>
      </c>
      <c r="Q63" s="717">
        <f t="shared" si="33"/>
        <v>0</v>
      </c>
      <c r="R63" s="717">
        <f t="shared" si="33"/>
        <v>0</v>
      </c>
      <c r="S63" s="717">
        <f t="shared" si="33"/>
        <v>0</v>
      </c>
      <c r="T63" s="1327">
        <f t="shared" si="33"/>
        <v>0</v>
      </c>
      <c r="U63" s="726">
        <f t="shared" si="33"/>
        <v>0</v>
      </c>
      <c r="V63" s="717">
        <f t="shared" si="31"/>
        <v>0</v>
      </c>
      <c r="W63" s="717">
        <f t="shared" si="31"/>
        <v>0</v>
      </c>
      <c r="X63" s="547">
        <f t="shared" si="31"/>
        <v>0</v>
      </c>
    </row>
    <row r="64" spans="1:24" ht="14.4" customHeight="1" x14ac:dyDescent="0.3">
      <c r="A64" s="1675" t="s">
        <v>194</v>
      </c>
      <c r="B64" s="744" t="s">
        <v>91</v>
      </c>
      <c r="C64" s="737" t="s">
        <v>425</v>
      </c>
      <c r="D64" s="465"/>
      <c r="E64" s="472"/>
      <c r="F64" s="472"/>
      <c r="G64" s="473"/>
      <c r="H64" s="465"/>
      <c r="I64" s="472"/>
      <c r="J64" s="472"/>
      <c r="K64" s="473"/>
      <c r="L64" s="465"/>
      <c r="M64" s="472"/>
      <c r="N64" s="472"/>
      <c r="O64" s="473"/>
      <c r="P64" s="456"/>
      <c r="Q64" s="472"/>
      <c r="R64" s="472"/>
      <c r="S64" s="472"/>
      <c r="T64" s="1288"/>
      <c r="U64" s="716">
        <f>D64+H64+L64+P64+T64</f>
        <v>0</v>
      </c>
      <c r="V64" s="559"/>
      <c r="W64" s="559"/>
      <c r="X64" s="474"/>
    </row>
    <row r="65" spans="1:24" x14ac:dyDescent="0.3">
      <c r="A65" s="1684"/>
      <c r="B65" s="745" t="s">
        <v>92</v>
      </c>
      <c r="C65" s="740" t="s">
        <v>417</v>
      </c>
      <c r="D65" s="465"/>
      <c r="E65" s="472"/>
      <c r="F65" s="472"/>
      <c r="G65" s="473"/>
      <c r="H65" s="465"/>
      <c r="I65" s="472"/>
      <c r="J65" s="472"/>
      <c r="K65" s="473"/>
      <c r="L65" s="465"/>
      <c r="M65" s="472"/>
      <c r="N65" s="472"/>
      <c r="O65" s="473"/>
      <c r="P65" s="456"/>
      <c r="Q65" s="472"/>
      <c r="R65" s="472"/>
      <c r="S65" s="472"/>
      <c r="T65" s="1288"/>
      <c r="U65" s="716">
        <f t="shared" ref="U65:U68" si="34">D65+H65+L65+P65+T65</f>
        <v>0</v>
      </c>
      <c r="V65" s="559"/>
      <c r="W65" s="559"/>
      <c r="X65" s="474"/>
    </row>
    <row r="66" spans="1:24" x14ac:dyDescent="0.3">
      <c r="A66" s="1684"/>
      <c r="B66" s="745" t="s">
        <v>93</v>
      </c>
      <c r="C66" s="781" t="s">
        <v>638</v>
      </c>
      <c r="D66" s="465"/>
      <c r="E66" s="472"/>
      <c r="F66" s="472"/>
      <c r="G66" s="473"/>
      <c r="H66" s="465"/>
      <c r="I66" s="472"/>
      <c r="J66" s="472"/>
      <c r="K66" s="473"/>
      <c r="L66" s="465"/>
      <c r="M66" s="472"/>
      <c r="N66" s="472"/>
      <c r="O66" s="473"/>
      <c r="P66" s="456"/>
      <c r="Q66" s="472"/>
      <c r="R66" s="472"/>
      <c r="S66" s="472"/>
      <c r="T66" s="1288"/>
      <c r="U66" s="716">
        <f t="shared" si="34"/>
        <v>0</v>
      </c>
      <c r="V66" s="559"/>
      <c r="W66" s="559"/>
      <c r="X66" s="474"/>
    </row>
    <row r="67" spans="1:24" x14ac:dyDescent="0.3">
      <c r="A67" s="1684"/>
      <c r="B67" s="745" t="s">
        <v>94</v>
      </c>
      <c r="C67" s="781" t="s">
        <v>639</v>
      </c>
      <c r="D67" s="465"/>
      <c r="E67" s="472"/>
      <c r="F67" s="472"/>
      <c r="G67" s="473"/>
      <c r="H67" s="465"/>
      <c r="I67" s="472"/>
      <c r="J67" s="472"/>
      <c r="K67" s="473"/>
      <c r="L67" s="465"/>
      <c r="M67" s="472"/>
      <c r="N67" s="472"/>
      <c r="O67" s="473"/>
      <c r="P67" s="456"/>
      <c r="Q67" s="472"/>
      <c r="R67" s="472"/>
      <c r="S67" s="472"/>
      <c r="T67" s="1288"/>
      <c r="U67" s="716">
        <f t="shared" si="34"/>
        <v>0</v>
      </c>
      <c r="V67" s="559"/>
      <c r="W67" s="559"/>
      <c r="X67" s="474"/>
    </row>
    <row r="68" spans="1:24" x14ac:dyDescent="0.3">
      <c r="A68" s="1684"/>
      <c r="B68" s="745" t="s">
        <v>253</v>
      </c>
      <c r="C68" s="781" t="s">
        <v>640</v>
      </c>
      <c r="D68" s="465"/>
      <c r="E68" s="472"/>
      <c r="F68" s="472"/>
      <c r="G68" s="473"/>
      <c r="H68" s="465"/>
      <c r="I68" s="472"/>
      <c r="J68" s="472"/>
      <c r="K68" s="473"/>
      <c r="L68" s="465"/>
      <c r="M68" s="472"/>
      <c r="N68" s="472"/>
      <c r="O68" s="473"/>
      <c r="P68" s="456"/>
      <c r="Q68" s="472"/>
      <c r="R68" s="472"/>
      <c r="S68" s="472"/>
      <c r="T68" s="1288"/>
      <c r="U68" s="716">
        <f t="shared" si="34"/>
        <v>0</v>
      </c>
      <c r="V68" s="559"/>
      <c r="W68" s="559"/>
      <c r="X68" s="474"/>
    </row>
    <row r="69" spans="1:24" x14ac:dyDescent="0.3">
      <c r="A69" s="1685"/>
      <c r="B69" s="746" t="s">
        <v>252</v>
      </c>
      <c r="C69" s="743" t="s">
        <v>198</v>
      </c>
      <c r="D69" s="724">
        <f>SUM(D64:D68)</f>
        <v>0</v>
      </c>
      <c r="E69" s="481"/>
      <c r="F69" s="481"/>
      <c r="G69" s="482"/>
      <c r="H69" s="724">
        <f>SUM(H64:H68)</f>
        <v>0</v>
      </c>
      <c r="I69" s="481"/>
      <c r="J69" s="481"/>
      <c r="K69" s="482"/>
      <c r="L69" s="724">
        <f>SUM(L64:L68)</f>
        <v>0</v>
      </c>
      <c r="M69" s="481"/>
      <c r="N69" s="481"/>
      <c r="O69" s="482"/>
      <c r="P69" s="717">
        <f>SUM(P64:P68)</f>
        <v>0</v>
      </c>
      <c r="Q69" s="481"/>
      <c r="R69" s="481"/>
      <c r="S69" s="481"/>
      <c r="T69" s="1327">
        <f>SUM(T64:T68)</f>
        <v>0</v>
      </c>
      <c r="U69" s="726">
        <f>SUM(U64:U68)</f>
        <v>0</v>
      </c>
      <c r="V69" s="649"/>
      <c r="W69" s="649"/>
      <c r="X69" s="484"/>
    </row>
    <row r="70" spans="1:24" x14ac:dyDescent="0.3">
      <c r="A70" s="790"/>
      <c r="B70" s="794" t="s">
        <v>300</v>
      </c>
      <c r="C70" s="1210" t="s">
        <v>35</v>
      </c>
      <c r="D70" s="643">
        <f>D54+D63+D69</f>
        <v>0</v>
      </c>
      <c r="E70" s="472"/>
      <c r="F70" s="472"/>
      <c r="G70" s="473"/>
      <c r="H70" s="643">
        <f>H54+H63+H69</f>
        <v>0</v>
      </c>
      <c r="I70" s="472"/>
      <c r="J70" s="472"/>
      <c r="K70" s="473"/>
      <c r="L70" s="643">
        <f>L54+L63+L69</f>
        <v>0</v>
      </c>
      <c r="M70" s="472"/>
      <c r="N70" s="472"/>
      <c r="O70" s="473"/>
      <c r="P70" s="537">
        <f>P54+P63+P69</f>
        <v>0</v>
      </c>
      <c r="Q70" s="472"/>
      <c r="R70" s="472"/>
      <c r="S70" s="472"/>
      <c r="T70" s="1325">
        <f>T54+T63+T69</f>
        <v>0</v>
      </c>
      <c r="U70" s="716">
        <f>U54+U63+U69</f>
        <v>0</v>
      </c>
      <c r="V70" s="661"/>
      <c r="W70" s="661"/>
      <c r="X70" s="474"/>
    </row>
    <row r="71" spans="1:24" s="782" customFormat="1" ht="24.6" x14ac:dyDescent="0.3">
      <c r="A71" s="1213"/>
      <c r="B71" s="1201" t="s">
        <v>301</v>
      </c>
      <c r="C71" s="1202" t="s">
        <v>199</v>
      </c>
      <c r="D71" s="1203">
        <f>D14-D70</f>
        <v>0</v>
      </c>
      <c r="E71" s="478"/>
      <c r="F71" s="478"/>
      <c r="G71" s="479"/>
      <c r="H71" s="1203">
        <f>H14-H70</f>
        <v>0</v>
      </c>
      <c r="I71" s="478"/>
      <c r="J71" s="478"/>
      <c r="K71" s="479"/>
      <c r="L71" s="1203">
        <f>L14-L70</f>
        <v>0</v>
      </c>
      <c r="M71" s="478"/>
      <c r="N71" s="478"/>
      <c r="O71" s="479"/>
      <c r="P71" s="1205">
        <f>P14-P70</f>
        <v>0</v>
      </c>
      <c r="Q71" s="478"/>
      <c r="R71" s="478"/>
      <c r="S71" s="478"/>
      <c r="T71" s="1331">
        <f>T14-T70</f>
        <v>0</v>
      </c>
      <c r="U71" s="1206">
        <f>U14-U70</f>
        <v>0</v>
      </c>
      <c r="V71" s="646"/>
      <c r="W71" s="646"/>
      <c r="X71" s="1198"/>
    </row>
    <row r="72" spans="1:24" x14ac:dyDescent="0.3">
      <c r="A72" s="791"/>
      <c r="B72" s="745" t="s">
        <v>243</v>
      </c>
      <c r="C72" s="739" t="s">
        <v>29</v>
      </c>
      <c r="D72" s="480"/>
      <c r="E72" s="783"/>
      <c r="F72" s="783"/>
      <c r="G72" s="784"/>
      <c r="H72" s="480"/>
      <c r="I72" s="783"/>
      <c r="J72" s="783"/>
      <c r="K72" s="784"/>
      <c r="L72" s="480"/>
      <c r="M72" s="783"/>
      <c r="N72" s="783"/>
      <c r="O72" s="784"/>
      <c r="P72" s="785"/>
      <c r="Q72" s="481"/>
      <c r="R72" s="481"/>
      <c r="S72" s="481"/>
      <c r="T72" s="1328"/>
      <c r="U72" s="731">
        <f>D72+H72+L72+P72+T72</f>
        <v>0</v>
      </c>
      <c r="V72" s="649"/>
      <c r="W72" s="649"/>
      <c r="X72" s="484"/>
    </row>
    <row r="73" spans="1:24" s="782" customFormat="1" x14ac:dyDescent="0.3">
      <c r="A73" s="1211"/>
      <c r="B73" s="1208" t="s">
        <v>313</v>
      </c>
      <c r="C73" s="752" t="s">
        <v>200</v>
      </c>
      <c r="D73" s="724">
        <f>D71-D72</f>
        <v>0</v>
      </c>
      <c r="E73" s="475"/>
      <c r="F73" s="475"/>
      <c r="G73" s="476"/>
      <c r="H73" s="724">
        <f>H71-H72</f>
        <v>0</v>
      </c>
      <c r="I73" s="475"/>
      <c r="J73" s="475"/>
      <c r="K73" s="476"/>
      <c r="L73" s="724">
        <f>L71-L72</f>
        <v>0</v>
      </c>
      <c r="M73" s="475"/>
      <c r="N73" s="475"/>
      <c r="O73" s="476"/>
      <c r="P73" s="717">
        <f>P71-P72</f>
        <v>0</v>
      </c>
      <c r="Q73" s="477"/>
      <c r="R73" s="477"/>
      <c r="S73" s="477"/>
      <c r="T73" s="1327">
        <f>T71-T72</f>
        <v>0</v>
      </c>
      <c r="U73" s="726">
        <f>U71-U72</f>
        <v>0</v>
      </c>
      <c r="V73" s="651"/>
      <c r="W73" s="651"/>
      <c r="X73" s="1212"/>
    </row>
    <row r="74" spans="1:24" x14ac:dyDescent="0.3">
      <c r="A74" s="1692" t="s">
        <v>365</v>
      </c>
      <c r="B74" s="747" t="s">
        <v>244</v>
      </c>
      <c r="C74" s="748" t="s">
        <v>419</v>
      </c>
      <c r="D74" s="786"/>
      <c r="E74" s="469"/>
      <c r="F74" s="469"/>
      <c r="G74" s="470"/>
      <c r="H74" s="786"/>
      <c r="I74" s="469"/>
      <c r="J74" s="469"/>
      <c r="K74" s="470"/>
      <c r="L74" s="786"/>
      <c r="M74" s="469"/>
      <c r="N74" s="469"/>
      <c r="O74" s="470"/>
      <c r="P74" s="452"/>
      <c r="Q74" s="469"/>
      <c r="R74" s="469"/>
      <c r="S74" s="469"/>
      <c r="T74" s="1286"/>
      <c r="U74" s="716">
        <f>D74+H74+L74+P74+T74</f>
        <v>0</v>
      </c>
      <c r="V74" s="559"/>
      <c r="W74" s="559"/>
      <c r="X74" s="471"/>
    </row>
    <row r="75" spans="1:24" x14ac:dyDescent="0.3">
      <c r="A75" s="1693"/>
      <c r="B75" s="749">
        <v>11.1</v>
      </c>
      <c r="C75" s="739" t="s">
        <v>421</v>
      </c>
      <c r="D75" s="464"/>
      <c r="E75" s="472"/>
      <c r="F75" s="472"/>
      <c r="G75" s="473"/>
      <c r="H75" s="464"/>
      <c r="I75" s="472"/>
      <c r="J75" s="472"/>
      <c r="K75" s="473"/>
      <c r="L75" s="464"/>
      <c r="M75" s="472"/>
      <c r="N75" s="472"/>
      <c r="O75" s="473"/>
      <c r="P75" s="454"/>
      <c r="Q75" s="472"/>
      <c r="R75" s="472"/>
      <c r="S75" s="472"/>
      <c r="T75" s="1287"/>
      <c r="U75" s="716">
        <f t="shared" ref="U75:U78" si="35">D75+H75+L75+P75+T75</f>
        <v>0</v>
      </c>
      <c r="V75" s="559"/>
      <c r="W75" s="559"/>
      <c r="X75" s="474"/>
    </row>
    <row r="76" spans="1:24" x14ac:dyDescent="0.3">
      <c r="A76" s="1693"/>
      <c r="B76" s="749">
        <v>11.2</v>
      </c>
      <c r="C76" s="739" t="s">
        <v>420</v>
      </c>
      <c r="D76" s="464"/>
      <c r="E76" s="472"/>
      <c r="F76" s="472"/>
      <c r="G76" s="473"/>
      <c r="H76" s="464"/>
      <c r="I76" s="472"/>
      <c r="J76" s="472"/>
      <c r="K76" s="473"/>
      <c r="L76" s="464"/>
      <c r="M76" s="472"/>
      <c r="N76" s="472"/>
      <c r="O76" s="473"/>
      <c r="P76" s="454"/>
      <c r="Q76" s="472"/>
      <c r="R76" s="472"/>
      <c r="S76" s="472"/>
      <c r="T76" s="1287"/>
      <c r="U76" s="716">
        <f t="shared" si="35"/>
        <v>0</v>
      </c>
      <c r="V76" s="559"/>
      <c r="W76" s="559"/>
      <c r="X76" s="474"/>
    </row>
    <row r="77" spans="1:24" x14ac:dyDescent="0.3">
      <c r="A77" s="1693"/>
      <c r="B77" s="749">
        <v>11.3</v>
      </c>
      <c r="C77" s="739" t="s">
        <v>28</v>
      </c>
      <c r="D77" s="464"/>
      <c r="E77" s="472"/>
      <c r="F77" s="472"/>
      <c r="G77" s="473"/>
      <c r="H77" s="464"/>
      <c r="I77" s="472"/>
      <c r="J77" s="472"/>
      <c r="K77" s="473"/>
      <c r="L77" s="464"/>
      <c r="M77" s="472"/>
      <c r="N77" s="472"/>
      <c r="O77" s="473"/>
      <c r="P77" s="454"/>
      <c r="Q77" s="472"/>
      <c r="R77" s="472"/>
      <c r="S77" s="472"/>
      <c r="T77" s="1287"/>
      <c r="U77" s="716">
        <f t="shared" si="35"/>
        <v>0</v>
      </c>
      <c r="V77" s="559"/>
      <c r="W77" s="559"/>
      <c r="X77" s="474"/>
    </row>
    <row r="78" spans="1:24" x14ac:dyDescent="0.3">
      <c r="A78" s="1693"/>
      <c r="B78" s="749">
        <v>11.4</v>
      </c>
      <c r="C78" s="739" t="s">
        <v>205</v>
      </c>
      <c r="D78" s="464"/>
      <c r="E78" s="472"/>
      <c r="F78" s="472"/>
      <c r="G78" s="473"/>
      <c r="H78" s="464"/>
      <c r="I78" s="472"/>
      <c r="J78" s="472"/>
      <c r="K78" s="473"/>
      <c r="L78" s="464"/>
      <c r="M78" s="472"/>
      <c r="N78" s="472"/>
      <c r="O78" s="473"/>
      <c r="P78" s="454"/>
      <c r="Q78" s="472"/>
      <c r="R78" s="472"/>
      <c r="S78" s="472"/>
      <c r="T78" s="1287"/>
      <c r="U78" s="716">
        <f t="shared" si="35"/>
        <v>0</v>
      </c>
      <c r="V78" s="559"/>
      <c r="W78" s="559"/>
      <c r="X78" s="474"/>
    </row>
    <row r="79" spans="1:24" s="782" customFormat="1" x14ac:dyDescent="0.3">
      <c r="A79" s="1693"/>
      <c r="B79" s="749">
        <v>11.5</v>
      </c>
      <c r="C79" s="739" t="s">
        <v>418</v>
      </c>
      <c r="D79" s="502">
        <f>SUM(D74:D78)</f>
        <v>0</v>
      </c>
      <c r="E79" s="472"/>
      <c r="F79" s="472"/>
      <c r="G79" s="473"/>
      <c r="H79" s="502">
        <f>SUM(H74:H78)</f>
        <v>0</v>
      </c>
      <c r="I79" s="472"/>
      <c r="J79" s="472"/>
      <c r="K79" s="473"/>
      <c r="L79" s="502">
        <f>SUM(L74:L78)</f>
        <v>0</v>
      </c>
      <c r="M79" s="472"/>
      <c r="N79" s="472"/>
      <c r="O79" s="473"/>
      <c r="P79" s="503">
        <f>SUM(P74:P78)</f>
        <v>0</v>
      </c>
      <c r="Q79" s="472"/>
      <c r="R79" s="472"/>
      <c r="S79" s="472"/>
      <c r="T79" s="1332">
        <f>SUM(T74:T78)</f>
        <v>0</v>
      </c>
      <c r="U79" s="535">
        <f>SUM(U74:U78)</f>
        <v>0</v>
      </c>
      <c r="V79" s="646"/>
      <c r="W79" s="646"/>
      <c r="X79" s="474"/>
    </row>
    <row r="80" spans="1:24" x14ac:dyDescent="0.3">
      <c r="A80" s="1693"/>
      <c r="B80" s="749">
        <v>11.6</v>
      </c>
      <c r="C80" s="739" t="s">
        <v>422</v>
      </c>
      <c r="D80" s="464"/>
      <c r="E80" s="472"/>
      <c r="F80" s="472"/>
      <c r="G80" s="473"/>
      <c r="H80" s="464"/>
      <c r="I80" s="472"/>
      <c r="J80" s="472"/>
      <c r="K80" s="473"/>
      <c r="L80" s="464"/>
      <c r="M80" s="472"/>
      <c r="N80" s="472"/>
      <c r="O80" s="473"/>
      <c r="P80" s="454"/>
      <c r="Q80" s="472"/>
      <c r="R80" s="472"/>
      <c r="S80" s="472"/>
      <c r="T80" s="1287"/>
      <c r="U80" s="716">
        <f>D80+H80+L80+P80+T80</f>
        <v>0</v>
      </c>
      <c r="V80" s="559"/>
      <c r="W80" s="559"/>
      <c r="X80" s="474"/>
    </row>
    <row r="81" spans="1:24" x14ac:dyDescent="0.3">
      <c r="A81" s="1693"/>
      <c r="B81" s="749">
        <v>11.7</v>
      </c>
      <c r="C81" s="739" t="s">
        <v>209</v>
      </c>
      <c r="D81" s="464"/>
      <c r="E81" s="472"/>
      <c r="F81" s="472"/>
      <c r="G81" s="473"/>
      <c r="H81" s="464"/>
      <c r="I81" s="472"/>
      <c r="J81" s="472"/>
      <c r="K81" s="473"/>
      <c r="L81" s="464"/>
      <c r="M81" s="472"/>
      <c r="N81" s="472"/>
      <c r="O81" s="473"/>
      <c r="P81" s="454"/>
      <c r="Q81" s="472"/>
      <c r="R81" s="472"/>
      <c r="S81" s="472"/>
      <c r="T81" s="1287"/>
      <c r="U81" s="716">
        <f t="shared" ref="U81:U82" si="36">D81+H81+L81+P81+T81</f>
        <v>0</v>
      </c>
      <c r="V81" s="559"/>
      <c r="W81" s="559"/>
      <c r="X81" s="474"/>
    </row>
    <row r="82" spans="1:24" x14ac:dyDescent="0.3">
      <c r="A82" s="1693"/>
      <c r="B82" s="749">
        <v>11.8</v>
      </c>
      <c r="C82" s="739" t="s">
        <v>212</v>
      </c>
      <c r="D82" s="464"/>
      <c r="E82" s="472"/>
      <c r="F82" s="472"/>
      <c r="G82" s="473"/>
      <c r="H82" s="464"/>
      <c r="I82" s="472"/>
      <c r="J82" s="472"/>
      <c r="K82" s="473"/>
      <c r="L82" s="464"/>
      <c r="M82" s="472"/>
      <c r="N82" s="472"/>
      <c r="O82" s="473"/>
      <c r="P82" s="454"/>
      <c r="Q82" s="472"/>
      <c r="R82" s="472"/>
      <c r="S82" s="472"/>
      <c r="T82" s="1287"/>
      <c r="U82" s="716">
        <f t="shared" si="36"/>
        <v>0</v>
      </c>
      <c r="V82" s="559"/>
      <c r="W82" s="559"/>
      <c r="X82" s="474"/>
    </row>
    <row r="83" spans="1:24" s="782" customFormat="1" ht="24.6" x14ac:dyDescent="0.3">
      <c r="A83" s="1694"/>
      <c r="B83" s="749">
        <v>11.9</v>
      </c>
      <c r="C83" s="750" t="s">
        <v>423</v>
      </c>
      <c r="D83" s="502">
        <f>(D79-D80)+(D81-D82)</f>
        <v>0</v>
      </c>
      <c r="E83" s="472"/>
      <c r="F83" s="472"/>
      <c r="G83" s="473"/>
      <c r="H83" s="502">
        <f>(H79-H80)+(H81-H82)</f>
        <v>0</v>
      </c>
      <c r="I83" s="472"/>
      <c r="J83" s="472"/>
      <c r="K83" s="473"/>
      <c r="L83" s="502">
        <f>(L79-L80)+(L81-L82)</f>
        <v>0</v>
      </c>
      <c r="M83" s="472"/>
      <c r="N83" s="472"/>
      <c r="O83" s="473"/>
      <c r="P83" s="503">
        <f>(P79-P80)+(P81-P82)</f>
        <v>0</v>
      </c>
      <c r="Q83" s="472"/>
      <c r="R83" s="472"/>
      <c r="S83" s="472"/>
      <c r="T83" s="1332">
        <f>(T79-T80)+(T81-T82)</f>
        <v>0</v>
      </c>
      <c r="U83" s="535">
        <f>(U79-U80)+(U81-U82)</f>
        <v>0</v>
      </c>
      <c r="V83" s="644"/>
      <c r="W83" s="644"/>
      <c r="X83" s="474"/>
    </row>
    <row r="84" spans="1:24" s="782" customFormat="1" ht="15" thickBot="1" x14ac:dyDescent="0.35">
      <c r="A84" s="792"/>
      <c r="B84" s="751" t="s">
        <v>306</v>
      </c>
      <c r="C84" s="752" t="s">
        <v>215</v>
      </c>
      <c r="D84" s="732">
        <f>D73+D83</f>
        <v>0</v>
      </c>
      <c r="E84" s="485"/>
      <c r="F84" s="485"/>
      <c r="G84" s="486"/>
      <c r="H84" s="732">
        <f>H73+H83</f>
        <v>0</v>
      </c>
      <c r="I84" s="485"/>
      <c r="J84" s="485"/>
      <c r="K84" s="486"/>
      <c r="L84" s="732">
        <f>L73+L83</f>
        <v>0</v>
      </c>
      <c r="M84" s="485"/>
      <c r="N84" s="485"/>
      <c r="O84" s="486"/>
      <c r="P84" s="890">
        <f>P73+P83</f>
        <v>0</v>
      </c>
      <c r="Q84" s="485"/>
      <c r="R84" s="485"/>
      <c r="S84" s="478"/>
      <c r="T84" s="1333">
        <f>T73+T83</f>
        <v>0</v>
      </c>
      <c r="U84" s="734">
        <f>U73+U83</f>
        <v>0</v>
      </c>
      <c r="V84" s="653"/>
      <c r="W84" s="653"/>
      <c r="X84" s="897"/>
    </row>
    <row r="85" spans="1:24" x14ac:dyDescent="0.3">
      <c r="S85" s="895"/>
      <c r="T85" s="770"/>
      <c r="X85" s="770"/>
    </row>
  </sheetData>
  <sheetProtection algorithmName="SHA-512" hashValue="JHYGwc+IOXOCjc+0AA9S+w5HPRAy2lmliVbDDRoe/UuS0mSTSS8O0lAkCo0jOHGkGnjgJATGn+lX1JHl2RkJag==" saltValue="S0iRjcJPA63V0EVXC1aSXA==" spinCount="100000" sheet="1" objects="1" scenarios="1"/>
  <mergeCells count="26">
    <mergeCell ref="H55:K55"/>
    <mergeCell ref="L55:O55"/>
    <mergeCell ref="P55:S55"/>
    <mergeCell ref="A57:A63"/>
    <mergeCell ref="A64:A69"/>
    <mergeCell ref="A39:A43"/>
    <mergeCell ref="A44:A54"/>
    <mergeCell ref="A55:C56"/>
    <mergeCell ref="A74:A83"/>
    <mergeCell ref="D55:G55"/>
    <mergeCell ref="U55:X55"/>
    <mergeCell ref="A11:A14"/>
    <mergeCell ref="A15:C16"/>
    <mergeCell ref="A10:C10"/>
    <mergeCell ref="D7:G7"/>
    <mergeCell ref="H7:K7"/>
    <mergeCell ref="D15:G15"/>
    <mergeCell ref="H15:K15"/>
    <mergeCell ref="L15:O15"/>
    <mergeCell ref="P15:S15"/>
    <mergeCell ref="L7:O7"/>
    <mergeCell ref="P7:S7"/>
    <mergeCell ref="U7:X7"/>
    <mergeCell ref="U15:X15"/>
    <mergeCell ref="A17:A26"/>
    <mergeCell ref="A27:A38"/>
  </mergeCells>
  <pageMargins left="0.25" right="0.25" top="0.75" bottom="0.75" header="0" footer="0.3"/>
  <pageSetup paperSize="5" scale="54" fitToHeight="0"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pageSetUpPr fitToPage="1"/>
  </sheetPr>
  <dimension ref="A1:Y85"/>
  <sheetViews>
    <sheetView workbookViewId="0">
      <pane xSplit="3" topLeftCell="D1" activePane="topRight" state="frozen"/>
      <selection pane="topRight"/>
    </sheetView>
  </sheetViews>
  <sheetFormatPr defaultColWidth="9.109375" defaultRowHeight="14.4" x14ac:dyDescent="0.3"/>
  <cols>
    <col min="1" max="1" width="12.33203125" style="771" customWidth="1"/>
    <col min="2" max="2" width="6.33203125" style="768" customWidth="1"/>
    <col min="3" max="3" width="42" style="769" customWidth="1"/>
    <col min="4" max="20" width="14.44140625" style="769" customWidth="1"/>
    <col min="21" max="22" width="14.44140625" style="770" customWidth="1"/>
    <col min="23" max="24" width="14.44140625" style="769" customWidth="1"/>
    <col min="25" max="16384" width="9.109375" style="769"/>
  </cols>
  <sheetData>
    <row r="1" spans="1:24" x14ac:dyDescent="0.3">
      <c r="A1" s="767" t="s">
        <v>520</v>
      </c>
    </row>
    <row r="3" spans="1:24" x14ac:dyDescent="0.3">
      <c r="A3" s="863" t="s">
        <v>477</v>
      </c>
      <c r="B3" s="864"/>
      <c r="C3" s="860">
        <f>'LTC Rev-Exp Summary'!C3</f>
        <v>0</v>
      </c>
      <c r="L3" s="772"/>
      <c r="M3" s="772"/>
      <c r="N3" s="772"/>
      <c r="O3" s="772"/>
    </row>
    <row r="4" spans="1:24" x14ac:dyDescent="0.3">
      <c r="A4" s="863" t="s">
        <v>16</v>
      </c>
      <c r="B4" s="864"/>
      <c r="C4" s="867" t="str">
        <f>IF('LTC Rev-Exp Summary'!C4=0,"",'LTC Rev-Exp Summary'!C4)</f>
        <v/>
      </c>
    </row>
    <row r="5" spans="1:24" x14ac:dyDescent="0.3">
      <c r="A5" s="863" t="s">
        <v>17</v>
      </c>
      <c r="B5" s="864"/>
      <c r="C5" s="867" t="str">
        <f>IF('LTC Rev-Exp Summary'!C5=0,"",'LTC Rev-Exp Summary'!C5)</f>
        <v/>
      </c>
      <c r="D5" s="773"/>
      <c r="E5" s="773"/>
      <c r="F5" s="773"/>
      <c r="G5" s="773"/>
    </row>
    <row r="6" spans="1:24" ht="15" thickBot="1" x14ac:dyDescent="0.35">
      <c r="A6" s="865" t="s">
        <v>490</v>
      </c>
      <c r="B6" s="864"/>
      <c r="C6" s="866"/>
      <c r="D6" s="773"/>
      <c r="E6" s="773"/>
      <c r="F6" s="773"/>
      <c r="G6" s="773"/>
    </row>
    <row r="7" spans="1:24" ht="18.75" customHeight="1" x14ac:dyDescent="0.35">
      <c r="A7" s="693"/>
      <c r="B7" s="694"/>
      <c r="C7" s="695"/>
      <c r="D7" s="1689" t="s">
        <v>288</v>
      </c>
      <c r="E7" s="1690"/>
      <c r="F7" s="1690"/>
      <c r="G7" s="1691"/>
      <c r="H7" s="1689" t="s">
        <v>289</v>
      </c>
      <c r="I7" s="1690"/>
      <c r="J7" s="1690"/>
      <c r="K7" s="1691"/>
      <c r="L7" s="1689" t="s">
        <v>290</v>
      </c>
      <c r="M7" s="1690"/>
      <c r="N7" s="1690"/>
      <c r="O7" s="1691"/>
      <c r="P7" s="1689" t="s">
        <v>291</v>
      </c>
      <c r="Q7" s="1690"/>
      <c r="R7" s="1690"/>
      <c r="S7" s="1690"/>
      <c r="T7" s="1318"/>
      <c r="U7" s="1686" t="s">
        <v>1021</v>
      </c>
      <c r="V7" s="1687"/>
      <c r="W7" s="1687"/>
      <c r="X7" s="1688"/>
    </row>
    <row r="8" spans="1:24" ht="43.8" x14ac:dyDescent="0.35">
      <c r="A8" s="693"/>
      <c r="B8" s="696"/>
      <c r="C8" s="697"/>
      <c r="D8" s="1313" t="s">
        <v>40</v>
      </c>
      <c r="E8" s="1314" t="s">
        <v>533</v>
      </c>
      <c r="F8" s="1314" t="s">
        <v>516</v>
      </c>
      <c r="G8" s="1315" t="s">
        <v>693</v>
      </c>
      <c r="H8" s="1314" t="s">
        <v>40</v>
      </c>
      <c r="I8" s="1314" t="s">
        <v>533</v>
      </c>
      <c r="J8" s="1314" t="s">
        <v>516</v>
      </c>
      <c r="K8" s="1315" t="s">
        <v>693</v>
      </c>
      <c r="L8" s="1314" t="s">
        <v>40</v>
      </c>
      <c r="M8" s="1314" t="s">
        <v>533</v>
      </c>
      <c r="N8" s="1314" t="s">
        <v>516</v>
      </c>
      <c r="O8" s="1315" t="s">
        <v>693</v>
      </c>
      <c r="P8" s="1314" t="s">
        <v>40</v>
      </c>
      <c r="Q8" s="1314" t="s">
        <v>533</v>
      </c>
      <c r="R8" s="1314" t="s">
        <v>516</v>
      </c>
      <c r="S8" s="1314" t="s">
        <v>693</v>
      </c>
      <c r="T8" s="1279" t="s">
        <v>1022</v>
      </c>
      <c r="U8" s="776" t="s">
        <v>40</v>
      </c>
      <c r="V8" s="1314" t="s">
        <v>533</v>
      </c>
      <c r="W8" s="1314" t="s">
        <v>516</v>
      </c>
      <c r="X8" s="1316" t="s">
        <v>693</v>
      </c>
    </row>
    <row r="9" spans="1:24" s="701" customFormat="1" ht="18" x14ac:dyDescent="0.35">
      <c r="A9" s="787" t="s">
        <v>58</v>
      </c>
      <c r="B9" s="788"/>
      <c r="C9" s="789"/>
      <c r="D9" s="1265">
        <f>SUM(E9:G9)</f>
        <v>0</v>
      </c>
      <c r="E9" s="1266"/>
      <c r="F9" s="1266"/>
      <c r="G9" s="1267"/>
      <c r="H9" s="1265">
        <f>SUM(I9:K9)</f>
        <v>0</v>
      </c>
      <c r="I9" s="1266"/>
      <c r="J9" s="1266"/>
      <c r="K9" s="1267"/>
      <c r="L9" s="1265">
        <f>SUM(M9:O9)</f>
        <v>0</v>
      </c>
      <c r="M9" s="1266"/>
      <c r="N9" s="1266"/>
      <c r="O9" s="1267"/>
      <c r="P9" s="1265">
        <f>SUM(Q9:S9)</f>
        <v>0</v>
      </c>
      <c r="Q9" s="1266"/>
      <c r="R9" s="1266"/>
      <c r="S9" s="1266"/>
      <c r="T9" s="1319"/>
      <c r="U9" s="1268">
        <f>SUM(V9:X9)+T9</f>
        <v>0</v>
      </c>
      <c r="V9" s="503">
        <f>E9+I9+M9+Q9</f>
        <v>0</v>
      </c>
      <c r="W9" s="503">
        <f>F9+J9+N9+R9</f>
        <v>0</v>
      </c>
      <c r="X9" s="1269">
        <f>G9+K9+O9+S9</f>
        <v>0</v>
      </c>
    </row>
    <row r="10" spans="1:24" ht="18" x14ac:dyDescent="0.35">
      <c r="A10" s="1678" t="s">
        <v>12</v>
      </c>
      <c r="B10" s="1679"/>
      <c r="C10" s="1680"/>
      <c r="D10" s="777"/>
      <c r="E10" s="778"/>
      <c r="F10" s="778"/>
      <c r="G10" s="779"/>
      <c r="H10" s="777"/>
      <c r="I10" s="778"/>
      <c r="J10" s="778"/>
      <c r="K10" s="779"/>
      <c r="L10" s="777"/>
      <c r="M10" s="778"/>
      <c r="N10" s="778"/>
      <c r="O10" s="779"/>
      <c r="P10" s="777"/>
      <c r="Q10" s="778"/>
      <c r="R10" s="778"/>
      <c r="S10" s="778"/>
      <c r="T10" s="1320"/>
      <c r="U10" s="713"/>
      <c r="V10" s="795"/>
      <c r="W10" s="795"/>
      <c r="X10" s="896"/>
    </row>
    <row r="11" spans="1:24" ht="14.4" customHeight="1" x14ac:dyDescent="0.3">
      <c r="A11" s="1631" t="s">
        <v>218</v>
      </c>
      <c r="B11" s="736">
        <v>1.1000000000000001</v>
      </c>
      <c r="C11" s="753" t="s">
        <v>13</v>
      </c>
      <c r="D11" s="880"/>
      <c r="E11" s="872"/>
      <c r="F11" s="872"/>
      <c r="G11" s="882"/>
      <c r="H11" s="880"/>
      <c r="I11" s="872"/>
      <c r="J11" s="872"/>
      <c r="K11" s="882"/>
      <c r="L11" s="880"/>
      <c r="M11" s="872"/>
      <c r="N11" s="872"/>
      <c r="O11" s="882"/>
      <c r="P11" s="880"/>
      <c r="Q11" s="872"/>
      <c r="R11" s="872"/>
      <c r="S11" s="872"/>
      <c r="T11" s="1336"/>
      <c r="U11" s="611">
        <f>D11+H11+L11+P11+T11</f>
        <v>0</v>
      </c>
      <c r="V11" s="873"/>
      <c r="W11" s="873"/>
      <c r="X11" s="558"/>
    </row>
    <row r="12" spans="1:24" x14ac:dyDescent="0.3">
      <c r="A12" s="1632"/>
      <c r="B12" s="738">
        <v>1.2</v>
      </c>
      <c r="C12" s="754" t="s">
        <v>262</v>
      </c>
      <c r="D12" s="881"/>
      <c r="E12" s="873"/>
      <c r="F12" s="873"/>
      <c r="G12" s="874"/>
      <c r="H12" s="881"/>
      <c r="I12" s="873"/>
      <c r="J12" s="873"/>
      <c r="K12" s="874"/>
      <c r="L12" s="881"/>
      <c r="M12" s="873"/>
      <c r="N12" s="873"/>
      <c r="O12" s="874"/>
      <c r="P12" s="881"/>
      <c r="Q12" s="873"/>
      <c r="R12" s="873"/>
      <c r="S12" s="873"/>
      <c r="T12" s="1283"/>
      <c r="U12" s="535">
        <f t="shared" ref="U12:U13" si="0">D12+H12+L12+P12+T12</f>
        <v>0</v>
      </c>
      <c r="V12" s="873"/>
      <c r="W12" s="873"/>
      <c r="X12" s="560"/>
    </row>
    <row r="13" spans="1:24" x14ac:dyDescent="0.3">
      <c r="A13" s="1632"/>
      <c r="B13" s="738" t="s">
        <v>70</v>
      </c>
      <c r="C13" s="754" t="s">
        <v>14</v>
      </c>
      <c r="D13" s="881"/>
      <c r="E13" s="873"/>
      <c r="F13" s="873"/>
      <c r="G13" s="874"/>
      <c r="H13" s="881"/>
      <c r="I13" s="873"/>
      <c r="J13" s="873"/>
      <c r="K13" s="874"/>
      <c r="L13" s="881"/>
      <c r="M13" s="873"/>
      <c r="N13" s="873"/>
      <c r="O13" s="874"/>
      <c r="P13" s="881"/>
      <c r="Q13" s="873"/>
      <c r="R13" s="873"/>
      <c r="S13" s="873"/>
      <c r="T13" s="1283"/>
      <c r="U13" s="535">
        <f t="shared" si="0"/>
        <v>0</v>
      </c>
      <c r="V13" s="873"/>
      <c r="W13" s="873"/>
      <c r="X13" s="560"/>
    </row>
    <row r="14" spans="1:24" s="780" customFormat="1" x14ac:dyDescent="0.3">
      <c r="A14" s="1633"/>
      <c r="B14" s="742" t="s">
        <v>71</v>
      </c>
      <c r="C14" s="766" t="s">
        <v>15</v>
      </c>
      <c r="D14" s="1216">
        <f>SUM(D11:D13)</f>
        <v>0</v>
      </c>
      <c r="E14" s="875"/>
      <c r="F14" s="877"/>
      <c r="G14" s="876"/>
      <c r="H14" s="532">
        <f>SUM(H11:H13)</f>
        <v>0</v>
      </c>
      <c r="I14" s="875"/>
      <c r="J14" s="877"/>
      <c r="K14" s="876"/>
      <c r="L14" s="532">
        <f>SUM(L11:L13)</f>
        <v>0</v>
      </c>
      <c r="M14" s="875"/>
      <c r="N14" s="877"/>
      <c r="O14" s="876"/>
      <c r="P14" s="532">
        <f>SUM(P11:P13)</f>
        <v>0</v>
      </c>
      <c r="Q14" s="875"/>
      <c r="R14" s="877"/>
      <c r="S14" s="877"/>
      <c r="T14" s="1284">
        <f>SUM(T11:T13)</f>
        <v>0</v>
      </c>
      <c r="U14" s="539">
        <f>SUM(U11:U13)</f>
        <v>0</v>
      </c>
      <c r="V14" s="875"/>
      <c r="W14" s="875"/>
      <c r="X14" s="891"/>
    </row>
    <row r="15" spans="1:24" ht="15" customHeight="1" x14ac:dyDescent="0.3">
      <c r="A15" s="1681" t="s">
        <v>10</v>
      </c>
      <c r="B15" s="1682"/>
      <c r="C15" s="1683"/>
      <c r="D15" s="1689" t="s">
        <v>288</v>
      </c>
      <c r="E15" s="1690"/>
      <c r="F15" s="1690"/>
      <c r="G15" s="1691"/>
      <c r="H15" s="1689" t="s">
        <v>289</v>
      </c>
      <c r="I15" s="1690"/>
      <c r="J15" s="1690"/>
      <c r="K15" s="1691"/>
      <c r="L15" s="1689" t="s">
        <v>290</v>
      </c>
      <c r="M15" s="1690"/>
      <c r="N15" s="1690"/>
      <c r="O15" s="1691"/>
      <c r="P15" s="1689" t="s">
        <v>291</v>
      </c>
      <c r="Q15" s="1690"/>
      <c r="R15" s="1690"/>
      <c r="S15" s="1690"/>
      <c r="T15" s="1321"/>
      <c r="U15" s="1673" t="s">
        <v>1021</v>
      </c>
      <c r="V15" s="1668"/>
      <c r="W15" s="1668"/>
      <c r="X15" s="1674"/>
    </row>
    <row r="16" spans="1:24" ht="43.2" x14ac:dyDescent="0.3">
      <c r="A16" s="1678"/>
      <c r="B16" s="1679"/>
      <c r="C16" s="1680"/>
      <c r="D16" s="1313" t="s">
        <v>40</v>
      </c>
      <c r="E16" s="1314" t="s">
        <v>533</v>
      </c>
      <c r="F16" s="1314" t="s">
        <v>516</v>
      </c>
      <c r="G16" s="1315" t="s">
        <v>693</v>
      </c>
      <c r="H16" s="1313" t="s">
        <v>40</v>
      </c>
      <c r="I16" s="1314" t="s">
        <v>533</v>
      </c>
      <c r="J16" s="1314" t="s">
        <v>516</v>
      </c>
      <c r="K16" s="1315" t="s">
        <v>693</v>
      </c>
      <c r="L16" s="1313" t="s">
        <v>40</v>
      </c>
      <c r="M16" s="1314" t="s">
        <v>533</v>
      </c>
      <c r="N16" s="1314" t="s">
        <v>516</v>
      </c>
      <c r="O16" s="1315" t="s">
        <v>693</v>
      </c>
      <c r="P16" s="1314" t="s">
        <v>40</v>
      </c>
      <c r="Q16" s="1314" t="s">
        <v>533</v>
      </c>
      <c r="R16" s="1314" t="s">
        <v>516</v>
      </c>
      <c r="S16" s="1314" t="s">
        <v>693</v>
      </c>
      <c r="T16" s="1279" t="s">
        <v>1022</v>
      </c>
      <c r="U16" s="1312" t="s">
        <v>40</v>
      </c>
      <c r="V16" s="1311" t="s">
        <v>533</v>
      </c>
      <c r="W16" s="1311" t="s">
        <v>516</v>
      </c>
      <c r="X16" s="1316" t="s">
        <v>693</v>
      </c>
    </row>
    <row r="17" spans="1:25" s="1241" customFormat="1" x14ac:dyDescent="0.3">
      <c r="A17" s="1628" t="s">
        <v>967</v>
      </c>
      <c r="B17" s="749">
        <v>2.1</v>
      </c>
      <c r="C17" s="1239" t="s">
        <v>900</v>
      </c>
      <c r="D17" s="1240">
        <f t="shared" ref="D17:D25" si="1">SUM(E17:G17)</f>
        <v>0</v>
      </c>
      <c r="E17" s="1261"/>
      <c r="F17" s="1261"/>
      <c r="G17" s="1262"/>
      <c r="H17" s="1240">
        <f t="shared" ref="H17:H25" si="2">SUM(I17:K17)</f>
        <v>0</v>
      </c>
      <c r="I17" s="1261"/>
      <c r="J17" s="1261"/>
      <c r="K17" s="1262"/>
      <c r="L17" s="1240">
        <f t="shared" ref="L17:L25" si="3">SUM(M17:O17)</f>
        <v>0</v>
      </c>
      <c r="M17" s="1261"/>
      <c r="N17" s="1261"/>
      <c r="O17" s="1262"/>
      <c r="P17" s="1240">
        <f t="shared" ref="P17:P25" si="4">SUM(Q17:S17)</f>
        <v>0</v>
      </c>
      <c r="Q17" s="1261"/>
      <c r="R17" s="1261"/>
      <c r="S17" s="1261"/>
      <c r="T17" s="1322"/>
      <c r="U17" s="716">
        <f>SUM(V17:X17)+T17</f>
        <v>0</v>
      </c>
      <c r="V17" s="537">
        <f t="shared" ref="V17:X25" si="5">E17+I17+M17+Q17</f>
        <v>0</v>
      </c>
      <c r="W17" s="537">
        <f t="shared" si="5"/>
        <v>0</v>
      </c>
      <c r="X17" s="555">
        <f t="shared" si="5"/>
        <v>0</v>
      </c>
    </row>
    <row r="18" spans="1:25" s="1241" customFormat="1" x14ac:dyDescent="0.3">
      <c r="A18" s="1629"/>
      <c r="B18" s="749">
        <v>2.2000000000000002</v>
      </c>
      <c r="C18" s="1239" t="s">
        <v>901</v>
      </c>
      <c r="D18" s="1240">
        <f t="shared" si="1"/>
        <v>0</v>
      </c>
      <c r="E18" s="1263"/>
      <c r="F18" s="1263"/>
      <c r="G18" s="1264"/>
      <c r="H18" s="1240">
        <f t="shared" si="2"/>
        <v>0</v>
      </c>
      <c r="I18" s="1263"/>
      <c r="J18" s="1263"/>
      <c r="K18" s="1264"/>
      <c r="L18" s="1240">
        <f t="shared" si="3"/>
        <v>0</v>
      </c>
      <c r="M18" s="1263"/>
      <c r="N18" s="1263"/>
      <c r="O18" s="1264"/>
      <c r="P18" s="1240">
        <f t="shared" si="4"/>
        <v>0</v>
      </c>
      <c r="Q18" s="1263"/>
      <c r="R18" s="1263"/>
      <c r="S18" s="1263"/>
      <c r="T18" s="1322"/>
      <c r="U18" s="716">
        <f t="shared" ref="U18:U25" si="6">SUM(V18:X18)+T18</f>
        <v>0</v>
      </c>
      <c r="V18" s="537">
        <f t="shared" si="5"/>
        <v>0</v>
      </c>
      <c r="W18" s="537">
        <f t="shared" si="5"/>
        <v>0</v>
      </c>
      <c r="X18" s="555">
        <f t="shared" si="5"/>
        <v>0</v>
      </c>
    </row>
    <row r="19" spans="1:25" s="1241" customFormat="1" x14ac:dyDescent="0.3">
      <c r="A19" s="1629"/>
      <c r="B19" s="749">
        <v>2.2999999999999998</v>
      </c>
      <c r="C19" s="1239" t="s">
        <v>902</v>
      </c>
      <c r="D19" s="1240">
        <f t="shared" si="1"/>
        <v>0</v>
      </c>
      <c r="E19" s="1263"/>
      <c r="F19" s="1263"/>
      <c r="G19" s="1264"/>
      <c r="H19" s="1240">
        <f t="shared" si="2"/>
        <v>0</v>
      </c>
      <c r="I19" s="1263"/>
      <c r="J19" s="1263"/>
      <c r="K19" s="1264"/>
      <c r="L19" s="1240">
        <f t="shared" si="3"/>
        <v>0</v>
      </c>
      <c r="M19" s="1263"/>
      <c r="N19" s="1263"/>
      <c r="O19" s="1264"/>
      <c r="P19" s="1240">
        <f t="shared" si="4"/>
        <v>0</v>
      </c>
      <c r="Q19" s="1263"/>
      <c r="R19" s="1263"/>
      <c r="S19" s="1263"/>
      <c r="T19" s="1322"/>
      <c r="U19" s="716">
        <f t="shared" si="6"/>
        <v>0</v>
      </c>
      <c r="V19" s="537">
        <f t="shared" si="5"/>
        <v>0</v>
      </c>
      <c r="W19" s="537">
        <f t="shared" si="5"/>
        <v>0</v>
      </c>
      <c r="X19" s="555">
        <f t="shared" si="5"/>
        <v>0</v>
      </c>
    </row>
    <row r="20" spans="1:25" s="1241" customFormat="1" x14ac:dyDescent="0.3">
      <c r="A20" s="1629"/>
      <c r="B20" s="749">
        <v>2.4</v>
      </c>
      <c r="C20" s="1239" t="s">
        <v>903</v>
      </c>
      <c r="D20" s="1240">
        <f t="shared" si="1"/>
        <v>0</v>
      </c>
      <c r="E20" s="1263"/>
      <c r="F20" s="1263"/>
      <c r="G20" s="1264"/>
      <c r="H20" s="1240">
        <f t="shared" si="2"/>
        <v>0</v>
      </c>
      <c r="I20" s="1263"/>
      <c r="J20" s="1263"/>
      <c r="K20" s="1264"/>
      <c r="L20" s="1240">
        <f t="shared" si="3"/>
        <v>0</v>
      </c>
      <c r="M20" s="1263"/>
      <c r="N20" s="1263"/>
      <c r="O20" s="1264"/>
      <c r="P20" s="1240">
        <f t="shared" si="4"/>
        <v>0</v>
      </c>
      <c r="Q20" s="1263"/>
      <c r="R20" s="1263"/>
      <c r="S20" s="1263"/>
      <c r="T20" s="1322"/>
      <c r="U20" s="716">
        <f t="shared" si="6"/>
        <v>0</v>
      </c>
      <c r="V20" s="537">
        <f t="shared" si="5"/>
        <v>0</v>
      </c>
      <c r="W20" s="537">
        <f t="shared" si="5"/>
        <v>0</v>
      </c>
      <c r="X20" s="555">
        <f t="shared" si="5"/>
        <v>0</v>
      </c>
    </row>
    <row r="21" spans="1:25" s="1241" customFormat="1" x14ac:dyDescent="0.3">
      <c r="A21" s="1629"/>
      <c r="B21" s="749">
        <v>2.5</v>
      </c>
      <c r="C21" s="1239" t="s">
        <v>960</v>
      </c>
      <c r="D21" s="1240">
        <f t="shared" si="1"/>
        <v>0</v>
      </c>
      <c r="E21" s="1263"/>
      <c r="F21" s="1263"/>
      <c r="G21" s="1264"/>
      <c r="H21" s="1240">
        <f t="shared" si="2"/>
        <v>0</v>
      </c>
      <c r="I21" s="1263"/>
      <c r="J21" s="1263"/>
      <c r="K21" s="1264"/>
      <c r="L21" s="1240">
        <f t="shared" si="3"/>
        <v>0</v>
      </c>
      <c r="M21" s="1263"/>
      <c r="N21" s="1263"/>
      <c r="O21" s="1264"/>
      <c r="P21" s="1240">
        <f t="shared" si="4"/>
        <v>0</v>
      </c>
      <c r="Q21" s="1263"/>
      <c r="R21" s="1263"/>
      <c r="S21" s="1263"/>
      <c r="T21" s="1322"/>
      <c r="U21" s="716">
        <f t="shared" si="6"/>
        <v>0</v>
      </c>
      <c r="V21" s="537">
        <f t="shared" si="5"/>
        <v>0</v>
      </c>
      <c r="W21" s="537">
        <f t="shared" si="5"/>
        <v>0</v>
      </c>
      <c r="X21" s="555">
        <f t="shared" si="5"/>
        <v>0</v>
      </c>
    </row>
    <row r="22" spans="1:25" s="1241" customFormat="1" x14ac:dyDescent="0.3">
      <c r="A22" s="1629"/>
      <c r="B22" s="749">
        <v>2.6</v>
      </c>
      <c r="C22" s="1239" t="s">
        <v>222</v>
      </c>
      <c r="D22" s="1240">
        <f t="shared" si="1"/>
        <v>0</v>
      </c>
      <c r="E22" s="1263"/>
      <c r="F22" s="1263"/>
      <c r="G22" s="1264"/>
      <c r="H22" s="1240">
        <f t="shared" si="2"/>
        <v>0</v>
      </c>
      <c r="I22" s="1263"/>
      <c r="J22" s="1263"/>
      <c r="K22" s="1264"/>
      <c r="L22" s="1240">
        <f t="shared" si="3"/>
        <v>0</v>
      </c>
      <c r="M22" s="1263"/>
      <c r="N22" s="1263"/>
      <c r="O22" s="1264"/>
      <c r="P22" s="1240">
        <f t="shared" si="4"/>
        <v>0</v>
      </c>
      <c r="Q22" s="1263"/>
      <c r="R22" s="1263"/>
      <c r="S22" s="1263"/>
      <c r="T22" s="1322"/>
      <c r="U22" s="716">
        <f t="shared" si="6"/>
        <v>0</v>
      </c>
      <c r="V22" s="537">
        <f t="shared" si="5"/>
        <v>0</v>
      </c>
      <c r="W22" s="537">
        <f t="shared" si="5"/>
        <v>0</v>
      </c>
      <c r="X22" s="555">
        <f t="shared" si="5"/>
        <v>0</v>
      </c>
    </row>
    <row r="23" spans="1:25" s="1241" customFormat="1" x14ac:dyDescent="0.3">
      <c r="A23" s="1629"/>
      <c r="B23" s="749">
        <v>2.7</v>
      </c>
      <c r="C23" s="1239" t="s">
        <v>961</v>
      </c>
      <c r="D23" s="1240">
        <f t="shared" si="1"/>
        <v>0</v>
      </c>
      <c r="E23" s="1263"/>
      <c r="F23" s="1263"/>
      <c r="G23" s="1264"/>
      <c r="H23" s="1240">
        <f t="shared" si="2"/>
        <v>0</v>
      </c>
      <c r="I23" s="1263"/>
      <c r="J23" s="1263"/>
      <c r="K23" s="1264"/>
      <c r="L23" s="1240">
        <f t="shared" si="3"/>
        <v>0</v>
      </c>
      <c r="M23" s="1263"/>
      <c r="N23" s="1263"/>
      <c r="O23" s="1264"/>
      <c r="P23" s="1240">
        <f t="shared" si="4"/>
        <v>0</v>
      </c>
      <c r="Q23" s="1263"/>
      <c r="R23" s="1263"/>
      <c r="S23" s="1263"/>
      <c r="T23" s="1322"/>
      <c r="U23" s="716">
        <f t="shared" si="6"/>
        <v>0</v>
      </c>
      <c r="V23" s="537">
        <f t="shared" si="5"/>
        <v>0</v>
      </c>
      <c r="W23" s="537">
        <f t="shared" si="5"/>
        <v>0</v>
      </c>
      <c r="X23" s="555">
        <f t="shared" si="5"/>
        <v>0</v>
      </c>
    </row>
    <row r="24" spans="1:25" s="1241" customFormat="1" x14ac:dyDescent="0.3">
      <c r="A24" s="1629"/>
      <c r="B24" s="749">
        <v>2.8</v>
      </c>
      <c r="C24" s="1239" t="s">
        <v>962</v>
      </c>
      <c r="D24" s="1240">
        <f t="shared" si="1"/>
        <v>0</v>
      </c>
      <c r="E24" s="1263"/>
      <c r="F24" s="1263"/>
      <c r="G24" s="1264"/>
      <c r="H24" s="1240">
        <f t="shared" si="2"/>
        <v>0</v>
      </c>
      <c r="I24" s="1263"/>
      <c r="J24" s="1263"/>
      <c r="K24" s="1264"/>
      <c r="L24" s="1240">
        <f t="shared" si="3"/>
        <v>0</v>
      </c>
      <c r="M24" s="1263"/>
      <c r="N24" s="1263"/>
      <c r="O24" s="1264"/>
      <c r="P24" s="1240">
        <f t="shared" si="4"/>
        <v>0</v>
      </c>
      <c r="Q24" s="1263"/>
      <c r="R24" s="1263"/>
      <c r="S24" s="1263"/>
      <c r="T24" s="1322"/>
      <c r="U24" s="716">
        <f t="shared" si="6"/>
        <v>0</v>
      </c>
      <c r="V24" s="537">
        <f t="shared" si="5"/>
        <v>0</v>
      </c>
      <c r="W24" s="537">
        <f t="shared" si="5"/>
        <v>0</v>
      </c>
      <c r="X24" s="555">
        <f t="shared" si="5"/>
        <v>0</v>
      </c>
    </row>
    <row r="25" spans="1:25" s="1241" customFormat="1" x14ac:dyDescent="0.3">
      <c r="A25" s="1629"/>
      <c r="B25" s="749">
        <v>2.9</v>
      </c>
      <c r="C25" s="1239" t="s">
        <v>963</v>
      </c>
      <c r="D25" s="1240">
        <f t="shared" si="1"/>
        <v>0</v>
      </c>
      <c r="E25" s="1263"/>
      <c r="F25" s="1263"/>
      <c r="G25" s="1264"/>
      <c r="H25" s="1240">
        <f t="shared" si="2"/>
        <v>0</v>
      </c>
      <c r="I25" s="1263"/>
      <c r="J25" s="1263"/>
      <c r="K25" s="1264"/>
      <c r="L25" s="1240">
        <f t="shared" si="3"/>
        <v>0</v>
      </c>
      <c r="M25" s="1263"/>
      <c r="N25" s="1263"/>
      <c r="O25" s="1264"/>
      <c r="P25" s="1240">
        <f t="shared" si="4"/>
        <v>0</v>
      </c>
      <c r="Q25" s="1263"/>
      <c r="R25" s="1263"/>
      <c r="S25" s="1263"/>
      <c r="T25" s="1322"/>
      <c r="U25" s="716">
        <f t="shared" si="6"/>
        <v>0</v>
      </c>
      <c r="V25" s="537">
        <f t="shared" si="5"/>
        <v>0</v>
      </c>
      <c r="W25" s="537">
        <f t="shared" si="5"/>
        <v>0</v>
      </c>
      <c r="X25" s="555">
        <f t="shared" si="5"/>
        <v>0</v>
      </c>
    </row>
    <row r="26" spans="1:25" s="1241" customFormat="1" x14ac:dyDescent="0.3">
      <c r="A26" s="1630"/>
      <c r="B26" s="1255">
        <v>2.1</v>
      </c>
      <c r="C26" s="1242" t="s">
        <v>964</v>
      </c>
      <c r="D26" s="1243">
        <f t="shared" ref="D26:X26" si="7">SUM(D19:D20,D22:D25)</f>
        <v>0</v>
      </c>
      <c r="E26" s="1244">
        <f t="shared" si="7"/>
        <v>0</v>
      </c>
      <c r="F26" s="1244">
        <f t="shared" si="7"/>
        <v>0</v>
      </c>
      <c r="G26" s="1245">
        <f t="shared" si="7"/>
        <v>0</v>
      </c>
      <c r="H26" s="1243">
        <f t="shared" si="7"/>
        <v>0</v>
      </c>
      <c r="I26" s="1244">
        <f t="shared" si="7"/>
        <v>0</v>
      </c>
      <c r="J26" s="1244">
        <f t="shared" si="7"/>
        <v>0</v>
      </c>
      <c r="K26" s="1245">
        <f t="shared" si="7"/>
        <v>0</v>
      </c>
      <c r="L26" s="1243">
        <f t="shared" si="7"/>
        <v>0</v>
      </c>
      <c r="M26" s="1244">
        <f t="shared" si="7"/>
        <v>0</v>
      </c>
      <c r="N26" s="1244">
        <f t="shared" si="7"/>
        <v>0</v>
      </c>
      <c r="O26" s="1245">
        <f t="shared" si="7"/>
        <v>0</v>
      </c>
      <c r="P26" s="1243">
        <f t="shared" si="7"/>
        <v>0</v>
      </c>
      <c r="Q26" s="1244">
        <f t="shared" si="7"/>
        <v>0</v>
      </c>
      <c r="R26" s="1244">
        <f t="shared" si="7"/>
        <v>0</v>
      </c>
      <c r="S26" s="1244">
        <f t="shared" si="7"/>
        <v>0</v>
      </c>
      <c r="T26" s="1323">
        <f t="shared" si="7"/>
        <v>0</v>
      </c>
      <c r="U26" s="1260">
        <f t="shared" si="7"/>
        <v>0</v>
      </c>
      <c r="V26" s="1244">
        <f t="shared" si="7"/>
        <v>0</v>
      </c>
      <c r="W26" s="1244">
        <f t="shared" si="7"/>
        <v>0</v>
      </c>
      <c r="X26" s="1329">
        <f t="shared" si="7"/>
        <v>0</v>
      </c>
      <c r="Y26" s="1246"/>
    </row>
    <row r="27" spans="1:25" x14ac:dyDescent="0.3">
      <c r="A27" s="1632" t="s">
        <v>905</v>
      </c>
      <c r="B27" s="1229">
        <v>2.11</v>
      </c>
      <c r="C27" s="754" t="s">
        <v>271</v>
      </c>
      <c r="D27" s="1217">
        <f t="shared" ref="D27:D37" si="8">SUM(E27:G27)</f>
        <v>0</v>
      </c>
      <c r="E27" s="456"/>
      <c r="F27" s="456"/>
      <c r="G27" s="457"/>
      <c r="H27" s="643">
        <f t="shared" ref="H27:H37" si="9">SUM(I27:K27)</f>
        <v>0</v>
      </c>
      <c r="I27" s="456"/>
      <c r="J27" s="456"/>
      <c r="K27" s="457"/>
      <c r="L27" s="643">
        <f t="shared" ref="L27:L37" si="10">SUM(M27:O27)</f>
        <v>0</v>
      </c>
      <c r="M27" s="456"/>
      <c r="N27" s="456"/>
      <c r="O27" s="457"/>
      <c r="P27" s="643">
        <f t="shared" ref="P27:P37" si="11">SUM(Q27:S27)</f>
        <v>0</v>
      </c>
      <c r="Q27" s="456"/>
      <c r="R27" s="456"/>
      <c r="S27" s="456"/>
      <c r="T27" s="1288"/>
      <c r="U27" s="716">
        <f>SUM(V27:X27)+T27</f>
        <v>0</v>
      </c>
      <c r="V27" s="503">
        <f t="shared" ref="V27:X36" si="12">E27+I27+M27+Q27</f>
        <v>0</v>
      </c>
      <c r="W27" s="503">
        <f t="shared" si="12"/>
        <v>0</v>
      </c>
      <c r="X27" s="555">
        <f t="shared" si="12"/>
        <v>0</v>
      </c>
    </row>
    <row r="28" spans="1:25" x14ac:dyDescent="0.3">
      <c r="A28" s="1632"/>
      <c r="B28" s="757">
        <v>2.12</v>
      </c>
      <c r="C28" s="754" t="s">
        <v>702</v>
      </c>
      <c r="D28" s="1217">
        <f t="shared" si="8"/>
        <v>0</v>
      </c>
      <c r="E28" s="456"/>
      <c r="F28" s="456"/>
      <c r="G28" s="457"/>
      <c r="H28" s="643">
        <f t="shared" si="9"/>
        <v>0</v>
      </c>
      <c r="I28" s="456"/>
      <c r="J28" s="456"/>
      <c r="K28" s="457"/>
      <c r="L28" s="643">
        <f t="shared" si="10"/>
        <v>0</v>
      </c>
      <c r="M28" s="456"/>
      <c r="N28" s="456"/>
      <c r="O28" s="457"/>
      <c r="P28" s="643">
        <f t="shared" si="11"/>
        <v>0</v>
      </c>
      <c r="Q28" s="456"/>
      <c r="R28" s="456"/>
      <c r="S28" s="456"/>
      <c r="T28" s="1288"/>
      <c r="U28" s="716">
        <f t="shared" ref="U28:U37" si="13">SUM(V28:X28)+T28</f>
        <v>0</v>
      </c>
      <c r="V28" s="503">
        <f t="shared" si="12"/>
        <v>0</v>
      </c>
      <c r="W28" s="503">
        <f t="shared" si="12"/>
        <v>0</v>
      </c>
      <c r="X28" s="555">
        <f t="shared" si="12"/>
        <v>0</v>
      </c>
    </row>
    <row r="29" spans="1:25" x14ac:dyDescent="0.3">
      <c r="A29" s="1632"/>
      <c r="B29" s="757">
        <v>2.13</v>
      </c>
      <c r="C29" s="754" t="s">
        <v>272</v>
      </c>
      <c r="D29" s="1217">
        <f t="shared" si="8"/>
        <v>0</v>
      </c>
      <c r="E29" s="456"/>
      <c r="F29" s="456"/>
      <c r="G29" s="457"/>
      <c r="H29" s="643">
        <f t="shared" si="9"/>
        <v>0</v>
      </c>
      <c r="I29" s="456"/>
      <c r="J29" s="456"/>
      <c r="K29" s="457"/>
      <c r="L29" s="643">
        <f t="shared" si="10"/>
        <v>0</v>
      </c>
      <c r="M29" s="456"/>
      <c r="N29" s="456"/>
      <c r="O29" s="457"/>
      <c r="P29" s="643">
        <f t="shared" si="11"/>
        <v>0</v>
      </c>
      <c r="Q29" s="456"/>
      <c r="R29" s="456"/>
      <c r="S29" s="456"/>
      <c r="T29" s="1288"/>
      <c r="U29" s="716">
        <f t="shared" si="13"/>
        <v>0</v>
      </c>
      <c r="V29" s="503">
        <f t="shared" si="12"/>
        <v>0</v>
      </c>
      <c r="W29" s="503">
        <f t="shared" si="12"/>
        <v>0</v>
      </c>
      <c r="X29" s="555">
        <f t="shared" si="12"/>
        <v>0</v>
      </c>
    </row>
    <row r="30" spans="1:25" x14ac:dyDescent="0.3">
      <c r="A30" s="1632"/>
      <c r="B30" s="757">
        <v>2.14</v>
      </c>
      <c r="C30" s="754" t="s">
        <v>704</v>
      </c>
      <c r="D30" s="1217">
        <f t="shared" si="8"/>
        <v>0</v>
      </c>
      <c r="E30" s="456"/>
      <c r="F30" s="456"/>
      <c r="G30" s="457"/>
      <c r="H30" s="643">
        <f t="shared" si="9"/>
        <v>0</v>
      </c>
      <c r="I30" s="456"/>
      <c r="J30" s="456"/>
      <c r="K30" s="457"/>
      <c r="L30" s="643">
        <f t="shared" si="10"/>
        <v>0</v>
      </c>
      <c r="M30" s="456"/>
      <c r="N30" s="456"/>
      <c r="O30" s="457"/>
      <c r="P30" s="643">
        <f t="shared" si="11"/>
        <v>0</v>
      </c>
      <c r="Q30" s="456"/>
      <c r="R30" s="456"/>
      <c r="S30" s="456"/>
      <c r="T30" s="1288"/>
      <c r="U30" s="716">
        <f t="shared" si="13"/>
        <v>0</v>
      </c>
      <c r="V30" s="503">
        <f t="shared" si="12"/>
        <v>0</v>
      </c>
      <c r="W30" s="503">
        <f t="shared" si="12"/>
        <v>0</v>
      </c>
      <c r="X30" s="555">
        <f t="shared" si="12"/>
        <v>0</v>
      </c>
    </row>
    <row r="31" spans="1:25" x14ac:dyDescent="0.3">
      <c r="A31" s="1632"/>
      <c r="B31" s="757">
        <v>2.15</v>
      </c>
      <c r="C31" s="754" t="s">
        <v>703</v>
      </c>
      <c r="D31" s="1217">
        <f t="shared" si="8"/>
        <v>0</v>
      </c>
      <c r="E31" s="456"/>
      <c r="F31" s="456"/>
      <c r="G31" s="457"/>
      <c r="H31" s="643">
        <f t="shared" si="9"/>
        <v>0</v>
      </c>
      <c r="I31" s="456"/>
      <c r="J31" s="456"/>
      <c r="K31" s="457"/>
      <c r="L31" s="643">
        <f t="shared" si="10"/>
        <v>0</v>
      </c>
      <c r="M31" s="456"/>
      <c r="N31" s="456"/>
      <c r="O31" s="457"/>
      <c r="P31" s="643">
        <f t="shared" si="11"/>
        <v>0</v>
      </c>
      <c r="Q31" s="456"/>
      <c r="R31" s="456"/>
      <c r="S31" s="456"/>
      <c r="T31" s="1288"/>
      <c r="U31" s="716">
        <f t="shared" si="13"/>
        <v>0</v>
      </c>
      <c r="V31" s="503">
        <f t="shared" si="12"/>
        <v>0</v>
      </c>
      <c r="W31" s="503">
        <f t="shared" si="12"/>
        <v>0</v>
      </c>
      <c r="X31" s="555">
        <f t="shared" si="12"/>
        <v>0</v>
      </c>
    </row>
    <row r="32" spans="1:25" s="1241" customFormat="1" x14ac:dyDescent="0.3">
      <c r="A32" s="1632"/>
      <c r="B32" s="1247">
        <v>2.16</v>
      </c>
      <c r="C32" s="755" t="s">
        <v>965</v>
      </c>
      <c r="D32" s="1217">
        <f t="shared" si="8"/>
        <v>0</v>
      </c>
      <c r="E32" s="456"/>
      <c r="F32" s="456"/>
      <c r="G32" s="457"/>
      <c r="H32" s="643">
        <f t="shared" si="9"/>
        <v>0</v>
      </c>
      <c r="I32" s="456"/>
      <c r="J32" s="456"/>
      <c r="K32" s="457"/>
      <c r="L32" s="643">
        <f t="shared" si="10"/>
        <v>0</v>
      </c>
      <c r="M32" s="456"/>
      <c r="N32" s="456"/>
      <c r="O32" s="457"/>
      <c r="P32" s="643">
        <f t="shared" si="11"/>
        <v>0</v>
      </c>
      <c r="Q32" s="456"/>
      <c r="R32" s="456"/>
      <c r="S32" s="456"/>
      <c r="T32" s="1288"/>
      <c r="U32" s="716">
        <f t="shared" si="13"/>
        <v>0</v>
      </c>
      <c r="V32" s="537">
        <f t="shared" si="12"/>
        <v>0</v>
      </c>
      <c r="W32" s="537">
        <f t="shared" si="12"/>
        <v>0</v>
      </c>
      <c r="X32" s="555">
        <f t="shared" si="12"/>
        <v>0</v>
      </c>
    </row>
    <row r="33" spans="1:25" s="1241" customFormat="1" x14ac:dyDescent="0.3">
      <c r="A33" s="1632"/>
      <c r="B33" s="1247">
        <v>2.17</v>
      </c>
      <c r="C33" s="755" t="s">
        <v>966</v>
      </c>
      <c r="D33" s="1217">
        <f t="shared" si="8"/>
        <v>0</v>
      </c>
      <c r="E33" s="456"/>
      <c r="F33" s="456"/>
      <c r="G33" s="457"/>
      <c r="H33" s="643">
        <f t="shared" si="9"/>
        <v>0</v>
      </c>
      <c r="I33" s="456"/>
      <c r="J33" s="456"/>
      <c r="K33" s="457"/>
      <c r="L33" s="643">
        <f t="shared" si="10"/>
        <v>0</v>
      </c>
      <c r="M33" s="456"/>
      <c r="N33" s="456"/>
      <c r="O33" s="457"/>
      <c r="P33" s="643">
        <f t="shared" si="11"/>
        <v>0</v>
      </c>
      <c r="Q33" s="456"/>
      <c r="R33" s="456"/>
      <c r="S33" s="456"/>
      <c r="T33" s="1288"/>
      <c r="U33" s="716">
        <f t="shared" si="13"/>
        <v>0</v>
      </c>
      <c r="V33" s="537">
        <f t="shared" si="12"/>
        <v>0</v>
      </c>
      <c r="W33" s="537">
        <f t="shared" si="12"/>
        <v>0</v>
      </c>
      <c r="X33" s="555">
        <f t="shared" si="12"/>
        <v>0</v>
      </c>
    </row>
    <row r="34" spans="1:25" x14ac:dyDescent="0.3">
      <c r="A34" s="1632"/>
      <c r="B34" s="757">
        <v>2.1800000000000002</v>
      </c>
      <c r="C34" s="754" t="s">
        <v>808</v>
      </c>
      <c r="D34" s="1217">
        <f t="shared" si="8"/>
        <v>0</v>
      </c>
      <c r="E34" s="456"/>
      <c r="F34" s="456"/>
      <c r="G34" s="457"/>
      <c r="H34" s="643">
        <f t="shared" si="9"/>
        <v>0</v>
      </c>
      <c r="I34" s="456"/>
      <c r="J34" s="456"/>
      <c r="K34" s="457"/>
      <c r="L34" s="643">
        <f t="shared" si="10"/>
        <v>0</v>
      </c>
      <c r="M34" s="456"/>
      <c r="N34" s="456"/>
      <c r="O34" s="457"/>
      <c r="P34" s="643">
        <f t="shared" si="11"/>
        <v>0</v>
      </c>
      <c r="Q34" s="456"/>
      <c r="R34" s="456"/>
      <c r="S34" s="456"/>
      <c r="T34" s="1288"/>
      <c r="U34" s="716">
        <f t="shared" si="13"/>
        <v>0</v>
      </c>
      <c r="V34" s="503">
        <f t="shared" si="12"/>
        <v>0</v>
      </c>
      <c r="W34" s="503">
        <f t="shared" si="12"/>
        <v>0</v>
      </c>
      <c r="X34" s="555">
        <f t="shared" si="12"/>
        <v>0</v>
      </c>
    </row>
    <row r="35" spans="1:25" s="780" customFormat="1" x14ac:dyDescent="0.3">
      <c r="A35" s="1632"/>
      <c r="B35" s="757">
        <v>2.19</v>
      </c>
      <c r="C35" s="756" t="s">
        <v>913</v>
      </c>
      <c r="D35" s="1217">
        <f t="shared" si="8"/>
        <v>0</v>
      </c>
      <c r="E35" s="450"/>
      <c r="F35" s="450"/>
      <c r="G35" s="451"/>
      <c r="H35" s="643">
        <f t="shared" si="9"/>
        <v>0</v>
      </c>
      <c r="I35" s="450"/>
      <c r="J35" s="450"/>
      <c r="K35" s="451"/>
      <c r="L35" s="643">
        <f t="shared" si="10"/>
        <v>0</v>
      </c>
      <c r="M35" s="450"/>
      <c r="N35" s="450"/>
      <c r="O35" s="451"/>
      <c r="P35" s="643">
        <f t="shared" si="11"/>
        <v>0</v>
      </c>
      <c r="Q35" s="450"/>
      <c r="R35" s="450"/>
      <c r="S35" s="450"/>
      <c r="T35" s="1283"/>
      <c r="U35" s="716">
        <f t="shared" si="13"/>
        <v>0</v>
      </c>
      <c r="V35" s="503">
        <f t="shared" si="12"/>
        <v>0</v>
      </c>
      <c r="W35" s="503">
        <f t="shared" si="12"/>
        <v>0</v>
      </c>
      <c r="X35" s="538">
        <f t="shared" si="12"/>
        <v>0</v>
      </c>
    </row>
    <row r="36" spans="1:25" x14ac:dyDescent="0.3">
      <c r="A36" s="1632"/>
      <c r="B36" s="757">
        <v>2.2000000000000002</v>
      </c>
      <c r="C36" s="740" t="s">
        <v>906</v>
      </c>
      <c r="D36" s="1217">
        <f t="shared" si="8"/>
        <v>0</v>
      </c>
      <c r="E36" s="456"/>
      <c r="F36" s="456"/>
      <c r="G36" s="457"/>
      <c r="H36" s="643">
        <f t="shared" si="9"/>
        <v>0</v>
      </c>
      <c r="I36" s="456"/>
      <c r="J36" s="456"/>
      <c r="K36" s="457"/>
      <c r="L36" s="643">
        <f t="shared" si="10"/>
        <v>0</v>
      </c>
      <c r="M36" s="456"/>
      <c r="N36" s="456"/>
      <c r="O36" s="457"/>
      <c r="P36" s="643">
        <f t="shared" si="11"/>
        <v>0</v>
      </c>
      <c r="Q36" s="456"/>
      <c r="R36" s="456"/>
      <c r="S36" s="456"/>
      <c r="T36" s="1288"/>
      <c r="U36" s="716">
        <f t="shared" si="13"/>
        <v>0</v>
      </c>
      <c r="V36" s="503">
        <f t="shared" si="12"/>
        <v>0</v>
      </c>
      <c r="W36" s="503">
        <f t="shared" si="12"/>
        <v>0</v>
      </c>
      <c r="X36" s="555">
        <f>G36+K36+O36+S36</f>
        <v>0</v>
      </c>
    </row>
    <row r="37" spans="1:25" x14ac:dyDescent="0.3">
      <c r="A37" s="1632"/>
      <c r="B37" s="757">
        <v>2.21</v>
      </c>
      <c r="C37" s="740" t="s">
        <v>914</v>
      </c>
      <c r="D37" s="1217">
        <f t="shared" si="8"/>
        <v>0</v>
      </c>
      <c r="E37" s="456"/>
      <c r="F37" s="456"/>
      <c r="G37" s="457"/>
      <c r="H37" s="643">
        <f t="shared" si="9"/>
        <v>0</v>
      </c>
      <c r="I37" s="456"/>
      <c r="J37" s="456"/>
      <c r="K37" s="457"/>
      <c r="L37" s="643">
        <f t="shared" si="10"/>
        <v>0</v>
      </c>
      <c r="M37" s="456"/>
      <c r="N37" s="456"/>
      <c r="O37" s="457"/>
      <c r="P37" s="643">
        <f t="shared" si="11"/>
        <v>0</v>
      </c>
      <c r="Q37" s="456"/>
      <c r="R37" s="456"/>
      <c r="S37" s="456"/>
      <c r="T37" s="1288"/>
      <c r="U37" s="716">
        <f t="shared" si="13"/>
        <v>0</v>
      </c>
      <c r="V37" s="503">
        <f>E37+I37+M37+Q37</f>
        <v>0</v>
      </c>
      <c r="W37" s="503">
        <f>F37+J37+N37+R37</f>
        <v>0</v>
      </c>
      <c r="X37" s="555">
        <f>G37+K37+O37+S37</f>
        <v>0</v>
      </c>
    </row>
    <row r="38" spans="1:25" s="782" customFormat="1" x14ac:dyDescent="0.3">
      <c r="A38" s="1633"/>
      <c r="B38" s="758">
        <v>2.2200000000000002</v>
      </c>
      <c r="C38" s="759" t="s">
        <v>904</v>
      </c>
      <c r="D38" s="1218">
        <f>SUM(D26,D27:D37)</f>
        <v>0</v>
      </c>
      <c r="E38" s="521">
        <f t="shared" ref="E38:X38" si="14">SUM(E26:E37)</f>
        <v>0</v>
      </c>
      <c r="F38" s="521">
        <f t="shared" si="14"/>
        <v>0</v>
      </c>
      <c r="G38" s="522">
        <f t="shared" si="14"/>
        <v>0</v>
      </c>
      <c r="H38" s="532">
        <f t="shared" si="14"/>
        <v>0</v>
      </c>
      <c r="I38" s="521">
        <f t="shared" si="14"/>
        <v>0</v>
      </c>
      <c r="J38" s="521">
        <f t="shared" si="14"/>
        <v>0</v>
      </c>
      <c r="K38" s="522">
        <f t="shared" si="14"/>
        <v>0</v>
      </c>
      <c r="L38" s="532">
        <f t="shared" si="14"/>
        <v>0</v>
      </c>
      <c r="M38" s="521">
        <f t="shared" si="14"/>
        <v>0</v>
      </c>
      <c r="N38" s="521">
        <f t="shared" si="14"/>
        <v>0</v>
      </c>
      <c r="O38" s="522">
        <f t="shared" si="14"/>
        <v>0</v>
      </c>
      <c r="P38" s="532">
        <f t="shared" si="14"/>
        <v>0</v>
      </c>
      <c r="Q38" s="521">
        <f t="shared" si="14"/>
        <v>0</v>
      </c>
      <c r="R38" s="521">
        <f t="shared" si="14"/>
        <v>0</v>
      </c>
      <c r="S38" s="521">
        <f t="shared" si="14"/>
        <v>0</v>
      </c>
      <c r="T38" s="1284">
        <f t="shared" si="14"/>
        <v>0</v>
      </c>
      <c r="U38" s="539">
        <f t="shared" si="14"/>
        <v>0</v>
      </c>
      <c r="V38" s="521">
        <f t="shared" si="14"/>
        <v>0</v>
      </c>
      <c r="W38" s="521">
        <f t="shared" si="14"/>
        <v>0</v>
      </c>
      <c r="X38" s="892">
        <f t="shared" si="14"/>
        <v>0</v>
      </c>
    </row>
    <row r="39" spans="1:25" ht="14.4" customHeight="1" x14ac:dyDescent="0.3">
      <c r="A39" s="1684" t="s">
        <v>6</v>
      </c>
      <c r="B39" s="738" t="s">
        <v>77</v>
      </c>
      <c r="C39" s="754" t="s">
        <v>224</v>
      </c>
      <c r="D39" s="1214">
        <f>SUM(E39:G39)</f>
        <v>0</v>
      </c>
      <c r="E39" s="452"/>
      <c r="F39" s="454"/>
      <c r="G39" s="455"/>
      <c r="H39" s="642">
        <f>SUM(I39:K39)</f>
        <v>0</v>
      </c>
      <c r="I39" s="452"/>
      <c r="J39" s="454"/>
      <c r="K39" s="455"/>
      <c r="L39" s="642">
        <f>SUM(M39:O39)</f>
        <v>0</v>
      </c>
      <c r="M39" s="452"/>
      <c r="N39" s="454"/>
      <c r="O39" s="455"/>
      <c r="P39" s="642">
        <f>SUM(Q39:S39)</f>
        <v>0</v>
      </c>
      <c r="Q39" s="452"/>
      <c r="R39" s="454"/>
      <c r="S39" s="454"/>
      <c r="T39" s="1287"/>
      <c r="U39" s="611">
        <f>SUM(V39:X39)+T39</f>
        <v>0</v>
      </c>
      <c r="V39" s="503">
        <f t="shared" ref="V39:X42" si="15">E39+I39+M39+Q39</f>
        <v>0</v>
      </c>
      <c r="W39" s="503">
        <f t="shared" si="15"/>
        <v>0</v>
      </c>
      <c r="X39" s="1046">
        <f t="shared" si="15"/>
        <v>0</v>
      </c>
    </row>
    <row r="40" spans="1:25" s="780" customFormat="1" x14ac:dyDescent="0.3">
      <c r="A40" s="1684"/>
      <c r="B40" s="738" t="s">
        <v>78</v>
      </c>
      <c r="C40" s="760" t="s">
        <v>274</v>
      </c>
      <c r="D40" s="1215">
        <f>SUM(E40:G40)</f>
        <v>0</v>
      </c>
      <c r="E40" s="448"/>
      <c r="F40" s="448"/>
      <c r="G40" s="449"/>
      <c r="H40" s="502">
        <f>SUM(I40:K40)</f>
        <v>0</v>
      </c>
      <c r="I40" s="448"/>
      <c r="J40" s="448"/>
      <c r="K40" s="449"/>
      <c r="L40" s="502">
        <f>SUM(M40:O40)</f>
        <v>0</v>
      </c>
      <c r="M40" s="448"/>
      <c r="N40" s="448"/>
      <c r="O40" s="449"/>
      <c r="P40" s="502">
        <f>SUM(Q40:S40)</f>
        <v>0</v>
      </c>
      <c r="Q40" s="448"/>
      <c r="R40" s="448"/>
      <c r="S40" s="448"/>
      <c r="T40" s="1282"/>
      <c r="U40" s="535">
        <f t="shared" ref="U40:U42" si="16">SUM(V40:X40)+T40</f>
        <v>0</v>
      </c>
      <c r="V40" s="503">
        <f t="shared" si="15"/>
        <v>0</v>
      </c>
      <c r="W40" s="503">
        <f t="shared" si="15"/>
        <v>0</v>
      </c>
      <c r="X40" s="1046">
        <f t="shared" si="15"/>
        <v>0</v>
      </c>
    </row>
    <row r="41" spans="1:25" x14ac:dyDescent="0.3">
      <c r="A41" s="1684"/>
      <c r="B41" s="738" t="s">
        <v>79</v>
      </c>
      <c r="C41" s="761" t="s">
        <v>180</v>
      </c>
      <c r="D41" s="1215">
        <f>SUM(E41:G41)</f>
        <v>0</v>
      </c>
      <c r="E41" s="454"/>
      <c r="F41" s="454"/>
      <c r="G41" s="455"/>
      <c r="H41" s="502">
        <f>SUM(I41:K41)</f>
        <v>0</v>
      </c>
      <c r="I41" s="454"/>
      <c r="J41" s="454"/>
      <c r="K41" s="455"/>
      <c r="L41" s="502">
        <f>SUM(M41:O41)</f>
        <v>0</v>
      </c>
      <c r="M41" s="454"/>
      <c r="N41" s="454"/>
      <c r="O41" s="455"/>
      <c r="P41" s="502">
        <f>SUM(Q41:S41)</f>
        <v>0</v>
      </c>
      <c r="Q41" s="454"/>
      <c r="R41" s="454"/>
      <c r="S41" s="454"/>
      <c r="T41" s="1287"/>
      <c r="U41" s="535">
        <f t="shared" si="16"/>
        <v>0</v>
      </c>
      <c r="V41" s="503">
        <f t="shared" si="15"/>
        <v>0</v>
      </c>
      <c r="W41" s="503">
        <f t="shared" si="15"/>
        <v>0</v>
      </c>
      <c r="X41" s="1046">
        <f t="shared" si="15"/>
        <v>0</v>
      </c>
    </row>
    <row r="42" spans="1:25" x14ac:dyDescent="0.3">
      <c r="A42" s="1684"/>
      <c r="B42" s="738">
        <v>3.4</v>
      </c>
      <c r="C42" s="761" t="s">
        <v>586</v>
      </c>
      <c r="D42" s="1215">
        <f>SUM(E42:G42)</f>
        <v>0</v>
      </c>
      <c r="E42" s="454"/>
      <c r="F42" s="454"/>
      <c r="G42" s="455"/>
      <c r="H42" s="502">
        <f>SUM(I42:K42)</f>
        <v>0</v>
      </c>
      <c r="I42" s="454"/>
      <c r="J42" s="454"/>
      <c r="K42" s="455"/>
      <c r="L42" s="502">
        <f>SUM(M42:O42)</f>
        <v>0</v>
      </c>
      <c r="M42" s="454"/>
      <c r="N42" s="454"/>
      <c r="O42" s="455"/>
      <c r="P42" s="502">
        <f>SUM(Q42:S42)</f>
        <v>0</v>
      </c>
      <c r="Q42" s="454"/>
      <c r="R42" s="454"/>
      <c r="S42" s="454"/>
      <c r="T42" s="1287"/>
      <c r="U42" s="535">
        <f t="shared" si="16"/>
        <v>0</v>
      </c>
      <c r="V42" s="503">
        <f t="shared" si="15"/>
        <v>0</v>
      </c>
      <c r="W42" s="503">
        <f t="shared" si="15"/>
        <v>0</v>
      </c>
      <c r="X42" s="1046">
        <f t="shared" si="15"/>
        <v>0</v>
      </c>
    </row>
    <row r="43" spans="1:25" s="782" customFormat="1" x14ac:dyDescent="0.3">
      <c r="A43" s="1685"/>
      <c r="B43" s="762">
        <v>3.5</v>
      </c>
      <c r="C43" s="759" t="s">
        <v>8</v>
      </c>
      <c r="D43" s="1216">
        <f t="shared" ref="D43:X43" si="17">SUM(D39:D42)</f>
        <v>0</v>
      </c>
      <c r="E43" s="521">
        <f t="shared" si="17"/>
        <v>0</v>
      </c>
      <c r="F43" s="521">
        <f t="shared" si="17"/>
        <v>0</v>
      </c>
      <c r="G43" s="522">
        <f t="shared" si="17"/>
        <v>0</v>
      </c>
      <c r="H43" s="532">
        <f t="shared" si="17"/>
        <v>0</v>
      </c>
      <c r="I43" s="521">
        <f t="shared" si="17"/>
        <v>0</v>
      </c>
      <c r="J43" s="521">
        <f t="shared" si="17"/>
        <v>0</v>
      </c>
      <c r="K43" s="522">
        <f t="shared" si="17"/>
        <v>0</v>
      </c>
      <c r="L43" s="532">
        <f t="shared" si="17"/>
        <v>0</v>
      </c>
      <c r="M43" s="521">
        <f t="shared" si="17"/>
        <v>0</v>
      </c>
      <c r="N43" s="521">
        <f t="shared" si="17"/>
        <v>0</v>
      </c>
      <c r="O43" s="522">
        <f t="shared" si="17"/>
        <v>0</v>
      </c>
      <c r="P43" s="532">
        <f t="shared" si="17"/>
        <v>0</v>
      </c>
      <c r="Q43" s="521">
        <f t="shared" si="17"/>
        <v>0</v>
      </c>
      <c r="R43" s="521">
        <f t="shared" si="17"/>
        <v>0</v>
      </c>
      <c r="S43" s="521">
        <f t="shared" si="17"/>
        <v>0</v>
      </c>
      <c r="T43" s="1284">
        <f t="shared" si="17"/>
        <v>0</v>
      </c>
      <c r="U43" s="539">
        <f t="shared" si="17"/>
        <v>0</v>
      </c>
      <c r="V43" s="521">
        <f t="shared" si="17"/>
        <v>0</v>
      </c>
      <c r="W43" s="521">
        <f t="shared" si="17"/>
        <v>0</v>
      </c>
      <c r="X43" s="892">
        <f t="shared" si="17"/>
        <v>0</v>
      </c>
    </row>
    <row r="44" spans="1:25" s="782" customFormat="1" x14ac:dyDescent="0.3">
      <c r="A44" s="1675" t="s">
        <v>275</v>
      </c>
      <c r="B44" s="747" t="s">
        <v>81</v>
      </c>
      <c r="C44" s="1248" t="s">
        <v>188</v>
      </c>
      <c r="D44" s="1249">
        <f>SUM(D19+D20+D22, D27:D34)+D39</f>
        <v>0</v>
      </c>
      <c r="E44" s="720">
        <f t="shared" ref="E44:X44" si="18">SUM(E19+E20+E22, E27:E34)+E39</f>
        <v>0</v>
      </c>
      <c r="F44" s="720">
        <f t="shared" si="18"/>
        <v>0</v>
      </c>
      <c r="G44" s="720">
        <f t="shared" si="18"/>
        <v>0</v>
      </c>
      <c r="H44" s="1249">
        <f>SUM(H19+H20+H22, H27:H34)+H39</f>
        <v>0</v>
      </c>
      <c r="I44" s="720">
        <f t="shared" si="18"/>
        <v>0</v>
      </c>
      <c r="J44" s="720">
        <f t="shared" si="18"/>
        <v>0</v>
      </c>
      <c r="K44" s="720">
        <f t="shared" si="18"/>
        <v>0</v>
      </c>
      <c r="L44" s="1249">
        <f>SUM(L19+L20+L22, L27:L34)+L39</f>
        <v>0</v>
      </c>
      <c r="M44" s="720">
        <f t="shared" si="18"/>
        <v>0</v>
      </c>
      <c r="N44" s="720">
        <f t="shared" si="18"/>
        <v>0</v>
      </c>
      <c r="O44" s="720">
        <f t="shared" si="18"/>
        <v>0</v>
      </c>
      <c r="P44" s="1249">
        <f>SUM(P19+P20+P22, P27:P34)+P39</f>
        <v>0</v>
      </c>
      <c r="Q44" s="720">
        <f t="shared" si="18"/>
        <v>0</v>
      </c>
      <c r="R44" s="720">
        <f t="shared" si="18"/>
        <v>0</v>
      </c>
      <c r="S44" s="720">
        <f t="shared" si="18"/>
        <v>0</v>
      </c>
      <c r="T44" s="1324">
        <f t="shared" si="18"/>
        <v>0</v>
      </c>
      <c r="U44" s="1250">
        <f>SUM(U19+U20+U22, U27:U34)+U39</f>
        <v>0</v>
      </c>
      <c r="V44" s="720">
        <f t="shared" si="18"/>
        <v>0</v>
      </c>
      <c r="W44" s="720">
        <f t="shared" si="18"/>
        <v>0</v>
      </c>
      <c r="X44" s="893">
        <f t="shared" si="18"/>
        <v>0</v>
      </c>
    </row>
    <row r="45" spans="1:25" s="782" customFormat="1" x14ac:dyDescent="0.3">
      <c r="A45" s="1676"/>
      <c r="B45" s="745" t="s">
        <v>82</v>
      </c>
      <c r="C45" s="755" t="s">
        <v>189</v>
      </c>
      <c r="D45" s="643">
        <f t="shared" ref="D45:X45" si="19">D23+D36+D41</f>
        <v>0</v>
      </c>
      <c r="E45" s="537">
        <f t="shared" si="19"/>
        <v>0</v>
      </c>
      <c r="F45" s="537">
        <f t="shared" si="19"/>
        <v>0</v>
      </c>
      <c r="G45" s="537">
        <f t="shared" si="19"/>
        <v>0</v>
      </c>
      <c r="H45" s="643">
        <f t="shared" si="19"/>
        <v>0</v>
      </c>
      <c r="I45" s="537">
        <f t="shared" si="19"/>
        <v>0</v>
      </c>
      <c r="J45" s="537">
        <f t="shared" si="19"/>
        <v>0</v>
      </c>
      <c r="K45" s="537">
        <f t="shared" si="19"/>
        <v>0</v>
      </c>
      <c r="L45" s="643">
        <f t="shared" si="19"/>
        <v>0</v>
      </c>
      <c r="M45" s="537">
        <f t="shared" si="19"/>
        <v>0</v>
      </c>
      <c r="N45" s="537">
        <f t="shared" si="19"/>
        <v>0</v>
      </c>
      <c r="O45" s="537">
        <f t="shared" si="19"/>
        <v>0</v>
      </c>
      <c r="P45" s="643">
        <f t="shared" si="19"/>
        <v>0</v>
      </c>
      <c r="Q45" s="537">
        <f t="shared" si="19"/>
        <v>0</v>
      </c>
      <c r="R45" s="537">
        <f t="shared" si="19"/>
        <v>0</v>
      </c>
      <c r="S45" s="537">
        <f t="shared" si="19"/>
        <v>0</v>
      </c>
      <c r="T45" s="1325">
        <f t="shared" si="19"/>
        <v>0</v>
      </c>
      <c r="U45" s="716">
        <f t="shared" si="19"/>
        <v>0</v>
      </c>
      <c r="V45" s="537">
        <f t="shared" si="19"/>
        <v>0</v>
      </c>
      <c r="W45" s="537">
        <f t="shared" si="19"/>
        <v>0</v>
      </c>
      <c r="X45" s="538">
        <f t="shared" si="19"/>
        <v>0</v>
      </c>
      <c r="Y45" s="1219"/>
    </row>
    <row r="46" spans="1:25" s="782" customFormat="1" x14ac:dyDescent="0.3">
      <c r="A46" s="1676"/>
      <c r="B46" s="745" t="s">
        <v>83</v>
      </c>
      <c r="C46" s="755" t="s">
        <v>190</v>
      </c>
      <c r="D46" s="1251">
        <f t="shared" ref="D46:X46" si="20">D24+D35+D40</f>
        <v>0</v>
      </c>
      <c r="E46" s="1252">
        <f t="shared" si="20"/>
        <v>0</v>
      </c>
      <c r="F46" s="1252">
        <f t="shared" si="20"/>
        <v>0</v>
      </c>
      <c r="G46" s="1253">
        <f t="shared" si="20"/>
        <v>0</v>
      </c>
      <c r="H46" s="1251">
        <f t="shared" si="20"/>
        <v>0</v>
      </c>
      <c r="I46" s="1252">
        <f t="shared" si="20"/>
        <v>0</v>
      </c>
      <c r="J46" s="1252">
        <f t="shared" si="20"/>
        <v>0</v>
      </c>
      <c r="K46" s="1253">
        <f t="shared" si="20"/>
        <v>0</v>
      </c>
      <c r="L46" s="1251">
        <f t="shared" si="20"/>
        <v>0</v>
      </c>
      <c r="M46" s="1252">
        <f t="shared" si="20"/>
        <v>0</v>
      </c>
      <c r="N46" s="1252">
        <f t="shared" si="20"/>
        <v>0</v>
      </c>
      <c r="O46" s="1253">
        <f t="shared" si="20"/>
        <v>0</v>
      </c>
      <c r="P46" s="1251">
        <f t="shared" si="20"/>
        <v>0</v>
      </c>
      <c r="Q46" s="1252">
        <f t="shared" si="20"/>
        <v>0</v>
      </c>
      <c r="R46" s="1252">
        <f t="shared" si="20"/>
        <v>0</v>
      </c>
      <c r="S46" s="1252">
        <f t="shared" si="20"/>
        <v>0</v>
      </c>
      <c r="T46" s="1326">
        <f t="shared" si="20"/>
        <v>0</v>
      </c>
      <c r="U46" s="1254">
        <f t="shared" si="20"/>
        <v>0</v>
      </c>
      <c r="V46" s="1252">
        <f t="shared" si="20"/>
        <v>0</v>
      </c>
      <c r="W46" s="1252">
        <f t="shared" si="20"/>
        <v>0</v>
      </c>
      <c r="X46" s="1330">
        <f t="shared" si="20"/>
        <v>0</v>
      </c>
      <c r="Y46" s="1219"/>
    </row>
    <row r="47" spans="1:25" s="782" customFormat="1" x14ac:dyDescent="0.3">
      <c r="A47" s="1676"/>
      <c r="B47" s="745">
        <v>4.4000000000000004</v>
      </c>
      <c r="C47" s="755" t="s">
        <v>587</v>
      </c>
      <c r="D47" s="643">
        <f t="shared" ref="D47:X47" si="21">D25+D37+D42</f>
        <v>0</v>
      </c>
      <c r="E47" s="537">
        <f t="shared" si="21"/>
        <v>0</v>
      </c>
      <c r="F47" s="537">
        <f t="shared" si="21"/>
        <v>0</v>
      </c>
      <c r="G47" s="612">
        <f t="shared" si="21"/>
        <v>0</v>
      </c>
      <c r="H47" s="643">
        <f t="shared" si="21"/>
        <v>0</v>
      </c>
      <c r="I47" s="537">
        <f t="shared" si="21"/>
        <v>0</v>
      </c>
      <c r="J47" s="537">
        <f t="shared" si="21"/>
        <v>0</v>
      </c>
      <c r="K47" s="612">
        <f t="shared" si="21"/>
        <v>0</v>
      </c>
      <c r="L47" s="643">
        <f t="shared" si="21"/>
        <v>0</v>
      </c>
      <c r="M47" s="537">
        <f t="shared" si="21"/>
        <v>0</v>
      </c>
      <c r="N47" s="537">
        <f t="shared" si="21"/>
        <v>0</v>
      </c>
      <c r="O47" s="612">
        <f t="shared" si="21"/>
        <v>0</v>
      </c>
      <c r="P47" s="643">
        <f t="shared" si="21"/>
        <v>0</v>
      </c>
      <c r="Q47" s="537">
        <f t="shared" si="21"/>
        <v>0</v>
      </c>
      <c r="R47" s="537">
        <f t="shared" si="21"/>
        <v>0</v>
      </c>
      <c r="S47" s="537">
        <f t="shared" si="21"/>
        <v>0</v>
      </c>
      <c r="T47" s="1325">
        <f t="shared" si="21"/>
        <v>0</v>
      </c>
      <c r="U47" s="716">
        <f t="shared" si="21"/>
        <v>0</v>
      </c>
      <c r="V47" s="537">
        <f t="shared" si="21"/>
        <v>0</v>
      </c>
      <c r="W47" s="537">
        <f t="shared" si="21"/>
        <v>0</v>
      </c>
      <c r="X47" s="538">
        <f t="shared" si="21"/>
        <v>0</v>
      </c>
    </row>
    <row r="48" spans="1:25" x14ac:dyDescent="0.3">
      <c r="A48" s="1676"/>
      <c r="B48" s="745">
        <v>4.5</v>
      </c>
      <c r="C48" s="754" t="s">
        <v>36</v>
      </c>
      <c r="D48" s="502">
        <f>SUM(E48:G48)</f>
        <v>0</v>
      </c>
      <c r="E48" s="454"/>
      <c r="F48" s="454"/>
      <c r="G48" s="455"/>
      <c r="H48" s="502">
        <f>SUM(I48:K48)</f>
        <v>0</v>
      </c>
      <c r="I48" s="454"/>
      <c r="J48" s="454"/>
      <c r="K48" s="455"/>
      <c r="L48" s="502">
        <f>SUM(M48:O48)</f>
        <v>0</v>
      </c>
      <c r="M48" s="454"/>
      <c r="N48" s="454"/>
      <c r="O48" s="455"/>
      <c r="P48" s="502">
        <f>SUM(Q48:S48)</f>
        <v>0</v>
      </c>
      <c r="Q48" s="454"/>
      <c r="R48" s="454"/>
      <c r="S48" s="454"/>
      <c r="T48" s="1287"/>
      <c r="U48" s="535">
        <f>SUM(V48:X48)+T48</f>
        <v>0</v>
      </c>
      <c r="V48" s="503">
        <f t="shared" ref="V48:X49" si="22">E48+I48+M48+Q48</f>
        <v>0</v>
      </c>
      <c r="W48" s="503">
        <f t="shared" si="22"/>
        <v>0</v>
      </c>
      <c r="X48" s="555">
        <f t="shared" si="22"/>
        <v>0</v>
      </c>
    </row>
    <row r="49" spans="1:24" x14ac:dyDescent="0.3">
      <c r="A49" s="1676"/>
      <c r="B49" s="745" t="s">
        <v>116</v>
      </c>
      <c r="C49" s="740" t="s">
        <v>148</v>
      </c>
      <c r="D49" s="502">
        <f>SUM(E49:G49)</f>
        <v>0</v>
      </c>
      <c r="E49" s="454"/>
      <c r="F49" s="454"/>
      <c r="G49" s="455"/>
      <c r="H49" s="502">
        <f>SUM(I49:K49)</f>
        <v>0</v>
      </c>
      <c r="I49" s="454"/>
      <c r="J49" s="454"/>
      <c r="K49" s="455"/>
      <c r="L49" s="502">
        <f>SUM(M49:O49)</f>
        <v>0</v>
      </c>
      <c r="M49" s="454"/>
      <c r="N49" s="454"/>
      <c r="O49" s="455"/>
      <c r="P49" s="502">
        <f>SUM(Q49:S49)</f>
        <v>0</v>
      </c>
      <c r="Q49" s="454"/>
      <c r="R49" s="454"/>
      <c r="S49" s="454"/>
      <c r="T49" s="1287"/>
      <c r="U49" s="535">
        <f>SUM(V49:X49)+T49</f>
        <v>0</v>
      </c>
      <c r="V49" s="503">
        <f t="shared" si="22"/>
        <v>0</v>
      </c>
      <c r="W49" s="503">
        <f t="shared" si="22"/>
        <v>0</v>
      </c>
      <c r="X49" s="555">
        <f t="shared" si="22"/>
        <v>0</v>
      </c>
    </row>
    <row r="50" spans="1:24" s="782" customFormat="1" x14ac:dyDescent="0.3">
      <c r="A50" s="1676"/>
      <c r="B50" s="746" t="s">
        <v>230</v>
      </c>
      <c r="C50" s="765" t="s">
        <v>426</v>
      </c>
      <c r="D50" s="532">
        <f t="shared" ref="D50:X50" si="23">SUM(D44:D49)</f>
        <v>0</v>
      </c>
      <c r="E50" s="521">
        <f t="shared" si="23"/>
        <v>0</v>
      </c>
      <c r="F50" s="521">
        <f t="shared" si="23"/>
        <v>0</v>
      </c>
      <c r="G50" s="522">
        <f t="shared" si="23"/>
        <v>0</v>
      </c>
      <c r="H50" s="532">
        <f t="shared" si="23"/>
        <v>0</v>
      </c>
      <c r="I50" s="521">
        <f t="shared" si="23"/>
        <v>0</v>
      </c>
      <c r="J50" s="521">
        <f t="shared" si="23"/>
        <v>0</v>
      </c>
      <c r="K50" s="522">
        <f t="shared" si="23"/>
        <v>0</v>
      </c>
      <c r="L50" s="532">
        <f t="shared" si="23"/>
        <v>0</v>
      </c>
      <c r="M50" s="521">
        <f t="shared" si="23"/>
        <v>0</v>
      </c>
      <c r="N50" s="521">
        <f t="shared" si="23"/>
        <v>0</v>
      </c>
      <c r="O50" s="522">
        <f t="shared" si="23"/>
        <v>0</v>
      </c>
      <c r="P50" s="532">
        <f t="shared" si="23"/>
        <v>0</v>
      </c>
      <c r="Q50" s="521">
        <f t="shared" si="23"/>
        <v>0</v>
      </c>
      <c r="R50" s="521">
        <f t="shared" si="23"/>
        <v>0</v>
      </c>
      <c r="S50" s="521">
        <f t="shared" si="23"/>
        <v>0</v>
      </c>
      <c r="T50" s="1284">
        <f t="shared" si="23"/>
        <v>0</v>
      </c>
      <c r="U50" s="539">
        <f t="shared" si="23"/>
        <v>0</v>
      </c>
      <c r="V50" s="521">
        <f t="shared" si="23"/>
        <v>0</v>
      </c>
      <c r="W50" s="521">
        <f t="shared" si="23"/>
        <v>0</v>
      </c>
      <c r="X50" s="892">
        <f t="shared" si="23"/>
        <v>0</v>
      </c>
    </row>
    <row r="51" spans="1:24" x14ac:dyDescent="0.3">
      <c r="A51" s="1676"/>
      <c r="B51" s="745" t="s">
        <v>229</v>
      </c>
      <c r="C51" s="740" t="s">
        <v>44</v>
      </c>
      <c r="D51" s="502">
        <f>SUM(E51:G51)</f>
        <v>0</v>
      </c>
      <c r="E51" s="454"/>
      <c r="F51" s="454"/>
      <c r="G51" s="455"/>
      <c r="H51" s="502">
        <f>SUM(I51:K51)</f>
        <v>0</v>
      </c>
      <c r="I51" s="454"/>
      <c r="J51" s="454"/>
      <c r="K51" s="455"/>
      <c r="L51" s="502">
        <f>SUM(M51:O51)</f>
        <v>0</v>
      </c>
      <c r="M51" s="454"/>
      <c r="N51" s="454"/>
      <c r="O51" s="455"/>
      <c r="P51" s="502">
        <f>SUM(Q51:S51)</f>
        <v>0</v>
      </c>
      <c r="Q51" s="454"/>
      <c r="R51" s="454"/>
      <c r="S51" s="454"/>
      <c r="T51" s="1287"/>
      <c r="U51" s="535">
        <f>SUM(V51:X51)+T51</f>
        <v>0</v>
      </c>
      <c r="V51" s="503">
        <f t="shared" ref="V51:X53" si="24">E51+I51+M51+Q51</f>
        <v>0</v>
      </c>
      <c r="W51" s="503">
        <f t="shared" si="24"/>
        <v>0</v>
      </c>
      <c r="X51" s="555">
        <f t="shared" si="24"/>
        <v>0</v>
      </c>
    </row>
    <row r="52" spans="1:24" x14ac:dyDescent="0.3">
      <c r="A52" s="1676"/>
      <c r="B52" s="745" t="s">
        <v>228</v>
      </c>
      <c r="C52" s="740" t="s">
        <v>427</v>
      </c>
      <c r="D52" s="502">
        <f>SUM(E52:G52)</f>
        <v>0</v>
      </c>
      <c r="E52" s="454"/>
      <c r="F52" s="454"/>
      <c r="G52" s="455"/>
      <c r="H52" s="502">
        <f>SUM(I52:K52)</f>
        <v>0</v>
      </c>
      <c r="I52" s="454"/>
      <c r="J52" s="454"/>
      <c r="K52" s="455"/>
      <c r="L52" s="502">
        <f>SUM(M52:O52)</f>
        <v>0</v>
      </c>
      <c r="M52" s="454"/>
      <c r="N52" s="454"/>
      <c r="O52" s="455"/>
      <c r="P52" s="502">
        <f>SUM(Q52:S52)</f>
        <v>0</v>
      </c>
      <c r="Q52" s="454"/>
      <c r="R52" s="454"/>
      <c r="S52" s="454"/>
      <c r="T52" s="1287"/>
      <c r="U52" s="535">
        <f>SUM(V52:X52)+T52</f>
        <v>0</v>
      </c>
      <c r="V52" s="503">
        <f t="shared" si="24"/>
        <v>0</v>
      </c>
      <c r="W52" s="503">
        <f t="shared" si="24"/>
        <v>0</v>
      </c>
      <c r="X52" s="555">
        <f t="shared" si="24"/>
        <v>0</v>
      </c>
    </row>
    <row r="53" spans="1:24" s="782" customFormat="1" x14ac:dyDescent="0.3">
      <c r="A53" s="1676"/>
      <c r="B53" s="745" t="s">
        <v>227</v>
      </c>
      <c r="C53" s="740" t="s">
        <v>385</v>
      </c>
      <c r="D53" s="502">
        <f t="shared" ref="D53:U53" si="25">SUM(D51:D52)</f>
        <v>0</v>
      </c>
      <c r="E53" s="1043">
        <f t="shared" si="25"/>
        <v>0</v>
      </c>
      <c r="F53" s="1043">
        <f t="shared" si="25"/>
        <v>0</v>
      </c>
      <c r="G53" s="1045">
        <f t="shared" si="25"/>
        <v>0</v>
      </c>
      <c r="H53" s="502">
        <f t="shared" si="25"/>
        <v>0</v>
      </c>
      <c r="I53" s="1043">
        <f t="shared" si="25"/>
        <v>0</v>
      </c>
      <c r="J53" s="1043">
        <f t="shared" si="25"/>
        <v>0</v>
      </c>
      <c r="K53" s="1045">
        <f t="shared" si="25"/>
        <v>0</v>
      </c>
      <c r="L53" s="502">
        <f t="shared" si="25"/>
        <v>0</v>
      </c>
      <c r="M53" s="1043">
        <f t="shared" si="25"/>
        <v>0</v>
      </c>
      <c r="N53" s="1043">
        <f t="shared" si="25"/>
        <v>0</v>
      </c>
      <c r="O53" s="1045">
        <f t="shared" si="25"/>
        <v>0</v>
      </c>
      <c r="P53" s="502">
        <f t="shared" si="25"/>
        <v>0</v>
      </c>
      <c r="Q53" s="1043">
        <f t="shared" si="25"/>
        <v>0</v>
      </c>
      <c r="R53" s="1043">
        <f t="shared" si="25"/>
        <v>0</v>
      </c>
      <c r="S53" s="1043">
        <f t="shared" si="25"/>
        <v>0</v>
      </c>
      <c r="T53" s="1297">
        <f t="shared" si="25"/>
        <v>0</v>
      </c>
      <c r="U53" s="535">
        <f t="shared" si="25"/>
        <v>0</v>
      </c>
      <c r="V53" s="503">
        <f t="shared" si="24"/>
        <v>0</v>
      </c>
      <c r="W53" s="503">
        <f t="shared" si="24"/>
        <v>0</v>
      </c>
      <c r="X53" s="555">
        <f t="shared" si="24"/>
        <v>0</v>
      </c>
    </row>
    <row r="54" spans="1:24" s="782" customFormat="1" x14ac:dyDescent="0.3">
      <c r="A54" s="1677"/>
      <c r="B54" s="764" t="s">
        <v>226</v>
      </c>
      <c r="C54" s="765" t="s">
        <v>428</v>
      </c>
      <c r="D54" s="532">
        <f t="shared" ref="D54:X54" si="26">D50+D53</f>
        <v>0</v>
      </c>
      <c r="E54" s="521">
        <f t="shared" si="26"/>
        <v>0</v>
      </c>
      <c r="F54" s="521">
        <f t="shared" si="26"/>
        <v>0</v>
      </c>
      <c r="G54" s="522">
        <f t="shared" si="26"/>
        <v>0</v>
      </c>
      <c r="H54" s="532">
        <f t="shared" si="26"/>
        <v>0</v>
      </c>
      <c r="I54" s="521">
        <f t="shared" si="26"/>
        <v>0</v>
      </c>
      <c r="J54" s="521">
        <f t="shared" si="26"/>
        <v>0</v>
      </c>
      <c r="K54" s="522">
        <f t="shared" si="26"/>
        <v>0</v>
      </c>
      <c r="L54" s="532">
        <f t="shared" si="26"/>
        <v>0</v>
      </c>
      <c r="M54" s="521">
        <f t="shared" si="26"/>
        <v>0</v>
      </c>
      <c r="N54" s="521">
        <f t="shared" si="26"/>
        <v>0</v>
      </c>
      <c r="O54" s="522">
        <f t="shared" si="26"/>
        <v>0</v>
      </c>
      <c r="P54" s="532">
        <f t="shared" si="26"/>
        <v>0</v>
      </c>
      <c r="Q54" s="521">
        <f t="shared" si="26"/>
        <v>0</v>
      </c>
      <c r="R54" s="521">
        <f t="shared" si="26"/>
        <v>0</v>
      </c>
      <c r="S54" s="521">
        <f t="shared" si="26"/>
        <v>0</v>
      </c>
      <c r="T54" s="1284">
        <f t="shared" si="26"/>
        <v>0</v>
      </c>
      <c r="U54" s="539">
        <f t="shared" si="26"/>
        <v>0</v>
      </c>
      <c r="V54" s="521">
        <f t="shared" si="26"/>
        <v>0</v>
      </c>
      <c r="W54" s="521">
        <f t="shared" si="26"/>
        <v>0</v>
      </c>
      <c r="X54" s="892">
        <f t="shared" si="26"/>
        <v>0</v>
      </c>
    </row>
    <row r="55" spans="1:24" ht="15" customHeight="1" x14ac:dyDescent="0.3">
      <c r="A55" s="1695" t="s">
        <v>193</v>
      </c>
      <c r="B55" s="1696"/>
      <c r="C55" s="1697"/>
      <c r="D55" s="1689" t="s">
        <v>288</v>
      </c>
      <c r="E55" s="1690"/>
      <c r="F55" s="1690"/>
      <c r="G55" s="1691"/>
      <c r="H55" s="1689" t="s">
        <v>289</v>
      </c>
      <c r="I55" s="1690"/>
      <c r="J55" s="1690"/>
      <c r="K55" s="1691"/>
      <c r="L55" s="1689" t="s">
        <v>290</v>
      </c>
      <c r="M55" s="1690"/>
      <c r="N55" s="1690"/>
      <c r="O55" s="1691"/>
      <c r="P55" s="1689" t="s">
        <v>291</v>
      </c>
      <c r="Q55" s="1690"/>
      <c r="R55" s="1690"/>
      <c r="S55" s="1690"/>
      <c r="T55" s="1321"/>
      <c r="U55" s="1673" t="s">
        <v>1021</v>
      </c>
      <c r="V55" s="1668"/>
      <c r="W55" s="1668"/>
      <c r="X55" s="1674"/>
    </row>
    <row r="56" spans="1:24" ht="43.2" x14ac:dyDescent="0.3">
      <c r="A56" s="1698"/>
      <c r="B56" s="1699"/>
      <c r="C56" s="1700"/>
      <c r="D56" s="1313" t="s">
        <v>40</v>
      </c>
      <c r="E56" s="1314" t="s">
        <v>533</v>
      </c>
      <c r="F56" s="1314" t="s">
        <v>516</v>
      </c>
      <c r="G56" s="1315" t="s">
        <v>693</v>
      </c>
      <c r="H56" s="1313" t="s">
        <v>40</v>
      </c>
      <c r="I56" s="1314" t="s">
        <v>533</v>
      </c>
      <c r="J56" s="1314" t="s">
        <v>516</v>
      </c>
      <c r="K56" s="1315" t="s">
        <v>693</v>
      </c>
      <c r="L56" s="1313" t="s">
        <v>40</v>
      </c>
      <c r="M56" s="1314" t="s">
        <v>533</v>
      </c>
      <c r="N56" s="1314" t="s">
        <v>516</v>
      </c>
      <c r="O56" s="1315" t="s">
        <v>693</v>
      </c>
      <c r="P56" s="1314" t="s">
        <v>40</v>
      </c>
      <c r="Q56" s="1314" t="s">
        <v>533</v>
      </c>
      <c r="R56" s="1314" t="s">
        <v>516</v>
      </c>
      <c r="S56" s="1314" t="s">
        <v>693</v>
      </c>
      <c r="T56" s="1279" t="s">
        <v>1022</v>
      </c>
      <c r="U56" s="1312" t="s">
        <v>40</v>
      </c>
      <c r="V56" s="1311" t="s">
        <v>533</v>
      </c>
      <c r="W56" s="1311" t="s">
        <v>516</v>
      </c>
      <c r="X56" s="1316" t="s">
        <v>693</v>
      </c>
    </row>
    <row r="57" spans="1:24" ht="14.4" customHeight="1" x14ac:dyDescent="0.3">
      <c r="A57" s="1628" t="s">
        <v>9</v>
      </c>
      <c r="B57" s="744" t="s">
        <v>86</v>
      </c>
      <c r="C57" s="748" t="s">
        <v>30</v>
      </c>
      <c r="D57" s="643">
        <f t="shared" ref="D57:D62" si="27">SUM(E57:G57)</f>
        <v>0</v>
      </c>
      <c r="E57" s="462"/>
      <c r="F57" s="456"/>
      <c r="G57" s="457"/>
      <c r="H57" s="643">
        <f t="shared" ref="H57:H62" si="28">SUM(I57:K57)</f>
        <v>0</v>
      </c>
      <c r="I57" s="462"/>
      <c r="J57" s="456"/>
      <c r="K57" s="457"/>
      <c r="L57" s="643">
        <f t="shared" ref="L57:L62" si="29">SUM(M57:O57)</f>
        <v>0</v>
      </c>
      <c r="M57" s="462"/>
      <c r="N57" s="456"/>
      <c r="O57" s="457"/>
      <c r="P57" s="643">
        <f t="shared" ref="P57:P62" si="30">SUM(Q57:S57)</f>
        <v>0</v>
      </c>
      <c r="Q57" s="456"/>
      <c r="R57" s="456"/>
      <c r="S57" s="456"/>
      <c r="T57" s="1288"/>
      <c r="U57" s="716">
        <f>D57+H57+L57+P57+T57</f>
        <v>0</v>
      </c>
      <c r="V57" s="537">
        <f t="shared" ref="V57:X63" si="31">E57+I57+M57+Q57</f>
        <v>0</v>
      </c>
      <c r="W57" s="537">
        <f t="shared" si="31"/>
        <v>0</v>
      </c>
      <c r="X57" s="555">
        <f t="shared" si="31"/>
        <v>0</v>
      </c>
    </row>
    <row r="58" spans="1:24" x14ac:dyDescent="0.3">
      <c r="A58" s="1629"/>
      <c r="B58" s="745" t="s">
        <v>87</v>
      </c>
      <c r="C58" s="739" t="s">
        <v>109</v>
      </c>
      <c r="D58" s="643">
        <f t="shared" si="27"/>
        <v>0</v>
      </c>
      <c r="E58" s="456"/>
      <c r="F58" s="456"/>
      <c r="G58" s="457"/>
      <c r="H58" s="643">
        <f t="shared" si="28"/>
        <v>0</v>
      </c>
      <c r="I58" s="456"/>
      <c r="J58" s="456"/>
      <c r="K58" s="457"/>
      <c r="L58" s="643">
        <f t="shared" si="29"/>
        <v>0</v>
      </c>
      <c r="M58" s="456"/>
      <c r="N58" s="456"/>
      <c r="O58" s="457"/>
      <c r="P58" s="643">
        <f t="shared" si="30"/>
        <v>0</v>
      </c>
      <c r="Q58" s="456"/>
      <c r="R58" s="456"/>
      <c r="S58" s="456"/>
      <c r="T58" s="1288"/>
      <c r="U58" s="716">
        <f t="shared" ref="U58:U62" si="32">D58+H58+L58+P58+T58</f>
        <v>0</v>
      </c>
      <c r="V58" s="537">
        <f t="shared" si="31"/>
        <v>0</v>
      </c>
      <c r="W58" s="537">
        <f t="shared" si="31"/>
        <v>0</v>
      </c>
      <c r="X58" s="555">
        <f t="shared" si="31"/>
        <v>0</v>
      </c>
    </row>
    <row r="59" spans="1:24" x14ac:dyDescent="0.3">
      <c r="A59" s="1629"/>
      <c r="B59" s="745" t="s">
        <v>88</v>
      </c>
      <c r="C59" s="739" t="s">
        <v>110</v>
      </c>
      <c r="D59" s="643">
        <f t="shared" si="27"/>
        <v>0</v>
      </c>
      <c r="E59" s="456"/>
      <c r="F59" s="456"/>
      <c r="G59" s="457"/>
      <c r="H59" s="643">
        <f t="shared" si="28"/>
        <v>0</v>
      </c>
      <c r="I59" s="456"/>
      <c r="J59" s="456"/>
      <c r="K59" s="457"/>
      <c r="L59" s="643">
        <f t="shared" si="29"/>
        <v>0</v>
      </c>
      <c r="M59" s="456"/>
      <c r="N59" s="456"/>
      <c r="O59" s="457"/>
      <c r="P59" s="643">
        <f t="shared" si="30"/>
        <v>0</v>
      </c>
      <c r="Q59" s="456"/>
      <c r="R59" s="456"/>
      <c r="S59" s="456"/>
      <c r="T59" s="1288"/>
      <c r="U59" s="716">
        <f t="shared" si="32"/>
        <v>0</v>
      </c>
      <c r="V59" s="537">
        <f t="shared" si="31"/>
        <v>0</v>
      </c>
      <c r="W59" s="537">
        <f t="shared" si="31"/>
        <v>0</v>
      </c>
      <c r="X59" s="555">
        <f t="shared" si="31"/>
        <v>0</v>
      </c>
    </row>
    <row r="60" spans="1:24" x14ac:dyDescent="0.3">
      <c r="A60" s="1629"/>
      <c r="B60" s="749" t="s">
        <v>89</v>
      </c>
      <c r="C60" s="739" t="s">
        <v>111</v>
      </c>
      <c r="D60" s="643">
        <f t="shared" si="27"/>
        <v>0</v>
      </c>
      <c r="E60" s="456"/>
      <c r="F60" s="456"/>
      <c r="G60" s="457"/>
      <c r="H60" s="643">
        <f t="shared" si="28"/>
        <v>0</v>
      </c>
      <c r="I60" s="456"/>
      <c r="J60" s="456"/>
      <c r="K60" s="457"/>
      <c r="L60" s="643">
        <f t="shared" si="29"/>
        <v>0</v>
      </c>
      <c r="M60" s="456"/>
      <c r="N60" s="456"/>
      <c r="O60" s="457"/>
      <c r="P60" s="643">
        <f t="shared" si="30"/>
        <v>0</v>
      </c>
      <c r="Q60" s="456"/>
      <c r="R60" s="456"/>
      <c r="S60" s="456"/>
      <c r="T60" s="1288"/>
      <c r="U60" s="716">
        <f t="shared" si="32"/>
        <v>0</v>
      </c>
      <c r="V60" s="537">
        <f t="shared" si="31"/>
        <v>0</v>
      </c>
      <c r="W60" s="537">
        <f t="shared" si="31"/>
        <v>0</v>
      </c>
      <c r="X60" s="555">
        <f t="shared" si="31"/>
        <v>0</v>
      </c>
    </row>
    <row r="61" spans="1:24" x14ac:dyDescent="0.3">
      <c r="A61" s="1629"/>
      <c r="B61" s="749" t="s">
        <v>256</v>
      </c>
      <c r="C61" s="739" t="s">
        <v>112</v>
      </c>
      <c r="D61" s="643">
        <f t="shared" si="27"/>
        <v>0</v>
      </c>
      <c r="E61" s="456"/>
      <c r="F61" s="456"/>
      <c r="G61" s="457"/>
      <c r="H61" s="643">
        <f t="shared" si="28"/>
        <v>0</v>
      </c>
      <c r="I61" s="456"/>
      <c r="J61" s="456"/>
      <c r="K61" s="457"/>
      <c r="L61" s="643">
        <f t="shared" si="29"/>
        <v>0</v>
      </c>
      <c r="M61" s="456"/>
      <c r="N61" s="456"/>
      <c r="O61" s="457"/>
      <c r="P61" s="643">
        <f t="shared" si="30"/>
        <v>0</v>
      </c>
      <c r="Q61" s="456"/>
      <c r="R61" s="456"/>
      <c r="S61" s="456"/>
      <c r="T61" s="1288"/>
      <c r="U61" s="716">
        <f t="shared" si="32"/>
        <v>0</v>
      </c>
      <c r="V61" s="537">
        <f t="shared" si="31"/>
        <v>0</v>
      </c>
      <c r="W61" s="537">
        <f t="shared" si="31"/>
        <v>0</v>
      </c>
      <c r="X61" s="555">
        <f t="shared" si="31"/>
        <v>0</v>
      </c>
    </row>
    <row r="62" spans="1:24" x14ac:dyDescent="0.3">
      <c r="A62" s="1629"/>
      <c r="B62" s="745" t="s">
        <v>255</v>
      </c>
      <c r="C62" s="739" t="s">
        <v>31</v>
      </c>
      <c r="D62" s="643">
        <f t="shared" si="27"/>
        <v>0</v>
      </c>
      <c r="E62" s="456"/>
      <c r="F62" s="456"/>
      <c r="G62" s="457"/>
      <c r="H62" s="643">
        <f t="shared" si="28"/>
        <v>0</v>
      </c>
      <c r="I62" s="456"/>
      <c r="J62" s="456"/>
      <c r="K62" s="457"/>
      <c r="L62" s="643">
        <f t="shared" si="29"/>
        <v>0</v>
      </c>
      <c r="M62" s="456"/>
      <c r="N62" s="456"/>
      <c r="O62" s="457"/>
      <c r="P62" s="643">
        <f t="shared" si="30"/>
        <v>0</v>
      </c>
      <c r="Q62" s="456"/>
      <c r="R62" s="456"/>
      <c r="S62" s="456"/>
      <c r="T62" s="1288"/>
      <c r="U62" s="716">
        <f t="shared" si="32"/>
        <v>0</v>
      </c>
      <c r="V62" s="537">
        <f t="shared" si="31"/>
        <v>0</v>
      </c>
      <c r="W62" s="537">
        <f t="shared" si="31"/>
        <v>0</v>
      </c>
      <c r="X62" s="555">
        <f t="shared" si="31"/>
        <v>0</v>
      </c>
    </row>
    <row r="63" spans="1:24" s="782" customFormat="1" x14ac:dyDescent="0.3">
      <c r="A63" s="1630"/>
      <c r="B63" s="746" t="s">
        <v>254</v>
      </c>
      <c r="C63" s="743" t="s">
        <v>117</v>
      </c>
      <c r="D63" s="724">
        <f t="shared" ref="D63:U63" si="33">SUM(D57:D62)</f>
        <v>0</v>
      </c>
      <c r="E63" s="717">
        <f t="shared" si="33"/>
        <v>0</v>
      </c>
      <c r="F63" s="717">
        <f t="shared" si="33"/>
        <v>0</v>
      </c>
      <c r="G63" s="718">
        <f t="shared" si="33"/>
        <v>0</v>
      </c>
      <c r="H63" s="724">
        <f t="shared" si="33"/>
        <v>0</v>
      </c>
      <c r="I63" s="717">
        <f t="shared" si="33"/>
        <v>0</v>
      </c>
      <c r="J63" s="717">
        <f t="shared" si="33"/>
        <v>0</v>
      </c>
      <c r="K63" s="718">
        <f t="shared" si="33"/>
        <v>0</v>
      </c>
      <c r="L63" s="724">
        <f t="shared" si="33"/>
        <v>0</v>
      </c>
      <c r="M63" s="717">
        <f t="shared" si="33"/>
        <v>0</v>
      </c>
      <c r="N63" s="717">
        <f t="shared" si="33"/>
        <v>0</v>
      </c>
      <c r="O63" s="718">
        <f t="shared" si="33"/>
        <v>0</v>
      </c>
      <c r="P63" s="724">
        <f t="shared" si="33"/>
        <v>0</v>
      </c>
      <c r="Q63" s="717">
        <f t="shared" si="33"/>
        <v>0</v>
      </c>
      <c r="R63" s="717">
        <f t="shared" si="33"/>
        <v>0</v>
      </c>
      <c r="S63" s="717">
        <f t="shared" si="33"/>
        <v>0</v>
      </c>
      <c r="T63" s="1327">
        <f t="shared" si="33"/>
        <v>0</v>
      </c>
      <c r="U63" s="726">
        <f t="shared" si="33"/>
        <v>0</v>
      </c>
      <c r="V63" s="717">
        <f t="shared" si="31"/>
        <v>0</v>
      </c>
      <c r="W63" s="717">
        <f t="shared" si="31"/>
        <v>0</v>
      </c>
      <c r="X63" s="547">
        <f t="shared" si="31"/>
        <v>0</v>
      </c>
    </row>
    <row r="64" spans="1:24" ht="14.4" customHeight="1" x14ac:dyDescent="0.3">
      <c r="A64" s="1675" t="s">
        <v>194</v>
      </c>
      <c r="B64" s="744" t="s">
        <v>91</v>
      </c>
      <c r="C64" s="737" t="s">
        <v>425</v>
      </c>
      <c r="D64" s="465"/>
      <c r="E64" s="472"/>
      <c r="F64" s="472"/>
      <c r="G64" s="473"/>
      <c r="H64" s="465"/>
      <c r="I64" s="472"/>
      <c r="J64" s="472"/>
      <c r="K64" s="473"/>
      <c r="L64" s="465"/>
      <c r="M64" s="472"/>
      <c r="N64" s="472"/>
      <c r="O64" s="473"/>
      <c r="P64" s="456"/>
      <c r="Q64" s="472"/>
      <c r="R64" s="472"/>
      <c r="S64" s="472"/>
      <c r="T64" s="1288"/>
      <c r="U64" s="716">
        <f>D64+H64+L64+P64+T64</f>
        <v>0</v>
      </c>
      <c r="V64" s="559"/>
      <c r="W64" s="559"/>
      <c r="X64" s="474"/>
    </row>
    <row r="65" spans="1:24" x14ac:dyDescent="0.3">
      <c r="A65" s="1684"/>
      <c r="B65" s="745" t="s">
        <v>92</v>
      </c>
      <c r="C65" s="740" t="s">
        <v>417</v>
      </c>
      <c r="D65" s="465"/>
      <c r="E65" s="472"/>
      <c r="F65" s="472"/>
      <c r="G65" s="473"/>
      <c r="H65" s="465"/>
      <c r="I65" s="472"/>
      <c r="J65" s="472"/>
      <c r="K65" s="473"/>
      <c r="L65" s="465"/>
      <c r="M65" s="472"/>
      <c r="N65" s="472"/>
      <c r="O65" s="473"/>
      <c r="P65" s="456"/>
      <c r="Q65" s="472"/>
      <c r="R65" s="472"/>
      <c r="S65" s="472"/>
      <c r="T65" s="1288"/>
      <c r="U65" s="716">
        <f t="shared" ref="U65:U68" si="34">D65+H65+L65+P65+T65</f>
        <v>0</v>
      </c>
      <c r="V65" s="559"/>
      <c r="W65" s="559"/>
      <c r="X65" s="474"/>
    </row>
    <row r="66" spans="1:24" x14ac:dyDescent="0.3">
      <c r="A66" s="1684"/>
      <c r="B66" s="745" t="s">
        <v>93</v>
      </c>
      <c r="C66" s="781" t="s">
        <v>638</v>
      </c>
      <c r="D66" s="465"/>
      <c r="E66" s="472"/>
      <c r="F66" s="472"/>
      <c r="G66" s="473"/>
      <c r="H66" s="465"/>
      <c r="I66" s="472"/>
      <c r="J66" s="472"/>
      <c r="K66" s="473"/>
      <c r="L66" s="465"/>
      <c r="M66" s="472"/>
      <c r="N66" s="472"/>
      <c r="O66" s="473"/>
      <c r="P66" s="456"/>
      <c r="Q66" s="472"/>
      <c r="R66" s="472"/>
      <c r="S66" s="472"/>
      <c r="T66" s="1288"/>
      <c r="U66" s="716">
        <f t="shared" si="34"/>
        <v>0</v>
      </c>
      <c r="V66" s="559"/>
      <c r="W66" s="559"/>
      <c r="X66" s="474"/>
    </row>
    <row r="67" spans="1:24" x14ac:dyDescent="0.3">
      <c r="A67" s="1684"/>
      <c r="B67" s="745" t="s">
        <v>94</v>
      </c>
      <c r="C67" s="781" t="s">
        <v>639</v>
      </c>
      <c r="D67" s="465"/>
      <c r="E67" s="472"/>
      <c r="F67" s="472"/>
      <c r="G67" s="473"/>
      <c r="H67" s="465"/>
      <c r="I67" s="472"/>
      <c r="J67" s="472"/>
      <c r="K67" s="473"/>
      <c r="L67" s="465"/>
      <c r="M67" s="472"/>
      <c r="N67" s="472"/>
      <c r="O67" s="473"/>
      <c r="P67" s="456"/>
      <c r="Q67" s="472"/>
      <c r="R67" s="472"/>
      <c r="S67" s="472"/>
      <c r="T67" s="1288"/>
      <c r="U67" s="716">
        <f t="shared" si="34"/>
        <v>0</v>
      </c>
      <c r="V67" s="559"/>
      <c r="W67" s="559"/>
      <c r="X67" s="474"/>
    </row>
    <row r="68" spans="1:24" x14ac:dyDescent="0.3">
      <c r="A68" s="1684"/>
      <c r="B68" s="745" t="s">
        <v>253</v>
      </c>
      <c r="C68" s="781" t="s">
        <v>640</v>
      </c>
      <c r="D68" s="465"/>
      <c r="E68" s="472"/>
      <c r="F68" s="472"/>
      <c r="G68" s="473"/>
      <c r="H68" s="465"/>
      <c r="I68" s="472"/>
      <c r="J68" s="472"/>
      <c r="K68" s="473"/>
      <c r="L68" s="465"/>
      <c r="M68" s="472"/>
      <c r="N68" s="472"/>
      <c r="O68" s="473"/>
      <c r="P68" s="456"/>
      <c r="Q68" s="472"/>
      <c r="R68" s="472"/>
      <c r="S68" s="472"/>
      <c r="T68" s="1288"/>
      <c r="U68" s="716">
        <f t="shared" si="34"/>
        <v>0</v>
      </c>
      <c r="V68" s="559"/>
      <c r="W68" s="559"/>
      <c r="X68" s="474"/>
    </row>
    <row r="69" spans="1:24" x14ac:dyDescent="0.3">
      <c r="A69" s="1685"/>
      <c r="B69" s="746" t="s">
        <v>252</v>
      </c>
      <c r="C69" s="743" t="s">
        <v>198</v>
      </c>
      <c r="D69" s="724">
        <f>SUM(D64:D68)</f>
        <v>0</v>
      </c>
      <c r="E69" s="481"/>
      <c r="F69" s="481"/>
      <c r="G69" s="482"/>
      <c r="H69" s="724">
        <f>SUM(H64:H68)</f>
        <v>0</v>
      </c>
      <c r="I69" s="481"/>
      <c r="J69" s="481"/>
      <c r="K69" s="482"/>
      <c r="L69" s="724">
        <f>SUM(L64:L68)</f>
        <v>0</v>
      </c>
      <c r="M69" s="481"/>
      <c r="N69" s="481"/>
      <c r="O69" s="482"/>
      <c r="P69" s="717">
        <f>SUM(P64:P68)</f>
        <v>0</v>
      </c>
      <c r="Q69" s="481"/>
      <c r="R69" s="481"/>
      <c r="S69" s="481"/>
      <c r="T69" s="1327">
        <f>SUM(T64:T68)</f>
        <v>0</v>
      </c>
      <c r="U69" s="726">
        <f>SUM(U64:U68)</f>
        <v>0</v>
      </c>
      <c r="V69" s="649"/>
      <c r="W69" s="649"/>
      <c r="X69" s="484"/>
    </row>
    <row r="70" spans="1:24" x14ac:dyDescent="0.3">
      <c r="A70" s="790"/>
      <c r="B70" s="794" t="s">
        <v>300</v>
      </c>
      <c r="C70" s="1210" t="s">
        <v>35</v>
      </c>
      <c r="D70" s="643">
        <f>D54+D63+D69</f>
        <v>0</v>
      </c>
      <c r="E70" s="472"/>
      <c r="F70" s="472"/>
      <c r="G70" s="473"/>
      <c r="H70" s="643">
        <f>H54+H63+H69</f>
        <v>0</v>
      </c>
      <c r="I70" s="472"/>
      <c r="J70" s="472"/>
      <c r="K70" s="473"/>
      <c r="L70" s="643">
        <f>L54+L63+L69</f>
        <v>0</v>
      </c>
      <c r="M70" s="472"/>
      <c r="N70" s="472"/>
      <c r="O70" s="473"/>
      <c r="P70" s="537">
        <f>P54+P63+P69</f>
        <v>0</v>
      </c>
      <c r="Q70" s="472"/>
      <c r="R70" s="472"/>
      <c r="S70" s="472"/>
      <c r="T70" s="1325">
        <f>T54+T63+T69</f>
        <v>0</v>
      </c>
      <c r="U70" s="716">
        <f>U54+U63+U69</f>
        <v>0</v>
      </c>
      <c r="V70" s="661"/>
      <c r="W70" s="661"/>
      <c r="X70" s="474"/>
    </row>
    <row r="71" spans="1:24" s="782" customFormat="1" ht="24.6" x14ac:dyDescent="0.3">
      <c r="A71" s="1213"/>
      <c r="B71" s="1201" t="s">
        <v>301</v>
      </c>
      <c r="C71" s="1202" t="s">
        <v>199</v>
      </c>
      <c r="D71" s="1203">
        <f>D14-D70</f>
        <v>0</v>
      </c>
      <c r="E71" s="478"/>
      <c r="F71" s="478"/>
      <c r="G71" s="479"/>
      <c r="H71" s="1203">
        <f>H14-H70</f>
        <v>0</v>
      </c>
      <c r="I71" s="478"/>
      <c r="J71" s="478"/>
      <c r="K71" s="479"/>
      <c r="L71" s="1203">
        <f>L14-L70</f>
        <v>0</v>
      </c>
      <c r="M71" s="478"/>
      <c r="N71" s="478"/>
      <c r="O71" s="479"/>
      <c r="P71" s="1205">
        <f>P14-P70</f>
        <v>0</v>
      </c>
      <c r="Q71" s="478"/>
      <c r="R71" s="478"/>
      <c r="S71" s="478"/>
      <c r="T71" s="1331">
        <f>T14-T70</f>
        <v>0</v>
      </c>
      <c r="U71" s="1206">
        <f>U14-U70</f>
        <v>0</v>
      </c>
      <c r="V71" s="646"/>
      <c r="W71" s="646"/>
      <c r="X71" s="1198"/>
    </row>
    <row r="72" spans="1:24" x14ac:dyDescent="0.3">
      <c r="A72" s="791"/>
      <c r="B72" s="745" t="s">
        <v>243</v>
      </c>
      <c r="C72" s="739" t="s">
        <v>29</v>
      </c>
      <c r="D72" s="480"/>
      <c r="E72" s="783"/>
      <c r="F72" s="783"/>
      <c r="G72" s="784"/>
      <c r="H72" s="480"/>
      <c r="I72" s="783"/>
      <c r="J72" s="783"/>
      <c r="K72" s="784"/>
      <c r="L72" s="480"/>
      <c r="M72" s="783"/>
      <c r="N72" s="783"/>
      <c r="O72" s="784"/>
      <c r="P72" s="785"/>
      <c r="Q72" s="481"/>
      <c r="R72" s="481"/>
      <c r="S72" s="481"/>
      <c r="T72" s="1328"/>
      <c r="U72" s="731">
        <f>D72+H72+L72+P72+T72</f>
        <v>0</v>
      </c>
      <c r="V72" s="649"/>
      <c r="W72" s="649"/>
      <c r="X72" s="484"/>
    </row>
    <row r="73" spans="1:24" s="782" customFormat="1" x14ac:dyDescent="0.3">
      <c r="A73" s="1211"/>
      <c r="B73" s="1208" t="s">
        <v>313</v>
      </c>
      <c r="C73" s="752" t="s">
        <v>200</v>
      </c>
      <c r="D73" s="724">
        <f>D71-D72</f>
        <v>0</v>
      </c>
      <c r="E73" s="475"/>
      <c r="F73" s="475"/>
      <c r="G73" s="476"/>
      <c r="H73" s="724">
        <f>H71-H72</f>
        <v>0</v>
      </c>
      <c r="I73" s="475"/>
      <c r="J73" s="475"/>
      <c r="K73" s="476"/>
      <c r="L73" s="724">
        <f>L71-L72</f>
        <v>0</v>
      </c>
      <c r="M73" s="475"/>
      <c r="N73" s="475"/>
      <c r="O73" s="476"/>
      <c r="P73" s="717">
        <f>P71-P72</f>
        <v>0</v>
      </c>
      <c r="Q73" s="477"/>
      <c r="R73" s="477"/>
      <c r="S73" s="477"/>
      <c r="T73" s="1327">
        <f>T71-T72</f>
        <v>0</v>
      </c>
      <c r="U73" s="726">
        <f>U71-U72</f>
        <v>0</v>
      </c>
      <c r="V73" s="651"/>
      <c r="W73" s="651"/>
      <c r="X73" s="1212"/>
    </row>
    <row r="74" spans="1:24" x14ac:dyDescent="0.3">
      <c r="A74" s="1692" t="s">
        <v>365</v>
      </c>
      <c r="B74" s="747" t="s">
        <v>244</v>
      </c>
      <c r="C74" s="748" t="s">
        <v>419</v>
      </c>
      <c r="D74" s="786"/>
      <c r="E74" s="469"/>
      <c r="F74" s="469"/>
      <c r="G74" s="470"/>
      <c r="H74" s="786"/>
      <c r="I74" s="469"/>
      <c r="J74" s="469"/>
      <c r="K74" s="470"/>
      <c r="L74" s="786"/>
      <c r="M74" s="469"/>
      <c r="N74" s="469"/>
      <c r="O74" s="470"/>
      <c r="P74" s="452"/>
      <c r="Q74" s="469"/>
      <c r="R74" s="469"/>
      <c r="S74" s="469"/>
      <c r="T74" s="1286"/>
      <c r="U74" s="716">
        <f>D74+H74+L74+P74+T74</f>
        <v>0</v>
      </c>
      <c r="V74" s="559"/>
      <c r="W74" s="559"/>
      <c r="X74" s="471"/>
    </row>
    <row r="75" spans="1:24" x14ac:dyDescent="0.3">
      <c r="A75" s="1693"/>
      <c r="B75" s="749">
        <v>11.1</v>
      </c>
      <c r="C75" s="739" t="s">
        <v>421</v>
      </c>
      <c r="D75" s="464"/>
      <c r="E75" s="472"/>
      <c r="F75" s="472"/>
      <c r="G75" s="473"/>
      <c r="H75" s="464"/>
      <c r="I75" s="472"/>
      <c r="J75" s="472"/>
      <c r="K75" s="473"/>
      <c r="L75" s="464"/>
      <c r="M75" s="472"/>
      <c r="N75" s="472"/>
      <c r="O75" s="473"/>
      <c r="P75" s="454"/>
      <c r="Q75" s="472"/>
      <c r="R75" s="472"/>
      <c r="S75" s="472"/>
      <c r="T75" s="1287"/>
      <c r="U75" s="716">
        <f t="shared" ref="U75:U78" si="35">D75+H75+L75+P75+T75</f>
        <v>0</v>
      </c>
      <c r="V75" s="559"/>
      <c r="W75" s="559"/>
      <c r="X75" s="474"/>
    </row>
    <row r="76" spans="1:24" x14ac:dyDescent="0.3">
      <c r="A76" s="1693"/>
      <c r="B76" s="749">
        <v>11.2</v>
      </c>
      <c r="C76" s="739" t="s">
        <v>420</v>
      </c>
      <c r="D76" s="464"/>
      <c r="E76" s="472"/>
      <c r="F76" s="472"/>
      <c r="G76" s="473"/>
      <c r="H76" s="464"/>
      <c r="I76" s="472"/>
      <c r="J76" s="472"/>
      <c r="K76" s="473"/>
      <c r="L76" s="464"/>
      <c r="M76" s="472"/>
      <c r="N76" s="472"/>
      <c r="O76" s="473"/>
      <c r="P76" s="454"/>
      <c r="Q76" s="472"/>
      <c r="R76" s="472"/>
      <c r="S76" s="472"/>
      <c r="T76" s="1287"/>
      <c r="U76" s="716">
        <f t="shared" si="35"/>
        <v>0</v>
      </c>
      <c r="V76" s="559"/>
      <c r="W76" s="559"/>
      <c r="X76" s="474"/>
    </row>
    <row r="77" spans="1:24" x14ac:dyDescent="0.3">
      <c r="A77" s="1693"/>
      <c r="B77" s="749">
        <v>11.3</v>
      </c>
      <c r="C77" s="739" t="s">
        <v>28</v>
      </c>
      <c r="D77" s="464"/>
      <c r="E77" s="472"/>
      <c r="F77" s="472"/>
      <c r="G77" s="473"/>
      <c r="H77" s="464"/>
      <c r="I77" s="472"/>
      <c r="J77" s="472"/>
      <c r="K77" s="473"/>
      <c r="L77" s="464"/>
      <c r="M77" s="472"/>
      <c r="N77" s="472"/>
      <c r="O77" s="473"/>
      <c r="P77" s="454"/>
      <c r="Q77" s="472"/>
      <c r="R77" s="472"/>
      <c r="S77" s="472"/>
      <c r="T77" s="1287"/>
      <c r="U77" s="716">
        <f t="shared" si="35"/>
        <v>0</v>
      </c>
      <c r="V77" s="559"/>
      <c r="W77" s="559"/>
      <c r="X77" s="474"/>
    </row>
    <row r="78" spans="1:24" x14ac:dyDescent="0.3">
      <c r="A78" s="1693"/>
      <c r="B78" s="749">
        <v>11.4</v>
      </c>
      <c r="C78" s="739" t="s">
        <v>205</v>
      </c>
      <c r="D78" s="464"/>
      <c r="E78" s="472"/>
      <c r="F78" s="472"/>
      <c r="G78" s="473"/>
      <c r="H78" s="464"/>
      <c r="I78" s="472"/>
      <c r="J78" s="472"/>
      <c r="K78" s="473"/>
      <c r="L78" s="464"/>
      <c r="M78" s="472"/>
      <c r="N78" s="472"/>
      <c r="O78" s="473"/>
      <c r="P78" s="454"/>
      <c r="Q78" s="472"/>
      <c r="R78" s="472"/>
      <c r="S78" s="472"/>
      <c r="T78" s="1287"/>
      <c r="U78" s="716">
        <f t="shared" si="35"/>
        <v>0</v>
      </c>
      <c r="V78" s="559"/>
      <c r="W78" s="559"/>
      <c r="X78" s="474"/>
    </row>
    <row r="79" spans="1:24" s="782" customFormat="1" x14ac:dyDescent="0.3">
      <c r="A79" s="1693"/>
      <c r="B79" s="749">
        <v>11.5</v>
      </c>
      <c r="C79" s="739" t="s">
        <v>418</v>
      </c>
      <c r="D79" s="502">
        <f>SUM(D74:D78)</f>
        <v>0</v>
      </c>
      <c r="E79" s="472"/>
      <c r="F79" s="472"/>
      <c r="G79" s="473"/>
      <c r="H79" s="502">
        <f>SUM(H74:H78)</f>
        <v>0</v>
      </c>
      <c r="I79" s="472"/>
      <c r="J79" s="472"/>
      <c r="K79" s="473"/>
      <c r="L79" s="502">
        <f>SUM(L74:L78)</f>
        <v>0</v>
      </c>
      <c r="M79" s="472"/>
      <c r="N79" s="472"/>
      <c r="O79" s="473"/>
      <c r="P79" s="503">
        <f>SUM(P74:P78)</f>
        <v>0</v>
      </c>
      <c r="Q79" s="472"/>
      <c r="R79" s="472"/>
      <c r="S79" s="472"/>
      <c r="T79" s="1332">
        <f>SUM(T74:T78)</f>
        <v>0</v>
      </c>
      <c r="U79" s="535">
        <f>SUM(U74:U78)</f>
        <v>0</v>
      </c>
      <c r="V79" s="646"/>
      <c r="W79" s="646"/>
      <c r="X79" s="474"/>
    </row>
    <row r="80" spans="1:24" x14ac:dyDescent="0.3">
      <c r="A80" s="1693"/>
      <c r="B80" s="749">
        <v>11.6</v>
      </c>
      <c r="C80" s="739" t="s">
        <v>422</v>
      </c>
      <c r="D80" s="464"/>
      <c r="E80" s="472"/>
      <c r="F80" s="472"/>
      <c r="G80" s="473"/>
      <c r="H80" s="464"/>
      <c r="I80" s="472"/>
      <c r="J80" s="472"/>
      <c r="K80" s="473"/>
      <c r="L80" s="464"/>
      <c r="M80" s="472"/>
      <c r="N80" s="472"/>
      <c r="O80" s="473"/>
      <c r="P80" s="454"/>
      <c r="Q80" s="472"/>
      <c r="R80" s="472"/>
      <c r="S80" s="472"/>
      <c r="T80" s="1287"/>
      <c r="U80" s="716">
        <f>D80+H80+L80+P80+T80</f>
        <v>0</v>
      </c>
      <c r="V80" s="559"/>
      <c r="W80" s="559"/>
      <c r="X80" s="474"/>
    </row>
    <row r="81" spans="1:24" x14ac:dyDescent="0.3">
      <c r="A81" s="1693"/>
      <c r="B81" s="749">
        <v>11.7</v>
      </c>
      <c r="C81" s="739" t="s">
        <v>209</v>
      </c>
      <c r="D81" s="464"/>
      <c r="E81" s="472"/>
      <c r="F81" s="472"/>
      <c r="G81" s="473"/>
      <c r="H81" s="464"/>
      <c r="I81" s="472"/>
      <c r="J81" s="472"/>
      <c r="K81" s="473"/>
      <c r="L81" s="464"/>
      <c r="M81" s="472"/>
      <c r="N81" s="472"/>
      <c r="O81" s="473"/>
      <c r="P81" s="454"/>
      <c r="Q81" s="472"/>
      <c r="R81" s="472"/>
      <c r="S81" s="472"/>
      <c r="T81" s="1287"/>
      <c r="U81" s="716">
        <f t="shared" ref="U81:U82" si="36">D81+H81+L81+P81+T81</f>
        <v>0</v>
      </c>
      <c r="V81" s="559"/>
      <c r="W81" s="559"/>
      <c r="X81" s="474"/>
    </row>
    <row r="82" spans="1:24" x14ac:dyDescent="0.3">
      <c r="A82" s="1693"/>
      <c r="B82" s="749">
        <v>11.8</v>
      </c>
      <c r="C82" s="739" t="s">
        <v>212</v>
      </c>
      <c r="D82" s="464"/>
      <c r="E82" s="472"/>
      <c r="F82" s="472"/>
      <c r="G82" s="473"/>
      <c r="H82" s="464"/>
      <c r="I82" s="472"/>
      <c r="J82" s="472"/>
      <c r="K82" s="473"/>
      <c r="L82" s="464"/>
      <c r="M82" s="472"/>
      <c r="N82" s="472"/>
      <c r="O82" s="473"/>
      <c r="P82" s="454"/>
      <c r="Q82" s="472"/>
      <c r="R82" s="472"/>
      <c r="S82" s="472"/>
      <c r="T82" s="1287"/>
      <c r="U82" s="716">
        <f t="shared" si="36"/>
        <v>0</v>
      </c>
      <c r="V82" s="559"/>
      <c r="W82" s="559"/>
      <c r="X82" s="474"/>
    </row>
    <row r="83" spans="1:24" s="782" customFormat="1" ht="24.6" x14ac:dyDescent="0.3">
      <c r="A83" s="1694"/>
      <c r="B83" s="749">
        <v>11.9</v>
      </c>
      <c r="C83" s="750" t="s">
        <v>423</v>
      </c>
      <c r="D83" s="502">
        <f>(D79-D80)+(D81-D82)</f>
        <v>0</v>
      </c>
      <c r="E83" s="472"/>
      <c r="F83" s="472"/>
      <c r="G83" s="473"/>
      <c r="H83" s="502">
        <f>(H79-H80)+(H81-H82)</f>
        <v>0</v>
      </c>
      <c r="I83" s="472"/>
      <c r="J83" s="472"/>
      <c r="K83" s="473"/>
      <c r="L83" s="502">
        <f>(L79-L80)+(L81-L82)</f>
        <v>0</v>
      </c>
      <c r="M83" s="472"/>
      <c r="N83" s="472"/>
      <c r="O83" s="473"/>
      <c r="P83" s="503">
        <f>(P79-P80)+(P81-P82)</f>
        <v>0</v>
      </c>
      <c r="Q83" s="472"/>
      <c r="R83" s="472"/>
      <c r="S83" s="472"/>
      <c r="T83" s="1332">
        <f>(T79-T80)+(T81-T82)</f>
        <v>0</v>
      </c>
      <c r="U83" s="535">
        <f>(U79-U80)+(U81-U82)</f>
        <v>0</v>
      </c>
      <c r="V83" s="644"/>
      <c r="W83" s="644"/>
      <c r="X83" s="474"/>
    </row>
    <row r="84" spans="1:24" s="782" customFormat="1" ht="15" thickBot="1" x14ac:dyDescent="0.35">
      <c r="A84" s="792"/>
      <c r="B84" s="751" t="s">
        <v>306</v>
      </c>
      <c r="C84" s="752" t="s">
        <v>215</v>
      </c>
      <c r="D84" s="732">
        <f>D73+D83</f>
        <v>0</v>
      </c>
      <c r="E84" s="485"/>
      <c r="F84" s="485"/>
      <c r="G84" s="486"/>
      <c r="H84" s="732">
        <f>H73+H83</f>
        <v>0</v>
      </c>
      <c r="I84" s="485"/>
      <c r="J84" s="485"/>
      <c r="K84" s="486"/>
      <c r="L84" s="732">
        <f>L73+L83</f>
        <v>0</v>
      </c>
      <c r="M84" s="485"/>
      <c r="N84" s="485"/>
      <c r="O84" s="486"/>
      <c r="P84" s="890">
        <f>P73+P83</f>
        <v>0</v>
      </c>
      <c r="Q84" s="485"/>
      <c r="R84" s="485"/>
      <c r="S84" s="478"/>
      <c r="T84" s="1333">
        <f>T73+T83</f>
        <v>0</v>
      </c>
      <c r="U84" s="734">
        <f>U73+U83</f>
        <v>0</v>
      </c>
      <c r="V84" s="653"/>
      <c r="W84" s="653"/>
      <c r="X84" s="897"/>
    </row>
    <row r="85" spans="1:24" x14ac:dyDescent="0.3">
      <c r="S85" s="895"/>
      <c r="T85" s="770"/>
      <c r="X85" s="770"/>
    </row>
  </sheetData>
  <sheetProtection algorithmName="SHA-512" hashValue="R/o9gUPtGJ6IXqIbzk0LjOxsNs9r454BsRaRNlupxpEVjxb3VuE97v6sFV4v6Tlj7IhFX3iESl75DS6SDD6FGg==" saltValue="8d/malBtvxQdGZurM+lSvw==" spinCount="100000" sheet="1" objects="1" scenarios="1"/>
  <mergeCells count="26">
    <mergeCell ref="H55:K55"/>
    <mergeCell ref="L55:O55"/>
    <mergeCell ref="P55:S55"/>
    <mergeCell ref="A57:A63"/>
    <mergeCell ref="A64:A69"/>
    <mergeCell ref="A39:A43"/>
    <mergeCell ref="A44:A54"/>
    <mergeCell ref="A55:C56"/>
    <mergeCell ref="A74:A83"/>
    <mergeCell ref="D55:G55"/>
    <mergeCell ref="U55:X55"/>
    <mergeCell ref="A11:A14"/>
    <mergeCell ref="A15:C16"/>
    <mergeCell ref="A10:C10"/>
    <mergeCell ref="D7:G7"/>
    <mergeCell ref="H7:K7"/>
    <mergeCell ref="D15:G15"/>
    <mergeCell ref="H15:K15"/>
    <mergeCell ref="L15:O15"/>
    <mergeCell ref="P15:S15"/>
    <mergeCell ref="L7:O7"/>
    <mergeCell ref="P7:S7"/>
    <mergeCell ref="U7:X7"/>
    <mergeCell ref="U15:X15"/>
    <mergeCell ref="A17:A26"/>
    <mergeCell ref="A27:A38"/>
  </mergeCells>
  <pageMargins left="0.25" right="0.25" top="0.75" bottom="0.75" header="0" footer="0.3"/>
  <pageSetup paperSize="5" scale="56" fitToHeight="0"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pageSetUpPr fitToPage="1"/>
  </sheetPr>
  <dimension ref="A1:Y85"/>
  <sheetViews>
    <sheetView zoomScaleNormal="100" workbookViewId="0">
      <pane xSplit="3" topLeftCell="D1" activePane="topRight" state="frozen"/>
      <selection pane="topRight"/>
    </sheetView>
  </sheetViews>
  <sheetFormatPr defaultColWidth="9.109375" defaultRowHeight="14.4" x14ac:dyDescent="0.3"/>
  <cols>
    <col min="1" max="1" width="12.33203125" style="771" customWidth="1"/>
    <col min="2" max="2" width="6.33203125" style="768" customWidth="1"/>
    <col min="3" max="3" width="42" style="769" customWidth="1"/>
    <col min="4" max="20" width="14.44140625" style="769" customWidth="1"/>
    <col min="21" max="22" width="14.44140625" style="770" customWidth="1"/>
    <col min="23" max="24" width="14.44140625" style="769" customWidth="1"/>
    <col min="25" max="16384" width="9.109375" style="769"/>
  </cols>
  <sheetData>
    <row r="1" spans="1:24" x14ac:dyDescent="0.3">
      <c r="A1" s="767" t="s">
        <v>521</v>
      </c>
    </row>
    <row r="3" spans="1:24" x14ac:dyDescent="0.3">
      <c r="A3" s="863" t="s">
        <v>477</v>
      </c>
      <c r="B3" s="864"/>
      <c r="C3" s="860">
        <f>'LTC Rev-Exp Summary'!C3</f>
        <v>0</v>
      </c>
      <c r="L3" s="772"/>
      <c r="M3" s="772"/>
      <c r="N3" s="772"/>
      <c r="O3" s="772"/>
    </row>
    <row r="4" spans="1:24" x14ac:dyDescent="0.3">
      <c r="A4" s="863" t="s">
        <v>16</v>
      </c>
      <c r="B4" s="864"/>
      <c r="C4" s="867" t="str">
        <f>IF('LTC Rev-Exp Summary'!C4=0,"",'LTC Rev-Exp Summary'!C4)</f>
        <v/>
      </c>
    </row>
    <row r="5" spans="1:24" x14ac:dyDescent="0.3">
      <c r="A5" s="863" t="s">
        <v>17</v>
      </c>
      <c r="B5" s="864"/>
      <c r="C5" s="867" t="str">
        <f>IF('LTC Rev-Exp Summary'!C5=0,"",'LTC Rev-Exp Summary'!C5)</f>
        <v/>
      </c>
      <c r="D5" s="773"/>
      <c r="E5" s="773"/>
      <c r="F5" s="773"/>
      <c r="G5" s="773"/>
    </row>
    <row r="6" spans="1:24" ht="15" thickBot="1" x14ac:dyDescent="0.35">
      <c r="A6" s="865" t="s">
        <v>491</v>
      </c>
      <c r="B6" s="864"/>
      <c r="C6" s="866"/>
      <c r="D6" s="773"/>
      <c r="E6" s="773"/>
      <c r="F6" s="773"/>
      <c r="G6" s="773"/>
    </row>
    <row r="7" spans="1:24" ht="18.75" customHeight="1" x14ac:dyDescent="0.35">
      <c r="A7" s="693"/>
      <c r="B7" s="694"/>
      <c r="C7" s="695"/>
      <c r="D7" s="1689" t="s">
        <v>288</v>
      </c>
      <c r="E7" s="1690"/>
      <c r="F7" s="1690"/>
      <c r="G7" s="1691"/>
      <c r="H7" s="1689" t="s">
        <v>289</v>
      </c>
      <c r="I7" s="1690"/>
      <c r="J7" s="1690"/>
      <c r="K7" s="1691"/>
      <c r="L7" s="1689" t="s">
        <v>290</v>
      </c>
      <c r="M7" s="1690"/>
      <c r="N7" s="1690"/>
      <c r="O7" s="1691"/>
      <c r="P7" s="1689" t="s">
        <v>291</v>
      </c>
      <c r="Q7" s="1690"/>
      <c r="R7" s="1690"/>
      <c r="S7" s="1690"/>
      <c r="T7" s="1318"/>
      <c r="U7" s="1686" t="s">
        <v>1021</v>
      </c>
      <c r="V7" s="1687"/>
      <c r="W7" s="1687"/>
      <c r="X7" s="1688"/>
    </row>
    <row r="8" spans="1:24" ht="43.8" x14ac:dyDescent="0.35">
      <c r="A8" s="693"/>
      <c r="B8" s="696"/>
      <c r="C8" s="697"/>
      <c r="D8" s="1313" t="s">
        <v>40</v>
      </c>
      <c r="E8" s="1314" t="s">
        <v>533</v>
      </c>
      <c r="F8" s="1314" t="s">
        <v>516</v>
      </c>
      <c r="G8" s="1315" t="s">
        <v>693</v>
      </c>
      <c r="H8" s="1314" t="s">
        <v>40</v>
      </c>
      <c r="I8" s="1314" t="s">
        <v>533</v>
      </c>
      <c r="J8" s="1314" t="s">
        <v>516</v>
      </c>
      <c r="K8" s="1315" t="s">
        <v>693</v>
      </c>
      <c r="L8" s="1314" t="s">
        <v>40</v>
      </c>
      <c r="M8" s="1314" t="s">
        <v>533</v>
      </c>
      <c r="N8" s="1314" t="s">
        <v>516</v>
      </c>
      <c r="O8" s="1315" t="s">
        <v>693</v>
      </c>
      <c r="P8" s="1314" t="s">
        <v>40</v>
      </c>
      <c r="Q8" s="1314" t="s">
        <v>533</v>
      </c>
      <c r="R8" s="1314" t="s">
        <v>516</v>
      </c>
      <c r="S8" s="1314" t="s">
        <v>693</v>
      </c>
      <c r="T8" s="1279" t="s">
        <v>1022</v>
      </c>
      <c r="U8" s="776" t="s">
        <v>40</v>
      </c>
      <c r="V8" s="1314" t="s">
        <v>533</v>
      </c>
      <c r="W8" s="1314" t="s">
        <v>516</v>
      </c>
      <c r="X8" s="1316" t="s">
        <v>693</v>
      </c>
    </row>
    <row r="9" spans="1:24" s="701" customFormat="1" ht="18" x14ac:dyDescent="0.35">
      <c r="A9" s="787" t="s">
        <v>58</v>
      </c>
      <c r="B9" s="788"/>
      <c r="C9" s="789"/>
      <c r="D9" s="1265">
        <f>SUM(E9:G9)</f>
        <v>0</v>
      </c>
      <c r="E9" s="1266"/>
      <c r="F9" s="1266"/>
      <c r="G9" s="1267"/>
      <c r="H9" s="1265">
        <f>SUM(I9:K9)</f>
        <v>0</v>
      </c>
      <c r="I9" s="1266"/>
      <c r="J9" s="1266"/>
      <c r="K9" s="1267"/>
      <c r="L9" s="1265">
        <f>SUM(M9:O9)</f>
        <v>0</v>
      </c>
      <c r="M9" s="1266"/>
      <c r="N9" s="1266"/>
      <c r="O9" s="1267"/>
      <c r="P9" s="1265">
        <f>SUM(Q9:S9)</f>
        <v>0</v>
      </c>
      <c r="Q9" s="1266"/>
      <c r="R9" s="1266"/>
      <c r="S9" s="1266"/>
      <c r="T9" s="1319"/>
      <c r="U9" s="1268">
        <f>SUM(V9:X9)+T9</f>
        <v>0</v>
      </c>
      <c r="V9" s="503">
        <f>E9+I9+M9+Q9</f>
        <v>0</v>
      </c>
      <c r="W9" s="503">
        <f>F9+J9+N9+R9</f>
        <v>0</v>
      </c>
      <c r="X9" s="1269">
        <f>G9+K9+O9+S9</f>
        <v>0</v>
      </c>
    </row>
    <row r="10" spans="1:24" ht="18" x14ac:dyDescent="0.35">
      <c r="A10" s="1678" t="s">
        <v>12</v>
      </c>
      <c r="B10" s="1679"/>
      <c r="C10" s="1680"/>
      <c r="D10" s="777"/>
      <c r="E10" s="778"/>
      <c r="F10" s="778"/>
      <c r="G10" s="779"/>
      <c r="H10" s="777"/>
      <c r="I10" s="778"/>
      <c r="J10" s="778"/>
      <c r="K10" s="779"/>
      <c r="L10" s="777"/>
      <c r="M10" s="778"/>
      <c r="N10" s="778"/>
      <c r="O10" s="779"/>
      <c r="P10" s="777"/>
      <c r="Q10" s="778"/>
      <c r="R10" s="778"/>
      <c r="S10" s="778"/>
      <c r="T10" s="1320"/>
      <c r="U10" s="713"/>
      <c r="V10" s="795"/>
      <c r="W10" s="795"/>
      <c r="X10" s="896"/>
    </row>
    <row r="11" spans="1:24" ht="14.4" customHeight="1" x14ac:dyDescent="0.3">
      <c r="A11" s="1631" t="s">
        <v>218</v>
      </c>
      <c r="B11" s="736">
        <v>1.1000000000000001</v>
      </c>
      <c r="C11" s="753" t="s">
        <v>13</v>
      </c>
      <c r="D11" s="880"/>
      <c r="E11" s="872"/>
      <c r="F11" s="872"/>
      <c r="G11" s="882"/>
      <c r="H11" s="880"/>
      <c r="I11" s="872"/>
      <c r="J11" s="872"/>
      <c r="K11" s="882"/>
      <c r="L11" s="880"/>
      <c r="M11" s="872"/>
      <c r="N11" s="872"/>
      <c r="O11" s="882"/>
      <c r="P11" s="880"/>
      <c r="Q11" s="872"/>
      <c r="R11" s="872"/>
      <c r="S11" s="872"/>
      <c r="T11" s="1336"/>
      <c r="U11" s="611">
        <f>D11+H11+L11+P11+T11</f>
        <v>0</v>
      </c>
      <c r="V11" s="873"/>
      <c r="W11" s="873"/>
      <c r="X11" s="558"/>
    </row>
    <row r="12" spans="1:24" x14ac:dyDescent="0.3">
      <c r="A12" s="1632"/>
      <c r="B12" s="738">
        <v>1.2</v>
      </c>
      <c r="C12" s="754" t="s">
        <v>262</v>
      </c>
      <c r="D12" s="881"/>
      <c r="E12" s="873"/>
      <c r="F12" s="873"/>
      <c r="G12" s="874"/>
      <c r="H12" s="881"/>
      <c r="I12" s="873"/>
      <c r="J12" s="873"/>
      <c r="K12" s="874"/>
      <c r="L12" s="881"/>
      <c r="M12" s="873"/>
      <c r="N12" s="873"/>
      <c r="O12" s="874"/>
      <c r="P12" s="881"/>
      <c r="Q12" s="873"/>
      <c r="R12" s="873"/>
      <c r="S12" s="873"/>
      <c r="T12" s="1283"/>
      <c r="U12" s="535">
        <f t="shared" ref="U12:U13" si="0">D12+H12+L12+P12+T12</f>
        <v>0</v>
      </c>
      <c r="V12" s="873"/>
      <c r="W12" s="873"/>
      <c r="X12" s="560"/>
    </row>
    <row r="13" spans="1:24" x14ac:dyDescent="0.3">
      <c r="A13" s="1632"/>
      <c r="B13" s="738" t="s">
        <v>70</v>
      </c>
      <c r="C13" s="754" t="s">
        <v>14</v>
      </c>
      <c r="D13" s="881"/>
      <c r="E13" s="873"/>
      <c r="F13" s="873"/>
      <c r="G13" s="874"/>
      <c r="H13" s="881"/>
      <c r="I13" s="873"/>
      <c r="J13" s="873"/>
      <c r="K13" s="874"/>
      <c r="L13" s="881"/>
      <c r="M13" s="873"/>
      <c r="N13" s="873"/>
      <c r="O13" s="874"/>
      <c r="P13" s="881"/>
      <c r="Q13" s="873"/>
      <c r="R13" s="873"/>
      <c r="S13" s="873"/>
      <c r="T13" s="1283"/>
      <c r="U13" s="535">
        <f t="shared" si="0"/>
        <v>0</v>
      </c>
      <c r="V13" s="873"/>
      <c r="W13" s="873"/>
      <c r="X13" s="560"/>
    </row>
    <row r="14" spans="1:24" s="780" customFormat="1" x14ac:dyDescent="0.3">
      <c r="A14" s="1633"/>
      <c r="B14" s="742" t="s">
        <v>71</v>
      </c>
      <c r="C14" s="766" t="s">
        <v>15</v>
      </c>
      <c r="D14" s="1216">
        <f>SUM(D11:D13)</f>
        <v>0</v>
      </c>
      <c r="E14" s="875"/>
      <c r="F14" s="877"/>
      <c r="G14" s="876"/>
      <c r="H14" s="532">
        <f>SUM(H11:H13)</f>
        <v>0</v>
      </c>
      <c r="I14" s="875"/>
      <c r="J14" s="877"/>
      <c r="K14" s="876"/>
      <c r="L14" s="532">
        <f>SUM(L11:L13)</f>
        <v>0</v>
      </c>
      <c r="M14" s="875"/>
      <c r="N14" s="877"/>
      <c r="O14" s="876"/>
      <c r="P14" s="532">
        <f>SUM(P11:P13)</f>
        <v>0</v>
      </c>
      <c r="Q14" s="875"/>
      <c r="R14" s="877"/>
      <c r="S14" s="877"/>
      <c r="T14" s="1284">
        <f>SUM(T11:T13)</f>
        <v>0</v>
      </c>
      <c r="U14" s="539">
        <f>SUM(U11:U13)</f>
        <v>0</v>
      </c>
      <c r="V14" s="875"/>
      <c r="W14" s="875"/>
      <c r="X14" s="891"/>
    </row>
    <row r="15" spans="1:24" ht="15" customHeight="1" x14ac:dyDescent="0.3">
      <c r="A15" s="1681" t="s">
        <v>10</v>
      </c>
      <c r="B15" s="1682"/>
      <c r="C15" s="1683"/>
      <c r="D15" s="1689" t="s">
        <v>288</v>
      </c>
      <c r="E15" s="1690"/>
      <c r="F15" s="1690"/>
      <c r="G15" s="1691"/>
      <c r="H15" s="1689" t="s">
        <v>289</v>
      </c>
      <c r="I15" s="1690"/>
      <c r="J15" s="1690"/>
      <c r="K15" s="1691"/>
      <c r="L15" s="1689" t="s">
        <v>290</v>
      </c>
      <c r="M15" s="1690"/>
      <c r="N15" s="1690"/>
      <c r="O15" s="1691"/>
      <c r="P15" s="1689" t="s">
        <v>291</v>
      </c>
      <c r="Q15" s="1690"/>
      <c r="R15" s="1690"/>
      <c r="S15" s="1690"/>
      <c r="T15" s="1321"/>
      <c r="U15" s="1673" t="s">
        <v>1021</v>
      </c>
      <c r="V15" s="1668"/>
      <c r="W15" s="1668"/>
      <c r="X15" s="1674"/>
    </row>
    <row r="16" spans="1:24" ht="43.2" x14ac:dyDescent="0.3">
      <c r="A16" s="1678"/>
      <c r="B16" s="1679"/>
      <c r="C16" s="1680"/>
      <c r="D16" s="1313" t="s">
        <v>40</v>
      </c>
      <c r="E16" s="1314" t="s">
        <v>533</v>
      </c>
      <c r="F16" s="1314" t="s">
        <v>516</v>
      </c>
      <c r="G16" s="1315" t="s">
        <v>693</v>
      </c>
      <c r="H16" s="1313" t="s">
        <v>40</v>
      </c>
      <c r="I16" s="1314" t="s">
        <v>533</v>
      </c>
      <c r="J16" s="1314" t="s">
        <v>516</v>
      </c>
      <c r="K16" s="1315" t="s">
        <v>693</v>
      </c>
      <c r="L16" s="1313" t="s">
        <v>40</v>
      </c>
      <c r="M16" s="1314" t="s">
        <v>533</v>
      </c>
      <c r="N16" s="1314" t="s">
        <v>516</v>
      </c>
      <c r="O16" s="1315" t="s">
        <v>693</v>
      </c>
      <c r="P16" s="1314" t="s">
        <v>40</v>
      </c>
      <c r="Q16" s="1314" t="s">
        <v>533</v>
      </c>
      <c r="R16" s="1314" t="s">
        <v>516</v>
      </c>
      <c r="S16" s="1314" t="s">
        <v>693</v>
      </c>
      <c r="T16" s="1279" t="s">
        <v>1022</v>
      </c>
      <c r="U16" s="1312" t="s">
        <v>40</v>
      </c>
      <c r="V16" s="1311" t="s">
        <v>533</v>
      </c>
      <c r="W16" s="1311" t="s">
        <v>516</v>
      </c>
      <c r="X16" s="1316" t="s">
        <v>693</v>
      </c>
    </row>
    <row r="17" spans="1:25" s="1241" customFormat="1" x14ac:dyDescent="0.3">
      <c r="A17" s="1628" t="s">
        <v>967</v>
      </c>
      <c r="B17" s="749">
        <v>2.1</v>
      </c>
      <c r="C17" s="1239" t="s">
        <v>900</v>
      </c>
      <c r="D17" s="1240">
        <f t="shared" ref="D17:D25" si="1">SUM(E17:G17)</f>
        <v>0</v>
      </c>
      <c r="E17" s="1261"/>
      <c r="F17" s="1261"/>
      <c r="G17" s="1262"/>
      <c r="H17" s="1240">
        <f t="shared" ref="H17:H25" si="2">SUM(I17:K17)</f>
        <v>0</v>
      </c>
      <c r="I17" s="1261"/>
      <c r="J17" s="1261"/>
      <c r="K17" s="1262"/>
      <c r="L17" s="1240">
        <f t="shared" ref="L17:L25" si="3">SUM(M17:O17)</f>
        <v>0</v>
      </c>
      <c r="M17" s="1261"/>
      <c r="N17" s="1261"/>
      <c r="O17" s="1262"/>
      <c r="P17" s="1240">
        <f t="shared" ref="P17:P25" si="4">SUM(Q17:S17)</f>
        <v>0</v>
      </c>
      <c r="Q17" s="1261"/>
      <c r="R17" s="1261"/>
      <c r="S17" s="1261"/>
      <c r="T17" s="1322"/>
      <c r="U17" s="716">
        <f>SUM(V17:X17)+T17</f>
        <v>0</v>
      </c>
      <c r="V17" s="537">
        <f t="shared" ref="V17:X25" si="5">E17+I17+M17+Q17</f>
        <v>0</v>
      </c>
      <c r="W17" s="537">
        <f t="shared" si="5"/>
        <v>0</v>
      </c>
      <c r="X17" s="555">
        <f t="shared" si="5"/>
        <v>0</v>
      </c>
    </row>
    <row r="18" spans="1:25" s="1241" customFormat="1" x14ac:dyDescent="0.3">
      <c r="A18" s="1629"/>
      <c r="B18" s="749">
        <v>2.2000000000000002</v>
      </c>
      <c r="C18" s="1239" t="s">
        <v>901</v>
      </c>
      <c r="D18" s="1240">
        <f t="shared" si="1"/>
        <v>0</v>
      </c>
      <c r="E18" s="1263"/>
      <c r="F18" s="1263"/>
      <c r="G18" s="1264"/>
      <c r="H18" s="1240">
        <f t="shared" si="2"/>
        <v>0</v>
      </c>
      <c r="I18" s="1263"/>
      <c r="J18" s="1263"/>
      <c r="K18" s="1264"/>
      <c r="L18" s="1240">
        <f t="shared" si="3"/>
        <v>0</v>
      </c>
      <c r="M18" s="1263"/>
      <c r="N18" s="1263"/>
      <c r="O18" s="1264"/>
      <c r="P18" s="1240">
        <f t="shared" si="4"/>
        <v>0</v>
      </c>
      <c r="Q18" s="1263"/>
      <c r="R18" s="1263"/>
      <c r="S18" s="1263"/>
      <c r="T18" s="1322"/>
      <c r="U18" s="716">
        <f t="shared" ref="U18:U25" si="6">SUM(V18:X18)+T18</f>
        <v>0</v>
      </c>
      <c r="V18" s="537">
        <f t="shared" si="5"/>
        <v>0</v>
      </c>
      <c r="W18" s="537">
        <f t="shared" si="5"/>
        <v>0</v>
      </c>
      <c r="X18" s="555">
        <f t="shared" si="5"/>
        <v>0</v>
      </c>
    </row>
    <row r="19" spans="1:25" s="1241" customFormat="1" x14ac:dyDescent="0.3">
      <c r="A19" s="1629"/>
      <c r="B19" s="749">
        <v>2.2999999999999998</v>
      </c>
      <c r="C19" s="1239" t="s">
        <v>902</v>
      </c>
      <c r="D19" s="1240">
        <f t="shared" si="1"/>
        <v>0</v>
      </c>
      <c r="E19" s="1263"/>
      <c r="F19" s="1263"/>
      <c r="G19" s="1264"/>
      <c r="H19" s="1240">
        <f t="shared" si="2"/>
        <v>0</v>
      </c>
      <c r="I19" s="1263"/>
      <c r="J19" s="1263"/>
      <c r="K19" s="1264"/>
      <c r="L19" s="1240">
        <f t="shared" si="3"/>
        <v>0</v>
      </c>
      <c r="M19" s="1263"/>
      <c r="N19" s="1263"/>
      <c r="O19" s="1264"/>
      <c r="P19" s="1240">
        <f t="shared" si="4"/>
        <v>0</v>
      </c>
      <c r="Q19" s="1263"/>
      <c r="R19" s="1263"/>
      <c r="S19" s="1263"/>
      <c r="T19" s="1322"/>
      <c r="U19" s="716">
        <f t="shared" si="6"/>
        <v>0</v>
      </c>
      <c r="V19" s="537">
        <f t="shared" si="5"/>
        <v>0</v>
      </c>
      <c r="W19" s="537">
        <f t="shared" si="5"/>
        <v>0</v>
      </c>
      <c r="X19" s="555">
        <f t="shared" si="5"/>
        <v>0</v>
      </c>
    </row>
    <row r="20" spans="1:25" s="1241" customFormat="1" x14ac:dyDescent="0.3">
      <c r="A20" s="1629"/>
      <c r="B20" s="749">
        <v>2.4</v>
      </c>
      <c r="C20" s="1239" t="s">
        <v>903</v>
      </c>
      <c r="D20" s="1240">
        <f t="shared" si="1"/>
        <v>0</v>
      </c>
      <c r="E20" s="1263"/>
      <c r="F20" s="1263"/>
      <c r="G20" s="1264"/>
      <c r="H20" s="1240">
        <f t="shared" si="2"/>
        <v>0</v>
      </c>
      <c r="I20" s="1263"/>
      <c r="J20" s="1263"/>
      <c r="K20" s="1264"/>
      <c r="L20" s="1240">
        <f t="shared" si="3"/>
        <v>0</v>
      </c>
      <c r="M20" s="1263"/>
      <c r="N20" s="1263"/>
      <c r="O20" s="1264"/>
      <c r="P20" s="1240">
        <f t="shared" si="4"/>
        <v>0</v>
      </c>
      <c r="Q20" s="1263"/>
      <c r="R20" s="1263"/>
      <c r="S20" s="1263"/>
      <c r="T20" s="1322"/>
      <c r="U20" s="716">
        <f t="shared" si="6"/>
        <v>0</v>
      </c>
      <c r="V20" s="537">
        <f t="shared" si="5"/>
        <v>0</v>
      </c>
      <c r="W20" s="537">
        <f t="shared" si="5"/>
        <v>0</v>
      </c>
      <c r="X20" s="555">
        <f t="shared" si="5"/>
        <v>0</v>
      </c>
    </row>
    <row r="21" spans="1:25" s="1241" customFormat="1" x14ac:dyDescent="0.3">
      <c r="A21" s="1629"/>
      <c r="B21" s="749">
        <v>2.5</v>
      </c>
      <c r="C21" s="1239" t="s">
        <v>960</v>
      </c>
      <c r="D21" s="1240">
        <f t="shared" si="1"/>
        <v>0</v>
      </c>
      <c r="E21" s="1263"/>
      <c r="F21" s="1263"/>
      <c r="G21" s="1264"/>
      <c r="H21" s="1240">
        <f t="shared" si="2"/>
        <v>0</v>
      </c>
      <c r="I21" s="1263"/>
      <c r="J21" s="1263"/>
      <c r="K21" s="1264"/>
      <c r="L21" s="1240">
        <f t="shared" si="3"/>
        <v>0</v>
      </c>
      <c r="M21" s="1263"/>
      <c r="N21" s="1263"/>
      <c r="O21" s="1264"/>
      <c r="P21" s="1240">
        <f t="shared" si="4"/>
        <v>0</v>
      </c>
      <c r="Q21" s="1263"/>
      <c r="R21" s="1263"/>
      <c r="S21" s="1263"/>
      <c r="T21" s="1322"/>
      <c r="U21" s="716">
        <f t="shared" si="6"/>
        <v>0</v>
      </c>
      <c r="V21" s="537">
        <f t="shared" si="5"/>
        <v>0</v>
      </c>
      <c r="W21" s="537">
        <f t="shared" si="5"/>
        <v>0</v>
      </c>
      <c r="X21" s="555">
        <f t="shared" si="5"/>
        <v>0</v>
      </c>
    </row>
    <row r="22" spans="1:25" s="1241" customFormat="1" x14ac:dyDescent="0.3">
      <c r="A22" s="1629"/>
      <c r="B22" s="749">
        <v>2.6</v>
      </c>
      <c r="C22" s="1239" t="s">
        <v>222</v>
      </c>
      <c r="D22" s="1240">
        <f t="shared" si="1"/>
        <v>0</v>
      </c>
      <c r="E22" s="1263"/>
      <c r="F22" s="1263"/>
      <c r="G22" s="1264"/>
      <c r="H22" s="1240">
        <f t="shared" si="2"/>
        <v>0</v>
      </c>
      <c r="I22" s="1263"/>
      <c r="J22" s="1263"/>
      <c r="K22" s="1264"/>
      <c r="L22" s="1240">
        <f t="shared" si="3"/>
        <v>0</v>
      </c>
      <c r="M22" s="1263"/>
      <c r="N22" s="1263"/>
      <c r="O22" s="1264"/>
      <c r="P22" s="1240">
        <f t="shared" si="4"/>
        <v>0</v>
      </c>
      <c r="Q22" s="1263"/>
      <c r="R22" s="1263"/>
      <c r="S22" s="1263"/>
      <c r="T22" s="1322"/>
      <c r="U22" s="716">
        <f t="shared" si="6"/>
        <v>0</v>
      </c>
      <c r="V22" s="537">
        <f t="shared" si="5"/>
        <v>0</v>
      </c>
      <c r="W22" s="537">
        <f t="shared" si="5"/>
        <v>0</v>
      </c>
      <c r="X22" s="555">
        <f t="shared" si="5"/>
        <v>0</v>
      </c>
    </row>
    <row r="23" spans="1:25" s="1241" customFormat="1" x14ac:dyDescent="0.3">
      <c r="A23" s="1629"/>
      <c r="B23" s="749">
        <v>2.7</v>
      </c>
      <c r="C23" s="1239" t="s">
        <v>961</v>
      </c>
      <c r="D23" s="1240">
        <f t="shared" si="1"/>
        <v>0</v>
      </c>
      <c r="E23" s="1263"/>
      <c r="F23" s="1263"/>
      <c r="G23" s="1264"/>
      <c r="H23" s="1240">
        <f t="shared" si="2"/>
        <v>0</v>
      </c>
      <c r="I23" s="1263"/>
      <c r="J23" s="1263"/>
      <c r="K23" s="1264"/>
      <c r="L23" s="1240">
        <f t="shared" si="3"/>
        <v>0</v>
      </c>
      <c r="M23" s="1263"/>
      <c r="N23" s="1263"/>
      <c r="O23" s="1264"/>
      <c r="P23" s="1240">
        <f t="shared" si="4"/>
        <v>0</v>
      </c>
      <c r="Q23" s="1263"/>
      <c r="R23" s="1263"/>
      <c r="S23" s="1263"/>
      <c r="T23" s="1322"/>
      <c r="U23" s="716">
        <f t="shared" si="6"/>
        <v>0</v>
      </c>
      <c r="V23" s="537">
        <f t="shared" si="5"/>
        <v>0</v>
      </c>
      <c r="W23" s="537">
        <f t="shared" si="5"/>
        <v>0</v>
      </c>
      <c r="X23" s="555">
        <f t="shared" si="5"/>
        <v>0</v>
      </c>
    </row>
    <row r="24" spans="1:25" s="1241" customFormat="1" x14ac:dyDescent="0.3">
      <c r="A24" s="1629"/>
      <c r="B24" s="749">
        <v>2.8</v>
      </c>
      <c r="C24" s="1239" t="s">
        <v>962</v>
      </c>
      <c r="D24" s="1240">
        <f t="shared" si="1"/>
        <v>0</v>
      </c>
      <c r="E24" s="1263"/>
      <c r="F24" s="1263"/>
      <c r="G24" s="1264"/>
      <c r="H24" s="1240">
        <f t="shared" si="2"/>
        <v>0</v>
      </c>
      <c r="I24" s="1263"/>
      <c r="J24" s="1263"/>
      <c r="K24" s="1264"/>
      <c r="L24" s="1240">
        <f t="shared" si="3"/>
        <v>0</v>
      </c>
      <c r="M24" s="1263"/>
      <c r="N24" s="1263"/>
      <c r="O24" s="1264"/>
      <c r="P24" s="1240">
        <f t="shared" si="4"/>
        <v>0</v>
      </c>
      <c r="Q24" s="1263"/>
      <c r="R24" s="1263"/>
      <c r="S24" s="1263"/>
      <c r="T24" s="1322"/>
      <c r="U24" s="716">
        <f t="shared" si="6"/>
        <v>0</v>
      </c>
      <c r="V24" s="537">
        <f t="shared" si="5"/>
        <v>0</v>
      </c>
      <c r="W24" s="537">
        <f t="shared" si="5"/>
        <v>0</v>
      </c>
      <c r="X24" s="555">
        <f t="shared" si="5"/>
        <v>0</v>
      </c>
    </row>
    <row r="25" spans="1:25" s="1241" customFormat="1" x14ac:dyDescent="0.3">
      <c r="A25" s="1629"/>
      <c r="B25" s="749">
        <v>2.9</v>
      </c>
      <c r="C25" s="1239" t="s">
        <v>963</v>
      </c>
      <c r="D25" s="1240">
        <f t="shared" si="1"/>
        <v>0</v>
      </c>
      <c r="E25" s="1263"/>
      <c r="F25" s="1263"/>
      <c r="G25" s="1264"/>
      <c r="H25" s="1240">
        <f t="shared" si="2"/>
        <v>0</v>
      </c>
      <c r="I25" s="1263"/>
      <c r="J25" s="1263"/>
      <c r="K25" s="1264"/>
      <c r="L25" s="1240">
        <f t="shared" si="3"/>
        <v>0</v>
      </c>
      <c r="M25" s="1263"/>
      <c r="N25" s="1263"/>
      <c r="O25" s="1264"/>
      <c r="P25" s="1240">
        <f t="shared" si="4"/>
        <v>0</v>
      </c>
      <c r="Q25" s="1263"/>
      <c r="R25" s="1263"/>
      <c r="S25" s="1263"/>
      <c r="T25" s="1322"/>
      <c r="U25" s="716">
        <f t="shared" si="6"/>
        <v>0</v>
      </c>
      <c r="V25" s="537">
        <f t="shared" si="5"/>
        <v>0</v>
      </c>
      <c r="W25" s="537">
        <f t="shared" si="5"/>
        <v>0</v>
      </c>
      <c r="X25" s="555">
        <f t="shared" si="5"/>
        <v>0</v>
      </c>
    </row>
    <row r="26" spans="1:25" s="1241" customFormat="1" x14ac:dyDescent="0.3">
      <c r="A26" s="1630"/>
      <c r="B26" s="1255">
        <v>2.1</v>
      </c>
      <c r="C26" s="1242" t="s">
        <v>964</v>
      </c>
      <c r="D26" s="1243">
        <f t="shared" ref="D26:X26" si="7">SUM(D19:D20,D22:D25)</f>
        <v>0</v>
      </c>
      <c r="E26" s="1244">
        <f t="shared" si="7"/>
        <v>0</v>
      </c>
      <c r="F26" s="1244">
        <f t="shared" si="7"/>
        <v>0</v>
      </c>
      <c r="G26" s="1245">
        <f t="shared" si="7"/>
        <v>0</v>
      </c>
      <c r="H26" s="1243">
        <f t="shared" si="7"/>
        <v>0</v>
      </c>
      <c r="I26" s="1244">
        <f t="shared" si="7"/>
        <v>0</v>
      </c>
      <c r="J26" s="1244">
        <f t="shared" si="7"/>
        <v>0</v>
      </c>
      <c r="K26" s="1245">
        <f t="shared" si="7"/>
        <v>0</v>
      </c>
      <c r="L26" s="1243">
        <f t="shared" si="7"/>
        <v>0</v>
      </c>
      <c r="M26" s="1244">
        <f t="shared" si="7"/>
        <v>0</v>
      </c>
      <c r="N26" s="1244">
        <f t="shared" si="7"/>
        <v>0</v>
      </c>
      <c r="O26" s="1245">
        <f t="shared" si="7"/>
        <v>0</v>
      </c>
      <c r="P26" s="1243">
        <f t="shared" si="7"/>
        <v>0</v>
      </c>
      <c r="Q26" s="1244">
        <f t="shared" si="7"/>
        <v>0</v>
      </c>
      <c r="R26" s="1244">
        <f t="shared" si="7"/>
        <v>0</v>
      </c>
      <c r="S26" s="1244">
        <f t="shared" si="7"/>
        <v>0</v>
      </c>
      <c r="T26" s="1323">
        <f t="shared" si="7"/>
        <v>0</v>
      </c>
      <c r="U26" s="1260">
        <f t="shared" si="7"/>
        <v>0</v>
      </c>
      <c r="V26" s="1244">
        <f t="shared" si="7"/>
        <v>0</v>
      </c>
      <c r="W26" s="1244">
        <f t="shared" si="7"/>
        <v>0</v>
      </c>
      <c r="X26" s="1329">
        <f t="shared" si="7"/>
        <v>0</v>
      </c>
      <c r="Y26" s="1246"/>
    </row>
    <row r="27" spans="1:25" x14ac:dyDescent="0.3">
      <c r="A27" s="1632" t="s">
        <v>905</v>
      </c>
      <c r="B27" s="1229">
        <v>2.11</v>
      </c>
      <c r="C27" s="754" t="s">
        <v>271</v>
      </c>
      <c r="D27" s="1217">
        <f t="shared" ref="D27:D37" si="8">SUM(E27:G27)</f>
        <v>0</v>
      </c>
      <c r="E27" s="456"/>
      <c r="F27" s="456"/>
      <c r="G27" s="457"/>
      <c r="H27" s="643">
        <f t="shared" ref="H27:H37" si="9">SUM(I27:K27)</f>
        <v>0</v>
      </c>
      <c r="I27" s="456"/>
      <c r="J27" s="456"/>
      <c r="K27" s="457"/>
      <c r="L27" s="643">
        <f t="shared" ref="L27:L37" si="10">SUM(M27:O27)</f>
        <v>0</v>
      </c>
      <c r="M27" s="456"/>
      <c r="N27" s="456"/>
      <c r="O27" s="457"/>
      <c r="P27" s="643">
        <f t="shared" ref="P27:P37" si="11">SUM(Q27:S27)</f>
        <v>0</v>
      </c>
      <c r="Q27" s="456"/>
      <c r="R27" s="456"/>
      <c r="S27" s="456"/>
      <c r="T27" s="1288"/>
      <c r="U27" s="716">
        <f>SUM(V27:X27)+T27</f>
        <v>0</v>
      </c>
      <c r="V27" s="503">
        <f t="shared" ref="V27:X36" si="12">E27+I27+M27+Q27</f>
        <v>0</v>
      </c>
      <c r="W27" s="503">
        <f t="shared" si="12"/>
        <v>0</v>
      </c>
      <c r="X27" s="555">
        <f t="shared" si="12"/>
        <v>0</v>
      </c>
    </row>
    <row r="28" spans="1:25" x14ac:dyDescent="0.3">
      <c r="A28" s="1632"/>
      <c r="B28" s="757">
        <v>2.12</v>
      </c>
      <c r="C28" s="754" t="s">
        <v>702</v>
      </c>
      <c r="D28" s="1217">
        <f t="shared" si="8"/>
        <v>0</v>
      </c>
      <c r="E28" s="456"/>
      <c r="F28" s="456"/>
      <c r="G28" s="457"/>
      <c r="H28" s="643">
        <f t="shared" si="9"/>
        <v>0</v>
      </c>
      <c r="I28" s="456"/>
      <c r="J28" s="456"/>
      <c r="K28" s="457"/>
      <c r="L28" s="643">
        <f t="shared" si="10"/>
        <v>0</v>
      </c>
      <c r="M28" s="456"/>
      <c r="N28" s="456"/>
      <c r="O28" s="457"/>
      <c r="P28" s="643">
        <f t="shared" si="11"/>
        <v>0</v>
      </c>
      <c r="Q28" s="456"/>
      <c r="R28" s="456"/>
      <c r="S28" s="456"/>
      <c r="T28" s="1288"/>
      <c r="U28" s="716">
        <f t="shared" ref="U28:U37" si="13">SUM(V28:X28)+T28</f>
        <v>0</v>
      </c>
      <c r="V28" s="503">
        <f t="shared" si="12"/>
        <v>0</v>
      </c>
      <c r="W28" s="503">
        <f t="shared" si="12"/>
        <v>0</v>
      </c>
      <c r="X28" s="555">
        <f t="shared" si="12"/>
        <v>0</v>
      </c>
    </row>
    <row r="29" spans="1:25" x14ac:dyDescent="0.3">
      <c r="A29" s="1632"/>
      <c r="B29" s="757">
        <v>2.13</v>
      </c>
      <c r="C29" s="754" t="s">
        <v>272</v>
      </c>
      <c r="D29" s="1217">
        <f t="shared" si="8"/>
        <v>0</v>
      </c>
      <c r="E29" s="456"/>
      <c r="F29" s="456"/>
      <c r="G29" s="457"/>
      <c r="H29" s="643">
        <f t="shared" si="9"/>
        <v>0</v>
      </c>
      <c r="I29" s="456"/>
      <c r="J29" s="456"/>
      <c r="K29" s="457"/>
      <c r="L29" s="643">
        <f t="shared" si="10"/>
        <v>0</v>
      </c>
      <c r="M29" s="456"/>
      <c r="N29" s="456"/>
      <c r="O29" s="457"/>
      <c r="P29" s="643">
        <f t="shared" si="11"/>
        <v>0</v>
      </c>
      <c r="Q29" s="456"/>
      <c r="R29" s="456"/>
      <c r="S29" s="456"/>
      <c r="T29" s="1288"/>
      <c r="U29" s="716">
        <f t="shared" si="13"/>
        <v>0</v>
      </c>
      <c r="V29" s="503">
        <f t="shared" si="12"/>
        <v>0</v>
      </c>
      <c r="W29" s="503">
        <f t="shared" si="12"/>
        <v>0</v>
      </c>
      <c r="X29" s="555">
        <f t="shared" si="12"/>
        <v>0</v>
      </c>
    </row>
    <row r="30" spans="1:25" x14ac:dyDescent="0.3">
      <c r="A30" s="1632"/>
      <c r="B30" s="757">
        <v>2.14</v>
      </c>
      <c r="C30" s="754" t="s">
        <v>704</v>
      </c>
      <c r="D30" s="1217">
        <f t="shared" si="8"/>
        <v>0</v>
      </c>
      <c r="E30" s="456"/>
      <c r="F30" s="456"/>
      <c r="G30" s="457"/>
      <c r="H30" s="643">
        <f t="shared" si="9"/>
        <v>0</v>
      </c>
      <c r="I30" s="456"/>
      <c r="J30" s="456"/>
      <c r="K30" s="457"/>
      <c r="L30" s="643">
        <f t="shared" si="10"/>
        <v>0</v>
      </c>
      <c r="M30" s="456"/>
      <c r="N30" s="456"/>
      <c r="O30" s="457"/>
      <c r="P30" s="643">
        <f t="shared" si="11"/>
        <v>0</v>
      </c>
      <c r="Q30" s="456"/>
      <c r="R30" s="456"/>
      <c r="S30" s="456"/>
      <c r="T30" s="1288"/>
      <c r="U30" s="716">
        <f t="shared" si="13"/>
        <v>0</v>
      </c>
      <c r="V30" s="503">
        <f t="shared" si="12"/>
        <v>0</v>
      </c>
      <c r="W30" s="503">
        <f t="shared" si="12"/>
        <v>0</v>
      </c>
      <c r="X30" s="555">
        <f t="shared" si="12"/>
        <v>0</v>
      </c>
    </row>
    <row r="31" spans="1:25" x14ac:dyDescent="0.3">
      <c r="A31" s="1632"/>
      <c r="B31" s="757">
        <v>2.15</v>
      </c>
      <c r="C31" s="754" t="s">
        <v>703</v>
      </c>
      <c r="D31" s="1217">
        <f t="shared" si="8"/>
        <v>0</v>
      </c>
      <c r="E31" s="456"/>
      <c r="F31" s="456"/>
      <c r="G31" s="457"/>
      <c r="H31" s="643">
        <f t="shared" si="9"/>
        <v>0</v>
      </c>
      <c r="I31" s="456"/>
      <c r="J31" s="456"/>
      <c r="K31" s="457"/>
      <c r="L31" s="643">
        <f t="shared" si="10"/>
        <v>0</v>
      </c>
      <c r="M31" s="456"/>
      <c r="N31" s="456"/>
      <c r="O31" s="457"/>
      <c r="P31" s="643">
        <f t="shared" si="11"/>
        <v>0</v>
      </c>
      <c r="Q31" s="456"/>
      <c r="R31" s="456"/>
      <c r="S31" s="456"/>
      <c r="T31" s="1288"/>
      <c r="U31" s="716">
        <f t="shared" si="13"/>
        <v>0</v>
      </c>
      <c r="V31" s="503">
        <f t="shared" si="12"/>
        <v>0</v>
      </c>
      <c r="W31" s="503">
        <f t="shared" si="12"/>
        <v>0</v>
      </c>
      <c r="X31" s="555">
        <f t="shared" si="12"/>
        <v>0</v>
      </c>
    </row>
    <row r="32" spans="1:25" s="1241" customFormat="1" x14ac:dyDescent="0.3">
      <c r="A32" s="1632"/>
      <c r="B32" s="1247">
        <v>2.16</v>
      </c>
      <c r="C32" s="755" t="s">
        <v>965</v>
      </c>
      <c r="D32" s="1217">
        <f t="shared" si="8"/>
        <v>0</v>
      </c>
      <c r="E32" s="456"/>
      <c r="F32" s="456"/>
      <c r="G32" s="457"/>
      <c r="H32" s="643">
        <f t="shared" si="9"/>
        <v>0</v>
      </c>
      <c r="I32" s="456"/>
      <c r="J32" s="456"/>
      <c r="K32" s="457"/>
      <c r="L32" s="643">
        <f t="shared" si="10"/>
        <v>0</v>
      </c>
      <c r="M32" s="456"/>
      <c r="N32" s="456"/>
      <c r="O32" s="457"/>
      <c r="P32" s="643">
        <f t="shared" si="11"/>
        <v>0</v>
      </c>
      <c r="Q32" s="456"/>
      <c r="R32" s="456"/>
      <c r="S32" s="456"/>
      <c r="T32" s="1288"/>
      <c r="U32" s="716">
        <f t="shared" si="13"/>
        <v>0</v>
      </c>
      <c r="V32" s="537">
        <f t="shared" si="12"/>
        <v>0</v>
      </c>
      <c r="W32" s="537">
        <f t="shared" si="12"/>
        <v>0</v>
      </c>
      <c r="X32" s="555">
        <f t="shared" si="12"/>
        <v>0</v>
      </c>
    </row>
    <row r="33" spans="1:25" s="1241" customFormat="1" x14ac:dyDescent="0.3">
      <c r="A33" s="1632"/>
      <c r="B33" s="1247">
        <v>2.17</v>
      </c>
      <c r="C33" s="755" t="s">
        <v>966</v>
      </c>
      <c r="D33" s="1217">
        <f t="shared" si="8"/>
        <v>0</v>
      </c>
      <c r="E33" s="456"/>
      <c r="F33" s="456"/>
      <c r="G33" s="457"/>
      <c r="H33" s="643">
        <f t="shared" si="9"/>
        <v>0</v>
      </c>
      <c r="I33" s="456"/>
      <c r="J33" s="456"/>
      <c r="K33" s="457"/>
      <c r="L33" s="643">
        <f t="shared" si="10"/>
        <v>0</v>
      </c>
      <c r="M33" s="456"/>
      <c r="N33" s="456"/>
      <c r="O33" s="457"/>
      <c r="P33" s="643">
        <f t="shared" si="11"/>
        <v>0</v>
      </c>
      <c r="Q33" s="456"/>
      <c r="R33" s="456"/>
      <c r="S33" s="456"/>
      <c r="T33" s="1288"/>
      <c r="U33" s="716">
        <f t="shared" si="13"/>
        <v>0</v>
      </c>
      <c r="V33" s="537">
        <f t="shared" si="12"/>
        <v>0</v>
      </c>
      <c r="W33" s="537">
        <f t="shared" si="12"/>
        <v>0</v>
      </c>
      <c r="X33" s="555">
        <f t="shared" si="12"/>
        <v>0</v>
      </c>
    </row>
    <row r="34" spans="1:25" x14ac:dyDescent="0.3">
      <c r="A34" s="1632"/>
      <c r="B34" s="757">
        <v>2.1800000000000002</v>
      </c>
      <c r="C34" s="754" t="s">
        <v>808</v>
      </c>
      <c r="D34" s="1217">
        <f t="shared" si="8"/>
        <v>0</v>
      </c>
      <c r="E34" s="456"/>
      <c r="F34" s="456"/>
      <c r="G34" s="457"/>
      <c r="H34" s="643">
        <f t="shared" si="9"/>
        <v>0</v>
      </c>
      <c r="I34" s="456"/>
      <c r="J34" s="456"/>
      <c r="K34" s="457"/>
      <c r="L34" s="643">
        <f t="shared" si="10"/>
        <v>0</v>
      </c>
      <c r="M34" s="456"/>
      <c r="N34" s="456"/>
      <c r="O34" s="457"/>
      <c r="P34" s="643">
        <f t="shared" si="11"/>
        <v>0</v>
      </c>
      <c r="Q34" s="456"/>
      <c r="R34" s="456"/>
      <c r="S34" s="456"/>
      <c r="T34" s="1288"/>
      <c r="U34" s="716">
        <f t="shared" si="13"/>
        <v>0</v>
      </c>
      <c r="V34" s="503">
        <f t="shared" si="12"/>
        <v>0</v>
      </c>
      <c r="W34" s="503">
        <f t="shared" si="12"/>
        <v>0</v>
      </c>
      <c r="X34" s="555">
        <f t="shared" si="12"/>
        <v>0</v>
      </c>
    </row>
    <row r="35" spans="1:25" s="780" customFormat="1" x14ac:dyDescent="0.3">
      <c r="A35" s="1632"/>
      <c r="B35" s="757">
        <v>2.19</v>
      </c>
      <c r="C35" s="756" t="s">
        <v>913</v>
      </c>
      <c r="D35" s="1217">
        <f t="shared" si="8"/>
        <v>0</v>
      </c>
      <c r="E35" s="450"/>
      <c r="F35" s="450"/>
      <c r="G35" s="451"/>
      <c r="H35" s="643">
        <f t="shared" si="9"/>
        <v>0</v>
      </c>
      <c r="I35" s="450"/>
      <c r="J35" s="450"/>
      <c r="K35" s="451"/>
      <c r="L35" s="643">
        <f t="shared" si="10"/>
        <v>0</v>
      </c>
      <c r="M35" s="450"/>
      <c r="N35" s="450"/>
      <c r="O35" s="451"/>
      <c r="P35" s="643">
        <f t="shared" si="11"/>
        <v>0</v>
      </c>
      <c r="Q35" s="450"/>
      <c r="R35" s="450"/>
      <c r="S35" s="450"/>
      <c r="T35" s="1283"/>
      <c r="U35" s="716">
        <f t="shared" si="13"/>
        <v>0</v>
      </c>
      <c r="V35" s="503">
        <f t="shared" si="12"/>
        <v>0</v>
      </c>
      <c r="W35" s="503">
        <f t="shared" si="12"/>
        <v>0</v>
      </c>
      <c r="X35" s="538">
        <f t="shared" si="12"/>
        <v>0</v>
      </c>
    </row>
    <row r="36" spans="1:25" x14ac:dyDescent="0.3">
      <c r="A36" s="1632"/>
      <c r="B36" s="757">
        <v>2.2000000000000002</v>
      </c>
      <c r="C36" s="740" t="s">
        <v>906</v>
      </c>
      <c r="D36" s="1217">
        <f t="shared" si="8"/>
        <v>0</v>
      </c>
      <c r="E36" s="456"/>
      <c r="F36" s="456"/>
      <c r="G36" s="457"/>
      <c r="H36" s="643">
        <f t="shared" si="9"/>
        <v>0</v>
      </c>
      <c r="I36" s="456"/>
      <c r="J36" s="456"/>
      <c r="K36" s="457"/>
      <c r="L36" s="643">
        <f t="shared" si="10"/>
        <v>0</v>
      </c>
      <c r="M36" s="456"/>
      <c r="N36" s="456"/>
      <c r="O36" s="457"/>
      <c r="P36" s="643">
        <f t="shared" si="11"/>
        <v>0</v>
      </c>
      <c r="Q36" s="456"/>
      <c r="R36" s="456"/>
      <c r="S36" s="456"/>
      <c r="T36" s="1288"/>
      <c r="U36" s="716">
        <f t="shared" si="13"/>
        <v>0</v>
      </c>
      <c r="V36" s="503">
        <f t="shared" si="12"/>
        <v>0</v>
      </c>
      <c r="W36" s="503">
        <f t="shared" si="12"/>
        <v>0</v>
      </c>
      <c r="X36" s="555">
        <f>G36+K36+O36+S36</f>
        <v>0</v>
      </c>
    </row>
    <row r="37" spans="1:25" x14ac:dyDescent="0.3">
      <c r="A37" s="1632"/>
      <c r="B37" s="757">
        <v>2.21</v>
      </c>
      <c r="C37" s="740" t="s">
        <v>914</v>
      </c>
      <c r="D37" s="1217">
        <f t="shared" si="8"/>
        <v>0</v>
      </c>
      <c r="E37" s="456"/>
      <c r="F37" s="456"/>
      <c r="G37" s="457"/>
      <c r="H37" s="643">
        <f t="shared" si="9"/>
        <v>0</v>
      </c>
      <c r="I37" s="456"/>
      <c r="J37" s="456"/>
      <c r="K37" s="457"/>
      <c r="L37" s="643">
        <f t="shared" si="10"/>
        <v>0</v>
      </c>
      <c r="M37" s="456"/>
      <c r="N37" s="456"/>
      <c r="O37" s="457"/>
      <c r="P37" s="643">
        <f t="shared" si="11"/>
        <v>0</v>
      </c>
      <c r="Q37" s="456"/>
      <c r="R37" s="456"/>
      <c r="S37" s="456"/>
      <c r="T37" s="1288"/>
      <c r="U37" s="716">
        <f t="shared" si="13"/>
        <v>0</v>
      </c>
      <c r="V37" s="503">
        <f>E37+I37+M37+Q37</f>
        <v>0</v>
      </c>
      <c r="W37" s="503">
        <f>F37+J37+N37+R37</f>
        <v>0</v>
      </c>
      <c r="X37" s="555">
        <f>G37+K37+O37+S37</f>
        <v>0</v>
      </c>
    </row>
    <row r="38" spans="1:25" s="782" customFormat="1" x14ac:dyDescent="0.3">
      <c r="A38" s="1633"/>
      <c r="B38" s="758">
        <v>2.2200000000000002</v>
      </c>
      <c r="C38" s="759" t="s">
        <v>904</v>
      </c>
      <c r="D38" s="1218">
        <f>SUM(D26,D27:D37)</f>
        <v>0</v>
      </c>
      <c r="E38" s="521">
        <f t="shared" ref="E38:X38" si="14">SUM(E26:E37)</f>
        <v>0</v>
      </c>
      <c r="F38" s="521">
        <f t="shared" si="14"/>
        <v>0</v>
      </c>
      <c r="G38" s="522">
        <f t="shared" si="14"/>
        <v>0</v>
      </c>
      <c r="H38" s="532">
        <f t="shared" si="14"/>
        <v>0</v>
      </c>
      <c r="I38" s="521">
        <f t="shared" si="14"/>
        <v>0</v>
      </c>
      <c r="J38" s="521">
        <f t="shared" si="14"/>
        <v>0</v>
      </c>
      <c r="K38" s="522">
        <f t="shared" si="14"/>
        <v>0</v>
      </c>
      <c r="L38" s="532">
        <f t="shared" si="14"/>
        <v>0</v>
      </c>
      <c r="M38" s="521">
        <f t="shared" si="14"/>
        <v>0</v>
      </c>
      <c r="N38" s="521">
        <f t="shared" si="14"/>
        <v>0</v>
      </c>
      <c r="O38" s="522">
        <f t="shared" si="14"/>
        <v>0</v>
      </c>
      <c r="P38" s="532">
        <f t="shared" si="14"/>
        <v>0</v>
      </c>
      <c r="Q38" s="521">
        <f t="shared" si="14"/>
        <v>0</v>
      </c>
      <c r="R38" s="521">
        <f t="shared" si="14"/>
        <v>0</v>
      </c>
      <c r="S38" s="521">
        <f t="shared" si="14"/>
        <v>0</v>
      </c>
      <c r="T38" s="1284">
        <f t="shared" si="14"/>
        <v>0</v>
      </c>
      <c r="U38" s="539">
        <f t="shared" si="14"/>
        <v>0</v>
      </c>
      <c r="V38" s="521">
        <f t="shared" si="14"/>
        <v>0</v>
      </c>
      <c r="W38" s="521">
        <f t="shared" si="14"/>
        <v>0</v>
      </c>
      <c r="X38" s="892">
        <f t="shared" si="14"/>
        <v>0</v>
      </c>
    </row>
    <row r="39" spans="1:25" ht="14.4" customHeight="1" x14ac:dyDescent="0.3">
      <c r="A39" s="1684" t="s">
        <v>6</v>
      </c>
      <c r="B39" s="738" t="s">
        <v>77</v>
      </c>
      <c r="C39" s="754" t="s">
        <v>224</v>
      </c>
      <c r="D39" s="1214">
        <f>SUM(E39:G39)</f>
        <v>0</v>
      </c>
      <c r="E39" s="452"/>
      <c r="F39" s="454"/>
      <c r="G39" s="455"/>
      <c r="H39" s="642">
        <f>SUM(I39:K39)</f>
        <v>0</v>
      </c>
      <c r="I39" s="452"/>
      <c r="J39" s="454"/>
      <c r="K39" s="455"/>
      <c r="L39" s="642">
        <f>SUM(M39:O39)</f>
        <v>0</v>
      </c>
      <c r="M39" s="452"/>
      <c r="N39" s="454"/>
      <c r="O39" s="455"/>
      <c r="P39" s="642">
        <f>SUM(Q39:S39)</f>
        <v>0</v>
      </c>
      <c r="Q39" s="452"/>
      <c r="R39" s="454"/>
      <c r="S39" s="454"/>
      <c r="T39" s="1287"/>
      <c r="U39" s="611">
        <f>SUM(V39:X39)+T39</f>
        <v>0</v>
      </c>
      <c r="V39" s="503">
        <f t="shared" ref="V39:X42" si="15">E39+I39+M39+Q39</f>
        <v>0</v>
      </c>
      <c r="W39" s="503">
        <f t="shared" si="15"/>
        <v>0</v>
      </c>
      <c r="X39" s="1046">
        <f t="shared" si="15"/>
        <v>0</v>
      </c>
    </row>
    <row r="40" spans="1:25" s="780" customFormat="1" x14ac:dyDescent="0.3">
      <c r="A40" s="1684"/>
      <c r="B40" s="738" t="s">
        <v>78</v>
      </c>
      <c r="C40" s="760" t="s">
        <v>274</v>
      </c>
      <c r="D40" s="1215">
        <f>SUM(E40:G40)</f>
        <v>0</v>
      </c>
      <c r="E40" s="448"/>
      <c r="F40" s="448"/>
      <c r="G40" s="449"/>
      <c r="H40" s="502">
        <f>SUM(I40:K40)</f>
        <v>0</v>
      </c>
      <c r="I40" s="448"/>
      <c r="J40" s="448"/>
      <c r="K40" s="449"/>
      <c r="L40" s="502">
        <f>SUM(M40:O40)</f>
        <v>0</v>
      </c>
      <c r="M40" s="448"/>
      <c r="N40" s="448"/>
      <c r="O40" s="449"/>
      <c r="P40" s="502">
        <f>SUM(Q40:S40)</f>
        <v>0</v>
      </c>
      <c r="Q40" s="448"/>
      <c r="R40" s="448"/>
      <c r="S40" s="448"/>
      <c r="T40" s="1282"/>
      <c r="U40" s="535">
        <f t="shared" ref="U40:U42" si="16">SUM(V40:X40)+T40</f>
        <v>0</v>
      </c>
      <c r="V40" s="503">
        <f t="shared" si="15"/>
        <v>0</v>
      </c>
      <c r="W40" s="503">
        <f t="shared" si="15"/>
        <v>0</v>
      </c>
      <c r="X40" s="1046">
        <f t="shared" si="15"/>
        <v>0</v>
      </c>
    </row>
    <row r="41" spans="1:25" x14ac:dyDescent="0.3">
      <c r="A41" s="1684"/>
      <c r="B41" s="738" t="s">
        <v>79</v>
      </c>
      <c r="C41" s="761" t="s">
        <v>180</v>
      </c>
      <c r="D41" s="1215">
        <f>SUM(E41:G41)</f>
        <v>0</v>
      </c>
      <c r="E41" s="454"/>
      <c r="F41" s="454"/>
      <c r="G41" s="455"/>
      <c r="H41" s="502">
        <f>SUM(I41:K41)</f>
        <v>0</v>
      </c>
      <c r="I41" s="454"/>
      <c r="J41" s="454"/>
      <c r="K41" s="455"/>
      <c r="L41" s="502">
        <f>SUM(M41:O41)</f>
        <v>0</v>
      </c>
      <c r="M41" s="454"/>
      <c r="N41" s="454"/>
      <c r="O41" s="455"/>
      <c r="P41" s="502">
        <f>SUM(Q41:S41)</f>
        <v>0</v>
      </c>
      <c r="Q41" s="454"/>
      <c r="R41" s="454"/>
      <c r="S41" s="454"/>
      <c r="T41" s="1287"/>
      <c r="U41" s="535">
        <f t="shared" si="16"/>
        <v>0</v>
      </c>
      <c r="V41" s="503">
        <f t="shared" si="15"/>
        <v>0</v>
      </c>
      <c r="W41" s="503">
        <f t="shared" si="15"/>
        <v>0</v>
      </c>
      <c r="X41" s="1046">
        <f t="shared" si="15"/>
        <v>0</v>
      </c>
    </row>
    <row r="42" spans="1:25" x14ac:dyDescent="0.3">
      <c r="A42" s="1684"/>
      <c r="B42" s="738">
        <v>3.4</v>
      </c>
      <c r="C42" s="761" t="s">
        <v>586</v>
      </c>
      <c r="D42" s="1215">
        <f>SUM(E42:G42)</f>
        <v>0</v>
      </c>
      <c r="E42" s="454"/>
      <c r="F42" s="454"/>
      <c r="G42" s="455"/>
      <c r="H42" s="502">
        <f>SUM(I42:K42)</f>
        <v>0</v>
      </c>
      <c r="I42" s="454"/>
      <c r="J42" s="454"/>
      <c r="K42" s="455"/>
      <c r="L42" s="502">
        <f>SUM(M42:O42)</f>
        <v>0</v>
      </c>
      <c r="M42" s="454"/>
      <c r="N42" s="454"/>
      <c r="O42" s="455"/>
      <c r="P42" s="502">
        <f>SUM(Q42:S42)</f>
        <v>0</v>
      </c>
      <c r="Q42" s="454"/>
      <c r="R42" s="454"/>
      <c r="S42" s="454"/>
      <c r="T42" s="1287"/>
      <c r="U42" s="535">
        <f t="shared" si="16"/>
        <v>0</v>
      </c>
      <c r="V42" s="503">
        <f t="shared" si="15"/>
        <v>0</v>
      </c>
      <c r="W42" s="503">
        <f t="shared" si="15"/>
        <v>0</v>
      </c>
      <c r="X42" s="1046">
        <f t="shared" si="15"/>
        <v>0</v>
      </c>
    </row>
    <row r="43" spans="1:25" s="782" customFormat="1" x14ac:dyDescent="0.3">
      <c r="A43" s="1685"/>
      <c r="B43" s="762">
        <v>3.5</v>
      </c>
      <c r="C43" s="759" t="s">
        <v>8</v>
      </c>
      <c r="D43" s="1216">
        <f t="shared" ref="D43:X43" si="17">SUM(D39:D42)</f>
        <v>0</v>
      </c>
      <c r="E43" s="521">
        <f t="shared" si="17"/>
        <v>0</v>
      </c>
      <c r="F43" s="521">
        <f t="shared" si="17"/>
        <v>0</v>
      </c>
      <c r="G43" s="522">
        <f t="shared" si="17"/>
        <v>0</v>
      </c>
      <c r="H43" s="532">
        <f t="shared" si="17"/>
        <v>0</v>
      </c>
      <c r="I43" s="521">
        <f t="shared" si="17"/>
        <v>0</v>
      </c>
      <c r="J43" s="521">
        <f t="shared" si="17"/>
        <v>0</v>
      </c>
      <c r="K43" s="522">
        <f t="shared" si="17"/>
        <v>0</v>
      </c>
      <c r="L43" s="532">
        <f t="shared" si="17"/>
        <v>0</v>
      </c>
      <c r="M43" s="521">
        <f t="shared" si="17"/>
        <v>0</v>
      </c>
      <c r="N43" s="521">
        <f t="shared" si="17"/>
        <v>0</v>
      </c>
      <c r="O43" s="522">
        <f t="shared" si="17"/>
        <v>0</v>
      </c>
      <c r="P43" s="532">
        <f t="shared" si="17"/>
        <v>0</v>
      </c>
      <c r="Q43" s="521">
        <f t="shared" si="17"/>
        <v>0</v>
      </c>
      <c r="R43" s="521">
        <f t="shared" si="17"/>
        <v>0</v>
      </c>
      <c r="S43" s="521">
        <f t="shared" si="17"/>
        <v>0</v>
      </c>
      <c r="T43" s="1284">
        <f t="shared" si="17"/>
        <v>0</v>
      </c>
      <c r="U43" s="539">
        <f t="shared" si="17"/>
        <v>0</v>
      </c>
      <c r="V43" s="521">
        <f t="shared" si="17"/>
        <v>0</v>
      </c>
      <c r="W43" s="521">
        <f t="shared" si="17"/>
        <v>0</v>
      </c>
      <c r="X43" s="892">
        <f t="shared" si="17"/>
        <v>0</v>
      </c>
    </row>
    <row r="44" spans="1:25" s="782" customFormat="1" x14ac:dyDescent="0.3">
      <c r="A44" s="1675" t="s">
        <v>275</v>
      </c>
      <c r="B44" s="747" t="s">
        <v>81</v>
      </c>
      <c r="C44" s="1248" t="s">
        <v>188</v>
      </c>
      <c r="D44" s="1249">
        <f>SUM(D19+D20+D22, D27:D34)+D39</f>
        <v>0</v>
      </c>
      <c r="E44" s="720">
        <f t="shared" ref="E44:X44" si="18">SUM(E19+E20+E22, E27:E34)+E39</f>
        <v>0</v>
      </c>
      <c r="F44" s="720">
        <f t="shared" si="18"/>
        <v>0</v>
      </c>
      <c r="G44" s="720">
        <f t="shared" si="18"/>
        <v>0</v>
      </c>
      <c r="H44" s="1249">
        <f>SUM(H19+H20+H22, H27:H34)+H39</f>
        <v>0</v>
      </c>
      <c r="I44" s="720">
        <f t="shared" si="18"/>
        <v>0</v>
      </c>
      <c r="J44" s="720">
        <f t="shared" si="18"/>
        <v>0</v>
      </c>
      <c r="K44" s="720">
        <f t="shared" si="18"/>
        <v>0</v>
      </c>
      <c r="L44" s="1249">
        <f>SUM(L19+L20+L22, L27:L34)+L39</f>
        <v>0</v>
      </c>
      <c r="M44" s="720">
        <f t="shared" si="18"/>
        <v>0</v>
      </c>
      <c r="N44" s="720">
        <f t="shared" si="18"/>
        <v>0</v>
      </c>
      <c r="O44" s="720">
        <f t="shared" si="18"/>
        <v>0</v>
      </c>
      <c r="P44" s="1249">
        <f>SUM(P19+P20+P22, P27:P34)+P39</f>
        <v>0</v>
      </c>
      <c r="Q44" s="720">
        <f t="shared" si="18"/>
        <v>0</v>
      </c>
      <c r="R44" s="720">
        <f t="shared" si="18"/>
        <v>0</v>
      </c>
      <c r="S44" s="720">
        <f t="shared" si="18"/>
        <v>0</v>
      </c>
      <c r="T44" s="1324">
        <f t="shared" si="18"/>
        <v>0</v>
      </c>
      <c r="U44" s="1250">
        <f>SUM(U19+U20+U22, U27:U34)+U39</f>
        <v>0</v>
      </c>
      <c r="V44" s="720">
        <f t="shared" si="18"/>
        <v>0</v>
      </c>
      <c r="W44" s="720">
        <f t="shared" si="18"/>
        <v>0</v>
      </c>
      <c r="X44" s="893">
        <f t="shared" si="18"/>
        <v>0</v>
      </c>
    </row>
    <row r="45" spans="1:25" s="782" customFormat="1" x14ac:dyDescent="0.3">
      <c r="A45" s="1676"/>
      <c r="B45" s="745" t="s">
        <v>82</v>
      </c>
      <c r="C45" s="755" t="s">
        <v>189</v>
      </c>
      <c r="D45" s="643">
        <f t="shared" ref="D45:X45" si="19">D23+D36+D41</f>
        <v>0</v>
      </c>
      <c r="E45" s="537">
        <f t="shared" si="19"/>
        <v>0</v>
      </c>
      <c r="F45" s="537">
        <f t="shared" si="19"/>
        <v>0</v>
      </c>
      <c r="G45" s="537">
        <f t="shared" si="19"/>
        <v>0</v>
      </c>
      <c r="H45" s="643">
        <f t="shared" si="19"/>
        <v>0</v>
      </c>
      <c r="I45" s="537">
        <f t="shared" si="19"/>
        <v>0</v>
      </c>
      <c r="J45" s="537">
        <f t="shared" si="19"/>
        <v>0</v>
      </c>
      <c r="K45" s="537">
        <f t="shared" si="19"/>
        <v>0</v>
      </c>
      <c r="L45" s="643">
        <f t="shared" si="19"/>
        <v>0</v>
      </c>
      <c r="M45" s="537">
        <f t="shared" si="19"/>
        <v>0</v>
      </c>
      <c r="N45" s="537">
        <f t="shared" si="19"/>
        <v>0</v>
      </c>
      <c r="O45" s="537">
        <f t="shared" si="19"/>
        <v>0</v>
      </c>
      <c r="P45" s="643">
        <f t="shared" si="19"/>
        <v>0</v>
      </c>
      <c r="Q45" s="537">
        <f t="shared" si="19"/>
        <v>0</v>
      </c>
      <c r="R45" s="537">
        <f t="shared" si="19"/>
        <v>0</v>
      </c>
      <c r="S45" s="537">
        <f t="shared" si="19"/>
        <v>0</v>
      </c>
      <c r="T45" s="1325">
        <f t="shared" si="19"/>
        <v>0</v>
      </c>
      <c r="U45" s="716">
        <f t="shared" si="19"/>
        <v>0</v>
      </c>
      <c r="V45" s="537">
        <f t="shared" si="19"/>
        <v>0</v>
      </c>
      <c r="W45" s="537">
        <f t="shared" si="19"/>
        <v>0</v>
      </c>
      <c r="X45" s="538">
        <f t="shared" si="19"/>
        <v>0</v>
      </c>
      <c r="Y45" s="1219"/>
    </row>
    <row r="46" spans="1:25" s="782" customFormat="1" x14ac:dyDescent="0.3">
      <c r="A46" s="1676"/>
      <c r="B46" s="745" t="s">
        <v>83</v>
      </c>
      <c r="C46" s="755" t="s">
        <v>190</v>
      </c>
      <c r="D46" s="1251">
        <f t="shared" ref="D46:X46" si="20">D24+D35+D40</f>
        <v>0</v>
      </c>
      <c r="E46" s="1252">
        <f t="shared" si="20"/>
        <v>0</v>
      </c>
      <c r="F46" s="1252">
        <f t="shared" si="20"/>
        <v>0</v>
      </c>
      <c r="G46" s="1253">
        <f t="shared" si="20"/>
        <v>0</v>
      </c>
      <c r="H46" s="1251">
        <f t="shared" si="20"/>
        <v>0</v>
      </c>
      <c r="I46" s="1252">
        <f t="shared" si="20"/>
        <v>0</v>
      </c>
      <c r="J46" s="1252">
        <f t="shared" si="20"/>
        <v>0</v>
      </c>
      <c r="K46" s="1253">
        <f t="shared" si="20"/>
        <v>0</v>
      </c>
      <c r="L46" s="1251">
        <f t="shared" si="20"/>
        <v>0</v>
      </c>
      <c r="M46" s="1252">
        <f t="shared" si="20"/>
        <v>0</v>
      </c>
      <c r="N46" s="1252">
        <f t="shared" si="20"/>
        <v>0</v>
      </c>
      <c r="O46" s="1253">
        <f t="shared" si="20"/>
        <v>0</v>
      </c>
      <c r="P46" s="1251">
        <f t="shared" si="20"/>
        <v>0</v>
      </c>
      <c r="Q46" s="1252">
        <f t="shared" si="20"/>
        <v>0</v>
      </c>
      <c r="R46" s="1252">
        <f t="shared" si="20"/>
        <v>0</v>
      </c>
      <c r="S46" s="1252">
        <f t="shared" si="20"/>
        <v>0</v>
      </c>
      <c r="T46" s="1326">
        <f t="shared" si="20"/>
        <v>0</v>
      </c>
      <c r="U46" s="1254">
        <f t="shared" si="20"/>
        <v>0</v>
      </c>
      <c r="V46" s="1252">
        <f t="shared" si="20"/>
        <v>0</v>
      </c>
      <c r="W46" s="1252">
        <f t="shared" si="20"/>
        <v>0</v>
      </c>
      <c r="X46" s="1330">
        <f t="shared" si="20"/>
        <v>0</v>
      </c>
      <c r="Y46" s="1219"/>
    </row>
    <row r="47" spans="1:25" s="782" customFormat="1" x14ac:dyDescent="0.3">
      <c r="A47" s="1676"/>
      <c r="B47" s="745">
        <v>4.4000000000000004</v>
      </c>
      <c r="C47" s="755" t="s">
        <v>587</v>
      </c>
      <c r="D47" s="643">
        <f t="shared" ref="D47:X47" si="21">D25+D37+D42</f>
        <v>0</v>
      </c>
      <c r="E47" s="537">
        <f t="shared" si="21"/>
        <v>0</v>
      </c>
      <c r="F47" s="537">
        <f t="shared" si="21"/>
        <v>0</v>
      </c>
      <c r="G47" s="612">
        <f t="shared" si="21"/>
        <v>0</v>
      </c>
      <c r="H47" s="643">
        <f t="shared" si="21"/>
        <v>0</v>
      </c>
      <c r="I47" s="537">
        <f t="shared" si="21"/>
        <v>0</v>
      </c>
      <c r="J47" s="537">
        <f t="shared" si="21"/>
        <v>0</v>
      </c>
      <c r="K47" s="612">
        <f t="shared" si="21"/>
        <v>0</v>
      </c>
      <c r="L47" s="643">
        <f t="shared" si="21"/>
        <v>0</v>
      </c>
      <c r="M47" s="537">
        <f t="shared" si="21"/>
        <v>0</v>
      </c>
      <c r="N47" s="537">
        <f t="shared" si="21"/>
        <v>0</v>
      </c>
      <c r="O47" s="612">
        <f t="shared" si="21"/>
        <v>0</v>
      </c>
      <c r="P47" s="643">
        <f t="shared" si="21"/>
        <v>0</v>
      </c>
      <c r="Q47" s="537">
        <f t="shared" si="21"/>
        <v>0</v>
      </c>
      <c r="R47" s="537">
        <f t="shared" si="21"/>
        <v>0</v>
      </c>
      <c r="S47" s="537">
        <f t="shared" si="21"/>
        <v>0</v>
      </c>
      <c r="T47" s="1325">
        <f t="shared" si="21"/>
        <v>0</v>
      </c>
      <c r="U47" s="716">
        <f t="shared" si="21"/>
        <v>0</v>
      </c>
      <c r="V47" s="537">
        <f t="shared" si="21"/>
        <v>0</v>
      </c>
      <c r="W47" s="537">
        <f t="shared" si="21"/>
        <v>0</v>
      </c>
      <c r="X47" s="538">
        <f t="shared" si="21"/>
        <v>0</v>
      </c>
    </row>
    <row r="48" spans="1:25" x14ac:dyDescent="0.3">
      <c r="A48" s="1676"/>
      <c r="B48" s="745">
        <v>4.5</v>
      </c>
      <c r="C48" s="754" t="s">
        <v>36</v>
      </c>
      <c r="D48" s="502">
        <f>SUM(E48:G48)</f>
        <v>0</v>
      </c>
      <c r="E48" s="454"/>
      <c r="F48" s="454"/>
      <c r="G48" s="455"/>
      <c r="H48" s="502">
        <f>SUM(I48:K48)</f>
        <v>0</v>
      </c>
      <c r="I48" s="454"/>
      <c r="J48" s="454"/>
      <c r="K48" s="455"/>
      <c r="L48" s="502">
        <f>SUM(M48:O48)</f>
        <v>0</v>
      </c>
      <c r="M48" s="454"/>
      <c r="N48" s="454"/>
      <c r="O48" s="455"/>
      <c r="P48" s="502">
        <f>SUM(Q48:S48)</f>
        <v>0</v>
      </c>
      <c r="Q48" s="454"/>
      <c r="R48" s="454"/>
      <c r="S48" s="454"/>
      <c r="T48" s="1287"/>
      <c r="U48" s="535">
        <f>SUM(V48:X48)+T48</f>
        <v>0</v>
      </c>
      <c r="V48" s="503">
        <f t="shared" ref="V48:X49" si="22">E48+I48+M48+Q48</f>
        <v>0</v>
      </c>
      <c r="W48" s="503">
        <f t="shared" si="22"/>
        <v>0</v>
      </c>
      <c r="X48" s="555">
        <f t="shared" si="22"/>
        <v>0</v>
      </c>
    </row>
    <row r="49" spans="1:24" x14ac:dyDescent="0.3">
      <c r="A49" s="1676"/>
      <c r="B49" s="745" t="s">
        <v>116</v>
      </c>
      <c r="C49" s="740" t="s">
        <v>148</v>
      </c>
      <c r="D49" s="502">
        <f>SUM(E49:G49)</f>
        <v>0</v>
      </c>
      <c r="E49" s="454"/>
      <c r="F49" s="454"/>
      <c r="G49" s="455"/>
      <c r="H49" s="502">
        <f>SUM(I49:K49)</f>
        <v>0</v>
      </c>
      <c r="I49" s="454"/>
      <c r="J49" s="454"/>
      <c r="K49" s="455"/>
      <c r="L49" s="502">
        <f>SUM(M49:O49)</f>
        <v>0</v>
      </c>
      <c r="M49" s="454"/>
      <c r="N49" s="454"/>
      <c r="O49" s="455"/>
      <c r="P49" s="502">
        <f>SUM(Q49:S49)</f>
        <v>0</v>
      </c>
      <c r="Q49" s="454"/>
      <c r="R49" s="454"/>
      <c r="S49" s="454"/>
      <c r="T49" s="1287"/>
      <c r="U49" s="535">
        <f>SUM(V49:X49)+T49</f>
        <v>0</v>
      </c>
      <c r="V49" s="503">
        <f t="shared" si="22"/>
        <v>0</v>
      </c>
      <c r="W49" s="503">
        <f t="shared" si="22"/>
        <v>0</v>
      </c>
      <c r="X49" s="555">
        <f t="shared" si="22"/>
        <v>0</v>
      </c>
    </row>
    <row r="50" spans="1:24" s="782" customFormat="1" x14ac:dyDescent="0.3">
      <c r="A50" s="1676"/>
      <c r="B50" s="746" t="s">
        <v>230</v>
      </c>
      <c r="C50" s="765" t="s">
        <v>426</v>
      </c>
      <c r="D50" s="532">
        <f t="shared" ref="D50:X50" si="23">SUM(D44:D49)</f>
        <v>0</v>
      </c>
      <c r="E50" s="521">
        <f t="shared" si="23"/>
        <v>0</v>
      </c>
      <c r="F50" s="521">
        <f t="shared" si="23"/>
        <v>0</v>
      </c>
      <c r="G50" s="522">
        <f t="shared" si="23"/>
        <v>0</v>
      </c>
      <c r="H50" s="532">
        <f t="shared" si="23"/>
        <v>0</v>
      </c>
      <c r="I50" s="521">
        <f t="shared" si="23"/>
        <v>0</v>
      </c>
      <c r="J50" s="521">
        <f t="shared" si="23"/>
        <v>0</v>
      </c>
      <c r="K50" s="522">
        <f t="shared" si="23"/>
        <v>0</v>
      </c>
      <c r="L50" s="532">
        <f t="shared" si="23"/>
        <v>0</v>
      </c>
      <c r="M50" s="521">
        <f t="shared" si="23"/>
        <v>0</v>
      </c>
      <c r="N50" s="521">
        <f t="shared" si="23"/>
        <v>0</v>
      </c>
      <c r="O50" s="522">
        <f t="shared" si="23"/>
        <v>0</v>
      </c>
      <c r="P50" s="532">
        <f t="shared" si="23"/>
        <v>0</v>
      </c>
      <c r="Q50" s="521">
        <f t="shared" si="23"/>
        <v>0</v>
      </c>
      <c r="R50" s="521">
        <f t="shared" si="23"/>
        <v>0</v>
      </c>
      <c r="S50" s="521">
        <f t="shared" si="23"/>
        <v>0</v>
      </c>
      <c r="T50" s="1284">
        <f t="shared" si="23"/>
        <v>0</v>
      </c>
      <c r="U50" s="539">
        <f t="shared" si="23"/>
        <v>0</v>
      </c>
      <c r="V50" s="521">
        <f t="shared" si="23"/>
        <v>0</v>
      </c>
      <c r="W50" s="521">
        <f t="shared" si="23"/>
        <v>0</v>
      </c>
      <c r="X50" s="892">
        <f t="shared" si="23"/>
        <v>0</v>
      </c>
    </row>
    <row r="51" spans="1:24" x14ac:dyDescent="0.3">
      <c r="A51" s="1676"/>
      <c r="B51" s="745" t="s">
        <v>229</v>
      </c>
      <c r="C51" s="740" t="s">
        <v>44</v>
      </c>
      <c r="D51" s="502">
        <f>SUM(E51:G51)</f>
        <v>0</v>
      </c>
      <c r="E51" s="454"/>
      <c r="F51" s="454"/>
      <c r="G51" s="455"/>
      <c r="H51" s="502">
        <f>SUM(I51:K51)</f>
        <v>0</v>
      </c>
      <c r="I51" s="454"/>
      <c r="J51" s="454"/>
      <c r="K51" s="455"/>
      <c r="L51" s="502">
        <f>SUM(M51:O51)</f>
        <v>0</v>
      </c>
      <c r="M51" s="454"/>
      <c r="N51" s="454"/>
      <c r="O51" s="455"/>
      <c r="P51" s="502">
        <f>SUM(Q51:S51)</f>
        <v>0</v>
      </c>
      <c r="Q51" s="454"/>
      <c r="R51" s="454"/>
      <c r="S51" s="454"/>
      <c r="T51" s="1287"/>
      <c r="U51" s="535">
        <f>SUM(V51:X51)+T51</f>
        <v>0</v>
      </c>
      <c r="V51" s="503">
        <f t="shared" ref="V51:X53" si="24">E51+I51+M51+Q51</f>
        <v>0</v>
      </c>
      <c r="W51" s="503">
        <f t="shared" si="24"/>
        <v>0</v>
      </c>
      <c r="X51" s="555">
        <f t="shared" si="24"/>
        <v>0</v>
      </c>
    </row>
    <row r="52" spans="1:24" x14ac:dyDescent="0.3">
      <c r="A52" s="1676"/>
      <c r="B52" s="745" t="s">
        <v>228</v>
      </c>
      <c r="C52" s="740" t="s">
        <v>427</v>
      </c>
      <c r="D52" s="502">
        <f>SUM(E52:G52)</f>
        <v>0</v>
      </c>
      <c r="E52" s="454"/>
      <c r="F52" s="454"/>
      <c r="G52" s="455"/>
      <c r="H52" s="502">
        <f>SUM(I52:K52)</f>
        <v>0</v>
      </c>
      <c r="I52" s="454"/>
      <c r="J52" s="454"/>
      <c r="K52" s="455"/>
      <c r="L52" s="502">
        <f>SUM(M52:O52)</f>
        <v>0</v>
      </c>
      <c r="M52" s="454"/>
      <c r="N52" s="454"/>
      <c r="O52" s="455"/>
      <c r="P52" s="502">
        <f>SUM(Q52:S52)</f>
        <v>0</v>
      </c>
      <c r="Q52" s="454"/>
      <c r="R52" s="454"/>
      <c r="S52" s="454"/>
      <c r="T52" s="1287"/>
      <c r="U52" s="535">
        <f>SUM(V52:X52)+T52</f>
        <v>0</v>
      </c>
      <c r="V52" s="503">
        <f t="shared" si="24"/>
        <v>0</v>
      </c>
      <c r="W52" s="503">
        <f t="shared" si="24"/>
        <v>0</v>
      </c>
      <c r="X52" s="555">
        <f t="shared" si="24"/>
        <v>0</v>
      </c>
    </row>
    <row r="53" spans="1:24" s="782" customFormat="1" x14ac:dyDescent="0.3">
      <c r="A53" s="1676"/>
      <c r="B53" s="745" t="s">
        <v>227</v>
      </c>
      <c r="C53" s="740" t="s">
        <v>385</v>
      </c>
      <c r="D53" s="502">
        <f t="shared" ref="D53:U53" si="25">SUM(D51:D52)</f>
        <v>0</v>
      </c>
      <c r="E53" s="1043">
        <f t="shared" si="25"/>
        <v>0</v>
      </c>
      <c r="F53" s="1043">
        <f t="shared" si="25"/>
        <v>0</v>
      </c>
      <c r="G53" s="1045">
        <f t="shared" si="25"/>
        <v>0</v>
      </c>
      <c r="H53" s="502">
        <f t="shared" si="25"/>
        <v>0</v>
      </c>
      <c r="I53" s="1043">
        <f t="shared" si="25"/>
        <v>0</v>
      </c>
      <c r="J53" s="1043">
        <f t="shared" si="25"/>
        <v>0</v>
      </c>
      <c r="K53" s="1045">
        <f t="shared" si="25"/>
        <v>0</v>
      </c>
      <c r="L53" s="502">
        <f t="shared" si="25"/>
        <v>0</v>
      </c>
      <c r="M53" s="1043">
        <f t="shared" si="25"/>
        <v>0</v>
      </c>
      <c r="N53" s="1043">
        <f t="shared" si="25"/>
        <v>0</v>
      </c>
      <c r="O53" s="1045">
        <f t="shared" si="25"/>
        <v>0</v>
      </c>
      <c r="P53" s="502">
        <f t="shared" si="25"/>
        <v>0</v>
      </c>
      <c r="Q53" s="1043">
        <f t="shared" si="25"/>
        <v>0</v>
      </c>
      <c r="R53" s="1043">
        <f t="shared" si="25"/>
        <v>0</v>
      </c>
      <c r="S53" s="1043">
        <f t="shared" si="25"/>
        <v>0</v>
      </c>
      <c r="T53" s="1297">
        <f t="shared" si="25"/>
        <v>0</v>
      </c>
      <c r="U53" s="535">
        <f t="shared" si="25"/>
        <v>0</v>
      </c>
      <c r="V53" s="503">
        <f t="shared" si="24"/>
        <v>0</v>
      </c>
      <c r="W53" s="503">
        <f t="shared" si="24"/>
        <v>0</v>
      </c>
      <c r="X53" s="555">
        <f t="shared" si="24"/>
        <v>0</v>
      </c>
    </row>
    <row r="54" spans="1:24" s="782" customFormat="1" x14ac:dyDescent="0.3">
      <c r="A54" s="1677"/>
      <c r="B54" s="764" t="s">
        <v>226</v>
      </c>
      <c r="C54" s="765" t="s">
        <v>428</v>
      </c>
      <c r="D54" s="532">
        <f t="shared" ref="D54:X54" si="26">D50+D53</f>
        <v>0</v>
      </c>
      <c r="E54" s="521">
        <f t="shared" si="26"/>
        <v>0</v>
      </c>
      <c r="F54" s="521">
        <f t="shared" si="26"/>
        <v>0</v>
      </c>
      <c r="G54" s="522">
        <f t="shared" si="26"/>
        <v>0</v>
      </c>
      <c r="H54" s="532">
        <f t="shared" si="26"/>
        <v>0</v>
      </c>
      <c r="I54" s="521">
        <f t="shared" si="26"/>
        <v>0</v>
      </c>
      <c r="J54" s="521">
        <f t="shared" si="26"/>
        <v>0</v>
      </c>
      <c r="K54" s="522">
        <f t="shared" si="26"/>
        <v>0</v>
      </c>
      <c r="L54" s="532">
        <f t="shared" si="26"/>
        <v>0</v>
      </c>
      <c r="M54" s="521">
        <f t="shared" si="26"/>
        <v>0</v>
      </c>
      <c r="N54" s="521">
        <f t="shared" si="26"/>
        <v>0</v>
      </c>
      <c r="O54" s="522">
        <f t="shared" si="26"/>
        <v>0</v>
      </c>
      <c r="P54" s="532">
        <f t="shared" si="26"/>
        <v>0</v>
      </c>
      <c r="Q54" s="521">
        <f t="shared" si="26"/>
        <v>0</v>
      </c>
      <c r="R54" s="521">
        <f t="shared" si="26"/>
        <v>0</v>
      </c>
      <c r="S54" s="521">
        <f t="shared" si="26"/>
        <v>0</v>
      </c>
      <c r="T54" s="1284">
        <f t="shared" si="26"/>
        <v>0</v>
      </c>
      <c r="U54" s="539">
        <f t="shared" si="26"/>
        <v>0</v>
      </c>
      <c r="V54" s="521">
        <f t="shared" si="26"/>
        <v>0</v>
      </c>
      <c r="W54" s="521">
        <f t="shared" si="26"/>
        <v>0</v>
      </c>
      <c r="X54" s="892">
        <f t="shared" si="26"/>
        <v>0</v>
      </c>
    </row>
    <row r="55" spans="1:24" ht="15" customHeight="1" x14ac:dyDescent="0.3">
      <c r="A55" s="1695" t="s">
        <v>193</v>
      </c>
      <c r="B55" s="1696"/>
      <c r="C55" s="1697"/>
      <c r="D55" s="1689" t="s">
        <v>288</v>
      </c>
      <c r="E55" s="1690"/>
      <c r="F55" s="1690"/>
      <c r="G55" s="1691"/>
      <c r="H55" s="1689" t="s">
        <v>289</v>
      </c>
      <c r="I55" s="1690"/>
      <c r="J55" s="1690"/>
      <c r="K55" s="1691"/>
      <c r="L55" s="1689" t="s">
        <v>290</v>
      </c>
      <c r="M55" s="1690"/>
      <c r="N55" s="1690"/>
      <c r="O55" s="1691"/>
      <c r="P55" s="1689" t="s">
        <v>291</v>
      </c>
      <c r="Q55" s="1690"/>
      <c r="R55" s="1690"/>
      <c r="S55" s="1690"/>
      <c r="T55" s="1321"/>
      <c r="U55" s="1673" t="s">
        <v>1021</v>
      </c>
      <c r="V55" s="1668"/>
      <c r="W55" s="1668"/>
      <c r="X55" s="1674"/>
    </row>
    <row r="56" spans="1:24" ht="43.2" x14ac:dyDescent="0.3">
      <c r="A56" s="1698"/>
      <c r="B56" s="1699"/>
      <c r="C56" s="1700"/>
      <c r="D56" s="1313" t="s">
        <v>40</v>
      </c>
      <c r="E56" s="1314" t="s">
        <v>533</v>
      </c>
      <c r="F56" s="1314" t="s">
        <v>516</v>
      </c>
      <c r="G56" s="1315" t="s">
        <v>693</v>
      </c>
      <c r="H56" s="1313" t="s">
        <v>40</v>
      </c>
      <c r="I56" s="1314" t="s">
        <v>533</v>
      </c>
      <c r="J56" s="1314" t="s">
        <v>516</v>
      </c>
      <c r="K56" s="1315" t="s">
        <v>693</v>
      </c>
      <c r="L56" s="1313" t="s">
        <v>40</v>
      </c>
      <c r="M56" s="1314" t="s">
        <v>533</v>
      </c>
      <c r="N56" s="1314" t="s">
        <v>516</v>
      </c>
      <c r="O56" s="1315" t="s">
        <v>693</v>
      </c>
      <c r="P56" s="1314" t="s">
        <v>40</v>
      </c>
      <c r="Q56" s="1314" t="s">
        <v>533</v>
      </c>
      <c r="R56" s="1314" t="s">
        <v>516</v>
      </c>
      <c r="S56" s="1314" t="s">
        <v>693</v>
      </c>
      <c r="T56" s="1279" t="s">
        <v>1022</v>
      </c>
      <c r="U56" s="1312" t="s">
        <v>40</v>
      </c>
      <c r="V56" s="1311" t="s">
        <v>533</v>
      </c>
      <c r="W56" s="1311" t="s">
        <v>516</v>
      </c>
      <c r="X56" s="1316" t="s">
        <v>693</v>
      </c>
    </row>
    <row r="57" spans="1:24" ht="14.4" customHeight="1" x14ac:dyDescent="0.3">
      <c r="A57" s="1628" t="s">
        <v>9</v>
      </c>
      <c r="B57" s="744" t="s">
        <v>86</v>
      </c>
      <c r="C57" s="748" t="s">
        <v>30</v>
      </c>
      <c r="D57" s="643">
        <f t="shared" ref="D57:D62" si="27">SUM(E57:G57)</f>
        <v>0</v>
      </c>
      <c r="E57" s="462"/>
      <c r="F57" s="456"/>
      <c r="G57" s="457"/>
      <c r="H57" s="643">
        <f t="shared" ref="H57:H62" si="28">SUM(I57:K57)</f>
        <v>0</v>
      </c>
      <c r="I57" s="462"/>
      <c r="J57" s="456"/>
      <c r="K57" s="457"/>
      <c r="L57" s="643">
        <f t="shared" ref="L57:L62" si="29">SUM(M57:O57)</f>
        <v>0</v>
      </c>
      <c r="M57" s="462"/>
      <c r="N57" s="456"/>
      <c r="O57" s="457"/>
      <c r="P57" s="643">
        <f t="shared" ref="P57:P62" si="30">SUM(Q57:S57)</f>
        <v>0</v>
      </c>
      <c r="Q57" s="456"/>
      <c r="R57" s="456"/>
      <c r="S57" s="456"/>
      <c r="T57" s="1288"/>
      <c r="U57" s="716">
        <f>D57+H57+L57+P57+T57</f>
        <v>0</v>
      </c>
      <c r="V57" s="537">
        <f t="shared" ref="V57:X63" si="31">E57+I57+M57+Q57</f>
        <v>0</v>
      </c>
      <c r="W57" s="537">
        <f t="shared" si="31"/>
        <v>0</v>
      </c>
      <c r="X57" s="555">
        <f t="shared" si="31"/>
        <v>0</v>
      </c>
    </row>
    <row r="58" spans="1:24" x14ac:dyDescent="0.3">
      <c r="A58" s="1629"/>
      <c r="B58" s="745" t="s">
        <v>87</v>
      </c>
      <c r="C58" s="739" t="s">
        <v>109</v>
      </c>
      <c r="D58" s="643">
        <f t="shared" si="27"/>
        <v>0</v>
      </c>
      <c r="E58" s="456"/>
      <c r="F58" s="456"/>
      <c r="G58" s="457"/>
      <c r="H58" s="643">
        <f t="shared" si="28"/>
        <v>0</v>
      </c>
      <c r="I58" s="456"/>
      <c r="J58" s="456"/>
      <c r="K58" s="457"/>
      <c r="L58" s="643">
        <f t="shared" si="29"/>
        <v>0</v>
      </c>
      <c r="M58" s="456"/>
      <c r="N58" s="456"/>
      <c r="O58" s="457"/>
      <c r="P58" s="643">
        <f t="shared" si="30"/>
        <v>0</v>
      </c>
      <c r="Q58" s="456"/>
      <c r="R58" s="456"/>
      <c r="S58" s="456"/>
      <c r="T58" s="1288"/>
      <c r="U58" s="716">
        <f t="shared" ref="U58:U62" si="32">D58+H58+L58+P58+T58</f>
        <v>0</v>
      </c>
      <c r="V58" s="537">
        <f t="shared" si="31"/>
        <v>0</v>
      </c>
      <c r="W58" s="537">
        <f t="shared" si="31"/>
        <v>0</v>
      </c>
      <c r="X58" s="555">
        <f t="shared" si="31"/>
        <v>0</v>
      </c>
    </row>
    <row r="59" spans="1:24" x14ac:dyDescent="0.3">
      <c r="A59" s="1629"/>
      <c r="B59" s="745" t="s">
        <v>88</v>
      </c>
      <c r="C59" s="739" t="s">
        <v>110</v>
      </c>
      <c r="D59" s="643">
        <f t="shared" si="27"/>
        <v>0</v>
      </c>
      <c r="E59" s="456"/>
      <c r="F59" s="456"/>
      <c r="G59" s="457"/>
      <c r="H59" s="643">
        <f t="shared" si="28"/>
        <v>0</v>
      </c>
      <c r="I59" s="456"/>
      <c r="J59" s="456"/>
      <c r="K59" s="457"/>
      <c r="L59" s="643">
        <f t="shared" si="29"/>
        <v>0</v>
      </c>
      <c r="M59" s="456"/>
      <c r="N59" s="456"/>
      <c r="O59" s="457"/>
      <c r="P59" s="643">
        <f t="shared" si="30"/>
        <v>0</v>
      </c>
      <c r="Q59" s="456"/>
      <c r="R59" s="456"/>
      <c r="S59" s="456"/>
      <c r="T59" s="1288"/>
      <c r="U59" s="716">
        <f t="shared" si="32"/>
        <v>0</v>
      </c>
      <c r="V59" s="537">
        <f t="shared" si="31"/>
        <v>0</v>
      </c>
      <c r="W59" s="537">
        <f t="shared" si="31"/>
        <v>0</v>
      </c>
      <c r="X59" s="555">
        <f t="shared" si="31"/>
        <v>0</v>
      </c>
    </row>
    <row r="60" spans="1:24" x14ac:dyDescent="0.3">
      <c r="A60" s="1629"/>
      <c r="B60" s="749" t="s">
        <v>89</v>
      </c>
      <c r="C60" s="739" t="s">
        <v>111</v>
      </c>
      <c r="D60" s="643">
        <f t="shared" si="27"/>
        <v>0</v>
      </c>
      <c r="E60" s="456"/>
      <c r="F60" s="456"/>
      <c r="G60" s="457"/>
      <c r="H60" s="643">
        <f t="shared" si="28"/>
        <v>0</v>
      </c>
      <c r="I60" s="456"/>
      <c r="J60" s="456"/>
      <c r="K60" s="457"/>
      <c r="L60" s="643">
        <f t="shared" si="29"/>
        <v>0</v>
      </c>
      <c r="M60" s="456"/>
      <c r="N60" s="456"/>
      <c r="O60" s="457"/>
      <c r="P60" s="643">
        <f t="shared" si="30"/>
        <v>0</v>
      </c>
      <c r="Q60" s="456"/>
      <c r="R60" s="456"/>
      <c r="S60" s="456"/>
      <c r="T60" s="1288"/>
      <c r="U60" s="716">
        <f t="shared" si="32"/>
        <v>0</v>
      </c>
      <c r="V60" s="537">
        <f t="shared" si="31"/>
        <v>0</v>
      </c>
      <c r="W60" s="537">
        <f t="shared" si="31"/>
        <v>0</v>
      </c>
      <c r="X60" s="555">
        <f t="shared" si="31"/>
        <v>0</v>
      </c>
    </row>
    <row r="61" spans="1:24" x14ac:dyDescent="0.3">
      <c r="A61" s="1629"/>
      <c r="B61" s="749" t="s">
        <v>256</v>
      </c>
      <c r="C61" s="739" t="s">
        <v>112</v>
      </c>
      <c r="D61" s="643">
        <f t="shared" si="27"/>
        <v>0</v>
      </c>
      <c r="E61" s="456"/>
      <c r="F61" s="456"/>
      <c r="G61" s="457"/>
      <c r="H61" s="643">
        <f t="shared" si="28"/>
        <v>0</v>
      </c>
      <c r="I61" s="456"/>
      <c r="J61" s="456"/>
      <c r="K61" s="457"/>
      <c r="L61" s="643">
        <f t="shared" si="29"/>
        <v>0</v>
      </c>
      <c r="M61" s="456"/>
      <c r="N61" s="456"/>
      <c r="O61" s="457"/>
      <c r="P61" s="643">
        <f t="shared" si="30"/>
        <v>0</v>
      </c>
      <c r="Q61" s="456"/>
      <c r="R61" s="456"/>
      <c r="S61" s="456"/>
      <c r="T61" s="1288"/>
      <c r="U61" s="716">
        <f t="shared" si="32"/>
        <v>0</v>
      </c>
      <c r="V61" s="537">
        <f t="shared" si="31"/>
        <v>0</v>
      </c>
      <c r="W61" s="537">
        <f t="shared" si="31"/>
        <v>0</v>
      </c>
      <c r="X61" s="555">
        <f t="shared" si="31"/>
        <v>0</v>
      </c>
    </row>
    <row r="62" spans="1:24" x14ac:dyDescent="0.3">
      <c r="A62" s="1629"/>
      <c r="B62" s="745" t="s">
        <v>255</v>
      </c>
      <c r="C62" s="739" t="s">
        <v>31</v>
      </c>
      <c r="D62" s="643">
        <f t="shared" si="27"/>
        <v>0</v>
      </c>
      <c r="E62" s="456"/>
      <c r="F62" s="456"/>
      <c r="G62" s="457"/>
      <c r="H62" s="643">
        <f t="shared" si="28"/>
        <v>0</v>
      </c>
      <c r="I62" s="456"/>
      <c r="J62" s="456"/>
      <c r="K62" s="457"/>
      <c r="L62" s="643">
        <f t="shared" si="29"/>
        <v>0</v>
      </c>
      <c r="M62" s="456"/>
      <c r="N62" s="456"/>
      <c r="O62" s="457"/>
      <c r="P62" s="643">
        <f t="shared" si="30"/>
        <v>0</v>
      </c>
      <c r="Q62" s="456"/>
      <c r="R62" s="456"/>
      <c r="S62" s="456"/>
      <c r="T62" s="1288"/>
      <c r="U62" s="716">
        <f t="shared" si="32"/>
        <v>0</v>
      </c>
      <c r="V62" s="537">
        <f t="shared" si="31"/>
        <v>0</v>
      </c>
      <c r="W62" s="537">
        <f t="shared" si="31"/>
        <v>0</v>
      </c>
      <c r="X62" s="555">
        <f t="shared" si="31"/>
        <v>0</v>
      </c>
    </row>
    <row r="63" spans="1:24" s="782" customFormat="1" x14ac:dyDescent="0.3">
      <c r="A63" s="1630"/>
      <c r="B63" s="746" t="s">
        <v>254</v>
      </c>
      <c r="C63" s="743" t="s">
        <v>117</v>
      </c>
      <c r="D63" s="724">
        <f t="shared" ref="D63:U63" si="33">SUM(D57:D62)</f>
        <v>0</v>
      </c>
      <c r="E63" s="717">
        <f t="shared" si="33"/>
        <v>0</v>
      </c>
      <c r="F63" s="717">
        <f t="shared" si="33"/>
        <v>0</v>
      </c>
      <c r="G63" s="718">
        <f t="shared" si="33"/>
        <v>0</v>
      </c>
      <c r="H63" s="724">
        <f t="shared" si="33"/>
        <v>0</v>
      </c>
      <c r="I63" s="717">
        <f t="shared" si="33"/>
        <v>0</v>
      </c>
      <c r="J63" s="717">
        <f t="shared" si="33"/>
        <v>0</v>
      </c>
      <c r="K63" s="718">
        <f t="shared" si="33"/>
        <v>0</v>
      </c>
      <c r="L63" s="724">
        <f t="shared" si="33"/>
        <v>0</v>
      </c>
      <c r="M63" s="717">
        <f t="shared" si="33"/>
        <v>0</v>
      </c>
      <c r="N63" s="717">
        <f t="shared" si="33"/>
        <v>0</v>
      </c>
      <c r="O63" s="718">
        <f t="shared" si="33"/>
        <v>0</v>
      </c>
      <c r="P63" s="724">
        <f t="shared" si="33"/>
        <v>0</v>
      </c>
      <c r="Q63" s="717">
        <f t="shared" si="33"/>
        <v>0</v>
      </c>
      <c r="R63" s="717">
        <f t="shared" si="33"/>
        <v>0</v>
      </c>
      <c r="S63" s="717">
        <f t="shared" si="33"/>
        <v>0</v>
      </c>
      <c r="T63" s="1327">
        <f t="shared" si="33"/>
        <v>0</v>
      </c>
      <c r="U63" s="726">
        <f t="shared" si="33"/>
        <v>0</v>
      </c>
      <c r="V63" s="717">
        <f t="shared" si="31"/>
        <v>0</v>
      </c>
      <c r="W63" s="717">
        <f t="shared" si="31"/>
        <v>0</v>
      </c>
      <c r="X63" s="547">
        <f t="shared" si="31"/>
        <v>0</v>
      </c>
    </row>
    <row r="64" spans="1:24" ht="14.4" customHeight="1" x14ac:dyDescent="0.3">
      <c r="A64" s="1675" t="s">
        <v>194</v>
      </c>
      <c r="B64" s="744" t="s">
        <v>91</v>
      </c>
      <c r="C64" s="737" t="s">
        <v>425</v>
      </c>
      <c r="D64" s="465"/>
      <c r="E64" s="472"/>
      <c r="F64" s="472"/>
      <c r="G64" s="473"/>
      <c r="H64" s="465"/>
      <c r="I64" s="472"/>
      <c r="J64" s="472"/>
      <c r="K64" s="473"/>
      <c r="L64" s="465"/>
      <c r="M64" s="472"/>
      <c r="N64" s="472"/>
      <c r="O64" s="473"/>
      <c r="P64" s="456"/>
      <c r="Q64" s="472"/>
      <c r="R64" s="472"/>
      <c r="S64" s="472"/>
      <c r="T64" s="1288"/>
      <c r="U64" s="716">
        <f>D64+H64+L64+P64+T64</f>
        <v>0</v>
      </c>
      <c r="V64" s="559"/>
      <c r="W64" s="559"/>
      <c r="X64" s="474"/>
    </row>
    <row r="65" spans="1:24" x14ac:dyDescent="0.3">
      <c r="A65" s="1684"/>
      <c r="B65" s="745" t="s">
        <v>92</v>
      </c>
      <c r="C65" s="740" t="s">
        <v>417</v>
      </c>
      <c r="D65" s="465"/>
      <c r="E65" s="472"/>
      <c r="F65" s="472"/>
      <c r="G65" s="473"/>
      <c r="H65" s="465"/>
      <c r="I65" s="472"/>
      <c r="J65" s="472"/>
      <c r="K65" s="473"/>
      <c r="L65" s="465"/>
      <c r="M65" s="472"/>
      <c r="N65" s="472"/>
      <c r="O65" s="473"/>
      <c r="P65" s="456"/>
      <c r="Q65" s="472"/>
      <c r="R65" s="472"/>
      <c r="S65" s="472"/>
      <c r="T65" s="1288"/>
      <c r="U65" s="716">
        <f t="shared" ref="U65:U68" si="34">D65+H65+L65+P65+T65</f>
        <v>0</v>
      </c>
      <c r="V65" s="559"/>
      <c r="W65" s="559"/>
      <c r="X65" s="474"/>
    </row>
    <row r="66" spans="1:24" x14ac:dyDescent="0.3">
      <c r="A66" s="1684"/>
      <c r="B66" s="745" t="s">
        <v>93</v>
      </c>
      <c r="C66" s="781" t="s">
        <v>638</v>
      </c>
      <c r="D66" s="465"/>
      <c r="E66" s="472"/>
      <c r="F66" s="472"/>
      <c r="G66" s="473"/>
      <c r="H66" s="465"/>
      <c r="I66" s="472"/>
      <c r="J66" s="472"/>
      <c r="K66" s="473"/>
      <c r="L66" s="465"/>
      <c r="M66" s="472"/>
      <c r="N66" s="472"/>
      <c r="O66" s="473"/>
      <c r="P66" s="456"/>
      <c r="Q66" s="472"/>
      <c r="R66" s="472"/>
      <c r="S66" s="472"/>
      <c r="T66" s="1288"/>
      <c r="U66" s="716">
        <f t="shared" si="34"/>
        <v>0</v>
      </c>
      <c r="V66" s="559"/>
      <c r="W66" s="559"/>
      <c r="X66" s="474"/>
    </row>
    <row r="67" spans="1:24" x14ac:dyDescent="0.3">
      <c r="A67" s="1684"/>
      <c r="B67" s="745" t="s">
        <v>94</v>
      </c>
      <c r="C67" s="781" t="s">
        <v>639</v>
      </c>
      <c r="D67" s="465"/>
      <c r="E67" s="472"/>
      <c r="F67" s="472"/>
      <c r="G67" s="473"/>
      <c r="H67" s="465"/>
      <c r="I67" s="472"/>
      <c r="J67" s="472"/>
      <c r="K67" s="473"/>
      <c r="L67" s="465"/>
      <c r="M67" s="472"/>
      <c r="N67" s="472"/>
      <c r="O67" s="473"/>
      <c r="P67" s="456"/>
      <c r="Q67" s="472"/>
      <c r="R67" s="472"/>
      <c r="S67" s="472"/>
      <c r="T67" s="1288"/>
      <c r="U67" s="716">
        <f t="shared" si="34"/>
        <v>0</v>
      </c>
      <c r="V67" s="559"/>
      <c r="W67" s="559"/>
      <c r="X67" s="474"/>
    </row>
    <row r="68" spans="1:24" x14ac:dyDescent="0.3">
      <c r="A68" s="1684"/>
      <c r="B68" s="745" t="s">
        <v>253</v>
      </c>
      <c r="C68" s="781" t="s">
        <v>640</v>
      </c>
      <c r="D68" s="465"/>
      <c r="E68" s="472"/>
      <c r="F68" s="472"/>
      <c r="G68" s="473"/>
      <c r="H68" s="465"/>
      <c r="I68" s="472"/>
      <c r="J68" s="472"/>
      <c r="K68" s="473"/>
      <c r="L68" s="465"/>
      <c r="M68" s="472"/>
      <c r="N68" s="472"/>
      <c r="O68" s="473"/>
      <c r="P68" s="456"/>
      <c r="Q68" s="472"/>
      <c r="R68" s="472"/>
      <c r="S68" s="472"/>
      <c r="T68" s="1288"/>
      <c r="U68" s="716">
        <f t="shared" si="34"/>
        <v>0</v>
      </c>
      <c r="V68" s="559"/>
      <c r="W68" s="559"/>
      <c r="X68" s="474"/>
    </row>
    <row r="69" spans="1:24" x14ac:dyDescent="0.3">
      <c r="A69" s="1685"/>
      <c r="B69" s="746" t="s">
        <v>252</v>
      </c>
      <c r="C69" s="743" t="s">
        <v>198</v>
      </c>
      <c r="D69" s="724">
        <f>SUM(D64:D68)</f>
        <v>0</v>
      </c>
      <c r="E69" s="481"/>
      <c r="F69" s="481"/>
      <c r="G69" s="482"/>
      <c r="H69" s="724">
        <f>SUM(H64:H68)</f>
        <v>0</v>
      </c>
      <c r="I69" s="481"/>
      <c r="J69" s="481"/>
      <c r="K69" s="482"/>
      <c r="L69" s="724">
        <f>SUM(L64:L68)</f>
        <v>0</v>
      </c>
      <c r="M69" s="481"/>
      <c r="N69" s="481"/>
      <c r="O69" s="482"/>
      <c r="P69" s="717">
        <f>SUM(P64:P68)</f>
        <v>0</v>
      </c>
      <c r="Q69" s="481"/>
      <c r="R69" s="481"/>
      <c r="S69" s="481"/>
      <c r="T69" s="1327">
        <f>SUM(T64:T68)</f>
        <v>0</v>
      </c>
      <c r="U69" s="726">
        <f>SUM(U64:U68)</f>
        <v>0</v>
      </c>
      <c r="V69" s="649"/>
      <c r="W69" s="649"/>
      <c r="X69" s="484"/>
    </row>
    <row r="70" spans="1:24" x14ac:dyDescent="0.3">
      <c r="A70" s="790"/>
      <c r="B70" s="794" t="s">
        <v>300</v>
      </c>
      <c r="C70" s="1210" t="s">
        <v>35</v>
      </c>
      <c r="D70" s="643">
        <f>D54+D63+D69</f>
        <v>0</v>
      </c>
      <c r="E70" s="472"/>
      <c r="F70" s="472"/>
      <c r="G70" s="473"/>
      <c r="H70" s="643">
        <f>H54+H63+H69</f>
        <v>0</v>
      </c>
      <c r="I70" s="472"/>
      <c r="J70" s="472"/>
      <c r="K70" s="473"/>
      <c r="L70" s="643">
        <f>L54+L63+L69</f>
        <v>0</v>
      </c>
      <c r="M70" s="472"/>
      <c r="N70" s="472"/>
      <c r="O70" s="473"/>
      <c r="P70" s="537">
        <f>P54+P63+P69</f>
        <v>0</v>
      </c>
      <c r="Q70" s="472"/>
      <c r="R70" s="472"/>
      <c r="S70" s="472"/>
      <c r="T70" s="1325">
        <f>T54+T63+T69</f>
        <v>0</v>
      </c>
      <c r="U70" s="716">
        <f>U54+U63+U69</f>
        <v>0</v>
      </c>
      <c r="V70" s="661"/>
      <c r="W70" s="661"/>
      <c r="X70" s="474"/>
    </row>
    <row r="71" spans="1:24" s="782" customFormat="1" ht="24.6" x14ac:dyDescent="0.3">
      <c r="A71" s="1213"/>
      <c r="B71" s="1201" t="s">
        <v>301</v>
      </c>
      <c r="C71" s="1202" t="s">
        <v>199</v>
      </c>
      <c r="D71" s="1203">
        <f>D14-D70</f>
        <v>0</v>
      </c>
      <c r="E71" s="478"/>
      <c r="F71" s="478"/>
      <c r="G71" s="479"/>
      <c r="H71" s="1203">
        <f>H14-H70</f>
        <v>0</v>
      </c>
      <c r="I71" s="478"/>
      <c r="J71" s="478"/>
      <c r="K71" s="479"/>
      <c r="L71" s="1203">
        <f>L14-L70</f>
        <v>0</v>
      </c>
      <c r="M71" s="478"/>
      <c r="N71" s="478"/>
      <c r="O71" s="479"/>
      <c r="P71" s="1205">
        <f>P14-P70</f>
        <v>0</v>
      </c>
      <c r="Q71" s="478"/>
      <c r="R71" s="478"/>
      <c r="S71" s="478"/>
      <c r="T71" s="1331">
        <f>T14-T70</f>
        <v>0</v>
      </c>
      <c r="U71" s="1206">
        <f>U14-U70</f>
        <v>0</v>
      </c>
      <c r="V71" s="646"/>
      <c r="W71" s="646"/>
      <c r="X71" s="1198"/>
    </row>
    <row r="72" spans="1:24" x14ac:dyDescent="0.3">
      <c r="A72" s="791"/>
      <c r="B72" s="745" t="s">
        <v>243</v>
      </c>
      <c r="C72" s="739" t="s">
        <v>29</v>
      </c>
      <c r="D72" s="480"/>
      <c r="E72" s="783"/>
      <c r="F72" s="783"/>
      <c r="G72" s="784"/>
      <c r="H72" s="480"/>
      <c r="I72" s="783"/>
      <c r="J72" s="783"/>
      <c r="K72" s="784"/>
      <c r="L72" s="480"/>
      <c r="M72" s="783"/>
      <c r="N72" s="783"/>
      <c r="O72" s="784"/>
      <c r="P72" s="785"/>
      <c r="Q72" s="481"/>
      <c r="R72" s="481"/>
      <c r="S72" s="481"/>
      <c r="T72" s="1328"/>
      <c r="U72" s="731">
        <f>D72+H72+L72+P72+T72</f>
        <v>0</v>
      </c>
      <c r="V72" s="649"/>
      <c r="W72" s="649"/>
      <c r="X72" s="484"/>
    </row>
    <row r="73" spans="1:24" s="782" customFormat="1" x14ac:dyDescent="0.3">
      <c r="A73" s="1211"/>
      <c r="B73" s="1208" t="s">
        <v>313</v>
      </c>
      <c r="C73" s="752" t="s">
        <v>200</v>
      </c>
      <c r="D73" s="724">
        <f>D71-D72</f>
        <v>0</v>
      </c>
      <c r="E73" s="475"/>
      <c r="F73" s="475"/>
      <c r="G73" s="476"/>
      <c r="H73" s="724">
        <f>H71-H72</f>
        <v>0</v>
      </c>
      <c r="I73" s="475"/>
      <c r="J73" s="475"/>
      <c r="K73" s="476"/>
      <c r="L73" s="724">
        <f>L71-L72</f>
        <v>0</v>
      </c>
      <c r="M73" s="475"/>
      <c r="N73" s="475"/>
      <c r="O73" s="476"/>
      <c r="P73" s="717">
        <f>P71-P72</f>
        <v>0</v>
      </c>
      <c r="Q73" s="477"/>
      <c r="R73" s="477"/>
      <c r="S73" s="477"/>
      <c r="T73" s="1327">
        <f>T71-T72</f>
        <v>0</v>
      </c>
      <c r="U73" s="726">
        <f>U71-U72</f>
        <v>0</v>
      </c>
      <c r="V73" s="651"/>
      <c r="W73" s="651"/>
      <c r="X73" s="1212"/>
    </row>
    <row r="74" spans="1:24" x14ac:dyDescent="0.3">
      <c r="A74" s="1692" t="s">
        <v>365</v>
      </c>
      <c r="B74" s="747" t="s">
        <v>244</v>
      </c>
      <c r="C74" s="748" t="s">
        <v>419</v>
      </c>
      <c r="D74" s="786"/>
      <c r="E74" s="469"/>
      <c r="F74" s="469"/>
      <c r="G74" s="470"/>
      <c r="H74" s="786"/>
      <c r="I74" s="469"/>
      <c r="J74" s="469"/>
      <c r="K74" s="470"/>
      <c r="L74" s="786"/>
      <c r="M74" s="469"/>
      <c r="N74" s="469"/>
      <c r="O74" s="470"/>
      <c r="P74" s="452"/>
      <c r="Q74" s="469"/>
      <c r="R74" s="469"/>
      <c r="S74" s="469"/>
      <c r="T74" s="1286"/>
      <c r="U74" s="716">
        <f>D74+H74+L74+P74+T74</f>
        <v>0</v>
      </c>
      <c r="V74" s="559"/>
      <c r="W74" s="559"/>
      <c r="X74" s="471"/>
    </row>
    <row r="75" spans="1:24" x14ac:dyDescent="0.3">
      <c r="A75" s="1693"/>
      <c r="B75" s="749">
        <v>11.1</v>
      </c>
      <c r="C75" s="739" t="s">
        <v>421</v>
      </c>
      <c r="D75" s="464"/>
      <c r="E75" s="472"/>
      <c r="F75" s="472"/>
      <c r="G75" s="473"/>
      <c r="H75" s="464"/>
      <c r="I75" s="472"/>
      <c r="J75" s="472"/>
      <c r="K75" s="473"/>
      <c r="L75" s="464"/>
      <c r="M75" s="472"/>
      <c r="N75" s="472"/>
      <c r="O75" s="473"/>
      <c r="P75" s="454"/>
      <c r="Q75" s="472"/>
      <c r="R75" s="472"/>
      <c r="S75" s="472"/>
      <c r="T75" s="1287"/>
      <c r="U75" s="716">
        <f t="shared" ref="U75:U78" si="35">D75+H75+L75+P75+T75</f>
        <v>0</v>
      </c>
      <c r="V75" s="559"/>
      <c r="W75" s="559"/>
      <c r="X75" s="474"/>
    </row>
    <row r="76" spans="1:24" x14ac:dyDescent="0.3">
      <c r="A76" s="1693"/>
      <c r="B76" s="749">
        <v>11.2</v>
      </c>
      <c r="C76" s="739" t="s">
        <v>420</v>
      </c>
      <c r="D76" s="464"/>
      <c r="E76" s="472"/>
      <c r="F76" s="472"/>
      <c r="G76" s="473"/>
      <c r="H76" s="464"/>
      <c r="I76" s="472"/>
      <c r="J76" s="472"/>
      <c r="K76" s="473"/>
      <c r="L76" s="464"/>
      <c r="M76" s="472"/>
      <c r="N76" s="472"/>
      <c r="O76" s="473"/>
      <c r="P76" s="454"/>
      <c r="Q76" s="472"/>
      <c r="R76" s="472"/>
      <c r="S76" s="472"/>
      <c r="T76" s="1287"/>
      <c r="U76" s="716">
        <f t="shared" si="35"/>
        <v>0</v>
      </c>
      <c r="V76" s="559"/>
      <c r="W76" s="559"/>
      <c r="X76" s="474"/>
    </row>
    <row r="77" spans="1:24" x14ac:dyDescent="0.3">
      <c r="A77" s="1693"/>
      <c r="B77" s="749">
        <v>11.3</v>
      </c>
      <c r="C77" s="739" t="s">
        <v>28</v>
      </c>
      <c r="D77" s="464"/>
      <c r="E77" s="472"/>
      <c r="F77" s="472"/>
      <c r="G77" s="473"/>
      <c r="H77" s="464"/>
      <c r="I77" s="472"/>
      <c r="J77" s="472"/>
      <c r="K77" s="473"/>
      <c r="L77" s="464"/>
      <c r="M77" s="472"/>
      <c r="N77" s="472"/>
      <c r="O77" s="473"/>
      <c r="P77" s="454"/>
      <c r="Q77" s="472"/>
      <c r="R77" s="472"/>
      <c r="S77" s="472"/>
      <c r="T77" s="1287"/>
      <c r="U77" s="716">
        <f t="shared" si="35"/>
        <v>0</v>
      </c>
      <c r="V77" s="559"/>
      <c r="W77" s="559"/>
      <c r="X77" s="474"/>
    </row>
    <row r="78" spans="1:24" x14ac:dyDescent="0.3">
      <c r="A78" s="1693"/>
      <c r="B78" s="749">
        <v>11.4</v>
      </c>
      <c r="C78" s="739" t="s">
        <v>205</v>
      </c>
      <c r="D78" s="464"/>
      <c r="E78" s="472"/>
      <c r="F78" s="472"/>
      <c r="G78" s="473"/>
      <c r="H78" s="464"/>
      <c r="I78" s="472"/>
      <c r="J78" s="472"/>
      <c r="K78" s="473"/>
      <c r="L78" s="464"/>
      <c r="M78" s="472"/>
      <c r="N78" s="472"/>
      <c r="O78" s="473"/>
      <c r="P78" s="454"/>
      <c r="Q78" s="472"/>
      <c r="R78" s="472"/>
      <c r="S78" s="472"/>
      <c r="T78" s="1287"/>
      <c r="U78" s="716">
        <f t="shared" si="35"/>
        <v>0</v>
      </c>
      <c r="V78" s="559"/>
      <c r="W78" s="559"/>
      <c r="X78" s="474"/>
    </row>
    <row r="79" spans="1:24" s="782" customFormat="1" x14ac:dyDescent="0.3">
      <c r="A79" s="1693"/>
      <c r="B79" s="749">
        <v>11.5</v>
      </c>
      <c r="C79" s="739" t="s">
        <v>418</v>
      </c>
      <c r="D79" s="502">
        <f>SUM(D74:D78)</f>
        <v>0</v>
      </c>
      <c r="E79" s="472"/>
      <c r="F79" s="472"/>
      <c r="G79" s="473"/>
      <c r="H79" s="502">
        <f>SUM(H74:H78)</f>
        <v>0</v>
      </c>
      <c r="I79" s="472"/>
      <c r="J79" s="472"/>
      <c r="K79" s="473"/>
      <c r="L79" s="502">
        <f>SUM(L74:L78)</f>
        <v>0</v>
      </c>
      <c r="M79" s="472"/>
      <c r="N79" s="472"/>
      <c r="O79" s="473"/>
      <c r="P79" s="503">
        <f>SUM(P74:P78)</f>
        <v>0</v>
      </c>
      <c r="Q79" s="472"/>
      <c r="R79" s="472"/>
      <c r="S79" s="472"/>
      <c r="T79" s="1332">
        <f>SUM(T74:T78)</f>
        <v>0</v>
      </c>
      <c r="U79" s="535">
        <f>SUM(U74:U78)</f>
        <v>0</v>
      </c>
      <c r="V79" s="646"/>
      <c r="W79" s="646"/>
      <c r="X79" s="474"/>
    </row>
    <row r="80" spans="1:24" x14ac:dyDescent="0.3">
      <c r="A80" s="1693"/>
      <c r="B80" s="749">
        <v>11.6</v>
      </c>
      <c r="C80" s="739" t="s">
        <v>422</v>
      </c>
      <c r="D80" s="464"/>
      <c r="E80" s="472"/>
      <c r="F80" s="472"/>
      <c r="G80" s="473"/>
      <c r="H80" s="464"/>
      <c r="I80" s="472"/>
      <c r="J80" s="472"/>
      <c r="K80" s="473"/>
      <c r="L80" s="464"/>
      <c r="M80" s="472"/>
      <c r="N80" s="472"/>
      <c r="O80" s="473"/>
      <c r="P80" s="454"/>
      <c r="Q80" s="472"/>
      <c r="R80" s="472"/>
      <c r="S80" s="472"/>
      <c r="T80" s="1287"/>
      <c r="U80" s="716">
        <f>D80+H80+L80+P80+T80</f>
        <v>0</v>
      </c>
      <c r="V80" s="559"/>
      <c r="W80" s="559"/>
      <c r="X80" s="474"/>
    </row>
    <row r="81" spans="1:24" x14ac:dyDescent="0.3">
      <c r="A81" s="1693"/>
      <c r="B81" s="749">
        <v>11.7</v>
      </c>
      <c r="C81" s="739" t="s">
        <v>209</v>
      </c>
      <c r="D81" s="464"/>
      <c r="E81" s="472"/>
      <c r="F81" s="472"/>
      <c r="G81" s="473"/>
      <c r="H81" s="464"/>
      <c r="I81" s="472"/>
      <c r="J81" s="472"/>
      <c r="K81" s="473"/>
      <c r="L81" s="464"/>
      <c r="M81" s="472"/>
      <c r="N81" s="472"/>
      <c r="O81" s="473"/>
      <c r="P81" s="454"/>
      <c r="Q81" s="472"/>
      <c r="R81" s="472"/>
      <c r="S81" s="472"/>
      <c r="T81" s="1287"/>
      <c r="U81" s="716">
        <f t="shared" ref="U81:U82" si="36">D81+H81+L81+P81+T81</f>
        <v>0</v>
      </c>
      <c r="V81" s="559"/>
      <c r="W81" s="559"/>
      <c r="X81" s="474"/>
    </row>
    <row r="82" spans="1:24" x14ac:dyDescent="0.3">
      <c r="A82" s="1693"/>
      <c r="B82" s="749">
        <v>11.8</v>
      </c>
      <c r="C82" s="739" t="s">
        <v>212</v>
      </c>
      <c r="D82" s="464"/>
      <c r="E82" s="472"/>
      <c r="F82" s="472"/>
      <c r="G82" s="473"/>
      <c r="H82" s="464"/>
      <c r="I82" s="472"/>
      <c r="J82" s="472"/>
      <c r="K82" s="473"/>
      <c r="L82" s="464"/>
      <c r="M82" s="472"/>
      <c r="N82" s="472"/>
      <c r="O82" s="473"/>
      <c r="P82" s="454"/>
      <c r="Q82" s="472"/>
      <c r="R82" s="472"/>
      <c r="S82" s="472"/>
      <c r="T82" s="1287"/>
      <c r="U82" s="716">
        <f t="shared" si="36"/>
        <v>0</v>
      </c>
      <c r="V82" s="559"/>
      <c r="W82" s="559"/>
      <c r="X82" s="474"/>
    </row>
    <row r="83" spans="1:24" s="782" customFormat="1" ht="24.6" x14ac:dyDescent="0.3">
      <c r="A83" s="1694"/>
      <c r="B83" s="749">
        <v>11.9</v>
      </c>
      <c r="C83" s="750" t="s">
        <v>423</v>
      </c>
      <c r="D83" s="502">
        <f>(D79-D80)+(D81-D82)</f>
        <v>0</v>
      </c>
      <c r="E83" s="472"/>
      <c r="F83" s="472"/>
      <c r="G83" s="473"/>
      <c r="H83" s="502">
        <f>(H79-H80)+(H81-H82)</f>
        <v>0</v>
      </c>
      <c r="I83" s="472"/>
      <c r="J83" s="472"/>
      <c r="K83" s="473"/>
      <c r="L83" s="502">
        <f>(L79-L80)+(L81-L82)</f>
        <v>0</v>
      </c>
      <c r="M83" s="472"/>
      <c r="N83" s="472"/>
      <c r="O83" s="473"/>
      <c r="P83" s="503">
        <f>(P79-P80)+(P81-P82)</f>
        <v>0</v>
      </c>
      <c r="Q83" s="472"/>
      <c r="R83" s="472"/>
      <c r="S83" s="472"/>
      <c r="T83" s="1332">
        <f>(T79-T80)+(T81-T82)</f>
        <v>0</v>
      </c>
      <c r="U83" s="535">
        <f>(U79-U80)+(U81-U82)</f>
        <v>0</v>
      </c>
      <c r="V83" s="644"/>
      <c r="W83" s="644"/>
      <c r="X83" s="474"/>
    </row>
    <row r="84" spans="1:24" s="782" customFormat="1" ht="15" thickBot="1" x14ac:dyDescent="0.35">
      <c r="A84" s="792"/>
      <c r="B84" s="751" t="s">
        <v>306</v>
      </c>
      <c r="C84" s="752" t="s">
        <v>215</v>
      </c>
      <c r="D84" s="732">
        <f>D73+D83</f>
        <v>0</v>
      </c>
      <c r="E84" s="485"/>
      <c r="F84" s="485"/>
      <c r="G84" s="486"/>
      <c r="H84" s="732">
        <f>H73+H83</f>
        <v>0</v>
      </c>
      <c r="I84" s="485"/>
      <c r="J84" s="485"/>
      <c r="K84" s="486"/>
      <c r="L84" s="732">
        <f>L73+L83</f>
        <v>0</v>
      </c>
      <c r="M84" s="485"/>
      <c r="N84" s="485"/>
      <c r="O84" s="486"/>
      <c r="P84" s="890">
        <f>P73+P83</f>
        <v>0</v>
      </c>
      <c r="Q84" s="485"/>
      <c r="R84" s="485"/>
      <c r="S84" s="478"/>
      <c r="T84" s="1333">
        <f>T73+T83</f>
        <v>0</v>
      </c>
      <c r="U84" s="734">
        <f>U73+U83</f>
        <v>0</v>
      </c>
      <c r="V84" s="653"/>
      <c r="W84" s="653"/>
      <c r="X84" s="897"/>
    </row>
    <row r="85" spans="1:24" x14ac:dyDescent="0.3">
      <c r="S85" s="895"/>
      <c r="T85" s="770"/>
      <c r="X85" s="770"/>
    </row>
  </sheetData>
  <sheetProtection algorithmName="SHA-512" hashValue="+zg+M8Hq9oezPhjWUaq5tW/ZtF4rChmdXBEAubjazS08gRn3gDQovxGYy9pfwsv4EJGjj/x748ME6jGFKG/lhA==" saltValue="FeaBUXEj4u2rHoAW/LSm/g==" spinCount="100000" sheet="1" objects="1" scenarios="1"/>
  <mergeCells count="26">
    <mergeCell ref="H55:K55"/>
    <mergeCell ref="L55:O55"/>
    <mergeCell ref="P55:S55"/>
    <mergeCell ref="A57:A63"/>
    <mergeCell ref="A64:A69"/>
    <mergeCell ref="A39:A43"/>
    <mergeCell ref="A44:A54"/>
    <mergeCell ref="A55:C56"/>
    <mergeCell ref="A74:A83"/>
    <mergeCell ref="D55:G55"/>
    <mergeCell ref="U55:X55"/>
    <mergeCell ref="A11:A14"/>
    <mergeCell ref="A15:C16"/>
    <mergeCell ref="A10:C10"/>
    <mergeCell ref="D7:G7"/>
    <mergeCell ref="H7:K7"/>
    <mergeCell ref="D15:G15"/>
    <mergeCell ref="H15:K15"/>
    <mergeCell ref="L15:O15"/>
    <mergeCell ref="P15:S15"/>
    <mergeCell ref="L7:O7"/>
    <mergeCell ref="P7:S7"/>
    <mergeCell ref="U7:X7"/>
    <mergeCell ref="U15:X15"/>
    <mergeCell ref="A17:A26"/>
    <mergeCell ref="A27:A38"/>
  </mergeCells>
  <pageMargins left="0.25" right="0.25" top="0.75" bottom="0.75" header="0" footer="0.3"/>
  <pageSetup paperSize="5" scale="54" fitToHeight="0"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44"/>
  <sheetViews>
    <sheetView workbookViewId="0"/>
  </sheetViews>
  <sheetFormatPr defaultRowHeight="14.4" x14ac:dyDescent="0.3"/>
  <cols>
    <col min="1" max="1" width="14.33203125" customWidth="1"/>
    <col min="2" max="2" width="27.44140625" customWidth="1"/>
    <col min="3" max="3" width="97" customWidth="1"/>
  </cols>
  <sheetData>
    <row r="1" spans="1:3" ht="18" x14ac:dyDescent="0.35">
      <c r="A1" s="21" t="s">
        <v>726</v>
      </c>
    </row>
    <row r="2" spans="1:3" ht="18" x14ac:dyDescent="0.35">
      <c r="A2" s="21"/>
    </row>
    <row r="3" spans="1:3" s="219" customFormat="1" x14ac:dyDescent="0.3"/>
    <row r="4" spans="1:3" x14ac:dyDescent="0.3">
      <c r="A4" s="189" t="s">
        <v>720</v>
      </c>
      <c r="B4" s="958" t="s">
        <v>721</v>
      </c>
      <c r="C4" s="959" t="s">
        <v>723</v>
      </c>
    </row>
    <row r="5" spans="1:3" x14ac:dyDescent="0.3">
      <c r="A5" s="927" t="s">
        <v>655</v>
      </c>
      <c r="B5" s="57" t="s">
        <v>810</v>
      </c>
      <c r="C5" s="946" t="s">
        <v>1015</v>
      </c>
    </row>
    <row r="6" spans="1:3" ht="24.6" x14ac:dyDescent="0.3">
      <c r="A6" s="174" t="s">
        <v>655</v>
      </c>
      <c r="B6" s="25" t="s">
        <v>651</v>
      </c>
      <c r="C6" s="11" t="s">
        <v>1016</v>
      </c>
    </row>
    <row r="7" spans="1:3" s="219" customFormat="1" x14ac:dyDescent="0.3">
      <c r="A7" s="174" t="s">
        <v>655</v>
      </c>
      <c r="B7" s="25" t="s">
        <v>722</v>
      </c>
      <c r="C7" s="11" t="s">
        <v>724</v>
      </c>
    </row>
    <row r="8" spans="1:3" x14ac:dyDescent="0.3">
      <c r="A8" s="174" t="s">
        <v>655</v>
      </c>
      <c r="B8" s="25" t="s">
        <v>701</v>
      </c>
      <c r="C8" s="945" t="s">
        <v>1017</v>
      </c>
    </row>
    <row r="9" spans="1:3" x14ac:dyDescent="0.3">
      <c r="A9" s="18" t="s">
        <v>655</v>
      </c>
      <c r="B9" s="26" t="s">
        <v>656</v>
      </c>
      <c r="C9" s="955" t="s">
        <v>725</v>
      </c>
    </row>
    <row r="10" spans="1:3" x14ac:dyDescent="0.3">
      <c r="A10" s="927" t="s">
        <v>527</v>
      </c>
      <c r="B10" s="57" t="s">
        <v>658</v>
      </c>
      <c r="C10" s="946" t="s">
        <v>727</v>
      </c>
    </row>
    <row r="11" spans="1:3" x14ac:dyDescent="0.3">
      <c r="A11" s="174" t="s">
        <v>527</v>
      </c>
      <c r="B11" s="25" t="s">
        <v>740</v>
      </c>
      <c r="C11" s="945" t="s">
        <v>791</v>
      </c>
    </row>
    <row r="12" spans="1:3" x14ac:dyDescent="0.3">
      <c r="A12" s="174" t="s">
        <v>527</v>
      </c>
      <c r="B12" s="25" t="s">
        <v>741</v>
      </c>
      <c r="C12" s="945" t="s">
        <v>728</v>
      </c>
    </row>
    <row r="13" spans="1:3" x14ac:dyDescent="0.3">
      <c r="A13" s="174" t="s">
        <v>527</v>
      </c>
      <c r="B13" s="25" t="s">
        <v>742</v>
      </c>
      <c r="C13" s="945" t="s">
        <v>729</v>
      </c>
    </row>
    <row r="14" spans="1:3" x14ac:dyDescent="0.3">
      <c r="A14" s="174" t="s">
        <v>527</v>
      </c>
      <c r="B14" s="25" t="s">
        <v>743</v>
      </c>
      <c r="C14" s="945" t="s">
        <v>730</v>
      </c>
    </row>
    <row r="15" spans="1:3" x14ac:dyDescent="0.3">
      <c r="A15" s="174" t="s">
        <v>527</v>
      </c>
      <c r="B15" s="25" t="s">
        <v>744</v>
      </c>
      <c r="C15" s="945" t="s">
        <v>731</v>
      </c>
    </row>
    <row r="16" spans="1:3" x14ac:dyDescent="0.3">
      <c r="A16" s="174" t="s">
        <v>527</v>
      </c>
      <c r="B16" s="25" t="s">
        <v>745</v>
      </c>
      <c r="C16" s="945" t="s">
        <v>732</v>
      </c>
    </row>
    <row r="17" spans="1:3" x14ac:dyDescent="0.3">
      <c r="A17" s="174" t="s">
        <v>527</v>
      </c>
      <c r="B17" s="25" t="s">
        <v>746</v>
      </c>
      <c r="C17" s="945" t="s">
        <v>733</v>
      </c>
    </row>
    <row r="18" spans="1:3" x14ac:dyDescent="0.3">
      <c r="A18" s="174" t="s">
        <v>527</v>
      </c>
      <c r="B18" s="25" t="s">
        <v>747</v>
      </c>
      <c r="C18" s="945" t="s">
        <v>734</v>
      </c>
    </row>
    <row r="19" spans="1:3" x14ac:dyDescent="0.3">
      <c r="A19" s="174" t="s">
        <v>527</v>
      </c>
      <c r="B19" s="25" t="s">
        <v>748</v>
      </c>
      <c r="C19" s="945" t="s">
        <v>735</v>
      </c>
    </row>
    <row r="20" spans="1:3" x14ac:dyDescent="0.3">
      <c r="A20" s="174" t="s">
        <v>527</v>
      </c>
      <c r="B20" s="25" t="s">
        <v>749</v>
      </c>
      <c r="C20" s="945" t="s">
        <v>736</v>
      </c>
    </row>
    <row r="21" spans="1:3" x14ac:dyDescent="0.3">
      <c r="A21" s="174" t="s">
        <v>527</v>
      </c>
      <c r="B21" s="25" t="s">
        <v>750</v>
      </c>
      <c r="C21" s="945" t="s">
        <v>737</v>
      </c>
    </row>
    <row r="22" spans="1:3" x14ac:dyDescent="0.3">
      <c r="A22" s="174" t="s">
        <v>527</v>
      </c>
      <c r="B22" s="25" t="s">
        <v>751</v>
      </c>
      <c r="C22" s="945" t="s">
        <v>738</v>
      </c>
    </row>
    <row r="23" spans="1:3" x14ac:dyDescent="0.3">
      <c r="A23" s="174" t="s">
        <v>527</v>
      </c>
      <c r="B23" s="25" t="s">
        <v>739</v>
      </c>
      <c r="C23" s="945" t="s">
        <v>752</v>
      </c>
    </row>
    <row r="24" spans="1:3" x14ac:dyDescent="0.3">
      <c r="A24" s="174" t="s">
        <v>527</v>
      </c>
      <c r="B24" s="25" t="s">
        <v>754</v>
      </c>
      <c r="C24" s="945" t="s">
        <v>753</v>
      </c>
    </row>
    <row r="25" spans="1:3" s="1034" customFormat="1" x14ac:dyDescent="0.3">
      <c r="A25" s="174" t="s">
        <v>527</v>
      </c>
      <c r="B25" s="25" t="s">
        <v>1058</v>
      </c>
      <c r="C25" s="945" t="s">
        <v>1060</v>
      </c>
    </row>
    <row r="26" spans="1:3" x14ac:dyDescent="0.3">
      <c r="A26" s="927" t="s">
        <v>551</v>
      </c>
      <c r="B26" s="57" t="s">
        <v>699</v>
      </c>
      <c r="C26" s="946" t="s">
        <v>755</v>
      </c>
    </row>
    <row r="27" spans="1:3" x14ac:dyDescent="0.3">
      <c r="A27" s="174" t="s">
        <v>551</v>
      </c>
      <c r="B27" s="25" t="s">
        <v>778</v>
      </c>
      <c r="C27" s="945" t="s">
        <v>792</v>
      </c>
    </row>
    <row r="28" spans="1:3" x14ac:dyDescent="0.3">
      <c r="A28" s="174" t="s">
        <v>551</v>
      </c>
      <c r="B28" s="25" t="s">
        <v>756</v>
      </c>
      <c r="C28" s="945" t="s">
        <v>757</v>
      </c>
    </row>
    <row r="29" spans="1:3" x14ac:dyDescent="0.3">
      <c r="A29" s="174" t="s">
        <v>551</v>
      </c>
      <c r="B29" s="25" t="s">
        <v>758</v>
      </c>
      <c r="C29" s="945" t="s">
        <v>759</v>
      </c>
    </row>
    <row r="30" spans="1:3" x14ac:dyDescent="0.3">
      <c r="A30" s="174" t="s">
        <v>551</v>
      </c>
      <c r="B30" s="25" t="s">
        <v>760</v>
      </c>
      <c r="C30" s="945" t="s">
        <v>761</v>
      </c>
    </row>
    <row r="31" spans="1:3" x14ac:dyDescent="0.3">
      <c r="A31" s="174" t="s">
        <v>551</v>
      </c>
      <c r="B31" s="25" t="s">
        <v>762</v>
      </c>
      <c r="C31" s="945" t="s">
        <v>763</v>
      </c>
    </row>
    <row r="32" spans="1:3" x14ac:dyDescent="0.3">
      <c r="A32" s="174" t="s">
        <v>551</v>
      </c>
      <c r="B32" s="25" t="s">
        <v>764</v>
      </c>
      <c r="C32" s="945" t="s">
        <v>765</v>
      </c>
    </row>
    <row r="33" spans="1:3" x14ac:dyDescent="0.3">
      <c r="A33" s="174" t="s">
        <v>551</v>
      </c>
      <c r="B33" s="25" t="s">
        <v>766</v>
      </c>
      <c r="C33" s="945" t="s">
        <v>767</v>
      </c>
    </row>
    <row r="34" spans="1:3" x14ac:dyDescent="0.3">
      <c r="A34" s="174" t="s">
        <v>551</v>
      </c>
      <c r="B34" s="25" t="s">
        <v>768</v>
      </c>
      <c r="C34" s="945" t="s">
        <v>769</v>
      </c>
    </row>
    <row r="35" spans="1:3" x14ac:dyDescent="0.3">
      <c r="A35" s="174" t="s">
        <v>551</v>
      </c>
      <c r="B35" s="25" t="s">
        <v>770</v>
      </c>
      <c r="C35" s="945" t="s">
        <v>771</v>
      </c>
    </row>
    <row r="36" spans="1:3" x14ac:dyDescent="0.3">
      <c r="A36" s="174" t="s">
        <v>551</v>
      </c>
      <c r="B36" s="25" t="s">
        <v>772</v>
      </c>
      <c r="C36" s="945" t="s">
        <v>773</v>
      </c>
    </row>
    <row r="37" spans="1:3" x14ac:dyDescent="0.3">
      <c r="A37" s="174" t="s">
        <v>551</v>
      </c>
      <c r="B37" s="25" t="s">
        <v>774</v>
      </c>
      <c r="C37" s="945" t="s">
        <v>775</v>
      </c>
    </row>
    <row r="38" spans="1:3" x14ac:dyDescent="0.3">
      <c r="A38" s="174" t="s">
        <v>551</v>
      </c>
      <c r="B38" s="25" t="s">
        <v>776</v>
      </c>
      <c r="C38" s="945" t="s">
        <v>777</v>
      </c>
    </row>
    <row r="39" spans="1:3" x14ac:dyDescent="0.3">
      <c r="A39" s="174" t="s">
        <v>551</v>
      </c>
      <c r="B39" s="25" t="s">
        <v>780</v>
      </c>
      <c r="C39" s="945" t="s">
        <v>779</v>
      </c>
    </row>
    <row r="40" spans="1:3" x14ac:dyDescent="0.3">
      <c r="A40" s="174" t="s">
        <v>551</v>
      </c>
      <c r="B40" s="25" t="s">
        <v>781</v>
      </c>
      <c r="C40" s="945" t="s">
        <v>782</v>
      </c>
    </row>
    <row r="41" spans="1:3" x14ac:dyDescent="0.3">
      <c r="A41" s="927" t="s">
        <v>783</v>
      </c>
      <c r="B41" s="57" t="s">
        <v>784</v>
      </c>
      <c r="C41" s="946" t="s">
        <v>787</v>
      </c>
    </row>
    <row r="42" spans="1:3" x14ac:dyDescent="0.3">
      <c r="A42" s="174" t="s">
        <v>783</v>
      </c>
      <c r="B42" s="25" t="s">
        <v>682</v>
      </c>
      <c r="C42" s="945" t="s">
        <v>788</v>
      </c>
    </row>
    <row r="43" spans="1:3" x14ac:dyDescent="0.3">
      <c r="A43" s="174" t="s">
        <v>783</v>
      </c>
      <c r="B43" s="25" t="s">
        <v>785</v>
      </c>
      <c r="C43" s="945" t="s">
        <v>789</v>
      </c>
    </row>
    <row r="44" spans="1:3" x14ac:dyDescent="0.3">
      <c r="A44" s="20" t="s">
        <v>786</v>
      </c>
      <c r="B44" s="926" t="s">
        <v>786</v>
      </c>
      <c r="C44" s="135" t="s">
        <v>790</v>
      </c>
    </row>
  </sheetData>
  <sheetProtection algorithmName="SHA-512" hashValue="T8G5Dfbz2/qR6Vkfov/FK0fnt5VktqlC+0/VvcrDHM4LTSOh7tvPaj53lAO5+LqbHrhEY8+uG2dzpsrZM1T5uQ==" saltValue="h3AdujGC/AxkO8OcQmekxQ==" spinCount="100000"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pageSetUpPr fitToPage="1"/>
  </sheetPr>
  <dimension ref="A1:Y85"/>
  <sheetViews>
    <sheetView workbookViewId="0">
      <pane xSplit="3" topLeftCell="D1" activePane="topRight" state="frozen"/>
      <selection pane="topRight"/>
    </sheetView>
  </sheetViews>
  <sheetFormatPr defaultColWidth="9.109375" defaultRowHeight="14.4" x14ac:dyDescent="0.3"/>
  <cols>
    <col min="1" max="1" width="12.33203125" style="771" customWidth="1"/>
    <col min="2" max="2" width="6.33203125" style="768" customWidth="1"/>
    <col min="3" max="3" width="42" style="769" customWidth="1"/>
    <col min="4" max="20" width="14.44140625" style="769" customWidth="1"/>
    <col min="21" max="22" width="14.44140625" style="770" customWidth="1"/>
    <col min="23" max="24" width="14.44140625" style="769" customWidth="1"/>
    <col min="25" max="16384" width="9.109375" style="769"/>
  </cols>
  <sheetData>
    <row r="1" spans="1:24" x14ac:dyDescent="0.3">
      <c r="A1" s="767" t="s">
        <v>522</v>
      </c>
    </row>
    <row r="3" spans="1:24" x14ac:dyDescent="0.3">
      <c r="A3" s="863" t="s">
        <v>477</v>
      </c>
      <c r="B3" s="864"/>
      <c r="C3" s="860">
        <f>'LTC Rev-Exp Summary'!C3</f>
        <v>0</v>
      </c>
      <c r="L3" s="772"/>
      <c r="M3" s="772"/>
      <c r="N3" s="772"/>
      <c r="O3" s="772"/>
    </row>
    <row r="4" spans="1:24" x14ac:dyDescent="0.3">
      <c r="A4" s="863" t="s">
        <v>16</v>
      </c>
      <c r="B4" s="864"/>
      <c r="C4" s="867" t="str">
        <f>IF('LTC Rev-Exp Summary'!C4=0,"",'LTC Rev-Exp Summary'!C4)</f>
        <v/>
      </c>
    </row>
    <row r="5" spans="1:24" x14ac:dyDescent="0.3">
      <c r="A5" s="863" t="s">
        <v>17</v>
      </c>
      <c r="B5" s="864"/>
      <c r="C5" s="867" t="str">
        <f>IF('LTC Rev-Exp Summary'!C5=0,"",'LTC Rev-Exp Summary'!C5)</f>
        <v/>
      </c>
      <c r="D5" s="773"/>
      <c r="E5" s="773"/>
      <c r="F5" s="773"/>
      <c r="G5" s="773"/>
    </row>
    <row r="6" spans="1:24" ht="15" thickBot="1" x14ac:dyDescent="0.35">
      <c r="A6" s="865" t="s">
        <v>492</v>
      </c>
      <c r="B6" s="864"/>
      <c r="C6" s="866"/>
      <c r="D6" s="773"/>
      <c r="E6" s="773"/>
      <c r="F6" s="773"/>
      <c r="G6" s="773"/>
    </row>
    <row r="7" spans="1:24" ht="18.75" customHeight="1" x14ac:dyDescent="0.35">
      <c r="A7" s="693"/>
      <c r="B7" s="694"/>
      <c r="C7" s="695"/>
      <c r="D7" s="1689" t="s">
        <v>288</v>
      </c>
      <c r="E7" s="1690"/>
      <c r="F7" s="1690"/>
      <c r="G7" s="1691"/>
      <c r="H7" s="1689" t="s">
        <v>289</v>
      </c>
      <c r="I7" s="1690"/>
      <c r="J7" s="1690"/>
      <c r="K7" s="1691"/>
      <c r="L7" s="1689" t="s">
        <v>290</v>
      </c>
      <c r="M7" s="1690"/>
      <c r="N7" s="1690"/>
      <c r="O7" s="1691"/>
      <c r="P7" s="1689" t="s">
        <v>291</v>
      </c>
      <c r="Q7" s="1690"/>
      <c r="R7" s="1690"/>
      <c r="S7" s="1690"/>
      <c r="T7" s="1318"/>
      <c r="U7" s="1686" t="s">
        <v>1021</v>
      </c>
      <c r="V7" s="1687"/>
      <c r="W7" s="1687"/>
      <c r="X7" s="1688"/>
    </row>
    <row r="8" spans="1:24" ht="43.8" x14ac:dyDescent="0.35">
      <c r="A8" s="693"/>
      <c r="B8" s="696"/>
      <c r="C8" s="697"/>
      <c r="D8" s="1313" t="s">
        <v>40</v>
      </c>
      <c r="E8" s="1314" t="s">
        <v>533</v>
      </c>
      <c r="F8" s="1314" t="s">
        <v>516</v>
      </c>
      <c r="G8" s="1315" t="s">
        <v>693</v>
      </c>
      <c r="H8" s="1314" t="s">
        <v>40</v>
      </c>
      <c r="I8" s="1314" t="s">
        <v>533</v>
      </c>
      <c r="J8" s="1314" t="s">
        <v>516</v>
      </c>
      <c r="K8" s="1315" t="s">
        <v>693</v>
      </c>
      <c r="L8" s="1314" t="s">
        <v>40</v>
      </c>
      <c r="M8" s="1314" t="s">
        <v>533</v>
      </c>
      <c r="N8" s="1314" t="s">
        <v>516</v>
      </c>
      <c r="O8" s="1315" t="s">
        <v>693</v>
      </c>
      <c r="P8" s="1314" t="s">
        <v>40</v>
      </c>
      <c r="Q8" s="1314" t="s">
        <v>533</v>
      </c>
      <c r="R8" s="1314" t="s">
        <v>516</v>
      </c>
      <c r="S8" s="1314" t="s">
        <v>693</v>
      </c>
      <c r="T8" s="1279" t="s">
        <v>1022</v>
      </c>
      <c r="U8" s="776" t="s">
        <v>40</v>
      </c>
      <c r="V8" s="1314" t="s">
        <v>533</v>
      </c>
      <c r="W8" s="1314" t="s">
        <v>516</v>
      </c>
      <c r="X8" s="1316" t="s">
        <v>693</v>
      </c>
    </row>
    <row r="9" spans="1:24" s="701" customFormat="1" ht="18" x14ac:dyDescent="0.35">
      <c r="A9" s="787" t="s">
        <v>58</v>
      </c>
      <c r="B9" s="788"/>
      <c r="C9" s="789"/>
      <c r="D9" s="1265">
        <f>SUM(E9:G9)</f>
        <v>0</v>
      </c>
      <c r="E9" s="1266"/>
      <c r="F9" s="1266"/>
      <c r="G9" s="1267"/>
      <c r="H9" s="1265">
        <f>SUM(I9:K9)</f>
        <v>0</v>
      </c>
      <c r="I9" s="1266"/>
      <c r="J9" s="1266"/>
      <c r="K9" s="1267"/>
      <c r="L9" s="1265">
        <f>SUM(M9:O9)</f>
        <v>0</v>
      </c>
      <c r="M9" s="1266"/>
      <c r="N9" s="1266"/>
      <c r="O9" s="1267"/>
      <c r="P9" s="1265">
        <f>SUM(Q9:S9)</f>
        <v>0</v>
      </c>
      <c r="Q9" s="1266"/>
      <c r="R9" s="1266"/>
      <c r="S9" s="1266"/>
      <c r="T9" s="1319"/>
      <c r="U9" s="1268">
        <f>SUM(V9:X9)+T9</f>
        <v>0</v>
      </c>
      <c r="V9" s="503">
        <f>E9+I9+M9+Q9</f>
        <v>0</v>
      </c>
      <c r="W9" s="503">
        <f>F9+J9+N9+R9</f>
        <v>0</v>
      </c>
      <c r="X9" s="1269">
        <f>G9+K9+O9+S9</f>
        <v>0</v>
      </c>
    </row>
    <row r="10" spans="1:24" ht="18" x14ac:dyDescent="0.35">
      <c r="A10" s="1678" t="s">
        <v>12</v>
      </c>
      <c r="B10" s="1679"/>
      <c r="C10" s="1680"/>
      <c r="D10" s="777"/>
      <c r="E10" s="778"/>
      <c r="F10" s="778"/>
      <c r="G10" s="779"/>
      <c r="H10" s="777"/>
      <c r="I10" s="778"/>
      <c r="J10" s="778"/>
      <c r="K10" s="779"/>
      <c r="L10" s="777"/>
      <c r="M10" s="778"/>
      <c r="N10" s="778"/>
      <c r="O10" s="779"/>
      <c r="P10" s="777"/>
      <c r="Q10" s="778"/>
      <c r="R10" s="778"/>
      <c r="S10" s="778"/>
      <c r="T10" s="1320"/>
      <c r="U10" s="713"/>
      <c r="V10" s="795"/>
      <c r="W10" s="795"/>
      <c r="X10" s="896"/>
    </row>
    <row r="11" spans="1:24" ht="14.4" customHeight="1" x14ac:dyDescent="0.3">
      <c r="A11" s="1631" t="s">
        <v>218</v>
      </c>
      <c r="B11" s="736">
        <v>1.1000000000000001</v>
      </c>
      <c r="C11" s="753" t="s">
        <v>13</v>
      </c>
      <c r="D11" s="880"/>
      <c r="E11" s="872"/>
      <c r="F11" s="872"/>
      <c r="G11" s="882"/>
      <c r="H11" s="880"/>
      <c r="I11" s="872"/>
      <c r="J11" s="872"/>
      <c r="K11" s="882"/>
      <c r="L11" s="880"/>
      <c r="M11" s="872"/>
      <c r="N11" s="872"/>
      <c r="O11" s="882"/>
      <c r="P11" s="880"/>
      <c r="Q11" s="872"/>
      <c r="R11" s="872"/>
      <c r="S11" s="872"/>
      <c r="T11" s="1336"/>
      <c r="U11" s="611">
        <f>D11+H11+L11+P11+T11</f>
        <v>0</v>
      </c>
      <c r="V11" s="873"/>
      <c r="W11" s="873"/>
      <c r="X11" s="558"/>
    </row>
    <row r="12" spans="1:24" x14ac:dyDescent="0.3">
      <c r="A12" s="1632"/>
      <c r="B12" s="738">
        <v>1.2</v>
      </c>
      <c r="C12" s="754" t="s">
        <v>262</v>
      </c>
      <c r="D12" s="881"/>
      <c r="E12" s="873"/>
      <c r="F12" s="873"/>
      <c r="G12" s="874"/>
      <c r="H12" s="881"/>
      <c r="I12" s="873"/>
      <c r="J12" s="873"/>
      <c r="K12" s="874"/>
      <c r="L12" s="881"/>
      <c r="M12" s="873"/>
      <c r="N12" s="873"/>
      <c r="O12" s="874"/>
      <c r="P12" s="881"/>
      <c r="Q12" s="873"/>
      <c r="R12" s="873"/>
      <c r="S12" s="873"/>
      <c r="T12" s="1283"/>
      <c r="U12" s="535">
        <f t="shared" ref="U12:U13" si="0">D12+H12+L12+P12+T12</f>
        <v>0</v>
      </c>
      <c r="V12" s="873"/>
      <c r="W12" s="873"/>
      <c r="X12" s="560"/>
    </row>
    <row r="13" spans="1:24" x14ac:dyDescent="0.3">
      <c r="A13" s="1632"/>
      <c r="B13" s="738" t="s">
        <v>70</v>
      </c>
      <c r="C13" s="754" t="s">
        <v>14</v>
      </c>
      <c r="D13" s="881"/>
      <c r="E13" s="873"/>
      <c r="F13" s="873"/>
      <c r="G13" s="874"/>
      <c r="H13" s="881"/>
      <c r="I13" s="873"/>
      <c r="J13" s="873"/>
      <c r="K13" s="874"/>
      <c r="L13" s="881"/>
      <c r="M13" s="873"/>
      <c r="N13" s="873"/>
      <c r="O13" s="874"/>
      <c r="P13" s="881"/>
      <c r="Q13" s="873"/>
      <c r="R13" s="873"/>
      <c r="S13" s="873"/>
      <c r="T13" s="1283"/>
      <c r="U13" s="535">
        <f t="shared" si="0"/>
        <v>0</v>
      </c>
      <c r="V13" s="873"/>
      <c r="W13" s="873"/>
      <c r="X13" s="560"/>
    </row>
    <row r="14" spans="1:24" s="780" customFormat="1" x14ac:dyDescent="0.3">
      <c r="A14" s="1633"/>
      <c r="B14" s="742" t="s">
        <v>71</v>
      </c>
      <c r="C14" s="766" t="s">
        <v>15</v>
      </c>
      <c r="D14" s="1216">
        <f>SUM(D11:D13)</f>
        <v>0</v>
      </c>
      <c r="E14" s="875"/>
      <c r="F14" s="877"/>
      <c r="G14" s="876"/>
      <c r="H14" s="532">
        <f>SUM(H11:H13)</f>
        <v>0</v>
      </c>
      <c r="I14" s="875"/>
      <c r="J14" s="877"/>
      <c r="K14" s="876"/>
      <c r="L14" s="532">
        <f>SUM(L11:L13)</f>
        <v>0</v>
      </c>
      <c r="M14" s="875"/>
      <c r="N14" s="877"/>
      <c r="O14" s="876"/>
      <c r="P14" s="532">
        <f>SUM(P11:P13)</f>
        <v>0</v>
      </c>
      <c r="Q14" s="875"/>
      <c r="R14" s="877"/>
      <c r="S14" s="877"/>
      <c r="T14" s="1284">
        <f>SUM(T11:T13)</f>
        <v>0</v>
      </c>
      <c r="U14" s="539">
        <f>SUM(U11:U13)</f>
        <v>0</v>
      </c>
      <c r="V14" s="875"/>
      <c r="W14" s="875"/>
      <c r="X14" s="891"/>
    </row>
    <row r="15" spans="1:24" ht="15" customHeight="1" x14ac:dyDescent="0.3">
      <c r="A15" s="1681" t="s">
        <v>10</v>
      </c>
      <c r="B15" s="1682"/>
      <c r="C15" s="1683"/>
      <c r="D15" s="1689" t="s">
        <v>288</v>
      </c>
      <c r="E15" s="1690"/>
      <c r="F15" s="1690"/>
      <c r="G15" s="1691"/>
      <c r="H15" s="1689" t="s">
        <v>289</v>
      </c>
      <c r="I15" s="1690"/>
      <c r="J15" s="1690"/>
      <c r="K15" s="1691"/>
      <c r="L15" s="1689" t="s">
        <v>290</v>
      </c>
      <c r="M15" s="1690"/>
      <c r="N15" s="1690"/>
      <c r="O15" s="1691"/>
      <c r="P15" s="1689" t="s">
        <v>291</v>
      </c>
      <c r="Q15" s="1690"/>
      <c r="R15" s="1690"/>
      <c r="S15" s="1690"/>
      <c r="T15" s="1321"/>
      <c r="U15" s="1673" t="s">
        <v>1021</v>
      </c>
      <c r="V15" s="1668"/>
      <c r="W15" s="1668"/>
      <c r="X15" s="1674"/>
    </row>
    <row r="16" spans="1:24" ht="43.2" x14ac:dyDescent="0.3">
      <c r="A16" s="1678"/>
      <c r="B16" s="1679"/>
      <c r="C16" s="1680"/>
      <c r="D16" s="1313" t="s">
        <v>40</v>
      </c>
      <c r="E16" s="1314" t="s">
        <v>533</v>
      </c>
      <c r="F16" s="1314" t="s">
        <v>516</v>
      </c>
      <c r="G16" s="1315" t="s">
        <v>693</v>
      </c>
      <c r="H16" s="1313" t="s">
        <v>40</v>
      </c>
      <c r="I16" s="1314" t="s">
        <v>533</v>
      </c>
      <c r="J16" s="1314" t="s">
        <v>516</v>
      </c>
      <c r="K16" s="1315" t="s">
        <v>693</v>
      </c>
      <c r="L16" s="1313" t="s">
        <v>40</v>
      </c>
      <c r="M16" s="1314" t="s">
        <v>533</v>
      </c>
      <c r="N16" s="1314" t="s">
        <v>516</v>
      </c>
      <c r="O16" s="1315" t="s">
        <v>693</v>
      </c>
      <c r="P16" s="1314" t="s">
        <v>40</v>
      </c>
      <c r="Q16" s="1314" t="s">
        <v>533</v>
      </c>
      <c r="R16" s="1314" t="s">
        <v>516</v>
      </c>
      <c r="S16" s="1314" t="s">
        <v>693</v>
      </c>
      <c r="T16" s="1279" t="s">
        <v>1022</v>
      </c>
      <c r="U16" s="1312" t="s">
        <v>40</v>
      </c>
      <c r="V16" s="1311" t="s">
        <v>533</v>
      </c>
      <c r="W16" s="1311" t="s">
        <v>516</v>
      </c>
      <c r="X16" s="1316" t="s">
        <v>693</v>
      </c>
    </row>
    <row r="17" spans="1:25" s="1241" customFormat="1" x14ac:dyDescent="0.3">
      <c r="A17" s="1628" t="s">
        <v>967</v>
      </c>
      <c r="B17" s="749">
        <v>2.1</v>
      </c>
      <c r="C17" s="1239" t="s">
        <v>900</v>
      </c>
      <c r="D17" s="1240">
        <f t="shared" ref="D17:D25" si="1">SUM(E17:G17)</f>
        <v>0</v>
      </c>
      <c r="E17" s="1261"/>
      <c r="F17" s="1261"/>
      <c r="G17" s="1262"/>
      <c r="H17" s="1240">
        <f t="shared" ref="H17:H25" si="2">SUM(I17:K17)</f>
        <v>0</v>
      </c>
      <c r="I17" s="1261"/>
      <c r="J17" s="1261"/>
      <c r="K17" s="1262"/>
      <c r="L17" s="1240">
        <f t="shared" ref="L17:L25" si="3">SUM(M17:O17)</f>
        <v>0</v>
      </c>
      <c r="M17" s="1261"/>
      <c r="N17" s="1261"/>
      <c r="O17" s="1262"/>
      <c r="P17" s="1240">
        <f t="shared" ref="P17:P25" si="4">SUM(Q17:S17)</f>
        <v>0</v>
      </c>
      <c r="Q17" s="1261"/>
      <c r="R17" s="1261"/>
      <c r="S17" s="1261"/>
      <c r="T17" s="1322"/>
      <c r="U17" s="716">
        <f>SUM(V17:X17)+T17</f>
        <v>0</v>
      </c>
      <c r="V17" s="537">
        <f t="shared" ref="V17:X25" si="5">E17+I17+M17+Q17</f>
        <v>0</v>
      </c>
      <c r="W17" s="537">
        <f t="shared" si="5"/>
        <v>0</v>
      </c>
      <c r="X17" s="555">
        <f t="shared" si="5"/>
        <v>0</v>
      </c>
    </row>
    <row r="18" spans="1:25" s="1241" customFormat="1" x14ac:dyDescent="0.3">
      <c r="A18" s="1629"/>
      <c r="B18" s="749">
        <v>2.2000000000000002</v>
      </c>
      <c r="C18" s="1239" t="s">
        <v>901</v>
      </c>
      <c r="D18" s="1240">
        <f t="shared" si="1"/>
        <v>0</v>
      </c>
      <c r="E18" s="1263"/>
      <c r="F18" s="1263"/>
      <c r="G18" s="1264"/>
      <c r="H18" s="1240">
        <f t="shared" si="2"/>
        <v>0</v>
      </c>
      <c r="I18" s="1263"/>
      <c r="J18" s="1263"/>
      <c r="K18" s="1264"/>
      <c r="L18" s="1240">
        <f t="shared" si="3"/>
        <v>0</v>
      </c>
      <c r="M18" s="1263"/>
      <c r="N18" s="1263"/>
      <c r="O18" s="1264"/>
      <c r="P18" s="1240">
        <f t="shared" si="4"/>
        <v>0</v>
      </c>
      <c r="Q18" s="1263"/>
      <c r="R18" s="1263"/>
      <c r="S18" s="1263"/>
      <c r="T18" s="1322"/>
      <c r="U18" s="716">
        <f t="shared" ref="U18:U25" si="6">SUM(V18:X18)+T18</f>
        <v>0</v>
      </c>
      <c r="V18" s="537">
        <f t="shared" si="5"/>
        <v>0</v>
      </c>
      <c r="W18" s="537">
        <f t="shared" si="5"/>
        <v>0</v>
      </c>
      <c r="X18" s="555">
        <f t="shared" si="5"/>
        <v>0</v>
      </c>
    </row>
    <row r="19" spans="1:25" s="1241" customFormat="1" x14ac:dyDescent="0.3">
      <c r="A19" s="1629"/>
      <c r="B19" s="749">
        <v>2.2999999999999998</v>
      </c>
      <c r="C19" s="1239" t="s">
        <v>902</v>
      </c>
      <c r="D19" s="1240">
        <f t="shared" si="1"/>
        <v>0</v>
      </c>
      <c r="E19" s="1263"/>
      <c r="F19" s="1263"/>
      <c r="G19" s="1264"/>
      <c r="H19" s="1240">
        <f t="shared" si="2"/>
        <v>0</v>
      </c>
      <c r="I19" s="1263"/>
      <c r="J19" s="1263"/>
      <c r="K19" s="1264"/>
      <c r="L19" s="1240">
        <f t="shared" si="3"/>
        <v>0</v>
      </c>
      <c r="M19" s="1263"/>
      <c r="N19" s="1263"/>
      <c r="O19" s="1264"/>
      <c r="P19" s="1240">
        <f t="shared" si="4"/>
        <v>0</v>
      </c>
      <c r="Q19" s="1263"/>
      <c r="R19" s="1263"/>
      <c r="S19" s="1263"/>
      <c r="T19" s="1322"/>
      <c r="U19" s="716">
        <f t="shared" si="6"/>
        <v>0</v>
      </c>
      <c r="V19" s="537">
        <f t="shared" si="5"/>
        <v>0</v>
      </c>
      <c r="W19" s="537">
        <f t="shared" si="5"/>
        <v>0</v>
      </c>
      <c r="X19" s="555">
        <f t="shared" si="5"/>
        <v>0</v>
      </c>
    </row>
    <row r="20" spans="1:25" s="1241" customFormat="1" x14ac:dyDescent="0.3">
      <c r="A20" s="1629"/>
      <c r="B20" s="749">
        <v>2.4</v>
      </c>
      <c r="C20" s="1239" t="s">
        <v>903</v>
      </c>
      <c r="D20" s="1240">
        <f t="shared" si="1"/>
        <v>0</v>
      </c>
      <c r="E20" s="1263"/>
      <c r="F20" s="1263"/>
      <c r="G20" s="1264"/>
      <c r="H20" s="1240">
        <f t="shared" si="2"/>
        <v>0</v>
      </c>
      <c r="I20" s="1263"/>
      <c r="J20" s="1263"/>
      <c r="K20" s="1264"/>
      <c r="L20" s="1240">
        <f t="shared" si="3"/>
        <v>0</v>
      </c>
      <c r="M20" s="1263"/>
      <c r="N20" s="1263"/>
      <c r="O20" s="1264"/>
      <c r="P20" s="1240">
        <f t="shared" si="4"/>
        <v>0</v>
      </c>
      <c r="Q20" s="1263"/>
      <c r="R20" s="1263"/>
      <c r="S20" s="1263"/>
      <c r="T20" s="1322"/>
      <c r="U20" s="716">
        <f t="shared" si="6"/>
        <v>0</v>
      </c>
      <c r="V20" s="537">
        <f t="shared" si="5"/>
        <v>0</v>
      </c>
      <c r="W20" s="537">
        <f t="shared" si="5"/>
        <v>0</v>
      </c>
      <c r="X20" s="555">
        <f t="shared" si="5"/>
        <v>0</v>
      </c>
    </row>
    <row r="21" spans="1:25" s="1241" customFormat="1" x14ac:dyDescent="0.3">
      <c r="A21" s="1629"/>
      <c r="B21" s="749">
        <v>2.5</v>
      </c>
      <c r="C21" s="1239" t="s">
        <v>960</v>
      </c>
      <c r="D21" s="1240">
        <f t="shared" si="1"/>
        <v>0</v>
      </c>
      <c r="E21" s="1263"/>
      <c r="F21" s="1263"/>
      <c r="G21" s="1264"/>
      <c r="H21" s="1240">
        <f t="shared" si="2"/>
        <v>0</v>
      </c>
      <c r="I21" s="1263"/>
      <c r="J21" s="1263"/>
      <c r="K21" s="1264"/>
      <c r="L21" s="1240">
        <f t="shared" si="3"/>
        <v>0</v>
      </c>
      <c r="M21" s="1263"/>
      <c r="N21" s="1263"/>
      <c r="O21" s="1264"/>
      <c r="P21" s="1240">
        <f t="shared" si="4"/>
        <v>0</v>
      </c>
      <c r="Q21" s="1263"/>
      <c r="R21" s="1263"/>
      <c r="S21" s="1263"/>
      <c r="T21" s="1322"/>
      <c r="U21" s="716">
        <f t="shared" si="6"/>
        <v>0</v>
      </c>
      <c r="V21" s="537">
        <f t="shared" si="5"/>
        <v>0</v>
      </c>
      <c r="W21" s="537">
        <f t="shared" si="5"/>
        <v>0</v>
      </c>
      <c r="X21" s="555">
        <f t="shared" si="5"/>
        <v>0</v>
      </c>
    </row>
    <row r="22" spans="1:25" s="1241" customFormat="1" x14ac:dyDescent="0.3">
      <c r="A22" s="1629"/>
      <c r="B22" s="749">
        <v>2.6</v>
      </c>
      <c r="C22" s="1239" t="s">
        <v>222</v>
      </c>
      <c r="D22" s="1240">
        <f t="shared" si="1"/>
        <v>0</v>
      </c>
      <c r="E22" s="1263"/>
      <c r="F22" s="1263"/>
      <c r="G22" s="1264"/>
      <c r="H22" s="1240">
        <f t="shared" si="2"/>
        <v>0</v>
      </c>
      <c r="I22" s="1263"/>
      <c r="J22" s="1263"/>
      <c r="K22" s="1264"/>
      <c r="L22" s="1240">
        <f t="shared" si="3"/>
        <v>0</v>
      </c>
      <c r="M22" s="1263"/>
      <c r="N22" s="1263"/>
      <c r="O22" s="1264"/>
      <c r="P22" s="1240">
        <f t="shared" si="4"/>
        <v>0</v>
      </c>
      <c r="Q22" s="1263"/>
      <c r="R22" s="1263"/>
      <c r="S22" s="1263"/>
      <c r="T22" s="1322"/>
      <c r="U22" s="716">
        <f t="shared" si="6"/>
        <v>0</v>
      </c>
      <c r="V22" s="537">
        <f t="shared" si="5"/>
        <v>0</v>
      </c>
      <c r="W22" s="537">
        <f t="shared" si="5"/>
        <v>0</v>
      </c>
      <c r="X22" s="555">
        <f t="shared" si="5"/>
        <v>0</v>
      </c>
    </row>
    <row r="23" spans="1:25" s="1241" customFormat="1" x14ac:dyDescent="0.3">
      <c r="A23" s="1629"/>
      <c r="B23" s="749">
        <v>2.7</v>
      </c>
      <c r="C23" s="1239" t="s">
        <v>961</v>
      </c>
      <c r="D23" s="1240">
        <f t="shared" si="1"/>
        <v>0</v>
      </c>
      <c r="E23" s="1263"/>
      <c r="F23" s="1263"/>
      <c r="G23" s="1264"/>
      <c r="H23" s="1240">
        <f t="shared" si="2"/>
        <v>0</v>
      </c>
      <c r="I23" s="1263"/>
      <c r="J23" s="1263"/>
      <c r="K23" s="1264"/>
      <c r="L23" s="1240">
        <f t="shared" si="3"/>
        <v>0</v>
      </c>
      <c r="M23" s="1263"/>
      <c r="N23" s="1263"/>
      <c r="O23" s="1264"/>
      <c r="P23" s="1240">
        <f t="shared" si="4"/>
        <v>0</v>
      </c>
      <c r="Q23" s="1263"/>
      <c r="R23" s="1263"/>
      <c r="S23" s="1263"/>
      <c r="T23" s="1322"/>
      <c r="U23" s="716">
        <f t="shared" si="6"/>
        <v>0</v>
      </c>
      <c r="V23" s="537">
        <f t="shared" si="5"/>
        <v>0</v>
      </c>
      <c r="W23" s="537">
        <f t="shared" si="5"/>
        <v>0</v>
      </c>
      <c r="X23" s="555">
        <f t="shared" si="5"/>
        <v>0</v>
      </c>
    </row>
    <row r="24" spans="1:25" s="1241" customFormat="1" x14ac:dyDescent="0.3">
      <c r="A24" s="1629"/>
      <c r="B24" s="749">
        <v>2.8</v>
      </c>
      <c r="C24" s="1239" t="s">
        <v>962</v>
      </c>
      <c r="D24" s="1240">
        <f t="shared" si="1"/>
        <v>0</v>
      </c>
      <c r="E24" s="1263"/>
      <c r="F24" s="1263"/>
      <c r="G24" s="1264"/>
      <c r="H24" s="1240">
        <f t="shared" si="2"/>
        <v>0</v>
      </c>
      <c r="I24" s="1263"/>
      <c r="J24" s="1263"/>
      <c r="K24" s="1264"/>
      <c r="L24" s="1240">
        <f t="shared" si="3"/>
        <v>0</v>
      </c>
      <c r="M24" s="1263"/>
      <c r="N24" s="1263"/>
      <c r="O24" s="1264"/>
      <c r="P24" s="1240">
        <f t="shared" si="4"/>
        <v>0</v>
      </c>
      <c r="Q24" s="1263"/>
      <c r="R24" s="1263"/>
      <c r="S24" s="1263"/>
      <c r="T24" s="1322"/>
      <c r="U24" s="716">
        <f t="shared" si="6"/>
        <v>0</v>
      </c>
      <c r="V24" s="537">
        <f t="shared" si="5"/>
        <v>0</v>
      </c>
      <c r="W24" s="537">
        <f t="shared" si="5"/>
        <v>0</v>
      </c>
      <c r="X24" s="555">
        <f t="shared" si="5"/>
        <v>0</v>
      </c>
    </row>
    <row r="25" spans="1:25" s="1241" customFormat="1" x14ac:dyDescent="0.3">
      <c r="A25" s="1629"/>
      <c r="B25" s="749">
        <v>2.9</v>
      </c>
      <c r="C25" s="1239" t="s">
        <v>963</v>
      </c>
      <c r="D25" s="1240">
        <f t="shared" si="1"/>
        <v>0</v>
      </c>
      <c r="E25" s="1263"/>
      <c r="F25" s="1263"/>
      <c r="G25" s="1264"/>
      <c r="H25" s="1240">
        <f t="shared" si="2"/>
        <v>0</v>
      </c>
      <c r="I25" s="1263"/>
      <c r="J25" s="1263"/>
      <c r="K25" s="1264"/>
      <c r="L25" s="1240">
        <f t="shared" si="3"/>
        <v>0</v>
      </c>
      <c r="M25" s="1263"/>
      <c r="N25" s="1263"/>
      <c r="O25" s="1264"/>
      <c r="P25" s="1240">
        <f t="shared" si="4"/>
        <v>0</v>
      </c>
      <c r="Q25" s="1263"/>
      <c r="R25" s="1263"/>
      <c r="S25" s="1263"/>
      <c r="T25" s="1322"/>
      <c r="U25" s="716">
        <f t="shared" si="6"/>
        <v>0</v>
      </c>
      <c r="V25" s="537">
        <f t="shared" si="5"/>
        <v>0</v>
      </c>
      <c r="W25" s="537">
        <f t="shared" si="5"/>
        <v>0</v>
      </c>
      <c r="X25" s="555">
        <f t="shared" si="5"/>
        <v>0</v>
      </c>
    </row>
    <row r="26" spans="1:25" s="1241" customFormat="1" x14ac:dyDescent="0.3">
      <c r="A26" s="1630"/>
      <c r="B26" s="1255">
        <v>2.1</v>
      </c>
      <c r="C26" s="1242" t="s">
        <v>964</v>
      </c>
      <c r="D26" s="1243">
        <f t="shared" ref="D26:X26" si="7">SUM(D19:D20,D22:D25)</f>
        <v>0</v>
      </c>
      <c r="E26" s="1244">
        <f t="shared" si="7"/>
        <v>0</v>
      </c>
      <c r="F26" s="1244">
        <f t="shared" si="7"/>
        <v>0</v>
      </c>
      <c r="G26" s="1245">
        <f t="shared" si="7"/>
        <v>0</v>
      </c>
      <c r="H26" s="1243">
        <f t="shared" si="7"/>
        <v>0</v>
      </c>
      <c r="I26" s="1244">
        <f t="shared" si="7"/>
        <v>0</v>
      </c>
      <c r="J26" s="1244">
        <f t="shared" si="7"/>
        <v>0</v>
      </c>
      <c r="K26" s="1245">
        <f t="shared" si="7"/>
        <v>0</v>
      </c>
      <c r="L26" s="1243">
        <f t="shared" si="7"/>
        <v>0</v>
      </c>
      <c r="M26" s="1244">
        <f t="shared" si="7"/>
        <v>0</v>
      </c>
      <c r="N26" s="1244">
        <f t="shared" si="7"/>
        <v>0</v>
      </c>
      <c r="O26" s="1245">
        <f t="shared" si="7"/>
        <v>0</v>
      </c>
      <c r="P26" s="1243">
        <f t="shared" si="7"/>
        <v>0</v>
      </c>
      <c r="Q26" s="1244">
        <f t="shared" si="7"/>
        <v>0</v>
      </c>
      <c r="R26" s="1244">
        <f t="shared" si="7"/>
        <v>0</v>
      </c>
      <c r="S26" s="1244">
        <f t="shared" si="7"/>
        <v>0</v>
      </c>
      <c r="T26" s="1323">
        <f t="shared" si="7"/>
        <v>0</v>
      </c>
      <c r="U26" s="1260">
        <f t="shared" si="7"/>
        <v>0</v>
      </c>
      <c r="V26" s="1244">
        <f t="shared" si="7"/>
        <v>0</v>
      </c>
      <c r="W26" s="1244">
        <f t="shared" si="7"/>
        <v>0</v>
      </c>
      <c r="X26" s="1329">
        <f t="shared" si="7"/>
        <v>0</v>
      </c>
      <c r="Y26" s="1246"/>
    </row>
    <row r="27" spans="1:25" x14ac:dyDescent="0.3">
      <c r="A27" s="1632" t="s">
        <v>905</v>
      </c>
      <c r="B27" s="1229">
        <v>2.11</v>
      </c>
      <c r="C27" s="754" t="s">
        <v>271</v>
      </c>
      <c r="D27" s="1217">
        <f t="shared" ref="D27:D37" si="8">SUM(E27:G27)</f>
        <v>0</v>
      </c>
      <c r="E27" s="456"/>
      <c r="F27" s="456"/>
      <c r="G27" s="457"/>
      <c r="H27" s="643">
        <f t="shared" ref="H27:H37" si="9">SUM(I27:K27)</f>
        <v>0</v>
      </c>
      <c r="I27" s="456"/>
      <c r="J27" s="456"/>
      <c r="K27" s="457"/>
      <c r="L27" s="643">
        <f t="shared" ref="L27:L37" si="10">SUM(M27:O27)</f>
        <v>0</v>
      </c>
      <c r="M27" s="456"/>
      <c r="N27" s="456"/>
      <c r="O27" s="457"/>
      <c r="P27" s="643">
        <f t="shared" ref="P27:P37" si="11">SUM(Q27:S27)</f>
        <v>0</v>
      </c>
      <c r="Q27" s="456"/>
      <c r="R27" s="456"/>
      <c r="S27" s="456"/>
      <c r="T27" s="1288"/>
      <c r="U27" s="716">
        <f>SUM(V27:X27)+T27</f>
        <v>0</v>
      </c>
      <c r="V27" s="503">
        <f t="shared" ref="V27:X36" si="12">E27+I27+M27+Q27</f>
        <v>0</v>
      </c>
      <c r="W27" s="503">
        <f t="shared" si="12"/>
        <v>0</v>
      </c>
      <c r="X27" s="555">
        <f t="shared" si="12"/>
        <v>0</v>
      </c>
    </row>
    <row r="28" spans="1:25" x14ac:dyDescent="0.3">
      <c r="A28" s="1632"/>
      <c r="B28" s="757">
        <v>2.12</v>
      </c>
      <c r="C28" s="754" t="s">
        <v>702</v>
      </c>
      <c r="D28" s="1217">
        <f t="shared" si="8"/>
        <v>0</v>
      </c>
      <c r="E28" s="456"/>
      <c r="F28" s="456"/>
      <c r="G28" s="457"/>
      <c r="H28" s="643">
        <f t="shared" si="9"/>
        <v>0</v>
      </c>
      <c r="I28" s="456"/>
      <c r="J28" s="456"/>
      <c r="K28" s="457"/>
      <c r="L28" s="643">
        <f t="shared" si="10"/>
        <v>0</v>
      </c>
      <c r="M28" s="456"/>
      <c r="N28" s="456"/>
      <c r="O28" s="457"/>
      <c r="P28" s="643">
        <f t="shared" si="11"/>
        <v>0</v>
      </c>
      <c r="Q28" s="456"/>
      <c r="R28" s="456"/>
      <c r="S28" s="456"/>
      <c r="T28" s="1288"/>
      <c r="U28" s="716">
        <f t="shared" ref="U28:U37" si="13">SUM(V28:X28)+T28</f>
        <v>0</v>
      </c>
      <c r="V28" s="503">
        <f t="shared" si="12"/>
        <v>0</v>
      </c>
      <c r="W28" s="503">
        <f t="shared" si="12"/>
        <v>0</v>
      </c>
      <c r="X28" s="555">
        <f t="shared" si="12"/>
        <v>0</v>
      </c>
    </row>
    <row r="29" spans="1:25" x14ac:dyDescent="0.3">
      <c r="A29" s="1632"/>
      <c r="B29" s="757">
        <v>2.13</v>
      </c>
      <c r="C29" s="754" t="s">
        <v>272</v>
      </c>
      <c r="D29" s="1217">
        <f t="shared" si="8"/>
        <v>0</v>
      </c>
      <c r="E29" s="456"/>
      <c r="F29" s="456"/>
      <c r="G29" s="457"/>
      <c r="H29" s="643">
        <f t="shared" si="9"/>
        <v>0</v>
      </c>
      <c r="I29" s="456"/>
      <c r="J29" s="456"/>
      <c r="K29" s="457"/>
      <c r="L29" s="643">
        <f t="shared" si="10"/>
        <v>0</v>
      </c>
      <c r="M29" s="456"/>
      <c r="N29" s="456"/>
      <c r="O29" s="457"/>
      <c r="P29" s="643">
        <f t="shared" si="11"/>
        <v>0</v>
      </c>
      <c r="Q29" s="456"/>
      <c r="R29" s="456"/>
      <c r="S29" s="456"/>
      <c r="T29" s="1288"/>
      <c r="U29" s="716">
        <f t="shared" si="13"/>
        <v>0</v>
      </c>
      <c r="V29" s="503">
        <f t="shared" si="12"/>
        <v>0</v>
      </c>
      <c r="W29" s="503">
        <f t="shared" si="12"/>
        <v>0</v>
      </c>
      <c r="X29" s="555">
        <f t="shared" si="12"/>
        <v>0</v>
      </c>
    </row>
    <row r="30" spans="1:25" x14ac:dyDescent="0.3">
      <c r="A30" s="1632"/>
      <c r="B30" s="757">
        <v>2.14</v>
      </c>
      <c r="C30" s="754" t="s">
        <v>704</v>
      </c>
      <c r="D30" s="1217">
        <f t="shared" si="8"/>
        <v>0</v>
      </c>
      <c r="E30" s="456"/>
      <c r="F30" s="456"/>
      <c r="G30" s="457"/>
      <c r="H30" s="643">
        <f t="shared" si="9"/>
        <v>0</v>
      </c>
      <c r="I30" s="456"/>
      <c r="J30" s="456"/>
      <c r="K30" s="457"/>
      <c r="L30" s="643">
        <f t="shared" si="10"/>
        <v>0</v>
      </c>
      <c r="M30" s="456"/>
      <c r="N30" s="456"/>
      <c r="O30" s="457"/>
      <c r="P30" s="643">
        <f t="shared" si="11"/>
        <v>0</v>
      </c>
      <c r="Q30" s="456"/>
      <c r="R30" s="456"/>
      <c r="S30" s="456"/>
      <c r="T30" s="1288"/>
      <c r="U30" s="716">
        <f t="shared" si="13"/>
        <v>0</v>
      </c>
      <c r="V30" s="503">
        <f t="shared" si="12"/>
        <v>0</v>
      </c>
      <c r="W30" s="503">
        <f t="shared" si="12"/>
        <v>0</v>
      </c>
      <c r="X30" s="555">
        <f t="shared" si="12"/>
        <v>0</v>
      </c>
    </row>
    <row r="31" spans="1:25" x14ac:dyDescent="0.3">
      <c r="A31" s="1632"/>
      <c r="B31" s="757">
        <v>2.15</v>
      </c>
      <c r="C31" s="754" t="s">
        <v>703</v>
      </c>
      <c r="D31" s="1217">
        <f t="shared" si="8"/>
        <v>0</v>
      </c>
      <c r="E31" s="456"/>
      <c r="F31" s="456"/>
      <c r="G31" s="457"/>
      <c r="H31" s="643">
        <f t="shared" si="9"/>
        <v>0</v>
      </c>
      <c r="I31" s="456"/>
      <c r="J31" s="456"/>
      <c r="K31" s="457"/>
      <c r="L31" s="643">
        <f t="shared" si="10"/>
        <v>0</v>
      </c>
      <c r="M31" s="456"/>
      <c r="N31" s="456"/>
      <c r="O31" s="457"/>
      <c r="P31" s="643">
        <f t="shared" si="11"/>
        <v>0</v>
      </c>
      <c r="Q31" s="456"/>
      <c r="R31" s="456"/>
      <c r="S31" s="456"/>
      <c r="T31" s="1288"/>
      <c r="U31" s="716">
        <f t="shared" si="13"/>
        <v>0</v>
      </c>
      <c r="V31" s="503">
        <f t="shared" si="12"/>
        <v>0</v>
      </c>
      <c r="W31" s="503">
        <f t="shared" si="12"/>
        <v>0</v>
      </c>
      <c r="X31" s="555">
        <f t="shared" si="12"/>
        <v>0</v>
      </c>
    </row>
    <row r="32" spans="1:25" s="1241" customFormat="1" x14ac:dyDescent="0.3">
      <c r="A32" s="1632"/>
      <c r="B32" s="1247">
        <v>2.16</v>
      </c>
      <c r="C32" s="755" t="s">
        <v>965</v>
      </c>
      <c r="D32" s="1217">
        <f t="shared" si="8"/>
        <v>0</v>
      </c>
      <c r="E32" s="456"/>
      <c r="F32" s="456"/>
      <c r="G32" s="457"/>
      <c r="H32" s="643">
        <f t="shared" si="9"/>
        <v>0</v>
      </c>
      <c r="I32" s="456"/>
      <c r="J32" s="456"/>
      <c r="K32" s="457"/>
      <c r="L32" s="643">
        <f t="shared" si="10"/>
        <v>0</v>
      </c>
      <c r="M32" s="456"/>
      <c r="N32" s="456"/>
      <c r="O32" s="457"/>
      <c r="P32" s="643">
        <f t="shared" si="11"/>
        <v>0</v>
      </c>
      <c r="Q32" s="456"/>
      <c r="R32" s="456"/>
      <c r="S32" s="456"/>
      <c r="T32" s="1288"/>
      <c r="U32" s="716">
        <f t="shared" si="13"/>
        <v>0</v>
      </c>
      <c r="V32" s="537">
        <f t="shared" si="12"/>
        <v>0</v>
      </c>
      <c r="W32" s="537">
        <f t="shared" si="12"/>
        <v>0</v>
      </c>
      <c r="X32" s="555">
        <f t="shared" si="12"/>
        <v>0</v>
      </c>
    </row>
    <row r="33" spans="1:25" s="1241" customFormat="1" x14ac:dyDescent="0.3">
      <c r="A33" s="1632"/>
      <c r="B33" s="1247">
        <v>2.17</v>
      </c>
      <c r="C33" s="755" t="s">
        <v>966</v>
      </c>
      <c r="D33" s="1217">
        <f t="shared" si="8"/>
        <v>0</v>
      </c>
      <c r="E33" s="456"/>
      <c r="F33" s="456"/>
      <c r="G33" s="457"/>
      <c r="H33" s="643">
        <f t="shared" si="9"/>
        <v>0</v>
      </c>
      <c r="I33" s="456"/>
      <c r="J33" s="456"/>
      <c r="K33" s="457"/>
      <c r="L33" s="643">
        <f t="shared" si="10"/>
        <v>0</v>
      </c>
      <c r="M33" s="456"/>
      <c r="N33" s="456"/>
      <c r="O33" s="457"/>
      <c r="P33" s="643">
        <f t="shared" si="11"/>
        <v>0</v>
      </c>
      <c r="Q33" s="456"/>
      <c r="R33" s="456"/>
      <c r="S33" s="456"/>
      <c r="T33" s="1288"/>
      <c r="U33" s="716">
        <f t="shared" si="13"/>
        <v>0</v>
      </c>
      <c r="V33" s="537">
        <f t="shared" si="12"/>
        <v>0</v>
      </c>
      <c r="W33" s="537">
        <f t="shared" si="12"/>
        <v>0</v>
      </c>
      <c r="X33" s="555">
        <f t="shared" si="12"/>
        <v>0</v>
      </c>
    </row>
    <row r="34" spans="1:25" x14ac:dyDescent="0.3">
      <c r="A34" s="1632"/>
      <c r="B34" s="757">
        <v>2.1800000000000002</v>
      </c>
      <c r="C34" s="754" t="s">
        <v>808</v>
      </c>
      <c r="D34" s="1217">
        <f t="shared" si="8"/>
        <v>0</v>
      </c>
      <c r="E34" s="456"/>
      <c r="F34" s="456"/>
      <c r="G34" s="457"/>
      <c r="H34" s="643">
        <f t="shared" si="9"/>
        <v>0</v>
      </c>
      <c r="I34" s="456"/>
      <c r="J34" s="456"/>
      <c r="K34" s="457"/>
      <c r="L34" s="643">
        <f t="shared" si="10"/>
        <v>0</v>
      </c>
      <c r="M34" s="456"/>
      <c r="N34" s="456"/>
      <c r="O34" s="457"/>
      <c r="P34" s="643">
        <f t="shared" si="11"/>
        <v>0</v>
      </c>
      <c r="Q34" s="456"/>
      <c r="R34" s="456"/>
      <c r="S34" s="456"/>
      <c r="T34" s="1288"/>
      <c r="U34" s="716">
        <f t="shared" si="13"/>
        <v>0</v>
      </c>
      <c r="V34" s="503">
        <f t="shared" si="12"/>
        <v>0</v>
      </c>
      <c r="W34" s="503">
        <f t="shared" si="12"/>
        <v>0</v>
      </c>
      <c r="X34" s="555">
        <f t="shared" si="12"/>
        <v>0</v>
      </c>
    </row>
    <row r="35" spans="1:25" s="780" customFormat="1" x14ac:dyDescent="0.3">
      <c r="A35" s="1632"/>
      <c r="B35" s="757">
        <v>2.19</v>
      </c>
      <c r="C35" s="756" t="s">
        <v>913</v>
      </c>
      <c r="D35" s="1217">
        <f t="shared" si="8"/>
        <v>0</v>
      </c>
      <c r="E35" s="450"/>
      <c r="F35" s="450"/>
      <c r="G35" s="451"/>
      <c r="H35" s="643">
        <f t="shared" si="9"/>
        <v>0</v>
      </c>
      <c r="I35" s="450"/>
      <c r="J35" s="450"/>
      <c r="K35" s="451"/>
      <c r="L35" s="643">
        <f t="shared" si="10"/>
        <v>0</v>
      </c>
      <c r="M35" s="450"/>
      <c r="N35" s="450"/>
      <c r="O35" s="451"/>
      <c r="P35" s="643">
        <f t="shared" si="11"/>
        <v>0</v>
      </c>
      <c r="Q35" s="450"/>
      <c r="R35" s="450"/>
      <c r="S35" s="450"/>
      <c r="T35" s="1283"/>
      <c r="U35" s="716">
        <f t="shared" si="13"/>
        <v>0</v>
      </c>
      <c r="V35" s="503">
        <f t="shared" si="12"/>
        <v>0</v>
      </c>
      <c r="W35" s="503">
        <f t="shared" si="12"/>
        <v>0</v>
      </c>
      <c r="X35" s="538">
        <f t="shared" si="12"/>
        <v>0</v>
      </c>
    </row>
    <row r="36" spans="1:25" x14ac:dyDescent="0.3">
      <c r="A36" s="1632"/>
      <c r="B36" s="757">
        <v>2.2000000000000002</v>
      </c>
      <c r="C36" s="740" t="s">
        <v>906</v>
      </c>
      <c r="D36" s="1217">
        <f t="shared" si="8"/>
        <v>0</v>
      </c>
      <c r="E36" s="456"/>
      <c r="F36" s="456"/>
      <c r="G36" s="457"/>
      <c r="H36" s="643">
        <f t="shared" si="9"/>
        <v>0</v>
      </c>
      <c r="I36" s="456"/>
      <c r="J36" s="456"/>
      <c r="K36" s="457"/>
      <c r="L36" s="643">
        <f t="shared" si="10"/>
        <v>0</v>
      </c>
      <c r="M36" s="456"/>
      <c r="N36" s="456"/>
      <c r="O36" s="457"/>
      <c r="P36" s="643">
        <f t="shared" si="11"/>
        <v>0</v>
      </c>
      <c r="Q36" s="456"/>
      <c r="R36" s="456"/>
      <c r="S36" s="456"/>
      <c r="T36" s="1288"/>
      <c r="U36" s="716">
        <f t="shared" si="13"/>
        <v>0</v>
      </c>
      <c r="V36" s="503">
        <f t="shared" si="12"/>
        <v>0</v>
      </c>
      <c r="W36" s="503">
        <f t="shared" si="12"/>
        <v>0</v>
      </c>
      <c r="X36" s="555">
        <f>G36+K36+O36+S36</f>
        <v>0</v>
      </c>
    </row>
    <row r="37" spans="1:25" x14ac:dyDescent="0.3">
      <c r="A37" s="1632"/>
      <c r="B37" s="757">
        <v>2.21</v>
      </c>
      <c r="C37" s="740" t="s">
        <v>914</v>
      </c>
      <c r="D37" s="1217">
        <f t="shared" si="8"/>
        <v>0</v>
      </c>
      <c r="E37" s="456"/>
      <c r="F37" s="456"/>
      <c r="G37" s="457"/>
      <c r="H37" s="643">
        <f t="shared" si="9"/>
        <v>0</v>
      </c>
      <c r="I37" s="456"/>
      <c r="J37" s="456"/>
      <c r="K37" s="457"/>
      <c r="L37" s="643">
        <f t="shared" si="10"/>
        <v>0</v>
      </c>
      <c r="M37" s="456"/>
      <c r="N37" s="456"/>
      <c r="O37" s="457"/>
      <c r="P37" s="643">
        <f t="shared" si="11"/>
        <v>0</v>
      </c>
      <c r="Q37" s="456"/>
      <c r="R37" s="456"/>
      <c r="S37" s="456"/>
      <c r="T37" s="1288"/>
      <c r="U37" s="716">
        <f t="shared" si="13"/>
        <v>0</v>
      </c>
      <c r="V37" s="503">
        <f>E37+I37+M37+Q37</f>
        <v>0</v>
      </c>
      <c r="W37" s="503">
        <f>F37+J37+N37+R37</f>
        <v>0</v>
      </c>
      <c r="X37" s="555">
        <f>G37+K37+O37+S37</f>
        <v>0</v>
      </c>
    </row>
    <row r="38" spans="1:25" s="782" customFormat="1" x14ac:dyDescent="0.3">
      <c r="A38" s="1633"/>
      <c r="B38" s="758">
        <v>2.2200000000000002</v>
      </c>
      <c r="C38" s="759" t="s">
        <v>904</v>
      </c>
      <c r="D38" s="1218">
        <f>SUM(D26,D27:D37)</f>
        <v>0</v>
      </c>
      <c r="E38" s="521">
        <f t="shared" ref="E38:X38" si="14">SUM(E26:E37)</f>
        <v>0</v>
      </c>
      <c r="F38" s="521">
        <f t="shared" si="14"/>
        <v>0</v>
      </c>
      <c r="G38" s="522">
        <f t="shared" si="14"/>
        <v>0</v>
      </c>
      <c r="H38" s="532">
        <f t="shared" si="14"/>
        <v>0</v>
      </c>
      <c r="I38" s="521">
        <f t="shared" si="14"/>
        <v>0</v>
      </c>
      <c r="J38" s="521">
        <f t="shared" si="14"/>
        <v>0</v>
      </c>
      <c r="K38" s="522">
        <f t="shared" si="14"/>
        <v>0</v>
      </c>
      <c r="L38" s="532">
        <f t="shared" si="14"/>
        <v>0</v>
      </c>
      <c r="M38" s="521">
        <f t="shared" si="14"/>
        <v>0</v>
      </c>
      <c r="N38" s="521">
        <f t="shared" si="14"/>
        <v>0</v>
      </c>
      <c r="O38" s="522">
        <f t="shared" si="14"/>
        <v>0</v>
      </c>
      <c r="P38" s="532">
        <f t="shared" si="14"/>
        <v>0</v>
      </c>
      <c r="Q38" s="521">
        <f t="shared" si="14"/>
        <v>0</v>
      </c>
      <c r="R38" s="521">
        <f t="shared" si="14"/>
        <v>0</v>
      </c>
      <c r="S38" s="521">
        <f t="shared" si="14"/>
        <v>0</v>
      </c>
      <c r="T38" s="1284">
        <f t="shared" si="14"/>
        <v>0</v>
      </c>
      <c r="U38" s="539">
        <f t="shared" si="14"/>
        <v>0</v>
      </c>
      <c r="V38" s="521">
        <f t="shared" si="14"/>
        <v>0</v>
      </c>
      <c r="W38" s="521">
        <f t="shared" si="14"/>
        <v>0</v>
      </c>
      <c r="X38" s="892">
        <f t="shared" si="14"/>
        <v>0</v>
      </c>
    </row>
    <row r="39" spans="1:25" ht="14.4" customHeight="1" x14ac:dyDescent="0.3">
      <c r="A39" s="1684" t="s">
        <v>6</v>
      </c>
      <c r="B39" s="738" t="s">
        <v>77</v>
      </c>
      <c r="C39" s="754" t="s">
        <v>224</v>
      </c>
      <c r="D39" s="1214">
        <f>SUM(E39:G39)</f>
        <v>0</v>
      </c>
      <c r="E39" s="452"/>
      <c r="F39" s="454"/>
      <c r="G39" s="455"/>
      <c r="H39" s="642">
        <f>SUM(I39:K39)</f>
        <v>0</v>
      </c>
      <c r="I39" s="452"/>
      <c r="J39" s="454"/>
      <c r="K39" s="455"/>
      <c r="L39" s="642">
        <f>SUM(M39:O39)</f>
        <v>0</v>
      </c>
      <c r="M39" s="452"/>
      <c r="N39" s="454"/>
      <c r="O39" s="455"/>
      <c r="P39" s="642">
        <f>SUM(Q39:S39)</f>
        <v>0</v>
      </c>
      <c r="Q39" s="452"/>
      <c r="R39" s="454"/>
      <c r="S39" s="454"/>
      <c r="T39" s="1287"/>
      <c r="U39" s="611">
        <f>SUM(V39:X39)+T39</f>
        <v>0</v>
      </c>
      <c r="V39" s="503">
        <f t="shared" ref="V39:X42" si="15">E39+I39+M39+Q39</f>
        <v>0</v>
      </c>
      <c r="W39" s="503">
        <f t="shared" si="15"/>
        <v>0</v>
      </c>
      <c r="X39" s="1046">
        <f t="shared" si="15"/>
        <v>0</v>
      </c>
    </row>
    <row r="40" spans="1:25" s="780" customFormat="1" x14ac:dyDescent="0.3">
      <c r="A40" s="1684"/>
      <c r="B40" s="738" t="s">
        <v>78</v>
      </c>
      <c r="C40" s="760" t="s">
        <v>274</v>
      </c>
      <c r="D40" s="1215">
        <f>SUM(E40:G40)</f>
        <v>0</v>
      </c>
      <c r="E40" s="448"/>
      <c r="F40" s="448"/>
      <c r="G40" s="449"/>
      <c r="H40" s="502">
        <f>SUM(I40:K40)</f>
        <v>0</v>
      </c>
      <c r="I40" s="448"/>
      <c r="J40" s="448"/>
      <c r="K40" s="449"/>
      <c r="L40" s="502">
        <f>SUM(M40:O40)</f>
        <v>0</v>
      </c>
      <c r="M40" s="448"/>
      <c r="N40" s="448"/>
      <c r="O40" s="449"/>
      <c r="P40" s="502">
        <f>SUM(Q40:S40)</f>
        <v>0</v>
      </c>
      <c r="Q40" s="448"/>
      <c r="R40" s="448"/>
      <c r="S40" s="448"/>
      <c r="T40" s="1282"/>
      <c r="U40" s="535">
        <f t="shared" ref="U40:U42" si="16">SUM(V40:X40)+T40</f>
        <v>0</v>
      </c>
      <c r="V40" s="503">
        <f t="shared" si="15"/>
        <v>0</v>
      </c>
      <c r="W40" s="503">
        <f t="shared" si="15"/>
        <v>0</v>
      </c>
      <c r="X40" s="1046">
        <f t="shared" si="15"/>
        <v>0</v>
      </c>
    </row>
    <row r="41" spans="1:25" x14ac:dyDescent="0.3">
      <c r="A41" s="1684"/>
      <c r="B41" s="738" t="s">
        <v>79</v>
      </c>
      <c r="C41" s="761" t="s">
        <v>180</v>
      </c>
      <c r="D41" s="1215">
        <f>SUM(E41:G41)</f>
        <v>0</v>
      </c>
      <c r="E41" s="454"/>
      <c r="F41" s="454"/>
      <c r="G41" s="455"/>
      <c r="H41" s="502">
        <f>SUM(I41:K41)</f>
        <v>0</v>
      </c>
      <c r="I41" s="454"/>
      <c r="J41" s="454"/>
      <c r="K41" s="455"/>
      <c r="L41" s="502">
        <f>SUM(M41:O41)</f>
        <v>0</v>
      </c>
      <c r="M41" s="454"/>
      <c r="N41" s="454"/>
      <c r="O41" s="455"/>
      <c r="P41" s="502">
        <f>SUM(Q41:S41)</f>
        <v>0</v>
      </c>
      <c r="Q41" s="454"/>
      <c r="R41" s="454"/>
      <c r="S41" s="454"/>
      <c r="T41" s="1287"/>
      <c r="U41" s="535">
        <f t="shared" si="16"/>
        <v>0</v>
      </c>
      <c r="V41" s="503">
        <f t="shared" si="15"/>
        <v>0</v>
      </c>
      <c r="W41" s="503">
        <f t="shared" si="15"/>
        <v>0</v>
      </c>
      <c r="X41" s="1046">
        <f t="shared" si="15"/>
        <v>0</v>
      </c>
    </row>
    <row r="42" spans="1:25" x14ac:dyDescent="0.3">
      <c r="A42" s="1684"/>
      <c r="B42" s="738">
        <v>3.4</v>
      </c>
      <c r="C42" s="761" t="s">
        <v>586</v>
      </c>
      <c r="D42" s="1215">
        <f>SUM(E42:G42)</f>
        <v>0</v>
      </c>
      <c r="E42" s="454"/>
      <c r="F42" s="454"/>
      <c r="G42" s="455"/>
      <c r="H42" s="502">
        <f>SUM(I42:K42)</f>
        <v>0</v>
      </c>
      <c r="I42" s="454"/>
      <c r="J42" s="454"/>
      <c r="K42" s="455"/>
      <c r="L42" s="502">
        <f>SUM(M42:O42)</f>
        <v>0</v>
      </c>
      <c r="M42" s="454"/>
      <c r="N42" s="454"/>
      <c r="O42" s="455"/>
      <c r="P42" s="502">
        <f>SUM(Q42:S42)</f>
        <v>0</v>
      </c>
      <c r="Q42" s="454"/>
      <c r="R42" s="454"/>
      <c r="S42" s="454"/>
      <c r="T42" s="1287"/>
      <c r="U42" s="535">
        <f t="shared" si="16"/>
        <v>0</v>
      </c>
      <c r="V42" s="503">
        <f t="shared" si="15"/>
        <v>0</v>
      </c>
      <c r="W42" s="503">
        <f t="shared" si="15"/>
        <v>0</v>
      </c>
      <c r="X42" s="1046">
        <f t="shared" si="15"/>
        <v>0</v>
      </c>
    </row>
    <row r="43" spans="1:25" s="782" customFormat="1" x14ac:dyDescent="0.3">
      <c r="A43" s="1685"/>
      <c r="B43" s="762">
        <v>3.5</v>
      </c>
      <c r="C43" s="759" t="s">
        <v>8</v>
      </c>
      <c r="D43" s="1216">
        <f t="shared" ref="D43:X43" si="17">SUM(D39:D42)</f>
        <v>0</v>
      </c>
      <c r="E43" s="521">
        <f t="shared" si="17"/>
        <v>0</v>
      </c>
      <c r="F43" s="521">
        <f t="shared" si="17"/>
        <v>0</v>
      </c>
      <c r="G43" s="522">
        <f t="shared" si="17"/>
        <v>0</v>
      </c>
      <c r="H43" s="532">
        <f t="shared" si="17"/>
        <v>0</v>
      </c>
      <c r="I43" s="521">
        <f t="shared" si="17"/>
        <v>0</v>
      </c>
      <c r="J43" s="521">
        <f t="shared" si="17"/>
        <v>0</v>
      </c>
      <c r="K43" s="522">
        <f t="shared" si="17"/>
        <v>0</v>
      </c>
      <c r="L43" s="532">
        <f t="shared" si="17"/>
        <v>0</v>
      </c>
      <c r="M43" s="521">
        <f t="shared" si="17"/>
        <v>0</v>
      </c>
      <c r="N43" s="521">
        <f t="shared" si="17"/>
        <v>0</v>
      </c>
      <c r="O43" s="522">
        <f t="shared" si="17"/>
        <v>0</v>
      </c>
      <c r="P43" s="532">
        <f t="shared" si="17"/>
        <v>0</v>
      </c>
      <c r="Q43" s="521">
        <f t="shared" si="17"/>
        <v>0</v>
      </c>
      <c r="R43" s="521">
        <f t="shared" si="17"/>
        <v>0</v>
      </c>
      <c r="S43" s="521">
        <f t="shared" si="17"/>
        <v>0</v>
      </c>
      <c r="T43" s="1284">
        <f t="shared" si="17"/>
        <v>0</v>
      </c>
      <c r="U43" s="539">
        <f t="shared" si="17"/>
        <v>0</v>
      </c>
      <c r="V43" s="521">
        <f t="shared" si="17"/>
        <v>0</v>
      </c>
      <c r="W43" s="521">
        <f t="shared" si="17"/>
        <v>0</v>
      </c>
      <c r="X43" s="892">
        <f t="shared" si="17"/>
        <v>0</v>
      </c>
    </row>
    <row r="44" spans="1:25" s="782" customFormat="1" x14ac:dyDescent="0.3">
      <c r="A44" s="1675" t="s">
        <v>275</v>
      </c>
      <c r="B44" s="747" t="s">
        <v>81</v>
      </c>
      <c r="C44" s="1248" t="s">
        <v>188</v>
      </c>
      <c r="D44" s="1249">
        <f>SUM(D19+D20+D22, D27:D34)+D39</f>
        <v>0</v>
      </c>
      <c r="E44" s="720">
        <f t="shared" ref="E44:X44" si="18">SUM(E19+E20+E22, E27:E34)+E39</f>
        <v>0</v>
      </c>
      <c r="F44" s="720">
        <f t="shared" si="18"/>
        <v>0</v>
      </c>
      <c r="G44" s="720">
        <f t="shared" si="18"/>
        <v>0</v>
      </c>
      <c r="H44" s="1249">
        <f>SUM(H19+H20+H22, H27:H34)+H39</f>
        <v>0</v>
      </c>
      <c r="I44" s="720">
        <f t="shared" si="18"/>
        <v>0</v>
      </c>
      <c r="J44" s="720">
        <f t="shared" si="18"/>
        <v>0</v>
      </c>
      <c r="K44" s="720">
        <f t="shared" si="18"/>
        <v>0</v>
      </c>
      <c r="L44" s="1249">
        <f>SUM(L19+L20+L22, L27:L34)+L39</f>
        <v>0</v>
      </c>
      <c r="M44" s="720">
        <f t="shared" si="18"/>
        <v>0</v>
      </c>
      <c r="N44" s="720">
        <f t="shared" si="18"/>
        <v>0</v>
      </c>
      <c r="O44" s="720">
        <f t="shared" si="18"/>
        <v>0</v>
      </c>
      <c r="P44" s="1249">
        <f>SUM(P19+P20+P22, P27:P34)+P39</f>
        <v>0</v>
      </c>
      <c r="Q44" s="720">
        <f t="shared" si="18"/>
        <v>0</v>
      </c>
      <c r="R44" s="720">
        <f t="shared" si="18"/>
        <v>0</v>
      </c>
      <c r="S44" s="720">
        <f t="shared" si="18"/>
        <v>0</v>
      </c>
      <c r="T44" s="1324">
        <f t="shared" si="18"/>
        <v>0</v>
      </c>
      <c r="U44" s="1250">
        <f>SUM(U19+U20+U22, U27:U34)+U39</f>
        <v>0</v>
      </c>
      <c r="V44" s="720">
        <f t="shared" si="18"/>
        <v>0</v>
      </c>
      <c r="W44" s="720">
        <f t="shared" si="18"/>
        <v>0</v>
      </c>
      <c r="X44" s="893">
        <f t="shared" si="18"/>
        <v>0</v>
      </c>
    </row>
    <row r="45" spans="1:25" s="782" customFormat="1" x14ac:dyDescent="0.3">
      <c r="A45" s="1676"/>
      <c r="B45" s="745" t="s">
        <v>82</v>
      </c>
      <c r="C45" s="755" t="s">
        <v>189</v>
      </c>
      <c r="D45" s="643">
        <f t="shared" ref="D45:X45" si="19">D23+D36+D41</f>
        <v>0</v>
      </c>
      <c r="E45" s="537">
        <f t="shared" si="19"/>
        <v>0</v>
      </c>
      <c r="F45" s="537">
        <f t="shared" si="19"/>
        <v>0</v>
      </c>
      <c r="G45" s="537">
        <f t="shared" si="19"/>
        <v>0</v>
      </c>
      <c r="H45" s="643">
        <f t="shared" si="19"/>
        <v>0</v>
      </c>
      <c r="I45" s="537">
        <f t="shared" si="19"/>
        <v>0</v>
      </c>
      <c r="J45" s="537">
        <f t="shared" si="19"/>
        <v>0</v>
      </c>
      <c r="K45" s="537">
        <f t="shared" si="19"/>
        <v>0</v>
      </c>
      <c r="L45" s="643">
        <f t="shared" si="19"/>
        <v>0</v>
      </c>
      <c r="M45" s="537">
        <f t="shared" si="19"/>
        <v>0</v>
      </c>
      <c r="N45" s="537">
        <f t="shared" si="19"/>
        <v>0</v>
      </c>
      <c r="O45" s="537">
        <f t="shared" si="19"/>
        <v>0</v>
      </c>
      <c r="P45" s="643">
        <f t="shared" si="19"/>
        <v>0</v>
      </c>
      <c r="Q45" s="537">
        <f t="shared" si="19"/>
        <v>0</v>
      </c>
      <c r="R45" s="537">
        <f t="shared" si="19"/>
        <v>0</v>
      </c>
      <c r="S45" s="537">
        <f t="shared" si="19"/>
        <v>0</v>
      </c>
      <c r="T45" s="1325">
        <f t="shared" si="19"/>
        <v>0</v>
      </c>
      <c r="U45" s="716">
        <f t="shared" si="19"/>
        <v>0</v>
      </c>
      <c r="V45" s="537">
        <f t="shared" si="19"/>
        <v>0</v>
      </c>
      <c r="W45" s="537">
        <f t="shared" si="19"/>
        <v>0</v>
      </c>
      <c r="X45" s="538">
        <f t="shared" si="19"/>
        <v>0</v>
      </c>
      <c r="Y45" s="1219"/>
    </row>
    <row r="46" spans="1:25" s="782" customFormat="1" x14ac:dyDescent="0.3">
      <c r="A46" s="1676"/>
      <c r="B46" s="745" t="s">
        <v>83</v>
      </c>
      <c r="C46" s="755" t="s">
        <v>190</v>
      </c>
      <c r="D46" s="1251">
        <f t="shared" ref="D46:X46" si="20">D24+D35+D40</f>
        <v>0</v>
      </c>
      <c r="E46" s="1252">
        <f t="shared" si="20"/>
        <v>0</v>
      </c>
      <c r="F46" s="1252">
        <f t="shared" si="20"/>
        <v>0</v>
      </c>
      <c r="G46" s="1253">
        <f t="shared" si="20"/>
        <v>0</v>
      </c>
      <c r="H46" s="1251">
        <f t="shared" si="20"/>
        <v>0</v>
      </c>
      <c r="I46" s="1252">
        <f t="shared" si="20"/>
        <v>0</v>
      </c>
      <c r="J46" s="1252">
        <f t="shared" si="20"/>
        <v>0</v>
      </c>
      <c r="K46" s="1253">
        <f t="shared" si="20"/>
        <v>0</v>
      </c>
      <c r="L46" s="1251">
        <f t="shared" si="20"/>
        <v>0</v>
      </c>
      <c r="M46" s="1252">
        <f t="shared" si="20"/>
        <v>0</v>
      </c>
      <c r="N46" s="1252">
        <f t="shared" si="20"/>
        <v>0</v>
      </c>
      <c r="O46" s="1253">
        <f t="shared" si="20"/>
        <v>0</v>
      </c>
      <c r="P46" s="1251">
        <f t="shared" si="20"/>
        <v>0</v>
      </c>
      <c r="Q46" s="1252">
        <f t="shared" si="20"/>
        <v>0</v>
      </c>
      <c r="R46" s="1252">
        <f t="shared" si="20"/>
        <v>0</v>
      </c>
      <c r="S46" s="1252">
        <f t="shared" si="20"/>
        <v>0</v>
      </c>
      <c r="T46" s="1326">
        <f t="shared" si="20"/>
        <v>0</v>
      </c>
      <c r="U46" s="1254">
        <f t="shared" si="20"/>
        <v>0</v>
      </c>
      <c r="V46" s="1252">
        <f t="shared" si="20"/>
        <v>0</v>
      </c>
      <c r="W46" s="1252">
        <f t="shared" si="20"/>
        <v>0</v>
      </c>
      <c r="X46" s="1330">
        <f t="shared" si="20"/>
        <v>0</v>
      </c>
      <c r="Y46" s="1219"/>
    </row>
    <row r="47" spans="1:25" s="782" customFormat="1" x14ac:dyDescent="0.3">
      <c r="A47" s="1676"/>
      <c r="B47" s="745">
        <v>4.4000000000000004</v>
      </c>
      <c r="C47" s="755" t="s">
        <v>587</v>
      </c>
      <c r="D47" s="643">
        <f t="shared" ref="D47:X47" si="21">D25+D37+D42</f>
        <v>0</v>
      </c>
      <c r="E47" s="537">
        <f t="shared" si="21"/>
        <v>0</v>
      </c>
      <c r="F47" s="537">
        <f t="shared" si="21"/>
        <v>0</v>
      </c>
      <c r="G47" s="612">
        <f t="shared" si="21"/>
        <v>0</v>
      </c>
      <c r="H47" s="643">
        <f t="shared" si="21"/>
        <v>0</v>
      </c>
      <c r="I47" s="537">
        <f t="shared" si="21"/>
        <v>0</v>
      </c>
      <c r="J47" s="537">
        <f t="shared" si="21"/>
        <v>0</v>
      </c>
      <c r="K47" s="612">
        <f t="shared" si="21"/>
        <v>0</v>
      </c>
      <c r="L47" s="643">
        <f t="shared" si="21"/>
        <v>0</v>
      </c>
      <c r="M47" s="537">
        <f t="shared" si="21"/>
        <v>0</v>
      </c>
      <c r="N47" s="537">
        <f t="shared" si="21"/>
        <v>0</v>
      </c>
      <c r="O47" s="612">
        <f t="shared" si="21"/>
        <v>0</v>
      </c>
      <c r="P47" s="643">
        <f t="shared" si="21"/>
        <v>0</v>
      </c>
      <c r="Q47" s="537">
        <f t="shared" si="21"/>
        <v>0</v>
      </c>
      <c r="R47" s="537">
        <f t="shared" si="21"/>
        <v>0</v>
      </c>
      <c r="S47" s="537">
        <f t="shared" si="21"/>
        <v>0</v>
      </c>
      <c r="T47" s="1325">
        <f t="shared" si="21"/>
        <v>0</v>
      </c>
      <c r="U47" s="716">
        <f t="shared" si="21"/>
        <v>0</v>
      </c>
      <c r="V47" s="537">
        <f t="shared" si="21"/>
        <v>0</v>
      </c>
      <c r="W47" s="537">
        <f t="shared" si="21"/>
        <v>0</v>
      </c>
      <c r="X47" s="538">
        <f t="shared" si="21"/>
        <v>0</v>
      </c>
    </row>
    <row r="48" spans="1:25" x14ac:dyDescent="0.3">
      <c r="A48" s="1676"/>
      <c r="B48" s="745">
        <v>4.5</v>
      </c>
      <c r="C48" s="754" t="s">
        <v>36</v>
      </c>
      <c r="D48" s="502">
        <f>SUM(E48:G48)</f>
        <v>0</v>
      </c>
      <c r="E48" s="454"/>
      <c r="F48" s="454"/>
      <c r="G48" s="455"/>
      <c r="H48" s="502">
        <f>SUM(I48:K48)</f>
        <v>0</v>
      </c>
      <c r="I48" s="454"/>
      <c r="J48" s="454"/>
      <c r="K48" s="455"/>
      <c r="L48" s="502">
        <f>SUM(M48:O48)</f>
        <v>0</v>
      </c>
      <c r="M48" s="454"/>
      <c r="N48" s="454"/>
      <c r="O48" s="455"/>
      <c r="P48" s="502">
        <f>SUM(Q48:S48)</f>
        <v>0</v>
      </c>
      <c r="Q48" s="454"/>
      <c r="R48" s="454"/>
      <c r="S48" s="454"/>
      <c r="T48" s="1287"/>
      <c r="U48" s="535">
        <f>SUM(V48:X48)+T48</f>
        <v>0</v>
      </c>
      <c r="V48" s="503">
        <f t="shared" ref="V48:X49" si="22">E48+I48+M48+Q48</f>
        <v>0</v>
      </c>
      <c r="W48" s="503">
        <f t="shared" si="22"/>
        <v>0</v>
      </c>
      <c r="X48" s="555">
        <f t="shared" si="22"/>
        <v>0</v>
      </c>
    </row>
    <row r="49" spans="1:24" x14ac:dyDescent="0.3">
      <c r="A49" s="1676"/>
      <c r="B49" s="745" t="s">
        <v>116</v>
      </c>
      <c r="C49" s="740" t="s">
        <v>148</v>
      </c>
      <c r="D49" s="502">
        <f>SUM(E49:G49)</f>
        <v>0</v>
      </c>
      <c r="E49" s="454"/>
      <c r="F49" s="454"/>
      <c r="G49" s="455"/>
      <c r="H49" s="502">
        <f>SUM(I49:K49)</f>
        <v>0</v>
      </c>
      <c r="I49" s="454"/>
      <c r="J49" s="454"/>
      <c r="K49" s="455"/>
      <c r="L49" s="502">
        <f>SUM(M49:O49)</f>
        <v>0</v>
      </c>
      <c r="M49" s="454"/>
      <c r="N49" s="454"/>
      <c r="O49" s="455"/>
      <c r="P49" s="502">
        <f>SUM(Q49:S49)</f>
        <v>0</v>
      </c>
      <c r="Q49" s="454"/>
      <c r="R49" s="454"/>
      <c r="S49" s="454"/>
      <c r="T49" s="1287"/>
      <c r="U49" s="535">
        <f>SUM(V49:X49)+T49</f>
        <v>0</v>
      </c>
      <c r="V49" s="503">
        <f t="shared" si="22"/>
        <v>0</v>
      </c>
      <c r="W49" s="503">
        <f t="shared" si="22"/>
        <v>0</v>
      </c>
      <c r="X49" s="555">
        <f t="shared" si="22"/>
        <v>0</v>
      </c>
    </row>
    <row r="50" spans="1:24" s="782" customFormat="1" x14ac:dyDescent="0.3">
      <c r="A50" s="1676"/>
      <c r="B50" s="746" t="s">
        <v>230</v>
      </c>
      <c r="C50" s="765" t="s">
        <v>426</v>
      </c>
      <c r="D50" s="532">
        <f t="shared" ref="D50:X50" si="23">SUM(D44:D49)</f>
        <v>0</v>
      </c>
      <c r="E50" s="521">
        <f t="shared" si="23"/>
        <v>0</v>
      </c>
      <c r="F50" s="521">
        <f t="shared" si="23"/>
        <v>0</v>
      </c>
      <c r="G50" s="522">
        <f t="shared" si="23"/>
        <v>0</v>
      </c>
      <c r="H50" s="532">
        <f t="shared" si="23"/>
        <v>0</v>
      </c>
      <c r="I50" s="521">
        <f t="shared" si="23"/>
        <v>0</v>
      </c>
      <c r="J50" s="521">
        <f t="shared" si="23"/>
        <v>0</v>
      </c>
      <c r="K50" s="522">
        <f t="shared" si="23"/>
        <v>0</v>
      </c>
      <c r="L50" s="532">
        <f t="shared" si="23"/>
        <v>0</v>
      </c>
      <c r="M50" s="521">
        <f t="shared" si="23"/>
        <v>0</v>
      </c>
      <c r="N50" s="521">
        <f t="shared" si="23"/>
        <v>0</v>
      </c>
      <c r="O50" s="522">
        <f t="shared" si="23"/>
        <v>0</v>
      </c>
      <c r="P50" s="532">
        <f t="shared" si="23"/>
        <v>0</v>
      </c>
      <c r="Q50" s="521">
        <f t="shared" si="23"/>
        <v>0</v>
      </c>
      <c r="R50" s="521">
        <f t="shared" si="23"/>
        <v>0</v>
      </c>
      <c r="S50" s="521">
        <f t="shared" si="23"/>
        <v>0</v>
      </c>
      <c r="T50" s="1284">
        <f t="shared" si="23"/>
        <v>0</v>
      </c>
      <c r="U50" s="539">
        <f t="shared" si="23"/>
        <v>0</v>
      </c>
      <c r="V50" s="521">
        <f t="shared" si="23"/>
        <v>0</v>
      </c>
      <c r="W50" s="521">
        <f t="shared" si="23"/>
        <v>0</v>
      </c>
      <c r="X50" s="892">
        <f t="shared" si="23"/>
        <v>0</v>
      </c>
    </row>
    <row r="51" spans="1:24" x14ac:dyDescent="0.3">
      <c r="A51" s="1676"/>
      <c r="B51" s="745" t="s">
        <v>229</v>
      </c>
      <c r="C51" s="740" t="s">
        <v>44</v>
      </c>
      <c r="D51" s="502">
        <f>SUM(E51:G51)</f>
        <v>0</v>
      </c>
      <c r="E51" s="454"/>
      <c r="F51" s="454"/>
      <c r="G51" s="455"/>
      <c r="H51" s="502">
        <f>SUM(I51:K51)</f>
        <v>0</v>
      </c>
      <c r="I51" s="454"/>
      <c r="J51" s="454"/>
      <c r="K51" s="455"/>
      <c r="L51" s="502">
        <f>SUM(M51:O51)</f>
        <v>0</v>
      </c>
      <c r="M51" s="454"/>
      <c r="N51" s="454"/>
      <c r="O51" s="455"/>
      <c r="P51" s="502">
        <f>SUM(Q51:S51)</f>
        <v>0</v>
      </c>
      <c r="Q51" s="454"/>
      <c r="R51" s="454"/>
      <c r="S51" s="454"/>
      <c r="T51" s="1287"/>
      <c r="U51" s="535">
        <f>SUM(V51:X51)+T51</f>
        <v>0</v>
      </c>
      <c r="V51" s="503">
        <f t="shared" ref="V51:X53" si="24">E51+I51+M51+Q51</f>
        <v>0</v>
      </c>
      <c r="W51" s="503">
        <f t="shared" si="24"/>
        <v>0</v>
      </c>
      <c r="X51" s="555">
        <f t="shared" si="24"/>
        <v>0</v>
      </c>
    </row>
    <row r="52" spans="1:24" x14ac:dyDescent="0.3">
      <c r="A52" s="1676"/>
      <c r="B52" s="745" t="s">
        <v>228</v>
      </c>
      <c r="C52" s="740" t="s">
        <v>427</v>
      </c>
      <c r="D52" s="502">
        <f>SUM(E52:G52)</f>
        <v>0</v>
      </c>
      <c r="E52" s="454"/>
      <c r="F52" s="454"/>
      <c r="G52" s="455"/>
      <c r="H52" s="502">
        <f>SUM(I52:K52)</f>
        <v>0</v>
      </c>
      <c r="I52" s="454"/>
      <c r="J52" s="454"/>
      <c r="K52" s="455"/>
      <c r="L52" s="502">
        <f>SUM(M52:O52)</f>
        <v>0</v>
      </c>
      <c r="M52" s="454"/>
      <c r="N52" s="454"/>
      <c r="O52" s="455"/>
      <c r="P52" s="502">
        <f>SUM(Q52:S52)</f>
        <v>0</v>
      </c>
      <c r="Q52" s="454"/>
      <c r="R52" s="454"/>
      <c r="S52" s="454"/>
      <c r="T52" s="1287"/>
      <c r="U52" s="535">
        <f>SUM(V52:X52)+T52</f>
        <v>0</v>
      </c>
      <c r="V52" s="503">
        <f t="shared" si="24"/>
        <v>0</v>
      </c>
      <c r="W52" s="503">
        <f t="shared" si="24"/>
        <v>0</v>
      </c>
      <c r="X52" s="555">
        <f t="shared" si="24"/>
        <v>0</v>
      </c>
    </row>
    <row r="53" spans="1:24" s="782" customFormat="1" x14ac:dyDescent="0.3">
      <c r="A53" s="1676"/>
      <c r="B53" s="745" t="s">
        <v>227</v>
      </c>
      <c r="C53" s="740" t="s">
        <v>385</v>
      </c>
      <c r="D53" s="502">
        <f t="shared" ref="D53:U53" si="25">SUM(D51:D52)</f>
        <v>0</v>
      </c>
      <c r="E53" s="1043">
        <f t="shared" si="25"/>
        <v>0</v>
      </c>
      <c r="F53" s="1043">
        <f t="shared" si="25"/>
        <v>0</v>
      </c>
      <c r="G53" s="1045">
        <f t="shared" si="25"/>
        <v>0</v>
      </c>
      <c r="H53" s="502">
        <f t="shared" si="25"/>
        <v>0</v>
      </c>
      <c r="I53" s="1043">
        <f t="shared" si="25"/>
        <v>0</v>
      </c>
      <c r="J53" s="1043">
        <f t="shared" si="25"/>
        <v>0</v>
      </c>
      <c r="K53" s="1045">
        <f t="shared" si="25"/>
        <v>0</v>
      </c>
      <c r="L53" s="502">
        <f t="shared" si="25"/>
        <v>0</v>
      </c>
      <c r="M53" s="1043">
        <f t="shared" si="25"/>
        <v>0</v>
      </c>
      <c r="N53" s="1043">
        <f t="shared" si="25"/>
        <v>0</v>
      </c>
      <c r="O53" s="1045">
        <f t="shared" si="25"/>
        <v>0</v>
      </c>
      <c r="P53" s="502">
        <f t="shared" si="25"/>
        <v>0</v>
      </c>
      <c r="Q53" s="1043">
        <f t="shared" si="25"/>
        <v>0</v>
      </c>
      <c r="R53" s="1043">
        <f t="shared" si="25"/>
        <v>0</v>
      </c>
      <c r="S53" s="1043">
        <f t="shared" si="25"/>
        <v>0</v>
      </c>
      <c r="T53" s="1297">
        <f t="shared" si="25"/>
        <v>0</v>
      </c>
      <c r="U53" s="535">
        <f t="shared" si="25"/>
        <v>0</v>
      </c>
      <c r="V53" s="503">
        <f t="shared" si="24"/>
        <v>0</v>
      </c>
      <c r="W53" s="503">
        <f t="shared" si="24"/>
        <v>0</v>
      </c>
      <c r="X53" s="555">
        <f t="shared" si="24"/>
        <v>0</v>
      </c>
    </row>
    <row r="54" spans="1:24" s="782" customFormat="1" x14ac:dyDescent="0.3">
      <c r="A54" s="1677"/>
      <c r="B54" s="764" t="s">
        <v>226</v>
      </c>
      <c r="C54" s="765" t="s">
        <v>428</v>
      </c>
      <c r="D54" s="532">
        <f t="shared" ref="D54:X54" si="26">D50+D53</f>
        <v>0</v>
      </c>
      <c r="E54" s="521">
        <f t="shared" si="26"/>
        <v>0</v>
      </c>
      <c r="F54" s="521">
        <f t="shared" si="26"/>
        <v>0</v>
      </c>
      <c r="G54" s="522">
        <f t="shared" si="26"/>
        <v>0</v>
      </c>
      <c r="H54" s="532">
        <f t="shared" si="26"/>
        <v>0</v>
      </c>
      <c r="I54" s="521">
        <f t="shared" si="26"/>
        <v>0</v>
      </c>
      <c r="J54" s="521">
        <f t="shared" si="26"/>
        <v>0</v>
      </c>
      <c r="K54" s="522">
        <f t="shared" si="26"/>
        <v>0</v>
      </c>
      <c r="L54" s="532">
        <f t="shared" si="26"/>
        <v>0</v>
      </c>
      <c r="M54" s="521">
        <f t="shared" si="26"/>
        <v>0</v>
      </c>
      <c r="N54" s="521">
        <f t="shared" si="26"/>
        <v>0</v>
      </c>
      <c r="O54" s="522">
        <f t="shared" si="26"/>
        <v>0</v>
      </c>
      <c r="P54" s="532">
        <f t="shared" si="26"/>
        <v>0</v>
      </c>
      <c r="Q54" s="521">
        <f t="shared" si="26"/>
        <v>0</v>
      </c>
      <c r="R54" s="521">
        <f t="shared" si="26"/>
        <v>0</v>
      </c>
      <c r="S54" s="521">
        <f t="shared" si="26"/>
        <v>0</v>
      </c>
      <c r="T54" s="1284">
        <f t="shared" si="26"/>
        <v>0</v>
      </c>
      <c r="U54" s="539">
        <f t="shared" si="26"/>
        <v>0</v>
      </c>
      <c r="V54" s="521">
        <f t="shared" si="26"/>
        <v>0</v>
      </c>
      <c r="W54" s="521">
        <f t="shared" si="26"/>
        <v>0</v>
      </c>
      <c r="X54" s="892">
        <f t="shared" si="26"/>
        <v>0</v>
      </c>
    </row>
    <row r="55" spans="1:24" ht="15" customHeight="1" x14ac:dyDescent="0.3">
      <c r="A55" s="1695" t="s">
        <v>193</v>
      </c>
      <c r="B55" s="1696"/>
      <c r="C55" s="1697"/>
      <c r="D55" s="1689" t="s">
        <v>288</v>
      </c>
      <c r="E55" s="1690"/>
      <c r="F55" s="1690"/>
      <c r="G55" s="1691"/>
      <c r="H55" s="1689" t="s">
        <v>289</v>
      </c>
      <c r="I55" s="1690"/>
      <c r="J55" s="1690"/>
      <c r="K55" s="1691"/>
      <c r="L55" s="1689" t="s">
        <v>290</v>
      </c>
      <c r="M55" s="1690"/>
      <c r="N55" s="1690"/>
      <c r="O55" s="1691"/>
      <c r="P55" s="1689" t="s">
        <v>291</v>
      </c>
      <c r="Q55" s="1690"/>
      <c r="R55" s="1690"/>
      <c r="S55" s="1690"/>
      <c r="T55" s="1321"/>
      <c r="U55" s="1673" t="s">
        <v>1021</v>
      </c>
      <c r="V55" s="1668"/>
      <c r="W55" s="1668"/>
      <c r="X55" s="1674"/>
    </row>
    <row r="56" spans="1:24" ht="43.2" x14ac:dyDescent="0.3">
      <c r="A56" s="1698"/>
      <c r="B56" s="1699"/>
      <c r="C56" s="1700"/>
      <c r="D56" s="1313" t="s">
        <v>40</v>
      </c>
      <c r="E56" s="1314" t="s">
        <v>533</v>
      </c>
      <c r="F56" s="1314" t="s">
        <v>516</v>
      </c>
      <c r="G56" s="1315" t="s">
        <v>693</v>
      </c>
      <c r="H56" s="1313" t="s">
        <v>40</v>
      </c>
      <c r="I56" s="1314" t="s">
        <v>533</v>
      </c>
      <c r="J56" s="1314" t="s">
        <v>516</v>
      </c>
      <c r="K56" s="1315" t="s">
        <v>693</v>
      </c>
      <c r="L56" s="1313" t="s">
        <v>40</v>
      </c>
      <c r="M56" s="1314" t="s">
        <v>533</v>
      </c>
      <c r="N56" s="1314" t="s">
        <v>516</v>
      </c>
      <c r="O56" s="1315" t="s">
        <v>693</v>
      </c>
      <c r="P56" s="1314" t="s">
        <v>40</v>
      </c>
      <c r="Q56" s="1314" t="s">
        <v>533</v>
      </c>
      <c r="R56" s="1314" t="s">
        <v>516</v>
      </c>
      <c r="S56" s="1314" t="s">
        <v>693</v>
      </c>
      <c r="T56" s="1279" t="s">
        <v>1022</v>
      </c>
      <c r="U56" s="1312" t="s">
        <v>40</v>
      </c>
      <c r="V56" s="1311" t="s">
        <v>533</v>
      </c>
      <c r="W56" s="1311" t="s">
        <v>516</v>
      </c>
      <c r="X56" s="1316" t="s">
        <v>693</v>
      </c>
    </row>
    <row r="57" spans="1:24" ht="14.4" customHeight="1" x14ac:dyDescent="0.3">
      <c r="A57" s="1628" t="s">
        <v>9</v>
      </c>
      <c r="B57" s="744" t="s">
        <v>86</v>
      </c>
      <c r="C57" s="748" t="s">
        <v>30</v>
      </c>
      <c r="D57" s="643">
        <f t="shared" ref="D57:D62" si="27">SUM(E57:G57)</f>
        <v>0</v>
      </c>
      <c r="E57" s="462"/>
      <c r="F57" s="456"/>
      <c r="G57" s="457"/>
      <c r="H57" s="643">
        <f t="shared" ref="H57:H62" si="28">SUM(I57:K57)</f>
        <v>0</v>
      </c>
      <c r="I57" s="462"/>
      <c r="J57" s="456"/>
      <c r="K57" s="457"/>
      <c r="L57" s="643">
        <f t="shared" ref="L57:L62" si="29">SUM(M57:O57)</f>
        <v>0</v>
      </c>
      <c r="M57" s="462"/>
      <c r="N57" s="456"/>
      <c r="O57" s="457"/>
      <c r="P57" s="643">
        <f t="shared" ref="P57:P62" si="30">SUM(Q57:S57)</f>
        <v>0</v>
      </c>
      <c r="Q57" s="456"/>
      <c r="R57" s="456"/>
      <c r="S57" s="456"/>
      <c r="T57" s="1288"/>
      <c r="U57" s="716">
        <f>D57+H57+L57+P57+T57</f>
        <v>0</v>
      </c>
      <c r="V57" s="537">
        <f t="shared" ref="V57:X63" si="31">E57+I57+M57+Q57</f>
        <v>0</v>
      </c>
      <c r="W57" s="537">
        <f t="shared" si="31"/>
        <v>0</v>
      </c>
      <c r="X57" s="555">
        <f t="shared" si="31"/>
        <v>0</v>
      </c>
    </row>
    <row r="58" spans="1:24" x14ac:dyDescent="0.3">
      <c r="A58" s="1629"/>
      <c r="B58" s="745" t="s">
        <v>87</v>
      </c>
      <c r="C58" s="739" t="s">
        <v>109</v>
      </c>
      <c r="D58" s="643">
        <f t="shared" si="27"/>
        <v>0</v>
      </c>
      <c r="E58" s="456"/>
      <c r="F58" s="456"/>
      <c r="G58" s="457"/>
      <c r="H58" s="643">
        <f t="shared" si="28"/>
        <v>0</v>
      </c>
      <c r="I58" s="456"/>
      <c r="J58" s="456"/>
      <c r="K58" s="457"/>
      <c r="L58" s="643">
        <f t="shared" si="29"/>
        <v>0</v>
      </c>
      <c r="M58" s="456"/>
      <c r="N58" s="456"/>
      <c r="O58" s="457"/>
      <c r="P58" s="643">
        <f t="shared" si="30"/>
        <v>0</v>
      </c>
      <c r="Q58" s="456"/>
      <c r="R58" s="456"/>
      <c r="S58" s="456"/>
      <c r="T58" s="1288"/>
      <c r="U58" s="716">
        <f t="shared" ref="U58:U62" si="32">D58+H58+L58+P58+T58</f>
        <v>0</v>
      </c>
      <c r="V58" s="537">
        <f t="shared" si="31"/>
        <v>0</v>
      </c>
      <c r="W58" s="537">
        <f t="shared" si="31"/>
        <v>0</v>
      </c>
      <c r="X58" s="555">
        <f t="shared" si="31"/>
        <v>0</v>
      </c>
    </row>
    <row r="59" spans="1:24" x14ac:dyDescent="0.3">
      <c r="A59" s="1629"/>
      <c r="B59" s="745" t="s">
        <v>88</v>
      </c>
      <c r="C59" s="739" t="s">
        <v>110</v>
      </c>
      <c r="D59" s="643">
        <f t="shared" si="27"/>
        <v>0</v>
      </c>
      <c r="E59" s="456"/>
      <c r="F59" s="456"/>
      <c r="G59" s="457"/>
      <c r="H59" s="643">
        <f t="shared" si="28"/>
        <v>0</v>
      </c>
      <c r="I59" s="456"/>
      <c r="J59" s="456"/>
      <c r="K59" s="457"/>
      <c r="L59" s="643">
        <f t="shared" si="29"/>
        <v>0</v>
      </c>
      <c r="M59" s="456"/>
      <c r="N59" s="456"/>
      <c r="O59" s="457"/>
      <c r="P59" s="643">
        <f t="shared" si="30"/>
        <v>0</v>
      </c>
      <c r="Q59" s="456"/>
      <c r="R59" s="456"/>
      <c r="S59" s="456"/>
      <c r="T59" s="1288"/>
      <c r="U59" s="716">
        <f t="shared" si="32"/>
        <v>0</v>
      </c>
      <c r="V59" s="537">
        <f t="shared" si="31"/>
        <v>0</v>
      </c>
      <c r="W59" s="537">
        <f t="shared" si="31"/>
        <v>0</v>
      </c>
      <c r="X59" s="555">
        <f t="shared" si="31"/>
        <v>0</v>
      </c>
    </row>
    <row r="60" spans="1:24" x14ac:dyDescent="0.3">
      <c r="A60" s="1629"/>
      <c r="B60" s="749" t="s">
        <v>89</v>
      </c>
      <c r="C60" s="739" t="s">
        <v>111</v>
      </c>
      <c r="D60" s="643">
        <f t="shared" si="27"/>
        <v>0</v>
      </c>
      <c r="E60" s="456"/>
      <c r="F60" s="456"/>
      <c r="G60" s="457"/>
      <c r="H60" s="643">
        <f t="shared" si="28"/>
        <v>0</v>
      </c>
      <c r="I60" s="456"/>
      <c r="J60" s="456"/>
      <c r="K60" s="457"/>
      <c r="L60" s="643">
        <f t="shared" si="29"/>
        <v>0</v>
      </c>
      <c r="M60" s="456"/>
      <c r="N60" s="456"/>
      <c r="O60" s="457"/>
      <c r="P60" s="643">
        <f t="shared" si="30"/>
        <v>0</v>
      </c>
      <c r="Q60" s="456"/>
      <c r="R60" s="456"/>
      <c r="S60" s="456"/>
      <c r="T60" s="1288"/>
      <c r="U60" s="716">
        <f t="shared" si="32"/>
        <v>0</v>
      </c>
      <c r="V60" s="537">
        <f t="shared" si="31"/>
        <v>0</v>
      </c>
      <c r="W60" s="537">
        <f t="shared" si="31"/>
        <v>0</v>
      </c>
      <c r="X60" s="555">
        <f t="shared" si="31"/>
        <v>0</v>
      </c>
    </row>
    <row r="61" spans="1:24" x14ac:dyDescent="0.3">
      <c r="A61" s="1629"/>
      <c r="B61" s="749" t="s">
        <v>256</v>
      </c>
      <c r="C61" s="739" t="s">
        <v>112</v>
      </c>
      <c r="D61" s="643">
        <f t="shared" si="27"/>
        <v>0</v>
      </c>
      <c r="E61" s="456"/>
      <c r="F61" s="456"/>
      <c r="G61" s="457"/>
      <c r="H61" s="643">
        <f t="shared" si="28"/>
        <v>0</v>
      </c>
      <c r="I61" s="456"/>
      <c r="J61" s="456"/>
      <c r="K61" s="457"/>
      <c r="L61" s="643">
        <f t="shared" si="29"/>
        <v>0</v>
      </c>
      <c r="M61" s="456"/>
      <c r="N61" s="456"/>
      <c r="O61" s="457"/>
      <c r="P61" s="643">
        <f t="shared" si="30"/>
        <v>0</v>
      </c>
      <c r="Q61" s="456"/>
      <c r="R61" s="456"/>
      <c r="S61" s="456"/>
      <c r="T61" s="1288"/>
      <c r="U61" s="716">
        <f t="shared" si="32"/>
        <v>0</v>
      </c>
      <c r="V61" s="537">
        <f t="shared" si="31"/>
        <v>0</v>
      </c>
      <c r="W61" s="537">
        <f t="shared" si="31"/>
        <v>0</v>
      </c>
      <c r="X61" s="555">
        <f t="shared" si="31"/>
        <v>0</v>
      </c>
    </row>
    <row r="62" spans="1:24" x14ac:dyDescent="0.3">
      <c r="A62" s="1629"/>
      <c r="B62" s="745" t="s">
        <v>255</v>
      </c>
      <c r="C62" s="739" t="s">
        <v>31</v>
      </c>
      <c r="D62" s="643">
        <f t="shared" si="27"/>
        <v>0</v>
      </c>
      <c r="E62" s="456"/>
      <c r="F62" s="456"/>
      <c r="G62" s="457"/>
      <c r="H62" s="643">
        <f t="shared" si="28"/>
        <v>0</v>
      </c>
      <c r="I62" s="456"/>
      <c r="J62" s="456"/>
      <c r="K62" s="457"/>
      <c r="L62" s="643">
        <f t="shared" si="29"/>
        <v>0</v>
      </c>
      <c r="M62" s="456"/>
      <c r="N62" s="456"/>
      <c r="O62" s="457"/>
      <c r="P62" s="643">
        <f t="shared" si="30"/>
        <v>0</v>
      </c>
      <c r="Q62" s="456"/>
      <c r="R62" s="456"/>
      <c r="S62" s="456"/>
      <c r="T62" s="1288"/>
      <c r="U62" s="716">
        <f t="shared" si="32"/>
        <v>0</v>
      </c>
      <c r="V62" s="537">
        <f t="shared" si="31"/>
        <v>0</v>
      </c>
      <c r="W62" s="537">
        <f t="shared" si="31"/>
        <v>0</v>
      </c>
      <c r="X62" s="555">
        <f t="shared" si="31"/>
        <v>0</v>
      </c>
    </row>
    <row r="63" spans="1:24" s="782" customFormat="1" x14ac:dyDescent="0.3">
      <c r="A63" s="1630"/>
      <c r="B63" s="746" t="s">
        <v>254</v>
      </c>
      <c r="C63" s="743" t="s">
        <v>117</v>
      </c>
      <c r="D63" s="724">
        <f t="shared" ref="D63:U63" si="33">SUM(D57:D62)</f>
        <v>0</v>
      </c>
      <c r="E63" s="717">
        <f t="shared" si="33"/>
        <v>0</v>
      </c>
      <c r="F63" s="717">
        <f t="shared" si="33"/>
        <v>0</v>
      </c>
      <c r="G63" s="718">
        <f t="shared" si="33"/>
        <v>0</v>
      </c>
      <c r="H63" s="724">
        <f t="shared" si="33"/>
        <v>0</v>
      </c>
      <c r="I63" s="717">
        <f t="shared" si="33"/>
        <v>0</v>
      </c>
      <c r="J63" s="717">
        <f t="shared" si="33"/>
        <v>0</v>
      </c>
      <c r="K63" s="718">
        <f t="shared" si="33"/>
        <v>0</v>
      </c>
      <c r="L63" s="724">
        <f t="shared" si="33"/>
        <v>0</v>
      </c>
      <c r="M63" s="717">
        <f t="shared" si="33"/>
        <v>0</v>
      </c>
      <c r="N63" s="717">
        <f t="shared" si="33"/>
        <v>0</v>
      </c>
      <c r="O63" s="718">
        <f t="shared" si="33"/>
        <v>0</v>
      </c>
      <c r="P63" s="724">
        <f t="shared" si="33"/>
        <v>0</v>
      </c>
      <c r="Q63" s="717">
        <f t="shared" si="33"/>
        <v>0</v>
      </c>
      <c r="R63" s="717">
        <f t="shared" si="33"/>
        <v>0</v>
      </c>
      <c r="S63" s="717">
        <f t="shared" si="33"/>
        <v>0</v>
      </c>
      <c r="T63" s="1327">
        <f t="shared" si="33"/>
        <v>0</v>
      </c>
      <c r="U63" s="726">
        <f t="shared" si="33"/>
        <v>0</v>
      </c>
      <c r="V63" s="717">
        <f t="shared" si="31"/>
        <v>0</v>
      </c>
      <c r="W63" s="717">
        <f t="shared" si="31"/>
        <v>0</v>
      </c>
      <c r="X63" s="547">
        <f t="shared" si="31"/>
        <v>0</v>
      </c>
    </row>
    <row r="64" spans="1:24" ht="14.4" customHeight="1" x14ac:dyDescent="0.3">
      <c r="A64" s="1675" t="s">
        <v>194</v>
      </c>
      <c r="B64" s="744" t="s">
        <v>91</v>
      </c>
      <c r="C64" s="737" t="s">
        <v>425</v>
      </c>
      <c r="D64" s="465"/>
      <c r="E64" s="472"/>
      <c r="F64" s="472"/>
      <c r="G64" s="473"/>
      <c r="H64" s="465"/>
      <c r="I64" s="472"/>
      <c r="J64" s="472"/>
      <c r="K64" s="473"/>
      <c r="L64" s="465"/>
      <c r="M64" s="472"/>
      <c r="N64" s="472"/>
      <c r="O64" s="473"/>
      <c r="P64" s="456"/>
      <c r="Q64" s="472"/>
      <c r="R64" s="472"/>
      <c r="S64" s="472"/>
      <c r="T64" s="1288"/>
      <c r="U64" s="716">
        <f>D64+H64+L64+P64+T64</f>
        <v>0</v>
      </c>
      <c r="V64" s="559"/>
      <c r="W64" s="559"/>
      <c r="X64" s="474"/>
    </row>
    <row r="65" spans="1:24" x14ac:dyDescent="0.3">
      <c r="A65" s="1684"/>
      <c r="B65" s="745" t="s">
        <v>92</v>
      </c>
      <c r="C65" s="740" t="s">
        <v>417</v>
      </c>
      <c r="D65" s="465"/>
      <c r="E65" s="472"/>
      <c r="F65" s="472"/>
      <c r="G65" s="473"/>
      <c r="H65" s="465"/>
      <c r="I65" s="472"/>
      <c r="J65" s="472"/>
      <c r="K65" s="473"/>
      <c r="L65" s="465"/>
      <c r="M65" s="472"/>
      <c r="N65" s="472"/>
      <c r="O65" s="473"/>
      <c r="P65" s="456"/>
      <c r="Q65" s="472"/>
      <c r="R65" s="472"/>
      <c r="S65" s="472"/>
      <c r="T65" s="1288"/>
      <c r="U65" s="716">
        <f t="shared" ref="U65:U68" si="34">D65+H65+L65+P65+T65</f>
        <v>0</v>
      </c>
      <c r="V65" s="559"/>
      <c r="W65" s="559"/>
      <c r="X65" s="474"/>
    </row>
    <row r="66" spans="1:24" x14ac:dyDescent="0.3">
      <c r="A66" s="1684"/>
      <c r="B66" s="745" t="s">
        <v>93</v>
      </c>
      <c r="C66" s="781" t="s">
        <v>638</v>
      </c>
      <c r="D66" s="465"/>
      <c r="E66" s="472"/>
      <c r="F66" s="472"/>
      <c r="G66" s="473"/>
      <c r="H66" s="465"/>
      <c r="I66" s="472"/>
      <c r="J66" s="472"/>
      <c r="K66" s="473"/>
      <c r="L66" s="465"/>
      <c r="M66" s="472"/>
      <c r="N66" s="472"/>
      <c r="O66" s="473"/>
      <c r="P66" s="456"/>
      <c r="Q66" s="472"/>
      <c r="R66" s="472"/>
      <c r="S66" s="472"/>
      <c r="T66" s="1288"/>
      <c r="U66" s="716">
        <f t="shared" si="34"/>
        <v>0</v>
      </c>
      <c r="V66" s="559"/>
      <c r="W66" s="559"/>
      <c r="X66" s="474"/>
    </row>
    <row r="67" spans="1:24" x14ac:dyDescent="0.3">
      <c r="A67" s="1684"/>
      <c r="B67" s="745" t="s">
        <v>94</v>
      </c>
      <c r="C67" s="781" t="s">
        <v>639</v>
      </c>
      <c r="D67" s="465"/>
      <c r="E67" s="472"/>
      <c r="F67" s="472"/>
      <c r="G67" s="473"/>
      <c r="H67" s="465"/>
      <c r="I67" s="472"/>
      <c r="J67" s="472"/>
      <c r="K67" s="473"/>
      <c r="L67" s="465"/>
      <c r="M67" s="472"/>
      <c r="N67" s="472"/>
      <c r="O67" s="473"/>
      <c r="P67" s="456"/>
      <c r="Q67" s="472"/>
      <c r="R67" s="472"/>
      <c r="S67" s="472"/>
      <c r="T67" s="1288"/>
      <c r="U67" s="716">
        <f t="shared" si="34"/>
        <v>0</v>
      </c>
      <c r="V67" s="559"/>
      <c r="W67" s="559"/>
      <c r="X67" s="474"/>
    </row>
    <row r="68" spans="1:24" x14ac:dyDescent="0.3">
      <c r="A68" s="1684"/>
      <c r="B68" s="745" t="s">
        <v>253</v>
      </c>
      <c r="C68" s="781" t="s">
        <v>640</v>
      </c>
      <c r="D68" s="465"/>
      <c r="E68" s="472"/>
      <c r="F68" s="472"/>
      <c r="G68" s="473"/>
      <c r="H68" s="465"/>
      <c r="I68" s="472"/>
      <c r="J68" s="472"/>
      <c r="K68" s="473"/>
      <c r="L68" s="465"/>
      <c r="M68" s="472"/>
      <c r="N68" s="472"/>
      <c r="O68" s="473"/>
      <c r="P68" s="456"/>
      <c r="Q68" s="472"/>
      <c r="R68" s="472"/>
      <c r="S68" s="472"/>
      <c r="T68" s="1288"/>
      <c r="U68" s="716">
        <f t="shared" si="34"/>
        <v>0</v>
      </c>
      <c r="V68" s="559"/>
      <c r="W68" s="559"/>
      <c r="X68" s="474"/>
    </row>
    <row r="69" spans="1:24" x14ac:dyDescent="0.3">
      <c r="A69" s="1685"/>
      <c r="B69" s="746" t="s">
        <v>252</v>
      </c>
      <c r="C69" s="743" t="s">
        <v>198</v>
      </c>
      <c r="D69" s="724">
        <f>SUM(D64:D68)</f>
        <v>0</v>
      </c>
      <c r="E69" s="481"/>
      <c r="F69" s="481"/>
      <c r="G69" s="482"/>
      <c r="H69" s="724">
        <f>SUM(H64:H68)</f>
        <v>0</v>
      </c>
      <c r="I69" s="481"/>
      <c r="J69" s="481"/>
      <c r="K69" s="482"/>
      <c r="L69" s="724">
        <f>SUM(L64:L68)</f>
        <v>0</v>
      </c>
      <c r="M69" s="481"/>
      <c r="N69" s="481"/>
      <c r="O69" s="482"/>
      <c r="P69" s="717">
        <f>SUM(P64:P68)</f>
        <v>0</v>
      </c>
      <c r="Q69" s="481"/>
      <c r="R69" s="481"/>
      <c r="S69" s="481"/>
      <c r="T69" s="1327">
        <f>SUM(T64:T68)</f>
        <v>0</v>
      </c>
      <c r="U69" s="726">
        <f>SUM(U64:U68)</f>
        <v>0</v>
      </c>
      <c r="V69" s="649"/>
      <c r="W69" s="649"/>
      <c r="X69" s="484"/>
    </row>
    <row r="70" spans="1:24" x14ac:dyDescent="0.3">
      <c r="A70" s="790"/>
      <c r="B70" s="794" t="s">
        <v>300</v>
      </c>
      <c r="C70" s="1210" t="s">
        <v>35</v>
      </c>
      <c r="D70" s="643">
        <f>D54+D63+D69</f>
        <v>0</v>
      </c>
      <c r="E70" s="472"/>
      <c r="F70" s="472"/>
      <c r="G70" s="473"/>
      <c r="H70" s="643">
        <f>H54+H63+H69</f>
        <v>0</v>
      </c>
      <c r="I70" s="472"/>
      <c r="J70" s="472"/>
      <c r="K70" s="473"/>
      <c r="L70" s="643">
        <f>L54+L63+L69</f>
        <v>0</v>
      </c>
      <c r="M70" s="472"/>
      <c r="N70" s="472"/>
      <c r="O70" s="473"/>
      <c r="P70" s="537">
        <f>P54+P63+P69</f>
        <v>0</v>
      </c>
      <c r="Q70" s="472"/>
      <c r="R70" s="472"/>
      <c r="S70" s="472"/>
      <c r="T70" s="1325">
        <f>T54+T63+T69</f>
        <v>0</v>
      </c>
      <c r="U70" s="716">
        <f>U54+U63+U69</f>
        <v>0</v>
      </c>
      <c r="V70" s="661"/>
      <c r="W70" s="661"/>
      <c r="X70" s="474"/>
    </row>
    <row r="71" spans="1:24" s="782" customFormat="1" ht="24.6" x14ac:dyDescent="0.3">
      <c r="A71" s="1213"/>
      <c r="B71" s="1201" t="s">
        <v>301</v>
      </c>
      <c r="C71" s="1202" t="s">
        <v>199</v>
      </c>
      <c r="D71" s="1203">
        <f>D14-D70</f>
        <v>0</v>
      </c>
      <c r="E71" s="478"/>
      <c r="F71" s="478"/>
      <c r="G71" s="479"/>
      <c r="H71" s="1203">
        <f>H14-H70</f>
        <v>0</v>
      </c>
      <c r="I71" s="478"/>
      <c r="J71" s="478"/>
      <c r="K71" s="479"/>
      <c r="L71" s="1203">
        <f>L14-L70</f>
        <v>0</v>
      </c>
      <c r="M71" s="478"/>
      <c r="N71" s="478"/>
      <c r="O71" s="479"/>
      <c r="P71" s="1205">
        <f>P14-P70</f>
        <v>0</v>
      </c>
      <c r="Q71" s="478"/>
      <c r="R71" s="478"/>
      <c r="S71" s="478"/>
      <c r="T71" s="1331">
        <f>T14-T70</f>
        <v>0</v>
      </c>
      <c r="U71" s="1206">
        <f>U14-U70</f>
        <v>0</v>
      </c>
      <c r="V71" s="646"/>
      <c r="W71" s="646"/>
      <c r="X71" s="1198"/>
    </row>
    <row r="72" spans="1:24" x14ac:dyDescent="0.3">
      <c r="A72" s="791"/>
      <c r="B72" s="745" t="s">
        <v>243</v>
      </c>
      <c r="C72" s="739" t="s">
        <v>29</v>
      </c>
      <c r="D72" s="480"/>
      <c r="E72" s="783"/>
      <c r="F72" s="783"/>
      <c r="G72" s="784"/>
      <c r="H72" s="480"/>
      <c r="I72" s="783"/>
      <c r="J72" s="783"/>
      <c r="K72" s="784"/>
      <c r="L72" s="480"/>
      <c r="M72" s="783"/>
      <c r="N72" s="783"/>
      <c r="O72" s="784"/>
      <c r="P72" s="785"/>
      <c r="Q72" s="481"/>
      <c r="R72" s="481"/>
      <c r="S72" s="481"/>
      <c r="T72" s="1328"/>
      <c r="U72" s="731">
        <f>D72+H72+L72+P72+T72</f>
        <v>0</v>
      </c>
      <c r="V72" s="649"/>
      <c r="W72" s="649"/>
      <c r="X72" s="484"/>
    </row>
    <row r="73" spans="1:24" s="782" customFormat="1" x14ac:dyDescent="0.3">
      <c r="A73" s="1211"/>
      <c r="B73" s="1208" t="s">
        <v>313</v>
      </c>
      <c r="C73" s="752" t="s">
        <v>200</v>
      </c>
      <c r="D73" s="724">
        <f>D71-D72</f>
        <v>0</v>
      </c>
      <c r="E73" s="475"/>
      <c r="F73" s="475"/>
      <c r="G73" s="476"/>
      <c r="H73" s="724">
        <f>H71-H72</f>
        <v>0</v>
      </c>
      <c r="I73" s="475"/>
      <c r="J73" s="475"/>
      <c r="K73" s="476"/>
      <c r="L73" s="724">
        <f>L71-L72</f>
        <v>0</v>
      </c>
      <c r="M73" s="475"/>
      <c r="N73" s="475"/>
      <c r="O73" s="476"/>
      <c r="P73" s="717">
        <f>P71-P72</f>
        <v>0</v>
      </c>
      <c r="Q73" s="477"/>
      <c r="R73" s="477"/>
      <c r="S73" s="477"/>
      <c r="T73" s="1327">
        <f>T71-T72</f>
        <v>0</v>
      </c>
      <c r="U73" s="726">
        <f>U71-U72</f>
        <v>0</v>
      </c>
      <c r="V73" s="651"/>
      <c r="W73" s="651"/>
      <c r="X73" s="1212"/>
    </row>
    <row r="74" spans="1:24" x14ac:dyDescent="0.3">
      <c r="A74" s="1692" t="s">
        <v>365</v>
      </c>
      <c r="B74" s="747" t="s">
        <v>244</v>
      </c>
      <c r="C74" s="748" t="s">
        <v>419</v>
      </c>
      <c r="D74" s="786"/>
      <c r="E74" s="469"/>
      <c r="F74" s="469"/>
      <c r="G74" s="470"/>
      <c r="H74" s="786"/>
      <c r="I74" s="469"/>
      <c r="J74" s="469"/>
      <c r="K74" s="470"/>
      <c r="L74" s="786"/>
      <c r="M74" s="469"/>
      <c r="N74" s="469"/>
      <c r="O74" s="470"/>
      <c r="P74" s="452"/>
      <c r="Q74" s="469"/>
      <c r="R74" s="469"/>
      <c r="S74" s="469"/>
      <c r="T74" s="1286"/>
      <c r="U74" s="716">
        <f>D74+H74+L74+P74+T74</f>
        <v>0</v>
      </c>
      <c r="V74" s="559"/>
      <c r="W74" s="559"/>
      <c r="X74" s="471"/>
    </row>
    <row r="75" spans="1:24" x14ac:dyDescent="0.3">
      <c r="A75" s="1693"/>
      <c r="B75" s="749">
        <v>11.1</v>
      </c>
      <c r="C75" s="739" t="s">
        <v>421</v>
      </c>
      <c r="D75" s="464"/>
      <c r="E75" s="472"/>
      <c r="F75" s="472"/>
      <c r="G75" s="473"/>
      <c r="H75" s="464"/>
      <c r="I75" s="472"/>
      <c r="J75" s="472"/>
      <c r="K75" s="473"/>
      <c r="L75" s="464"/>
      <c r="M75" s="472"/>
      <c r="N75" s="472"/>
      <c r="O75" s="473"/>
      <c r="P75" s="454"/>
      <c r="Q75" s="472"/>
      <c r="R75" s="472"/>
      <c r="S75" s="472"/>
      <c r="T75" s="1287"/>
      <c r="U75" s="716">
        <f t="shared" ref="U75:U78" si="35">D75+H75+L75+P75+T75</f>
        <v>0</v>
      </c>
      <c r="V75" s="559"/>
      <c r="W75" s="559"/>
      <c r="X75" s="474"/>
    </row>
    <row r="76" spans="1:24" x14ac:dyDescent="0.3">
      <c r="A76" s="1693"/>
      <c r="B76" s="749">
        <v>11.2</v>
      </c>
      <c r="C76" s="739" t="s">
        <v>420</v>
      </c>
      <c r="D76" s="464"/>
      <c r="E76" s="472"/>
      <c r="F76" s="472"/>
      <c r="G76" s="473"/>
      <c r="H76" s="464"/>
      <c r="I76" s="472"/>
      <c r="J76" s="472"/>
      <c r="K76" s="473"/>
      <c r="L76" s="464"/>
      <c r="M76" s="472"/>
      <c r="N76" s="472"/>
      <c r="O76" s="473"/>
      <c r="P76" s="454"/>
      <c r="Q76" s="472"/>
      <c r="R76" s="472"/>
      <c r="S76" s="472"/>
      <c r="T76" s="1287"/>
      <c r="U76" s="716">
        <f t="shared" si="35"/>
        <v>0</v>
      </c>
      <c r="V76" s="559"/>
      <c r="W76" s="559"/>
      <c r="X76" s="474"/>
    </row>
    <row r="77" spans="1:24" x14ac:dyDescent="0.3">
      <c r="A77" s="1693"/>
      <c r="B77" s="749">
        <v>11.3</v>
      </c>
      <c r="C77" s="739" t="s">
        <v>28</v>
      </c>
      <c r="D77" s="464"/>
      <c r="E77" s="472"/>
      <c r="F77" s="472"/>
      <c r="G77" s="473"/>
      <c r="H77" s="464"/>
      <c r="I77" s="472"/>
      <c r="J77" s="472"/>
      <c r="K77" s="473"/>
      <c r="L77" s="464"/>
      <c r="M77" s="472"/>
      <c r="N77" s="472"/>
      <c r="O77" s="473"/>
      <c r="P77" s="454"/>
      <c r="Q77" s="472"/>
      <c r="R77" s="472"/>
      <c r="S77" s="472"/>
      <c r="T77" s="1287"/>
      <c r="U77" s="716">
        <f t="shared" si="35"/>
        <v>0</v>
      </c>
      <c r="V77" s="559"/>
      <c r="W77" s="559"/>
      <c r="X77" s="474"/>
    </row>
    <row r="78" spans="1:24" x14ac:dyDescent="0.3">
      <c r="A78" s="1693"/>
      <c r="B78" s="749">
        <v>11.4</v>
      </c>
      <c r="C78" s="739" t="s">
        <v>205</v>
      </c>
      <c r="D78" s="464"/>
      <c r="E78" s="472"/>
      <c r="F78" s="472"/>
      <c r="G78" s="473"/>
      <c r="H78" s="464"/>
      <c r="I78" s="472"/>
      <c r="J78" s="472"/>
      <c r="K78" s="473"/>
      <c r="L78" s="464"/>
      <c r="M78" s="472"/>
      <c r="N78" s="472"/>
      <c r="O78" s="473"/>
      <c r="P78" s="454"/>
      <c r="Q78" s="472"/>
      <c r="R78" s="472"/>
      <c r="S78" s="472"/>
      <c r="T78" s="1287"/>
      <c r="U78" s="716">
        <f t="shared" si="35"/>
        <v>0</v>
      </c>
      <c r="V78" s="559"/>
      <c r="W78" s="559"/>
      <c r="X78" s="474"/>
    </row>
    <row r="79" spans="1:24" s="782" customFormat="1" x14ac:dyDescent="0.3">
      <c r="A79" s="1693"/>
      <c r="B79" s="749">
        <v>11.5</v>
      </c>
      <c r="C79" s="739" t="s">
        <v>418</v>
      </c>
      <c r="D79" s="502">
        <f>SUM(D74:D78)</f>
        <v>0</v>
      </c>
      <c r="E79" s="472"/>
      <c r="F79" s="472"/>
      <c r="G79" s="473"/>
      <c r="H79" s="502">
        <f>SUM(H74:H78)</f>
        <v>0</v>
      </c>
      <c r="I79" s="472"/>
      <c r="J79" s="472"/>
      <c r="K79" s="473"/>
      <c r="L79" s="502">
        <f>SUM(L74:L78)</f>
        <v>0</v>
      </c>
      <c r="M79" s="472"/>
      <c r="N79" s="472"/>
      <c r="O79" s="473"/>
      <c r="P79" s="503">
        <f>SUM(P74:P78)</f>
        <v>0</v>
      </c>
      <c r="Q79" s="472"/>
      <c r="R79" s="472"/>
      <c r="S79" s="472"/>
      <c r="T79" s="1332">
        <f>SUM(T74:T78)</f>
        <v>0</v>
      </c>
      <c r="U79" s="535">
        <f>SUM(U74:U78)</f>
        <v>0</v>
      </c>
      <c r="V79" s="646"/>
      <c r="W79" s="646"/>
      <c r="X79" s="474"/>
    </row>
    <row r="80" spans="1:24" x14ac:dyDescent="0.3">
      <c r="A80" s="1693"/>
      <c r="B80" s="749">
        <v>11.6</v>
      </c>
      <c r="C80" s="739" t="s">
        <v>422</v>
      </c>
      <c r="D80" s="464"/>
      <c r="E80" s="472"/>
      <c r="F80" s="472"/>
      <c r="G80" s="473"/>
      <c r="H80" s="464"/>
      <c r="I80" s="472"/>
      <c r="J80" s="472"/>
      <c r="K80" s="473"/>
      <c r="L80" s="464"/>
      <c r="M80" s="472"/>
      <c r="N80" s="472"/>
      <c r="O80" s="473"/>
      <c r="P80" s="454"/>
      <c r="Q80" s="472"/>
      <c r="R80" s="472"/>
      <c r="S80" s="472"/>
      <c r="T80" s="1287"/>
      <c r="U80" s="716">
        <f>D80+H80+L80+P80+T80</f>
        <v>0</v>
      </c>
      <c r="V80" s="559"/>
      <c r="W80" s="559"/>
      <c r="X80" s="474"/>
    </row>
    <row r="81" spans="1:24" x14ac:dyDescent="0.3">
      <c r="A81" s="1693"/>
      <c r="B81" s="749">
        <v>11.7</v>
      </c>
      <c r="C81" s="739" t="s">
        <v>209</v>
      </c>
      <c r="D81" s="464"/>
      <c r="E81" s="472"/>
      <c r="F81" s="472"/>
      <c r="G81" s="473"/>
      <c r="H81" s="464"/>
      <c r="I81" s="472"/>
      <c r="J81" s="472"/>
      <c r="K81" s="473"/>
      <c r="L81" s="464"/>
      <c r="M81" s="472"/>
      <c r="N81" s="472"/>
      <c r="O81" s="473"/>
      <c r="P81" s="454"/>
      <c r="Q81" s="472"/>
      <c r="R81" s="472"/>
      <c r="S81" s="472"/>
      <c r="T81" s="1287"/>
      <c r="U81" s="716">
        <f t="shared" ref="U81:U82" si="36">D81+H81+L81+P81+T81</f>
        <v>0</v>
      </c>
      <c r="V81" s="559"/>
      <c r="W81" s="559"/>
      <c r="X81" s="474"/>
    </row>
    <row r="82" spans="1:24" x14ac:dyDescent="0.3">
      <c r="A82" s="1693"/>
      <c r="B82" s="749">
        <v>11.8</v>
      </c>
      <c r="C82" s="739" t="s">
        <v>212</v>
      </c>
      <c r="D82" s="464"/>
      <c r="E82" s="472"/>
      <c r="F82" s="472"/>
      <c r="G82" s="473"/>
      <c r="H82" s="464"/>
      <c r="I82" s="472"/>
      <c r="J82" s="472"/>
      <c r="K82" s="473"/>
      <c r="L82" s="464"/>
      <c r="M82" s="472"/>
      <c r="N82" s="472"/>
      <c r="O82" s="473"/>
      <c r="P82" s="454"/>
      <c r="Q82" s="472"/>
      <c r="R82" s="472"/>
      <c r="S82" s="472"/>
      <c r="T82" s="1287"/>
      <c r="U82" s="716">
        <f t="shared" si="36"/>
        <v>0</v>
      </c>
      <c r="V82" s="559"/>
      <c r="W82" s="559"/>
      <c r="X82" s="474"/>
    </row>
    <row r="83" spans="1:24" s="782" customFormat="1" ht="24.6" x14ac:dyDescent="0.3">
      <c r="A83" s="1694"/>
      <c r="B83" s="749">
        <v>11.9</v>
      </c>
      <c r="C83" s="750" t="s">
        <v>423</v>
      </c>
      <c r="D83" s="502">
        <f>(D79-D80)+(D81-D82)</f>
        <v>0</v>
      </c>
      <c r="E83" s="472"/>
      <c r="F83" s="472"/>
      <c r="G83" s="473"/>
      <c r="H83" s="502">
        <f>(H79-H80)+(H81-H82)</f>
        <v>0</v>
      </c>
      <c r="I83" s="472"/>
      <c r="J83" s="472"/>
      <c r="K83" s="473"/>
      <c r="L83" s="502">
        <f>(L79-L80)+(L81-L82)</f>
        <v>0</v>
      </c>
      <c r="M83" s="472"/>
      <c r="N83" s="472"/>
      <c r="O83" s="473"/>
      <c r="P83" s="503">
        <f>(P79-P80)+(P81-P82)</f>
        <v>0</v>
      </c>
      <c r="Q83" s="472"/>
      <c r="R83" s="472"/>
      <c r="S83" s="472"/>
      <c r="T83" s="1332">
        <f>(T79-T80)+(T81-T82)</f>
        <v>0</v>
      </c>
      <c r="U83" s="535">
        <f>(U79-U80)+(U81-U82)</f>
        <v>0</v>
      </c>
      <c r="V83" s="644"/>
      <c r="W83" s="644"/>
      <c r="X83" s="474"/>
    </row>
    <row r="84" spans="1:24" s="782" customFormat="1" ht="15" thickBot="1" x14ac:dyDescent="0.35">
      <c r="A84" s="792"/>
      <c r="B84" s="751" t="s">
        <v>306</v>
      </c>
      <c r="C84" s="752" t="s">
        <v>215</v>
      </c>
      <c r="D84" s="732">
        <f>D73+D83</f>
        <v>0</v>
      </c>
      <c r="E84" s="485"/>
      <c r="F84" s="485"/>
      <c r="G84" s="486"/>
      <c r="H84" s="732">
        <f>H73+H83</f>
        <v>0</v>
      </c>
      <c r="I84" s="485"/>
      <c r="J84" s="485"/>
      <c r="K84" s="486"/>
      <c r="L84" s="732">
        <f>L73+L83</f>
        <v>0</v>
      </c>
      <c r="M84" s="485"/>
      <c r="N84" s="485"/>
      <c r="O84" s="486"/>
      <c r="P84" s="890">
        <f>P73+P83</f>
        <v>0</v>
      </c>
      <c r="Q84" s="485"/>
      <c r="R84" s="485"/>
      <c r="S84" s="478"/>
      <c r="T84" s="1333">
        <f>T73+T83</f>
        <v>0</v>
      </c>
      <c r="U84" s="734">
        <f>U73+U83</f>
        <v>0</v>
      </c>
      <c r="V84" s="653"/>
      <c r="W84" s="653"/>
      <c r="X84" s="897"/>
    </row>
    <row r="85" spans="1:24" x14ac:dyDescent="0.3">
      <c r="S85" s="895"/>
      <c r="T85" s="770"/>
      <c r="X85" s="770"/>
    </row>
  </sheetData>
  <sheetProtection algorithmName="SHA-512" hashValue="maoAVhrV66t/mLkku3dOQO3BNarAQOEnMHkkbrvIr8aHDtQEaFTlLGTGShaUhzkE0GMRDTpgSZdg9Y0VQvn3yw==" saltValue="a3/kXOpPQ/+cgEut83C3/A==" spinCount="100000" sheet="1" objects="1" scenarios="1"/>
  <mergeCells count="26">
    <mergeCell ref="H55:K55"/>
    <mergeCell ref="L55:O55"/>
    <mergeCell ref="P55:S55"/>
    <mergeCell ref="A57:A63"/>
    <mergeCell ref="A64:A69"/>
    <mergeCell ref="A39:A43"/>
    <mergeCell ref="A44:A54"/>
    <mergeCell ref="A55:C56"/>
    <mergeCell ref="A74:A83"/>
    <mergeCell ref="D55:G55"/>
    <mergeCell ref="U55:X55"/>
    <mergeCell ref="A11:A14"/>
    <mergeCell ref="A15:C16"/>
    <mergeCell ref="A10:C10"/>
    <mergeCell ref="D7:G7"/>
    <mergeCell ref="H7:K7"/>
    <mergeCell ref="D15:G15"/>
    <mergeCell ref="H15:K15"/>
    <mergeCell ref="L15:O15"/>
    <mergeCell ref="P15:S15"/>
    <mergeCell ref="L7:O7"/>
    <mergeCell ref="P7:S7"/>
    <mergeCell ref="U7:X7"/>
    <mergeCell ref="U15:X15"/>
    <mergeCell ref="A17:A26"/>
    <mergeCell ref="A27:A38"/>
  </mergeCells>
  <pageMargins left="0.25" right="0.25" top="0.75" bottom="0.75" header="0" footer="0.3"/>
  <pageSetup paperSize="5" scale="54" fitToHeight="0"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pageSetUpPr fitToPage="1"/>
  </sheetPr>
  <dimension ref="A1:Y85"/>
  <sheetViews>
    <sheetView workbookViewId="0">
      <pane xSplit="3" topLeftCell="D1" activePane="topRight" state="frozen"/>
      <selection pane="topRight"/>
    </sheetView>
  </sheetViews>
  <sheetFormatPr defaultColWidth="9.109375" defaultRowHeight="14.4" x14ac:dyDescent="0.3"/>
  <cols>
    <col min="1" max="1" width="12.33203125" style="771" customWidth="1"/>
    <col min="2" max="2" width="6.33203125" style="768" customWidth="1"/>
    <col min="3" max="3" width="42" style="769" customWidth="1"/>
    <col min="4" max="20" width="14.44140625" style="769" customWidth="1"/>
    <col min="21" max="22" width="14.44140625" style="770" customWidth="1"/>
    <col min="23" max="24" width="14.44140625" style="769" customWidth="1"/>
    <col min="25" max="16384" width="9.109375" style="769"/>
  </cols>
  <sheetData>
    <row r="1" spans="1:24" x14ac:dyDescent="0.3">
      <c r="A1" s="767" t="s">
        <v>523</v>
      </c>
    </row>
    <row r="3" spans="1:24" x14ac:dyDescent="0.3">
      <c r="A3" s="863" t="s">
        <v>477</v>
      </c>
      <c r="B3" s="864"/>
      <c r="C3" s="860">
        <f>'LTC Rev-Exp Summary'!C3</f>
        <v>0</v>
      </c>
      <c r="L3" s="772"/>
      <c r="M3" s="772"/>
      <c r="N3" s="772"/>
      <c r="O3" s="772"/>
    </row>
    <row r="4" spans="1:24" x14ac:dyDescent="0.3">
      <c r="A4" s="863" t="s">
        <v>16</v>
      </c>
      <c r="B4" s="864"/>
      <c r="C4" s="867" t="str">
        <f>IF('LTC Rev-Exp Summary'!C4=0,"",'LTC Rev-Exp Summary'!C4)</f>
        <v/>
      </c>
    </row>
    <row r="5" spans="1:24" x14ac:dyDescent="0.3">
      <c r="A5" s="863" t="s">
        <v>17</v>
      </c>
      <c r="B5" s="864"/>
      <c r="C5" s="867" t="str">
        <f>IF('LTC Rev-Exp Summary'!C5=0,"",'LTC Rev-Exp Summary'!C5)</f>
        <v/>
      </c>
      <c r="D5" s="773"/>
      <c r="E5" s="773"/>
      <c r="F5" s="773"/>
      <c r="G5" s="773"/>
    </row>
    <row r="6" spans="1:24" ht="15" thickBot="1" x14ac:dyDescent="0.35">
      <c r="A6" s="865" t="s">
        <v>493</v>
      </c>
      <c r="B6" s="864"/>
      <c r="C6" s="866"/>
      <c r="D6" s="773"/>
      <c r="E6" s="773"/>
      <c r="F6" s="773"/>
      <c r="G6" s="773"/>
    </row>
    <row r="7" spans="1:24" ht="18.75" customHeight="1" x14ac:dyDescent="0.35">
      <c r="A7" s="693"/>
      <c r="B7" s="694"/>
      <c r="C7" s="695"/>
      <c r="D7" s="1689" t="s">
        <v>288</v>
      </c>
      <c r="E7" s="1690"/>
      <c r="F7" s="1690"/>
      <c r="G7" s="1691"/>
      <c r="H7" s="1689" t="s">
        <v>289</v>
      </c>
      <c r="I7" s="1690"/>
      <c r="J7" s="1690"/>
      <c r="K7" s="1691"/>
      <c r="L7" s="1689" t="s">
        <v>290</v>
      </c>
      <c r="M7" s="1690"/>
      <c r="N7" s="1690"/>
      <c r="O7" s="1691"/>
      <c r="P7" s="1689" t="s">
        <v>291</v>
      </c>
      <c r="Q7" s="1690"/>
      <c r="R7" s="1690"/>
      <c r="S7" s="1690"/>
      <c r="T7" s="1318"/>
      <c r="U7" s="1686" t="s">
        <v>1021</v>
      </c>
      <c r="V7" s="1687"/>
      <c r="W7" s="1687"/>
      <c r="X7" s="1688"/>
    </row>
    <row r="8" spans="1:24" ht="43.8" x14ac:dyDescent="0.35">
      <c r="A8" s="693"/>
      <c r="B8" s="696"/>
      <c r="C8" s="697"/>
      <c r="D8" s="1313" t="s">
        <v>40</v>
      </c>
      <c r="E8" s="1314" t="s">
        <v>533</v>
      </c>
      <c r="F8" s="1314" t="s">
        <v>516</v>
      </c>
      <c r="G8" s="1315" t="s">
        <v>693</v>
      </c>
      <c r="H8" s="1314" t="s">
        <v>40</v>
      </c>
      <c r="I8" s="1314" t="s">
        <v>533</v>
      </c>
      <c r="J8" s="1314" t="s">
        <v>516</v>
      </c>
      <c r="K8" s="1315" t="s">
        <v>693</v>
      </c>
      <c r="L8" s="1314" t="s">
        <v>40</v>
      </c>
      <c r="M8" s="1314" t="s">
        <v>533</v>
      </c>
      <c r="N8" s="1314" t="s">
        <v>516</v>
      </c>
      <c r="O8" s="1315" t="s">
        <v>693</v>
      </c>
      <c r="P8" s="1314" t="s">
        <v>40</v>
      </c>
      <c r="Q8" s="1314" t="s">
        <v>533</v>
      </c>
      <c r="R8" s="1314" t="s">
        <v>516</v>
      </c>
      <c r="S8" s="1314" t="s">
        <v>693</v>
      </c>
      <c r="T8" s="1279" t="s">
        <v>1022</v>
      </c>
      <c r="U8" s="776" t="s">
        <v>40</v>
      </c>
      <c r="V8" s="1314" t="s">
        <v>533</v>
      </c>
      <c r="W8" s="1314" t="s">
        <v>516</v>
      </c>
      <c r="X8" s="1316" t="s">
        <v>693</v>
      </c>
    </row>
    <row r="9" spans="1:24" s="701" customFormat="1" ht="18" x14ac:dyDescent="0.35">
      <c r="A9" s="787" t="s">
        <v>58</v>
      </c>
      <c r="B9" s="788"/>
      <c r="C9" s="789"/>
      <c r="D9" s="1265">
        <f>SUM(E9:G9)</f>
        <v>0</v>
      </c>
      <c r="E9" s="1266"/>
      <c r="F9" s="1266"/>
      <c r="G9" s="1267"/>
      <c r="H9" s="1265">
        <f>SUM(I9:K9)</f>
        <v>0</v>
      </c>
      <c r="I9" s="1266"/>
      <c r="J9" s="1266"/>
      <c r="K9" s="1267"/>
      <c r="L9" s="1265">
        <f>SUM(M9:O9)</f>
        <v>0</v>
      </c>
      <c r="M9" s="1266"/>
      <c r="N9" s="1266"/>
      <c r="O9" s="1267"/>
      <c r="P9" s="1265">
        <f>SUM(Q9:S9)</f>
        <v>0</v>
      </c>
      <c r="Q9" s="1266"/>
      <c r="R9" s="1266"/>
      <c r="S9" s="1266"/>
      <c r="T9" s="1319"/>
      <c r="U9" s="1268">
        <f>SUM(V9:X9)+T9</f>
        <v>0</v>
      </c>
      <c r="V9" s="503">
        <f>E9+I9+M9+Q9</f>
        <v>0</v>
      </c>
      <c r="W9" s="503">
        <f>F9+J9+N9+R9</f>
        <v>0</v>
      </c>
      <c r="X9" s="1269">
        <f>G9+K9+O9+S9</f>
        <v>0</v>
      </c>
    </row>
    <row r="10" spans="1:24" ht="18" x14ac:dyDescent="0.35">
      <c r="A10" s="1678" t="s">
        <v>12</v>
      </c>
      <c r="B10" s="1679"/>
      <c r="C10" s="1680"/>
      <c r="D10" s="777"/>
      <c r="E10" s="778"/>
      <c r="F10" s="778"/>
      <c r="G10" s="779"/>
      <c r="H10" s="777"/>
      <c r="I10" s="778"/>
      <c r="J10" s="778"/>
      <c r="K10" s="779"/>
      <c r="L10" s="777"/>
      <c r="M10" s="778"/>
      <c r="N10" s="778"/>
      <c r="O10" s="779"/>
      <c r="P10" s="777"/>
      <c r="Q10" s="778"/>
      <c r="R10" s="778"/>
      <c r="S10" s="778"/>
      <c r="T10" s="1320"/>
      <c r="U10" s="713"/>
      <c r="V10" s="795"/>
      <c r="W10" s="795"/>
      <c r="X10" s="896"/>
    </row>
    <row r="11" spans="1:24" ht="14.4" customHeight="1" x14ac:dyDescent="0.3">
      <c r="A11" s="1631" t="s">
        <v>218</v>
      </c>
      <c r="B11" s="736">
        <v>1.1000000000000001</v>
      </c>
      <c r="C11" s="753" t="s">
        <v>13</v>
      </c>
      <c r="D11" s="880"/>
      <c r="E11" s="872"/>
      <c r="F11" s="872"/>
      <c r="G11" s="882"/>
      <c r="H11" s="880"/>
      <c r="I11" s="872"/>
      <c r="J11" s="872"/>
      <c r="K11" s="882"/>
      <c r="L11" s="880"/>
      <c r="M11" s="872"/>
      <c r="N11" s="872"/>
      <c r="O11" s="882"/>
      <c r="P11" s="880"/>
      <c r="Q11" s="872"/>
      <c r="R11" s="872"/>
      <c r="S11" s="872"/>
      <c r="T11" s="1336"/>
      <c r="U11" s="611">
        <f>D11+H11+L11+P11+T11</f>
        <v>0</v>
      </c>
      <c r="V11" s="873"/>
      <c r="W11" s="873"/>
      <c r="X11" s="558"/>
    </row>
    <row r="12" spans="1:24" x14ac:dyDescent="0.3">
      <c r="A12" s="1632"/>
      <c r="B12" s="738">
        <v>1.2</v>
      </c>
      <c r="C12" s="754" t="s">
        <v>262</v>
      </c>
      <c r="D12" s="881"/>
      <c r="E12" s="873"/>
      <c r="F12" s="873"/>
      <c r="G12" s="874"/>
      <c r="H12" s="881"/>
      <c r="I12" s="873"/>
      <c r="J12" s="873"/>
      <c r="K12" s="874"/>
      <c r="L12" s="881"/>
      <c r="M12" s="873"/>
      <c r="N12" s="873"/>
      <c r="O12" s="874"/>
      <c r="P12" s="881"/>
      <c r="Q12" s="873"/>
      <c r="R12" s="873"/>
      <c r="S12" s="873"/>
      <c r="T12" s="1283"/>
      <c r="U12" s="535">
        <f t="shared" ref="U12:U13" si="0">D12+H12+L12+P12+T12</f>
        <v>0</v>
      </c>
      <c r="V12" s="873"/>
      <c r="W12" s="873"/>
      <c r="X12" s="560"/>
    </row>
    <row r="13" spans="1:24" x14ac:dyDescent="0.3">
      <c r="A13" s="1632"/>
      <c r="B13" s="738" t="s">
        <v>70</v>
      </c>
      <c r="C13" s="754" t="s">
        <v>14</v>
      </c>
      <c r="D13" s="881"/>
      <c r="E13" s="873"/>
      <c r="F13" s="873"/>
      <c r="G13" s="874"/>
      <c r="H13" s="881"/>
      <c r="I13" s="873"/>
      <c r="J13" s="873"/>
      <c r="K13" s="874"/>
      <c r="L13" s="881"/>
      <c r="M13" s="873"/>
      <c r="N13" s="873"/>
      <c r="O13" s="874"/>
      <c r="P13" s="881"/>
      <c r="Q13" s="873"/>
      <c r="R13" s="873"/>
      <c r="S13" s="873"/>
      <c r="T13" s="1283"/>
      <c r="U13" s="535">
        <f t="shared" si="0"/>
        <v>0</v>
      </c>
      <c r="V13" s="873"/>
      <c r="W13" s="873"/>
      <c r="X13" s="560"/>
    </row>
    <row r="14" spans="1:24" s="780" customFormat="1" x14ac:dyDescent="0.3">
      <c r="A14" s="1633"/>
      <c r="B14" s="742" t="s">
        <v>71</v>
      </c>
      <c r="C14" s="766" t="s">
        <v>15</v>
      </c>
      <c r="D14" s="1216">
        <f>SUM(D11:D13)</f>
        <v>0</v>
      </c>
      <c r="E14" s="875"/>
      <c r="F14" s="877"/>
      <c r="G14" s="876"/>
      <c r="H14" s="532">
        <f>SUM(H11:H13)</f>
        <v>0</v>
      </c>
      <c r="I14" s="875"/>
      <c r="J14" s="877"/>
      <c r="K14" s="876"/>
      <c r="L14" s="532">
        <f>SUM(L11:L13)</f>
        <v>0</v>
      </c>
      <c r="M14" s="875"/>
      <c r="N14" s="877"/>
      <c r="O14" s="876"/>
      <c r="P14" s="532">
        <f>SUM(P11:P13)</f>
        <v>0</v>
      </c>
      <c r="Q14" s="875"/>
      <c r="R14" s="877"/>
      <c r="S14" s="877"/>
      <c r="T14" s="1284">
        <f>SUM(T11:T13)</f>
        <v>0</v>
      </c>
      <c r="U14" s="539">
        <f>SUM(U11:U13)</f>
        <v>0</v>
      </c>
      <c r="V14" s="875"/>
      <c r="W14" s="875"/>
      <c r="X14" s="891"/>
    </row>
    <row r="15" spans="1:24" ht="15" customHeight="1" x14ac:dyDescent="0.3">
      <c r="A15" s="1681" t="s">
        <v>10</v>
      </c>
      <c r="B15" s="1682"/>
      <c r="C15" s="1683"/>
      <c r="D15" s="1689" t="s">
        <v>288</v>
      </c>
      <c r="E15" s="1690"/>
      <c r="F15" s="1690"/>
      <c r="G15" s="1691"/>
      <c r="H15" s="1689" t="s">
        <v>289</v>
      </c>
      <c r="I15" s="1690"/>
      <c r="J15" s="1690"/>
      <c r="K15" s="1691"/>
      <c r="L15" s="1689" t="s">
        <v>290</v>
      </c>
      <c r="M15" s="1690"/>
      <c r="N15" s="1690"/>
      <c r="O15" s="1691"/>
      <c r="P15" s="1689" t="s">
        <v>291</v>
      </c>
      <c r="Q15" s="1690"/>
      <c r="R15" s="1690"/>
      <c r="S15" s="1690"/>
      <c r="T15" s="1321"/>
      <c r="U15" s="1673" t="s">
        <v>1021</v>
      </c>
      <c r="V15" s="1668"/>
      <c r="W15" s="1668"/>
      <c r="X15" s="1674"/>
    </row>
    <row r="16" spans="1:24" ht="43.2" x14ac:dyDescent="0.3">
      <c r="A16" s="1678"/>
      <c r="B16" s="1679"/>
      <c r="C16" s="1680"/>
      <c r="D16" s="1313" t="s">
        <v>40</v>
      </c>
      <c r="E16" s="1314" t="s">
        <v>533</v>
      </c>
      <c r="F16" s="1314" t="s">
        <v>516</v>
      </c>
      <c r="G16" s="1315" t="s">
        <v>693</v>
      </c>
      <c r="H16" s="1313" t="s">
        <v>40</v>
      </c>
      <c r="I16" s="1314" t="s">
        <v>533</v>
      </c>
      <c r="J16" s="1314" t="s">
        <v>516</v>
      </c>
      <c r="K16" s="1315" t="s">
        <v>693</v>
      </c>
      <c r="L16" s="1313" t="s">
        <v>40</v>
      </c>
      <c r="M16" s="1314" t="s">
        <v>533</v>
      </c>
      <c r="N16" s="1314" t="s">
        <v>516</v>
      </c>
      <c r="O16" s="1315" t="s">
        <v>693</v>
      </c>
      <c r="P16" s="1314" t="s">
        <v>40</v>
      </c>
      <c r="Q16" s="1314" t="s">
        <v>533</v>
      </c>
      <c r="R16" s="1314" t="s">
        <v>516</v>
      </c>
      <c r="S16" s="1314" t="s">
        <v>693</v>
      </c>
      <c r="T16" s="1279" t="s">
        <v>1022</v>
      </c>
      <c r="U16" s="1312" t="s">
        <v>40</v>
      </c>
      <c r="V16" s="1311" t="s">
        <v>533</v>
      </c>
      <c r="W16" s="1311" t="s">
        <v>516</v>
      </c>
      <c r="X16" s="1316" t="s">
        <v>693</v>
      </c>
    </row>
    <row r="17" spans="1:25" s="1241" customFormat="1" x14ac:dyDescent="0.3">
      <c r="A17" s="1628" t="s">
        <v>967</v>
      </c>
      <c r="B17" s="749">
        <v>2.1</v>
      </c>
      <c r="C17" s="1239" t="s">
        <v>900</v>
      </c>
      <c r="D17" s="1240">
        <f t="shared" ref="D17:D25" si="1">SUM(E17:G17)</f>
        <v>0</v>
      </c>
      <c r="E17" s="1261"/>
      <c r="F17" s="1261"/>
      <c r="G17" s="1262"/>
      <c r="H17" s="1240">
        <f t="shared" ref="H17:H25" si="2">SUM(I17:K17)</f>
        <v>0</v>
      </c>
      <c r="I17" s="1261"/>
      <c r="J17" s="1261"/>
      <c r="K17" s="1262"/>
      <c r="L17" s="1240">
        <f t="shared" ref="L17:L25" si="3">SUM(M17:O17)</f>
        <v>0</v>
      </c>
      <c r="M17" s="1261"/>
      <c r="N17" s="1261"/>
      <c r="O17" s="1262"/>
      <c r="P17" s="1240">
        <f t="shared" ref="P17:P25" si="4">SUM(Q17:S17)</f>
        <v>0</v>
      </c>
      <c r="Q17" s="1261"/>
      <c r="R17" s="1261"/>
      <c r="S17" s="1261"/>
      <c r="T17" s="1322"/>
      <c r="U17" s="716">
        <f>SUM(V17:X17)+T17</f>
        <v>0</v>
      </c>
      <c r="V17" s="537">
        <f t="shared" ref="V17:X25" si="5">E17+I17+M17+Q17</f>
        <v>0</v>
      </c>
      <c r="W17" s="537">
        <f t="shared" si="5"/>
        <v>0</v>
      </c>
      <c r="X17" s="555">
        <f t="shared" si="5"/>
        <v>0</v>
      </c>
    </row>
    <row r="18" spans="1:25" s="1241" customFormat="1" x14ac:dyDescent="0.3">
      <c r="A18" s="1629"/>
      <c r="B18" s="749">
        <v>2.2000000000000002</v>
      </c>
      <c r="C18" s="1239" t="s">
        <v>901</v>
      </c>
      <c r="D18" s="1240">
        <f t="shared" si="1"/>
        <v>0</v>
      </c>
      <c r="E18" s="1263"/>
      <c r="F18" s="1263"/>
      <c r="G18" s="1264"/>
      <c r="H18" s="1240">
        <f t="shared" si="2"/>
        <v>0</v>
      </c>
      <c r="I18" s="1263"/>
      <c r="J18" s="1263"/>
      <c r="K18" s="1264"/>
      <c r="L18" s="1240">
        <f t="shared" si="3"/>
        <v>0</v>
      </c>
      <c r="M18" s="1263"/>
      <c r="N18" s="1263"/>
      <c r="O18" s="1264"/>
      <c r="P18" s="1240">
        <f t="shared" si="4"/>
        <v>0</v>
      </c>
      <c r="Q18" s="1263"/>
      <c r="R18" s="1263"/>
      <c r="S18" s="1263"/>
      <c r="T18" s="1322"/>
      <c r="U18" s="716">
        <f t="shared" ref="U18:U25" si="6">SUM(V18:X18)+T18</f>
        <v>0</v>
      </c>
      <c r="V18" s="537">
        <f t="shared" si="5"/>
        <v>0</v>
      </c>
      <c r="W18" s="537">
        <f t="shared" si="5"/>
        <v>0</v>
      </c>
      <c r="X18" s="555">
        <f t="shared" si="5"/>
        <v>0</v>
      </c>
    </row>
    <row r="19" spans="1:25" s="1241" customFormat="1" x14ac:dyDescent="0.3">
      <c r="A19" s="1629"/>
      <c r="B19" s="749">
        <v>2.2999999999999998</v>
      </c>
      <c r="C19" s="1239" t="s">
        <v>902</v>
      </c>
      <c r="D19" s="1240">
        <f t="shared" si="1"/>
        <v>0</v>
      </c>
      <c r="E19" s="1263"/>
      <c r="F19" s="1263"/>
      <c r="G19" s="1264"/>
      <c r="H19" s="1240">
        <f t="shared" si="2"/>
        <v>0</v>
      </c>
      <c r="I19" s="1263"/>
      <c r="J19" s="1263"/>
      <c r="K19" s="1264"/>
      <c r="L19" s="1240">
        <f t="shared" si="3"/>
        <v>0</v>
      </c>
      <c r="M19" s="1263"/>
      <c r="N19" s="1263"/>
      <c r="O19" s="1264"/>
      <c r="P19" s="1240">
        <f t="shared" si="4"/>
        <v>0</v>
      </c>
      <c r="Q19" s="1263"/>
      <c r="R19" s="1263"/>
      <c r="S19" s="1263"/>
      <c r="T19" s="1322"/>
      <c r="U19" s="716">
        <f t="shared" si="6"/>
        <v>0</v>
      </c>
      <c r="V19" s="537">
        <f t="shared" si="5"/>
        <v>0</v>
      </c>
      <c r="W19" s="537">
        <f t="shared" si="5"/>
        <v>0</v>
      </c>
      <c r="X19" s="555">
        <f t="shared" si="5"/>
        <v>0</v>
      </c>
    </row>
    <row r="20" spans="1:25" s="1241" customFormat="1" x14ac:dyDescent="0.3">
      <c r="A20" s="1629"/>
      <c r="B20" s="749">
        <v>2.4</v>
      </c>
      <c r="C20" s="1239" t="s">
        <v>903</v>
      </c>
      <c r="D20" s="1240">
        <f t="shared" si="1"/>
        <v>0</v>
      </c>
      <c r="E20" s="1263"/>
      <c r="F20" s="1263"/>
      <c r="G20" s="1264"/>
      <c r="H20" s="1240">
        <f t="shared" si="2"/>
        <v>0</v>
      </c>
      <c r="I20" s="1263"/>
      <c r="J20" s="1263"/>
      <c r="K20" s="1264"/>
      <c r="L20" s="1240">
        <f t="shared" si="3"/>
        <v>0</v>
      </c>
      <c r="M20" s="1263"/>
      <c r="N20" s="1263"/>
      <c r="O20" s="1264"/>
      <c r="P20" s="1240">
        <f t="shared" si="4"/>
        <v>0</v>
      </c>
      <c r="Q20" s="1263"/>
      <c r="R20" s="1263"/>
      <c r="S20" s="1263"/>
      <c r="T20" s="1322"/>
      <c r="U20" s="716">
        <f t="shared" si="6"/>
        <v>0</v>
      </c>
      <c r="V20" s="537">
        <f t="shared" si="5"/>
        <v>0</v>
      </c>
      <c r="W20" s="537">
        <f t="shared" si="5"/>
        <v>0</v>
      </c>
      <c r="X20" s="555">
        <f t="shared" si="5"/>
        <v>0</v>
      </c>
    </row>
    <row r="21" spans="1:25" s="1241" customFormat="1" x14ac:dyDescent="0.3">
      <c r="A21" s="1629"/>
      <c r="B21" s="749">
        <v>2.5</v>
      </c>
      <c r="C21" s="1239" t="s">
        <v>960</v>
      </c>
      <c r="D21" s="1240">
        <f t="shared" si="1"/>
        <v>0</v>
      </c>
      <c r="E21" s="1263"/>
      <c r="F21" s="1263"/>
      <c r="G21" s="1264"/>
      <c r="H21" s="1240">
        <f t="shared" si="2"/>
        <v>0</v>
      </c>
      <c r="I21" s="1263"/>
      <c r="J21" s="1263"/>
      <c r="K21" s="1264"/>
      <c r="L21" s="1240">
        <f t="shared" si="3"/>
        <v>0</v>
      </c>
      <c r="M21" s="1263"/>
      <c r="N21" s="1263"/>
      <c r="O21" s="1264"/>
      <c r="P21" s="1240">
        <f t="shared" si="4"/>
        <v>0</v>
      </c>
      <c r="Q21" s="1263"/>
      <c r="R21" s="1263"/>
      <c r="S21" s="1263"/>
      <c r="T21" s="1322"/>
      <c r="U21" s="716">
        <f t="shared" si="6"/>
        <v>0</v>
      </c>
      <c r="V21" s="537">
        <f t="shared" si="5"/>
        <v>0</v>
      </c>
      <c r="W21" s="537">
        <f t="shared" si="5"/>
        <v>0</v>
      </c>
      <c r="X21" s="555">
        <f t="shared" si="5"/>
        <v>0</v>
      </c>
    </row>
    <row r="22" spans="1:25" s="1241" customFormat="1" x14ac:dyDescent="0.3">
      <c r="A22" s="1629"/>
      <c r="B22" s="749">
        <v>2.6</v>
      </c>
      <c r="C22" s="1239" t="s">
        <v>222</v>
      </c>
      <c r="D22" s="1240">
        <f t="shared" si="1"/>
        <v>0</v>
      </c>
      <c r="E22" s="1263"/>
      <c r="F22" s="1263"/>
      <c r="G22" s="1264"/>
      <c r="H22" s="1240">
        <f t="shared" si="2"/>
        <v>0</v>
      </c>
      <c r="I22" s="1263"/>
      <c r="J22" s="1263"/>
      <c r="K22" s="1264"/>
      <c r="L22" s="1240">
        <f t="shared" si="3"/>
        <v>0</v>
      </c>
      <c r="M22" s="1263"/>
      <c r="N22" s="1263"/>
      <c r="O22" s="1264"/>
      <c r="P22" s="1240">
        <f t="shared" si="4"/>
        <v>0</v>
      </c>
      <c r="Q22" s="1263"/>
      <c r="R22" s="1263"/>
      <c r="S22" s="1263"/>
      <c r="T22" s="1322"/>
      <c r="U22" s="716">
        <f t="shared" si="6"/>
        <v>0</v>
      </c>
      <c r="V22" s="537">
        <f t="shared" si="5"/>
        <v>0</v>
      </c>
      <c r="W22" s="537">
        <f t="shared" si="5"/>
        <v>0</v>
      </c>
      <c r="X22" s="555">
        <f t="shared" si="5"/>
        <v>0</v>
      </c>
    </row>
    <row r="23" spans="1:25" s="1241" customFormat="1" x14ac:dyDescent="0.3">
      <c r="A23" s="1629"/>
      <c r="B23" s="749">
        <v>2.7</v>
      </c>
      <c r="C23" s="1239" t="s">
        <v>961</v>
      </c>
      <c r="D23" s="1240">
        <f t="shared" si="1"/>
        <v>0</v>
      </c>
      <c r="E23" s="1263"/>
      <c r="F23" s="1263"/>
      <c r="G23" s="1264"/>
      <c r="H23" s="1240">
        <f t="shared" si="2"/>
        <v>0</v>
      </c>
      <c r="I23" s="1263"/>
      <c r="J23" s="1263"/>
      <c r="K23" s="1264"/>
      <c r="L23" s="1240">
        <f t="shared" si="3"/>
        <v>0</v>
      </c>
      <c r="M23" s="1263"/>
      <c r="N23" s="1263"/>
      <c r="O23" s="1264"/>
      <c r="P23" s="1240">
        <f t="shared" si="4"/>
        <v>0</v>
      </c>
      <c r="Q23" s="1263"/>
      <c r="R23" s="1263"/>
      <c r="S23" s="1263"/>
      <c r="T23" s="1322"/>
      <c r="U23" s="716">
        <f t="shared" si="6"/>
        <v>0</v>
      </c>
      <c r="V23" s="537">
        <f t="shared" si="5"/>
        <v>0</v>
      </c>
      <c r="W23" s="537">
        <f t="shared" si="5"/>
        <v>0</v>
      </c>
      <c r="X23" s="555">
        <f t="shared" si="5"/>
        <v>0</v>
      </c>
    </row>
    <row r="24" spans="1:25" s="1241" customFormat="1" x14ac:dyDescent="0.3">
      <c r="A24" s="1629"/>
      <c r="B24" s="749">
        <v>2.8</v>
      </c>
      <c r="C24" s="1239" t="s">
        <v>962</v>
      </c>
      <c r="D24" s="1240">
        <f t="shared" si="1"/>
        <v>0</v>
      </c>
      <c r="E24" s="1263"/>
      <c r="F24" s="1263"/>
      <c r="G24" s="1264"/>
      <c r="H24" s="1240">
        <f t="shared" si="2"/>
        <v>0</v>
      </c>
      <c r="I24" s="1263"/>
      <c r="J24" s="1263"/>
      <c r="K24" s="1264"/>
      <c r="L24" s="1240">
        <f t="shared" si="3"/>
        <v>0</v>
      </c>
      <c r="M24" s="1263"/>
      <c r="N24" s="1263"/>
      <c r="O24" s="1264"/>
      <c r="P24" s="1240">
        <f t="shared" si="4"/>
        <v>0</v>
      </c>
      <c r="Q24" s="1263"/>
      <c r="R24" s="1263"/>
      <c r="S24" s="1263"/>
      <c r="T24" s="1322"/>
      <c r="U24" s="716">
        <f t="shared" si="6"/>
        <v>0</v>
      </c>
      <c r="V24" s="537">
        <f t="shared" si="5"/>
        <v>0</v>
      </c>
      <c r="W24" s="537">
        <f t="shared" si="5"/>
        <v>0</v>
      </c>
      <c r="X24" s="555">
        <f t="shared" si="5"/>
        <v>0</v>
      </c>
    </row>
    <row r="25" spans="1:25" s="1241" customFormat="1" x14ac:dyDescent="0.3">
      <c r="A25" s="1629"/>
      <c r="B25" s="749">
        <v>2.9</v>
      </c>
      <c r="C25" s="1239" t="s">
        <v>963</v>
      </c>
      <c r="D25" s="1240">
        <f t="shared" si="1"/>
        <v>0</v>
      </c>
      <c r="E25" s="1263"/>
      <c r="F25" s="1263"/>
      <c r="G25" s="1264"/>
      <c r="H25" s="1240">
        <f t="shared" si="2"/>
        <v>0</v>
      </c>
      <c r="I25" s="1263"/>
      <c r="J25" s="1263"/>
      <c r="K25" s="1264"/>
      <c r="L25" s="1240">
        <f t="shared" si="3"/>
        <v>0</v>
      </c>
      <c r="M25" s="1263"/>
      <c r="N25" s="1263"/>
      <c r="O25" s="1264"/>
      <c r="P25" s="1240">
        <f t="shared" si="4"/>
        <v>0</v>
      </c>
      <c r="Q25" s="1263"/>
      <c r="R25" s="1263"/>
      <c r="S25" s="1263"/>
      <c r="T25" s="1322"/>
      <c r="U25" s="716">
        <f t="shared" si="6"/>
        <v>0</v>
      </c>
      <c r="V25" s="537">
        <f t="shared" si="5"/>
        <v>0</v>
      </c>
      <c r="W25" s="537">
        <f t="shared" si="5"/>
        <v>0</v>
      </c>
      <c r="X25" s="555">
        <f t="shared" si="5"/>
        <v>0</v>
      </c>
    </row>
    <row r="26" spans="1:25" s="1241" customFormat="1" x14ac:dyDescent="0.3">
      <c r="A26" s="1630"/>
      <c r="B26" s="1255">
        <v>2.1</v>
      </c>
      <c r="C26" s="1242" t="s">
        <v>964</v>
      </c>
      <c r="D26" s="1243">
        <f t="shared" ref="D26:X26" si="7">SUM(D19:D20,D22:D25)</f>
        <v>0</v>
      </c>
      <c r="E26" s="1244">
        <f t="shared" si="7"/>
        <v>0</v>
      </c>
      <c r="F26" s="1244">
        <f t="shared" si="7"/>
        <v>0</v>
      </c>
      <c r="G26" s="1245">
        <f t="shared" si="7"/>
        <v>0</v>
      </c>
      <c r="H26" s="1243">
        <f t="shared" si="7"/>
        <v>0</v>
      </c>
      <c r="I26" s="1244">
        <f t="shared" si="7"/>
        <v>0</v>
      </c>
      <c r="J26" s="1244">
        <f t="shared" si="7"/>
        <v>0</v>
      </c>
      <c r="K26" s="1245">
        <f t="shared" si="7"/>
        <v>0</v>
      </c>
      <c r="L26" s="1243">
        <f t="shared" si="7"/>
        <v>0</v>
      </c>
      <c r="M26" s="1244">
        <f t="shared" si="7"/>
        <v>0</v>
      </c>
      <c r="N26" s="1244">
        <f t="shared" si="7"/>
        <v>0</v>
      </c>
      <c r="O26" s="1245">
        <f t="shared" si="7"/>
        <v>0</v>
      </c>
      <c r="P26" s="1243">
        <f t="shared" si="7"/>
        <v>0</v>
      </c>
      <c r="Q26" s="1244">
        <f t="shared" si="7"/>
        <v>0</v>
      </c>
      <c r="R26" s="1244">
        <f t="shared" si="7"/>
        <v>0</v>
      </c>
      <c r="S26" s="1244">
        <f t="shared" si="7"/>
        <v>0</v>
      </c>
      <c r="T26" s="1323">
        <f t="shared" si="7"/>
        <v>0</v>
      </c>
      <c r="U26" s="1260">
        <f t="shared" si="7"/>
        <v>0</v>
      </c>
      <c r="V26" s="1244">
        <f t="shared" si="7"/>
        <v>0</v>
      </c>
      <c r="W26" s="1244">
        <f t="shared" si="7"/>
        <v>0</v>
      </c>
      <c r="X26" s="1329">
        <f t="shared" si="7"/>
        <v>0</v>
      </c>
      <c r="Y26" s="1246"/>
    </row>
    <row r="27" spans="1:25" x14ac:dyDescent="0.3">
      <c r="A27" s="1632" t="s">
        <v>905</v>
      </c>
      <c r="B27" s="1229">
        <v>2.11</v>
      </c>
      <c r="C27" s="754" t="s">
        <v>271</v>
      </c>
      <c r="D27" s="1217">
        <f t="shared" ref="D27:D37" si="8">SUM(E27:G27)</f>
        <v>0</v>
      </c>
      <c r="E27" s="456"/>
      <c r="F27" s="456"/>
      <c r="G27" s="457"/>
      <c r="H27" s="643">
        <f t="shared" ref="H27:H37" si="9">SUM(I27:K27)</f>
        <v>0</v>
      </c>
      <c r="I27" s="456"/>
      <c r="J27" s="456"/>
      <c r="K27" s="457"/>
      <c r="L27" s="643">
        <f t="shared" ref="L27:L37" si="10">SUM(M27:O27)</f>
        <v>0</v>
      </c>
      <c r="M27" s="456"/>
      <c r="N27" s="456"/>
      <c r="O27" s="457"/>
      <c r="P27" s="643">
        <f t="shared" ref="P27:P37" si="11">SUM(Q27:S27)</f>
        <v>0</v>
      </c>
      <c r="Q27" s="456"/>
      <c r="R27" s="456"/>
      <c r="S27" s="456"/>
      <c r="T27" s="1288"/>
      <c r="U27" s="716">
        <f>SUM(V27:X27)+T27</f>
        <v>0</v>
      </c>
      <c r="V27" s="503">
        <f t="shared" ref="V27:X36" si="12">E27+I27+M27+Q27</f>
        <v>0</v>
      </c>
      <c r="W27" s="503">
        <f t="shared" si="12"/>
        <v>0</v>
      </c>
      <c r="X27" s="555">
        <f t="shared" si="12"/>
        <v>0</v>
      </c>
    </row>
    <row r="28" spans="1:25" x14ac:dyDescent="0.3">
      <c r="A28" s="1632"/>
      <c r="B28" s="757">
        <v>2.12</v>
      </c>
      <c r="C28" s="754" t="s">
        <v>702</v>
      </c>
      <c r="D28" s="1217">
        <f t="shared" si="8"/>
        <v>0</v>
      </c>
      <c r="E28" s="456"/>
      <c r="F28" s="456"/>
      <c r="G28" s="457"/>
      <c r="H28" s="643">
        <f t="shared" si="9"/>
        <v>0</v>
      </c>
      <c r="I28" s="456"/>
      <c r="J28" s="456"/>
      <c r="K28" s="457"/>
      <c r="L28" s="643">
        <f t="shared" si="10"/>
        <v>0</v>
      </c>
      <c r="M28" s="456"/>
      <c r="N28" s="456"/>
      <c r="O28" s="457"/>
      <c r="P28" s="643">
        <f t="shared" si="11"/>
        <v>0</v>
      </c>
      <c r="Q28" s="456"/>
      <c r="R28" s="456"/>
      <c r="S28" s="456"/>
      <c r="T28" s="1288"/>
      <c r="U28" s="716">
        <f t="shared" ref="U28:U37" si="13">SUM(V28:X28)+T28</f>
        <v>0</v>
      </c>
      <c r="V28" s="503">
        <f t="shared" si="12"/>
        <v>0</v>
      </c>
      <c r="W28" s="503">
        <f t="shared" si="12"/>
        <v>0</v>
      </c>
      <c r="X28" s="555">
        <f t="shared" si="12"/>
        <v>0</v>
      </c>
    </row>
    <row r="29" spans="1:25" x14ac:dyDescent="0.3">
      <c r="A29" s="1632"/>
      <c r="B29" s="757">
        <v>2.13</v>
      </c>
      <c r="C29" s="754" t="s">
        <v>272</v>
      </c>
      <c r="D29" s="1217">
        <f t="shared" si="8"/>
        <v>0</v>
      </c>
      <c r="E29" s="456"/>
      <c r="F29" s="456"/>
      <c r="G29" s="457"/>
      <c r="H29" s="643">
        <f t="shared" si="9"/>
        <v>0</v>
      </c>
      <c r="I29" s="456"/>
      <c r="J29" s="456"/>
      <c r="K29" s="457"/>
      <c r="L29" s="643">
        <f t="shared" si="10"/>
        <v>0</v>
      </c>
      <c r="M29" s="456"/>
      <c r="N29" s="456"/>
      <c r="O29" s="457"/>
      <c r="P29" s="643">
        <f t="shared" si="11"/>
        <v>0</v>
      </c>
      <c r="Q29" s="456"/>
      <c r="R29" s="456"/>
      <c r="S29" s="456"/>
      <c r="T29" s="1288"/>
      <c r="U29" s="716">
        <f t="shared" si="13"/>
        <v>0</v>
      </c>
      <c r="V29" s="503">
        <f t="shared" si="12"/>
        <v>0</v>
      </c>
      <c r="W29" s="503">
        <f t="shared" si="12"/>
        <v>0</v>
      </c>
      <c r="X29" s="555">
        <f t="shared" si="12"/>
        <v>0</v>
      </c>
    </row>
    <row r="30" spans="1:25" x14ac:dyDescent="0.3">
      <c r="A30" s="1632"/>
      <c r="B30" s="757">
        <v>2.14</v>
      </c>
      <c r="C30" s="754" t="s">
        <v>704</v>
      </c>
      <c r="D30" s="1217">
        <f t="shared" si="8"/>
        <v>0</v>
      </c>
      <c r="E30" s="456"/>
      <c r="F30" s="456"/>
      <c r="G30" s="457"/>
      <c r="H30" s="643">
        <f t="shared" si="9"/>
        <v>0</v>
      </c>
      <c r="I30" s="456"/>
      <c r="J30" s="456"/>
      <c r="K30" s="457"/>
      <c r="L30" s="643">
        <f t="shared" si="10"/>
        <v>0</v>
      </c>
      <c r="M30" s="456"/>
      <c r="N30" s="456"/>
      <c r="O30" s="457"/>
      <c r="P30" s="643">
        <f t="shared" si="11"/>
        <v>0</v>
      </c>
      <c r="Q30" s="456"/>
      <c r="R30" s="456"/>
      <c r="S30" s="456"/>
      <c r="T30" s="1288"/>
      <c r="U30" s="716">
        <f t="shared" si="13"/>
        <v>0</v>
      </c>
      <c r="V30" s="503">
        <f t="shared" si="12"/>
        <v>0</v>
      </c>
      <c r="W30" s="503">
        <f t="shared" si="12"/>
        <v>0</v>
      </c>
      <c r="X30" s="555">
        <f t="shared" si="12"/>
        <v>0</v>
      </c>
    </row>
    <row r="31" spans="1:25" x14ac:dyDescent="0.3">
      <c r="A31" s="1632"/>
      <c r="B31" s="757">
        <v>2.15</v>
      </c>
      <c r="C31" s="754" t="s">
        <v>703</v>
      </c>
      <c r="D31" s="1217">
        <f t="shared" si="8"/>
        <v>0</v>
      </c>
      <c r="E31" s="456"/>
      <c r="F31" s="456"/>
      <c r="G31" s="457"/>
      <c r="H31" s="643">
        <f t="shared" si="9"/>
        <v>0</v>
      </c>
      <c r="I31" s="456"/>
      <c r="J31" s="456"/>
      <c r="K31" s="457"/>
      <c r="L31" s="643">
        <f t="shared" si="10"/>
        <v>0</v>
      </c>
      <c r="M31" s="456"/>
      <c r="N31" s="456"/>
      <c r="O31" s="457"/>
      <c r="P31" s="643">
        <f t="shared" si="11"/>
        <v>0</v>
      </c>
      <c r="Q31" s="456"/>
      <c r="R31" s="456"/>
      <c r="S31" s="456"/>
      <c r="T31" s="1288"/>
      <c r="U31" s="716">
        <f t="shared" si="13"/>
        <v>0</v>
      </c>
      <c r="V31" s="503">
        <f t="shared" si="12"/>
        <v>0</v>
      </c>
      <c r="W31" s="503">
        <f t="shared" si="12"/>
        <v>0</v>
      </c>
      <c r="X31" s="555">
        <f t="shared" si="12"/>
        <v>0</v>
      </c>
    </row>
    <row r="32" spans="1:25" s="1241" customFormat="1" x14ac:dyDescent="0.3">
      <c r="A32" s="1632"/>
      <c r="B32" s="1247">
        <v>2.16</v>
      </c>
      <c r="C32" s="755" t="s">
        <v>965</v>
      </c>
      <c r="D32" s="1217">
        <f t="shared" si="8"/>
        <v>0</v>
      </c>
      <c r="E32" s="456"/>
      <c r="F32" s="456"/>
      <c r="G32" s="457"/>
      <c r="H32" s="643">
        <f t="shared" si="9"/>
        <v>0</v>
      </c>
      <c r="I32" s="456"/>
      <c r="J32" s="456"/>
      <c r="K32" s="457"/>
      <c r="L32" s="643">
        <f t="shared" si="10"/>
        <v>0</v>
      </c>
      <c r="M32" s="456"/>
      <c r="N32" s="456"/>
      <c r="O32" s="457"/>
      <c r="P32" s="643">
        <f t="shared" si="11"/>
        <v>0</v>
      </c>
      <c r="Q32" s="456"/>
      <c r="R32" s="456"/>
      <c r="S32" s="456"/>
      <c r="T32" s="1288"/>
      <c r="U32" s="716">
        <f t="shared" si="13"/>
        <v>0</v>
      </c>
      <c r="V32" s="537">
        <f t="shared" si="12"/>
        <v>0</v>
      </c>
      <c r="W32" s="537">
        <f t="shared" si="12"/>
        <v>0</v>
      </c>
      <c r="X32" s="555">
        <f t="shared" si="12"/>
        <v>0</v>
      </c>
    </row>
    <row r="33" spans="1:25" s="1241" customFormat="1" x14ac:dyDescent="0.3">
      <c r="A33" s="1632"/>
      <c r="B33" s="1247">
        <v>2.17</v>
      </c>
      <c r="C33" s="755" t="s">
        <v>966</v>
      </c>
      <c r="D33" s="1217">
        <f t="shared" si="8"/>
        <v>0</v>
      </c>
      <c r="E33" s="456"/>
      <c r="F33" s="456"/>
      <c r="G33" s="457"/>
      <c r="H33" s="643">
        <f t="shared" si="9"/>
        <v>0</v>
      </c>
      <c r="I33" s="456"/>
      <c r="J33" s="456"/>
      <c r="K33" s="457"/>
      <c r="L33" s="643">
        <f t="shared" si="10"/>
        <v>0</v>
      </c>
      <c r="M33" s="456"/>
      <c r="N33" s="456"/>
      <c r="O33" s="457"/>
      <c r="P33" s="643">
        <f t="shared" si="11"/>
        <v>0</v>
      </c>
      <c r="Q33" s="456"/>
      <c r="R33" s="456"/>
      <c r="S33" s="456"/>
      <c r="T33" s="1288"/>
      <c r="U33" s="716">
        <f t="shared" si="13"/>
        <v>0</v>
      </c>
      <c r="V33" s="537">
        <f t="shared" si="12"/>
        <v>0</v>
      </c>
      <c r="W33" s="537">
        <f t="shared" si="12"/>
        <v>0</v>
      </c>
      <c r="X33" s="555">
        <f t="shared" si="12"/>
        <v>0</v>
      </c>
    </row>
    <row r="34" spans="1:25" x14ac:dyDescent="0.3">
      <c r="A34" s="1632"/>
      <c r="B34" s="757">
        <v>2.1800000000000002</v>
      </c>
      <c r="C34" s="754" t="s">
        <v>808</v>
      </c>
      <c r="D34" s="1217">
        <f t="shared" si="8"/>
        <v>0</v>
      </c>
      <c r="E34" s="456"/>
      <c r="F34" s="456"/>
      <c r="G34" s="457"/>
      <c r="H34" s="643">
        <f t="shared" si="9"/>
        <v>0</v>
      </c>
      <c r="I34" s="456"/>
      <c r="J34" s="456"/>
      <c r="K34" s="457"/>
      <c r="L34" s="643">
        <f t="shared" si="10"/>
        <v>0</v>
      </c>
      <c r="M34" s="456"/>
      <c r="N34" s="456"/>
      <c r="O34" s="457"/>
      <c r="P34" s="643">
        <f t="shared" si="11"/>
        <v>0</v>
      </c>
      <c r="Q34" s="456"/>
      <c r="R34" s="456"/>
      <c r="S34" s="456"/>
      <c r="T34" s="1288"/>
      <c r="U34" s="716">
        <f t="shared" si="13"/>
        <v>0</v>
      </c>
      <c r="V34" s="503">
        <f t="shared" si="12"/>
        <v>0</v>
      </c>
      <c r="W34" s="503">
        <f t="shared" si="12"/>
        <v>0</v>
      </c>
      <c r="X34" s="555">
        <f t="shared" si="12"/>
        <v>0</v>
      </c>
    </row>
    <row r="35" spans="1:25" s="780" customFormat="1" x14ac:dyDescent="0.3">
      <c r="A35" s="1632"/>
      <c r="B35" s="757">
        <v>2.19</v>
      </c>
      <c r="C35" s="756" t="s">
        <v>913</v>
      </c>
      <c r="D35" s="1217">
        <f t="shared" si="8"/>
        <v>0</v>
      </c>
      <c r="E35" s="450"/>
      <c r="F35" s="450"/>
      <c r="G35" s="451"/>
      <c r="H35" s="643">
        <f t="shared" si="9"/>
        <v>0</v>
      </c>
      <c r="I35" s="450"/>
      <c r="J35" s="450"/>
      <c r="K35" s="451"/>
      <c r="L35" s="643">
        <f t="shared" si="10"/>
        <v>0</v>
      </c>
      <c r="M35" s="450"/>
      <c r="N35" s="450"/>
      <c r="O35" s="451"/>
      <c r="P35" s="643">
        <f t="shared" si="11"/>
        <v>0</v>
      </c>
      <c r="Q35" s="450"/>
      <c r="R35" s="450"/>
      <c r="S35" s="450"/>
      <c r="T35" s="1283"/>
      <c r="U35" s="716">
        <f t="shared" si="13"/>
        <v>0</v>
      </c>
      <c r="V35" s="503">
        <f t="shared" si="12"/>
        <v>0</v>
      </c>
      <c r="W35" s="503">
        <f t="shared" si="12"/>
        <v>0</v>
      </c>
      <c r="X35" s="538">
        <f t="shared" si="12"/>
        <v>0</v>
      </c>
    </row>
    <row r="36" spans="1:25" x14ac:dyDescent="0.3">
      <c r="A36" s="1632"/>
      <c r="B36" s="757">
        <v>2.2000000000000002</v>
      </c>
      <c r="C36" s="740" t="s">
        <v>906</v>
      </c>
      <c r="D36" s="1217">
        <f t="shared" si="8"/>
        <v>0</v>
      </c>
      <c r="E36" s="456"/>
      <c r="F36" s="456"/>
      <c r="G36" s="457"/>
      <c r="H36" s="643">
        <f t="shared" si="9"/>
        <v>0</v>
      </c>
      <c r="I36" s="456"/>
      <c r="J36" s="456"/>
      <c r="K36" s="457"/>
      <c r="L36" s="643">
        <f t="shared" si="10"/>
        <v>0</v>
      </c>
      <c r="M36" s="456"/>
      <c r="N36" s="456"/>
      <c r="O36" s="457"/>
      <c r="P36" s="643">
        <f t="shared" si="11"/>
        <v>0</v>
      </c>
      <c r="Q36" s="456"/>
      <c r="R36" s="456"/>
      <c r="S36" s="456"/>
      <c r="T36" s="1288"/>
      <c r="U36" s="716">
        <f t="shared" si="13"/>
        <v>0</v>
      </c>
      <c r="V36" s="503">
        <f t="shared" si="12"/>
        <v>0</v>
      </c>
      <c r="W36" s="503">
        <f t="shared" si="12"/>
        <v>0</v>
      </c>
      <c r="X36" s="555">
        <f>G36+K36+O36+S36</f>
        <v>0</v>
      </c>
    </row>
    <row r="37" spans="1:25" x14ac:dyDescent="0.3">
      <c r="A37" s="1632"/>
      <c r="B37" s="757">
        <v>2.21</v>
      </c>
      <c r="C37" s="740" t="s">
        <v>914</v>
      </c>
      <c r="D37" s="1217">
        <f t="shared" si="8"/>
        <v>0</v>
      </c>
      <c r="E37" s="456"/>
      <c r="F37" s="456"/>
      <c r="G37" s="457"/>
      <c r="H37" s="643">
        <f t="shared" si="9"/>
        <v>0</v>
      </c>
      <c r="I37" s="456"/>
      <c r="J37" s="456"/>
      <c r="K37" s="457"/>
      <c r="L37" s="643">
        <f t="shared" si="10"/>
        <v>0</v>
      </c>
      <c r="M37" s="456"/>
      <c r="N37" s="456"/>
      <c r="O37" s="457"/>
      <c r="P37" s="643">
        <f t="shared" si="11"/>
        <v>0</v>
      </c>
      <c r="Q37" s="456"/>
      <c r="R37" s="456"/>
      <c r="S37" s="456"/>
      <c r="T37" s="1288"/>
      <c r="U37" s="716">
        <f t="shared" si="13"/>
        <v>0</v>
      </c>
      <c r="V37" s="503">
        <f>E37+I37+M37+Q37</f>
        <v>0</v>
      </c>
      <c r="W37" s="503">
        <f>F37+J37+N37+R37</f>
        <v>0</v>
      </c>
      <c r="X37" s="555">
        <f>G37+K37+O37+S37</f>
        <v>0</v>
      </c>
    </row>
    <row r="38" spans="1:25" s="782" customFormat="1" x14ac:dyDescent="0.3">
      <c r="A38" s="1633"/>
      <c r="B38" s="758">
        <v>2.2200000000000002</v>
      </c>
      <c r="C38" s="759" t="s">
        <v>904</v>
      </c>
      <c r="D38" s="1218">
        <f>SUM(D26,D27:D37)</f>
        <v>0</v>
      </c>
      <c r="E38" s="521">
        <f t="shared" ref="E38:X38" si="14">SUM(E26:E37)</f>
        <v>0</v>
      </c>
      <c r="F38" s="521">
        <f t="shared" si="14"/>
        <v>0</v>
      </c>
      <c r="G38" s="522">
        <f t="shared" si="14"/>
        <v>0</v>
      </c>
      <c r="H38" s="532">
        <f t="shared" si="14"/>
        <v>0</v>
      </c>
      <c r="I38" s="521">
        <f t="shared" si="14"/>
        <v>0</v>
      </c>
      <c r="J38" s="521">
        <f t="shared" si="14"/>
        <v>0</v>
      </c>
      <c r="K38" s="522">
        <f t="shared" si="14"/>
        <v>0</v>
      </c>
      <c r="L38" s="532">
        <f t="shared" si="14"/>
        <v>0</v>
      </c>
      <c r="M38" s="521">
        <f t="shared" si="14"/>
        <v>0</v>
      </c>
      <c r="N38" s="521">
        <f t="shared" si="14"/>
        <v>0</v>
      </c>
      <c r="O38" s="522">
        <f t="shared" si="14"/>
        <v>0</v>
      </c>
      <c r="P38" s="532">
        <f t="shared" si="14"/>
        <v>0</v>
      </c>
      <c r="Q38" s="521">
        <f t="shared" si="14"/>
        <v>0</v>
      </c>
      <c r="R38" s="521">
        <f t="shared" si="14"/>
        <v>0</v>
      </c>
      <c r="S38" s="521">
        <f t="shared" si="14"/>
        <v>0</v>
      </c>
      <c r="T38" s="1284">
        <f t="shared" si="14"/>
        <v>0</v>
      </c>
      <c r="U38" s="539">
        <f t="shared" si="14"/>
        <v>0</v>
      </c>
      <c r="V38" s="521">
        <f t="shared" si="14"/>
        <v>0</v>
      </c>
      <c r="W38" s="521">
        <f t="shared" si="14"/>
        <v>0</v>
      </c>
      <c r="X38" s="892">
        <f t="shared" si="14"/>
        <v>0</v>
      </c>
    </row>
    <row r="39" spans="1:25" ht="14.4" customHeight="1" x14ac:dyDescent="0.3">
      <c r="A39" s="1684" t="s">
        <v>6</v>
      </c>
      <c r="B39" s="738" t="s">
        <v>77</v>
      </c>
      <c r="C39" s="754" t="s">
        <v>224</v>
      </c>
      <c r="D39" s="1214">
        <f>SUM(E39:G39)</f>
        <v>0</v>
      </c>
      <c r="E39" s="452"/>
      <c r="F39" s="454"/>
      <c r="G39" s="455"/>
      <c r="H39" s="642">
        <f>SUM(I39:K39)</f>
        <v>0</v>
      </c>
      <c r="I39" s="452"/>
      <c r="J39" s="454"/>
      <c r="K39" s="455"/>
      <c r="L39" s="642">
        <f>SUM(M39:O39)</f>
        <v>0</v>
      </c>
      <c r="M39" s="452"/>
      <c r="N39" s="454"/>
      <c r="O39" s="455"/>
      <c r="P39" s="642">
        <f>SUM(Q39:S39)</f>
        <v>0</v>
      </c>
      <c r="Q39" s="452"/>
      <c r="R39" s="454"/>
      <c r="S39" s="454"/>
      <c r="T39" s="1287"/>
      <c r="U39" s="611">
        <f>SUM(V39:X39)+T39</f>
        <v>0</v>
      </c>
      <c r="V39" s="503">
        <f t="shared" ref="V39:X42" si="15">E39+I39+M39+Q39</f>
        <v>0</v>
      </c>
      <c r="W39" s="503">
        <f t="shared" si="15"/>
        <v>0</v>
      </c>
      <c r="X39" s="1046">
        <f t="shared" si="15"/>
        <v>0</v>
      </c>
    </row>
    <row r="40" spans="1:25" s="780" customFormat="1" x14ac:dyDescent="0.3">
      <c r="A40" s="1684"/>
      <c r="B40" s="738" t="s">
        <v>78</v>
      </c>
      <c r="C40" s="760" t="s">
        <v>274</v>
      </c>
      <c r="D40" s="1215">
        <f>SUM(E40:G40)</f>
        <v>0</v>
      </c>
      <c r="E40" s="448"/>
      <c r="F40" s="448"/>
      <c r="G40" s="449"/>
      <c r="H40" s="502">
        <f>SUM(I40:K40)</f>
        <v>0</v>
      </c>
      <c r="I40" s="448"/>
      <c r="J40" s="448"/>
      <c r="K40" s="449"/>
      <c r="L40" s="502">
        <f>SUM(M40:O40)</f>
        <v>0</v>
      </c>
      <c r="M40" s="448"/>
      <c r="N40" s="448"/>
      <c r="O40" s="449"/>
      <c r="P40" s="502">
        <f>SUM(Q40:S40)</f>
        <v>0</v>
      </c>
      <c r="Q40" s="448"/>
      <c r="R40" s="448"/>
      <c r="S40" s="448"/>
      <c r="T40" s="1282"/>
      <c r="U40" s="535">
        <f t="shared" ref="U40:U42" si="16">SUM(V40:X40)+T40</f>
        <v>0</v>
      </c>
      <c r="V40" s="503">
        <f t="shared" si="15"/>
        <v>0</v>
      </c>
      <c r="W40" s="503">
        <f t="shared" si="15"/>
        <v>0</v>
      </c>
      <c r="X40" s="1046">
        <f t="shared" si="15"/>
        <v>0</v>
      </c>
    </row>
    <row r="41" spans="1:25" x14ac:dyDescent="0.3">
      <c r="A41" s="1684"/>
      <c r="B41" s="738" t="s">
        <v>79</v>
      </c>
      <c r="C41" s="761" t="s">
        <v>180</v>
      </c>
      <c r="D41" s="1215">
        <f>SUM(E41:G41)</f>
        <v>0</v>
      </c>
      <c r="E41" s="454"/>
      <c r="F41" s="454"/>
      <c r="G41" s="455"/>
      <c r="H41" s="502">
        <f>SUM(I41:K41)</f>
        <v>0</v>
      </c>
      <c r="I41" s="454"/>
      <c r="J41" s="454"/>
      <c r="K41" s="455"/>
      <c r="L41" s="502">
        <f>SUM(M41:O41)</f>
        <v>0</v>
      </c>
      <c r="M41" s="454"/>
      <c r="N41" s="454"/>
      <c r="O41" s="455"/>
      <c r="P41" s="502">
        <f>SUM(Q41:S41)</f>
        <v>0</v>
      </c>
      <c r="Q41" s="454"/>
      <c r="R41" s="454"/>
      <c r="S41" s="454"/>
      <c r="T41" s="1287"/>
      <c r="U41" s="535">
        <f t="shared" si="16"/>
        <v>0</v>
      </c>
      <c r="V41" s="503">
        <f t="shared" si="15"/>
        <v>0</v>
      </c>
      <c r="W41" s="503">
        <f t="shared" si="15"/>
        <v>0</v>
      </c>
      <c r="X41" s="1046">
        <f t="shared" si="15"/>
        <v>0</v>
      </c>
    </row>
    <row r="42" spans="1:25" x14ac:dyDescent="0.3">
      <c r="A42" s="1684"/>
      <c r="B42" s="738">
        <v>3.4</v>
      </c>
      <c r="C42" s="761" t="s">
        <v>586</v>
      </c>
      <c r="D42" s="1215">
        <f>SUM(E42:G42)</f>
        <v>0</v>
      </c>
      <c r="E42" s="454"/>
      <c r="F42" s="454"/>
      <c r="G42" s="455"/>
      <c r="H42" s="502">
        <f>SUM(I42:K42)</f>
        <v>0</v>
      </c>
      <c r="I42" s="454"/>
      <c r="J42" s="454"/>
      <c r="K42" s="455"/>
      <c r="L42" s="502">
        <f>SUM(M42:O42)</f>
        <v>0</v>
      </c>
      <c r="M42" s="454"/>
      <c r="N42" s="454"/>
      <c r="O42" s="455"/>
      <c r="P42" s="502">
        <f>SUM(Q42:S42)</f>
        <v>0</v>
      </c>
      <c r="Q42" s="454"/>
      <c r="R42" s="454"/>
      <c r="S42" s="454"/>
      <c r="T42" s="1287"/>
      <c r="U42" s="535">
        <f t="shared" si="16"/>
        <v>0</v>
      </c>
      <c r="V42" s="503">
        <f t="shared" si="15"/>
        <v>0</v>
      </c>
      <c r="W42" s="503">
        <f t="shared" si="15"/>
        <v>0</v>
      </c>
      <c r="X42" s="1046">
        <f t="shared" si="15"/>
        <v>0</v>
      </c>
    </row>
    <row r="43" spans="1:25" s="782" customFormat="1" x14ac:dyDescent="0.3">
      <c r="A43" s="1685"/>
      <c r="B43" s="762">
        <v>3.5</v>
      </c>
      <c r="C43" s="759" t="s">
        <v>8</v>
      </c>
      <c r="D43" s="1216">
        <f t="shared" ref="D43:X43" si="17">SUM(D39:D42)</f>
        <v>0</v>
      </c>
      <c r="E43" s="521">
        <f t="shared" si="17"/>
        <v>0</v>
      </c>
      <c r="F43" s="521">
        <f t="shared" si="17"/>
        <v>0</v>
      </c>
      <c r="G43" s="522">
        <f t="shared" si="17"/>
        <v>0</v>
      </c>
      <c r="H43" s="532">
        <f t="shared" si="17"/>
        <v>0</v>
      </c>
      <c r="I43" s="521">
        <f t="shared" si="17"/>
        <v>0</v>
      </c>
      <c r="J43" s="521">
        <f t="shared" si="17"/>
        <v>0</v>
      </c>
      <c r="K43" s="522">
        <f t="shared" si="17"/>
        <v>0</v>
      </c>
      <c r="L43" s="532">
        <f t="shared" si="17"/>
        <v>0</v>
      </c>
      <c r="M43" s="521">
        <f t="shared" si="17"/>
        <v>0</v>
      </c>
      <c r="N43" s="521">
        <f t="shared" si="17"/>
        <v>0</v>
      </c>
      <c r="O43" s="522">
        <f t="shared" si="17"/>
        <v>0</v>
      </c>
      <c r="P43" s="532">
        <f t="shared" si="17"/>
        <v>0</v>
      </c>
      <c r="Q43" s="521">
        <f t="shared" si="17"/>
        <v>0</v>
      </c>
      <c r="R43" s="521">
        <f t="shared" si="17"/>
        <v>0</v>
      </c>
      <c r="S43" s="521">
        <f t="shared" si="17"/>
        <v>0</v>
      </c>
      <c r="T43" s="1284">
        <f t="shared" si="17"/>
        <v>0</v>
      </c>
      <c r="U43" s="539">
        <f t="shared" si="17"/>
        <v>0</v>
      </c>
      <c r="V43" s="521">
        <f t="shared" si="17"/>
        <v>0</v>
      </c>
      <c r="W43" s="521">
        <f t="shared" si="17"/>
        <v>0</v>
      </c>
      <c r="X43" s="892">
        <f t="shared" si="17"/>
        <v>0</v>
      </c>
    </row>
    <row r="44" spans="1:25" s="782" customFormat="1" x14ac:dyDescent="0.3">
      <c r="A44" s="1675" t="s">
        <v>275</v>
      </c>
      <c r="B44" s="747" t="s">
        <v>81</v>
      </c>
      <c r="C44" s="1248" t="s">
        <v>188</v>
      </c>
      <c r="D44" s="1249">
        <f>SUM(D19+D20+D22, D27:D34)+D39</f>
        <v>0</v>
      </c>
      <c r="E44" s="720">
        <f t="shared" ref="E44:X44" si="18">SUM(E19+E20+E22, E27:E34)+E39</f>
        <v>0</v>
      </c>
      <c r="F44" s="720">
        <f t="shared" si="18"/>
        <v>0</v>
      </c>
      <c r="G44" s="720">
        <f t="shared" si="18"/>
        <v>0</v>
      </c>
      <c r="H44" s="1249">
        <f>SUM(H19+H20+H22, H27:H34)+H39</f>
        <v>0</v>
      </c>
      <c r="I44" s="720">
        <f t="shared" si="18"/>
        <v>0</v>
      </c>
      <c r="J44" s="720">
        <f t="shared" si="18"/>
        <v>0</v>
      </c>
      <c r="K44" s="720">
        <f t="shared" si="18"/>
        <v>0</v>
      </c>
      <c r="L44" s="1249">
        <f>SUM(L19+L20+L22, L27:L34)+L39</f>
        <v>0</v>
      </c>
      <c r="M44" s="720">
        <f t="shared" si="18"/>
        <v>0</v>
      </c>
      <c r="N44" s="720">
        <f t="shared" si="18"/>
        <v>0</v>
      </c>
      <c r="O44" s="720">
        <f t="shared" si="18"/>
        <v>0</v>
      </c>
      <c r="P44" s="1249">
        <f>SUM(P19+P20+P22, P27:P34)+P39</f>
        <v>0</v>
      </c>
      <c r="Q44" s="720">
        <f t="shared" si="18"/>
        <v>0</v>
      </c>
      <c r="R44" s="720">
        <f t="shared" si="18"/>
        <v>0</v>
      </c>
      <c r="S44" s="720">
        <f t="shared" si="18"/>
        <v>0</v>
      </c>
      <c r="T44" s="1324">
        <f t="shared" si="18"/>
        <v>0</v>
      </c>
      <c r="U44" s="1250">
        <f>SUM(U19+U20+U22, U27:U34)+U39</f>
        <v>0</v>
      </c>
      <c r="V44" s="720">
        <f t="shared" si="18"/>
        <v>0</v>
      </c>
      <c r="W44" s="720">
        <f t="shared" si="18"/>
        <v>0</v>
      </c>
      <c r="X44" s="893">
        <f t="shared" si="18"/>
        <v>0</v>
      </c>
    </row>
    <row r="45" spans="1:25" s="782" customFormat="1" x14ac:dyDescent="0.3">
      <c r="A45" s="1676"/>
      <c r="B45" s="745" t="s">
        <v>82</v>
      </c>
      <c r="C45" s="755" t="s">
        <v>189</v>
      </c>
      <c r="D45" s="643">
        <f t="shared" ref="D45:X45" si="19">D23+D36+D41</f>
        <v>0</v>
      </c>
      <c r="E45" s="537">
        <f t="shared" si="19"/>
        <v>0</v>
      </c>
      <c r="F45" s="537">
        <f t="shared" si="19"/>
        <v>0</v>
      </c>
      <c r="G45" s="537">
        <f t="shared" si="19"/>
        <v>0</v>
      </c>
      <c r="H45" s="643">
        <f t="shared" si="19"/>
        <v>0</v>
      </c>
      <c r="I45" s="537">
        <f t="shared" si="19"/>
        <v>0</v>
      </c>
      <c r="J45" s="537">
        <f t="shared" si="19"/>
        <v>0</v>
      </c>
      <c r="K45" s="537">
        <f t="shared" si="19"/>
        <v>0</v>
      </c>
      <c r="L45" s="643">
        <f t="shared" si="19"/>
        <v>0</v>
      </c>
      <c r="M45" s="537">
        <f t="shared" si="19"/>
        <v>0</v>
      </c>
      <c r="N45" s="537">
        <f t="shared" si="19"/>
        <v>0</v>
      </c>
      <c r="O45" s="537">
        <f t="shared" si="19"/>
        <v>0</v>
      </c>
      <c r="P45" s="643">
        <f t="shared" si="19"/>
        <v>0</v>
      </c>
      <c r="Q45" s="537">
        <f t="shared" si="19"/>
        <v>0</v>
      </c>
      <c r="R45" s="537">
        <f t="shared" si="19"/>
        <v>0</v>
      </c>
      <c r="S45" s="537">
        <f t="shared" si="19"/>
        <v>0</v>
      </c>
      <c r="T45" s="1325">
        <f t="shared" si="19"/>
        <v>0</v>
      </c>
      <c r="U45" s="716">
        <f t="shared" si="19"/>
        <v>0</v>
      </c>
      <c r="V45" s="537">
        <f t="shared" si="19"/>
        <v>0</v>
      </c>
      <c r="W45" s="537">
        <f t="shared" si="19"/>
        <v>0</v>
      </c>
      <c r="X45" s="538">
        <f t="shared" si="19"/>
        <v>0</v>
      </c>
      <c r="Y45" s="1219"/>
    </row>
    <row r="46" spans="1:25" s="782" customFormat="1" x14ac:dyDescent="0.3">
      <c r="A46" s="1676"/>
      <c r="B46" s="745" t="s">
        <v>83</v>
      </c>
      <c r="C46" s="755" t="s">
        <v>190</v>
      </c>
      <c r="D46" s="1251">
        <f t="shared" ref="D46:X46" si="20">D24+D35+D40</f>
        <v>0</v>
      </c>
      <c r="E46" s="1252">
        <f t="shared" si="20"/>
        <v>0</v>
      </c>
      <c r="F46" s="1252">
        <f t="shared" si="20"/>
        <v>0</v>
      </c>
      <c r="G46" s="1253">
        <f t="shared" si="20"/>
        <v>0</v>
      </c>
      <c r="H46" s="1251">
        <f t="shared" si="20"/>
        <v>0</v>
      </c>
      <c r="I46" s="1252">
        <f t="shared" si="20"/>
        <v>0</v>
      </c>
      <c r="J46" s="1252">
        <f t="shared" si="20"/>
        <v>0</v>
      </c>
      <c r="K46" s="1253">
        <f t="shared" si="20"/>
        <v>0</v>
      </c>
      <c r="L46" s="1251">
        <f t="shared" si="20"/>
        <v>0</v>
      </c>
      <c r="M46" s="1252">
        <f t="shared" si="20"/>
        <v>0</v>
      </c>
      <c r="N46" s="1252">
        <f t="shared" si="20"/>
        <v>0</v>
      </c>
      <c r="O46" s="1253">
        <f t="shared" si="20"/>
        <v>0</v>
      </c>
      <c r="P46" s="1251">
        <f t="shared" si="20"/>
        <v>0</v>
      </c>
      <c r="Q46" s="1252">
        <f t="shared" si="20"/>
        <v>0</v>
      </c>
      <c r="R46" s="1252">
        <f t="shared" si="20"/>
        <v>0</v>
      </c>
      <c r="S46" s="1252">
        <f t="shared" si="20"/>
        <v>0</v>
      </c>
      <c r="T46" s="1326">
        <f t="shared" si="20"/>
        <v>0</v>
      </c>
      <c r="U46" s="1254">
        <f t="shared" si="20"/>
        <v>0</v>
      </c>
      <c r="V46" s="1252">
        <f t="shared" si="20"/>
        <v>0</v>
      </c>
      <c r="W46" s="1252">
        <f t="shared" si="20"/>
        <v>0</v>
      </c>
      <c r="X46" s="1330">
        <f t="shared" si="20"/>
        <v>0</v>
      </c>
      <c r="Y46" s="1219"/>
    </row>
    <row r="47" spans="1:25" s="782" customFormat="1" x14ac:dyDescent="0.3">
      <c r="A47" s="1676"/>
      <c r="B47" s="745">
        <v>4.4000000000000004</v>
      </c>
      <c r="C47" s="755" t="s">
        <v>587</v>
      </c>
      <c r="D47" s="643">
        <f t="shared" ref="D47:X47" si="21">D25+D37+D42</f>
        <v>0</v>
      </c>
      <c r="E47" s="537">
        <f t="shared" si="21"/>
        <v>0</v>
      </c>
      <c r="F47" s="537">
        <f t="shared" si="21"/>
        <v>0</v>
      </c>
      <c r="G47" s="612">
        <f t="shared" si="21"/>
        <v>0</v>
      </c>
      <c r="H47" s="643">
        <f t="shared" si="21"/>
        <v>0</v>
      </c>
      <c r="I47" s="537">
        <f t="shared" si="21"/>
        <v>0</v>
      </c>
      <c r="J47" s="537">
        <f t="shared" si="21"/>
        <v>0</v>
      </c>
      <c r="K47" s="612">
        <f t="shared" si="21"/>
        <v>0</v>
      </c>
      <c r="L47" s="643">
        <f t="shared" si="21"/>
        <v>0</v>
      </c>
      <c r="M47" s="537">
        <f t="shared" si="21"/>
        <v>0</v>
      </c>
      <c r="N47" s="537">
        <f t="shared" si="21"/>
        <v>0</v>
      </c>
      <c r="O47" s="612">
        <f t="shared" si="21"/>
        <v>0</v>
      </c>
      <c r="P47" s="643">
        <f t="shared" si="21"/>
        <v>0</v>
      </c>
      <c r="Q47" s="537">
        <f t="shared" si="21"/>
        <v>0</v>
      </c>
      <c r="R47" s="537">
        <f t="shared" si="21"/>
        <v>0</v>
      </c>
      <c r="S47" s="537">
        <f t="shared" si="21"/>
        <v>0</v>
      </c>
      <c r="T47" s="1325">
        <f t="shared" si="21"/>
        <v>0</v>
      </c>
      <c r="U47" s="716">
        <f t="shared" si="21"/>
        <v>0</v>
      </c>
      <c r="V47" s="537">
        <f t="shared" si="21"/>
        <v>0</v>
      </c>
      <c r="W47" s="537">
        <f t="shared" si="21"/>
        <v>0</v>
      </c>
      <c r="X47" s="538">
        <f t="shared" si="21"/>
        <v>0</v>
      </c>
    </row>
    <row r="48" spans="1:25" x14ac:dyDescent="0.3">
      <c r="A48" s="1676"/>
      <c r="B48" s="745">
        <v>4.5</v>
      </c>
      <c r="C48" s="754" t="s">
        <v>36</v>
      </c>
      <c r="D48" s="502">
        <f>SUM(E48:G48)</f>
        <v>0</v>
      </c>
      <c r="E48" s="454"/>
      <c r="F48" s="454"/>
      <c r="G48" s="455"/>
      <c r="H48" s="502">
        <f>SUM(I48:K48)</f>
        <v>0</v>
      </c>
      <c r="I48" s="454"/>
      <c r="J48" s="454"/>
      <c r="K48" s="455"/>
      <c r="L48" s="502">
        <f>SUM(M48:O48)</f>
        <v>0</v>
      </c>
      <c r="M48" s="454"/>
      <c r="N48" s="454"/>
      <c r="O48" s="455"/>
      <c r="P48" s="502">
        <f>SUM(Q48:S48)</f>
        <v>0</v>
      </c>
      <c r="Q48" s="454"/>
      <c r="R48" s="454"/>
      <c r="S48" s="454"/>
      <c r="T48" s="1287"/>
      <c r="U48" s="535">
        <f>SUM(V48:X48)+T48</f>
        <v>0</v>
      </c>
      <c r="V48" s="503">
        <f t="shared" ref="V48:X49" si="22">E48+I48+M48+Q48</f>
        <v>0</v>
      </c>
      <c r="W48" s="503">
        <f t="shared" si="22"/>
        <v>0</v>
      </c>
      <c r="X48" s="555">
        <f t="shared" si="22"/>
        <v>0</v>
      </c>
    </row>
    <row r="49" spans="1:24" x14ac:dyDescent="0.3">
      <c r="A49" s="1676"/>
      <c r="B49" s="745" t="s">
        <v>116</v>
      </c>
      <c r="C49" s="740" t="s">
        <v>148</v>
      </c>
      <c r="D49" s="502">
        <f>SUM(E49:G49)</f>
        <v>0</v>
      </c>
      <c r="E49" s="454"/>
      <c r="F49" s="454"/>
      <c r="G49" s="455"/>
      <c r="H49" s="502">
        <f>SUM(I49:K49)</f>
        <v>0</v>
      </c>
      <c r="I49" s="454"/>
      <c r="J49" s="454"/>
      <c r="K49" s="455"/>
      <c r="L49" s="502">
        <f>SUM(M49:O49)</f>
        <v>0</v>
      </c>
      <c r="M49" s="454"/>
      <c r="N49" s="454"/>
      <c r="O49" s="455"/>
      <c r="P49" s="502">
        <f>SUM(Q49:S49)</f>
        <v>0</v>
      </c>
      <c r="Q49" s="454"/>
      <c r="R49" s="454"/>
      <c r="S49" s="454"/>
      <c r="T49" s="1287"/>
      <c r="U49" s="535">
        <f>SUM(V49:X49)+T49</f>
        <v>0</v>
      </c>
      <c r="V49" s="503">
        <f t="shared" si="22"/>
        <v>0</v>
      </c>
      <c r="W49" s="503">
        <f t="shared" si="22"/>
        <v>0</v>
      </c>
      <c r="X49" s="555">
        <f t="shared" si="22"/>
        <v>0</v>
      </c>
    </row>
    <row r="50" spans="1:24" s="782" customFormat="1" x14ac:dyDescent="0.3">
      <c r="A50" s="1676"/>
      <c r="B50" s="746" t="s">
        <v>230</v>
      </c>
      <c r="C50" s="765" t="s">
        <v>426</v>
      </c>
      <c r="D50" s="532">
        <f t="shared" ref="D50:X50" si="23">SUM(D44:D49)</f>
        <v>0</v>
      </c>
      <c r="E50" s="521">
        <f t="shared" si="23"/>
        <v>0</v>
      </c>
      <c r="F50" s="521">
        <f t="shared" si="23"/>
        <v>0</v>
      </c>
      <c r="G50" s="522">
        <f t="shared" si="23"/>
        <v>0</v>
      </c>
      <c r="H50" s="532">
        <f t="shared" si="23"/>
        <v>0</v>
      </c>
      <c r="I50" s="521">
        <f t="shared" si="23"/>
        <v>0</v>
      </c>
      <c r="J50" s="521">
        <f t="shared" si="23"/>
        <v>0</v>
      </c>
      <c r="K50" s="522">
        <f t="shared" si="23"/>
        <v>0</v>
      </c>
      <c r="L50" s="532">
        <f t="shared" si="23"/>
        <v>0</v>
      </c>
      <c r="M50" s="521">
        <f t="shared" si="23"/>
        <v>0</v>
      </c>
      <c r="N50" s="521">
        <f t="shared" si="23"/>
        <v>0</v>
      </c>
      <c r="O50" s="522">
        <f t="shared" si="23"/>
        <v>0</v>
      </c>
      <c r="P50" s="532">
        <f t="shared" si="23"/>
        <v>0</v>
      </c>
      <c r="Q50" s="521">
        <f t="shared" si="23"/>
        <v>0</v>
      </c>
      <c r="R50" s="521">
        <f t="shared" si="23"/>
        <v>0</v>
      </c>
      <c r="S50" s="521">
        <f t="shared" si="23"/>
        <v>0</v>
      </c>
      <c r="T50" s="1284">
        <f t="shared" si="23"/>
        <v>0</v>
      </c>
      <c r="U50" s="539">
        <f t="shared" si="23"/>
        <v>0</v>
      </c>
      <c r="V50" s="521">
        <f t="shared" si="23"/>
        <v>0</v>
      </c>
      <c r="W50" s="521">
        <f t="shared" si="23"/>
        <v>0</v>
      </c>
      <c r="X50" s="892">
        <f t="shared" si="23"/>
        <v>0</v>
      </c>
    </row>
    <row r="51" spans="1:24" x14ac:dyDescent="0.3">
      <c r="A51" s="1676"/>
      <c r="B51" s="745" t="s">
        <v>229</v>
      </c>
      <c r="C51" s="740" t="s">
        <v>44</v>
      </c>
      <c r="D51" s="502">
        <f>SUM(E51:G51)</f>
        <v>0</v>
      </c>
      <c r="E51" s="454"/>
      <c r="F51" s="454"/>
      <c r="G51" s="455"/>
      <c r="H51" s="502">
        <f>SUM(I51:K51)</f>
        <v>0</v>
      </c>
      <c r="I51" s="454"/>
      <c r="J51" s="454"/>
      <c r="K51" s="455"/>
      <c r="L51" s="502">
        <f>SUM(M51:O51)</f>
        <v>0</v>
      </c>
      <c r="M51" s="454"/>
      <c r="N51" s="454"/>
      <c r="O51" s="455"/>
      <c r="P51" s="502">
        <f>SUM(Q51:S51)</f>
        <v>0</v>
      </c>
      <c r="Q51" s="454"/>
      <c r="R51" s="454"/>
      <c r="S51" s="454"/>
      <c r="T51" s="1287"/>
      <c r="U51" s="535">
        <f>SUM(V51:X51)+T51</f>
        <v>0</v>
      </c>
      <c r="V51" s="503">
        <f t="shared" ref="V51:X53" si="24">E51+I51+M51+Q51</f>
        <v>0</v>
      </c>
      <c r="W51" s="503">
        <f t="shared" si="24"/>
        <v>0</v>
      </c>
      <c r="X51" s="555">
        <f t="shared" si="24"/>
        <v>0</v>
      </c>
    </row>
    <row r="52" spans="1:24" x14ac:dyDescent="0.3">
      <c r="A52" s="1676"/>
      <c r="B52" s="745" t="s">
        <v>228</v>
      </c>
      <c r="C52" s="740" t="s">
        <v>427</v>
      </c>
      <c r="D52" s="502">
        <f>SUM(E52:G52)</f>
        <v>0</v>
      </c>
      <c r="E52" s="454"/>
      <c r="F52" s="454"/>
      <c r="G52" s="455"/>
      <c r="H52" s="502">
        <f>SUM(I52:K52)</f>
        <v>0</v>
      </c>
      <c r="I52" s="454"/>
      <c r="J52" s="454"/>
      <c r="K52" s="455"/>
      <c r="L52" s="502">
        <f>SUM(M52:O52)</f>
        <v>0</v>
      </c>
      <c r="M52" s="454"/>
      <c r="N52" s="454"/>
      <c r="O52" s="455"/>
      <c r="P52" s="502">
        <f>SUM(Q52:S52)</f>
        <v>0</v>
      </c>
      <c r="Q52" s="454"/>
      <c r="R52" s="454"/>
      <c r="S52" s="454"/>
      <c r="T52" s="1287"/>
      <c r="U52" s="535">
        <f>SUM(V52:X52)+T52</f>
        <v>0</v>
      </c>
      <c r="V52" s="503">
        <f t="shared" si="24"/>
        <v>0</v>
      </c>
      <c r="W52" s="503">
        <f t="shared" si="24"/>
        <v>0</v>
      </c>
      <c r="X52" s="555">
        <f t="shared" si="24"/>
        <v>0</v>
      </c>
    </row>
    <row r="53" spans="1:24" s="782" customFormat="1" x14ac:dyDescent="0.3">
      <c r="A53" s="1676"/>
      <c r="B53" s="745" t="s">
        <v>227</v>
      </c>
      <c r="C53" s="740" t="s">
        <v>385</v>
      </c>
      <c r="D53" s="502">
        <f t="shared" ref="D53:U53" si="25">SUM(D51:D52)</f>
        <v>0</v>
      </c>
      <c r="E53" s="1043">
        <f t="shared" si="25"/>
        <v>0</v>
      </c>
      <c r="F53" s="1043">
        <f t="shared" si="25"/>
        <v>0</v>
      </c>
      <c r="G53" s="1045">
        <f t="shared" si="25"/>
        <v>0</v>
      </c>
      <c r="H53" s="502">
        <f t="shared" si="25"/>
        <v>0</v>
      </c>
      <c r="I53" s="1043">
        <f t="shared" si="25"/>
        <v>0</v>
      </c>
      <c r="J53" s="1043">
        <f t="shared" si="25"/>
        <v>0</v>
      </c>
      <c r="K53" s="1045">
        <f t="shared" si="25"/>
        <v>0</v>
      </c>
      <c r="L53" s="502">
        <f t="shared" si="25"/>
        <v>0</v>
      </c>
      <c r="M53" s="1043">
        <f t="shared" si="25"/>
        <v>0</v>
      </c>
      <c r="N53" s="1043">
        <f t="shared" si="25"/>
        <v>0</v>
      </c>
      <c r="O53" s="1045">
        <f t="shared" si="25"/>
        <v>0</v>
      </c>
      <c r="P53" s="502">
        <f t="shared" si="25"/>
        <v>0</v>
      </c>
      <c r="Q53" s="1043">
        <f t="shared" si="25"/>
        <v>0</v>
      </c>
      <c r="R53" s="1043">
        <f t="shared" si="25"/>
        <v>0</v>
      </c>
      <c r="S53" s="1043">
        <f t="shared" si="25"/>
        <v>0</v>
      </c>
      <c r="T53" s="1297">
        <f t="shared" si="25"/>
        <v>0</v>
      </c>
      <c r="U53" s="535">
        <f t="shared" si="25"/>
        <v>0</v>
      </c>
      <c r="V53" s="503">
        <f t="shared" si="24"/>
        <v>0</v>
      </c>
      <c r="W53" s="503">
        <f t="shared" si="24"/>
        <v>0</v>
      </c>
      <c r="X53" s="555">
        <f t="shared" si="24"/>
        <v>0</v>
      </c>
    </row>
    <row r="54" spans="1:24" s="782" customFormat="1" x14ac:dyDescent="0.3">
      <c r="A54" s="1677"/>
      <c r="B54" s="764" t="s">
        <v>226</v>
      </c>
      <c r="C54" s="765" t="s">
        <v>428</v>
      </c>
      <c r="D54" s="532">
        <f t="shared" ref="D54:X54" si="26">D50+D53</f>
        <v>0</v>
      </c>
      <c r="E54" s="521">
        <f t="shared" si="26"/>
        <v>0</v>
      </c>
      <c r="F54" s="521">
        <f t="shared" si="26"/>
        <v>0</v>
      </c>
      <c r="G54" s="522">
        <f t="shared" si="26"/>
        <v>0</v>
      </c>
      <c r="H54" s="532">
        <f t="shared" si="26"/>
        <v>0</v>
      </c>
      <c r="I54" s="521">
        <f t="shared" si="26"/>
        <v>0</v>
      </c>
      <c r="J54" s="521">
        <f t="shared" si="26"/>
        <v>0</v>
      </c>
      <c r="K54" s="522">
        <f t="shared" si="26"/>
        <v>0</v>
      </c>
      <c r="L54" s="532">
        <f t="shared" si="26"/>
        <v>0</v>
      </c>
      <c r="M54" s="521">
        <f t="shared" si="26"/>
        <v>0</v>
      </c>
      <c r="N54" s="521">
        <f t="shared" si="26"/>
        <v>0</v>
      </c>
      <c r="O54" s="522">
        <f t="shared" si="26"/>
        <v>0</v>
      </c>
      <c r="P54" s="532">
        <f t="shared" si="26"/>
        <v>0</v>
      </c>
      <c r="Q54" s="521">
        <f t="shared" si="26"/>
        <v>0</v>
      </c>
      <c r="R54" s="521">
        <f t="shared" si="26"/>
        <v>0</v>
      </c>
      <c r="S54" s="521">
        <f t="shared" si="26"/>
        <v>0</v>
      </c>
      <c r="T54" s="1284">
        <f t="shared" si="26"/>
        <v>0</v>
      </c>
      <c r="U54" s="539">
        <f t="shared" si="26"/>
        <v>0</v>
      </c>
      <c r="V54" s="521">
        <f t="shared" si="26"/>
        <v>0</v>
      </c>
      <c r="W54" s="521">
        <f t="shared" si="26"/>
        <v>0</v>
      </c>
      <c r="X54" s="892">
        <f t="shared" si="26"/>
        <v>0</v>
      </c>
    </row>
    <row r="55" spans="1:24" ht="15" customHeight="1" x14ac:dyDescent="0.3">
      <c r="A55" s="1695" t="s">
        <v>193</v>
      </c>
      <c r="B55" s="1696"/>
      <c r="C55" s="1697"/>
      <c r="D55" s="1689" t="s">
        <v>288</v>
      </c>
      <c r="E55" s="1690"/>
      <c r="F55" s="1690"/>
      <c r="G55" s="1691"/>
      <c r="H55" s="1689" t="s">
        <v>289</v>
      </c>
      <c r="I55" s="1690"/>
      <c r="J55" s="1690"/>
      <c r="K55" s="1691"/>
      <c r="L55" s="1689" t="s">
        <v>290</v>
      </c>
      <c r="M55" s="1690"/>
      <c r="N55" s="1690"/>
      <c r="O55" s="1691"/>
      <c r="P55" s="1689" t="s">
        <v>291</v>
      </c>
      <c r="Q55" s="1690"/>
      <c r="R55" s="1690"/>
      <c r="S55" s="1690"/>
      <c r="T55" s="1321"/>
      <c r="U55" s="1673" t="s">
        <v>1021</v>
      </c>
      <c r="V55" s="1668"/>
      <c r="W55" s="1668"/>
      <c r="X55" s="1674"/>
    </row>
    <row r="56" spans="1:24" ht="43.2" x14ac:dyDescent="0.3">
      <c r="A56" s="1698"/>
      <c r="B56" s="1699"/>
      <c r="C56" s="1700"/>
      <c r="D56" s="1313" t="s">
        <v>40</v>
      </c>
      <c r="E56" s="1314" t="s">
        <v>533</v>
      </c>
      <c r="F56" s="1314" t="s">
        <v>516</v>
      </c>
      <c r="G56" s="1315" t="s">
        <v>693</v>
      </c>
      <c r="H56" s="1313" t="s">
        <v>40</v>
      </c>
      <c r="I56" s="1314" t="s">
        <v>533</v>
      </c>
      <c r="J56" s="1314" t="s">
        <v>516</v>
      </c>
      <c r="K56" s="1315" t="s">
        <v>693</v>
      </c>
      <c r="L56" s="1313" t="s">
        <v>40</v>
      </c>
      <c r="M56" s="1314" t="s">
        <v>533</v>
      </c>
      <c r="N56" s="1314" t="s">
        <v>516</v>
      </c>
      <c r="O56" s="1315" t="s">
        <v>693</v>
      </c>
      <c r="P56" s="1314" t="s">
        <v>40</v>
      </c>
      <c r="Q56" s="1314" t="s">
        <v>533</v>
      </c>
      <c r="R56" s="1314" t="s">
        <v>516</v>
      </c>
      <c r="S56" s="1314" t="s">
        <v>693</v>
      </c>
      <c r="T56" s="1279" t="s">
        <v>1022</v>
      </c>
      <c r="U56" s="1312" t="s">
        <v>40</v>
      </c>
      <c r="V56" s="1311" t="s">
        <v>533</v>
      </c>
      <c r="W56" s="1311" t="s">
        <v>516</v>
      </c>
      <c r="X56" s="1316" t="s">
        <v>693</v>
      </c>
    </row>
    <row r="57" spans="1:24" ht="14.4" customHeight="1" x14ac:dyDescent="0.3">
      <c r="A57" s="1628" t="s">
        <v>9</v>
      </c>
      <c r="B57" s="744" t="s">
        <v>86</v>
      </c>
      <c r="C57" s="748" t="s">
        <v>30</v>
      </c>
      <c r="D57" s="643">
        <f t="shared" ref="D57:D62" si="27">SUM(E57:G57)</f>
        <v>0</v>
      </c>
      <c r="E57" s="462"/>
      <c r="F57" s="456"/>
      <c r="G57" s="457"/>
      <c r="H57" s="643">
        <f t="shared" ref="H57:H62" si="28">SUM(I57:K57)</f>
        <v>0</v>
      </c>
      <c r="I57" s="462"/>
      <c r="J57" s="456"/>
      <c r="K57" s="457"/>
      <c r="L57" s="643">
        <f t="shared" ref="L57:L62" si="29">SUM(M57:O57)</f>
        <v>0</v>
      </c>
      <c r="M57" s="462"/>
      <c r="N57" s="456"/>
      <c r="O57" s="457"/>
      <c r="P57" s="643">
        <f t="shared" ref="P57:P62" si="30">SUM(Q57:S57)</f>
        <v>0</v>
      </c>
      <c r="Q57" s="456"/>
      <c r="R57" s="456"/>
      <c r="S57" s="456"/>
      <c r="T57" s="1288"/>
      <c r="U57" s="716">
        <f>D57+H57+L57+P57+T57</f>
        <v>0</v>
      </c>
      <c r="V57" s="537">
        <f t="shared" ref="V57:X63" si="31">E57+I57+M57+Q57</f>
        <v>0</v>
      </c>
      <c r="W57" s="537">
        <f t="shared" si="31"/>
        <v>0</v>
      </c>
      <c r="X57" s="555">
        <f t="shared" si="31"/>
        <v>0</v>
      </c>
    </row>
    <row r="58" spans="1:24" x14ac:dyDescent="0.3">
      <c r="A58" s="1629"/>
      <c r="B58" s="745" t="s">
        <v>87</v>
      </c>
      <c r="C58" s="739" t="s">
        <v>109</v>
      </c>
      <c r="D58" s="643">
        <f t="shared" si="27"/>
        <v>0</v>
      </c>
      <c r="E58" s="456"/>
      <c r="F58" s="456"/>
      <c r="G58" s="457"/>
      <c r="H58" s="643">
        <f t="shared" si="28"/>
        <v>0</v>
      </c>
      <c r="I58" s="456"/>
      <c r="J58" s="456"/>
      <c r="K58" s="457"/>
      <c r="L58" s="643">
        <f t="shared" si="29"/>
        <v>0</v>
      </c>
      <c r="M58" s="456"/>
      <c r="N58" s="456"/>
      <c r="O58" s="457"/>
      <c r="P58" s="643">
        <f t="shared" si="30"/>
        <v>0</v>
      </c>
      <c r="Q58" s="456"/>
      <c r="R58" s="456"/>
      <c r="S58" s="456"/>
      <c r="T58" s="1288"/>
      <c r="U58" s="716">
        <f t="shared" ref="U58:U62" si="32">D58+H58+L58+P58+T58</f>
        <v>0</v>
      </c>
      <c r="V58" s="537">
        <f t="shared" si="31"/>
        <v>0</v>
      </c>
      <c r="W58" s="537">
        <f t="shared" si="31"/>
        <v>0</v>
      </c>
      <c r="X58" s="555">
        <f t="shared" si="31"/>
        <v>0</v>
      </c>
    </row>
    <row r="59" spans="1:24" x14ac:dyDescent="0.3">
      <c r="A59" s="1629"/>
      <c r="B59" s="745" t="s">
        <v>88</v>
      </c>
      <c r="C59" s="739" t="s">
        <v>110</v>
      </c>
      <c r="D59" s="643">
        <f t="shared" si="27"/>
        <v>0</v>
      </c>
      <c r="E59" s="456"/>
      <c r="F59" s="456"/>
      <c r="G59" s="457"/>
      <c r="H59" s="643">
        <f t="shared" si="28"/>
        <v>0</v>
      </c>
      <c r="I59" s="456"/>
      <c r="J59" s="456"/>
      <c r="K59" s="457"/>
      <c r="L59" s="643">
        <f t="shared" si="29"/>
        <v>0</v>
      </c>
      <c r="M59" s="456"/>
      <c r="N59" s="456"/>
      <c r="O59" s="457"/>
      <c r="P59" s="643">
        <f t="shared" si="30"/>
        <v>0</v>
      </c>
      <c r="Q59" s="456"/>
      <c r="R59" s="456"/>
      <c r="S59" s="456"/>
      <c r="T59" s="1288"/>
      <c r="U59" s="716">
        <f t="shared" si="32"/>
        <v>0</v>
      </c>
      <c r="V59" s="537">
        <f t="shared" si="31"/>
        <v>0</v>
      </c>
      <c r="W59" s="537">
        <f t="shared" si="31"/>
        <v>0</v>
      </c>
      <c r="X59" s="555">
        <f t="shared" si="31"/>
        <v>0</v>
      </c>
    </row>
    <row r="60" spans="1:24" x14ac:dyDescent="0.3">
      <c r="A60" s="1629"/>
      <c r="B60" s="749" t="s">
        <v>89</v>
      </c>
      <c r="C60" s="739" t="s">
        <v>111</v>
      </c>
      <c r="D60" s="643">
        <f t="shared" si="27"/>
        <v>0</v>
      </c>
      <c r="E60" s="456"/>
      <c r="F60" s="456"/>
      <c r="G60" s="457"/>
      <c r="H60" s="643">
        <f t="shared" si="28"/>
        <v>0</v>
      </c>
      <c r="I60" s="456"/>
      <c r="J60" s="456"/>
      <c r="K60" s="457"/>
      <c r="L60" s="643">
        <f t="shared" si="29"/>
        <v>0</v>
      </c>
      <c r="M60" s="456"/>
      <c r="N60" s="456"/>
      <c r="O60" s="457"/>
      <c r="P60" s="643">
        <f t="shared" si="30"/>
        <v>0</v>
      </c>
      <c r="Q60" s="456"/>
      <c r="R60" s="456"/>
      <c r="S60" s="456"/>
      <c r="T60" s="1288"/>
      <c r="U60" s="716">
        <f t="shared" si="32"/>
        <v>0</v>
      </c>
      <c r="V60" s="537">
        <f t="shared" si="31"/>
        <v>0</v>
      </c>
      <c r="W60" s="537">
        <f t="shared" si="31"/>
        <v>0</v>
      </c>
      <c r="X60" s="555">
        <f t="shared" si="31"/>
        <v>0</v>
      </c>
    </row>
    <row r="61" spans="1:24" x14ac:dyDescent="0.3">
      <c r="A61" s="1629"/>
      <c r="B61" s="749" t="s">
        <v>256</v>
      </c>
      <c r="C61" s="739" t="s">
        <v>112</v>
      </c>
      <c r="D61" s="643">
        <f t="shared" si="27"/>
        <v>0</v>
      </c>
      <c r="E61" s="456"/>
      <c r="F61" s="456"/>
      <c r="G61" s="457"/>
      <c r="H61" s="643">
        <f t="shared" si="28"/>
        <v>0</v>
      </c>
      <c r="I61" s="456"/>
      <c r="J61" s="456"/>
      <c r="K61" s="457"/>
      <c r="L61" s="643">
        <f t="shared" si="29"/>
        <v>0</v>
      </c>
      <c r="M61" s="456"/>
      <c r="N61" s="456"/>
      <c r="O61" s="457"/>
      <c r="P61" s="643">
        <f t="shared" si="30"/>
        <v>0</v>
      </c>
      <c r="Q61" s="456"/>
      <c r="R61" s="456"/>
      <c r="S61" s="456"/>
      <c r="T61" s="1288"/>
      <c r="U61" s="716">
        <f t="shared" si="32"/>
        <v>0</v>
      </c>
      <c r="V61" s="537">
        <f t="shared" si="31"/>
        <v>0</v>
      </c>
      <c r="W61" s="537">
        <f t="shared" si="31"/>
        <v>0</v>
      </c>
      <c r="X61" s="555">
        <f t="shared" si="31"/>
        <v>0</v>
      </c>
    </row>
    <row r="62" spans="1:24" x14ac:dyDescent="0.3">
      <c r="A62" s="1629"/>
      <c r="B62" s="745" t="s">
        <v>255</v>
      </c>
      <c r="C62" s="739" t="s">
        <v>31</v>
      </c>
      <c r="D62" s="643">
        <f t="shared" si="27"/>
        <v>0</v>
      </c>
      <c r="E62" s="456"/>
      <c r="F62" s="456"/>
      <c r="G62" s="457"/>
      <c r="H62" s="643">
        <f t="shared" si="28"/>
        <v>0</v>
      </c>
      <c r="I62" s="456"/>
      <c r="J62" s="456"/>
      <c r="K62" s="457"/>
      <c r="L62" s="643">
        <f t="shared" si="29"/>
        <v>0</v>
      </c>
      <c r="M62" s="456"/>
      <c r="N62" s="456"/>
      <c r="O62" s="457"/>
      <c r="P62" s="643">
        <f t="shared" si="30"/>
        <v>0</v>
      </c>
      <c r="Q62" s="456"/>
      <c r="R62" s="456"/>
      <c r="S62" s="456"/>
      <c r="T62" s="1288"/>
      <c r="U62" s="716">
        <f t="shared" si="32"/>
        <v>0</v>
      </c>
      <c r="V62" s="537">
        <f t="shared" si="31"/>
        <v>0</v>
      </c>
      <c r="W62" s="537">
        <f t="shared" si="31"/>
        <v>0</v>
      </c>
      <c r="X62" s="555">
        <f t="shared" si="31"/>
        <v>0</v>
      </c>
    </row>
    <row r="63" spans="1:24" s="782" customFormat="1" x14ac:dyDescent="0.3">
      <c r="A63" s="1630"/>
      <c r="B63" s="746" t="s">
        <v>254</v>
      </c>
      <c r="C63" s="743" t="s">
        <v>117</v>
      </c>
      <c r="D63" s="724">
        <f t="shared" ref="D63:U63" si="33">SUM(D57:D62)</f>
        <v>0</v>
      </c>
      <c r="E63" s="717">
        <f t="shared" si="33"/>
        <v>0</v>
      </c>
      <c r="F63" s="717">
        <f t="shared" si="33"/>
        <v>0</v>
      </c>
      <c r="G63" s="718">
        <f t="shared" si="33"/>
        <v>0</v>
      </c>
      <c r="H63" s="724">
        <f t="shared" si="33"/>
        <v>0</v>
      </c>
      <c r="I63" s="717">
        <f t="shared" si="33"/>
        <v>0</v>
      </c>
      <c r="J63" s="717">
        <f t="shared" si="33"/>
        <v>0</v>
      </c>
      <c r="K63" s="718">
        <f t="shared" si="33"/>
        <v>0</v>
      </c>
      <c r="L63" s="724">
        <f t="shared" si="33"/>
        <v>0</v>
      </c>
      <c r="M63" s="717">
        <f t="shared" si="33"/>
        <v>0</v>
      </c>
      <c r="N63" s="717">
        <f t="shared" si="33"/>
        <v>0</v>
      </c>
      <c r="O63" s="718">
        <f t="shared" si="33"/>
        <v>0</v>
      </c>
      <c r="P63" s="724">
        <f t="shared" si="33"/>
        <v>0</v>
      </c>
      <c r="Q63" s="717">
        <f t="shared" si="33"/>
        <v>0</v>
      </c>
      <c r="R63" s="717">
        <f t="shared" si="33"/>
        <v>0</v>
      </c>
      <c r="S63" s="717">
        <f t="shared" si="33"/>
        <v>0</v>
      </c>
      <c r="T63" s="1327">
        <f t="shared" si="33"/>
        <v>0</v>
      </c>
      <c r="U63" s="726">
        <f t="shared" si="33"/>
        <v>0</v>
      </c>
      <c r="V63" s="717">
        <f t="shared" si="31"/>
        <v>0</v>
      </c>
      <c r="W63" s="717">
        <f t="shared" si="31"/>
        <v>0</v>
      </c>
      <c r="X63" s="547">
        <f t="shared" si="31"/>
        <v>0</v>
      </c>
    </row>
    <row r="64" spans="1:24" ht="14.4" customHeight="1" x14ac:dyDescent="0.3">
      <c r="A64" s="1675" t="s">
        <v>194</v>
      </c>
      <c r="B64" s="744" t="s">
        <v>91</v>
      </c>
      <c r="C64" s="737" t="s">
        <v>425</v>
      </c>
      <c r="D64" s="465"/>
      <c r="E64" s="472"/>
      <c r="F64" s="472"/>
      <c r="G64" s="473"/>
      <c r="H64" s="465"/>
      <c r="I64" s="472"/>
      <c r="J64" s="472"/>
      <c r="K64" s="473"/>
      <c r="L64" s="465"/>
      <c r="M64" s="472"/>
      <c r="N64" s="472"/>
      <c r="O64" s="473"/>
      <c r="P64" s="456"/>
      <c r="Q64" s="472"/>
      <c r="R64" s="472"/>
      <c r="S64" s="472"/>
      <c r="T64" s="1288"/>
      <c r="U64" s="716">
        <f>D64+H64+L64+P64+T64</f>
        <v>0</v>
      </c>
      <c r="V64" s="559"/>
      <c r="W64" s="559"/>
      <c r="X64" s="474"/>
    </row>
    <row r="65" spans="1:24" x14ac:dyDescent="0.3">
      <c r="A65" s="1684"/>
      <c r="B65" s="745" t="s">
        <v>92</v>
      </c>
      <c r="C65" s="740" t="s">
        <v>417</v>
      </c>
      <c r="D65" s="465"/>
      <c r="E65" s="472"/>
      <c r="F65" s="472"/>
      <c r="G65" s="473"/>
      <c r="H65" s="465"/>
      <c r="I65" s="472"/>
      <c r="J65" s="472"/>
      <c r="K65" s="473"/>
      <c r="L65" s="465"/>
      <c r="M65" s="472"/>
      <c r="N65" s="472"/>
      <c r="O65" s="473"/>
      <c r="P65" s="456"/>
      <c r="Q65" s="472"/>
      <c r="R65" s="472"/>
      <c r="S65" s="472"/>
      <c r="T65" s="1288"/>
      <c r="U65" s="716">
        <f t="shared" ref="U65:U68" si="34">D65+H65+L65+P65+T65</f>
        <v>0</v>
      </c>
      <c r="V65" s="559"/>
      <c r="W65" s="559"/>
      <c r="X65" s="474"/>
    </row>
    <row r="66" spans="1:24" x14ac:dyDescent="0.3">
      <c r="A66" s="1684"/>
      <c r="B66" s="745" t="s">
        <v>93</v>
      </c>
      <c r="C66" s="781" t="s">
        <v>638</v>
      </c>
      <c r="D66" s="465"/>
      <c r="E66" s="472"/>
      <c r="F66" s="472"/>
      <c r="G66" s="473"/>
      <c r="H66" s="465"/>
      <c r="I66" s="472"/>
      <c r="J66" s="472"/>
      <c r="K66" s="473"/>
      <c r="L66" s="465"/>
      <c r="M66" s="472"/>
      <c r="N66" s="472"/>
      <c r="O66" s="473"/>
      <c r="P66" s="456"/>
      <c r="Q66" s="472"/>
      <c r="R66" s="472"/>
      <c r="S66" s="472"/>
      <c r="T66" s="1288"/>
      <c r="U66" s="716">
        <f t="shared" si="34"/>
        <v>0</v>
      </c>
      <c r="V66" s="559"/>
      <c r="W66" s="559"/>
      <c r="X66" s="474"/>
    </row>
    <row r="67" spans="1:24" x14ac:dyDescent="0.3">
      <c r="A67" s="1684"/>
      <c r="B67" s="745" t="s">
        <v>94</v>
      </c>
      <c r="C67" s="781" t="s">
        <v>639</v>
      </c>
      <c r="D67" s="465"/>
      <c r="E67" s="472"/>
      <c r="F67" s="472"/>
      <c r="G67" s="473"/>
      <c r="H67" s="465"/>
      <c r="I67" s="472"/>
      <c r="J67" s="472"/>
      <c r="K67" s="473"/>
      <c r="L67" s="465"/>
      <c r="M67" s="472"/>
      <c r="N67" s="472"/>
      <c r="O67" s="473"/>
      <c r="P67" s="456"/>
      <c r="Q67" s="472"/>
      <c r="R67" s="472"/>
      <c r="S67" s="472"/>
      <c r="T67" s="1288"/>
      <c r="U67" s="716">
        <f t="shared" si="34"/>
        <v>0</v>
      </c>
      <c r="V67" s="559"/>
      <c r="W67" s="559"/>
      <c r="X67" s="474"/>
    </row>
    <row r="68" spans="1:24" x14ac:dyDescent="0.3">
      <c r="A68" s="1684"/>
      <c r="B68" s="745" t="s">
        <v>253</v>
      </c>
      <c r="C68" s="781" t="s">
        <v>640</v>
      </c>
      <c r="D68" s="465"/>
      <c r="E68" s="472"/>
      <c r="F68" s="472"/>
      <c r="G68" s="473"/>
      <c r="H68" s="465"/>
      <c r="I68" s="472"/>
      <c r="J68" s="472"/>
      <c r="K68" s="473"/>
      <c r="L68" s="465"/>
      <c r="M68" s="472"/>
      <c r="N68" s="472"/>
      <c r="O68" s="473"/>
      <c r="P68" s="456"/>
      <c r="Q68" s="472"/>
      <c r="R68" s="472"/>
      <c r="S68" s="472"/>
      <c r="T68" s="1288"/>
      <c r="U68" s="716">
        <f t="shared" si="34"/>
        <v>0</v>
      </c>
      <c r="V68" s="559"/>
      <c r="W68" s="559"/>
      <c r="X68" s="474"/>
    </row>
    <row r="69" spans="1:24" x14ac:dyDescent="0.3">
      <c r="A69" s="1685"/>
      <c r="B69" s="746" t="s">
        <v>252</v>
      </c>
      <c r="C69" s="743" t="s">
        <v>198</v>
      </c>
      <c r="D69" s="724">
        <f>SUM(D64:D68)</f>
        <v>0</v>
      </c>
      <c r="E69" s="481"/>
      <c r="F69" s="481"/>
      <c r="G69" s="482"/>
      <c r="H69" s="724">
        <f>SUM(H64:H68)</f>
        <v>0</v>
      </c>
      <c r="I69" s="481"/>
      <c r="J69" s="481"/>
      <c r="K69" s="482"/>
      <c r="L69" s="724">
        <f>SUM(L64:L68)</f>
        <v>0</v>
      </c>
      <c r="M69" s="481"/>
      <c r="N69" s="481"/>
      <c r="O69" s="482"/>
      <c r="P69" s="717">
        <f>SUM(P64:P68)</f>
        <v>0</v>
      </c>
      <c r="Q69" s="481"/>
      <c r="R69" s="481"/>
      <c r="S69" s="481"/>
      <c r="T69" s="1327">
        <f>SUM(T64:T68)</f>
        <v>0</v>
      </c>
      <c r="U69" s="726">
        <f>SUM(U64:U68)</f>
        <v>0</v>
      </c>
      <c r="V69" s="649"/>
      <c r="W69" s="649"/>
      <c r="X69" s="484"/>
    </row>
    <row r="70" spans="1:24" x14ac:dyDescent="0.3">
      <c r="A70" s="790"/>
      <c r="B70" s="794" t="s">
        <v>300</v>
      </c>
      <c r="C70" s="1210" t="s">
        <v>35</v>
      </c>
      <c r="D70" s="643">
        <f>D54+D63+D69</f>
        <v>0</v>
      </c>
      <c r="E70" s="472"/>
      <c r="F70" s="472"/>
      <c r="G70" s="473"/>
      <c r="H70" s="643">
        <f>H54+H63+H69</f>
        <v>0</v>
      </c>
      <c r="I70" s="472"/>
      <c r="J70" s="472"/>
      <c r="K70" s="473"/>
      <c r="L70" s="643">
        <f>L54+L63+L69</f>
        <v>0</v>
      </c>
      <c r="M70" s="472"/>
      <c r="N70" s="472"/>
      <c r="O70" s="473"/>
      <c r="P70" s="537">
        <f>P54+P63+P69</f>
        <v>0</v>
      </c>
      <c r="Q70" s="472"/>
      <c r="R70" s="472"/>
      <c r="S70" s="472"/>
      <c r="T70" s="1325">
        <f>T54+T63+T69</f>
        <v>0</v>
      </c>
      <c r="U70" s="716">
        <f>U54+U63+U69</f>
        <v>0</v>
      </c>
      <c r="V70" s="661"/>
      <c r="W70" s="661"/>
      <c r="X70" s="474"/>
    </row>
    <row r="71" spans="1:24" s="782" customFormat="1" ht="24.6" x14ac:dyDescent="0.3">
      <c r="A71" s="1213"/>
      <c r="B71" s="1201" t="s">
        <v>301</v>
      </c>
      <c r="C71" s="1202" t="s">
        <v>199</v>
      </c>
      <c r="D71" s="1203">
        <f>D14-D70</f>
        <v>0</v>
      </c>
      <c r="E71" s="478"/>
      <c r="F71" s="478"/>
      <c r="G71" s="479"/>
      <c r="H71" s="1203">
        <f>H14-H70</f>
        <v>0</v>
      </c>
      <c r="I71" s="478"/>
      <c r="J71" s="478"/>
      <c r="K71" s="479"/>
      <c r="L71" s="1203">
        <f>L14-L70</f>
        <v>0</v>
      </c>
      <c r="M71" s="478"/>
      <c r="N71" s="478"/>
      <c r="O71" s="479"/>
      <c r="P71" s="1205">
        <f>P14-P70</f>
        <v>0</v>
      </c>
      <c r="Q71" s="478"/>
      <c r="R71" s="478"/>
      <c r="S71" s="478"/>
      <c r="T71" s="1331">
        <f>T14-T70</f>
        <v>0</v>
      </c>
      <c r="U71" s="1206">
        <f>U14-U70</f>
        <v>0</v>
      </c>
      <c r="V71" s="646"/>
      <c r="W71" s="646"/>
      <c r="X71" s="1198"/>
    </row>
    <row r="72" spans="1:24" x14ac:dyDescent="0.3">
      <c r="A72" s="791"/>
      <c r="B72" s="745" t="s">
        <v>243</v>
      </c>
      <c r="C72" s="739" t="s">
        <v>29</v>
      </c>
      <c r="D72" s="480"/>
      <c r="E72" s="783"/>
      <c r="F72" s="783"/>
      <c r="G72" s="784"/>
      <c r="H72" s="480"/>
      <c r="I72" s="783"/>
      <c r="J72" s="783"/>
      <c r="K72" s="784"/>
      <c r="L72" s="480"/>
      <c r="M72" s="783"/>
      <c r="N72" s="783"/>
      <c r="O72" s="784"/>
      <c r="P72" s="785"/>
      <c r="Q72" s="481"/>
      <c r="R72" s="481"/>
      <c r="S72" s="481"/>
      <c r="T72" s="1328"/>
      <c r="U72" s="731">
        <f>D72+H72+L72+P72+T72</f>
        <v>0</v>
      </c>
      <c r="V72" s="649"/>
      <c r="W72" s="649"/>
      <c r="X72" s="484"/>
    </row>
    <row r="73" spans="1:24" s="782" customFormat="1" x14ac:dyDescent="0.3">
      <c r="A73" s="1211"/>
      <c r="B73" s="1208" t="s">
        <v>313</v>
      </c>
      <c r="C73" s="752" t="s">
        <v>200</v>
      </c>
      <c r="D73" s="724">
        <f>D71-D72</f>
        <v>0</v>
      </c>
      <c r="E73" s="475"/>
      <c r="F73" s="475"/>
      <c r="G73" s="476"/>
      <c r="H73" s="724">
        <f>H71-H72</f>
        <v>0</v>
      </c>
      <c r="I73" s="475"/>
      <c r="J73" s="475"/>
      <c r="K73" s="476"/>
      <c r="L73" s="724">
        <f>L71-L72</f>
        <v>0</v>
      </c>
      <c r="M73" s="475"/>
      <c r="N73" s="475"/>
      <c r="O73" s="476"/>
      <c r="P73" s="717">
        <f>P71-P72</f>
        <v>0</v>
      </c>
      <c r="Q73" s="477"/>
      <c r="R73" s="477"/>
      <c r="S73" s="477"/>
      <c r="T73" s="1327">
        <f>T71-T72</f>
        <v>0</v>
      </c>
      <c r="U73" s="726">
        <f>U71-U72</f>
        <v>0</v>
      </c>
      <c r="V73" s="651"/>
      <c r="W73" s="651"/>
      <c r="X73" s="1212"/>
    </row>
    <row r="74" spans="1:24" x14ac:dyDescent="0.3">
      <c r="A74" s="1692" t="s">
        <v>365</v>
      </c>
      <c r="B74" s="747" t="s">
        <v>244</v>
      </c>
      <c r="C74" s="748" t="s">
        <v>419</v>
      </c>
      <c r="D74" s="786"/>
      <c r="E74" s="469"/>
      <c r="F74" s="469"/>
      <c r="G74" s="470"/>
      <c r="H74" s="786"/>
      <c r="I74" s="469"/>
      <c r="J74" s="469"/>
      <c r="K74" s="470"/>
      <c r="L74" s="786"/>
      <c r="M74" s="469"/>
      <c r="N74" s="469"/>
      <c r="O74" s="470"/>
      <c r="P74" s="452"/>
      <c r="Q74" s="469"/>
      <c r="R74" s="469"/>
      <c r="S74" s="469"/>
      <c r="T74" s="1286"/>
      <c r="U74" s="716">
        <f>D74+H74+L74+P74+T74</f>
        <v>0</v>
      </c>
      <c r="V74" s="559"/>
      <c r="W74" s="559"/>
      <c r="X74" s="471"/>
    </row>
    <row r="75" spans="1:24" x14ac:dyDescent="0.3">
      <c r="A75" s="1693"/>
      <c r="B75" s="749">
        <v>11.1</v>
      </c>
      <c r="C75" s="739" t="s">
        <v>421</v>
      </c>
      <c r="D75" s="464"/>
      <c r="E75" s="472"/>
      <c r="F75" s="472"/>
      <c r="G75" s="473"/>
      <c r="H75" s="464"/>
      <c r="I75" s="472"/>
      <c r="J75" s="472"/>
      <c r="K75" s="473"/>
      <c r="L75" s="464"/>
      <c r="M75" s="472"/>
      <c r="N75" s="472"/>
      <c r="O75" s="473"/>
      <c r="P75" s="454"/>
      <c r="Q75" s="472"/>
      <c r="R75" s="472"/>
      <c r="S75" s="472"/>
      <c r="T75" s="1287"/>
      <c r="U75" s="716">
        <f t="shared" ref="U75:U78" si="35">D75+H75+L75+P75+T75</f>
        <v>0</v>
      </c>
      <c r="V75" s="559"/>
      <c r="W75" s="559"/>
      <c r="X75" s="474"/>
    </row>
    <row r="76" spans="1:24" x14ac:dyDescent="0.3">
      <c r="A76" s="1693"/>
      <c r="B76" s="749">
        <v>11.2</v>
      </c>
      <c r="C76" s="739" t="s">
        <v>420</v>
      </c>
      <c r="D76" s="464"/>
      <c r="E76" s="472"/>
      <c r="F76" s="472"/>
      <c r="G76" s="473"/>
      <c r="H76" s="464"/>
      <c r="I76" s="472"/>
      <c r="J76" s="472"/>
      <c r="K76" s="473"/>
      <c r="L76" s="464"/>
      <c r="M76" s="472"/>
      <c r="N76" s="472"/>
      <c r="O76" s="473"/>
      <c r="P76" s="454"/>
      <c r="Q76" s="472"/>
      <c r="R76" s="472"/>
      <c r="S76" s="472"/>
      <c r="T76" s="1287"/>
      <c r="U76" s="716">
        <f t="shared" si="35"/>
        <v>0</v>
      </c>
      <c r="V76" s="559"/>
      <c r="W76" s="559"/>
      <c r="X76" s="474"/>
    </row>
    <row r="77" spans="1:24" x14ac:dyDescent="0.3">
      <c r="A77" s="1693"/>
      <c r="B77" s="749">
        <v>11.3</v>
      </c>
      <c r="C77" s="739" t="s">
        <v>28</v>
      </c>
      <c r="D77" s="464"/>
      <c r="E77" s="472"/>
      <c r="F77" s="472"/>
      <c r="G77" s="473"/>
      <c r="H77" s="464"/>
      <c r="I77" s="472"/>
      <c r="J77" s="472"/>
      <c r="K77" s="473"/>
      <c r="L77" s="464"/>
      <c r="M77" s="472"/>
      <c r="N77" s="472"/>
      <c r="O77" s="473"/>
      <c r="P77" s="454"/>
      <c r="Q77" s="472"/>
      <c r="R77" s="472"/>
      <c r="S77" s="472"/>
      <c r="T77" s="1287"/>
      <c r="U77" s="716">
        <f t="shared" si="35"/>
        <v>0</v>
      </c>
      <c r="V77" s="559"/>
      <c r="W77" s="559"/>
      <c r="X77" s="474"/>
    </row>
    <row r="78" spans="1:24" x14ac:dyDescent="0.3">
      <c r="A78" s="1693"/>
      <c r="B78" s="749">
        <v>11.4</v>
      </c>
      <c r="C78" s="739" t="s">
        <v>205</v>
      </c>
      <c r="D78" s="464"/>
      <c r="E78" s="472"/>
      <c r="F78" s="472"/>
      <c r="G78" s="473"/>
      <c r="H78" s="464"/>
      <c r="I78" s="472"/>
      <c r="J78" s="472"/>
      <c r="K78" s="473"/>
      <c r="L78" s="464"/>
      <c r="M78" s="472"/>
      <c r="N78" s="472"/>
      <c r="O78" s="473"/>
      <c r="P78" s="454"/>
      <c r="Q78" s="472"/>
      <c r="R78" s="472"/>
      <c r="S78" s="472"/>
      <c r="T78" s="1287"/>
      <c r="U78" s="716">
        <f t="shared" si="35"/>
        <v>0</v>
      </c>
      <c r="V78" s="559"/>
      <c r="W78" s="559"/>
      <c r="X78" s="474"/>
    </row>
    <row r="79" spans="1:24" s="782" customFormat="1" x14ac:dyDescent="0.3">
      <c r="A79" s="1693"/>
      <c r="B79" s="749">
        <v>11.5</v>
      </c>
      <c r="C79" s="739" t="s">
        <v>418</v>
      </c>
      <c r="D79" s="502">
        <f>SUM(D74:D78)</f>
        <v>0</v>
      </c>
      <c r="E79" s="472"/>
      <c r="F79" s="472"/>
      <c r="G79" s="473"/>
      <c r="H79" s="502">
        <f>SUM(H74:H78)</f>
        <v>0</v>
      </c>
      <c r="I79" s="472"/>
      <c r="J79" s="472"/>
      <c r="K79" s="473"/>
      <c r="L79" s="502">
        <f>SUM(L74:L78)</f>
        <v>0</v>
      </c>
      <c r="M79" s="472"/>
      <c r="N79" s="472"/>
      <c r="O79" s="473"/>
      <c r="P79" s="503">
        <f>SUM(P74:P78)</f>
        <v>0</v>
      </c>
      <c r="Q79" s="472"/>
      <c r="R79" s="472"/>
      <c r="S79" s="472"/>
      <c r="T79" s="1332">
        <f>SUM(T74:T78)</f>
        <v>0</v>
      </c>
      <c r="U79" s="535">
        <f>SUM(U74:U78)</f>
        <v>0</v>
      </c>
      <c r="V79" s="646"/>
      <c r="W79" s="646"/>
      <c r="X79" s="474"/>
    </row>
    <row r="80" spans="1:24" x14ac:dyDescent="0.3">
      <c r="A80" s="1693"/>
      <c r="B80" s="749">
        <v>11.6</v>
      </c>
      <c r="C80" s="739" t="s">
        <v>422</v>
      </c>
      <c r="D80" s="464"/>
      <c r="E80" s="472"/>
      <c r="F80" s="472"/>
      <c r="G80" s="473"/>
      <c r="H80" s="464"/>
      <c r="I80" s="472"/>
      <c r="J80" s="472"/>
      <c r="K80" s="473"/>
      <c r="L80" s="464"/>
      <c r="M80" s="472"/>
      <c r="N80" s="472"/>
      <c r="O80" s="473"/>
      <c r="P80" s="454"/>
      <c r="Q80" s="472"/>
      <c r="R80" s="472"/>
      <c r="S80" s="472"/>
      <c r="T80" s="1287"/>
      <c r="U80" s="716">
        <f>D80+H80+L80+P80+T80</f>
        <v>0</v>
      </c>
      <c r="V80" s="559"/>
      <c r="W80" s="559"/>
      <c r="X80" s="474"/>
    </row>
    <row r="81" spans="1:24" x14ac:dyDescent="0.3">
      <c r="A81" s="1693"/>
      <c r="B81" s="749">
        <v>11.7</v>
      </c>
      <c r="C81" s="739" t="s">
        <v>209</v>
      </c>
      <c r="D81" s="464"/>
      <c r="E81" s="472"/>
      <c r="F81" s="472"/>
      <c r="G81" s="473"/>
      <c r="H81" s="464"/>
      <c r="I81" s="472"/>
      <c r="J81" s="472"/>
      <c r="K81" s="473"/>
      <c r="L81" s="464"/>
      <c r="M81" s="472"/>
      <c r="N81" s="472"/>
      <c r="O81" s="473"/>
      <c r="P81" s="454"/>
      <c r="Q81" s="472"/>
      <c r="R81" s="472"/>
      <c r="S81" s="472"/>
      <c r="T81" s="1287"/>
      <c r="U81" s="716">
        <f t="shared" ref="U81:U82" si="36">D81+H81+L81+P81+T81</f>
        <v>0</v>
      </c>
      <c r="V81" s="559"/>
      <c r="W81" s="559"/>
      <c r="X81" s="474"/>
    </row>
    <row r="82" spans="1:24" x14ac:dyDescent="0.3">
      <c r="A82" s="1693"/>
      <c r="B82" s="749">
        <v>11.8</v>
      </c>
      <c r="C82" s="739" t="s">
        <v>212</v>
      </c>
      <c r="D82" s="464"/>
      <c r="E82" s="472"/>
      <c r="F82" s="472"/>
      <c r="G82" s="473"/>
      <c r="H82" s="464"/>
      <c r="I82" s="472"/>
      <c r="J82" s="472"/>
      <c r="K82" s="473"/>
      <c r="L82" s="464"/>
      <c r="M82" s="472"/>
      <c r="N82" s="472"/>
      <c r="O82" s="473"/>
      <c r="P82" s="454"/>
      <c r="Q82" s="472"/>
      <c r="R82" s="472"/>
      <c r="S82" s="472"/>
      <c r="T82" s="1287"/>
      <c r="U82" s="716">
        <f t="shared" si="36"/>
        <v>0</v>
      </c>
      <c r="V82" s="559"/>
      <c r="W82" s="559"/>
      <c r="X82" s="474"/>
    </row>
    <row r="83" spans="1:24" s="782" customFormat="1" ht="24.6" x14ac:dyDescent="0.3">
      <c r="A83" s="1694"/>
      <c r="B83" s="749">
        <v>11.9</v>
      </c>
      <c r="C83" s="750" t="s">
        <v>423</v>
      </c>
      <c r="D83" s="502">
        <f>(D79-D80)+(D81-D82)</f>
        <v>0</v>
      </c>
      <c r="E83" s="472"/>
      <c r="F83" s="472"/>
      <c r="G83" s="473"/>
      <c r="H83" s="502">
        <f>(H79-H80)+(H81-H82)</f>
        <v>0</v>
      </c>
      <c r="I83" s="472"/>
      <c r="J83" s="472"/>
      <c r="K83" s="473"/>
      <c r="L83" s="502">
        <f>(L79-L80)+(L81-L82)</f>
        <v>0</v>
      </c>
      <c r="M83" s="472"/>
      <c r="N83" s="472"/>
      <c r="O83" s="473"/>
      <c r="P83" s="503">
        <f>(P79-P80)+(P81-P82)</f>
        <v>0</v>
      </c>
      <c r="Q83" s="472"/>
      <c r="R83" s="472"/>
      <c r="S83" s="472"/>
      <c r="T83" s="1332">
        <f>(T79-T80)+(T81-T82)</f>
        <v>0</v>
      </c>
      <c r="U83" s="535">
        <f>(U79-U80)+(U81-U82)</f>
        <v>0</v>
      </c>
      <c r="V83" s="644"/>
      <c r="W83" s="644"/>
      <c r="X83" s="474"/>
    </row>
    <row r="84" spans="1:24" s="782" customFormat="1" ht="15" thickBot="1" x14ac:dyDescent="0.35">
      <c r="A84" s="792"/>
      <c r="B84" s="751" t="s">
        <v>306</v>
      </c>
      <c r="C84" s="752" t="s">
        <v>215</v>
      </c>
      <c r="D84" s="732">
        <f>D73+D83</f>
        <v>0</v>
      </c>
      <c r="E84" s="485"/>
      <c r="F84" s="485"/>
      <c r="G84" s="486"/>
      <c r="H84" s="732">
        <f>H73+H83</f>
        <v>0</v>
      </c>
      <c r="I84" s="485"/>
      <c r="J84" s="485"/>
      <c r="K84" s="486"/>
      <c r="L84" s="732">
        <f>L73+L83</f>
        <v>0</v>
      </c>
      <c r="M84" s="485"/>
      <c r="N84" s="485"/>
      <c r="O84" s="486"/>
      <c r="P84" s="890">
        <f>P73+P83</f>
        <v>0</v>
      </c>
      <c r="Q84" s="485"/>
      <c r="R84" s="485"/>
      <c r="S84" s="478"/>
      <c r="T84" s="1333">
        <f>T73+T83</f>
        <v>0</v>
      </c>
      <c r="U84" s="734">
        <f>U73+U83</f>
        <v>0</v>
      </c>
      <c r="V84" s="653"/>
      <c r="W84" s="653"/>
      <c r="X84" s="897"/>
    </row>
    <row r="85" spans="1:24" x14ac:dyDescent="0.3">
      <c r="S85" s="895"/>
      <c r="T85" s="770"/>
      <c r="X85" s="770"/>
    </row>
  </sheetData>
  <sheetProtection algorithmName="SHA-512" hashValue="3AKHkZ9sb9IYbgz4IsPcYm8bmINS+qljJ2zHbA6N8uIN6vue3faYMD7dQOL8ZR7Nwi1ZQ9zEfbnbAu8CCCInkQ==" saltValue="h3+S6ar4SBRop3Fru5057w==" spinCount="100000" sheet="1" objects="1" scenarios="1"/>
  <mergeCells count="26">
    <mergeCell ref="H55:K55"/>
    <mergeCell ref="L55:O55"/>
    <mergeCell ref="P55:S55"/>
    <mergeCell ref="A57:A63"/>
    <mergeCell ref="A64:A69"/>
    <mergeCell ref="A39:A43"/>
    <mergeCell ref="A44:A54"/>
    <mergeCell ref="A55:C56"/>
    <mergeCell ref="A74:A83"/>
    <mergeCell ref="D55:G55"/>
    <mergeCell ref="U55:X55"/>
    <mergeCell ref="A11:A14"/>
    <mergeCell ref="A15:C16"/>
    <mergeCell ref="A10:C10"/>
    <mergeCell ref="D7:G7"/>
    <mergeCell ref="H7:K7"/>
    <mergeCell ref="D15:G15"/>
    <mergeCell ref="H15:K15"/>
    <mergeCell ref="L15:O15"/>
    <mergeCell ref="P15:S15"/>
    <mergeCell ref="L7:O7"/>
    <mergeCell ref="P7:S7"/>
    <mergeCell ref="U7:X7"/>
    <mergeCell ref="U15:X15"/>
    <mergeCell ref="A17:A26"/>
    <mergeCell ref="A27:A38"/>
  </mergeCells>
  <pageMargins left="0.25" right="0.25" top="0.75" bottom="0.75" header="0" footer="0.3"/>
  <pageSetup paperSize="5" scale="54" fitToHeight="0"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7"/>
    <pageSetUpPr fitToPage="1"/>
  </sheetPr>
  <dimension ref="A1:Y85"/>
  <sheetViews>
    <sheetView workbookViewId="0">
      <pane xSplit="3" topLeftCell="D1" activePane="topRight" state="frozen"/>
      <selection pane="topRight"/>
    </sheetView>
  </sheetViews>
  <sheetFormatPr defaultColWidth="9.109375" defaultRowHeight="14.4" x14ac:dyDescent="0.3"/>
  <cols>
    <col min="1" max="1" width="12.33203125" style="771" customWidth="1"/>
    <col min="2" max="2" width="6.33203125" style="768" customWidth="1"/>
    <col min="3" max="3" width="42" style="769" customWidth="1"/>
    <col min="4" max="20" width="14.44140625" style="769" customWidth="1"/>
    <col min="21" max="22" width="14.44140625" style="770" customWidth="1"/>
    <col min="23" max="24" width="14.44140625" style="769" customWidth="1"/>
    <col min="25" max="16384" width="9.109375" style="769"/>
  </cols>
  <sheetData>
    <row r="1" spans="1:24" x14ac:dyDescent="0.3">
      <c r="A1" s="767" t="s">
        <v>524</v>
      </c>
    </row>
    <row r="3" spans="1:24" x14ac:dyDescent="0.3">
      <c r="A3" s="863" t="s">
        <v>477</v>
      </c>
      <c r="B3" s="864"/>
      <c r="C3" s="860">
        <f>'LTC Rev-Exp Summary'!C3</f>
        <v>0</v>
      </c>
      <c r="L3" s="772"/>
      <c r="M3" s="772"/>
      <c r="N3" s="772"/>
      <c r="O3" s="772"/>
    </row>
    <row r="4" spans="1:24" x14ac:dyDescent="0.3">
      <c r="A4" s="863" t="s">
        <v>16</v>
      </c>
      <c r="B4" s="864"/>
      <c r="C4" s="867" t="str">
        <f>IF('LTC Rev-Exp Summary'!C4=0,"",'LTC Rev-Exp Summary'!C4)</f>
        <v/>
      </c>
    </row>
    <row r="5" spans="1:24" x14ac:dyDescent="0.3">
      <c r="A5" s="863" t="s">
        <v>17</v>
      </c>
      <c r="B5" s="864"/>
      <c r="C5" s="867" t="str">
        <f>IF('LTC Rev-Exp Summary'!C5=0,"",'LTC Rev-Exp Summary'!C5)</f>
        <v/>
      </c>
      <c r="D5" s="773"/>
      <c r="E5" s="773"/>
      <c r="F5" s="773"/>
      <c r="G5" s="773"/>
    </row>
    <row r="6" spans="1:24" ht="15" thickBot="1" x14ac:dyDescent="0.35">
      <c r="A6" s="865" t="s">
        <v>494</v>
      </c>
      <c r="B6" s="864"/>
      <c r="C6" s="866"/>
      <c r="D6" s="773"/>
      <c r="E6" s="773"/>
      <c r="F6" s="773"/>
      <c r="G6" s="773"/>
    </row>
    <row r="7" spans="1:24" ht="18.75" customHeight="1" x14ac:dyDescent="0.35">
      <c r="A7" s="693"/>
      <c r="B7" s="694"/>
      <c r="C7" s="695"/>
      <c r="D7" s="1689" t="s">
        <v>288</v>
      </c>
      <c r="E7" s="1690"/>
      <c r="F7" s="1690"/>
      <c r="G7" s="1691"/>
      <c r="H7" s="1689" t="s">
        <v>289</v>
      </c>
      <c r="I7" s="1690"/>
      <c r="J7" s="1690"/>
      <c r="K7" s="1691"/>
      <c r="L7" s="1689" t="s">
        <v>290</v>
      </c>
      <c r="M7" s="1690"/>
      <c r="N7" s="1690"/>
      <c r="O7" s="1691"/>
      <c r="P7" s="1689" t="s">
        <v>291</v>
      </c>
      <c r="Q7" s="1690"/>
      <c r="R7" s="1690"/>
      <c r="S7" s="1690"/>
      <c r="T7" s="1318"/>
      <c r="U7" s="1686" t="s">
        <v>1021</v>
      </c>
      <c r="V7" s="1687"/>
      <c r="W7" s="1687"/>
      <c r="X7" s="1688"/>
    </row>
    <row r="8" spans="1:24" ht="43.8" x14ac:dyDescent="0.35">
      <c r="A8" s="693"/>
      <c r="B8" s="696"/>
      <c r="C8" s="697"/>
      <c r="D8" s="1313" t="s">
        <v>40</v>
      </c>
      <c r="E8" s="1314" t="s">
        <v>533</v>
      </c>
      <c r="F8" s="1314" t="s">
        <v>516</v>
      </c>
      <c r="G8" s="1315" t="s">
        <v>693</v>
      </c>
      <c r="H8" s="1314" t="s">
        <v>40</v>
      </c>
      <c r="I8" s="1314" t="s">
        <v>533</v>
      </c>
      <c r="J8" s="1314" t="s">
        <v>516</v>
      </c>
      <c r="K8" s="1315" t="s">
        <v>693</v>
      </c>
      <c r="L8" s="1314" t="s">
        <v>40</v>
      </c>
      <c r="M8" s="1314" t="s">
        <v>533</v>
      </c>
      <c r="N8" s="1314" t="s">
        <v>516</v>
      </c>
      <c r="O8" s="1315" t="s">
        <v>693</v>
      </c>
      <c r="P8" s="1314" t="s">
        <v>40</v>
      </c>
      <c r="Q8" s="1314" t="s">
        <v>533</v>
      </c>
      <c r="R8" s="1314" t="s">
        <v>516</v>
      </c>
      <c r="S8" s="1314" t="s">
        <v>693</v>
      </c>
      <c r="T8" s="1279" t="s">
        <v>1022</v>
      </c>
      <c r="U8" s="776" t="s">
        <v>40</v>
      </c>
      <c r="V8" s="1314" t="s">
        <v>533</v>
      </c>
      <c r="W8" s="1314" t="s">
        <v>516</v>
      </c>
      <c r="X8" s="1316" t="s">
        <v>693</v>
      </c>
    </row>
    <row r="9" spans="1:24" s="701" customFormat="1" ht="18" x14ac:dyDescent="0.35">
      <c r="A9" s="787" t="s">
        <v>58</v>
      </c>
      <c r="B9" s="788"/>
      <c r="C9" s="789"/>
      <c r="D9" s="1265">
        <f>SUM(E9:G9)</f>
        <v>0</v>
      </c>
      <c r="E9" s="1266"/>
      <c r="F9" s="1266"/>
      <c r="G9" s="1267"/>
      <c r="H9" s="1265">
        <f>SUM(I9:K9)</f>
        <v>0</v>
      </c>
      <c r="I9" s="1266"/>
      <c r="J9" s="1266"/>
      <c r="K9" s="1267"/>
      <c r="L9" s="1265">
        <f>SUM(M9:O9)</f>
        <v>0</v>
      </c>
      <c r="M9" s="1266"/>
      <c r="N9" s="1266"/>
      <c r="O9" s="1267"/>
      <c r="P9" s="1265">
        <f>SUM(Q9:S9)</f>
        <v>0</v>
      </c>
      <c r="Q9" s="1266"/>
      <c r="R9" s="1266"/>
      <c r="S9" s="1266"/>
      <c r="T9" s="1319"/>
      <c r="U9" s="1268">
        <f>SUM(V9:X9)+T9</f>
        <v>0</v>
      </c>
      <c r="V9" s="503">
        <f>E9+I9+M9+Q9</f>
        <v>0</v>
      </c>
      <c r="W9" s="503">
        <f>F9+J9+N9+R9</f>
        <v>0</v>
      </c>
      <c r="X9" s="1269">
        <f>G9+K9+O9+S9</f>
        <v>0</v>
      </c>
    </row>
    <row r="10" spans="1:24" ht="18" x14ac:dyDescent="0.35">
      <c r="A10" s="1678" t="s">
        <v>12</v>
      </c>
      <c r="B10" s="1679"/>
      <c r="C10" s="1680"/>
      <c r="D10" s="777"/>
      <c r="E10" s="778"/>
      <c r="F10" s="778"/>
      <c r="G10" s="779"/>
      <c r="H10" s="777"/>
      <c r="I10" s="778"/>
      <c r="J10" s="778"/>
      <c r="K10" s="779"/>
      <c r="L10" s="777"/>
      <c r="M10" s="778"/>
      <c r="N10" s="778"/>
      <c r="O10" s="779"/>
      <c r="P10" s="777"/>
      <c r="Q10" s="778"/>
      <c r="R10" s="778"/>
      <c r="S10" s="778"/>
      <c r="T10" s="1320"/>
      <c r="U10" s="713"/>
      <c r="V10" s="795"/>
      <c r="W10" s="795"/>
      <c r="X10" s="896"/>
    </row>
    <row r="11" spans="1:24" ht="14.4" customHeight="1" x14ac:dyDescent="0.3">
      <c r="A11" s="1631" t="s">
        <v>218</v>
      </c>
      <c r="B11" s="736">
        <v>1.1000000000000001</v>
      </c>
      <c r="C11" s="753" t="s">
        <v>13</v>
      </c>
      <c r="D11" s="880"/>
      <c r="E11" s="872"/>
      <c r="F11" s="872"/>
      <c r="G11" s="882"/>
      <c r="H11" s="880"/>
      <c r="I11" s="872"/>
      <c r="J11" s="872"/>
      <c r="K11" s="882"/>
      <c r="L11" s="880"/>
      <c r="M11" s="872"/>
      <c r="N11" s="872"/>
      <c r="O11" s="882"/>
      <c r="P11" s="880"/>
      <c r="Q11" s="872"/>
      <c r="R11" s="872"/>
      <c r="S11" s="872"/>
      <c r="T11" s="1336"/>
      <c r="U11" s="611">
        <f>D11+H11+L11+P11+T11</f>
        <v>0</v>
      </c>
      <c r="V11" s="873"/>
      <c r="W11" s="873"/>
      <c r="X11" s="558"/>
    </row>
    <row r="12" spans="1:24" x14ac:dyDescent="0.3">
      <c r="A12" s="1632"/>
      <c r="B12" s="738">
        <v>1.2</v>
      </c>
      <c r="C12" s="754" t="s">
        <v>262</v>
      </c>
      <c r="D12" s="881"/>
      <c r="E12" s="873"/>
      <c r="F12" s="873"/>
      <c r="G12" s="874"/>
      <c r="H12" s="881"/>
      <c r="I12" s="873"/>
      <c r="J12" s="873"/>
      <c r="K12" s="874"/>
      <c r="L12" s="881"/>
      <c r="M12" s="873"/>
      <c r="N12" s="873"/>
      <c r="O12" s="874"/>
      <c r="P12" s="881"/>
      <c r="Q12" s="873"/>
      <c r="R12" s="873"/>
      <c r="S12" s="873"/>
      <c r="T12" s="1283"/>
      <c r="U12" s="535">
        <f t="shared" ref="U12:U13" si="0">D12+H12+L12+P12+T12</f>
        <v>0</v>
      </c>
      <c r="V12" s="873"/>
      <c r="W12" s="873"/>
      <c r="X12" s="560"/>
    </row>
    <row r="13" spans="1:24" x14ac:dyDescent="0.3">
      <c r="A13" s="1632"/>
      <c r="B13" s="738" t="s">
        <v>70</v>
      </c>
      <c r="C13" s="754" t="s">
        <v>14</v>
      </c>
      <c r="D13" s="881"/>
      <c r="E13" s="873"/>
      <c r="F13" s="873"/>
      <c r="G13" s="874"/>
      <c r="H13" s="881"/>
      <c r="I13" s="873"/>
      <c r="J13" s="873"/>
      <c r="K13" s="874"/>
      <c r="L13" s="881"/>
      <c r="M13" s="873"/>
      <c r="N13" s="873"/>
      <c r="O13" s="874"/>
      <c r="P13" s="881"/>
      <c r="Q13" s="873"/>
      <c r="R13" s="873"/>
      <c r="S13" s="873"/>
      <c r="T13" s="1283"/>
      <c r="U13" s="535">
        <f t="shared" si="0"/>
        <v>0</v>
      </c>
      <c r="V13" s="873"/>
      <c r="W13" s="873"/>
      <c r="X13" s="560"/>
    </row>
    <row r="14" spans="1:24" s="780" customFormat="1" x14ac:dyDescent="0.3">
      <c r="A14" s="1633"/>
      <c r="B14" s="742" t="s">
        <v>71</v>
      </c>
      <c r="C14" s="766" t="s">
        <v>15</v>
      </c>
      <c r="D14" s="1216">
        <f>SUM(D11:D13)</f>
        <v>0</v>
      </c>
      <c r="E14" s="875"/>
      <c r="F14" s="877"/>
      <c r="G14" s="876"/>
      <c r="H14" s="532">
        <f>SUM(H11:H13)</f>
        <v>0</v>
      </c>
      <c r="I14" s="875"/>
      <c r="J14" s="877"/>
      <c r="K14" s="876"/>
      <c r="L14" s="532">
        <f>SUM(L11:L13)</f>
        <v>0</v>
      </c>
      <c r="M14" s="875"/>
      <c r="N14" s="877"/>
      <c r="O14" s="876"/>
      <c r="P14" s="532">
        <f>SUM(P11:P13)</f>
        <v>0</v>
      </c>
      <c r="Q14" s="875"/>
      <c r="R14" s="877"/>
      <c r="S14" s="877"/>
      <c r="T14" s="1284">
        <f>SUM(T11:T13)</f>
        <v>0</v>
      </c>
      <c r="U14" s="539">
        <f>SUM(U11:U13)</f>
        <v>0</v>
      </c>
      <c r="V14" s="875"/>
      <c r="W14" s="875"/>
      <c r="X14" s="891"/>
    </row>
    <row r="15" spans="1:24" ht="15" customHeight="1" x14ac:dyDescent="0.3">
      <c r="A15" s="1681" t="s">
        <v>10</v>
      </c>
      <c r="B15" s="1682"/>
      <c r="C15" s="1683"/>
      <c r="D15" s="1689" t="s">
        <v>288</v>
      </c>
      <c r="E15" s="1690"/>
      <c r="F15" s="1690"/>
      <c r="G15" s="1691"/>
      <c r="H15" s="1689" t="s">
        <v>289</v>
      </c>
      <c r="I15" s="1690"/>
      <c r="J15" s="1690"/>
      <c r="K15" s="1691"/>
      <c r="L15" s="1689" t="s">
        <v>290</v>
      </c>
      <c r="M15" s="1690"/>
      <c r="N15" s="1690"/>
      <c r="O15" s="1691"/>
      <c r="P15" s="1689" t="s">
        <v>291</v>
      </c>
      <c r="Q15" s="1690"/>
      <c r="R15" s="1690"/>
      <c r="S15" s="1690"/>
      <c r="T15" s="1321"/>
      <c r="U15" s="1673" t="s">
        <v>1021</v>
      </c>
      <c r="V15" s="1668"/>
      <c r="W15" s="1668"/>
      <c r="X15" s="1674"/>
    </row>
    <row r="16" spans="1:24" ht="43.2" x14ac:dyDescent="0.3">
      <c r="A16" s="1678"/>
      <c r="B16" s="1679"/>
      <c r="C16" s="1680"/>
      <c r="D16" s="1313" t="s">
        <v>40</v>
      </c>
      <c r="E16" s="1314" t="s">
        <v>533</v>
      </c>
      <c r="F16" s="1314" t="s">
        <v>516</v>
      </c>
      <c r="G16" s="1315" t="s">
        <v>693</v>
      </c>
      <c r="H16" s="1313" t="s">
        <v>40</v>
      </c>
      <c r="I16" s="1314" t="s">
        <v>533</v>
      </c>
      <c r="J16" s="1314" t="s">
        <v>516</v>
      </c>
      <c r="K16" s="1315" t="s">
        <v>693</v>
      </c>
      <c r="L16" s="1313" t="s">
        <v>40</v>
      </c>
      <c r="M16" s="1314" t="s">
        <v>533</v>
      </c>
      <c r="N16" s="1314" t="s">
        <v>516</v>
      </c>
      <c r="O16" s="1315" t="s">
        <v>693</v>
      </c>
      <c r="P16" s="1314" t="s">
        <v>40</v>
      </c>
      <c r="Q16" s="1314" t="s">
        <v>533</v>
      </c>
      <c r="R16" s="1314" t="s">
        <v>516</v>
      </c>
      <c r="S16" s="1314" t="s">
        <v>693</v>
      </c>
      <c r="T16" s="1279" t="s">
        <v>1022</v>
      </c>
      <c r="U16" s="1312" t="s">
        <v>40</v>
      </c>
      <c r="V16" s="1311" t="s">
        <v>533</v>
      </c>
      <c r="W16" s="1311" t="s">
        <v>516</v>
      </c>
      <c r="X16" s="1316" t="s">
        <v>693</v>
      </c>
    </row>
    <row r="17" spans="1:25" s="1241" customFormat="1" x14ac:dyDescent="0.3">
      <c r="A17" s="1628" t="s">
        <v>967</v>
      </c>
      <c r="B17" s="749">
        <v>2.1</v>
      </c>
      <c r="C17" s="1239" t="s">
        <v>900</v>
      </c>
      <c r="D17" s="1240">
        <f t="shared" ref="D17:D25" si="1">SUM(E17:G17)</f>
        <v>0</v>
      </c>
      <c r="E17" s="1261"/>
      <c r="F17" s="1261"/>
      <c r="G17" s="1262"/>
      <c r="H17" s="1240">
        <f t="shared" ref="H17:H25" si="2">SUM(I17:K17)</f>
        <v>0</v>
      </c>
      <c r="I17" s="1261"/>
      <c r="J17" s="1261"/>
      <c r="K17" s="1262"/>
      <c r="L17" s="1240">
        <f t="shared" ref="L17:L25" si="3">SUM(M17:O17)</f>
        <v>0</v>
      </c>
      <c r="M17" s="1261"/>
      <c r="N17" s="1261"/>
      <c r="O17" s="1262"/>
      <c r="P17" s="1240">
        <f t="shared" ref="P17:P25" si="4">SUM(Q17:S17)</f>
        <v>0</v>
      </c>
      <c r="Q17" s="1261"/>
      <c r="R17" s="1261"/>
      <c r="S17" s="1261"/>
      <c r="T17" s="1322"/>
      <c r="U17" s="716">
        <f>SUM(V17:X17)+T17</f>
        <v>0</v>
      </c>
      <c r="V17" s="537">
        <f t="shared" ref="V17:X25" si="5">E17+I17+M17+Q17</f>
        <v>0</v>
      </c>
      <c r="W17" s="537">
        <f t="shared" si="5"/>
        <v>0</v>
      </c>
      <c r="X17" s="555">
        <f t="shared" si="5"/>
        <v>0</v>
      </c>
    </row>
    <row r="18" spans="1:25" s="1241" customFormat="1" x14ac:dyDescent="0.3">
      <c r="A18" s="1629"/>
      <c r="B18" s="749">
        <v>2.2000000000000002</v>
      </c>
      <c r="C18" s="1239" t="s">
        <v>901</v>
      </c>
      <c r="D18" s="1240">
        <f t="shared" si="1"/>
        <v>0</v>
      </c>
      <c r="E18" s="1263"/>
      <c r="F18" s="1263"/>
      <c r="G18" s="1264"/>
      <c r="H18" s="1240">
        <f t="shared" si="2"/>
        <v>0</v>
      </c>
      <c r="I18" s="1263"/>
      <c r="J18" s="1263"/>
      <c r="K18" s="1264"/>
      <c r="L18" s="1240">
        <f t="shared" si="3"/>
        <v>0</v>
      </c>
      <c r="M18" s="1263"/>
      <c r="N18" s="1263"/>
      <c r="O18" s="1264"/>
      <c r="P18" s="1240">
        <f t="shared" si="4"/>
        <v>0</v>
      </c>
      <c r="Q18" s="1263"/>
      <c r="R18" s="1263"/>
      <c r="S18" s="1263"/>
      <c r="T18" s="1322"/>
      <c r="U18" s="716">
        <f t="shared" ref="U18:U25" si="6">SUM(V18:X18)+T18</f>
        <v>0</v>
      </c>
      <c r="V18" s="537">
        <f t="shared" si="5"/>
        <v>0</v>
      </c>
      <c r="W18" s="537">
        <f t="shared" si="5"/>
        <v>0</v>
      </c>
      <c r="X18" s="555">
        <f t="shared" si="5"/>
        <v>0</v>
      </c>
    </row>
    <row r="19" spans="1:25" s="1241" customFormat="1" x14ac:dyDescent="0.3">
      <c r="A19" s="1629"/>
      <c r="B19" s="749">
        <v>2.2999999999999998</v>
      </c>
      <c r="C19" s="1239" t="s">
        <v>902</v>
      </c>
      <c r="D19" s="1240">
        <f t="shared" si="1"/>
        <v>0</v>
      </c>
      <c r="E19" s="1263"/>
      <c r="F19" s="1263"/>
      <c r="G19" s="1264"/>
      <c r="H19" s="1240">
        <f t="shared" si="2"/>
        <v>0</v>
      </c>
      <c r="I19" s="1263"/>
      <c r="J19" s="1263"/>
      <c r="K19" s="1264"/>
      <c r="L19" s="1240">
        <f t="shared" si="3"/>
        <v>0</v>
      </c>
      <c r="M19" s="1263"/>
      <c r="N19" s="1263"/>
      <c r="O19" s="1264"/>
      <c r="P19" s="1240">
        <f t="shared" si="4"/>
        <v>0</v>
      </c>
      <c r="Q19" s="1263"/>
      <c r="R19" s="1263"/>
      <c r="S19" s="1263"/>
      <c r="T19" s="1322"/>
      <c r="U19" s="716">
        <f t="shared" si="6"/>
        <v>0</v>
      </c>
      <c r="V19" s="537">
        <f t="shared" si="5"/>
        <v>0</v>
      </c>
      <c r="W19" s="537">
        <f t="shared" si="5"/>
        <v>0</v>
      </c>
      <c r="X19" s="555">
        <f t="shared" si="5"/>
        <v>0</v>
      </c>
    </row>
    <row r="20" spans="1:25" s="1241" customFormat="1" x14ac:dyDescent="0.3">
      <c r="A20" s="1629"/>
      <c r="B20" s="749">
        <v>2.4</v>
      </c>
      <c r="C20" s="1239" t="s">
        <v>903</v>
      </c>
      <c r="D20" s="1240">
        <f t="shared" si="1"/>
        <v>0</v>
      </c>
      <c r="E20" s="1263"/>
      <c r="F20" s="1263"/>
      <c r="G20" s="1264"/>
      <c r="H20" s="1240">
        <f t="shared" si="2"/>
        <v>0</v>
      </c>
      <c r="I20" s="1263"/>
      <c r="J20" s="1263"/>
      <c r="K20" s="1264"/>
      <c r="L20" s="1240">
        <f t="shared" si="3"/>
        <v>0</v>
      </c>
      <c r="M20" s="1263"/>
      <c r="N20" s="1263"/>
      <c r="O20" s="1264"/>
      <c r="P20" s="1240">
        <f t="shared" si="4"/>
        <v>0</v>
      </c>
      <c r="Q20" s="1263"/>
      <c r="R20" s="1263"/>
      <c r="S20" s="1263"/>
      <c r="T20" s="1322"/>
      <c r="U20" s="716">
        <f t="shared" si="6"/>
        <v>0</v>
      </c>
      <c r="V20" s="537">
        <f t="shared" si="5"/>
        <v>0</v>
      </c>
      <c r="W20" s="537">
        <f t="shared" si="5"/>
        <v>0</v>
      </c>
      <c r="X20" s="555">
        <f t="shared" si="5"/>
        <v>0</v>
      </c>
    </row>
    <row r="21" spans="1:25" s="1241" customFormat="1" x14ac:dyDescent="0.3">
      <c r="A21" s="1629"/>
      <c r="B21" s="749">
        <v>2.5</v>
      </c>
      <c r="C21" s="1239" t="s">
        <v>960</v>
      </c>
      <c r="D21" s="1240">
        <f t="shared" si="1"/>
        <v>0</v>
      </c>
      <c r="E21" s="1263"/>
      <c r="F21" s="1263"/>
      <c r="G21" s="1264"/>
      <c r="H21" s="1240">
        <f t="shared" si="2"/>
        <v>0</v>
      </c>
      <c r="I21" s="1263"/>
      <c r="J21" s="1263"/>
      <c r="K21" s="1264"/>
      <c r="L21" s="1240">
        <f t="shared" si="3"/>
        <v>0</v>
      </c>
      <c r="M21" s="1263"/>
      <c r="N21" s="1263"/>
      <c r="O21" s="1264"/>
      <c r="P21" s="1240">
        <f t="shared" si="4"/>
        <v>0</v>
      </c>
      <c r="Q21" s="1263"/>
      <c r="R21" s="1263"/>
      <c r="S21" s="1263"/>
      <c r="T21" s="1322"/>
      <c r="U21" s="716">
        <f t="shared" si="6"/>
        <v>0</v>
      </c>
      <c r="V21" s="537">
        <f t="shared" si="5"/>
        <v>0</v>
      </c>
      <c r="W21" s="537">
        <f t="shared" si="5"/>
        <v>0</v>
      </c>
      <c r="X21" s="555">
        <f t="shared" si="5"/>
        <v>0</v>
      </c>
    </row>
    <row r="22" spans="1:25" s="1241" customFormat="1" x14ac:dyDescent="0.3">
      <c r="A22" s="1629"/>
      <c r="B22" s="749">
        <v>2.6</v>
      </c>
      <c r="C22" s="1239" t="s">
        <v>222</v>
      </c>
      <c r="D22" s="1240">
        <f t="shared" si="1"/>
        <v>0</v>
      </c>
      <c r="E22" s="1263"/>
      <c r="F22" s="1263"/>
      <c r="G22" s="1264"/>
      <c r="H22" s="1240">
        <f t="shared" si="2"/>
        <v>0</v>
      </c>
      <c r="I22" s="1263"/>
      <c r="J22" s="1263"/>
      <c r="K22" s="1264"/>
      <c r="L22" s="1240">
        <f t="shared" si="3"/>
        <v>0</v>
      </c>
      <c r="M22" s="1263"/>
      <c r="N22" s="1263"/>
      <c r="O22" s="1264"/>
      <c r="P22" s="1240">
        <f t="shared" si="4"/>
        <v>0</v>
      </c>
      <c r="Q22" s="1263"/>
      <c r="R22" s="1263"/>
      <c r="S22" s="1263"/>
      <c r="T22" s="1322"/>
      <c r="U22" s="716">
        <f t="shared" si="6"/>
        <v>0</v>
      </c>
      <c r="V22" s="537">
        <f t="shared" si="5"/>
        <v>0</v>
      </c>
      <c r="W22" s="537">
        <f t="shared" si="5"/>
        <v>0</v>
      </c>
      <c r="X22" s="555">
        <f t="shared" si="5"/>
        <v>0</v>
      </c>
    </row>
    <row r="23" spans="1:25" s="1241" customFormat="1" x14ac:dyDescent="0.3">
      <c r="A23" s="1629"/>
      <c r="B23" s="749">
        <v>2.7</v>
      </c>
      <c r="C23" s="1239" t="s">
        <v>961</v>
      </c>
      <c r="D23" s="1240">
        <f t="shared" si="1"/>
        <v>0</v>
      </c>
      <c r="E23" s="1263"/>
      <c r="F23" s="1263"/>
      <c r="G23" s="1264"/>
      <c r="H23" s="1240">
        <f t="shared" si="2"/>
        <v>0</v>
      </c>
      <c r="I23" s="1263"/>
      <c r="J23" s="1263"/>
      <c r="K23" s="1264"/>
      <c r="L23" s="1240">
        <f t="shared" si="3"/>
        <v>0</v>
      </c>
      <c r="M23" s="1263"/>
      <c r="N23" s="1263"/>
      <c r="O23" s="1264"/>
      <c r="P23" s="1240">
        <f t="shared" si="4"/>
        <v>0</v>
      </c>
      <c r="Q23" s="1263"/>
      <c r="R23" s="1263"/>
      <c r="S23" s="1263"/>
      <c r="T23" s="1322"/>
      <c r="U23" s="716">
        <f t="shared" si="6"/>
        <v>0</v>
      </c>
      <c r="V23" s="537">
        <f t="shared" si="5"/>
        <v>0</v>
      </c>
      <c r="W23" s="537">
        <f t="shared" si="5"/>
        <v>0</v>
      </c>
      <c r="X23" s="555">
        <f t="shared" si="5"/>
        <v>0</v>
      </c>
    </row>
    <row r="24" spans="1:25" s="1241" customFormat="1" x14ac:dyDescent="0.3">
      <c r="A24" s="1629"/>
      <c r="B24" s="749">
        <v>2.8</v>
      </c>
      <c r="C24" s="1239" t="s">
        <v>962</v>
      </c>
      <c r="D24" s="1240">
        <f t="shared" si="1"/>
        <v>0</v>
      </c>
      <c r="E24" s="1263"/>
      <c r="F24" s="1263"/>
      <c r="G24" s="1264"/>
      <c r="H24" s="1240">
        <f t="shared" si="2"/>
        <v>0</v>
      </c>
      <c r="I24" s="1263"/>
      <c r="J24" s="1263"/>
      <c r="K24" s="1264"/>
      <c r="L24" s="1240">
        <f t="shared" si="3"/>
        <v>0</v>
      </c>
      <c r="M24" s="1263"/>
      <c r="N24" s="1263"/>
      <c r="O24" s="1264"/>
      <c r="P24" s="1240">
        <f t="shared" si="4"/>
        <v>0</v>
      </c>
      <c r="Q24" s="1263"/>
      <c r="R24" s="1263"/>
      <c r="S24" s="1263"/>
      <c r="T24" s="1322"/>
      <c r="U24" s="716">
        <f t="shared" si="6"/>
        <v>0</v>
      </c>
      <c r="V24" s="537">
        <f t="shared" si="5"/>
        <v>0</v>
      </c>
      <c r="W24" s="537">
        <f t="shared" si="5"/>
        <v>0</v>
      </c>
      <c r="X24" s="555">
        <f t="shared" si="5"/>
        <v>0</v>
      </c>
    </row>
    <row r="25" spans="1:25" s="1241" customFormat="1" x14ac:dyDescent="0.3">
      <c r="A25" s="1629"/>
      <c r="B25" s="749">
        <v>2.9</v>
      </c>
      <c r="C25" s="1239" t="s">
        <v>963</v>
      </c>
      <c r="D25" s="1240">
        <f t="shared" si="1"/>
        <v>0</v>
      </c>
      <c r="E25" s="1263"/>
      <c r="F25" s="1263"/>
      <c r="G25" s="1264"/>
      <c r="H25" s="1240">
        <f t="shared" si="2"/>
        <v>0</v>
      </c>
      <c r="I25" s="1263"/>
      <c r="J25" s="1263"/>
      <c r="K25" s="1264"/>
      <c r="L25" s="1240">
        <f t="shared" si="3"/>
        <v>0</v>
      </c>
      <c r="M25" s="1263"/>
      <c r="N25" s="1263"/>
      <c r="O25" s="1264"/>
      <c r="P25" s="1240">
        <f t="shared" si="4"/>
        <v>0</v>
      </c>
      <c r="Q25" s="1263"/>
      <c r="R25" s="1263"/>
      <c r="S25" s="1263"/>
      <c r="T25" s="1322"/>
      <c r="U25" s="716">
        <f t="shared" si="6"/>
        <v>0</v>
      </c>
      <c r="V25" s="537">
        <f t="shared" si="5"/>
        <v>0</v>
      </c>
      <c r="W25" s="537">
        <f t="shared" si="5"/>
        <v>0</v>
      </c>
      <c r="X25" s="555">
        <f t="shared" si="5"/>
        <v>0</v>
      </c>
    </row>
    <row r="26" spans="1:25" s="1241" customFormat="1" x14ac:dyDescent="0.3">
      <c r="A26" s="1630"/>
      <c r="B26" s="1255">
        <v>2.1</v>
      </c>
      <c r="C26" s="1242" t="s">
        <v>964</v>
      </c>
      <c r="D26" s="1243">
        <f t="shared" ref="D26:X26" si="7">SUM(D19:D20,D22:D25)</f>
        <v>0</v>
      </c>
      <c r="E26" s="1244">
        <f t="shared" si="7"/>
        <v>0</v>
      </c>
      <c r="F26" s="1244">
        <f t="shared" si="7"/>
        <v>0</v>
      </c>
      <c r="G26" s="1245">
        <f t="shared" si="7"/>
        <v>0</v>
      </c>
      <c r="H26" s="1243">
        <f t="shared" si="7"/>
        <v>0</v>
      </c>
      <c r="I26" s="1244">
        <f t="shared" si="7"/>
        <v>0</v>
      </c>
      <c r="J26" s="1244">
        <f t="shared" si="7"/>
        <v>0</v>
      </c>
      <c r="K26" s="1245">
        <f t="shared" si="7"/>
        <v>0</v>
      </c>
      <c r="L26" s="1243">
        <f t="shared" si="7"/>
        <v>0</v>
      </c>
      <c r="M26" s="1244">
        <f t="shared" si="7"/>
        <v>0</v>
      </c>
      <c r="N26" s="1244">
        <f t="shared" si="7"/>
        <v>0</v>
      </c>
      <c r="O26" s="1245">
        <f t="shared" si="7"/>
        <v>0</v>
      </c>
      <c r="P26" s="1243">
        <f t="shared" si="7"/>
        <v>0</v>
      </c>
      <c r="Q26" s="1244">
        <f t="shared" si="7"/>
        <v>0</v>
      </c>
      <c r="R26" s="1244">
        <f t="shared" si="7"/>
        <v>0</v>
      </c>
      <c r="S26" s="1244">
        <f t="shared" si="7"/>
        <v>0</v>
      </c>
      <c r="T26" s="1323">
        <f t="shared" si="7"/>
        <v>0</v>
      </c>
      <c r="U26" s="1260">
        <f t="shared" si="7"/>
        <v>0</v>
      </c>
      <c r="V26" s="1244">
        <f t="shared" si="7"/>
        <v>0</v>
      </c>
      <c r="W26" s="1244">
        <f t="shared" si="7"/>
        <v>0</v>
      </c>
      <c r="X26" s="1329">
        <f t="shared" si="7"/>
        <v>0</v>
      </c>
      <c r="Y26" s="1246"/>
    </row>
    <row r="27" spans="1:25" x14ac:dyDescent="0.3">
      <c r="A27" s="1632" t="s">
        <v>905</v>
      </c>
      <c r="B27" s="1229">
        <v>2.11</v>
      </c>
      <c r="C27" s="754" t="s">
        <v>271</v>
      </c>
      <c r="D27" s="1217">
        <f t="shared" ref="D27:D37" si="8">SUM(E27:G27)</f>
        <v>0</v>
      </c>
      <c r="E27" s="456"/>
      <c r="F27" s="456"/>
      <c r="G27" s="457"/>
      <c r="H27" s="643">
        <f t="shared" ref="H27:H37" si="9">SUM(I27:K27)</f>
        <v>0</v>
      </c>
      <c r="I27" s="456"/>
      <c r="J27" s="456"/>
      <c r="K27" s="457"/>
      <c r="L27" s="643">
        <f t="shared" ref="L27:L37" si="10">SUM(M27:O27)</f>
        <v>0</v>
      </c>
      <c r="M27" s="456"/>
      <c r="N27" s="456"/>
      <c r="O27" s="457"/>
      <c r="P27" s="643">
        <f t="shared" ref="P27:P37" si="11">SUM(Q27:S27)</f>
        <v>0</v>
      </c>
      <c r="Q27" s="456"/>
      <c r="R27" s="456"/>
      <c r="S27" s="456"/>
      <c r="T27" s="1288"/>
      <c r="U27" s="716">
        <f>SUM(V27:X27)+T27</f>
        <v>0</v>
      </c>
      <c r="V27" s="503">
        <f t="shared" ref="V27:X36" si="12">E27+I27+M27+Q27</f>
        <v>0</v>
      </c>
      <c r="W27" s="503">
        <f t="shared" si="12"/>
        <v>0</v>
      </c>
      <c r="X27" s="555">
        <f t="shared" si="12"/>
        <v>0</v>
      </c>
    </row>
    <row r="28" spans="1:25" x14ac:dyDescent="0.3">
      <c r="A28" s="1632"/>
      <c r="B28" s="757">
        <v>2.12</v>
      </c>
      <c r="C28" s="754" t="s">
        <v>702</v>
      </c>
      <c r="D28" s="1217">
        <f t="shared" si="8"/>
        <v>0</v>
      </c>
      <c r="E28" s="456"/>
      <c r="F28" s="456"/>
      <c r="G28" s="457"/>
      <c r="H28" s="643">
        <f t="shared" si="9"/>
        <v>0</v>
      </c>
      <c r="I28" s="456"/>
      <c r="J28" s="456"/>
      <c r="K28" s="457"/>
      <c r="L28" s="643">
        <f t="shared" si="10"/>
        <v>0</v>
      </c>
      <c r="M28" s="456"/>
      <c r="N28" s="456"/>
      <c r="O28" s="457"/>
      <c r="P28" s="643">
        <f t="shared" si="11"/>
        <v>0</v>
      </c>
      <c r="Q28" s="456"/>
      <c r="R28" s="456"/>
      <c r="S28" s="456"/>
      <c r="T28" s="1288"/>
      <c r="U28" s="716">
        <f t="shared" ref="U28:U37" si="13">SUM(V28:X28)+T28</f>
        <v>0</v>
      </c>
      <c r="V28" s="503">
        <f t="shared" si="12"/>
        <v>0</v>
      </c>
      <c r="W28" s="503">
        <f t="shared" si="12"/>
        <v>0</v>
      </c>
      <c r="X28" s="555">
        <f t="shared" si="12"/>
        <v>0</v>
      </c>
    </row>
    <row r="29" spans="1:25" x14ac:dyDescent="0.3">
      <c r="A29" s="1632"/>
      <c r="B29" s="757">
        <v>2.13</v>
      </c>
      <c r="C29" s="754" t="s">
        <v>272</v>
      </c>
      <c r="D29" s="1217">
        <f t="shared" si="8"/>
        <v>0</v>
      </c>
      <c r="E29" s="456"/>
      <c r="F29" s="456"/>
      <c r="G29" s="457"/>
      <c r="H29" s="643">
        <f t="shared" si="9"/>
        <v>0</v>
      </c>
      <c r="I29" s="456"/>
      <c r="J29" s="456"/>
      <c r="K29" s="457"/>
      <c r="L29" s="643">
        <f t="shared" si="10"/>
        <v>0</v>
      </c>
      <c r="M29" s="456"/>
      <c r="N29" s="456"/>
      <c r="O29" s="457"/>
      <c r="P29" s="643">
        <f t="shared" si="11"/>
        <v>0</v>
      </c>
      <c r="Q29" s="456"/>
      <c r="R29" s="456"/>
      <c r="S29" s="456"/>
      <c r="T29" s="1288"/>
      <c r="U29" s="716">
        <f t="shared" si="13"/>
        <v>0</v>
      </c>
      <c r="V29" s="503">
        <f t="shared" si="12"/>
        <v>0</v>
      </c>
      <c r="W29" s="503">
        <f t="shared" si="12"/>
        <v>0</v>
      </c>
      <c r="X29" s="555">
        <f t="shared" si="12"/>
        <v>0</v>
      </c>
    </row>
    <row r="30" spans="1:25" x14ac:dyDescent="0.3">
      <c r="A30" s="1632"/>
      <c r="B30" s="757">
        <v>2.14</v>
      </c>
      <c r="C30" s="754" t="s">
        <v>704</v>
      </c>
      <c r="D30" s="1217">
        <f t="shared" si="8"/>
        <v>0</v>
      </c>
      <c r="E30" s="456"/>
      <c r="F30" s="456"/>
      <c r="G30" s="457"/>
      <c r="H30" s="643">
        <f t="shared" si="9"/>
        <v>0</v>
      </c>
      <c r="I30" s="456"/>
      <c r="J30" s="456"/>
      <c r="K30" s="457"/>
      <c r="L30" s="643">
        <f t="shared" si="10"/>
        <v>0</v>
      </c>
      <c r="M30" s="456"/>
      <c r="N30" s="456"/>
      <c r="O30" s="457"/>
      <c r="P30" s="643">
        <f t="shared" si="11"/>
        <v>0</v>
      </c>
      <c r="Q30" s="456"/>
      <c r="R30" s="456"/>
      <c r="S30" s="456"/>
      <c r="T30" s="1288"/>
      <c r="U30" s="716">
        <f t="shared" si="13"/>
        <v>0</v>
      </c>
      <c r="V30" s="503">
        <f t="shared" si="12"/>
        <v>0</v>
      </c>
      <c r="W30" s="503">
        <f t="shared" si="12"/>
        <v>0</v>
      </c>
      <c r="X30" s="555">
        <f t="shared" si="12"/>
        <v>0</v>
      </c>
    </row>
    <row r="31" spans="1:25" x14ac:dyDescent="0.3">
      <c r="A31" s="1632"/>
      <c r="B31" s="757">
        <v>2.15</v>
      </c>
      <c r="C31" s="754" t="s">
        <v>703</v>
      </c>
      <c r="D31" s="1217">
        <f t="shared" si="8"/>
        <v>0</v>
      </c>
      <c r="E31" s="456"/>
      <c r="F31" s="456"/>
      <c r="G31" s="457"/>
      <c r="H31" s="643">
        <f t="shared" si="9"/>
        <v>0</v>
      </c>
      <c r="I31" s="456"/>
      <c r="J31" s="456"/>
      <c r="K31" s="457"/>
      <c r="L31" s="643">
        <f t="shared" si="10"/>
        <v>0</v>
      </c>
      <c r="M31" s="456"/>
      <c r="N31" s="456"/>
      <c r="O31" s="457"/>
      <c r="P31" s="643">
        <f t="shared" si="11"/>
        <v>0</v>
      </c>
      <c r="Q31" s="456"/>
      <c r="R31" s="456"/>
      <c r="S31" s="456"/>
      <c r="T31" s="1288"/>
      <c r="U31" s="716">
        <f t="shared" si="13"/>
        <v>0</v>
      </c>
      <c r="V31" s="503">
        <f t="shared" si="12"/>
        <v>0</v>
      </c>
      <c r="W31" s="503">
        <f t="shared" si="12"/>
        <v>0</v>
      </c>
      <c r="X31" s="555">
        <f t="shared" si="12"/>
        <v>0</v>
      </c>
    </row>
    <row r="32" spans="1:25" s="1241" customFormat="1" x14ac:dyDescent="0.3">
      <c r="A32" s="1632"/>
      <c r="B32" s="1247">
        <v>2.16</v>
      </c>
      <c r="C32" s="755" t="s">
        <v>965</v>
      </c>
      <c r="D32" s="1217">
        <f t="shared" si="8"/>
        <v>0</v>
      </c>
      <c r="E32" s="456"/>
      <c r="F32" s="456"/>
      <c r="G32" s="457"/>
      <c r="H32" s="643">
        <f t="shared" si="9"/>
        <v>0</v>
      </c>
      <c r="I32" s="456"/>
      <c r="J32" s="456"/>
      <c r="K32" s="457"/>
      <c r="L32" s="643">
        <f t="shared" si="10"/>
        <v>0</v>
      </c>
      <c r="M32" s="456"/>
      <c r="N32" s="456"/>
      <c r="O32" s="457"/>
      <c r="P32" s="643">
        <f t="shared" si="11"/>
        <v>0</v>
      </c>
      <c r="Q32" s="456"/>
      <c r="R32" s="456"/>
      <c r="S32" s="456"/>
      <c r="T32" s="1288"/>
      <c r="U32" s="716">
        <f t="shared" si="13"/>
        <v>0</v>
      </c>
      <c r="V32" s="537">
        <f t="shared" si="12"/>
        <v>0</v>
      </c>
      <c r="W32" s="537">
        <f t="shared" si="12"/>
        <v>0</v>
      </c>
      <c r="X32" s="555">
        <f t="shared" si="12"/>
        <v>0</v>
      </c>
    </row>
    <row r="33" spans="1:25" s="1241" customFormat="1" x14ac:dyDescent="0.3">
      <c r="A33" s="1632"/>
      <c r="B33" s="1247">
        <v>2.17</v>
      </c>
      <c r="C33" s="755" t="s">
        <v>966</v>
      </c>
      <c r="D33" s="1217">
        <f t="shared" si="8"/>
        <v>0</v>
      </c>
      <c r="E33" s="456"/>
      <c r="F33" s="456"/>
      <c r="G33" s="457"/>
      <c r="H33" s="643">
        <f t="shared" si="9"/>
        <v>0</v>
      </c>
      <c r="I33" s="456"/>
      <c r="J33" s="456"/>
      <c r="K33" s="457"/>
      <c r="L33" s="643">
        <f t="shared" si="10"/>
        <v>0</v>
      </c>
      <c r="M33" s="456"/>
      <c r="N33" s="456"/>
      <c r="O33" s="457"/>
      <c r="P33" s="643">
        <f t="shared" si="11"/>
        <v>0</v>
      </c>
      <c r="Q33" s="456"/>
      <c r="R33" s="456"/>
      <c r="S33" s="456"/>
      <c r="T33" s="1288"/>
      <c r="U33" s="716">
        <f t="shared" si="13"/>
        <v>0</v>
      </c>
      <c r="V33" s="537">
        <f t="shared" si="12"/>
        <v>0</v>
      </c>
      <c r="W33" s="537">
        <f t="shared" si="12"/>
        <v>0</v>
      </c>
      <c r="X33" s="555">
        <f t="shared" si="12"/>
        <v>0</v>
      </c>
    </row>
    <row r="34" spans="1:25" x14ac:dyDescent="0.3">
      <c r="A34" s="1632"/>
      <c r="B34" s="757">
        <v>2.1800000000000002</v>
      </c>
      <c r="C34" s="754" t="s">
        <v>808</v>
      </c>
      <c r="D34" s="1217">
        <f t="shared" si="8"/>
        <v>0</v>
      </c>
      <c r="E34" s="456"/>
      <c r="F34" s="456"/>
      <c r="G34" s="457"/>
      <c r="H34" s="643">
        <f t="shared" si="9"/>
        <v>0</v>
      </c>
      <c r="I34" s="456"/>
      <c r="J34" s="456"/>
      <c r="K34" s="457"/>
      <c r="L34" s="643">
        <f t="shared" si="10"/>
        <v>0</v>
      </c>
      <c r="M34" s="456"/>
      <c r="N34" s="456"/>
      <c r="O34" s="457"/>
      <c r="P34" s="643">
        <f t="shared" si="11"/>
        <v>0</v>
      </c>
      <c r="Q34" s="456"/>
      <c r="R34" s="456"/>
      <c r="S34" s="456"/>
      <c r="T34" s="1288"/>
      <c r="U34" s="716">
        <f t="shared" si="13"/>
        <v>0</v>
      </c>
      <c r="V34" s="503">
        <f t="shared" si="12"/>
        <v>0</v>
      </c>
      <c r="W34" s="503">
        <f t="shared" si="12"/>
        <v>0</v>
      </c>
      <c r="X34" s="555">
        <f t="shared" si="12"/>
        <v>0</v>
      </c>
    </row>
    <row r="35" spans="1:25" s="780" customFormat="1" x14ac:dyDescent="0.3">
      <c r="A35" s="1632"/>
      <c r="B35" s="757">
        <v>2.19</v>
      </c>
      <c r="C35" s="756" t="s">
        <v>913</v>
      </c>
      <c r="D35" s="1217">
        <f t="shared" si="8"/>
        <v>0</v>
      </c>
      <c r="E35" s="450"/>
      <c r="F35" s="450"/>
      <c r="G35" s="451"/>
      <c r="H35" s="643">
        <f t="shared" si="9"/>
        <v>0</v>
      </c>
      <c r="I35" s="450"/>
      <c r="J35" s="450"/>
      <c r="K35" s="451"/>
      <c r="L35" s="643">
        <f t="shared" si="10"/>
        <v>0</v>
      </c>
      <c r="M35" s="450"/>
      <c r="N35" s="450"/>
      <c r="O35" s="451"/>
      <c r="P35" s="643">
        <f t="shared" si="11"/>
        <v>0</v>
      </c>
      <c r="Q35" s="450"/>
      <c r="R35" s="450"/>
      <c r="S35" s="450"/>
      <c r="T35" s="1283"/>
      <c r="U35" s="716">
        <f t="shared" si="13"/>
        <v>0</v>
      </c>
      <c r="V35" s="503">
        <f t="shared" si="12"/>
        <v>0</v>
      </c>
      <c r="W35" s="503">
        <f t="shared" si="12"/>
        <v>0</v>
      </c>
      <c r="X35" s="538">
        <f t="shared" si="12"/>
        <v>0</v>
      </c>
    </row>
    <row r="36" spans="1:25" x14ac:dyDescent="0.3">
      <c r="A36" s="1632"/>
      <c r="B36" s="757">
        <v>2.2000000000000002</v>
      </c>
      <c r="C36" s="740" t="s">
        <v>906</v>
      </c>
      <c r="D36" s="1217">
        <f t="shared" si="8"/>
        <v>0</v>
      </c>
      <c r="E36" s="456"/>
      <c r="F36" s="456"/>
      <c r="G36" s="457"/>
      <c r="H36" s="643">
        <f t="shared" si="9"/>
        <v>0</v>
      </c>
      <c r="I36" s="456"/>
      <c r="J36" s="456"/>
      <c r="K36" s="457"/>
      <c r="L36" s="643">
        <f t="shared" si="10"/>
        <v>0</v>
      </c>
      <c r="M36" s="456"/>
      <c r="N36" s="456"/>
      <c r="O36" s="457"/>
      <c r="P36" s="643">
        <f t="shared" si="11"/>
        <v>0</v>
      </c>
      <c r="Q36" s="456"/>
      <c r="R36" s="456"/>
      <c r="S36" s="456"/>
      <c r="T36" s="1288"/>
      <c r="U36" s="716">
        <f t="shared" si="13"/>
        <v>0</v>
      </c>
      <c r="V36" s="503">
        <f t="shared" si="12"/>
        <v>0</v>
      </c>
      <c r="W36" s="503">
        <f t="shared" si="12"/>
        <v>0</v>
      </c>
      <c r="X36" s="555">
        <f>G36+K36+O36+S36</f>
        <v>0</v>
      </c>
    </row>
    <row r="37" spans="1:25" x14ac:dyDescent="0.3">
      <c r="A37" s="1632"/>
      <c r="B37" s="757">
        <v>2.21</v>
      </c>
      <c r="C37" s="740" t="s">
        <v>914</v>
      </c>
      <c r="D37" s="1217">
        <f t="shared" si="8"/>
        <v>0</v>
      </c>
      <c r="E37" s="456"/>
      <c r="F37" s="456"/>
      <c r="G37" s="457"/>
      <c r="H37" s="643">
        <f t="shared" si="9"/>
        <v>0</v>
      </c>
      <c r="I37" s="456"/>
      <c r="J37" s="456"/>
      <c r="K37" s="457"/>
      <c r="L37" s="643">
        <f t="shared" si="10"/>
        <v>0</v>
      </c>
      <c r="M37" s="456"/>
      <c r="N37" s="456"/>
      <c r="O37" s="457"/>
      <c r="P37" s="643">
        <f t="shared" si="11"/>
        <v>0</v>
      </c>
      <c r="Q37" s="456"/>
      <c r="R37" s="456"/>
      <c r="S37" s="456"/>
      <c r="T37" s="1288"/>
      <c r="U37" s="716">
        <f t="shared" si="13"/>
        <v>0</v>
      </c>
      <c r="V37" s="503">
        <f>E37+I37+M37+Q37</f>
        <v>0</v>
      </c>
      <c r="W37" s="503">
        <f>F37+J37+N37+R37</f>
        <v>0</v>
      </c>
      <c r="X37" s="555">
        <f>G37+K37+O37+S37</f>
        <v>0</v>
      </c>
    </row>
    <row r="38" spans="1:25" s="782" customFormat="1" x14ac:dyDescent="0.3">
      <c r="A38" s="1633"/>
      <c r="B38" s="758">
        <v>2.2200000000000002</v>
      </c>
      <c r="C38" s="759" t="s">
        <v>904</v>
      </c>
      <c r="D38" s="1218">
        <f>SUM(D26,D27:D37)</f>
        <v>0</v>
      </c>
      <c r="E38" s="521">
        <f t="shared" ref="E38:X38" si="14">SUM(E26:E37)</f>
        <v>0</v>
      </c>
      <c r="F38" s="521">
        <f t="shared" si="14"/>
        <v>0</v>
      </c>
      <c r="G38" s="522">
        <f t="shared" si="14"/>
        <v>0</v>
      </c>
      <c r="H38" s="532">
        <f t="shared" si="14"/>
        <v>0</v>
      </c>
      <c r="I38" s="521">
        <f t="shared" si="14"/>
        <v>0</v>
      </c>
      <c r="J38" s="521">
        <f t="shared" si="14"/>
        <v>0</v>
      </c>
      <c r="K38" s="522">
        <f t="shared" si="14"/>
        <v>0</v>
      </c>
      <c r="L38" s="532">
        <f t="shared" si="14"/>
        <v>0</v>
      </c>
      <c r="M38" s="521">
        <f t="shared" si="14"/>
        <v>0</v>
      </c>
      <c r="N38" s="521">
        <f t="shared" si="14"/>
        <v>0</v>
      </c>
      <c r="O38" s="522">
        <f t="shared" si="14"/>
        <v>0</v>
      </c>
      <c r="P38" s="532">
        <f t="shared" si="14"/>
        <v>0</v>
      </c>
      <c r="Q38" s="521">
        <f t="shared" si="14"/>
        <v>0</v>
      </c>
      <c r="R38" s="521">
        <f t="shared" si="14"/>
        <v>0</v>
      </c>
      <c r="S38" s="521">
        <f t="shared" si="14"/>
        <v>0</v>
      </c>
      <c r="T38" s="1284">
        <f t="shared" si="14"/>
        <v>0</v>
      </c>
      <c r="U38" s="539">
        <f t="shared" si="14"/>
        <v>0</v>
      </c>
      <c r="V38" s="521">
        <f t="shared" si="14"/>
        <v>0</v>
      </c>
      <c r="W38" s="521">
        <f t="shared" si="14"/>
        <v>0</v>
      </c>
      <c r="X38" s="892">
        <f t="shared" si="14"/>
        <v>0</v>
      </c>
    </row>
    <row r="39" spans="1:25" ht="14.4" customHeight="1" x14ac:dyDescent="0.3">
      <c r="A39" s="1684" t="s">
        <v>6</v>
      </c>
      <c r="B39" s="738" t="s">
        <v>77</v>
      </c>
      <c r="C39" s="754" t="s">
        <v>224</v>
      </c>
      <c r="D39" s="1214">
        <f>SUM(E39:G39)</f>
        <v>0</v>
      </c>
      <c r="E39" s="452"/>
      <c r="F39" s="454"/>
      <c r="G39" s="455"/>
      <c r="H39" s="642">
        <f>SUM(I39:K39)</f>
        <v>0</v>
      </c>
      <c r="I39" s="452"/>
      <c r="J39" s="454"/>
      <c r="K39" s="455"/>
      <c r="L39" s="642">
        <f>SUM(M39:O39)</f>
        <v>0</v>
      </c>
      <c r="M39" s="452"/>
      <c r="N39" s="454"/>
      <c r="O39" s="455"/>
      <c r="P39" s="642">
        <f>SUM(Q39:S39)</f>
        <v>0</v>
      </c>
      <c r="Q39" s="452"/>
      <c r="R39" s="454"/>
      <c r="S39" s="454"/>
      <c r="T39" s="1287"/>
      <c r="U39" s="611">
        <f>SUM(V39:X39)+T39</f>
        <v>0</v>
      </c>
      <c r="V39" s="503">
        <f t="shared" ref="V39:X42" si="15">E39+I39+M39+Q39</f>
        <v>0</v>
      </c>
      <c r="W39" s="503">
        <f t="shared" si="15"/>
        <v>0</v>
      </c>
      <c r="X39" s="1046">
        <f t="shared" si="15"/>
        <v>0</v>
      </c>
    </row>
    <row r="40" spans="1:25" s="780" customFormat="1" x14ac:dyDescent="0.3">
      <c r="A40" s="1684"/>
      <c r="B40" s="738" t="s">
        <v>78</v>
      </c>
      <c r="C40" s="760" t="s">
        <v>274</v>
      </c>
      <c r="D40" s="1215">
        <f>SUM(E40:G40)</f>
        <v>0</v>
      </c>
      <c r="E40" s="448"/>
      <c r="F40" s="448"/>
      <c r="G40" s="449"/>
      <c r="H40" s="502">
        <f>SUM(I40:K40)</f>
        <v>0</v>
      </c>
      <c r="I40" s="448"/>
      <c r="J40" s="448"/>
      <c r="K40" s="449"/>
      <c r="L40" s="502">
        <f>SUM(M40:O40)</f>
        <v>0</v>
      </c>
      <c r="M40" s="448"/>
      <c r="N40" s="448"/>
      <c r="O40" s="449"/>
      <c r="P40" s="502">
        <f>SUM(Q40:S40)</f>
        <v>0</v>
      </c>
      <c r="Q40" s="448"/>
      <c r="R40" s="448"/>
      <c r="S40" s="448"/>
      <c r="T40" s="1282"/>
      <c r="U40" s="535">
        <f t="shared" ref="U40:U42" si="16">SUM(V40:X40)+T40</f>
        <v>0</v>
      </c>
      <c r="V40" s="503">
        <f t="shared" si="15"/>
        <v>0</v>
      </c>
      <c r="W40" s="503">
        <f t="shared" si="15"/>
        <v>0</v>
      </c>
      <c r="X40" s="1046">
        <f t="shared" si="15"/>
        <v>0</v>
      </c>
    </row>
    <row r="41" spans="1:25" x14ac:dyDescent="0.3">
      <c r="A41" s="1684"/>
      <c r="B41" s="738" t="s">
        <v>79</v>
      </c>
      <c r="C41" s="761" t="s">
        <v>180</v>
      </c>
      <c r="D41" s="1215">
        <f>SUM(E41:G41)</f>
        <v>0</v>
      </c>
      <c r="E41" s="454"/>
      <c r="F41" s="454"/>
      <c r="G41" s="455"/>
      <c r="H41" s="502">
        <f>SUM(I41:K41)</f>
        <v>0</v>
      </c>
      <c r="I41" s="454"/>
      <c r="J41" s="454"/>
      <c r="K41" s="455"/>
      <c r="L41" s="502">
        <f>SUM(M41:O41)</f>
        <v>0</v>
      </c>
      <c r="M41" s="454"/>
      <c r="N41" s="454"/>
      <c r="O41" s="455"/>
      <c r="P41" s="502">
        <f>SUM(Q41:S41)</f>
        <v>0</v>
      </c>
      <c r="Q41" s="454"/>
      <c r="R41" s="454"/>
      <c r="S41" s="454"/>
      <c r="T41" s="1287"/>
      <c r="U41" s="535">
        <f t="shared" si="16"/>
        <v>0</v>
      </c>
      <c r="V41" s="503">
        <f t="shared" si="15"/>
        <v>0</v>
      </c>
      <c r="W41" s="503">
        <f t="shared" si="15"/>
        <v>0</v>
      </c>
      <c r="X41" s="1046">
        <f t="shared" si="15"/>
        <v>0</v>
      </c>
    </row>
    <row r="42" spans="1:25" x14ac:dyDescent="0.3">
      <c r="A42" s="1684"/>
      <c r="B42" s="738">
        <v>3.4</v>
      </c>
      <c r="C42" s="761" t="s">
        <v>586</v>
      </c>
      <c r="D42" s="1215">
        <f>SUM(E42:G42)</f>
        <v>0</v>
      </c>
      <c r="E42" s="454"/>
      <c r="F42" s="454"/>
      <c r="G42" s="455"/>
      <c r="H42" s="502">
        <f>SUM(I42:K42)</f>
        <v>0</v>
      </c>
      <c r="I42" s="454"/>
      <c r="J42" s="454"/>
      <c r="K42" s="455"/>
      <c r="L42" s="502">
        <f>SUM(M42:O42)</f>
        <v>0</v>
      </c>
      <c r="M42" s="454"/>
      <c r="N42" s="454"/>
      <c r="O42" s="455"/>
      <c r="P42" s="502">
        <f>SUM(Q42:S42)</f>
        <v>0</v>
      </c>
      <c r="Q42" s="454"/>
      <c r="R42" s="454"/>
      <c r="S42" s="454"/>
      <c r="T42" s="1287"/>
      <c r="U42" s="535">
        <f t="shared" si="16"/>
        <v>0</v>
      </c>
      <c r="V42" s="503">
        <f t="shared" si="15"/>
        <v>0</v>
      </c>
      <c r="W42" s="503">
        <f t="shared" si="15"/>
        <v>0</v>
      </c>
      <c r="X42" s="1046">
        <f t="shared" si="15"/>
        <v>0</v>
      </c>
    </row>
    <row r="43" spans="1:25" s="782" customFormat="1" x14ac:dyDescent="0.3">
      <c r="A43" s="1685"/>
      <c r="B43" s="762">
        <v>3.5</v>
      </c>
      <c r="C43" s="759" t="s">
        <v>8</v>
      </c>
      <c r="D43" s="1216">
        <f t="shared" ref="D43:X43" si="17">SUM(D39:D42)</f>
        <v>0</v>
      </c>
      <c r="E43" s="521">
        <f t="shared" si="17"/>
        <v>0</v>
      </c>
      <c r="F43" s="521">
        <f t="shared" si="17"/>
        <v>0</v>
      </c>
      <c r="G43" s="522">
        <f t="shared" si="17"/>
        <v>0</v>
      </c>
      <c r="H43" s="532">
        <f t="shared" si="17"/>
        <v>0</v>
      </c>
      <c r="I43" s="521">
        <f t="shared" si="17"/>
        <v>0</v>
      </c>
      <c r="J43" s="521">
        <f t="shared" si="17"/>
        <v>0</v>
      </c>
      <c r="K43" s="522">
        <f t="shared" si="17"/>
        <v>0</v>
      </c>
      <c r="L43" s="532">
        <f t="shared" si="17"/>
        <v>0</v>
      </c>
      <c r="M43" s="521">
        <f t="shared" si="17"/>
        <v>0</v>
      </c>
      <c r="N43" s="521">
        <f t="shared" si="17"/>
        <v>0</v>
      </c>
      <c r="O43" s="522">
        <f t="shared" si="17"/>
        <v>0</v>
      </c>
      <c r="P43" s="532">
        <f t="shared" si="17"/>
        <v>0</v>
      </c>
      <c r="Q43" s="521">
        <f t="shared" si="17"/>
        <v>0</v>
      </c>
      <c r="R43" s="521">
        <f t="shared" si="17"/>
        <v>0</v>
      </c>
      <c r="S43" s="521">
        <f t="shared" si="17"/>
        <v>0</v>
      </c>
      <c r="T43" s="1284">
        <f t="shared" si="17"/>
        <v>0</v>
      </c>
      <c r="U43" s="539">
        <f t="shared" si="17"/>
        <v>0</v>
      </c>
      <c r="V43" s="521">
        <f t="shared" si="17"/>
        <v>0</v>
      </c>
      <c r="W43" s="521">
        <f t="shared" si="17"/>
        <v>0</v>
      </c>
      <c r="X43" s="892">
        <f t="shared" si="17"/>
        <v>0</v>
      </c>
    </row>
    <row r="44" spans="1:25" s="782" customFormat="1" x14ac:dyDescent="0.3">
      <c r="A44" s="1675" t="s">
        <v>275</v>
      </c>
      <c r="B44" s="747" t="s">
        <v>81</v>
      </c>
      <c r="C44" s="1248" t="s">
        <v>188</v>
      </c>
      <c r="D44" s="1249">
        <f>SUM(D19+D20+D22, D27:D34)+D39</f>
        <v>0</v>
      </c>
      <c r="E44" s="720">
        <f t="shared" ref="E44:X44" si="18">SUM(E19+E20+E22, E27:E34)+E39</f>
        <v>0</v>
      </c>
      <c r="F44" s="720">
        <f t="shared" si="18"/>
        <v>0</v>
      </c>
      <c r="G44" s="720">
        <f t="shared" si="18"/>
        <v>0</v>
      </c>
      <c r="H44" s="1249">
        <f>SUM(H19+H20+H22, H27:H34)+H39</f>
        <v>0</v>
      </c>
      <c r="I44" s="720">
        <f t="shared" si="18"/>
        <v>0</v>
      </c>
      <c r="J44" s="720">
        <f t="shared" si="18"/>
        <v>0</v>
      </c>
      <c r="K44" s="720">
        <f t="shared" si="18"/>
        <v>0</v>
      </c>
      <c r="L44" s="1249">
        <f>SUM(L19+L20+L22, L27:L34)+L39</f>
        <v>0</v>
      </c>
      <c r="M44" s="720">
        <f t="shared" si="18"/>
        <v>0</v>
      </c>
      <c r="N44" s="720">
        <f t="shared" si="18"/>
        <v>0</v>
      </c>
      <c r="O44" s="720">
        <f t="shared" si="18"/>
        <v>0</v>
      </c>
      <c r="P44" s="1249">
        <f>SUM(P19+P20+P22, P27:P34)+P39</f>
        <v>0</v>
      </c>
      <c r="Q44" s="720">
        <f t="shared" si="18"/>
        <v>0</v>
      </c>
      <c r="R44" s="720">
        <f t="shared" si="18"/>
        <v>0</v>
      </c>
      <c r="S44" s="720">
        <f t="shared" si="18"/>
        <v>0</v>
      </c>
      <c r="T44" s="1324">
        <f t="shared" si="18"/>
        <v>0</v>
      </c>
      <c r="U44" s="1250">
        <f>SUM(U19+U20+U22, U27:U34)+U39</f>
        <v>0</v>
      </c>
      <c r="V44" s="720">
        <f t="shared" si="18"/>
        <v>0</v>
      </c>
      <c r="W44" s="720">
        <f t="shared" si="18"/>
        <v>0</v>
      </c>
      <c r="X44" s="893">
        <f t="shared" si="18"/>
        <v>0</v>
      </c>
    </row>
    <row r="45" spans="1:25" s="782" customFormat="1" x14ac:dyDescent="0.3">
      <c r="A45" s="1676"/>
      <c r="B45" s="745" t="s">
        <v>82</v>
      </c>
      <c r="C45" s="755" t="s">
        <v>189</v>
      </c>
      <c r="D45" s="643">
        <f t="shared" ref="D45:X45" si="19">D23+D36+D41</f>
        <v>0</v>
      </c>
      <c r="E45" s="537">
        <f t="shared" si="19"/>
        <v>0</v>
      </c>
      <c r="F45" s="537">
        <f t="shared" si="19"/>
        <v>0</v>
      </c>
      <c r="G45" s="537">
        <f t="shared" si="19"/>
        <v>0</v>
      </c>
      <c r="H45" s="643">
        <f t="shared" si="19"/>
        <v>0</v>
      </c>
      <c r="I45" s="537">
        <f t="shared" si="19"/>
        <v>0</v>
      </c>
      <c r="J45" s="537">
        <f t="shared" si="19"/>
        <v>0</v>
      </c>
      <c r="K45" s="537">
        <f t="shared" si="19"/>
        <v>0</v>
      </c>
      <c r="L45" s="643">
        <f t="shared" si="19"/>
        <v>0</v>
      </c>
      <c r="M45" s="537">
        <f t="shared" si="19"/>
        <v>0</v>
      </c>
      <c r="N45" s="537">
        <f t="shared" si="19"/>
        <v>0</v>
      </c>
      <c r="O45" s="537">
        <f t="shared" si="19"/>
        <v>0</v>
      </c>
      <c r="P45" s="643">
        <f t="shared" si="19"/>
        <v>0</v>
      </c>
      <c r="Q45" s="537">
        <f t="shared" si="19"/>
        <v>0</v>
      </c>
      <c r="R45" s="537">
        <f t="shared" si="19"/>
        <v>0</v>
      </c>
      <c r="S45" s="537">
        <f t="shared" si="19"/>
        <v>0</v>
      </c>
      <c r="T45" s="1325">
        <f t="shared" si="19"/>
        <v>0</v>
      </c>
      <c r="U45" s="716">
        <f t="shared" si="19"/>
        <v>0</v>
      </c>
      <c r="V45" s="537">
        <f t="shared" si="19"/>
        <v>0</v>
      </c>
      <c r="W45" s="537">
        <f t="shared" si="19"/>
        <v>0</v>
      </c>
      <c r="X45" s="538">
        <f t="shared" si="19"/>
        <v>0</v>
      </c>
      <c r="Y45" s="1219"/>
    </row>
    <row r="46" spans="1:25" s="782" customFormat="1" x14ac:dyDescent="0.3">
      <c r="A46" s="1676"/>
      <c r="B46" s="745" t="s">
        <v>83</v>
      </c>
      <c r="C46" s="755" t="s">
        <v>190</v>
      </c>
      <c r="D46" s="1251">
        <f t="shared" ref="D46:X46" si="20">D24+D35+D40</f>
        <v>0</v>
      </c>
      <c r="E46" s="1252">
        <f t="shared" si="20"/>
        <v>0</v>
      </c>
      <c r="F46" s="1252">
        <f t="shared" si="20"/>
        <v>0</v>
      </c>
      <c r="G46" s="1253">
        <f t="shared" si="20"/>
        <v>0</v>
      </c>
      <c r="H46" s="1251">
        <f t="shared" si="20"/>
        <v>0</v>
      </c>
      <c r="I46" s="1252">
        <f t="shared" si="20"/>
        <v>0</v>
      </c>
      <c r="J46" s="1252">
        <f t="shared" si="20"/>
        <v>0</v>
      </c>
      <c r="K46" s="1253">
        <f t="shared" si="20"/>
        <v>0</v>
      </c>
      <c r="L46" s="1251">
        <f t="shared" si="20"/>
        <v>0</v>
      </c>
      <c r="M46" s="1252">
        <f t="shared" si="20"/>
        <v>0</v>
      </c>
      <c r="N46" s="1252">
        <f t="shared" si="20"/>
        <v>0</v>
      </c>
      <c r="O46" s="1253">
        <f t="shared" si="20"/>
        <v>0</v>
      </c>
      <c r="P46" s="1251">
        <f t="shared" si="20"/>
        <v>0</v>
      </c>
      <c r="Q46" s="1252">
        <f t="shared" si="20"/>
        <v>0</v>
      </c>
      <c r="R46" s="1252">
        <f t="shared" si="20"/>
        <v>0</v>
      </c>
      <c r="S46" s="1252">
        <f t="shared" si="20"/>
        <v>0</v>
      </c>
      <c r="T46" s="1326">
        <f t="shared" si="20"/>
        <v>0</v>
      </c>
      <c r="U46" s="1254">
        <f t="shared" si="20"/>
        <v>0</v>
      </c>
      <c r="V46" s="1252">
        <f t="shared" si="20"/>
        <v>0</v>
      </c>
      <c r="W46" s="1252">
        <f t="shared" si="20"/>
        <v>0</v>
      </c>
      <c r="X46" s="1330">
        <f t="shared" si="20"/>
        <v>0</v>
      </c>
      <c r="Y46" s="1219"/>
    </row>
    <row r="47" spans="1:25" s="782" customFormat="1" x14ac:dyDescent="0.3">
      <c r="A47" s="1676"/>
      <c r="B47" s="745">
        <v>4.4000000000000004</v>
      </c>
      <c r="C47" s="755" t="s">
        <v>587</v>
      </c>
      <c r="D47" s="643">
        <f t="shared" ref="D47:X47" si="21">D25+D37+D42</f>
        <v>0</v>
      </c>
      <c r="E47" s="537">
        <f t="shared" si="21"/>
        <v>0</v>
      </c>
      <c r="F47" s="537">
        <f t="shared" si="21"/>
        <v>0</v>
      </c>
      <c r="G47" s="612">
        <f t="shared" si="21"/>
        <v>0</v>
      </c>
      <c r="H47" s="643">
        <f t="shared" si="21"/>
        <v>0</v>
      </c>
      <c r="I47" s="537">
        <f t="shared" si="21"/>
        <v>0</v>
      </c>
      <c r="J47" s="537">
        <f t="shared" si="21"/>
        <v>0</v>
      </c>
      <c r="K47" s="612">
        <f t="shared" si="21"/>
        <v>0</v>
      </c>
      <c r="L47" s="643">
        <f t="shared" si="21"/>
        <v>0</v>
      </c>
      <c r="M47" s="537">
        <f t="shared" si="21"/>
        <v>0</v>
      </c>
      <c r="N47" s="537">
        <f t="shared" si="21"/>
        <v>0</v>
      </c>
      <c r="O47" s="612">
        <f t="shared" si="21"/>
        <v>0</v>
      </c>
      <c r="P47" s="643">
        <f t="shared" si="21"/>
        <v>0</v>
      </c>
      <c r="Q47" s="537">
        <f t="shared" si="21"/>
        <v>0</v>
      </c>
      <c r="R47" s="537">
        <f t="shared" si="21"/>
        <v>0</v>
      </c>
      <c r="S47" s="537">
        <f t="shared" si="21"/>
        <v>0</v>
      </c>
      <c r="T47" s="1325">
        <f t="shared" si="21"/>
        <v>0</v>
      </c>
      <c r="U47" s="716">
        <f t="shared" si="21"/>
        <v>0</v>
      </c>
      <c r="V47" s="537">
        <f t="shared" si="21"/>
        <v>0</v>
      </c>
      <c r="W47" s="537">
        <f t="shared" si="21"/>
        <v>0</v>
      </c>
      <c r="X47" s="538">
        <f t="shared" si="21"/>
        <v>0</v>
      </c>
    </row>
    <row r="48" spans="1:25" x14ac:dyDescent="0.3">
      <c r="A48" s="1676"/>
      <c r="B48" s="745">
        <v>4.5</v>
      </c>
      <c r="C48" s="754" t="s">
        <v>36</v>
      </c>
      <c r="D48" s="502">
        <f>SUM(E48:G48)</f>
        <v>0</v>
      </c>
      <c r="E48" s="454"/>
      <c r="F48" s="454"/>
      <c r="G48" s="455"/>
      <c r="H48" s="502">
        <f>SUM(I48:K48)</f>
        <v>0</v>
      </c>
      <c r="I48" s="454"/>
      <c r="J48" s="454"/>
      <c r="K48" s="455"/>
      <c r="L48" s="502">
        <f>SUM(M48:O48)</f>
        <v>0</v>
      </c>
      <c r="M48" s="454"/>
      <c r="N48" s="454"/>
      <c r="O48" s="455"/>
      <c r="P48" s="502">
        <f>SUM(Q48:S48)</f>
        <v>0</v>
      </c>
      <c r="Q48" s="454"/>
      <c r="R48" s="454"/>
      <c r="S48" s="454"/>
      <c r="T48" s="1287"/>
      <c r="U48" s="535">
        <f>SUM(V48:X48)+T48</f>
        <v>0</v>
      </c>
      <c r="V48" s="503">
        <f t="shared" ref="V48:X49" si="22">E48+I48+M48+Q48</f>
        <v>0</v>
      </c>
      <c r="W48" s="503">
        <f t="shared" si="22"/>
        <v>0</v>
      </c>
      <c r="X48" s="555">
        <f t="shared" si="22"/>
        <v>0</v>
      </c>
    </row>
    <row r="49" spans="1:24" x14ac:dyDescent="0.3">
      <c r="A49" s="1676"/>
      <c r="B49" s="745" t="s">
        <v>116</v>
      </c>
      <c r="C49" s="740" t="s">
        <v>148</v>
      </c>
      <c r="D49" s="502">
        <f>SUM(E49:G49)</f>
        <v>0</v>
      </c>
      <c r="E49" s="454"/>
      <c r="F49" s="454"/>
      <c r="G49" s="455"/>
      <c r="H49" s="502">
        <f>SUM(I49:K49)</f>
        <v>0</v>
      </c>
      <c r="I49" s="454"/>
      <c r="J49" s="454"/>
      <c r="K49" s="455"/>
      <c r="L49" s="502">
        <f>SUM(M49:O49)</f>
        <v>0</v>
      </c>
      <c r="M49" s="454"/>
      <c r="N49" s="454"/>
      <c r="O49" s="455"/>
      <c r="P49" s="502">
        <f>SUM(Q49:S49)</f>
        <v>0</v>
      </c>
      <c r="Q49" s="454"/>
      <c r="R49" s="454"/>
      <c r="S49" s="454"/>
      <c r="T49" s="1287"/>
      <c r="U49" s="535">
        <f>SUM(V49:X49)+T49</f>
        <v>0</v>
      </c>
      <c r="V49" s="503">
        <f t="shared" si="22"/>
        <v>0</v>
      </c>
      <c r="W49" s="503">
        <f t="shared" si="22"/>
        <v>0</v>
      </c>
      <c r="X49" s="555">
        <f t="shared" si="22"/>
        <v>0</v>
      </c>
    </row>
    <row r="50" spans="1:24" s="782" customFormat="1" x14ac:dyDescent="0.3">
      <c r="A50" s="1676"/>
      <c r="B50" s="746" t="s">
        <v>230</v>
      </c>
      <c r="C50" s="765" t="s">
        <v>426</v>
      </c>
      <c r="D50" s="532">
        <f t="shared" ref="D50:X50" si="23">SUM(D44:D49)</f>
        <v>0</v>
      </c>
      <c r="E50" s="521">
        <f t="shared" si="23"/>
        <v>0</v>
      </c>
      <c r="F50" s="521">
        <f t="shared" si="23"/>
        <v>0</v>
      </c>
      <c r="G50" s="522">
        <f t="shared" si="23"/>
        <v>0</v>
      </c>
      <c r="H50" s="532">
        <f t="shared" si="23"/>
        <v>0</v>
      </c>
      <c r="I50" s="521">
        <f t="shared" si="23"/>
        <v>0</v>
      </c>
      <c r="J50" s="521">
        <f t="shared" si="23"/>
        <v>0</v>
      </c>
      <c r="K50" s="522">
        <f t="shared" si="23"/>
        <v>0</v>
      </c>
      <c r="L50" s="532">
        <f t="shared" si="23"/>
        <v>0</v>
      </c>
      <c r="M50" s="521">
        <f t="shared" si="23"/>
        <v>0</v>
      </c>
      <c r="N50" s="521">
        <f t="shared" si="23"/>
        <v>0</v>
      </c>
      <c r="O50" s="522">
        <f t="shared" si="23"/>
        <v>0</v>
      </c>
      <c r="P50" s="532">
        <f t="shared" si="23"/>
        <v>0</v>
      </c>
      <c r="Q50" s="521">
        <f t="shared" si="23"/>
        <v>0</v>
      </c>
      <c r="R50" s="521">
        <f t="shared" si="23"/>
        <v>0</v>
      </c>
      <c r="S50" s="521">
        <f t="shared" si="23"/>
        <v>0</v>
      </c>
      <c r="T50" s="1284">
        <f t="shared" si="23"/>
        <v>0</v>
      </c>
      <c r="U50" s="539">
        <f t="shared" si="23"/>
        <v>0</v>
      </c>
      <c r="V50" s="521">
        <f t="shared" si="23"/>
        <v>0</v>
      </c>
      <c r="W50" s="521">
        <f t="shared" si="23"/>
        <v>0</v>
      </c>
      <c r="X50" s="892">
        <f t="shared" si="23"/>
        <v>0</v>
      </c>
    </row>
    <row r="51" spans="1:24" x14ac:dyDescent="0.3">
      <c r="A51" s="1676"/>
      <c r="B51" s="745" t="s">
        <v>229</v>
      </c>
      <c r="C51" s="740" t="s">
        <v>44</v>
      </c>
      <c r="D51" s="502">
        <f>SUM(E51:G51)</f>
        <v>0</v>
      </c>
      <c r="E51" s="454"/>
      <c r="F51" s="454"/>
      <c r="G51" s="455"/>
      <c r="H51" s="502">
        <f>SUM(I51:K51)</f>
        <v>0</v>
      </c>
      <c r="I51" s="454"/>
      <c r="J51" s="454"/>
      <c r="K51" s="455"/>
      <c r="L51" s="502">
        <f>SUM(M51:O51)</f>
        <v>0</v>
      </c>
      <c r="M51" s="454"/>
      <c r="N51" s="454"/>
      <c r="O51" s="455"/>
      <c r="P51" s="502">
        <f>SUM(Q51:S51)</f>
        <v>0</v>
      </c>
      <c r="Q51" s="454"/>
      <c r="R51" s="454"/>
      <c r="S51" s="454"/>
      <c r="T51" s="1287"/>
      <c r="U51" s="535">
        <f>SUM(V51:X51)+T51</f>
        <v>0</v>
      </c>
      <c r="V51" s="503">
        <f t="shared" ref="V51:X53" si="24">E51+I51+M51+Q51</f>
        <v>0</v>
      </c>
      <c r="W51" s="503">
        <f t="shared" si="24"/>
        <v>0</v>
      </c>
      <c r="X51" s="555">
        <f t="shared" si="24"/>
        <v>0</v>
      </c>
    </row>
    <row r="52" spans="1:24" x14ac:dyDescent="0.3">
      <c r="A52" s="1676"/>
      <c r="B52" s="745" t="s">
        <v>228</v>
      </c>
      <c r="C52" s="740" t="s">
        <v>427</v>
      </c>
      <c r="D52" s="502">
        <f>SUM(E52:G52)</f>
        <v>0</v>
      </c>
      <c r="E52" s="454"/>
      <c r="F52" s="454"/>
      <c r="G52" s="455"/>
      <c r="H52" s="502">
        <f>SUM(I52:K52)</f>
        <v>0</v>
      </c>
      <c r="I52" s="454"/>
      <c r="J52" s="454"/>
      <c r="K52" s="455"/>
      <c r="L52" s="502">
        <f>SUM(M52:O52)</f>
        <v>0</v>
      </c>
      <c r="M52" s="454"/>
      <c r="N52" s="454"/>
      <c r="O52" s="455"/>
      <c r="P52" s="502">
        <f>SUM(Q52:S52)</f>
        <v>0</v>
      </c>
      <c r="Q52" s="454"/>
      <c r="R52" s="454"/>
      <c r="S52" s="454"/>
      <c r="T52" s="1287"/>
      <c r="U52" s="535">
        <f>SUM(V52:X52)+T52</f>
        <v>0</v>
      </c>
      <c r="V52" s="503">
        <f t="shared" si="24"/>
        <v>0</v>
      </c>
      <c r="W52" s="503">
        <f t="shared" si="24"/>
        <v>0</v>
      </c>
      <c r="X52" s="555">
        <f t="shared" si="24"/>
        <v>0</v>
      </c>
    </row>
    <row r="53" spans="1:24" s="782" customFormat="1" x14ac:dyDescent="0.3">
      <c r="A53" s="1676"/>
      <c r="B53" s="745" t="s">
        <v>227</v>
      </c>
      <c r="C53" s="740" t="s">
        <v>385</v>
      </c>
      <c r="D53" s="502">
        <f t="shared" ref="D53:U53" si="25">SUM(D51:D52)</f>
        <v>0</v>
      </c>
      <c r="E53" s="1043">
        <f t="shared" si="25"/>
        <v>0</v>
      </c>
      <c r="F53" s="1043">
        <f t="shared" si="25"/>
        <v>0</v>
      </c>
      <c r="G53" s="1045">
        <f t="shared" si="25"/>
        <v>0</v>
      </c>
      <c r="H53" s="502">
        <f t="shared" si="25"/>
        <v>0</v>
      </c>
      <c r="I53" s="1043">
        <f t="shared" si="25"/>
        <v>0</v>
      </c>
      <c r="J53" s="1043">
        <f t="shared" si="25"/>
        <v>0</v>
      </c>
      <c r="K53" s="1045">
        <f t="shared" si="25"/>
        <v>0</v>
      </c>
      <c r="L53" s="502">
        <f t="shared" si="25"/>
        <v>0</v>
      </c>
      <c r="M53" s="1043">
        <f t="shared" si="25"/>
        <v>0</v>
      </c>
      <c r="N53" s="1043">
        <f t="shared" si="25"/>
        <v>0</v>
      </c>
      <c r="O53" s="1045">
        <f t="shared" si="25"/>
        <v>0</v>
      </c>
      <c r="P53" s="502">
        <f t="shared" si="25"/>
        <v>0</v>
      </c>
      <c r="Q53" s="1043">
        <f t="shared" si="25"/>
        <v>0</v>
      </c>
      <c r="R53" s="1043">
        <f t="shared" si="25"/>
        <v>0</v>
      </c>
      <c r="S53" s="1043">
        <f t="shared" si="25"/>
        <v>0</v>
      </c>
      <c r="T53" s="1297">
        <f t="shared" si="25"/>
        <v>0</v>
      </c>
      <c r="U53" s="535">
        <f t="shared" si="25"/>
        <v>0</v>
      </c>
      <c r="V53" s="503">
        <f t="shared" si="24"/>
        <v>0</v>
      </c>
      <c r="W53" s="503">
        <f t="shared" si="24"/>
        <v>0</v>
      </c>
      <c r="X53" s="555">
        <f t="shared" si="24"/>
        <v>0</v>
      </c>
    </row>
    <row r="54" spans="1:24" s="782" customFormat="1" x14ac:dyDescent="0.3">
      <c r="A54" s="1677"/>
      <c r="B54" s="764" t="s">
        <v>226</v>
      </c>
      <c r="C54" s="765" t="s">
        <v>428</v>
      </c>
      <c r="D54" s="532">
        <f t="shared" ref="D54:X54" si="26">D50+D53</f>
        <v>0</v>
      </c>
      <c r="E54" s="521">
        <f t="shared" si="26"/>
        <v>0</v>
      </c>
      <c r="F54" s="521">
        <f t="shared" si="26"/>
        <v>0</v>
      </c>
      <c r="G54" s="522">
        <f t="shared" si="26"/>
        <v>0</v>
      </c>
      <c r="H54" s="532">
        <f t="shared" si="26"/>
        <v>0</v>
      </c>
      <c r="I54" s="521">
        <f t="shared" si="26"/>
        <v>0</v>
      </c>
      <c r="J54" s="521">
        <f t="shared" si="26"/>
        <v>0</v>
      </c>
      <c r="K54" s="522">
        <f t="shared" si="26"/>
        <v>0</v>
      </c>
      <c r="L54" s="532">
        <f t="shared" si="26"/>
        <v>0</v>
      </c>
      <c r="M54" s="521">
        <f t="shared" si="26"/>
        <v>0</v>
      </c>
      <c r="N54" s="521">
        <f t="shared" si="26"/>
        <v>0</v>
      </c>
      <c r="O54" s="522">
        <f t="shared" si="26"/>
        <v>0</v>
      </c>
      <c r="P54" s="532">
        <f t="shared" si="26"/>
        <v>0</v>
      </c>
      <c r="Q54" s="521">
        <f t="shared" si="26"/>
        <v>0</v>
      </c>
      <c r="R54" s="521">
        <f t="shared" si="26"/>
        <v>0</v>
      </c>
      <c r="S54" s="521">
        <f t="shared" si="26"/>
        <v>0</v>
      </c>
      <c r="T54" s="1284">
        <f t="shared" si="26"/>
        <v>0</v>
      </c>
      <c r="U54" s="539">
        <f t="shared" si="26"/>
        <v>0</v>
      </c>
      <c r="V54" s="521">
        <f t="shared" si="26"/>
        <v>0</v>
      </c>
      <c r="W54" s="521">
        <f t="shared" si="26"/>
        <v>0</v>
      </c>
      <c r="X54" s="892">
        <f t="shared" si="26"/>
        <v>0</v>
      </c>
    </row>
    <row r="55" spans="1:24" ht="15" customHeight="1" x14ac:dyDescent="0.3">
      <c r="A55" s="1695" t="s">
        <v>193</v>
      </c>
      <c r="B55" s="1696"/>
      <c r="C55" s="1697"/>
      <c r="D55" s="1689" t="s">
        <v>288</v>
      </c>
      <c r="E55" s="1690"/>
      <c r="F55" s="1690"/>
      <c r="G55" s="1691"/>
      <c r="H55" s="1689" t="s">
        <v>289</v>
      </c>
      <c r="I55" s="1690"/>
      <c r="J55" s="1690"/>
      <c r="K55" s="1691"/>
      <c r="L55" s="1689" t="s">
        <v>290</v>
      </c>
      <c r="M55" s="1690"/>
      <c r="N55" s="1690"/>
      <c r="O55" s="1691"/>
      <c r="P55" s="1689" t="s">
        <v>291</v>
      </c>
      <c r="Q55" s="1690"/>
      <c r="R55" s="1690"/>
      <c r="S55" s="1690"/>
      <c r="T55" s="1321"/>
      <c r="U55" s="1673" t="s">
        <v>1021</v>
      </c>
      <c r="V55" s="1668"/>
      <c r="W55" s="1668"/>
      <c r="X55" s="1674"/>
    </row>
    <row r="56" spans="1:24" ht="43.2" x14ac:dyDescent="0.3">
      <c r="A56" s="1698"/>
      <c r="B56" s="1699"/>
      <c r="C56" s="1700"/>
      <c r="D56" s="1313" t="s">
        <v>40</v>
      </c>
      <c r="E56" s="1314" t="s">
        <v>533</v>
      </c>
      <c r="F56" s="1314" t="s">
        <v>516</v>
      </c>
      <c r="G56" s="1315" t="s">
        <v>693</v>
      </c>
      <c r="H56" s="1313" t="s">
        <v>40</v>
      </c>
      <c r="I56" s="1314" t="s">
        <v>533</v>
      </c>
      <c r="J56" s="1314" t="s">
        <v>516</v>
      </c>
      <c r="K56" s="1315" t="s">
        <v>693</v>
      </c>
      <c r="L56" s="1313" t="s">
        <v>40</v>
      </c>
      <c r="M56" s="1314" t="s">
        <v>533</v>
      </c>
      <c r="N56" s="1314" t="s">
        <v>516</v>
      </c>
      <c r="O56" s="1315" t="s">
        <v>693</v>
      </c>
      <c r="P56" s="1314" t="s">
        <v>40</v>
      </c>
      <c r="Q56" s="1314" t="s">
        <v>533</v>
      </c>
      <c r="R56" s="1314" t="s">
        <v>516</v>
      </c>
      <c r="S56" s="1314" t="s">
        <v>693</v>
      </c>
      <c r="T56" s="1279" t="s">
        <v>1022</v>
      </c>
      <c r="U56" s="1312" t="s">
        <v>40</v>
      </c>
      <c r="V56" s="1311" t="s">
        <v>533</v>
      </c>
      <c r="W56" s="1311" t="s">
        <v>516</v>
      </c>
      <c r="X56" s="1316" t="s">
        <v>693</v>
      </c>
    </row>
    <row r="57" spans="1:24" ht="14.4" customHeight="1" x14ac:dyDescent="0.3">
      <c r="A57" s="1628" t="s">
        <v>9</v>
      </c>
      <c r="B57" s="744" t="s">
        <v>86</v>
      </c>
      <c r="C57" s="748" t="s">
        <v>30</v>
      </c>
      <c r="D57" s="643">
        <f t="shared" ref="D57:D62" si="27">SUM(E57:G57)</f>
        <v>0</v>
      </c>
      <c r="E57" s="462"/>
      <c r="F57" s="456"/>
      <c r="G57" s="457"/>
      <c r="H57" s="643">
        <f t="shared" ref="H57:H62" si="28">SUM(I57:K57)</f>
        <v>0</v>
      </c>
      <c r="I57" s="462"/>
      <c r="J57" s="456"/>
      <c r="K57" s="457"/>
      <c r="L57" s="643">
        <f t="shared" ref="L57:L62" si="29">SUM(M57:O57)</f>
        <v>0</v>
      </c>
      <c r="M57" s="462"/>
      <c r="N57" s="456"/>
      <c r="O57" s="457"/>
      <c r="P57" s="643">
        <f t="shared" ref="P57:P62" si="30">SUM(Q57:S57)</f>
        <v>0</v>
      </c>
      <c r="Q57" s="456"/>
      <c r="R57" s="456"/>
      <c r="S57" s="456"/>
      <c r="T57" s="1288"/>
      <c r="U57" s="716">
        <f>D57+H57+L57+P57+T57</f>
        <v>0</v>
      </c>
      <c r="V57" s="537">
        <f t="shared" ref="V57:X63" si="31">E57+I57+M57+Q57</f>
        <v>0</v>
      </c>
      <c r="W57" s="537">
        <f t="shared" si="31"/>
        <v>0</v>
      </c>
      <c r="X57" s="555">
        <f t="shared" si="31"/>
        <v>0</v>
      </c>
    </row>
    <row r="58" spans="1:24" x14ac:dyDescent="0.3">
      <c r="A58" s="1629"/>
      <c r="B58" s="745" t="s">
        <v>87</v>
      </c>
      <c r="C58" s="739" t="s">
        <v>109</v>
      </c>
      <c r="D58" s="643">
        <f t="shared" si="27"/>
        <v>0</v>
      </c>
      <c r="E58" s="456"/>
      <c r="F58" s="456"/>
      <c r="G58" s="457"/>
      <c r="H58" s="643">
        <f t="shared" si="28"/>
        <v>0</v>
      </c>
      <c r="I58" s="456"/>
      <c r="J58" s="456"/>
      <c r="K58" s="457"/>
      <c r="L58" s="643">
        <f t="shared" si="29"/>
        <v>0</v>
      </c>
      <c r="M58" s="456"/>
      <c r="N58" s="456"/>
      <c r="O58" s="457"/>
      <c r="P58" s="643">
        <f t="shared" si="30"/>
        <v>0</v>
      </c>
      <c r="Q58" s="456"/>
      <c r="R58" s="456"/>
      <c r="S58" s="456"/>
      <c r="T58" s="1288"/>
      <c r="U58" s="716">
        <f t="shared" ref="U58:U62" si="32">D58+H58+L58+P58+T58</f>
        <v>0</v>
      </c>
      <c r="V58" s="537">
        <f t="shared" si="31"/>
        <v>0</v>
      </c>
      <c r="W58" s="537">
        <f t="shared" si="31"/>
        <v>0</v>
      </c>
      <c r="X58" s="555">
        <f t="shared" si="31"/>
        <v>0</v>
      </c>
    </row>
    <row r="59" spans="1:24" x14ac:dyDescent="0.3">
      <c r="A59" s="1629"/>
      <c r="B59" s="745" t="s">
        <v>88</v>
      </c>
      <c r="C59" s="739" t="s">
        <v>110</v>
      </c>
      <c r="D59" s="643">
        <f t="shared" si="27"/>
        <v>0</v>
      </c>
      <c r="E59" s="456"/>
      <c r="F59" s="456"/>
      <c r="G59" s="457"/>
      <c r="H59" s="643">
        <f t="shared" si="28"/>
        <v>0</v>
      </c>
      <c r="I59" s="456"/>
      <c r="J59" s="456"/>
      <c r="K59" s="457"/>
      <c r="L59" s="643">
        <f t="shared" si="29"/>
        <v>0</v>
      </c>
      <c r="M59" s="456"/>
      <c r="N59" s="456"/>
      <c r="O59" s="457"/>
      <c r="P59" s="643">
        <f t="shared" si="30"/>
        <v>0</v>
      </c>
      <c r="Q59" s="456"/>
      <c r="R59" s="456"/>
      <c r="S59" s="456"/>
      <c r="T59" s="1288"/>
      <c r="U59" s="716">
        <f t="shared" si="32"/>
        <v>0</v>
      </c>
      <c r="V59" s="537">
        <f t="shared" si="31"/>
        <v>0</v>
      </c>
      <c r="W59" s="537">
        <f t="shared" si="31"/>
        <v>0</v>
      </c>
      <c r="X59" s="555">
        <f t="shared" si="31"/>
        <v>0</v>
      </c>
    </row>
    <row r="60" spans="1:24" x14ac:dyDescent="0.3">
      <c r="A60" s="1629"/>
      <c r="B60" s="749" t="s">
        <v>89</v>
      </c>
      <c r="C60" s="739" t="s">
        <v>111</v>
      </c>
      <c r="D60" s="643">
        <f t="shared" si="27"/>
        <v>0</v>
      </c>
      <c r="E60" s="456"/>
      <c r="F60" s="456"/>
      <c r="G60" s="457"/>
      <c r="H60" s="643">
        <f t="shared" si="28"/>
        <v>0</v>
      </c>
      <c r="I60" s="456"/>
      <c r="J60" s="456"/>
      <c r="K60" s="457"/>
      <c r="L60" s="643">
        <f t="shared" si="29"/>
        <v>0</v>
      </c>
      <c r="M60" s="456"/>
      <c r="N60" s="456"/>
      <c r="O60" s="457"/>
      <c r="P60" s="643">
        <f t="shared" si="30"/>
        <v>0</v>
      </c>
      <c r="Q60" s="456"/>
      <c r="R60" s="456"/>
      <c r="S60" s="456"/>
      <c r="T60" s="1288"/>
      <c r="U60" s="716">
        <f t="shared" si="32"/>
        <v>0</v>
      </c>
      <c r="V60" s="537">
        <f t="shared" si="31"/>
        <v>0</v>
      </c>
      <c r="W60" s="537">
        <f t="shared" si="31"/>
        <v>0</v>
      </c>
      <c r="X60" s="555">
        <f t="shared" si="31"/>
        <v>0</v>
      </c>
    </row>
    <row r="61" spans="1:24" x14ac:dyDescent="0.3">
      <c r="A61" s="1629"/>
      <c r="B61" s="749" t="s">
        <v>256</v>
      </c>
      <c r="C61" s="739" t="s">
        <v>112</v>
      </c>
      <c r="D61" s="643">
        <f t="shared" si="27"/>
        <v>0</v>
      </c>
      <c r="E61" s="456"/>
      <c r="F61" s="456"/>
      <c r="G61" s="457"/>
      <c r="H61" s="643">
        <f t="shared" si="28"/>
        <v>0</v>
      </c>
      <c r="I61" s="456"/>
      <c r="J61" s="456"/>
      <c r="K61" s="457"/>
      <c r="L61" s="643">
        <f t="shared" si="29"/>
        <v>0</v>
      </c>
      <c r="M61" s="456"/>
      <c r="N61" s="456"/>
      <c r="O61" s="457"/>
      <c r="P61" s="643">
        <f t="shared" si="30"/>
        <v>0</v>
      </c>
      <c r="Q61" s="456"/>
      <c r="R61" s="456"/>
      <c r="S61" s="456"/>
      <c r="T61" s="1288"/>
      <c r="U61" s="716">
        <f t="shared" si="32"/>
        <v>0</v>
      </c>
      <c r="V61" s="537">
        <f t="shared" si="31"/>
        <v>0</v>
      </c>
      <c r="W61" s="537">
        <f t="shared" si="31"/>
        <v>0</v>
      </c>
      <c r="X61" s="555">
        <f t="shared" si="31"/>
        <v>0</v>
      </c>
    </row>
    <row r="62" spans="1:24" x14ac:dyDescent="0.3">
      <c r="A62" s="1629"/>
      <c r="B62" s="745" t="s">
        <v>255</v>
      </c>
      <c r="C62" s="739" t="s">
        <v>31</v>
      </c>
      <c r="D62" s="643">
        <f t="shared" si="27"/>
        <v>0</v>
      </c>
      <c r="E62" s="456"/>
      <c r="F62" s="456"/>
      <c r="G62" s="457"/>
      <c r="H62" s="643">
        <f t="shared" si="28"/>
        <v>0</v>
      </c>
      <c r="I62" s="456"/>
      <c r="J62" s="456"/>
      <c r="K62" s="457"/>
      <c r="L62" s="643">
        <f t="shared" si="29"/>
        <v>0</v>
      </c>
      <c r="M62" s="456"/>
      <c r="N62" s="456"/>
      <c r="O62" s="457"/>
      <c r="P62" s="643">
        <f t="shared" si="30"/>
        <v>0</v>
      </c>
      <c r="Q62" s="456"/>
      <c r="R62" s="456"/>
      <c r="S62" s="456"/>
      <c r="T62" s="1288"/>
      <c r="U62" s="716">
        <f t="shared" si="32"/>
        <v>0</v>
      </c>
      <c r="V62" s="537">
        <f t="shared" si="31"/>
        <v>0</v>
      </c>
      <c r="W62" s="537">
        <f t="shared" si="31"/>
        <v>0</v>
      </c>
      <c r="X62" s="555">
        <f t="shared" si="31"/>
        <v>0</v>
      </c>
    </row>
    <row r="63" spans="1:24" s="782" customFormat="1" x14ac:dyDescent="0.3">
      <c r="A63" s="1630"/>
      <c r="B63" s="746" t="s">
        <v>254</v>
      </c>
      <c r="C63" s="743" t="s">
        <v>117</v>
      </c>
      <c r="D63" s="724">
        <f t="shared" ref="D63:U63" si="33">SUM(D57:D62)</f>
        <v>0</v>
      </c>
      <c r="E63" s="717">
        <f t="shared" si="33"/>
        <v>0</v>
      </c>
      <c r="F63" s="717">
        <f t="shared" si="33"/>
        <v>0</v>
      </c>
      <c r="G63" s="718">
        <f t="shared" si="33"/>
        <v>0</v>
      </c>
      <c r="H63" s="724">
        <f t="shared" si="33"/>
        <v>0</v>
      </c>
      <c r="I63" s="717">
        <f t="shared" si="33"/>
        <v>0</v>
      </c>
      <c r="J63" s="717">
        <f t="shared" si="33"/>
        <v>0</v>
      </c>
      <c r="K63" s="718">
        <f t="shared" si="33"/>
        <v>0</v>
      </c>
      <c r="L63" s="724">
        <f t="shared" si="33"/>
        <v>0</v>
      </c>
      <c r="M63" s="717">
        <f t="shared" si="33"/>
        <v>0</v>
      </c>
      <c r="N63" s="717">
        <f t="shared" si="33"/>
        <v>0</v>
      </c>
      <c r="O63" s="718">
        <f t="shared" si="33"/>
        <v>0</v>
      </c>
      <c r="P63" s="724">
        <f t="shared" si="33"/>
        <v>0</v>
      </c>
      <c r="Q63" s="717">
        <f t="shared" si="33"/>
        <v>0</v>
      </c>
      <c r="R63" s="717">
        <f t="shared" si="33"/>
        <v>0</v>
      </c>
      <c r="S63" s="717">
        <f t="shared" si="33"/>
        <v>0</v>
      </c>
      <c r="T63" s="1327">
        <f t="shared" si="33"/>
        <v>0</v>
      </c>
      <c r="U63" s="726">
        <f t="shared" si="33"/>
        <v>0</v>
      </c>
      <c r="V63" s="717">
        <f t="shared" si="31"/>
        <v>0</v>
      </c>
      <c r="W63" s="717">
        <f t="shared" si="31"/>
        <v>0</v>
      </c>
      <c r="X63" s="547">
        <f t="shared" si="31"/>
        <v>0</v>
      </c>
    </row>
    <row r="64" spans="1:24" ht="14.4" customHeight="1" x14ac:dyDescent="0.3">
      <c r="A64" s="1675" t="s">
        <v>194</v>
      </c>
      <c r="B64" s="744" t="s">
        <v>91</v>
      </c>
      <c r="C64" s="737" t="s">
        <v>425</v>
      </c>
      <c r="D64" s="465"/>
      <c r="E64" s="472"/>
      <c r="F64" s="472"/>
      <c r="G64" s="473"/>
      <c r="H64" s="465"/>
      <c r="I64" s="472"/>
      <c r="J64" s="472"/>
      <c r="K64" s="473"/>
      <c r="L64" s="465"/>
      <c r="M64" s="472"/>
      <c r="N64" s="472"/>
      <c r="O64" s="473"/>
      <c r="P64" s="456"/>
      <c r="Q64" s="472"/>
      <c r="R64" s="472"/>
      <c r="S64" s="472"/>
      <c r="T64" s="1288"/>
      <c r="U64" s="716">
        <f>D64+H64+L64+P64+T64</f>
        <v>0</v>
      </c>
      <c r="V64" s="559"/>
      <c r="W64" s="559"/>
      <c r="X64" s="474"/>
    </row>
    <row r="65" spans="1:24" x14ac:dyDescent="0.3">
      <c r="A65" s="1684"/>
      <c r="B65" s="745" t="s">
        <v>92</v>
      </c>
      <c r="C65" s="740" t="s">
        <v>417</v>
      </c>
      <c r="D65" s="465"/>
      <c r="E65" s="472"/>
      <c r="F65" s="472"/>
      <c r="G65" s="473"/>
      <c r="H65" s="465"/>
      <c r="I65" s="472"/>
      <c r="J65" s="472"/>
      <c r="K65" s="473"/>
      <c r="L65" s="465"/>
      <c r="M65" s="472"/>
      <c r="N65" s="472"/>
      <c r="O65" s="473"/>
      <c r="P65" s="456"/>
      <c r="Q65" s="472"/>
      <c r="R65" s="472"/>
      <c r="S65" s="472"/>
      <c r="T65" s="1288"/>
      <c r="U65" s="716">
        <f t="shared" ref="U65:U68" si="34">D65+H65+L65+P65+T65</f>
        <v>0</v>
      </c>
      <c r="V65" s="559"/>
      <c r="W65" s="559"/>
      <c r="X65" s="474"/>
    </row>
    <row r="66" spans="1:24" x14ac:dyDescent="0.3">
      <c r="A66" s="1684"/>
      <c r="B66" s="745" t="s">
        <v>93</v>
      </c>
      <c r="C66" s="781" t="s">
        <v>638</v>
      </c>
      <c r="D66" s="465"/>
      <c r="E66" s="472"/>
      <c r="F66" s="472"/>
      <c r="G66" s="473"/>
      <c r="H66" s="465"/>
      <c r="I66" s="472"/>
      <c r="J66" s="472"/>
      <c r="K66" s="473"/>
      <c r="L66" s="465"/>
      <c r="M66" s="472"/>
      <c r="N66" s="472"/>
      <c r="O66" s="473"/>
      <c r="P66" s="456"/>
      <c r="Q66" s="472"/>
      <c r="R66" s="472"/>
      <c r="S66" s="472"/>
      <c r="T66" s="1288"/>
      <c r="U66" s="716">
        <f t="shared" si="34"/>
        <v>0</v>
      </c>
      <c r="V66" s="559"/>
      <c r="W66" s="559"/>
      <c r="X66" s="474"/>
    </row>
    <row r="67" spans="1:24" x14ac:dyDescent="0.3">
      <c r="A67" s="1684"/>
      <c r="B67" s="745" t="s">
        <v>94</v>
      </c>
      <c r="C67" s="781" t="s">
        <v>639</v>
      </c>
      <c r="D67" s="465"/>
      <c r="E67" s="472"/>
      <c r="F67" s="472"/>
      <c r="G67" s="473"/>
      <c r="H67" s="465"/>
      <c r="I67" s="472"/>
      <c r="J67" s="472"/>
      <c r="K67" s="473"/>
      <c r="L67" s="465"/>
      <c r="M67" s="472"/>
      <c r="N67" s="472"/>
      <c r="O67" s="473"/>
      <c r="P67" s="456"/>
      <c r="Q67" s="472"/>
      <c r="R67" s="472"/>
      <c r="S67" s="472"/>
      <c r="T67" s="1288"/>
      <c r="U67" s="716">
        <f t="shared" si="34"/>
        <v>0</v>
      </c>
      <c r="V67" s="559"/>
      <c r="W67" s="559"/>
      <c r="X67" s="474"/>
    </row>
    <row r="68" spans="1:24" x14ac:dyDescent="0.3">
      <c r="A68" s="1684"/>
      <c r="B68" s="745" t="s">
        <v>253</v>
      </c>
      <c r="C68" s="781" t="s">
        <v>640</v>
      </c>
      <c r="D68" s="465"/>
      <c r="E68" s="472"/>
      <c r="F68" s="472"/>
      <c r="G68" s="473"/>
      <c r="H68" s="465"/>
      <c r="I68" s="472"/>
      <c r="J68" s="472"/>
      <c r="K68" s="473"/>
      <c r="L68" s="465"/>
      <c r="M68" s="472"/>
      <c r="N68" s="472"/>
      <c r="O68" s="473"/>
      <c r="P68" s="456"/>
      <c r="Q68" s="472"/>
      <c r="R68" s="472"/>
      <c r="S68" s="472"/>
      <c r="T68" s="1288"/>
      <c r="U68" s="716">
        <f t="shared" si="34"/>
        <v>0</v>
      </c>
      <c r="V68" s="559"/>
      <c r="W68" s="559"/>
      <c r="X68" s="474"/>
    </row>
    <row r="69" spans="1:24" x14ac:dyDescent="0.3">
      <c r="A69" s="1685"/>
      <c r="B69" s="746" t="s">
        <v>252</v>
      </c>
      <c r="C69" s="743" t="s">
        <v>198</v>
      </c>
      <c r="D69" s="724">
        <f>SUM(D64:D68)</f>
        <v>0</v>
      </c>
      <c r="E69" s="481"/>
      <c r="F69" s="481"/>
      <c r="G69" s="482"/>
      <c r="H69" s="724">
        <f>SUM(H64:H68)</f>
        <v>0</v>
      </c>
      <c r="I69" s="481"/>
      <c r="J69" s="481"/>
      <c r="K69" s="482"/>
      <c r="L69" s="724">
        <f>SUM(L64:L68)</f>
        <v>0</v>
      </c>
      <c r="M69" s="481"/>
      <c r="N69" s="481"/>
      <c r="O69" s="482"/>
      <c r="P69" s="717">
        <f>SUM(P64:P68)</f>
        <v>0</v>
      </c>
      <c r="Q69" s="481"/>
      <c r="R69" s="481"/>
      <c r="S69" s="481"/>
      <c r="T69" s="1327">
        <f>SUM(T64:T68)</f>
        <v>0</v>
      </c>
      <c r="U69" s="726">
        <f>SUM(U64:U68)</f>
        <v>0</v>
      </c>
      <c r="V69" s="649"/>
      <c r="W69" s="649"/>
      <c r="X69" s="484"/>
    </row>
    <row r="70" spans="1:24" x14ac:dyDescent="0.3">
      <c r="A70" s="790"/>
      <c r="B70" s="794" t="s">
        <v>300</v>
      </c>
      <c r="C70" s="1210" t="s">
        <v>35</v>
      </c>
      <c r="D70" s="643">
        <f>D54+D63+D69</f>
        <v>0</v>
      </c>
      <c r="E70" s="472"/>
      <c r="F70" s="472"/>
      <c r="G70" s="473"/>
      <c r="H70" s="643">
        <f>H54+H63+H69</f>
        <v>0</v>
      </c>
      <c r="I70" s="472"/>
      <c r="J70" s="472"/>
      <c r="K70" s="473"/>
      <c r="L70" s="643">
        <f>L54+L63+L69</f>
        <v>0</v>
      </c>
      <c r="M70" s="472"/>
      <c r="N70" s="472"/>
      <c r="O70" s="473"/>
      <c r="P70" s="537">
        <f>P54+P63+P69</f>
        <v>0</v>
      </c>
      <c r="Q70" s="472"/>
      <c r="R70" s="472"/>
      <c r="S70" s="472"/>
      <c r="T70" s="1325">
        <f>T54+T63+T69</f>
        <v>0</v>
      </c>
      <c r="U70" s="716">
        <f>U54+U63+U69</f>
        <v>0</v>
      </c>
      <c r="V70" s="661"/>
      <c r="W70" s="661"/>
      <c r="X70" s="474"/>
    </row>
    <row r="71" spans="1:24" s="782" customFormat="1" ht="24.6" x14ac:dyDescent="0.3">
      <c r="A71" s="1213"/>
      <c r="B71" s="1201" t="s">
        <v>301</v>
      </c>
      <c r="C71" s="1202" t="s">
        <v>199</v>
      </c>
      <c r="D71" s="1203">
        <f>D14-D70</f>
        <v>0</v>
      </c>
      <c r="E71" s="478"/>
      <c r="F71" s="478"/>
      <c r="G71" s="479"/>
      <c r="H71" s="1203">
        <f>H14-H70</f>
        <v>0</v>
      </c>
      <c r="I71" s="478"/>
      <c r="J71" s="478"/>
      <c r="K71" s="479"/>
      <c r="L71" s="1203">
        <f>L14-L70</f>
        <v>0</v>
      </c>
      <c r="M71" s="478"/>
      <c r="N71" s="478"/>
      <c r="O71" s="479"/>
      <c r="P71" s="1205">
        <f>P14-P70</f>
        <v>0</v>
      </c>
      <c r="Q71" s="478"/>
      <c r="R71" s="478"/>
      <c r="S71" s="478"/>
      <c r="T71" s="1331">
        <f>T14-T70</f>
        <v>0</v>
      </c>
      <c r="U71" s="1206">
        <f>U14-U70</f>
        <v>0</v>
      </c>
      <c r="V71" s="646"/>
      <c r="W71" s="646"/>
      <c r="X71" s="1198"/>
    </row>
    <row r="72" spans="1:24" x14ac:dyDescent="0.3">
      <c r="A72" s="791"/>
      <c r="B72" s="745" t="s">
        <v>243</v>
      </c>
      <c r="C72" s="739" t="s">
        <v>29</v>
      </c>
      <c r="D72" s="480"/>
      <c r="E72" s="783"/>
      <c r="F72" s="783"/>
      <c r="G72" s="784"/>
      <c r="H72" s="480"/>
      <c r="I72" s="783"/>
      <c r="J72" s="783"/>
      <c r="K72" s="784"/>
      <c r="L72" s="480"/>
      <c r="M72" s="783"/>
      <c r="N72" s="783"/>
      <c r="O72" s="784"/>
      <c r="P72" s="785"/>
      <c r="Q72" s="481"/>
      <c r="R72" s="481"/>
      <c r="S72" s="481"/>
      <c r="T72" s="1328"/>
      <c r="U72" s="731">
        <f>D72+H72+L72+P72+T72</f>
        <v>0</v>
      </c>
      <c r="V72" s="649"/>
      <c r="W72" s="649"/>
      <c r="X72" s="484"/>
    </row>
    <row r="73" spans="1:24" s="782" customFormat="1" x14ac:dyDescent="0.3">
      <c r="A73" s="1211"/>
      <c r="B73" s="1208" t="s">
        <v>313</v>
      </c>
      <c r="C73" s="752" t="s">
        <v>200</v>
      </c>
      <c r="D73" s="724">
        <f>D71-D72</f>
        <v>0</v>
      </c>
      <c r="E73" s="475"/>
      <c r="F73" s="475"/>
      <c r="G73" s="476"/>
      <c r="H73" s="724">
        <f>H71-H72</f>
        <v>0</v>
      </c>
      <c r="I73" s="475"/>
      <c r="J73" s="475"/>
      <c r="K73" s="476"/>
      <c r="L73" s="724">
        <f>L71-L72</f>
        <v>0</v>
      </c>
      <c r="M73" s="475"/>
      <c r="N73" s="475"/>
      <c r="O73" s="476"/>
      <c r="P73" s="717">
        <f>P71-P72</f>
        <v>0</v>
      </c>
      <c r="Q73" s="477"/>
      <c r="R73" s="477"/>
      <c r="S73" s="477"/>
      <c r="T73" s="1327">
        <f>T71-T72</f>
        <v>0</v>
      </c>
      <c r="U73" s="726">
        <f>U71-U72</f>
        <v>0</v>
      </c>
      <c r="V73" s="651"/>
      <c r="W73" s="651"/>
      <c r="X73" s="1212"/>
    </row>
    <row r="74" spans="1:24" x14ac:dyDescent="0.3">
      <c r="A74" s="1692" t="s">
        <v>365</v>
      </c>
      <c r="B74" s="747" t="s">
        <v>244</v>
      </c>
      <c r="C74" s="748" t="s">
        <v>419</v>
      </c>
      <c r="D74" s="786"/>
      <c r="E74" s="469"/>
      <c r="F74" s="469"/>
      <c r="G74" s="470"/>
      <c r="H74" s="786"/>
      <c r="I74" s="469"/>
      <c r="J74" s="469"/>
      <c r="K74" s="470"/>
      <c r="L74" s="786"/>
      <c r="M74" s="469"/>
      <c r="N74" s="469"/>
      <c r="O74" s="470"/>
      <c r="P74" s="452"/>
      <c r="Q74" s="469"/>
      <c r="R74" s="469"/>
      <c r="S74" s="469"/>
      <c r="T74" s="1286"/>
      <c r="U74" s="716">
        <f>D74+H74+L74+P74+T74</f>
        <v>0</v>
      </c>
      <c r="V74" s="559"/>
      <c r="W74" s="559"/>
      <c r="X74" s="471"/>
    </row>
    <row r="75" spans="1:24" x14ac:dyDescent="0.3">
      <c r="A75" s="1693"/>
      <c r="B75" s="749">
        <v>11.1</v>
      </c>
      <c r="C75" s="739" t="s">
        <v>421</v>
      </c>
      <c r="D75" s="464"/>
      <c r="E75" s="472"/>
      <c r="F75" s="472"/>
      <c r="G75" s="473"/>
      <c r="H75" s="464"/>
      <c r="I75" s="472"/>
      <c r="J75" s="472"/>
      <c r="K75" s="473"/>
      <c r="L75" s="464"/>
      <c r="M75" s="472"/>
      <c r="N75" s="472"/>
      <c r="O75" s="473"/>
      <c r="P75" s="454"/>
      <c r="Q75" s="472"/>
      <c r="R75" s="472"/>
      <c r="S75" s="472"/>
      <c r="T75" s="1287"/>
      <c r="U75" s="716">
        <f t="shared" ref="U75:U78" si="35">D75+H75+L75+P75+T75</f>
        <v>0</v>
      </c>
      <c r="V75" s="559"/>
      <c r="W75" s="559"/>
      <c r="X75" s="474"/>
    </row>
    <row r="76" spans="1:24" x14ac:dyDescent="0.3">
      <c r="A76" s="1693"/>
      <c r="B76" s="749">
        <v>11.2</v>
      </c>
      <c r="C76" s="739" t="s">
        <v>420</v>
      </c>
      <c r="D76" s="464"/>
      <c r="E76" s="472"/>
      <c r="F76" s="472"/>
      <c r="G76" s="473"/>
      <c r="H76" s="464"/>
      <c r="I76" s="472"/>
      <c r="J76" s="472"/>
      <c r="K76" s="473"/>
      <c r="L76" s="464"/>
      <c r="M76" s="472"/>
      <c r="N76" s="472"/>
      <c r="O76" s="473"/>
      <c r="P76" s="454"/>
      <c r="Q76" s="472"/>
      <c r="R76" s="472"/>
      <c r="S76" s="472"/>
      <c r="T76" s="1287"/>
      <c r="U76" s="716">
        <f t="shared" si="35"/>
        <v>0</v>
      </c>
      <c r="V76" s="559"/>
      <c r="W76" s="559"/>
      <c r="X76" s="474"/>
    </row>
    <row r="77" spans="1:24" x14ac:dyDescent="0.3">
      <c r="A77" s="1693"/>
      <c r="B77" s="749">
        <v>11.3</v>
      </c>
      <c r="C77" s="739" t="s">
        <v>28</v>
      </c>
      <c r="D77" s="464"/>
      <c r="E77" s="472"/>
      <c r="F77" s="472"/>
      <c r="G77" s="473"/>
      <c r="H77" s="464"/>
      <c r="I77" s="472"/>
      <c r="J77" s="472"/>
      <c r="K77" s="473"/>
      <c r="L77" s="464"/>
      <c r="M77" s="472"/>
      <c r="N77" s="472"/>
      <c r="O77" s="473"/>
      <c r="P77" s="454"/>
      <c r="Q77" s="472"/>
      <c r="R77" s="472"/>
      <c r="S77" s="472"/>
      <c r="T77" s="1287"/>
      <c r="U77" s="716">
        <f t="shared" si="35"/>
        <v>0</v>
      </c>
      <c r="V77" s="559"/>
      <c r="W77" s="559"/>
      <c r="X77" s="474"/>
    </row>
    <row r="78" spans="1:24" x14ac:dyDescent="0.3">
      <c r="A78" s="1693"/>
      <c r="B78" s="749">
        <v>11.4</v>
      </c>
      <c r="C78" s="739" t="s">
        <v>205</v>
      </c>
      <c r="D78" s="464"/>
      <c r="E78" s="472"/>
      <c r="F78" s="472"/>
      <c r="G78" s="473"/>
      <c r="H78" s="464"/>
      <c r="I78" s="472"/>
      <c r="J78" s="472"/>
      <c r="K78" s="473"/>
      <c r="L78" s="464"/>
      <c r="M78" s="472"/>
      <c r="N78" s="472"/>
      <c r="O78" s="473"/>
      <c r="P78" s="454"/>
      <c r="Q78" s="472"/>
      <c r="R78" s="472"/>
      <c r="S78" s="472"/>
      <c r="T78" s="1287"/>
      <c r="U78" s="716">
        <f t="shared" si="35"/>
        <v>0</v>
      </c>
      <c r="V78" s="559"/>
      <c r="W78" s="559"/>
      <c r="X78" s="474"/>
    </row>
    <row r="79" spans="1:24" s="782" customFormat="1" x14ac:dyDescent="0.3">
      <c r="A79" s="1693"/>
      <c r="B79" s="749">
        <v>11.5</v>
      </c>
      <c r="C79" s="739" t="s">
        <v>418</v>
      </c>
      <c r="D79" s="502">
        <f>SUM(D74:D78)</f>
        <v>0</v>
      </c>
      <c r="E79" s="472"/>
      <c r="F79" s="472"/>
      <c r="G79" s="473"/>
      <c r="H79" s="502">
        <f>SUM(H74:H78)</f>
        <v>0</v>
      </c>
      <c r="I79" s="472"/>
      <c r="J79" s="472"/>
      <c r="K79" s="473"/>
      <c r="L79" s="502">
        <f>SUM(L74:L78)</f>
        <v>0</v>
      </c>
      <c r="M79" s="472"/>
      <c r="N79" s="472"/>
      <c r="O79" s="473"/>
      <c r="P79" s="503">
        <f>SUM(P74:P78)</f>
        <v>0</v>
      </c>
      <c r="Q79" s="472"/>
      <c r="R79" s="472"/>
      <c r="S79" s="472"/>
      <c r="T79" s="1332">
        <f>SUM(T74:T78)</f>
        <v>0</v>
      </c>
      <c r="U79" s="535">
        <f>SUM(U74:U78)</f>
        <v>0</v>
      </c>
      <c r="V79" s="646"/>
      <c r="W79" s="646"/>
      <c r="X79" s="474"/>
    </row>
    <row r="80" spans="1:24" x14ac:dyDescent="0.3">
      <c r="A80" s="1693"/>
      <c r="B80" s="749">
        <v>11.6</v>
      </c>
      <c r="C80" s="739" t="s">
        <v>422</v>
      </c>
      <c r="D80" s="464"/>
      <c r="E80" s="472"/>
      <c r="F80" s="472"/>
      <c r="G80" s="473"/>
      <c r="H80" s="464"/>
      <c r="I80" s="472"/>
      <c r="J80" s="472"/>
      <c r="K80" s="473"/>
      <c r="L80" s="464"/>
      <c r="M80" s="472"/>
      <c r="N80" s="472"/>
      <c r="O80" s="473"/>
      <c r="P80" s="454"/>
      <c r="Q80" s="472"/>
      <c r="R80" s="472"/>
      <c r="S80" s="472"/>
      <c r="T80" s="1287"/>
      <c r="U80" s="716">
        <f>D80+H80+L80+P80+T80</f>
        <v>0</v>
      </c>
      <c r="V80" s="559"/>
      <c r="W80" s="559"/>
      <c r="X80" s="474"/>
    </row>
    <row r="81" spans="1:24" x14ac:dyDescent="0.3">
      <c r="A81" s="1693"/>
      <c r="B81" s="749">
        <v>11.7</v>
      </c>
      <c r="C81" s="739" t="s">
        <v>209</v>
      </c>
      <c r="D81" s="464"/>
      <c r="E81" s="472"/>
      <c r="F81" s="472"/>
      <c r="G81" s="473"/>
      <c r="H81" s="464"/>
      <c r="I81" s="472"/>
      <c r="J81" s="472"/>
      <c r="K81" s="473"/>
      <c r="L81" s="464"/>
      <c r="M81" s="472"/>
      <c r="N81" s="472"/>
      <c r="O81" s="473"/>
      <c r="P81" s="454"/>
      <c r="Q81" s="472"/>
      <c r="R81" s="472"/>
      <c r="S81" s="472"/>
      <c r="T81" s="1287"/>
      <c r="U81" s="716">
        <f t="shared" ref="U81:U82" si="36">D81+H81+L81+P81+T81</f>
        <v>0</v>
      </c>
      <c r="V81" s="559"/>
      <c r="W81" s="559"/>
      <c r="X81" s="474"/>
    </row>
    <row r="82" spans="1:24" x14ac:dyDescent="0.3">
      <c r="A82" s="1693"/>
      <c r="B82" s="749">
        <v>11.8</v>
      </c>
      <c r="C82" s="739" t="s">
        <v>212</v>
      </c>
      <c r="D82" s="464"/>
      <c r="E82" s="472"/>
      <c r="F82" s="472"/>
      <c r="G82" s="473"/>
      <c r="H82" s="464"/>
      <c r="I82" s="472"/>
      <c r="J82" s="472"/>
      <c r="K82" s="473"/>
      <c r="L82" s="464"/>
      <c r="M82" s="472"/>
      <c r="N82" s="472"/>
      <c r="O82" s="473"/>
      <c r="P82" s="454"/>
      <c r="Q82" s="472"/>
      <c r="R82" s="472"/>
      <c r="S82" s="472"/>
      <c r="T82" s="1287"/>
      <c r="U82" s="716">
        <f t="shared" si="36"/>
        <v>0</v>
      </c>
      <c r="V82" s="559"/>
      <c r="W82" s="559"/>
      <c r="X82" s="474"/>
    </row>
    <row r="83" spans="1:24" s="782" customFormat="1" ht="24.6" x14ac:dyDescent="0.3">
      <c r="A83" s="1694"/>
      <c r="B83" s="749">
        <v>11.9</v>
      </c>
      <c r="C83" s="750" t="s">
        <v>423</v>
      </c>
      <c r="D83" s="502">
        <f>(D79-D80)+(D81-D82)</f>
        <v>0</v>
      </c>
      <c r="E83" s="472"/>
      <c r="F83" s="472"/>
      <c r="G83" s="473"/>
      <c r="H83" s="502">
        <f>(H79-H80)+(H81-H82)</f>
        <v>0</v>
      </c>
      <c r="I83" s="472"/>
      <c r="J83" s="472"/>
      <c r="K83" s="473"/>
      <c r="L83" s="502">
        <f>(L79-L80)+(L81-L82)</f>
        <v>0</v>
      </c>
      <c r="M83" s="472"/>
      <c r="N83" s="472"/>
      <c r="O83" s="473"/>
      <c r="P83" s="503">
        <f>(P79-P80)+(P81-P82)</f>
        <v>0</v>
      </c>
      <c r="Q83" s="472"/>
      <c r="R83" s="472"/>
      <c r="S83" s="472"/>
      <c r="T83" s="1332">
        <f>(T79-T80)+(T81-T82)</f>
        <v>0</v>
      </c>
      <c r="U83" s="535">
        <f>(U79-U80)+(U81-U82)</f>
        <v>0</v>
      </c>
      <c r="V83" s="644"/>
      <c r="W83" s="644"/>
      <c r="X83" s="474"/>
    </row>
    <row r="84" spans="1:24" s="782" customFormat="1" ht="15" thickBot="1" x14ac:dyDescent="0.35">
      <c r="A84" s="792"/>
      <c r="B84" s="751" t="s">
        <v>306</v>
      </c>
      <c r="C84" s="752" t="s">
        <v>215</v>
      </c>
      <c r="D84" s="732">
        <f>D73+D83</f>
        <v>0</v>
      </c>
      <c r="E84" s="485"/>
      <c r="F84" s="485"/>
      <c r="G84" s="486"/>
      <c r="H84" s="732">
        <f>H73+H83</f>
        <v>0</v>
      </c>
      <c r="I84" s="485"/>
      <c r="J84" s="485"/>
      <c r="K84" s="486"/>
      <c r="L84" s="732">
        <f>L73+L83</f>
        <v>0</v>
      </c>
      <c r="M84" s="485"/>
      <c r="N84" s="485"/>
      <c r="O84" s="486"/>
      <c r="P84" s="890">
        <f>P73+P83</f>
        <v>0</v>
      </c>
      <c r="Q84" s="485"/>
      <c r="R84" s="485"/>
      <c r="S84" s="478"/>
      <c r="T84" s="1333">
        <f>T73+T83</f>
        <v>0</v>
      </c>
      <c r="U84" s="734">
        <f>U73+U83</f>
        <v>0</v>
      </c>
      <c r="V84" s="653"/>
      <c r="W84" s="653"/>
      <c r="X84" s="897"/>
    </row>
    <row r="85" spans="1:24" x14ac:dyDescent="0.3">
      <c r="S85" s="895"/>
      <c r="T85" s="770"/>
      <c r="X85" s="770"/>
    </row>
  </sheetData>
  <sheetProtection algorithmName="SHA-512" hashValue="gPrp4/n9ljRDRSeG2325WmTc0Et4KP6bwQqjILC6hKPF0YiINsNLU42na/76q1YiLCdV9c2VtV5TvYFSv94lKw==" saltValue="uxTlIoKU00cVU8V3LmKYcg==" spinCount="100000" sheet="1" objects="1" scenarios="1"/>
  <mergeCells count="26">
    <mergeCell ref="H55:K55"/>
    <mergeCell ref="L55:O55"/>
    <mergeCell ref="P55:S55"/>
    <mergeCell ref="A57:A63"/>
    <mergeCell ref="A64:A69"/>
    <mergeCell ref="A39:A43"/>
    <mergeCell ref="A44:A54"/>
    <mergeCell ref="A55:C56"/>
    <mergeCell ref="A74:A83"/>
    <mergeCell ref="D55:G55"/>
    <mergeCell ref="U55:X55"/>
    <mergeCell ref="A11:A14"/>
    <mergeCell ref="A15:C16"/>
    <mergeCell ref="A10:C10"/>
    <mergeCell ref="D7:G7"/>
    <mergeCell ref="H7:K7"/>
    <mergeCell ref="D15:G15"/>
    <mergeCell ref="H15:K15"/>
    <mergeCell ref="L15:O15"/>
    <mergeCell ref="P15:S15"/>
    <mergeCell ref="L7:O7"/>
    <mergeCell ref="P7:S7"/>
    <mergeCell ref="U7:X7"/>
    <mergeCell ref="U15:X15"/>
    <mergeCell ref="A17:A26"/>
    <mergeCell ref="A27:A38"/>
  </mergeCells>
  <pageMargins left="0.25" right="0.25" top="0.75" bottom="0.75" header="0" footer="0.3"/>
  <pageSetup paperSize="5" scale="56" fitToHeight="0"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pageSetUpPr fitToPage="1"/>
  </sheetPr>
  <dimension ref="A1:Y85"/>
  <sheetViews>
    <sheetView workbookViewId="0">
      <pane xSplit="3" topLeftCell="D1" activePane="topRight" state="frozen"/>
      <selection pane="topRight"/>
    </sheetView>
  </sheetViews>
  <sheetFormatPr defaultColWidth="9.109375" defaultRowHeight="14.4" x14ac:dyDescent="0.3"/>
  <cols>
    <col min="1" max="1" width="12.33203125" style="771" customWidth="1"/>
    <col min="2" max="2" width="6.33203125" style="768" customWidth="1"/>
    <col min="3" max="3" width="42" style="769" customWidth="1"/>
    <col min="4" max="20" width="14.44140625" style="769" customWidth="1"/>
    <col min="21" max="22" width="14.44140625" style="770" customWidth="1"/>
    <col min="23" max="24" width="14.44140625" style="769" customWidth="1"/>
    <col min="25" max="16384" width="9.109375" style="769"/>
  </cols>
  <sheetData>
    <row r="1" spans="1:24" x14ac:dyDescent="0.3">
      <c r="A1" s="767" t="s">
        <v>525</v>
      </c>
    </row>
    <row r="3" spans="1:24" x14ac:dyDescent="0.3">
      <c r="A3" s="863" t="s">
        <v>477</v>
      </c>
      <c r="B3" s="864"/>
      <c r="C3" s="860">
        <f>'LTC Rev-Exp Summary'!C3</f>
        <v>0</v>
      </c>
      <c r="L3" s="772"/>
      <c r="M3" s="772"/>
      <c r="N3" s="772"/>
      <c r="O3" s="772"/>
    </row>
    <row r="4" spans="1:24" x14ac:dyDescent="0.3">
      <c r="A4" s="863" t="s">
        <v>16</v>
      </c>
      <c r="B4" s="864"/>
      <c r="C4" s="867" t="str">
        <f>IF('LTC Rev-Exp Summary'!C4=0,"",'LTC Rev-Exp Summary'!C4)</f>
        <v/>
      </c>
    </row>
    <row r="5" spans="1:24" x14ac:dyDescent="0.3">
      <c r="A5" s="863" t="s">
        <v>17</v>
      </c>
      <c r="B5" s="864"/>
      <c r="C5" s="867" t="str">
        <f>IF('LTC Rev-Exp Summary'!C5=0,"",'LTC Rev-Exp Summary'!C5)</f>
        <v/>
      </c>
      <c r="D5" s="773"/>
      <c r="E5" s="773"/>
      <c r="F5" s="773"/>
      <c r="G5" s="773"/>
    </row>
    <row r="6" spans="1:24" ht="15" thickBot="1" x14ac:dyDescent="0.35">
      <c r="A6" s="865" t="s">
        <v>495</v>
      </c>
      <c r="B6" s="864"/>
      <c r="C6" s="866"/>
      <c r="D6" s="773"/>
      <c r="E6" s="773"/>
      <c r="F6" s="773"/>
      <c r="G6" s="773"/>
    </row>
    <row r="7" spans="1:24" ht="18.75" customHeight="1" x14ac:dyDescent="0.35">
      <c r="A7" s="693"/>
      <c r="B7" s="694"/>
      <c r="C7" s="695"/>
      <c r="D7" s="1689" t="s">
        <v>288</v>
      </c>
      <c r="E7" s="1690"/>
      <c r="F7" s="1690"/>
      <c r="G7" s="1691"/>
      <c r="H7" s="1689" t="s">
        <v>289</v>
      </c>
      <c r="I7" s="1690"/>
      <c r="J7" s="1690"/>
      <c r="K7" s="1691"/>
      <c r="L7" s="1689" t="s">
        <v>290</v>
      </c>
      <c r="M7" s="1690"/>
      <c r="N7" s="1690"/>
      <c r="O7" s="1691"/>
      <c r="P7" s="1689" t="s">
        <v>291</v>
      </c>
      <c r="Q7" s="1690"/>
      <c r="R7" s="1690"/>
      <c r="S7" s="1690"/>
      <c r="T7" s="1318"/>
      <c r="U7" s="1686" t="s">
        <v>1021</v>
      </c>
      <c r="V7" s="1687"/>
      <c r="W7" s="1687"/>
      <c r="X7" s="1688"/>
    </row>
    <row r="8" spans="1:24" ht="43.8" x14ac:dyDescent="0.35">
      <c r="A8" s="693"/>
      <c r="B8" s="696"/>
      <c r="C8" s="697"/>
      <c r="D8" s="1313" t="s">
        <v>40</v>
      </c>
      <c r="E8" s="1314" t="s">
        <v>533</v>
      </c>
      <c r="F8" s="1314" t="s">
        <v>516</v>
      </c>
      <c r="G8" s="1315" t="s">
        <v>693</v>
      </c>
      <c r="H8" s="1314" t="s">
        <v>40</v>
      </c>
      <c r="I8" s="1314" t="s">
        <v>533</v>
      </c>
      <c r="J8" s="1314" t="s">
        <v>516</v>
      </c>
      <c r="K8" s="1315" t="s">
        <v>693</v>
      </c>
      <c r="L8" s="1314" t="s">
        <v>40</v>
      </c>
      <c r="M8" s="1314" t="s">
        <v>533</v>
      </c>
      <c r="N8" s="1314" t="s">
        <v>516</v>
      </c>
      <c r="O8" s="1315" t="s">
        <v>693</v>
      </c>
      <c r="P8" s="1314" t="s">
        <v>40</v>
      </c>
      <c r="Q8" s="1314" t="s">
        <v>533</v>
      </c>
      <c r="R8" s="1314" t="s">
        <v>516</v>
      </c>
      <c r="S8" s="1314" t="s">
        <v>693</v>
      </c>
      <c r="T8" s="1279" t="s">
        <v>1022</v>
      </c>
      <c r="U8" s="776" t="s">
        <v>40</v>
      </c>
      <c r="V8" s="1314" t="s">
        <v>533</v>
      </c>
      <c r="W8" s="1314" t="s">
        <v>516</v>
      </c>
      <c r="X8" s="1316" t="s">
        <v>693</v>
      </c>
    </row>
    <row r="9" spans="1:24" s="701" customFormat="1" ht="18" x14ac:dyDescent="0.35">
      <c r="A9" s="787" t="s">
        <v>58</v>
      </c>
      <c r="B9" s="788"/>
      <c r="C9" s="789"/>
      <c r="D9" s="1265">
        <f>SUM(E9:G9)</f>
        <v>0</v>
      </c>
      <c r="E9" s="1266"/>
      <c r="F9" s="1266"/>
      <c r="G9" s="1267"/>
      <c r="H9" s="1265">
        <f>SUM(I9:K9)</f>
        <v>0</v>
      </c>
      <c r="I9" s="1266"/>
      <c r="J9" s="1266"/>
      <c r="K9" s="1267"/>
      <c r="L9" s="1265">
        <f>SUM(M9:O9)</f>
        <v>0</v>
      </c>
      <c r="M9" s="1266"/>
      <c r="N9" s="1266"/>
      <c r="O9" s="1267"/>
      <c r="P9" s="1265">
        <f>SUM(Q9:S9)</f>
        <v>0</v>
      </c>
      <c r="Q9" s="1266"/>
      <c r="R9" s="1266"/>
      <c r="S9" s="1266"/>
      <c r="T9" s="1319"/>
      <c r="U9" s="1268">
        <f>SUM(V9:X9)+T9</f>
        <v>0</v>
      </c>
      <c r="V9" s="503">
        <f>E9+I9+M9+Q9</f>
        <v>0</v>
      </c>
      <c r="W9" s="503">
        <f>F9+J9+N9+R9</f>
        <v>0</v>
      </c>
      <c r="X9" s="1269">
        <f>G9+K9+O9+S9</f>
        <v>0</v>
      </c>
    </row>
    <row r="10" spans="1:24" ht="18" x14ac:dyDescent="0.35">
      <c r="A10" s="1678" t="s">
        <v>12</v>
      </c>
      <c r="B10" s="1679"/>
      <c r="C10" s="1680"/>
      <c r="D10" s="777"/>
      <c r="E10" s="778"/>
      <c r="F10" s="778"/>
      <c r="G10" s="779"/>
      <c r="H10" s="777"/>
      <c r="I10" s="778"/>
      <c r="J10" s="778"/>
      <c r="K10" s="779"/>
      <c r="L10" s="777"/>
      <c r="M10" s="778"/>
      <c r="N10" s="778"/>
      <c r="O10" s="779"/>
      <c r="P10" s="777"/>
      <c r="Q10" s="778"/>
      <c r="R10" s="778"/>
      <c r="S10" s="778"/>
      <c r="T10" s="1320"/>
      <c r="U10" s="713"/>
      <c r="V10" s="795"/>
      <c r="W10" s="795"/>
      <c r="X10" s="896"/>
    </row>
    <row r="11" spans="1:24" ht="14.4" customHeight="1" x14ac:dyDescent="0.3">
      <c r="A11" s="1631" t="s">
        <v>218</v>
      </c>
      <c r="B11" s="736">
        <v>1.1000000000000001</v>
      </c>
      <c r="C11" s="753" t="s">
        <v>13</v>
      </c>
      <c r="D11" s="880"/>
      <c r="E11" s="872"/>
      <c r="F11" s="872"/>
      <c r="G11" s="882"/>
      <c r="H11" s="880"/>
      <c r="I11" s="872"/>
      <c r="J11" s="872"/>
      <c r="K11" s="882"/>
      <c r="L11" s="880"/>
      <c r="M11" s="872"/>
      <c r="N11" s="872"/>
      <c r="O11" s="882"/>
      <c r="P11" s="880"/>
      <c r="Q11" s="872"/>
      <c r="R11" s="872"/>
      <c r="S11" s="872"/>
      <c r="T11" s="1336"/>
      <c r="U11" s="611">
        <f>D11+H11+L11+P11+T11</f>
        <v>0</v>
      </c>
      <c r="V11" s="873"/>
      <c r="W11" s="873"/>
      <c r="X11" s="558"/>
    </row>
    <row r="12" spans="1:24" x14ac:dyDescent="0.3">
      <c r="A12" s="1632"/>
      <c r="B12" s="738">
        <v>1.2</v>
      </c>
      <c r="C12" s="754" t="s">
        <v>262</v>
      </c>
      <c r="D12" s="881"/>
      <c r="E12" s="873"/>
      <c r="F12" s="873"/>
      <c r="G12" s="874"/>
      <c r="H12" s="881"/>
      <c r="I12" s="873"/>
      <c r="J12" s="873"/>
      <c r="K12" s="874"/>
      <c r="L12" s="881"/>
      <c r="M12" s="873"/>
      <c r="N12" s="873"/>
      <c r="O12" s="874"/>
      <c r="P12" s="881"/>
      <c r="Q12" s="873"/>
      <c r="R12" s="873"/>
      <c r="S12" s="873"/>
      <c r="T12" s="1283"/>
      <c r="U12" s="535">
        <f t="shared" ref="U12:U13" si="0">D12+H12+L12+P12+T12</f>
        <v>0</v>
      </c>
      <c r="V12" s="873"/>
      <c r="W12" s="873"/>
      <c r="X12" s="560"/>
    </row>
    <row r="13" spans="1:24" x14ac:dyDescent="0.3">
      <c r="A13" s="1632"/>
      <c r="B13" s="738" t="s">
        <v>70</v>
      </c>
      <c r="C13" s="754" t="s">
        <v>14</v>
      </c>
      <c r="D13" s="881"/>
      <c r="E13" s="873"/>
      <c r="F13" s="873"/>
      <c r="G13" s="874"/>
      <c r="H13" s="881"/>
      <c r="I13" s="873"/>
      <c r="J13" s="873"/>
      <c r="K13" s="874"/>
      <c r="L13" s="881"/>
      <c r="M13" s="873"/>
      <c r="N13" s="873"/>
      <c r="O13" s="874"/>
      <c r="P13" s="881"/>
      <c r="Q13" s="873"/>
      <c r="R13" s="873"/>
      <c r="S13" s="873"/>
      <c r="T13" s="1283"/>
      <c r="U13" s="535">
        <f t="shared" si="0"/>
        <v>0</v>
      </c>
      <c r="V13" s="873"/>
      <c r="W13" s="873"/>
      <c r="X13" s="560"/>
    </row>
    <row r="14" spans="1:24" s="780" customFormat="1" x14ac:dyDescent="0.3">
      <c r="A14" s="1633"/>
      <c r="B14" s="742" t="s">
        <v>71</v>
      </c>
      <c r="C14" s="766" t="s">
        <v>15</v>
      </c>
      <c r="D14" s="1216">
        <f>SUM(D11:D13)</f>
        <v>0</v>
      </c>
      <c r="E14" s="875"/>
      <c r="F14" s="877"/>
      <c r="G14" s="876"/>
      <c r="H14" s="532">
        <f>SUM(H11:H13)</f>
        <v>0</v>
      </c>
      <c r="I14" s="875"/>
      <c r="J14" s="877"/>
      <c r="K14" s="876"/>
      <c r="L14" s="532">
        <f>SUM(L11:L13)</f>
        <v>0</v>
      </c>
      <c r="M14" s="875"/>
      <c r="N14" s="877"/>
      <c r="O14" s="876"/>
      <c r="P14" s="532">
        <f>SUM(P11:P13)</f>
        <v>0</v>
      </c>
      <c r="Q14" s="875"/>
      <c r="R14" s="877"/>
      <c r="S14" s="877"/>
      <c r="T14" s="1284">
        <f>SUM(T11:T13)</f>
        <v>0</v>
      </c>
      <c r="U14" s="539">
        <f>SUM(U11:U13)</f>
        <v>0</v>
      </c>
      <c r="V14" s="875"/>
      <c r="W14" s="875"/>
      <c r="X14" s="891"/>
    </row>
    <row r="15" spans="1:24" ht="15" customHeight="1" x14ac:dyDescent="0.3">
      <c r="A15" s="1681" t="s">
        <v>10</v>
      </c>
      <c r="B15" s="1682"/>
      <c r="C15" s="1683"/>
      <c r="D15" s="1689" t="s">
        <v>288</v>
      </c>
      <c r="E15" s="1690"/>
      <c r="F15" s="1690"/>
      <c r="G15" s="1691"/>
      <c r="H15" s="1689" t="s">
        <v>289</v>
      </c>
      <c r="I15" s="1690"/>
      <c r="J15" s="1690"/>
      <c r="K15" s="1691"/>
      <c r="L15" s="1689" t="s">
        <v>290</v>
      </c>
      <c r="M15" s="1690"/>
      <c r="N15" s="1690"/>
      <c r="O15" s="1691"/>
      <c r="P15" s="1689" t="s">
        <v>291</v>
      </c>
      <c r="Q15" s="1690"/>
      <c r="R15" s="1690"/>
      <c r="S15" s="1690"/>
      <c r="T15" s="1321"/>
      <c r="U15" s="1673" t="s">
        <v>1021</v>
      </c>
      <c r="V15" s="1668"/>
      <c r="W15" s="1668"/>
      <c r="X15" s="1674"/>
    </row>
    <row r="16" spans="1:24" ht="43.2" x14ac:dyDescent="0.3">
      <c r="A16" s="1678"/>
      <c r="B16" s="1679"/>
      <c r="C16" s="1680"/>
      <c r="D16" s="1313" t="s">
        <v>40</v>
      </c>
      <c r="E16" s="1314" t="s">
        <v>533</v>
      </c>
      <c r="F16" s="1314" t="s">
        <v>516</v>
      </c>
      <c r="G16" s="1315" t="s">
        <v>693</v>
      </c>
      <c r="H16" s="1313" t="s">
        <v>40</v>
      </c>
      <c r="I16" s="1314" t="s">
        <v>533</v>
      </c>
      <c r="J16" s="1314" t="s">
        <v>516</v>
      </c>
      <c r="K16" s="1315" t="s">
        <v>693</v>
      </c>
      <c r="L16" s="1313" t="s">
        <v>40</v>
      </c>
      <c r="M16" s="1314" t="s">
        <v>533</v>
      </c>
      <c r="N16" s="1314" t="s">
        <v>516</v>
      </c>
      <c r="O16" s="1315" t="s">
        <v>693</v>
      </c>
      <c r="P16" s="1314" t="s">
        <v>40</v>
      </c>
      <c r="Q16" s="1314" t="s">
        <v>533</v>
      </c>
      <c r="R16" s="1314" t="s">
        <v>516</v>
      </c>
      <c r="S16" s="1314" t="s">
        <v>693</v>
      </c>
      <c r="T16" s="1279" t="s">
        <v>1022</v>
      </c>
      <c r="U16" s="1312" t="s">
        <v>40</v>
      </c>
      <c r="V16" s="1311" t="s">
        <v>533</v>
      </c>
      <c r="W16" s="1311" t="s">
        <v>516</v>
      </c>
      <c r="X16" s="1316" t="s">
        <v>693</v>
      </c>
    </row>
    <row r="17" spans="1:25" s="1241" customFormat="1" x14ac:dyDescent="0.3">
      <c r="A17" s="1628" t="s">
        <v>967</v>
      </c>
      <c r="B17" s="749">
        <v>2.1</v>
      </c>
      <c r="C17" s="1239" t="s">
        <v>900</v>
      </c>
      <c r="D17" s="1240">
        <f t="shared" ref="D17:D25" si="1">SUM(E17:G17)</f>
        <v>0</v>
      </c>
      <c r="E17" s="1261"/>
      <c r="F17" s="1261"/>
      <c r="G17" s="1262"/>
      <c r="H17" s="1240">
        <f t="shared" ref="H17:H25" si="2">SUM(I17:K17)</f>
        <v>0</v>
      </c>
      <c r="I17" s="1261"/>
      <c r="J17" s="1261"/>
      <c r="K17" s="1262"/>
      <c r="L17" s="1240">
        <f t="shared" ref="L17:L25" si="3">SUM(M17:O17)</f>
        <v>0</v>
      </c>
      <c r="M17" s="1261"/>
      <c r="N17" s="1261"/>
      <c r="O17" s="1262"/>
      <c r="P17" s="1240">
        <f t="shared" ref="P17:P25" si="4">SUM(Q17:S17)</f>
        <v>0</v>
      </c>
      <c r="Q17" s="1261"/>
      <c r="R17" s="1261"/>
      <c r="S17" s="1261"/>
      <c r="T17" s="1322"/>
      <c r="U17" s="716">
        <f>SUM(V17:X17)+T17</f>
        <v>0</v>
      </c>
      <c r="V17" s="537">
        <f t="shared" ref="V17:X25" si="5">E17+I17+M17+Q17</f>
        <v>0</v>
      </c>
      <c r="W17" s="537">
        <f t="shared" si="5"/>
        <v>0</v>
      </c>
      <c r="X17" s="555">
        <f t="shared" si="5"/>
        <v>0</v>
      </c>
    </row>
    <row r="18" spans="1:25" s="1241" customFormat="1" x14ac:dyDescent="0.3">
      <c r="A18" s="1629"/>
      <c r="B18" s="749">
        <v>2.2000000000000002</v>
      </c>
      <c r="C18" s="1239" t="s">
        <v>901</v>
      </c>
      <c r="D18" s="1240">
        <f t="shared" si="1"/>
        <v>0</v>
      </c>
      <c r="E18" s="1263"/>
      <c r="F18" s="1263"/>
      <c r="G18" s="1264"/>
      <c r="H18" s="1240">
        <f t="shared" si="2"/>
        <v>0</v>
      </c>
      <c r="I18" s="1263"/>
      <c r="J18" s="1263"/>
      <c r="K18" s="1264"/>
      <c r="L18" s="1240">
        <f t="shared" si="3"/>
        <v>0</v>
      </c>
      <c r="M18" s="1263"/>
      <c r="N18" s="1263"/>
      <c r="O18" s="1264"/>
      <c r="P18" s="1240">
        <f t="shared" si="4"/>
        <v>0</v>
      </c>
      <c r="Q18" s="1263"/>
      <c r="R18" s="1263"/>
      <c r="S18" s="1263"/>
      <c r="T18" s="1322"/>
      <c r="U18" s="716">
        <f t="shared" ref="U18:U25" si="6">SUM(V18:X18)+T18</f>
        <v>0</v>
      </c>
      <c r="V18" s="537">
        <f t="shared" si="5"/>
        <v>0</v>
      </c>
      <c r="W18" s="537">
        <f t="shared" si="5"/>
        <v>0</v>
      </c>
      <c r="X18" s="555">
        <f t="shared" si="5"/>
        <v>0</v>
      </c>
    </row>
    <row r="19" spans="1:25" s="1241" customFormat="1" x14ac:dyDescent="0.3">
      <c r="A19" s="1629"/>
      <c r="B19" s="749">
        <v>2.2999999999999998</v>
      </c>
      <c r="C19" s="1239" t="s">
        <v>902</v>
      </c>
      <c r="D19" s="1240">
        <f t="shared" si="1"/>
        <v>0</v>
      </c>
      <c r="E19" s="1263"/>
      <c r="F19" s="1263"/>
      <c r="G19" s="1264"/>
      <c r="H19" s="1240">
        <f t="shared" si="2"/>
        <v>0</v>
      </c>
      <c r="I19" s="1263"/>
      <c r="J19" s="1263"/>
      <c r="K19" s="1264"/>
      <c r="L19" s="1240">
        <f t="shared" si="3"/>
        <v>0</v>
      </c>
      <c r="M19" s="1263"/>
      <c r="N19" s="1263"/>
      <c r="O19" s="1264"/>
      <c r="P19" s="1240">
        <f t="shared" si="4"/>
        <v>0</v>
      </c>
      <c r="Q19" s="1263"/>
      <c r="R19" s="1263"/>
      <c r="S19" s="1263"/>
      <c r="T19" s="1322"/>
      <c r="U19" s="716">
        <f t="shared" si="6"/>
        <v>0</v>
      </c>
      <c r="V19" s="537">
        <f t="shared" si="5"/>
        <v>0</v>
      </c>
      <c r="W19" s="537">
        <f t="shared" si="5"/>
        <v>0</v>
      </c>
      <c r="X19" s="555">
        <f t="shared" si="5"/>
        <v>0</v>
      </c>
    </row>
    <row r="20" spans="1:25" s="1241" customFormat="1" x14ac:dyDescent="0.3">
      <c r="A20" s="1629"/>
      <c r="B20" s="749">
        <v>2.4</v>
      </c>
      <c r="C20" s="1239" t="s">
        <v>903</v>
      </c>
      <c r="D20" s="1240">
        <f t="shared" si="1"/>
        <v>0</v>
      </c>
      <c r="E20" s="1263"/>
      <c r="F20" s="1263"/>
      <c r="G20" s="1264"/>
      <c r="H20" s="1240">
        <f t="shared" si="2"/>
        <v>0</v>
      </c>
      <c r="I20" s="1263"/>
      <c r="J20" s="1263"/>
      <c r="K20" s="1264"/>
      <c r="L20" s="1240">
        <f t="shared" si="3"/>
        <v>0</v>
      </c>
      <c r="M20" s="1263"/>
      <c r="N20" s="1263"/>
      <c r="O20" s="1264"/>
      <c r="P20" s="1240">
        <f t="shared" si="4"/>
        <v>0</v>
      </c>
      <c r="Q20" s="1263"/>
      <c r="R20" s="1263"/>
      <c r="S20" s="1263"/>
      <c r="T20" s="1322"/>
      <c r="U20" s="716">
        <f t="shared" si="6"/>
        <v>0</v>
      </c>
      <c r="V20" s="537">
        <f t="shared" si="5"/>
        <v>0</v>
      </c>
      <c r="W20" s="537">
        <f t="shared" si="5"/>
        <v>0</v>
      </c>
      <c r="X20" s="555">
        <f t="shared" si="5"/>
        <v>0</v>
      </c>
    </row>
    <row r="21" spans="1:25" s="1241" customFormat="1" x14ac:dyDescent="0.3">
      <c r="A21" s="1629"/>
      <c r="B21" s="749">
        <v>2.5</v>
      </c>
      <c r="C21" s="1239" t="s">
        <v>960</v>
      </c>
      <c r="D21" s="1240">
        <f t="shared" si="1"/>
        <v>0</v>
      </c>
      <c r="E21" s="1263"/>
      <c r="F21" s="1263"/>
      <c r="G21" s="1264"/>
      <c r="H21" s="1240">
        <f t="shared" si="2"/>
        <v>0</v>
      </c>
      <c r="I21" s="1263"/>
      <c r="J21" s="1263"/>
      <c r="K21" s="1264"/>
      <c r="L21" s="1240">
        <f t="shared" si="3"/>
        <v>0</v>
      </c>
      <c r="M21" s="1263"/>
      <c r="N21" s="1263"/>
      <c r="O21" s="1264"/>
      <c r="P21" s="1240">
        <f t="shared" si="4"/>
        <v>0</v>
      </c>
      <c r="Q21" s="1263"/>
      <c r="R21" s="1263"/>
      <c r="S21" s="1263"/>
      <c r="T21" s="1322"/>
      <c r="U21" s="716">
        <f t="shared" si="6"/>
        <v>0</v>
      </c>
      <c r="V21" s="537">
        <f t="shared" si="5"/>
        <v>0</v>
      </c>
      <c r="W21" s="537">
        <f t="shared" si="5"/>
        <v>0</v>
      </c>
      <c r="X21" s="555">
        <f t="shared" si="5"/>
        <v>0</v>
      </c>
    </row>
    <row r="22" spans="1:25" s="1241" customFormat="1" x14ac:dyDescent="0.3">
      <c r="A22" s="1629"/>
      <c r="B22" s="749">
        <v>2.6</v>
      </c>
      <c r="C22" s="1239" t="s">
        <v>222</v>
      </c>
      <c r="D22" s="1240">
        <f t="shared" si="1"/>
        <v>0</v>
      </c>
      <c r="E22" s="1263"/>
      <c r="F22" s="1263"/>
      <c r="G22" s="1264"/>
      <c r="H22" s="1240">
        <f t="shared" si="2"/>
        <v>0</v>
      </c>
      <c r="I22" s="1263"/>
      <c r="J22" s="1263"/>
      <c r="K22" s="1264"/>
      <c r="L22" s="1240">
        <f t="shared" si="3"/>
        <v>0</v>
      </c>
      <c r="M22" s="1263"/>
      <c r="N22" s="1263"/>
      <c r="O22" s="1264"/>
      <c r="P22" s="1240">
        <f t="shared" si="4"/>
        <v>0</v>
      </c>
      <c r="Q22" s="1263"/>
      <c r="R22" s="1263"/>
      <c r="S22" s="1263"/>
      <c r="T22" s="1322"/>
      <c r="U22" s="716">
        <f t="shared" si="6"/>
        <v>0</v>
      </c>
      <c r="V22" s="537">
        <f t="shared" si="5"/>
        <v>0</v>
      </c>
      <c r="W22" s="537">
        <f t="shared" si="5"/>
        <v>0</v>
      </c>
      <c r="X22" s="555">
        <f t="shared" si="5"/>
        <v>0</v>
      </c>
    </row>
    <row r="23" spans="1:25" s="1241" customFormat="1" x14ac:dyDescent="0.3">
      <c r="A23" s="1629"/>
      <c r="B23" s="749">
        <v>2.7</v>
      </c>
      <c r="C23" s="1239" t="s">
        <v>961</v>
      </c>
      <c r="D23" s="1240">
        <f t="shared" si="1"/>
        <v>0</v>
      </c>
      <c r="E23" s="1263"/>
      <c r="F23" s="1263"/>
      <c r="G23" s="1264"/>
      <c r="H23" s="1240">
        <f t="shared" si="2"/>
        <v>0</v>
      </c>
      <c r="I23" s="1263"/>
      <c r="J23" s="1263"/>
      <c r="K23" s="1264"/>
      <c r="L23" s="1240">
        <f t="shared" si="3"/>
        <v>0</v>
      </c>
      <c r="M23" s="1263"/>
      <c r="N23" s="1263"/>
      <c r="O23" s="1264"/>
      <c r="P23" s="1240">
        <f t="shared" si="4"/>
        <v>0</v>
      </c>
      <c r="Q23" s="1263"/>
      <c r="R23" s="1263"/>
      <c r="S23" s="1263"/>
      <c r="T23" s="1322"/>
      <c r="U23" s="716">
        <f t="shared" si="6"/>
        <v>0</v>
      </c>
      <c r="V23" s="537">
        <f t="shared" si="5"/>
        <v>0</v>
      </c>
      <c r="W23" s="537">
        <f t="shared" si="5"/>
        <v>0</v>
      </c>
      <c r="X23" s="555">
        <f t="shared" si="5"/>
        <v>0</v>
      </c>
    </row>
    <row r="24" spans="1:25" s="1241" customFormat="1" x14ac:dyDescent="0.3">
      <c r="A24" s="1629"/>
      <c r="B24" s="749">
        <v>2.8</v>
      </c>
      <c r="C24" s="1239" t="s">
        <v>962</v>
      </c>
      <c r="D24" s="1240">
        <f t="shared" si="1"/>
        <v>0</v>
      </c>
      <c r="E24" s="1263"/>
      <c r="F24" s="1263"/>
      <c r="G24" s="1264"/>
      <c r="H24" s="1240">
        <f t="shared" si="2"/>
        <v>0</v>
      </c>
      <c r="I24" s="1263"/>
      <c r="J24" s="1263"/>
      <c r="K24" s="1264"/>
      <c r="L24" s="1240">
        <f t="shared" si="3"/>
        <v>0</v>
      </c>
      <c r="M24" s="1263"/>
      <c r="N24" s="1263"/>
      <c r="O24" s="1264"/>
      <c r="P24" s="1240">
        <f t="shared" si="4"/>
        <v>0</v>
      </c>
      <c r="Q24" s="1263"/>
      <c r="R24" s="1263"/>
      <c r="S24" s="1263"/>
      <c r="T24" s="1322"/>
      <c r="U24" s="716">
        <f t="shared" si="6"/>
        <v>0</v>
      </c>
      <c r="V24" s="537">
        <f t="shared" si="5"/>
        <v>0</v>
      </c>
      <c r="W24" s="537">
        <f t="shared" si="5"/>
        <v>0</v>
      </c>
      <c r="X24" s="555">
        <f t="shared" si="5"/>
        <v>0</v>
      </c>
    </row>
    <row r="25" spans="1:25" s="1241" customFormat="1" x14ac:dyDescent="0.3">
      <c r="A25" s="1629"/>
      <c r="B25" s="749">
        <v>2.9</v>
      </c>
      <c r="C25" s="1239" t="s">
        <v>963</v>
      </c>
      <c r="D25" s="1240">
        <f t="shared" si="1"/>
        <v>0</v>
      </c>
      <c r="E25" s="1263"/>
      <c r="F25" s="1263"/>
      <c r="G25" s="1264"/>
      <c r="H25" s="1240">
        <f t="shared" si="2"/>
        <v>0</v>
      </c>
      <c r="I25" s="1263"/>
      <c r="J25" s="1263"/>
      <c r="K25" s="1264"/>
      <c r="L25" s="1240">
        <f t="shared" si="3"/>
        <v>0</v>
      </c>
      <c r="M25" s="1263"/>
      <c r="N25" s="1263"/>
      <c r="O25" s="1264"/>
      <c r="P25" s="1240">
        <f t="shared" si="4"/>
        <v>0</v>
      </c>
      <c r="Q25" s="1263"/>
      <c r="R25" s="1263"/>
      <c r="S25" s="1263"/>
      <c r="T25" s="1322"/>
      <c r="U25" s="716">
        <f t="shared" si="6"/>
        <v>0</v>
      </c>
      <c r="V25" s="537">
        <f t="shared" si="5"/>
        <v>0</v>
      </c>
      <c r="W25" s="537">
        <f t="shared" si="5"/>
        <v>0</v>
      </c>
      <c r="X25" s="555">
        <f t="shared" si="5"/>
        <v>0</v>
      </c>
    </row>
    <row r="26" spans="1:25" s="1241" customFormat="1" x14ac:dyDescent="0.3">
      <c r="A26" s="1630"/>
      <c r="B26" s="1255">
        <v>2.1</v>
      </c>
      <c r="C26" s="1242" t="s">
        <v>964</v>
      </c>
      <c r="D26" s="1243">
        <f t="shared" ref="D26:X26" si="7">SUM(D19:D20,D22:D25)</f>
        <v>0</v>
      </c>
      <c r="E26" s="1244">
        <f t="shared" si="7"/>
        <v>0</v>
      </c>
      <c r="F26" s="1244">
        <f t="shared" si="7"/>
        <v>0</v>
      </c>
      <c r="G26" s="1245">
        <f t="shared" si="7"/>
        <v>0</v>
      </c>
      <c r="H26" s="1243">
        <f t="shared" si="7"/>
        <v>0</v>
      </c>
      <c r="I26" s="1244">
        <f t="shared" si="7"/>
        <v>0</v>
      </c>
      <c r="J26" s="1244">
        <f t="shared" si="7"/>
        <v>0</v>
      </c>
      <c r="K26" s="1245">
        <f t="shared" si="7"/>
        <v>0</v>
      </c>
      <c r="L26" s="1243">
        <f t="shared" si="7"/>
        <v>0</v>
      </c>
      <c r="M26" s="1244">
        <f t="shared" si="7"/>
        <v>0</v>
      </c>
      <c r="N26" s="1244">
        <f t="shared" si="7"/>
        <v>0</v>
      </c>
      <c r="O26" s="1245">
        <f t="shared" si="7"/>
        <v>0</v>
      </c>
      <c r="P26" s="1243">
        <f t="shared" si="7"/>
        <v>0</v>
      </c>
      <c r="Q26" s="1244">
        <f t="shared" si="7"/>
        <v>0</v>
      </c>
      <c r="R26" s="1244">
        <f t="shared" si="7"/>
        <v>0</v>
      </c>
      <c r="S26" s="1244">
        <f t="shared" si="7"/>
        <v>0</v>
      </c>
      <c r="T26" s="1323">
        <f t="shared" si="7"/>
        <v>0</v>
      </c>
      <c r="U26" s="1260">
        <f t="shared" si="7"/>
        <v>0</v>
      </c>
      <c r="V26" s="1244">
        <f t="shared" si="7"/>
        <v>0</v>
      </c>
      <c r="W26" s="1244">
        <f t="shared" si="7"/>
        <v>0</v>
      </c>
      <c r="X26" s="1329">
        <f t="shared" si="7"/>
        <v>0</v>
      </c>
      <c r="Y26" s="1246"/>
    </row>
    <row r="27" spans="1:25" x14ac:dyDescent="0.3">
      <c r="A27" s="1632" t="s">
        <v>905</v>
      </c>
      <c r="B27" s="1229">
        <v>2.11</v>
      </c>
      <c r="C27" s="754" t="s">
        <v>271</v>
      </c>
      <c r="D27" s="1217">
        <f t="shared" ref="D27:D37" si="8">SUM(E27:G27)</f>
        <v>0</v>
      </c>
      <c r="E27" s="456"/>
      <c r="F27" s="456"/>
      <c r="G27" s="457"/>
      <c r="H27" s="643">
        <f t="shared" ref="H27:H37" si="9">SUM(I27:K27)</f>
        <v>0</v>
      </c>
      <c r="I27" s="456"/>
      <c r="J27" s="456"/>
      <c r="K27" s="457"/>
      <c r="L27" s="643">
        <f t="shared" ref="L27:L37" si="10">SUM(M27:O27)</f>
        <v>0</v>
      </c>
      <c r="M27" s="456"/>
      <c r="N27" s="456"/>
      <c r="O27" s="457"/>
      <c r="P27" s="643">
        <f t="shared" ref="P27:P37" si="11">SUM(Q27:S27)</f>
        <v>0</v>
      </c>
      <c r="Q27" s="456"/>
      <c r="R27" s="456"/>
      <c r="S27" s="456"/>
      <c r="T27" s="1288"/>
      <c r="U27" s="716">
        <f>SUM(V27:X27)+T27</f>
        <v>0</v>
      </c>
      <c r="V27" s="503">
        <f t="shared" ref="V27:X36" si="12">E27+I27+M27+Q27</f>
        <v>0</v>
      </c>
      <c r="W27" s="503">
        <f t="shared" si="12"/>
        <v>0</v>
      </c>
      <c r="X27" s="555">
        <f t="shared" si="12"/>
        <v>0</v>
      </c>
    </row>
    <row r="28" spans="1:25" x14ac:dyDescent="0.3">
      <c r="A28" s="1632"/>
      <c r="B28" s="757">
        <v>2.12</v>
      </c>
      <c r="C28" s="754" t="s">
        <v>702</v>
      </c>
      <c r="D28" s="1217">
        <f t="shared" si="8"/>
        <v>0</v>
      </c>
      <c r="E28" s="456"/>
      <c r="F28" s="456"/>
      <c r="G28" s="457"/>
      <c r="H28" s="643">
        <f t="shared" si="9"/>
        <v>0</v>
      </c>
      <c r="I28" s="456"/>
      <c r="J28" s="456"/>
      <c r="K28" s="457"/>
      <c r="L28" s="643">
        <f t="shared" si="10"/>
        <v>0</v>
      </c>
      <c r="M28" s="456"/>
      <c r="N28" s="456"/>
      <c r="O28" s="457"/>
      <c r="P28" s="643">
        <f t="shared" si="11"/>
        <v>0</v>
      </c>
      <c r="Q28" s="456"/>
      <c r="R28" s="456"/>
      <c r="S28" s="456"/>
      <c r="T28" s="1288"/>
      <c r="U28" s="716">
        <f t="shared" ref="U28:U37" si="13">SUM(V28:X28)+T28</f>
        <v>0</v>
      </c>
      <c r="V28" s="503">
        <f t="shared" si="12"/>
        <v>0</v>
      </c>
      <c r="W28" s="503">
        <f t="shared" si="12"/>
        <v>0</v>
      </c>
      <c r="X28" s="555">
        <f t="shared" si="12"/>
        <v>0</v>
      </c>
    </row>
    <row r="29" spans="1:25" x14ac:dyDescent="0.3">
      <c r="A29" s="1632"/>
      <c r="B29" s="757">
        <v>2.13</v>
      </c>
      <c r="C29" s="754" t="s">
        <v>272</v>
      </c>
      <c r="D29" s="1217">
        <f t="shared" si="8"/>
        <v>0</v>
      </c>
      <c r="E29" s="456"/>
      <c r="F29" s="456"/>
      <c r="G29" s="457"/>
      <c r="H29" s="643">
        <f t="shared" si="9"/>
        <v>0</v>
      </c>
      <c r="I29" s="456"/>
      <c r="J29" s="456"/>
      <c r="K29" s="457"/>
      <c r="L29" s="643">
        <f t="shared" si="10"/>
        <v>0</v>
      </c>
      <c r="M29" s="456"/>
      <c r="N29" s="456"/>
      <c r="O29" s="457"/>
      <c r="P29" s="643">
        <f t="shared" si="11"/>
        <v>0</v>
      </c>
      <c r="Q29" s="456"/>
      <c r="R29" s="456"/>
      <c r="S29" s="456"/>
      <c r="T29" s="1288"/>
      <c r="U29" s="716">
        <f t="shared" si="13"/>
        <v>0</v>
      </c>
      <c r="V29" s="503">
        <f t="shared" si="12"/>
        <v>0</v>
      </c>
      <c r="W29" s="503">
        <f t="shared" si="12"/>
        <v>0</v>
      </c>
      <c r="X29" s="555">
        <f t="shared" si="12"/>
        <v>0</v>
      </c>
    </row>
    <row r="30" spans="1:25" x14ac:dyDescent="0.3">
      <c r="A30" s="1632"/>
      <c r="B30" s="757">
        <v>2.14</v>
      </c>
      <c r="C30" s="754" t="s">
        <v>704</v>
      </c>
      <c r="D30" s="1217">
        <f t="shared" si="8"/>
        <v>0</v>
      </c>
      <c r="E30" s="456"/>
      <c r="F30" s="456"/>
      <c r="G30" s="457"/>
      <c r="H30" s="643">
        <f t="shared" si="9"/>
        <v>0</v>
      </c>
      <c r="I30" s="456"/>
      <c r="J30" s="456"/>
      <c r="K30" s="457"/>
      <c r="L30" s="643">
        <f t="shared" si="10"/>
        <v>0</v>
      </c>
      <c r="M30" s="456"/>
      <c r="N30" s="456"/>
      <c r="O30" s="457"/>
      <c r="P30" s="643">
        <f t="shared" si="11"/>
        <v>0</v>
      </c>
      <c r="Q30" s="456"/>
      <c r="R30" s="456"/>
      <c r="S30" s="456"/>
      <c r="T30" s="1288"/>
      <c r="U30" s="716">
        <f t="shared" si="13"/>
        <v>0</v>
      </c>
      <c r="V30" s="503">
        <f t="shared" si="12"/>
        <v>0</v>
      </c>
      <c r="W30" s="503">
        <f t="shared" si="12"/>
        <v>0</v>
      </c>
      <c r="X30" s="555">
        <f t="shared" si="12"/>
        <v>0</v>
      </c>
    </row>
    <row r="31" spans="1:25" x14ac:dyDescent="0.3">
      <c r="A31" s="1632"/>
      <c r="B31" s="757">
        <v>2.15</v>
      </c>
      <c r="C31" s="754" t="s">
        <v>703</v>
      </c>
      <c r="D31" s="1217">
        <f t="shared" si="8"/>
        <v>0</v>
      </c>
      <c r="E31" s="456"/>
      <c r="F31" s="456"/>
      <c r="G31" s="457"/>
      <c r="H31" s="643">
        <f t="shared" si="9"/>
        <v>0</v>
      </c>
      <c r="I31" s="456"/>
      <c r="J31" s="456"/>
      <c r="K31" s="457"/>
      <c r="L31" s="643">
        <f t="shared" si="10"/>
        <v>0</v>
      </c>
      <c r="M31" s="456"/>
      <c r="N31" s="456"/>
      <c r="O31" s="457"/>
      <c r="P31" s="643">
        <f t="shared" si="11"/>
        <v>0</v>
      </c>
      <c r="Q31" s="456"/>
      <c r="R31" s="456"/>
      <c r="S31" s="456"/>
      <c r="T31" s="1288"/>
      <c r="U31" s="716">
        <f t="shared" si="13"/>
        <v>0</v>
      </c>
      <c r="V31" s="503">
        <f t="shared" si="12"/>
        <v>0</v>
      </c>
      <c r="W31" s="503">
        <f t="shared" si="12"/>
        <v>0</v>
      </c>
      <c r="X31" s="555">
        <f t="shared" si="12"/>
        <v>0</v>
      </c>
    </row>
    <row r="32" spans="1:25" s="1241" customFormat="1" x14ac:dyDescent="0.3">
      <c r="A32" s="1632"/>
      <c r="B32" s="1247">
        <v>2.16</v>
      </c>
      <c r="C32" s="755" t="s">
        <v>965</v>
      </c>
      <c r="D32" s="1217">
        <f t="shared" si="8"/>
        <v>0</v>
      </c>
      <c r="E32" s="456"/>
      <c r="F32" s="456"/>
      <c r="G32" s="457"/>
      <c r="H32" s="643">
        <f t="shared" si="9"/>
        <v>0</v>
      </c>
      <c r="I32" s="456"/>
      <c r="J32" s="456"/>
      <c r="K32" s="457"/>
      <c r="L32" s="643">
        <f t="shared" si="10"/>
        <v>0</v>
      </c>
      <c r="M32" s="456"/>
      <c r="N32" s="456"/>
      <c r="O32" s="457"/>
      <c r="P32" s="643">
        <f t="shared" si="11"/>
        <v>0</v>
      </c>
      <c r="Q32" s="456"/>
      <c r="R32" s="456"/>
      <c r="S32" s="456"/>
      <c r="T32" s="1288"/>
      <c r="U32" s="716">
        <f t="shared" si="13"/>
        <v>0</v>
      </c>
      <c r="V32" s="537">
        <f t="shared" si="12"/>
        <v>0</v>
      </c>
      <c r="W32" s="537">
        <f t="shared" si="12"/>
        <v>0</v>
      </c>
      <c r="X32" s="555">
        <f t="shared" si="12"/>
        <v>0</v>
      </c>
    </row>
    <row r="33" spans="1:25" s="1241" customFormat="1" x14ac:dyDescent="0.3">
      <c r="A33" s="1632"/>
      <c r="B33" s="1247">
        <v>2.17</v>
      </c>
      <c r="C33" s="755" t="s">
        <v>966</v>
      </c>
      <c r="D33" s="1217">
        <f t="shared" si="8"/>
        <v>0</v>
      </c>
      <c r="E33" s="456"/>
      <c r="F33" s="456"/>
      <c r="G33" s="457"/>
      <c r="H33" s="643">
        <f t="shared" si="9"/>
        <v>0</v>
      </c>
      <c r="I33" s="456"/>
      <c r="J33" s="456"/>
      <c r="K33" s="457"/>
      <c r="L33" s="643">
        <f t="shared" si="10"/>
        <v>0</v>
      </c>
      <c r="M33" s="456"/>
      <c r="N33" s="456"/>
      <c r="O33" s="457"/>
      <c r="P33" s="643">
        <f t="shared" si="11"/>
        <v>0</v>
      </c>
      <c r="Q33" s="456"/>
      <c r="R33" s="456"/>
      <c r="S33" s="456"/>
      <c r="T33" s="1288"/>
      <c r="U33" s="716">
        <f t="shared" si="13"/>
        <v>0</v>
      </c>
      <c r="V33" s="537">
        <f t="shared" si="12"/>
        <v>0</v>
      </c>
      <c r="W33" s="537">
        <f t="shared" si="12"/>
        <v>0</v>
      </c>
      <c r="X33" s="555">
        <f t="shared" si="12"/>
        <v>0</v>
      </c>
    </row>
    <row r="34" spans="1:25" x14ac:dyDescent="0.3">
      <c r="A34" s="1632"/>
      <c r="B34" s="757">
        <v>2.1800000000000002</v>
      </c>
      <c r="C34" s="754" t="s">
        <v>808</v>
      </c>
      <c r="D34" s="1217">
        <f t="shared" si="8"/>
        <v>0</v>
      </c>
      <c r="E34" s="456"/>
      <c r="F34" s="456"/>
      <c r="G34" s="457"/>
      <c r="H34" s="643">
        <f t="shared" si="9"/>
        <v>0</v>
      </c>
      <c r="I34" s="456"/>
      <c r="J34" s="456"/>
      <c r="K34" s="457"/>
      <c r="L34" s="643">
        <f t="shared" si="10"/>
        <v>0</v>
      </c>
      <c r="M34" s="456"/>
      <c r="N34" s="456"/>
      <c r="O34" s="457"/>
      <c r="P34" s="643">
        <f t="shared" si="11"/>
        <v>0</v>
      </c>
      <c r="Q34" s="456"/>
      <c r="R34" s="456"/>
      <c r="S34" s="456"/>
      <c r="T34" s="1288"/>
      <c r="U34" s="716">
        <f t="shared" si="13"/>
        <v>0</v>
      </c>
      <c r="V34" s="503">
        <f t="shared" si="12"/>
        <v>0</v>
      </c>
      <c r="W34" s="503">
        <f t="shared" si="12"/>
        <v>0</v>
      </c>
      <c r="X34" s="555">
        <f t="shared" si="12"/>
        <v>0</v>
      </c>
    </row>
    <row r="35" spans="1:25" s="780" customFormat="1" x14ac:dyDescent="0.3">
      <c r="A35" s="1632"/>
      <c r="B35" s="757">
        <v>2.19</v>
      </c>
      <c r="C35" s="756" t="s">
        <v>913</v>
      </c>
      <c r="D35" s="1217">
        <f t="shared" si="8"/>
        <v>0</v>
      </c>
      <c r="E35" s="450"/>
      <c r="F35" s="450"/>
      <c r="G35" s="451"/>
      <c r="H35" s="643">
        <f t="shared" si="9"/>
        <v>0</v>
      </c>
      <c r="I35" s="450"/>
      <c r="J35" s="450"/>
      <c r="K35" s="451"/>
      <c r="L35" s="643">
        <f t="shared" si="10"/>
        <v>0</v>
      </c>
      <c r="M35" s="450"/>
      <c r="N35" s="450"/>
      <c r="O35" s="451"/>
      <c r="P35" s="643">
        <f t="shared" si="11"/>
        <v>0</v>
      </c>
      <c r="Q35" s="450"/>
      <c r="R35" s="450"/>
      <c r="S35" s="450"/>
      <c r="T35" s="1283"/>
      <c r="U35" s="716">
        <f t="shared" si="13"/>
        <v>0</v>
      </c>
      <c r="V35" s="503">
        <f t="shared" si="12"/>
        <v>0</v>
      </c>
      <c r="W35" s="503">
        <f t="shared" si="12"/>
        <v>0</v>
      </c>
      <c r="X35" s="538">
        <f t="shared" si="12"/>
        <v>0</v>
      </c>
    </row>
    <row r="36" spans="1:25" x14ac:dyDescent="0.3">
      <c r="A36" s="1632"/>
      <c r="B36" s="757">
        <v>2.2000000000000002</v>
      </c>
      <c r="C36" s="740" t="s">
        <v>906</v>
      </c>
      <c r="D36" s="1217">
        <f t="shared" si="8"/>
        <v>0</v>
      </c>
      <c r="E36" s="456"/>
      <c r="F36" s="456"/>
      <c r="G36" s="457"/>
      <c r="H36" s="643">
        <f t="shared" si="9"/>
        <v>0</v>
      </c>
      <c r="I36" s="456"/>
      <c r="J36" s="456"/>
      <c r="K36" s="457"/>
      <c r="L36" s="643">
        <f t="shared" si="10"/>
        <v>0</v>
      </c>
      <c r="M36" s="456"/>
      <c r="N36" s="456"/>
      <c r="O36" s="457"/>
      <c r="P36" s="643">
        <f t="shared" si="11"/>
        <v>0</v>
      </c>
      <c r="Q36" s="456"/>
      <c r="R36" s="456"/>
      <c r="S36" s="456"/>
      <c r="T36" s="1288"/>
      <c r="U36" s="716">
        <f t="shared" si="13"/>
        <v>0</v>
      </c>
      <c r="V36" s="503">
        <f t="shared" si="12"/>
        <v>0</v>
      </c>
      <c r="W36" s="503">
        <f t="shared" si="12"/>
        <v>0</v>
      </c>
      <c r="X36" s="555">
        <f>G36+K36+O36+S36</f>
        <v>0</v>
      </c>
    </row>
    <row r="37" spans="1:25" x14ac:dyDescent="0.3">
      <c r="A37" s="1632"/>
      <c r="B37" s="757">
        <v>2.21</v>
      </c>
      <c r="C37" s="740" t="s">
        <v>914</v>
      </c>
      <c r="D37" s="1217">
        <f t="shared" si="8"/>
        <v>0</v>
      </c>
      <c r="E37" s="456"/>
      <c r="F37" s="456"/>
      <c r="G37" s="457"/>
      <c r="H37" s="643">
        <f t="shared" si="9"/>
        <v>0</v>
      </c>
      <c r="I37" s="456"/>
      <c r="J37" s="456"/>
      <c r="K37" s="457"/>
      <c r="L37" s="643">
        <f t="shared" si="10"/>
        <v>0</v>
      </c>
      <c r="M37" s="456"/>
      <c r="N37" s="456"/>
      <c r="O37" s="457"/>
      <c r="P37" s="643">
        <f t="shared" si="11"/>
        <v>0</v>
      </c>
      <c r="Q37" s="456"/>
      <c r="R37" s="456"/>
      <c r="S37" s="456"/>
      <c r="T37" s="1288"/>
      <c r="U37" s="716">
        <f t="shared" si="13"/>
        <v>0</v>
      </c>
      <c r="V37" s="503">
        <f>E37+I37+M37+Q37</f>
        <v>0</v>
      </c>
      <c r="W37" s="503">
        <f>F37+J37+N37+R37</f>
        <v>0</v>
      </c>
      <c r="X37" s="555">
        <f>G37+K37+O37+S37</f>
        <v>0</v>
      </c>
    </row>
    <row r="38" spans="1:25" s="782" customFormat="1" x14ac:dyDescent="0.3">
      <c r="A38" s="1633"/>
      <c r="B38" s="758">
        <v>2.2200000000000002</v>
      </c>
      <c r="C38" s="759" t="s">
        <v>904</v>
      </c>
      <c r="D38" s="1218">
        <f>SUM(D26,D27:D37)</f>
        <v>0</v>
      </c>
      <c r="E38" s="521">
        <f t="shared" ref="E38:X38" si="14">SUM(E26:E37)</f>
        <v>0</v>
      </c>
      <c r="F38" s="521">
        <f t="shared" si="14"/>
        <v>0</v>
      </c>
      <c r="G38" s="522">
        <f t="shared" si="14"/>
        <v>0</v>
      </c>
      <c r="H38" s="532">
        <f t="shared" si="14"/>
        <v>0</v>
      </c>
      <c r="I38" s="521">
        <f t="shared" si="14"/>
        <v>0</v>
      </c>
      <c r="J38" s="521">
        <f t="shared" si="14"/>
        <v>0</v>
      </c>
      <c r="K38" s="522">
        <f t="shared" si="14"/>
        <v>0</v>
      </c>
      <c r="L38" s="532">
        <f t="shared" si="14"/>
        <v>0</v>
      </c>
      <c r="M38" s="521">
        <f t="shared" si="14"/>
        <v>0</v>
      </c>
      <c r="N38" s="521">
        <f t="shared" si="14"/>
        <v>0</v>
      </c>
      <c r="O38" s="522">
        <f t="shared" si="14"/>
        <v>0</v>
      </c>
      <c r="P38" s="532">
        <f t="shared" si="14"/>
        <v>0</v>
      </c>
      <c r="Q38" s="521">
        <f t="shared" si="14"/>
        <v>0</v>
      </c>
      <c r="R38" s="521">
        <f t="shared" si="14"/>
        <v>0</v>
      </c>
      <c r="S38" s="521">
        <f t="shared" si="14"/>
        <v>0</v>
      </c>
      <c r="T38" s="1284">
        <f t="shared" si="14"/>
        <v>0</v>
      </c>
      <c r="U38" s="539">
        <f t="shared" si="14"/>
        <v>0</v>
      </c>
      <c r="V38" s="521">
        <f t="shared" si="14"/>
        <v>0</v>
      </c>
      <c r="W38" s="521">
        <f t="shared" si="14"/>
        <v>0</v>
      </c>
      <c r="X38" s="892">
        <f t="shared" si="14"/>
        <v>0</v>
      </c>
    </row>
    <row r="39" spans="1:25" ht="14.4" customHeight="1" x14ac:dyDescent="0.3">
      <c r="A39" s="1684" t="s">
        <v>6</v>
      </c>
      <c r="B39" s="738" t="s">
        <v>77</v>
      </c>
      <c r="C39" s="754" t="s">
        <v>224</v>
      </c>
      <c r="D39" s="1214">
        <f>SUM(E39:G39)</f>
        <v>0</v>
      </c>
      <c r="E39" s="452"/>
      <c r="F39" s="454"/>
      <c r="G39" s="455"/>
      <c r="H39" s="642">
        <f>SUM(I39:K39)</f>
        <v>0</v>
      </c>
      <c r="I39" s="452"/>
      <c r="J39" s="454"/>
      <c r="K39" s="455"/>
      <c r="L39" s="642">
        <f>SUM(M39:O39)</f>
        <v>0</v>
      </c>
      <c r="M39" s="452"/>
      <c r="N39" s="454"/>
      <c r="O39" s="455"/>
      <c r="P39" s="642">
        <f>SUM(Q39:S39)</f>
        <v>0</v>
      </c>
      <c r="Q39" s="452"/>
      <c r="R39" s="454"/>
      <c r="S39" s="454"/>
      <c r="T39" s="1287"/>
      <c r="U39" s="611">
        <f>SUM(V39:X39)+T39</f>
        <v>0</v>
      </c>
      <c r="V39" s="503">
        <f t="shared" ref="V39:X42" si="15">E39+I39+M39+Q39</f>
        <v>0</v>
      </c>
      <c r="W39" s="503">
        <f t="shared" si="15"/>
        <v>0</v>
      </c>
      <c r="X39" s="1046">
        <f t="shared" si="15"/>
        <v>0</v>
      </c>
    </row>
    <row r="40" spans="1:25" s="780" customFormat="1" x14ac:dyDescent="0.3">
      <c r="A40" s="1684"/>
      <c r="B40" s="738" t="s">
        <v>78</v>
      </c>
      <c r="C40" s="760" t="s">
        <v>274</v>
      </c>
      <c r="D40" s="1215">
        <f>SUM(E40:G40)</f>
        <v>0</v>
      </c>
      <c r="E40" s="448"/>
      <c r="F40" s="448"/>
      <c r="G40" s="449"/>
      <c r="H40" s="502">
        <f>SUM(I40:K40)</f>
        <v>0</v>
      </c>
      <c r="I40" s="448"/>
      <c r="J40" s="448"/>
      <c r="K40" s="449"/>
      <c r="L40" s="502">
        <f>SUM(M40:O40)</f>
        <v>0</v>
      </c>
      <c r="M40" s="448"/>
      <c r="N40" s="448"/>
      <c r="O40" s="449"/>
      <c r="P40" s="502">
        <f>SUM(Q40:S40)</f>
        <v>0</v>
      </c>
      <c r="Q40" s="448"/>
      <c r="R40" s="448"/>
      <c r="S40" s="448"/>
      <c r="T40" s="1282"/>
      <c r="U40" s="535">
        <f t="shared" ref="U40:U42" si="16">SUM(V40:X40)+T40</f>
        <v>0</v>
      </c>
      <c r="V40" s="503">
        <f t="shared" si="15"/>
        <v>0</v>
      </c>
      <c r="W40" s="503">
        <f t="shared" si="15"/>
        <v>0</v>
      </c>
      <c r="X40" s="1046">
        <f t="shared" si="15"/>
        <v>0</v>
      </c>
    </row>
    <row r="41" spans="1:25" x14ac:dyDescent="0.3">
      <c r="A41" s="1684"/>
      <c r="B41" s="738" t="s">
        <v>79</v>
      </c>
      <c r="C41" s="761" t="s">
        <v>180</v>
      </c>
      <c r="D41" s="1215">
        <f>SUM(E41:G41)</f>
        <v>0</v>
      </c>
      <c r="E41" s="454"/>
      <c r="F41" s="454"/>
      <c r="G41" s="455"/>
      <c r="H41" s="502">
        <f>SUM(I41:K41)</f>
        <v>0</v>
      </c>
      <c r="I41" s="454"/>
      <c r="J41" s="454"/>
      <c r="K41" s="455"/>
      <c r="L41" s="502">
        <f>SUM(M41:O41)</f>
        <v>0</v>
      </c>
      <c r="M41" s="454"/>
      <c r="N41" s="454"/>
      <c r="O41" s="455"/>
      <c r="P41" s="502">
        <f>SUM(Q41:S41)</f>
        <v>0</v>
      </c>
      <c r="Q41" s="454"/>
      <c r="R41" s="454"/>
      <c r="S41" s="454"/>
      <c r="T41" s="1287"/>
      <c r="U41" s="535">
        <f t="shared" si="16"/>
        <v>0</v>
      </c>
      <c r="V41" s="503">
        <f t="shared" si="15"/>
        <v>0</v>
      </c>
      <c r="W41" s="503">
        <f t="shared" si="15"/>
        <v>0</v>
      </c>
      <c r="X41" s="1046">
        <f t="shared" si="15"/>
        <v>0</v>
      </c>
    </row>
    <row r="42" spans="1:25" x14ac:dyDescent="0.3">
      <c r="A42" s="1684"/>
      <c r="B42" s="738">
        <v>3.4</v>
      </c>
      <c r="C42" s="761" t="s">
        <v>586</v>
      </c>
      <c r="D42" s="1215">
        <f>SUM(E42:G42)</f>
        <v>0</v>
      </c>
      <c r="E42" s="454"/>
      <c r="F42" s="454"/>
      <c r="G42" s="455"/>
      <c r="H42" s="502">
        <f>SUM(I42:K42)</f>
        <v>0</v>
      </c>
      <c r="I42" s="454"/>
      <c r="J42" s="454"/>
      <c r="K42" s="455"/>
      <c r="L42" s="502">
        <f>SUM(M42:O42)</f>
        <v>0</v>
      </c>
      <c r="M42" s="454"/>
      <c r="N42" s="454"/>
      <c r="O42" s="455"/>
      <c r="P42" s="502">
        <f>SUM(Q42:S42)</f>
        <v>0</v>
      </c>
      <c r="Q42" s="454"/>
      <c r="R42" s="454"/>
      <c r="S42" s="454"/>
      <c r="T42" s="1287"/>
      <c r="U42" s="535">
        <f t="shared" si="16"/>
        <v>0</v>
      </c>
      <c r="V42" s="503">
        <f t="shared" si="15"/>
        <v>0</v>
      </c>
      <c r="W42" s="503">
        <f t="shared" si="15"/>
        <v>0</v>
      </c>
      <c r="X42" s="1046">
        <f t="shared" si="15"/>
        <v>0</v>
      </c>
    </row>
    <row r="43" spans="1:25" s="782" customFormat="1" x14ac:dyDescent="0.3">
      <c r="A43" s="1685"/>
      <c r="B43" s="762">
        <v>3.5</v>
      </c>
      <c r="C43" s="759" t="s">
        <v>8</v>
      </c>
      <c r="D43" s="1216">
        <f t="shared" ref="D43:X43" si="17">SUM(D39:D42)</f>
        <v>0</v>
      </c>
      <c r="E43" s="521">
        <f t="shared" si="17"/>
        <v>0</v>
      </c>
      <c r="F43" s="521">
        <f t="shared" si="17"/>
        <v>0</v>
      </c>
      <c r="G43" s="522">
        <f t="shared" si="17"/>
        <v>0</v>
      </c>
      <c r="H43" s="532">
        <f t="shared" si="17"/>
        <v>0</v>
      </c>
      <c r="I43" s="521">
        <f t="shared" si="17"/>
        <v>0</v>
      </c>
      <c r="J43" s="521">
        <f t="shared" si="17"/>
        <v>0</v>
      </c>
      <c r="K43" s="522">
        <f t="shared" si="17"/>
        <v>0</v>
      </c>
      <c r="L43" s="532">
        <f t="shared" si="17"/>
        <v>0</v>
      </c>
      <c r="M43" s="521">
        <f t="shared" si="17"/>
        <v>0</v>
      </c>
      <c r="N43" s="521">
        <f t="shared" si="17"/>
        <v>0</v>
      </c>
      <c r="O43" s="522">
        <f t="shared" si="17"/>
        <v>0</v>
      </c>
      <c r="P43" s="532">
        <f t="shared" si="17"/>
        <v>0</v>
      </c>
      <c r="Q43" s="521">
        <f t="shared" si="17"/>
        <v>0</v>
      </c>
      <c r="R43" s="521">
        <f t="shared" si="17"/>
        <v>0</v>
      </c>
      <c r="S43" s="521">
        <f t="shared" si="17"/>
        <v>0</v>
      </c>
      <c r="T43" s="1284">
        <f t="shared" si="17"/>
        <v>0</v>
      </c>
      <c r="U43" s="539">
        <f t="shared" si="17"/>
        <v>0</v>
      </c>
      <c r="V43" s="521">
        <f t="shared" si="17"/>
        <v>0</v>
      </c>
      <c r="W43" s="521">
        <f t="shared" si="17"/>
        <v>0</v>
      </c>
      <c r="X43" s="892">
        <f t="shared" si="17"/>
        <v>0</v>
      </c>
    </row>
    <row r="44" spans="1:25" s="782" customFormat="1" x14ac:dyDescent="0.3">
      <c r="A44" s="1675" t="s">
        <v>275</v>
      </c>
      <c r="B44" s="747" t="s">
        <v>81</v>
      </c>
      <c r="C44" s="1248" t="s">
        <v>188</v>
      </c>
      <c r="D44" s="1249">
        <f>SUM(D19+D20+D22, D27:D34)+D39</f>
        <v>0</v>
      </c>
      <c r="E44" s="720">
        <f t="shared" ref="E44:X44" si="18">SUM(E19+E20+E22, E27:E34)+E39</f>
        <v>0</v>
      </c>
      <c r="F44" s="720">
        <f t="shared" si="18"/>
        <v>0</v>
      </c>
      <c r="G44" s="720">
        <f t="shared" si="18"/>
        <v>0</v>
      </c>
      <c r="H44" s="1249">
        <f>SUM(H19+H20+H22, H27:H34)+H39</f>
        <v>0</v>
      </c>
      <c r="I44" s="720">
        <f t="shared" si="18"/>
        <v>0</v>
      </c>
      <c r="J44" s="720">
        <f t="shared" si="18"/>
        <v>0</v>
      </c>
      <c r="K44" s="720">
        <f t="shared" si="18"/>
        <v>0</v>
      </c>
      <c r="L44" s="1249">
        <f>SUM(L19+L20+L22, L27:L34)+L39</f>
        <v>0</v>
      </c>
      <c r="M44" s="720">
        <f t="shared" si="18"/>
        <v>0</v>
      </c>
      <c r="N44" s="720">
        <f t="shared" si="18"/>
        <v>0</v>
      </c>
      <c r="O44" s="720">
        <f t="shared" si="18"/>
        <v>0</v>
      </c>
      <c r="P44" s="1249">
        <f>SUM(P19+P20+P22, P27:P34)+P39</f>
        <v>0</v>
      </c>
      <c r="Q44" s="720">
        <f t="shared" si="18"/>
        <v>0</v>
      </c>
      <c r="R44" s="720">
        <f t="shared" si="18"/>
        <v>0</v>
      </c>
      <c r="S44" s="720">
        <f t="shared" si="18"/>
        <v>0</v>
      </c>
      <c r="T44" s="1324">
        <f t="shared" si="18"/>
        <v>0</v>
      </c>
      <c r="U44" s="1250">
        <f>SUM(U19+U20+U22, U27:U34)+U39</f>
        <v>0</v>
      </c>
      <c r="V44" s="720">
        <f t="shared" si="18"/>
        <v>0</v>
      </c>
      <c r="W44" s="720">
        <f t="shared" si="18"/>
        <v>0</v>
      </c>
      <c r="X44" s="893">
        <f t="shared" si="18"/>
        <v>0</v>
      </c>
    </row>
    <row r="45" spans="1:25" s="782" customFormat="1" x14ac:dyDescent="0.3">
      <c r="A45" s="1676"/>
      <c r="B45" s="745" t="s">
        <v>82</v>
      </c>
      <c r="C45" s="755" t="s">
        <v>189</v>
      </c>
      <c r="D45" s="643">
        <f t="shared" ref="D45:X45" si="19">D23+D36+D41</f>
        <v>0</v>
      </c>
      <c r="E45" s="537">
        <f t="shared" si="19"/>
        <v>0</v>
      </c>
      <c r="F45" s="537">
        <f t="shared" si="19"/>
        <v>0</v>
      </c>
      <c r="G45" s="537">
        <f t="shared" si="19"/>
        <v>0</v>
      </c>
      <c r="H45" s="643">
        <f t="shared" si="19"/>
        <v>0</v>
      </c>
      <c r="I45" s="537">
        <f t="shared" si="19"/>
        <v>0</v>
      </c>
      <c r="J45" s="537">
        <f t="shared" si="19"/>
        <v>0</v>
      </c>
      <c r="K45" s="537">
        <f t="shared" si="19"/>
        <v>0</v>
      </c>
      <c r="L45" s="643">
        <f t="shared" si="19"/>
        <v>0</v>
      </c>
      <c r="M45" s="537">
        <f t="shared" si="19"/>
        <v>0</v>
      </c>
      <c r="N45" s="537">
        <f t="shared" si="19"/>
        <v>0</v>
      </c>
      <c r="O45" s="537">
        <f t="shared" si="19"/>
        <v>0</v>
      </c>
      <c r="P45" s="643">
        <f t="shared" si="19"/>
        <v>0</v>
      </c>
      <c r="Q45" s="537">
        <f t="shared" si="19"/>
        <v>0</v>
      </c>
      <c r="R45" s="537">
        <f t="shared" si="19"/>
        <v>0</v>
      </c>
      <c r="S45" s="537">
        <f t="shared" si="19"/>
        <v>0</v>
      </c>
      <c r="T45" s="1325">
        <f t="shared" si="19"/>
        <v>0</v>
      </c>
      <c r="U45" s="716">
        <f t="shared" si="19"/>
        <v>0</v>
      </c>
      <c r="V45" s="537">
        <f t="shared" si="19"/>
        <v>0</v>
      </c>
      <c r="W45" s="537">
        <f t="shared" si="19"/>
        <v>0</v>
      </c>
      <c r="X45" s="538">
        <f t="shared" si="19"/>
        <v>0</v>
      </c>
      <c r="Y45" s="1219"/>
    </row>
    <row r="46" spans="1:25" s="782" customFormat="1" x14ac:dyDescent="0.3">
      <c r="A46" s="1676"/>
      <c r="B46" s="745" t="s">
        <v>83</v>
      </c>
      <c r="C46" s="755" t="s">
        <v>190</v>
      </c>
      <c r="D46" s="1251">
        <f t="shared" ref="D46:X46" si="20">D24+D35+D40</f>
        <v>0</v>
      </c>
      <c r="E46" s="1252">
        <f t="shared" si="20"/>
        <v>0</v>
      </c>
      <c r="F46" s="1252">
        <f t="shared" si="20"/>
        <v>0</v>
      </c>
      <c r="G46" s="1253">
        <f t="shared" si="20"/>
        <v>0</v>
      </c>
      <c r="H46" s="1251">
        <f t="shared" si="20"/>
        <v>0</v>
      </c>
      <c r="I46" s="1252">
        <f t="shared" si="20"/>
        <v>0</v>
      </c>
      <c r="J46" s="1252">
        <f t="shared" si="20"/>
        <v>0</v>
      </c>
      <c r="K46" s="1253">
        <f t="shared" si="20"/>
        <v>0</v>
      </c>
      <c r="L46" s="1251">
        <f t="shared" si="20"/>
        <v>0</v>
      </c>
      <c r="M46" s="1252">
        <f t="shared" si="20"/>
        <v>0</v>
      </c>
      <c r="N46" s="1252">
        <f t="shared" si="20"/>
        <v>0</v>
      </c>
      <c r="O46" s="1253">
        <f t="shared" si="20"/>
        <v>0</v>
      </c>
      <c r="P46" s="1251">
        <f t="shared" si="20"/>
        <v>0</v>
      </c>
      <c r="Q46" s="1252">
        <f t="shared" si="20"/>
        <v>0</v>
      </c>
      <c r="R46" s="1252">
        <f t="shared" si="20"/>
        <v>0</v>
      </c>
      <c r="S46" s="1252">
        <f t="shared" si="20"/>
        <v>0</v>
      </c>
      <c r="T46" s="1326">
        <f t="shared" si="20"/>
        <v>0</v>
      </c>
      <c r="U46" s="1254">
        <f t="shared" si="20"/>
        <v>0</v>
      </c>
      <c r="V46" s="1252">
        <f t="shared" si="20"/>
        <v>0</v>
      </c>
      <c r="W46" s="1252">
        <f t="shared" si="20"/>
        <v>0</v>
      </c>
      <c r="X46" s="1330">
        <f t="shared" si="20"/>
        <v>0</v>
      </c>
      <c r="Y46" s="1219"/>
    </row>
    <row r="47" spans="1:25" s="782" customFormat="1" x14ac:dyDescent="0.3">
      <c r="A47" s="1676"/>
      <c r="B47" s="745">
        <v>4.4000000000000004</v>
      </c>
      <c r="C47" s="755" t="s">
        <v>587</v>
      </c>
      <c r="D47" s="643">
        <f t="shared" ref="D47:X47" si="21">D25+D37+D42</f>
        <v>0</v>
      </c>
      <c r="E47" s="537">
        <f t="shared" si="21"/>
        <v>0</v>
      </c>
      <c r="F47" s="537">
        <f t="shared" si="21"/>
        <v>0</v>
      </c>
      <c r="G47" s="612">
        <f t="shared" si="21"/>
        <v>0</v>
      </c>
      <c r="H47" s="643">
        <f t="shared" si="21"/>
        <v>0</v>
      </c>
      <c r="I47" s="537">
        <f t="shared" si="21"/>
        <v>0</v>
      </c>
      <c r="J47" s="537">
        <f t="shared" si="21"/>
        <v>0</v>
      </c>
      <c r="K47" s="612">
        <f t="shared" si="21"/>
        <v>0</v>
      </c>
      <c r="L47" s="643">
        <f t="shared" si="21"/>
        <v>0</v>
      </c>
      <c r="M47" s="537">
        <f t="shared" si="21"/>
        <v>0</v>
      </c>
      <c r="N47" s="537">
        <f t="shared" si="21"/>
        <v>0</v>
      </c>
      <c r="O47" s="612">
        <f t="shared" si="21"/>
        <v>0</v>
      </c>
      <c r="P47" s="643">
        <f t="shared" si="21"/>
        <v>0</v>
      </c>
      <c r="Q47" s="537">
        <f t="shared" si="21"/>
        <v>0</v>
      </c>
      <c r="R47" s="537">
        <f t="shared" si="21"/>
        <v>0</v>
      </c>
      <c r="S47" s="537">
        <f t="shared" si="21"/>
        <v>0</v>
      </c>
      <c r="T47" s="1325">
        <f t="shared" si="21"/>
        <v>0</v>
      </c>
      <c r="U47" s="716">
        <f t="shared" si="21"/>
        <v>0</v>
      </c>
      <c r="V47" s="537">
        <f t="shared" si="21"/>
        <v>0</v>
      </c>
      <c r="W47" s="537">
        <f t="shared" si="21"/>
        <v>0</v>
      </c>
      <c r="X47" s="538">
        <f t="shared" si="21"/>
        <v>0</v>
      </c>
    </row>
    <row r="48" spans="1:25" x14ac:dyDescent="0.3">
      <c r="A48" s="1676"/>
      <c r="B48" s="745">
        <v>4.5</v>
      </c>
      <c r="C48" s="754" t="s">
        <v>36</v>
      </c>
      <c r="D48" s="502">
        <f>SUM(E48:G48)</f>
        <v>0</v>
      </c>
      <c r="E48" s="454"/>
      <c r="F48" s="454"/>
      <c r="G48" s="455"/>
      <c r="H48" s="502">
        <f>SUM(I48:K48)</f>
        <v>0</v>
      </c>
      <c r="I48" s="454"/>
      <c r="J48" s="454"/>
      <c r="K48" s="455"/>
      <c r="L48" s="502">
        <f>SUM(M48:O48)</f>
        <v>0</v>
      </c>
      <c r="M48" s="454"/>
      <c r="N48" s="454"/>
      <c r="O48" s="455"/>
      <c r="P48" s="502">
        <f>SUM(Q48:S48)</f>
        <v>0</v>
      </c>
      <c r="Q48" s="454"/>
      <c r="R48" s="454"/>
      <c r="S48" s="454"/>
      <c r="T48" s="1287"/>
      <c r="U48" s="535">
        <f>SUM(V48:X48)+T48</f>
        <v>0</v>
      </c>
      <c r="V48" s="503">
        <f t="shared" ref="V48:X49" si="22">E48+I48+M48+Q48</f>
        <v>0</v>
      </c>
      <c r="W48" s="503">
        <f t="shared" si="22"/>
        <v>0</v>
      </c>
      <c r="X48" s="555">
        <f t="shared" si="22"/>
        <v>0</v>
      </c>
    </row>
    <row r="49" spans="1:24" x14ac:dyDescent="0.3">
      <c r="A49" s="1676"/>
      <c r="B49" s="745" t="s">
        <v>116</v>
      </c>
      <c r="C49" s="740" t="s">
        <v>148</v>
      </c>
      <c r="D49" s="502">
        <f>SUM(E49:G49)</f>
        <v>0</v>
      </c>
      <c r="E49" s="454"/>
      <c r="F49" s="454"/>
      <c r="G49" s="455"/>
      <c r="H49" s="502">
        <f>SUM(I49:K49)</f>
        <v>0</v>
      </c>
      <c r="I49" s="454"/>
      <c r="J49" s="454"/>
      <c r="K49" s="455"/>
      <c r="L49" s="502">
        <f>SUM(M49:O49)</f>
        <v>0</v>
      </c>
      <c r="M49" s="454"/>
      <c r="N49" s="454"/>
      <c r="O49" s="455"/>
      <c r="P49" s="502">
        <f>SUM(Q49:S49)</f>
        <v>0</v>
      </c>
      <c r="Q49" s="454"/>
      <c r="R49" s="454"/>
      <c r="S49" s="454"/>
      <c r="T49" s="1287"/>
      <c r="U49" s="535">
        <f>SUM(V49:X49)+T49</f>
        <v>0</v>
      </c>
      <c r="V49" s="503">
        <f t="shared" si="22"/>
        <v>0</v>
      </c>
      <c r="W49" s="503">
        <f t="shared" si="22"/>
        <v>0</v>
      </c>
      <c r="X49" s="555">
        <f t="shared" si="22"/>
        <v>0</v>
      </c>
    </row>
    <row r="50" spans="1:24" s="782" customFormat="1" x14ac:dyDescent="0.3">
      <c r="A50" s="1676"/>
      <c r="B50" s="746" t="s">
        <v>230</v>
      </c>
      <c r="C50" s="765" t="s">
        <v>426</v>
      </c>
      <c r="D50" s="532">
        <f t="shared" ref="D50:X50" si="23">SUM(D44:D49)</f>
        <v>0</v>
      </c>
      <c r="E50" s="521">
        <f t="shared" si="23"/>
        <v>0</v>
      </c>
      <c r="F50" s="521">
        <f t="shared" si="23"/>
        <v>0</v>
      </c>
      <c r="G50" s="522">
        <f t="shared" si="23"/>
        <v>0</v>
      </c>
      <c r="H50" s="532">
        <f t="shared" si="23"/>
        <v>0</v>
      </c>
      <c r="I50" s="521">
        <f t="shared" si="23"/>
        <v>0</v>
      </c>
      <c r="J50" s="521">
        <f t="shared" si="23"/>
        <v>0</v>
      </c>
      <c r="K50" s="522">
        <f t="shared" si="23"/>
        <v>0</v>
      </c>
      <c r="L50" s="532">
        <f t="shared" si="23"/>
        <v>0</v>
      </c>
      <c r="M50" s="521">
        <f t="shared" si="23"/>
        <v>0</v>
      </c>
      <c r="N50" s="521">
        <f t="shared" si="23"/>
        <v>0</v>
      </c>
      <c r="O50" s="522">
        <f t="shared" si="23"/>
        <v>0</v>
      </c>
      <c r="P50" s="532">
        <f t="shared" si="23"/>
        <v>0</v>
      </c>
      <c r="Q50" s="521">
        <f t="shared" si="23"/>
        <v>0</v>
      </c>
      <c r="R50" s="521">
        <f t="shared" si="23"/>
        <v>0</v>
      </c>
      <c r="S50" s="521">
        <f t="shared" si="23"/>
        <v>0</v>
      </c>
      <c r="T50" s="1284">
        <f t="shared" si="23"/>
        <v>0</v>
      </c>
      <c r="U50" s="539">
        <f t="shared" si="23"/>
        <v>0</v>
      </c>
      <c r="V50" s="521">
        <f t="shared" si="23"/>
        <v>0</v>
      </c>
      <c r="W50" s="521">
        <f t="shared" si="23"/>
        <v>0</v>
      </c>
      <c r="X50" s="892">
        <f t="shared" si="23"/>
        <v>0</v>
      </c>
    </row>
    <row r="51" spans="1:24" x14ac:dyDescent="0.3">
      <c r="A51" s="1676"/>
      <c r="B51" s="745" t="s">
        <v>229</v>
      </c>
      <c r="C51" s="740" t="s">
        <v>44</v>
      </c>
      <c r="D51" s="502">
        <f>SUM(E51:G51)</f>
        <v>0</v>
      </c>
      <c r="E51" s="454"/>
      <c r="F51" s="454"/>
      <c r="G51" s="455"/>
      <c r="H51" s="502">
        <f>SUM(I51:K51)</f>
        <v>0</v>
      </c>
      <c r="I51" s="454"/>
      <c r="J51" s="454"/>
      <c r="K51" s="455"/>
      <c r="L51" s="502">
        <f>SUM(M51:O51)</f>
        <v>0</v>
      </c>
      <c r="M51" s="454"/>
      <c r="N51" s="454"/>
      <c r="O51" s="455"/>
      <c r="P51" s="502">
        <f>SUM(Q51:S51)</f>
        <v>0</v>
      </c>
      <c r="Q51" s="454"/>
      <c r="R51" s="454"/>
      <c r="S51" s="454"/>
      <c r="T51" s="1287"/>
      <c r="U51" s="535">
        <f>SUM(V51:X51)+T51</f>
        <v>0</v>
      </c>
      <c r="V51" s="503">
        <f t="shared" ref="V51:X53" si="24">E51+I51+M51+Q51</f>
        <v>0</v>
      </c>
      <c r="W51" s="503">
        <f t="shared" si="24"/>
        <v>0</v>
      </c>
      <c r="X51" s="555">
        <f t="shared" si="24"/>
        <v>0</v>
      </c>
    </row>
    <row r="52" spans="1:24" x14ac:dyDescent="0.3">
      <c r="A52" s="1676"/>
      <c r="B52" s="745" t="s">
        <v>228</v>
      </c>
      <c r="C52" s="740" t="s">
        <v>427</v>
      </c>
      <c r="D52" s="502">
        <f>SUM(E52:G52)</f>
        <v>0</v>
      </c>
      <c r="E52" s="454"/>
      <c r="F52" s="454"/>
      <c r="G52" s="455"/>
      <c r="H52" s="502">
        <f>SUM(I52:K52)</f>
        <v>0</v>
      </c>
      <c r="I52" s="454"/>
      <c r="J52" s="454"/>
      <c r="K52" s="455"/>
      <c r="L52" s="502">
        <f>SUM(M52:O52)</f>
        <v>0</v>
      </c>
      <c r="M52" s="454"/>
      <c r="N52" s="454"/>
      <c r="O52" s="455"/>
      <c r="P52" s="502">
        <f>SUM(Q52:S52)</f>
        <v>0</v>
      </c>
      <c r="Q52" s="454"/>
      <c r="R52" s="454"/>
      <c r="S52" s="454"/>
      <c r="T52" s="1287"/>
      <c r="U52" s="535">
        <f>SUM(V52:X52)+T52</f>
        <v>0</v>
      </c>
      <c r="V52" s="503">
        <f t="shared" si="24"/>
        <v>0</v>
      </c>
      <c r="W52" s="503">
        <f t="shared" si="24"/>
        <v>0</v>
      </c>
      <c r="X52" s="555">
        <f t="shared" si="24"/>
        <v>0</v>
      </c>
    </row>
    <row r="53" spans="1:24" s="782" customFormat="1" x14ac:dyDescent="0.3">
      <c r="A53" s="1676"/>
      <c r="B53" s="745" t="s">
        <v>227</v>
      </c>
      <c r="C53" s="740" t="s">
        <v>385</v>
      </c>
      <c r="D53" s="502">
        <f t="shared" ref="D53:U53" si="25">SUM(D51:D52)</f>
        <v>0</v>
      </c>
      <c r="E53" s="1043">
        <f t="shared" si="25"/>
        <v>0</v>
      </c>
      <c r="F53" s="1043">
        <f t="shared" si="25"/>
        <v>0</v>
      </c>
      <c r="G53" s="1045">
        <f t="shared" si="25"/>
        <v>0</v>
      </c>
      <c r="H53" s="502">
        <f t="shared" si="25"/>
        <v>0</v>
      </c>
      <c r="I53" s="1043">
        <f t="shared" si="25"/>
        <v>0</v>
      </c>
      <c r="J53" s="1043">
        <f t="shared" si="25"/>
        <v>0</v>
      </c>
      <c r="K53" s="1045">
        <f t="shared" si="25"/>
        <v>0</v>
      </c>
      <c r="L53" s="502">
        <f t="shared" si="25"/>
        <v>0</v>
      </c>
      <c r="M53" s="1043">
        <f t="shared" si="25"/>
        <v>0</v>
      </c>
      <c r="N53" s="1043">
        <f t="shared" si="25"/>
        <v>0</v>
      </c>
      <c r="O53" s="1045">
        <f t="shared" si="25"/>
        <v>0</v>
      </c>
      <c r="P53" s="502">
        <f t="shared" si="25"/>
        <v>0</v>
      </c>
      <c r="Q53" s="1043">
        <f t="shared" si="25"/>
        <v>0</v>
      </c>
      <c r="R53" s="1043">
        <f t="shared" si="25"/>
        <v>0</v>
      </c>
      <c r="S53" s="1043">
        <f t="shared" si="25"/>
        <v>0</v>
      </c>
      <c r="T53" s="1297">
        <f t="shared" si="25"/>
        <v>0</v>
      </c>
      <c r="U53" s="535">
        <f t="shared" si="25"/>
        <v>0</v>
      </c>
      <c r="V53" s="503">
        <f t="shared" si="24"/>
        <v>0</v>
      </c>
      <c r="W53" s="503">
        <f t="shared" si="24"/>
        <v>0</v>
      </c>
      <c r="X53" s="555">
        <f t="shared" si="24"/>
        <v>0</v>
      </c>
    </row>
    <row r="54" spans="1:24" s="782" customFormat="1" x14ac:dyDescent="0.3">
      <c r="A54" s="1677"/>
      <c r="B54" s="764" t="s">
        <v>226</v>
      </c>
      <c r="C54" s="765" t="s">
        <v>428</v>
      </c>
      <c r="D54" s="532">
        <f t="shared" ref="D54:X54" si="26">D50+D53</f>
        <v>0</v>
      </c>
      <c r="E54" s="521">
        <f t="shared" si="26"/>
        <v>0</v>
      </c>
      <c r="F54" s="521">
        <f t="shared" si="26"/>
        <v>0</v>
      </c>
      <c r="G54" s="522">
        <f t="shared" si="26"/>
        <v>0</v>
      </c>
      <c r="H54" s="532">
        <f t="shared" si="26"/>
        <v>0</v>
      </c>
      <c r="I54" s="521">
        <f t="shared" si="26"/>
        <v>0</v>
      </c>
      <c r="J54" s="521">
        <f t="shared" si="26"/>
        <v>0</v>
      </c>
      <c r="K54" s="522">
        <f t="shared" si="26"/>
        <v>0</v>
      </c>
      <c r="L54" s="532">
        <f t="shared" si="26"/>
        <v>0</v>
      </c>
      <c r="M54" s="521">
        <f t="shared" si="26"/>
        <v>0</v>
      </c>
      <c r="N54" s="521">
        <f t="shared" si="26"/>
        <v>0</v>
      </c>
      <c r="O54" s="522">
        <f t="shared" si="26"/>
        <v>0</v>
      </c>
      <c r="P54" s="532">
        <f t="shared" si="26"/>
        <v>0</v>
      </c>
      <c r="Q54" s="521">
        <f t="shared" si="26"/>
        <v>0</v>
      </c>
      <c r="R54" s="521">
        <f t="shared" si="26"/>
        <v>0</v>
      </c>
      <c r="S54" s="521">
        <f t="shared" si="26"/>
        <v>0</v>
      </c>
      <c r="T54" s="1284">
        <f t="shared" si="26"/>
        <v>0</v>
      </c>
      <c r="U54" s="539">
        <f t="shared" si="26"/>
        <v>0</v>
      </c>
      <c r="V54" s="521">
        <f t="shared" si="26"/>
        <v>0</v>
      </c>
      <c r="W54" s="521">
        <f t="shared" si="26"/>
        <v>0</v>
      </c>
      <c r="X54" s="892">
        <f t="shared" si="26"/>
        <v>0</v>
      </c>
    </row>
    <row r="55" spans="1:24" ht="15" customHeight="1" x14ac:dyDescent="0.3">
      <c r="A55" s="1695" t="s">
        <v>193</v>
      </c>
      <c r="B55" s="1696"/>
      <c r="C55" s="1697"/>
      <c r="D55" s="1689" t="s">
        <v>288</v>
      </c>
      <c r="E55" s="1690"/>
      <c r="F55" s="1690"/>
      <c r="G55" s="1691"/>
      <c r="H55" s="1689" t="s">
        <v>289</v>
      </c>
      <c r="I55" s="1690"/>
      <c r="J55" s="1690"/>
      <c r="K55" s="1691"/>
      <c r="L55" s="1689" t="s">
        <v>290</v>
      </c>
      <c r="M55" s="1690"/>
      <c r="N55" s="1690"/>
      <c r="O55" s="1691"/>
      <c r="P55" s="1689" t="s">
        <v>291</v>
      </c>
      <c r="Q55" s="1690"/>
      <c r="R55" s="1690"/>
      <c r="S55" s="1690"/>
      <c r="T55" s="1321"/>
      <c r="U55" s="1673" t="s">
        <v>1021</v>
      </c>
      <c r="V55" s="1668"/>
      <c r="W55" s="1668"/>
      <c r="X55" s="1674"/>
    </row>
    <row r="56" spans="1:24" ht="43.2" x14ac:dyDescent="0.3">
      <c r="A56" s="1698"/>
      <c r="B56" s="1699"/>
      <c r="C56" s="1700"/>
      <c r="D56" s="1313" t="s">
        <v>40</v>
      </c>
      <c r="E56" s="1314" t="s">
        <v>533</v>
      </c>
      <c r="F56" s="1314" t="s">
        <v>516</v>
      </c>
      <c r="G56" s="1315" t="s">
        <v>693</v>
      </c>
      <c r="H56" s="1313" t="s">
        <v>40</v>
      </c>
      <c r="I56" s="1314" t="s">
        <v>533</v>
      </c>
      <c r="J56" s="1314" t="s">
        <v>516</v>
      </c>
      <c r="K56" s="1315" t="s">
        <v>693</v>
      </c>
      <c r="L56" s="1313" t="s">
        <v>40</v>
      </c>
      <c r="M56" s="1314" t="s">
        <v>533</v>
      </c>
      <c r="N56" s="1314" t="s">
        <v>516</v>
      </c>
      <c r="O56" s="1315" t="s">
        <v>693</v>
      </c>
      <c r="P56" s="1314" t="s">
        <v>40</v>
      </c>
      <c r="Q56" s="1314" t="s">
        <v>533</v>
      </c>
      <c r="R56" s="1314" t="s">
        <v>516</v>
      </c>
      <c r="S56" s="1314" t="s">
        <v>693</v>
      </c>
      <c r="T56" s="1279" t="s">
        <v>1022</v>
      </c>
      <c r="U56" s="1312" t="s">
        <v>40</v>
      </c>
      <c r="V56" s="1311" t="s">
        <v>533</v>
      </c>
      <c r="W56" s="1311" t="s">
        <v>516</v>
      </c>
      <c r="X56" s="1316" t="s">
        <v>693</v>
      </c>
    </row>
    <row r="57" spans="1:24" ht="14.4" customHeight="1" x14ac:dyDescent="0.3">
      <c r="A57" s="1628" t="s">
        <v>9</v>
      </c>
      <c r="B57" s="744" t="s">
        <v>86</v>
      </c>
      <c r="C57" s="748" t="s">
        <v>30</v>
      </c>
      <c r="D57" s="643">
        <f t="shared" ref="D57:D62" si="27">SUM(E57:G57)</f>
        <v>0</v>
      </c>
      <c r="E57" s="462"/>
      <c r="F57" s="456"/>
      <c r="G57" s="457"/>
      <c r="H57" s="643">
        <f t="shared" ref="H57:H62" si="28">SUM(I57:K57)</f>
        <v>0</v>
      </c>
      <c r="I57" s="462"/>
      <c r="J57" s="456"/>
      <c r="K57" s="457"/>
      <c r="L57" s="643">
        <f t="shared" ref="L57:L62" si="29">SUM(M57:O57)</f>
        <v>0</v>
      </c>
      <c r="M57" s="462"/>
      <c r="N57" s="456"/>
      <c r="O57" s="457"/>
      <c r="P57" s="643">
        <f t="shared" ref="P57:P62" si="30">SUM(Q57:S57)</f>
        <v>0</v>
      </c>
      <c r="Q57" s="456"/>
      <c r="R57" s="456"/>
      <c r="S57" s="456"/>
      <c r="T57" s="1288"/>
      <c r="U57" s="716">
        <f>D57+H57+L57+P57+T57</f>
        <v>0</v>
      </c>
      <c r="V57" s="537">
        <f t="shared" ref="V57:X63" si="31">E57+I57+M57+Q57</f>
        <v>0</v>
      </c>
      <c r="W57" s="537">
        <f t="shared" si="31"/>
        <v>0</v>
      </c>
      <c r="X57" s="555">
        <f t="shared" si="31"/>
        <v>0</v>
      </c>
    </row>
    <row r="58" spans="1:24" x14ac:dyDescent="0.3">
      <c r="A58" s="1629"/>
      <c r="B58" s="745" t="s">
        <v>87</v>
      </c>
      <c r="C58" s="739" t="s">
        <v>109</v>
      </c>
      <c r="D58" s="643">
        <f t="shared" si="27"/>
        <v>0</v>
      </c>
      <c r="E58" s="456"/>
      <c r="F58" s="456"/>
      <c r="G58" s="457"/>
      <c r="H58" s="643">
        <f t="shared" si="28"/>
        <v>0</v>
      </c>
      <c r="I58" s="456"/>
      <c r="J58" s="456"/>
      <c r="K58" s="457"/>
      <c r="L58" s="643">
        <f t="shared" si="29"/>
        <v>0</v>
      </c>
      <c r="M58" s="456"/>
      <c r="N58" s="456"/>
      <c r="O58" s="457"/>
      <c r="P58" s="643">
        <f t="shared" si="30"/>
        <v>0</v>
      </c>
      <c r="Q58" s="456"/>
      <c r="R58" s="456"/>
      <c r="S58" s="456"/>
      <c r="T58" s="1288"/>
      <c r="U58" s="716">
        <f t="shared" ref="U58:U62" si="32">D58+H58+L58+P58+T58</f>
        <v>0</v>
      </c>
      <c r="V58" s="537">
        <f t="shared" si="31"/>
        <v>0</v>
      </c>
      <c r="W58" s="537">
        <f t="shared" si="31"/>
        <v>0</v>
      </c>
      <c r="X58" s="555">
        <f t="shared" si="31"/>
        <v>0</v>
      </c>
    </row>
    <row r="59" spans="1:24" x14ac:dyDescent="0.3">
      <c r="A59" s="1629"/>
      <c r="B59" s="745" t="s">
        <v>88</v>
      </c>
      <c r="C59" s="739" t="s">
        <v>110</v>
      </c>
      <c r="D59" s="643">
        <f t="shared" si="27"/>
        <v>0</v>
      </c>
      <c r="E59" s="456"/>
      <c r="F59" s="456"/>
      <c r="G59" s="457"/>
      <c r="H59" s="643">
        <f t="shared" si="28"/>
        <v>0</v>
      </c>
      <c r="I59" s="456"/>
      <c r="J59" s="456"/>
      <c r="K59" s="457"/>
      <c r="L59" s="643">
        <f t="shared" si="29"/>
        <v>0</v>
      </c>
      <c r="M59" s="456"/>
      <c r="N59" s="456"/>
      <c r="O59" s="457"/>
      <c r="P59" s="643">
        <f t="shared" si="30"/>
        <v>0</v>
      </c>
      <c r="Q59" s="456"/>
      <c r="R59" s="456"/>
      <c r="S59" s="456"/>
      <c r="T59" s="1288"/>
      <c r="U59" s="716">
        <f t="shared" si="32"/>
        <v>0</v>
      </c>
      <c r="V59" s="537">
        <f t="shared" si="31"/>
        <v>0</v>
      </c>
      <c r="W59" s="537">
        <f t="shared" si="31"/>
        <v>0</v>
      </c>
      <c r="X59" s="555">
        <f t="shared" si="31"/>
        <v>0</v>
      </c>
    </row>
    <row r="60" spans="1:24" x14ac:dyDescent="0.3">
      <c r="A60" s="1629"/>
      <c r="B60" s="749" t="s">
        <v>89</v>
      </c>
      <c r="C60" s="739" t="s">
        <v>111</v>
      </c>
      <c r="D60" s="643">
        <f t="shared" si="27"/>
        <v>0</v>
      </c>
      <c r="E60" s="456"/>
      <c r="F60" s="456"/>
      <c r="G60" s="457"/>
      <c r="H60" s="643">
        <f t="shared" si="28"/>
        <v>0</v>
      </c>
      <c r="I60" s="456"/>
      <c r="J60" s="456"/>
      <c r="K60" s="457"/>
      <c r="L60" s="643">
        <f t="shared" si="29"/>
        <v>0</v>
      </c>
      <c r="M60" s="456"/>
      <c r="N60" s="456"/>
      <c r="O60" s="457"/>
      <c r="P60" s="643">
        <f t="shared" si="30"/>
        <v>0</v>
      </c>
      <c r="Q60" s="456"/>
      <c r="R60" s="456"/>
      <c r="S60" s="456"/>
      <c r="T60" s="1288"/>
      <c r="U60" s="716">
        <f t="shared" si="32"/>
        <v>0</v>
      </c>
      <c r="V60" s="537">
        <f t="shared" si="31"/>
        <v>0</v>
      </c>
      <c r="W60" s="537">
        <f t="shared" si="31"/>
        <v>0</v>
      </c>
      <c r="X60" s="555">
        <f t="shared" si="31"/>
        <v>0</v>
      </c>
    </row>
    <row r="61" spans="1:24" x14ac:dyDescent="0.3">
      <c r="A61" s="1629"/>
      <c r="B61" s="749" t="s">
        <v>256</v>
      </c>
      <c r="C61" s="739" t="s">
        <v>112</v>
      </c>
      <c r="D61" s="643">
        <f t="shared" si="27"/>
        <v>0</v>
      </c>
      <c r="E61" s="456"/>
      <c r="F61" s="456"/>
      <c r="G61" s="457"/>
      <c r="H61" s="643">
        <f t="shared" si="28"/>
        <v>0</v>
      </c>
      <c r="I61" s="456"/>
      <c r="J61" s="456"/>
      <c r="K61" s="457"/>
      <c r="L61" s="643">
        <f t="shared" si="29"/>
        <v>0</v>
      </c>
      <c r="M61" s="456"/>
      <c r="N61" s="456"/>
      <c r="O61" s="457"/>
      <c r="P61" s="643">
        <f t="shared" si="30"/>
        <v>0</v>
      </c>
      <c r="Q61" s="456"/>
      <c r="R61" s="456"/>
      <c r="S61" s="456"/>
      <c r="T61" s="1288"/>
      <c r="U61" s="716">
        <f t="shared" si="32"/>
        <v>0</v>
      </c>
      <c r="V61" s="537">
        <f t="shared" si="31"/>
        <v>0</v>
      </c>
      <c r="W61" s="537">
        <f t="shared" si="31"/>
        <v>0</v>
      </c>
      <c r="X61" s="555">
        <f t="shared" si="31"/>
        <v>0</v>
      </c>
    </row>
    <row r="62" spans="1:24" x14ac:dyDescent="0.3">
      <c r="A62" s="1629"/>
      <c r="B62" s="745" t="s">
        <v>255</v>
      </c>
      <c r="C62" s="739" t="s">
        <v>31</v>
      </c>
      <c r="D62" s="643">
        <f t="shared" si="27"/>
        <v>0</v>
      </c>
      <c r="E62" s="456"/>
      <c r="F62" s="456"/>
      <c r="G62" s="457"/>
      <c r="H62" s="643">
        <f t="shared" si="28"/>
        <v>0</v>
      </c>
      <c r="I62" s="456"/>
      <c r="J62" s="456"/>
      <c r="K62" s="457"/>
      <c r="L62" s="643">
        <f t="shared" si="29"/>
        <v>0</v>
      </c>
      <c r="M62" s="456"/>
      <c r="N62" s="456"/>
      <c r="O62" s="457"/>
      <c r="P62" s="643">
        <f t="shared" si="30"/>
        <v>0</v>
      </c>
      <c r="Q62" s="456"/>
      <c r="R62" s="456"/>
      <c r="S62" s="456"/>
      <c r="T62" s="1288"/>
      <c r="U62" s="716">
        <f t="shared" si="32"/>
        <v>0</v>
      </c>
      <c r="V62" s="537">
        <f t="shared" si="31"/>
        <v>0</v>
      </c>
      <c r="W62" s="537">
        <f t="shared" si="31"/>
        <v>0</v>
      </c>
      <c r="X62" s="555">
        <f t="shared" si="31"/>
        <v>0</v>
      </c>
    </row>
    <row r="63" spans="1:24" s="782" customFormat="1" x14ac:dyDescent="0.3">
      <c r="A63" s="1630"/>
      <c r="B63" s="746" t="s">
        <v>254</v>
      </c>
      <c r="C63" s="743" t="s">
        <v>117</v>
      </c>
      <c r="D63" s="724">
        <f t="shared" ref="D63:U63" si="33">SUM(D57:D62)</f>
        <v>0</v>
      </c>
      <c r="E63" s="717">
        <f t="shared" si="33"/>
        <v>0</v>
      </c>
      <c r="F63" s="717">
        <f t="shared" si="33"/>
        <v>0</v>
      </c>
      <c r="G63" s="718">
        <f t="shared" si="33"/>
        <v>0</v>
      </c>
      <c r="H63" s="724">
        <f t="shared" si="33"/>
        <v>0</v>
      </c>
      <c r="I63" s="717">
        <f t="shared" si="33"/>
        <v>0</v>
      </c>
      <c r="J63" s="717">
        <f t="shared" si="33"/>
        <v>0</v>
      </c>
      <c r="K63" s="718">
        <f t="shared" si="33"/>
        <v>0</v>
      </c>
      <c r="L63" s="724">
        <f t="shared" si="33"/>
        <v>0</v>
      </c>
      <c r="M63" s="717">
        <f t="shared" si="33"/>
        <v>0</v>
      </c>
      <c r="N63" s="717">
        <f t="shared" si="33"/>
        <v>0</v>
      </c>
      <c r="O63" s="718">
        <f t="shared" si="33"/>
        <v>0</v>
      </c>
      <c r="P63" s="724">
        <f t="shared" si="33"/>
        <v>0</v>
      </c>
      <c r="Q63" s="717">
        <f t="shared" si="33"/>
        <v>0</v>
      </c>
      <c r="R63" s="717">
        <f t="shared" si="33"/>
        <v>0</v>
      </c>
      <c r="S63" s="717">
        <f t="shared" si="33"/>
        <v>0</v>
      </c>
      <c r="T63" s="1327">
        <f t="shared" si="33"/>
        <v>0</v>
      </c>
      <c r="U63" s="726">
        <f t="shared" si="33"/>
        <v>0</v>
      </c>
      <c r="V63" s="717">
        <f t="shared" si="31"/>
        <v>0</v>
      </c>
      <c r="W63" s="717">
        <f t="shared" si="31"/>
        <v>0</v>
      </c>
      <c r="X63" s="547">
        <f t="shared" si="31"/>
        <v>0</v>
      </c>
    </row>
    <row r="64" spans="1:24" ht="14.4" customHeight="1" x14ac:dyDescent="0.3">
      <c r="A64" s="1675" t="s">
        <v>194</v>
      </c>
      <c r="B64" s="744" t="s">
        <v>91</v>
      </c>
      <c r="C64" s="737" t="s">
        <v>425</v>
      </c>
      <c r="D64" s="465"/>
      <c r="E64" s="472"/>
      <c r="F64" s="472"/>
      <c r="G64" s="473"/>
      <c r="H64" s="465"/>
      <c r="I64" s="472"/>
      <c r="J64" s="472"/>
      <c r="K64" s="473"/>
      <c r="L64" s="465"/>
      <c r="M64" s="472"/>
      <c r="N64" s="472"/>
      <c r="O64" s="473"/>
      <c r="P64" s="456"/>
      <c r="Q64" s="472"/>
      <c r="R64" s="472"/>
      <c r="S64" s="472"/>
      <c r="T64" s="1288"/>
      <c r="U64" s="716">
        <f>D64+H64+L64+P64+T64</f>
        <v>0</v>
      </c>
      <c r="V64" s="559"/>
      <c r="W64" s="559"/>
      <c r="X64" s="474"/>
    </row>
    <row r="65" spans="1:24" x14ac:dyDescent="0.3">
      <c r="A65" s="1684"/>
      <c r="B65" s="745" t="s">
        <v>92</v>
      </c>
      <c r="C65" s="740" t="s">
        <v>417</v>
      </c>
      <c r="D65" s="465"/>
      <c r="E65" s="472"/>
      <c r="F65" s="472"/>
      <c r="G65" s="473"/>
      <c r="H65" s="465"/>
      <c r="I65" s="472"/>
      <c r="J65" s="472"/>
      <c r="K65" s="473"/>
      <c r="L65" s="465"/>
      <c r="M65" s="472"/>
      <c r="N65" s="472"/>
      <c r="O65" s="473"/>
      <c r="P65" s="456"/>
      <c r="Q65" s="472"/>
      <c r="R65" s="472"/>
      <c r="S65" s="472"/>
      <c r="T65" s="1288"/>
      <c r="U65" s="716">
        <f t="shared" ref="U65:U68" si="34">D65+H65+L65+P65+T65</f>
        <v>0</v>
      </c>
      <c r="V65" s="559"/>
      <c r="W65" s="559"/>
      <c r="X65" s="474"/>
    </row>
    <row r="66" spans="1:24" x14ac:dyDescent="0.3">
      <c r="A66" s="1684"/>
      <c r="B66" s="745" t="s">
        <v>93</v>
      </c>
      <c r="C66" s="781" t="s">
        <v>638</v>
      </c>
      <c r="D66" s="465"/>
      <c r="E66" s="472"/>
      <c r="F66" s="472"/>
      <c r="G66" s="473"/>
      <c r="H66" s="465"/>
      <c r="I66" s="472"/>
      <c r="J66" s="472"/>
      <c r="K66" s="473"/>
      <c r="L66" s="465"/>
      <c r="M66" s="472"/>
      <c r="N66" s="472"/>
      <c r="O66" s="473"/>
      <c r="P66" s="456"/>
      <c r="Q66" s="472"/>
      <c r="R66" s="472"/>
      <c r="S66" s="472"/>
      <c r="T66" s="1288"/>
      <c r="U66" s="716">
        <f t="shared" si="34"/>
        <v>0</v>
      </c>
      <c r="V66" s="559"/>
      <c r="W66" s="559"/>
      <c r="X66" s="474"/>
    </row>
    <row r="67" spans="1:24" x14ac:dyDescent="0.3">
      <c r="A67" s="1684"/>
      <c r="B67" s="745" t="s">
        <v>94</v>
      </c>
      <c r="C67" s="781" t="s">
        <v>639</v>
      </c>
      <c r="D67" s="465"/>
      <c r="E67" s="472"/>
      <c r="F67" s="472"/>
      <c r="G67" s="473"/>
      <c r="H67" s="465"/>
      <c r="I67" s="472"/>
      <c r="J67" s="472"/>
      <c r="K67" s="473"/>
      <c r="L67" s="465"/>
      <c r="M67" s="472"/>
      <c r="N67" s="472"/>
      <c r="O67" s="473"/>
      <c r="P67" s="456"/>
      <c r="Q67" s="472"/>
      <c r="R67" s="472"/>
      <c r="S67" s="472"/>
      <c r="T67" s="1288"/>
      <c r="U67" s="716">
        <f t="shared" si="34"/>
        <v>0</v>
      </c>
      <c r="V67" s="559"/>
      <c r="W67" s="559"/>
      <c r="X67" s="474"/>
    </row>
    <row r="68" spans="1:24" x14ac:dyDescent="0.3">
      <c r="A68" s="1684"/>
      <c r="B68" s="745" t="s">
        <v>253</v>
      </c>
      <c r="C68" s="781" t="s">
        <v>640</v>
      </c>
      <c r="D68" s="465"/>
      <c r="E68" s="472"/>
      <c r="F68" s="472"/>
      <c r="G68" s="473"/>
      <c r="H68" s="465"/>
      <c r="I68" s="472"/>
      <c r="J68" s="472"/>
      <c r="K68" s="473"/>
      <c r="L68" s="465"/>
      <c r="M68" s="472"/>
      <c r="N68" s="472"/>
      <c r="O68" s="473"/>
      <c r="P68" s="456"/>
      <c r="Q68" s="472"/>
      <c r="R68" s="472"/>
      <c r="S68" s="472"/>
      <c r="T68" s="1288"/>
      <c r="U68" s="716">
        <f t="shared" si="34"/>
        <v>0</v>
      </c>
      <c r="V68" s="559"/>
      <c r="W68" s="559"/>
      <c r="X68" s="474"/>
    </row>
    <row r="69" spans="1:24" x14ac:dyDescent="0.3">
      <c r="A69" s="1685"/>
      <c r="B69" s="746" t="s">
        <v>252</v>
      </c>
      <c r="C69" s="743" t="s">
        <v>198</v>
      </c>
      <c r="D69" s="724">
        <f>SUM(D64:D68)</f>
        <v>0</v>
      </c>
      <c r="E69" s="481"/>
      <c r="F69" s="481"/>
      <c r="G69" s="482"/>
      <c r="H69" s="724">
        <f>SUM(H64:H68)</f>
        <v>0</v>
      </c>
      <c r="I69" s="481"/>
      <c r="J69" s="481"/>
      <c r="K69" s="482"/>
      <c r="L69" s="724">
        <f>SUM(L64:L68)</f>
        <v>0</v>
      </c>
      <c r="M69" s="481"/>
      <c r="N69" s="481"/>
      <c r="O69" s="482"/>
      <c r="P69" s="717">
        <f>SUM(P64:P68)</f>
        <v>0</v>
      </c>
      <c r="Q69" s="481"/>
      <c r="R69" s="481"/>
      <c r="S69" s="481"/>
      <c r="T69" s="1327">
        <f>SUM(T64:T68)</f>
        <v>0</v>
      </c>
      <c r="U69" s="726">
        <f>SUM(U64:U68)</f>
        <v>0</v>
      </c>
      <c r="V69" s="649"/>
      <c r="W69" s="649"/>
      <c r="X69" s="484"/>
    </row>
    <row r="70" spans="1:24" x14ac:dyDescent="0.3">
      <c r="A70" s="790"/>
      <c r="B70" s="794" t="s">
        <v>300</v>
      </c>
      <c r="C70" s="1210" t="s">
        <v>35</v>
      </c>
      <c r="D70" s="643">
        <f>D54+D63+D69</f>
        <v>0</v>
      </c>
      <c r="E70" s="472"/>
      <c r="F70" s="472"/>
      <c r="G70" s="473"/>
      <c r="H70" s="643">
        <f>H54+H63+H69</f>
        <v>0</v>
      </c>
      <c r="I70" s="472"/>
      <c r="J70" s="472"/>
      <c r="K70" s="473"/>
      <c r="L70" s="643">
        <f>L54+L63+L69</f>
        <v>0</v>
      </c>
      <c r="M70" s="472"/>
      <c r="N70" s="472"/>
      <c r="O70" s="473"/>
      <c r="P70" s="537">
        <f>P54+P63+P69</f>
        <v>0</v>
      </c>
      <c r="Q70" s="472"/>
      <c r="R70" s="472"/>
      <c r="S70" s="472"/>
      <c r="T70" s="1325">
        <f>T54+T63+T69</f>
        <v>0</v>
      </c>
      <c r="U70" s="716">
        <f>U54+U63+U69</f>
        <v>0</v>
      </c>
      <c r="V70" s="661"/>
      <c r="W70" s="661"/>
      <c r="X70" s="474"/>
    </row>
    <row r="71" spans="1:24" s="782" customFormat="1" ht="24.6" x14ac:dyDescent="0.3">
      <c r="A71" s="1213"/>
      <c r="B71" s="1201" t="s">
        <v>301</v>
      </c>
      <c r="C71" s="1202" t="s">
        <v>199</v>
      </c>
      <c r="D71" s="1203">
        <f>D14-D70</f>
        <v>0</v>
      </c>
      <c r="E71" s="478"/>
      <c r="F71" s="478"/>
      <c r="G71" s="479"/>
      <c r="H71" s="1203">
        <f>H14-H70</f>
        <v>0</v>
      </c>
      <c r="I71" s="478"/>
      <c r="J71" s="478"/>
      <c r="K71" s="479"/>
      <c r="L71" s="1203">
        <f>L14-L70</f>
        <v>0</v>
      </c>
      <c r="M71" s="478"/>
      <c r="N71" s="478"/>
      <c r="O71" s="479"/>
      <c r="P71" s="1205">
        <f>P14-P70</f>
        <v>0</v>
      </c>
      <c r="Q71" s="478"/>
      <c r="R71" s="478"/>
      <c r="S71" s="478"/>
      <c r="T71" s="1331">
        <f>T14-T70</f>
        <v>0</v>
      </c>
      <c r="U71" s="1206">
        <f>U14-U70</f>
        <v>0</v>
      </c>
      <c r="V71" s="646"/>
      <c r="W71" s="646"/>
      <c r="X71" s="1198"/>
    </row>
    <row r="72" spans="1:24" x14ac:dyDescent="0.3">
      <c r="A72" s="791"/>
      <c r="B72" s="745" t="s">
        <v>243</v>
      </c>
      <c r="C72" s="739" t="s">
        <v>29</v>
      </c>
      <c r="D72" s="480"/>
      <c r="E72" s="783"/>
      <c r="F72" s="783"/>
      <c r="G72" s="784"/>
      <c r="H72" s="480"/>
      <c r="I72" s="783"/>
      <c r="J72" s="783"/>
      <c r="K72" s="784"/>
      <c r="L72" s="480"/>
      <c r="M72" s="783"/>
      <c r="N72" s="783"/>
      <c r="O72" s="784"/>
      <c r="P72" s="785"/>
      <c r="Q72" s="481"/>
      <c r="R72" s="481"/>
      <c r="S72" s="481"/>
      <c r="T72" s="1328"/>
      <c r="U72" s="731">
        <f>D72+H72+L72+P72+T72</f>
        <v>0</v>
      </c>
      <c r="V72" s="649"/>
      <c r="W72" s="649"/>
      <c r="X72" s="484"/>
    </row>
    <row r="73" spans="1:24" s="782" customFormat="1" x14ac:dyDescent="0.3">
      <c r="A73" s="1211"/>
      <c r="B73" s="1208" t="s">
        <v>313</v>
      </c>
      <c r="C73" s="752" t="s">
        <v>200</v>
      </c>
      <c r="D73" s="724">
        <f>D71-D72</f>
        <v>0</v>
      </c>
      <c r="E73" s="475"/>
      <c r="F73" s="475"/>
      <c r="G73" s="476"/>
      <c r="H73" s="724">
        <f>H71-H72</f>
        <v>0</v>
      </c>
      <c r="I73" s="475"/>
      <c r="J73" s="475"/>
      <c r="K73" s="476"/>
      <c r="L73" s="724">
        <f>L71-L72</f>
        <v>0</v>
      </c>
      <c r="M73" s="475"/>
      <c r="N73" s="475"/>
      <c r="O73" s="476"/>
      <c r="P73" s="717">
        <f>P71-P72</f>
        <v>0</v>
      </c>
      <c r="Q73" s="477"/>
      <c r="R73" s="477"/>
      <c r="S73" s="477"/>
      <c r="T73" s="1327">
        <f>T71-T72</f>
        <v>0</v>
      </c>
      <c r="U73" s="726">
        <f>U71-U72</f>
        <v>0</v>
      </c>
      <c r="V73" s="651"/>
      <c r="W73" s="651"/>
      <c r="X73" s="1212"/>
    </row>
    <row r="74" spans="1:24" x14ac:dyDescent="0.3">
      <c r="A74" s="1692" t="s">
        <v>365</v>
      </c>
      <c r="B74" s="747" t="s">
        <v>244</v>
      </c>
      <c r="C74" s="748" t="s">
        <v>419</v>
      </c>
      <c r="D74" s="786"/>
      <c r="E74" s="469"/>
      <c r="F74" s="469"/>
      <c r="G74" s="470"/>
      <c r="H74" s="786"/>
      <c r="I74" s="469"/>
      <c r="J74" s="469"/>
      <c r="K74" s="470"/>
      <c r="L74" s="786"/>
      <c r="M74" s="469"/>
      <c r="N74" s="469"/>
      <c r="O74" s="470"/>
      <c r="P74" s="452"/>
      <c r="Q74" s="469"/>
      <c r="R74" s="469"/>
      <c r="S74" s="469"/>
      <c r="T74" s="1286"/>
      <c r="U74" s="716">
        <f>D74+H74+L74+P74+T74</f>
        <v>0</v>
      </c>
      <c r="V74" s="559"/>
      <c r="W74" s="559"/>
      <c r="X74" s="471"/>
    </row>
    <row r="75" spans="1:24" x14ac:dyDescent="0.3">
      <c r="A75" s="1693"/>
      <c r="B75" s="749">
        <v>11.1</v>
      </c>
      <c r="C75" s="739" t="s">
        <v>421</v>
      </c>
      <c r="D75" s="464"/>
      <c r="E75" s="472"/>
      <c r="F75" s="472"/>
      <c r="G75" s="473"/>
      <c r="H75" s="464"/>
      <c r="I75" s="472"/>
      <c r="J75" s="472"/>
      <c r="K75" s="473"/>
      <c r="L75" s="464"/>
      <c r="M75" s="472"/>
      <c r="N75" s="472"/>
      <c r="O75" s="473"/>
      <c r="P75" s="454"/>
      <c r="Q75" s="472"/>
      <c r="R75" s="472"/>
      <c r="S75" s="472"/>
      <c r="T75" s="1287"/>
      <c r="U75" s="716">
        <f t="shared" ref="U75:U78" si="35">D75+H75+L75+P75+T75</f>
        <v>0</v>
      </c>
      <c r="V75" s="559"/>
      <c r="W75" s="559"/>
      <c r="X75" s="474"/>
    </row>
    <row r="76" spans="1:24" x14ac:dyDescent="0.3">
      <c r="A76" s="1693"/>
      <c r="B76" s="749">
        <v>11.2</v>
      </c>
      <c r="C76" s="739" t="s">
        <v>420</v>
      </c>
      <c r="D76" s="464"/>
      <c r="E76" s="472"/>
      <c r="F76" s="472"/>
      <c r="G76" s="473"/>
      <c r="H76" s="464"/>
      <c r="I76" s="472"/>
      <c r="J76" s="472"/>
      <c r="K76" s="473"/>
      <c r="L76" s="464"/>
      <c r="M76" s="472"/>
      <c r="N76" s="472"/>
      <c r="O76" s="473"/>
      <c r="P76" s="454"/>
      <c r="Q76" s="472"/>
      <c r="R76" s="472"/>
      <c r="S76" s="472"/>
      <c r="T76" s="1287"/>
      <c r="U76" s="716">
        <f t="shared" si="35"/>
        <v>0</v>
      </c>
      <c r="V76" s="559"/>
      <c r="W76" s="559"/>
      <c r="X76" s="474"/>
    </row>
    <row r="77" spans="1:24" x14ac:dyDescent="0.3">
      <c r="A77" s="1693"/>
      <c r="B77" s="749">
        <v>11.3</v>
      </c>
      <c r="C77" s="739" t="s">
        <v>28</v>
      </c>
      <c r="D77" s="464"/>
      <c r="E77" s="472"/>
      <c r="F77" s="472"/>
      <c r="G77" s="473"/>
      <c r="H77" s="464"/>
      <c r="I77" s="472"/>
      <c r="J77" s="472"/>
      <c r="K77" s="473"/>
      <c r="L77" s="464"/>
      <c r="M77" s="472"/>
      <c r="N77" s="472"/>
      <c r="O77" s="473"/>
      <c r="P77" s="454"/>
      <c r="Q77" s="472"/>
      <c r="R77" s="472"/>
      <c r="S77" s="472"/>
      <c r="T77" s="1287"/>
      <c r="U77" s="716">
        <f t="shared" si="35"/>
        <v>0</v>
      </c>
      <c r="V77" s="559"/>
      <c r="W77" s="559"/>
      <c r="X77" s="474"/>
    </row>
    <row r="78" spans="1:24" x14ac:dyDescent="0.3">
      <c r="A78" s="1693"/>
      <c r="B78" s="749">
        <v>11.4</v>
      </c>
      <c r="C78" s="739" t="s">
        <v>205</v>
      </c>
      <c r="D78" s="464"/>
      <c r="E78" s="472"/>
      <c r="F78" s="472"/>
      <c r="G78" s="473"/>
      <c r="H78" s="464"/>
      <c r="I78" s="472"/>
      <c r="J78" s="472"/>
      <c r="K78" s="473"/>
      <c r="L78" s="464"/>
      <c r="M78" s="472"/>
      <c r="N78" s="472"/>
      <c r="O78" s="473"/>
      <c r="P78" s="454"/>
      <c r="Q78" s="472"/>
      <c r="R78" s="472"/>
      <c r="S78" s="472"/>
      <c r="T78" s="1287"/>
      <c r="U78" s="716">
        <f t="shared" si="35"/>
        <v>0</v>
      </c>
      <c r="V78" s="559"/>
      <c r="W78" s="559"/>
      <c r="X78" s="474"/>
    </row>
    <row r="79" spans="1:24" s="782" customFormat="1" x14ac:dyDescent="0.3">
      <c r="A79" s="1693"/>
      <c r="B79" s="749">
        <v>11.5</v>
      </c>
      <c r="C79" s="739" t="s">
        <v>418</v>
      </c>
      <c r="D79" s="502">
        <f>SUM(D74:D78)</f>
        <v>0</v>
      </c>
      <c r="E79" s="472"/>
      <c r="F79" s="472"/>
      <c r="G79" s="473"/>
      <c r="H79" s="502">
        <f>SUM(H74:H78)</f>
        <v>0</v>
      </c>
      <c r="I79" s="472"/>
      <c r="J79" s="472"/>
      <c r="K79" s="473"/>
      <c r="L79" s="502">
        <f>SUM(L74:L78)</f>
        <v>0</v>
      </c>
      <c r="M79" s="472"/>
      <c r="N79" s="472"/>
      <c r="O79" s="473"/>
      <c r="P79" s="503">
        <f>SUM(P74:P78)</f>
        <v>0</v>
      </c>
      <c r="Q79" s="472"/>
      <c r="R79" s="472"/>
      <c r="S79" s="472"/>
      <c r="T79" s="1332">
        <f>SUM(T74:T78)</f>
        <v>0</v>
      </c>
      <c r="U79" s="535">
        <f>SUM(U74:U78)</f>
        <v>0</v>
      </c>
      <c r="V79" s="646"/>
      <c r="W79" s="646"/>
      <c r="X79" s="474"/>
    </row>
    <row r="80" spans="1:24" x14ac:dyDescent="0.3">
      <c r="A80" s="1693"/>
      <c r="B80" s="749">
        <v>11.6</v>
      </c>
      <c r="C80" s="739" t="s">
        <v>422</v>
      </c>
      <c r="D80" s="464"/>
      <c r="E80" s="472"/>
      <c r="F80" s="472"/>
      <c r="G80" s="473"/>
      <c r="H80" s="464"/>
      <c r="I80" s="472"/>
      <c r="J80" s="472"/>
      <c r="K80" s="473"/>
      <c r="L80" s="464"/>
      <c r="M80" s="472"/>
      <c r="N80" s="472"/>
      <c r="O80" s="473"/>
      <c r="P80" s="454"/>
      <c r="Q80" s="472"/>
      <c r="R80" s="472"/>
      <c r="S80" s="472"/>
      <c r="T80" s="1287"/>
      <c r="U80" s="716">
        <f>D80+H80+L80+P80+T80</f>
        <v>0</v>
      </c>
      <c r="V80" s="559"/>
      <c r="W80" s="559"/>
      <c r="X80" s="474"/>
    </row>
    <row r="81" spans="1:24" x14ac:dyDescent="0.3">
      <c r="A81" s="1693"/>
      <c r="B81" s="749">
        <v>11.7</v>
      </c>
      <c r="C81" s="739" t="s">
        <v>209</v>
      </c>
      <c r="D81" s="464"/>
      <c r="E81" s="472"/>
      <c r="F81" s="472"/>
      <c r="G81" s="473"/>
      <c r="H81" s="464"/>
      <c r="I81" s="472"/>
      <c r="J81" s="472"/>
      <c r="K81" s="473"/>
      <c r="L81" s="464"/>
      <c r="M81" s="472"/>
      <c r="N81" s="472"/>
      <c r="O81" s="473"/>
      <c r="P81" s="454"/>
      <c r="Q81" s="472"/>
      <c r="R81" s="472"/>
      <c r="S81" s="472"/>
      <c r="T81" s="1287"/>
      <c r="U81" s="716">
        <f t="shared" ref="U81:U82" si="36">D81+H81+L81+P81+T81</f>
        <v>0</v>
      </c>
      <c r="V81" s="559"/>
      <c r="W81" s="559"/>
      <c r="X81" s="474"/>
    </row>
    <row r="82" spans="1:24" x14ac:dyDescent="0.3">
      <c r="A82" s="1693"/>
      <c r="B82" s="749">
        <v>11.8</v>
      </c>
      <c r="C82" s="739" t="s">
        <v>212</v>
      </c>
      <c r="D82" s="464"/>
      <c r="E82" s="472"/>
      <c r="F82" s="472"/>
      <c r="G82" s="473"/>
      <c r="H82" s="464"/>
      <c r="I82" s="472"/>
      <c r="J82" s="472"/>
      <c r="K82" s="473"/>
      <c r="L82" s="464"/>
      <c r="M82" s="472"/>
      <c r="N82" s="472"/>
      <c r="O82" s="473"/>
      <c r="P82" s="454"/>
      <c r="Q82" s="472"/>
      <c r="R82" s="472"/>
      <c r="S82" s="472"/>
      <c r="T82" s="1287"/>
      <c r="U82" s="716">
        <f t="shared" si="36"/>
        <v>0</v>
      </c>
      <c r="V82" s="559"/>
      <c r="W82" s="559"/>
      <c r="X82" s="474"/>
    </row>
    <row r="83" spans="1:24" s="782" customFormat="1" ht="24.6" x14ac:dyDescent="0.3">
      <c r="A83" s="1694"/>
      <c r="B83" s="749">
        <v>11.9</v>
      </c>
      <c r="C83" s="750" t="s">
        <v>423</v>
      </c>
      <c r="D83" s="502">
        <f>(D79-D80)+(D81-D82)</f>
        <v>0</v>
      </c>
      <c r="E83" s="472"/>
      <c r="F83" s="472"/>
      <c r="G83" s="473"/>
      <c r="H83" s="502">
        <f>(H79-H80)+(H81-H82)</f>
        <v>0</v>
      </c>
      <c r="I83" s="472"/>
      <c r="J83" s="472"/>
      <c r="K83" s="473"/>
      <c r="L83" s="502">
        <f>(L79-L80)+(L81-L82)</f>
        <v>0</v>
      </c>
      <c r="M83" s="472"/>
      <c r="N83" s="472"/>
      <c r="O83" s="473"/>
      <c r="P83" s="503">
        <f>(P79-P80)+(P81-P82)</f>
        <v>0</v>
      </c>
      <c r="Q83" s="472"/>
      <c r="R83" s="472"/>
      <c r="S83" s="472"/>
      <c r="T83" s="1332">
        <f>(T79-T80)+(T81-T82)</f>
        <v>0</v>
      </c>
      <c r="U83" s="535">
        <f>(U79-U80)+(U81-U82)</f>
        <v>0</v>
      </c>
      <c r="V83" s="644"/>
      <c r="W83" s="644"/>
      <c r="X83" s="474"/>
    </row>
    <row r="84" spans="1:24" s="782" customFormat="1" ht="15" thickBot="1" x14ac:dyDescent="0.35">
      <c r="A84" s="792"/>
      <c r="B84" s="751" t="s">
        <v>306</v>
      </c>
      <c r="C84" s="752" t="s">
        <v>215</v>
      </c>
      <c r="D84" s="732">
        <f>D73+D83</f>
        <v>0</v>
      </c>
      <c r="E84" s="485"/>
      <c r="F84" s="485"/>
      <c r="G84" s="486"/>
      <c r="H84" s="732">
        <f>H73+H83</f>
        <v>0</v>
      </c>
      <c r="I84" s="485"/>
      <c r="J84" s="485"/>
      <c r="K84" s="486"/>
      <c r="L84" s="732">
        <f>L73+L83</f>
        <v>0</v>
      </c>
      <c r="M84" s="485"/>
      <c r="N84" s="485"/>
      <c r="O84" s="486"/>
      <c r="P84" s="890">
        <f>P73+P83</f>
        <v>0</v>
      </c>
      <c r="Q84" s="485"/>
      <c r="R84" s="485"/>
      <c r="S84" s="478"/>
      <c r="T84" s="1333">
        <f>T73+T83</f>
        <v>0</v>
      </c>
      <c r="U84" s="734">
        <f>U73+U83</f>
        <v>0</v>
      </c>
      <c r="V84" s="653"/>
      <c r="W84" s="653"/>
      <c r="X84" s="897"/>
    </row>
    <row r="85" spans="1:24" x14ac:dyDescent="0.3">
      <c r="S85" s="895"/>
      <c r="T85" s="770"/>
      <c r="X85" s="770"/>
    </row>
  </sheetData>
  <sheetProtection algorithmName="SHA-512" hashValue="/Z2ZwoYOA8TB0lfTLnJxgwsnxWq5Fs5PG6k+/pe4g/rr6bh60Mz9a+MZEA806khFKePl83rwaQQg5HvBa1UyVQ==" saltValue="S32clVbxmlFjb0MWv7HpSQ==" spinCount="100000" sheet="1" objects="1" scenarios="1"/>
  <mergeCells count="26">
    <mergeCell ref="H55:K55"/>
    <mergeCell ref="L55:O55"/>
    <mergeCell ref="P55:S55"/>
    <mergeCell ref="A57:A63"/>
    <mergeCell ref="A64:A69"/>
    <mergeCell ref="A39:A43"/>
    <mergeCell ref="A44:A54"/>
    <mergeCell ref="A55:C56"/>
    <mergeCell ref="A74:A83"/>
    <mergeCell ref="D55:G55"/>
    <mergeCell ref="U55:X55"/>
    <mergeCell ref="A11:A14"/>
    <mergeCell ref="A15:C16"/>
    <mergeCell ref="A10:C10"/>
    <mergeCell ref="D7:G7"/>
    <mergeCell ref="H7:K7"/>
    <mergeCell ref="D15:G15"/>
    <mergeCell ref="H15:K15"/>
    <mergeCell ref="L15:O15"/>
    <mergeCell ref="P15:S15"/>
    <mergeCell ref="L7:O7"/>
    <mergeCell ref="P7:S7"/>
    <mergeCell ref="U7:X7"/>
    <mergeCell ref="U15:X15"/>
    <mergeCell ref="A17:A26"/>
    <mergeCell ref="A27:A38"/>
  </mergeCells>
  <pageMargins left="0.25" right="0.25" top="0.75" bottom="0.75" header="0" footer="0.3"/>
  <pageSetup paperSize="5" scale="54" fitToHeight="0"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pageSetUpPr fitToPage="1"/>
  </sheetPr>
  <dimension ref="A1:Y85"/>
  <sheetViews>
    <sheetView workbookViewId="0">
      <pane xSplit="3" topLeftCell="D1" activePane="topRight" state="frozen"/>
      <selection pane="topRight"/>
    </sheetView>
  </sheetViews>
  <sheetFormatPr defaultColWidth="9.109375" defaultRowHeight="14.4" x14ac:dyDescent="0.3"/>
  <cols>
    <col min="1" max="1" width="12.33203125" style="771" customWidth="1"/>
    <col min="2" max="2" width="6.33203125" style="768" customWidth="1"/>
    <col min="3" max="3" width="42" style="769" customWidth="1"/>
    <col min="4" max="20" width="14.44140625" style="769" customWidth="1"/>
    <col min="21" max="22" width="14.44140625" style="770" customWidth="1"/>
    <col min="23" max="24" width="14.44140625" style="769" customWidth="1"/>
    <col min="25" max="16384" width="9.109375" style="769"/>
  </cols>
  <sheetData>
    <row r="1" spans="1:24" x14ac:dyDescent="0.3">
      <c r="A1" s="767" t="s">
        <v>526</v>
      </c>
    </row>
    <row r="3" spans="1:24" x14ac:dyDescent="0.3">
      <c r="A3" s="863" t="s">
        <v>477</v>
      </c>
      <c r="B3" s="864"/>
      <c r="C3" s="860">
        <f>'LTC Rev-Exp Summary'!C3</f>
        <v>0</v>
      </c>
      <c r="L3" s="772"/>
      <c r="M3" s="772"/>
      <c r="N3" s="772"/>
      <c r="O3" s="772"/>
    </row>
    <row r="4" spans="1:24" x14ac:dyDescent="0.3">
      <c r="A4" s="863" t="s">
        <v>16</v>
      </c>
      <c r="B4" s="864"/>
      <c r="C4" s="867" t="str">
        <f>IF('LTC Rev-Exp Summary'!C4=0,"",'LTC Rev-Exp Summary'!C4)</f>
        <v/>
      </c>
    </row>
    <row r="5" spans="1:24" x14ac:dyDescent="0.3">
      <c r="A5" s="863" t="s">
        <v>17</v>
      </c>
      <c r="B5" s="864"/>
      <c r="C5" s="867" t="str">
        <f>IF('LTC Rev-Exp Summary'!C5=0,"",'LTC Rev-Exp Summary'!C5)</f>
        <v/>
      </c>
      <c r="D5" s="773"/>
      <c r="E5" s="773"/>
      <c r="F5" s="773"/>
      <c r="G5" s="773"/>
    </row>
    <row r="6" spans="1:24" ht="15" thickBot="1" x14ac:dyDescent="0.35">
      <c r="A6" s="865" t="s">
        <v>496</v>
      </c>
      <c r="B6" s="864"/>
      <c r="C6" s="866"/>
      <c r="D6" s="773"/>
      <c r="E6" s="773"/>
      <c r="F6" s="773"/>
      <c r="G6" s="773"/>
    </row>
    <row r="7" spans="1:24" ht="18.75" customHeight="1" x14ac:dyDescent="0.35">
      <c r="A7" s="693"/>
      <c r="B7" s="694"/>
      <c r="C7" s="695"/>
      <c r="D7" s="1689" t="s">
        <v>288</v>
      </c>
      <c r="E7" s="1690"/>
      <c r="F7" s="1690"/>
      <c r="G7" s="1691"/>
      <c r="H7" s="1689" t="s">
        <v>289</v>
      </c>
      <c r="I7" s="1690"/>
      <c r="J7" s="1690"/>
      <c r="K7" s="1691"/>
      <c r="L7" s="1689" t="s">
        <v>290</v>
      </c>
      <c r="M7" s="1690"/>
      <c r="N7" s="1690"/>
      <c r="O7" s="1691"/>
      <c r="P7" s="1689" t="s">
        <v>291</v>
      </c>
      <c r="Q7" s="1690"/>
      <c r="R7" s="1690"/>
      <c r="S7" s="1690"/>
      <c r="T7" s="1318"/>
      <c r="U7" s="1686" t="s">
        <v>1021</v>
      </c>
      <c r="V7" s="1687"/>
      <c r="W7" s="1687"/>
      <c r="X7" s="1688"/>
    </row>
    <row r="8" spans="1:24" ht="43.8" x14ac:dyDescent="0.35">
      <c r="A8" s="693"/>
      <c r="B8" s="696"/>
      <c r="C8" s="697"/>
      <c r="D8" s="1313" t="s">
        <v>40</v>
      </c>
      <c r="E8" s="1314" t="s">
        <v>533</v>
      </c>
      <c r="F8" s="1314" t="s">
        <v>516</v>
      </c>
      <c r="G8" s="1315" t="s">
        <v>693</v>
      </c>
      <c r="H8" s="1314" t="s">
        <v>40</v>
      </c>
      <c r="I8" s="1314" t="s">
        <v>533</v>
      </c>
      <c r="J8" s="1314" t="s">
        <v>516</v>
      </c>
      <c r="K8" s="1315" t="s">
        <v>693</v>
      </c>
      <c r="L8" s="1314" t="s">
        <v>40</v>
      </c>
      <c r="M8" s="1314" t="s">
        <v>533</v>
      </c>
      <c r="N8" s="1314" t="s">
        <v>516</v>
      </c>
      <c r="O8" s="1315" t="s">
        <v>693</v>
      </c>
      <c r="P8" s="1314" t="s">
        <v>40</v>
      </c>
      <c r="Q8" s="1314" t="s">
        <v>533</v>
      </c>
      <c r="R8" s="1314" t="s">
        <v>516</v>
      </c>
      <c r="S8" s="1314" t="s">
        <v>693</v>
      </c>
      <c r="T8" s="1279" t="s">
        <v>1022</v>
      </c>
      <c r="U8" s="776" t="s">
        <v>40</v>
      </c>
      <c r="V8" s="1314" t="s">
        <v>533</v>
      </c>
      <c r="W8" s="1314" t="s">
        <v>516</v>
      </c>
      <c r="X8" s="1316" t="s">
        <v>693</v>
      </c>
    </row>
    <row r="9" spans="1:24" s="701" customFormat="1" ht="18" x14ac:dyDescent="0.35">
      <c r="A9" s="787" t="s">
        <v>58</v>
      </c>
      <c r="B9" s="788"/>
      <c r="C9" s="789"/>
      <c r="D9" s="1265">
        <f>SUM(E9:G9)</f>
        <v>0</v>
      </c>
      <c r="E9" s="1266"/>
      <c r="F9" s="1266"/>
      <c r="G9" s="1267"/>
      <c r="H9" s="1265">
        <f>SUM(I9:K9)</f>
        <v>0</v>
      </c>
      <c r="I9" s="1266"/>
      <c r="J9" s="1266"/>
      <c r="K9" s="1267"/>
      <c r="L9" s="1265">
        <f>SUM(M9:O9)</f>
        <v>0</v>
      </c>
      <c r="M9" s="1266"/>
      <c r="N9" s="1266"/>
      <c r="O9" s="1267"/>
      <c r="P9" s="1265">
        <f>SUM(Q9:S9)</f>
        <v>0</v>
      </c>
      <c r="Q9" s="1266"/>
      <c r="R9" s="1266"/>
      <c r="S9" s="1266"/>
      <c r="T9" s="1319"/>
      <c r="U9" s="1268">
        <f>SUM(V9:X9)+T9</f>
        <v>0</v>
      </c>
      <c r="V9" s="503">
        <f>E9+I9+M9+Q9</f>
        <v>0</v>
      </c>
      <c r="W9" s="503">
        <f>F9+J9+N9+R9</f>
        <v>0</v>
      </c>
      <c r="X9" s="1269">
        <f>G9+K9+O9+S9</f>
        <v>0</v>
      </c>
    </row>
    <row r="10" spans="1:24" ht="18" x14ac:dyDescent="0.35">
      <c r="A10" s="1678" t="s">
        <v>12</v>
      </c>
      <c r="B10" s="1679"/>
      <c r="C10" s="1680"/>
      <c r="D10" s="777"/>
      <c r="E10" s="778"/>
      <c r="F10" s="778"/>
      <c r="G10" s="779"/>
      <c r="H10" s="777"/>
      <c r="I10" s="778"/>
      <c r="J10" s="778"/>
      <c r="K10" s="779"/>
      <c r="L10" s="777"/>
      <c r="M10" s="778"/>
      <c r="N10" s="778"/>
      <c r="O10" s="779"/>
      <c r="P10" s="777"/>
      <c r="Q10" s="778"/>
      <c r="R10" s="778"/>
      <c r="S10" s="778"/>
      <c r="T10" s="1320"/>
      <c r="U10" s="713"/>
      <c r="V10" s="795"/>
      <c r="W10" s="795"/>
      <c r="X10" s="896"/>
    </row>
    <row r="11" spans="1:24" ht="14.4" customHeight="1" x14ac:dyDescent="0.3">
      <c r="A11" s="1631" t="s">
        <v>218</v>
      </c>
      <c r="B11" s="736">
        <v>1.1000000000000001</v>
      </c>
      <c r="C11" s="753" t="s">
        <v>13</v>
      </c>
      <c r="D11" s="880"/>
      <c r="E11" s="872"/>
      <c r="F11" s="872"/>
      <c r="G11" s="882"/>
      <c r="H11" s="880"/>
      <c r="I11" s="872"/>
      <c r="J11" s="872"/>
      <c r="K11" s="882"/>
      <c r="L11" s="880"/>
      <c r="M11" s="872"/>
      <c r="N11" s="872"/>
      <c r="O11" s="882"/>
      <c r="P11" s="880"/>
      <c r="Q11" s="872"/>
      <c r="R11" s="872"/>
      <c r="S11" s="872"/>
      <c r="T11" s="1336"/>
      <c r="U11" s="611">
        <f>D11+H11+L11+P11+T11</f>
        <v>0</v>
      </c>
      <c r="V11" s="873"/>
      <c r="W11" s="873"/>
      <c r="X11" s="558"/>
    </row>
    <row r="12" spans="1:24" x14ac:dyDescent="0.3">
      <c r="A12" s="1632"/>
      <c r="B12" s="738">
        <v>1.2</v>
      </c>
      <c r="C12" s="754" t="s">
        <v>262</v>
      </c>
      <c r="D12" s="881"/>
      <c r="E12" s="873"/>
      <c r="F12" s="873"/>
      <c r="G12" s="874"/>
      <c r="H12" s="881"/>
      <c r="I12" s="873"/>
      <c r="J12" s="873"/>
      <c r="K12" s="874"/>
      <c r="L12" s="881"/>
      <c r="M12" s="873"/>
      <c r="N12" s="873"/>
      <c r="O12" s="874"/>
      <c r="P12" s="881"/>
      <c r="Q12" s="873"/>
      <c r="R12" s="873"/>
      <c r="S12" s="873"/>
      <c r="T12" s="1283"/>
      <c r="U12" s="535">
        <f t="shared" ref="U12:U13" si="0">D12+H12+L12+P12+T12</f>
        <v>0</v>
      </c>
      <c r="V12" s="873"/>
      <c r="W12" s="873"/>
      <c r="X12" s="560"/>
    </row>
    <row r="13" spans="1:24" x14ac:dyDescent="0.3">
      <c r="A13" s="1632"/>
      <c r="B13" s="738" t="s">
        <v>70</v>
      </c>
      <c r="C13" s="754" t="s">
        <v>14</v>
      </c>
      <c r="D13" s="881"/>
      <c r="E13" s="873"/>
      <c r="F13" s="873"/>
      <c r="G13" s="874"/>
      <c r="H13" s="881"/>
      <c r="I13" s="873"/>
      <c r="J13" s="873"/>
      <c r="K13" s="874"/>
      <c r="L13" s="881"/>
      <c r="M13" s="873"/>
      <c r="N13" s="873"/>
      <c r="O13" s="874"/>
      <c r="P13" s="881"/>
      <c r="Q13" s="873"/>
      <c r="R13" s="873"/>
      <c r="S13" s="873"/>
      <c r="T13" s="1283"/>
      <c r="U13" s="535">
        <f t="shared" si="0"/>
        <v>0</v>
      </c>
      <c r="V13" s="873"/>
      <c r="W13" s="873"/>
      <c r="X13" s="560"/>
    </row>
    <row r="14" spans="1:24" s="780" customFormat="1" x14ac:dyDescent="0.3">
      <c r="A14" s="1633"/>
      <c r="B14" s="742" t="s">
        <v>71</v>
      </c>
      <c r="C14" s="766" t="s">
        <v>15</v>
      </c>
      <c r="D14" s="1216">
        <f>SUM(D11:D13)</f>
        <v>0</v>
      </c>
      <c r="E14" s="875"/>
      <c r="F14" s="877"/>
      <c r="G14" s="876"/>
      <c r="H14" s="532">
        <f>SUM(H11:H13)</f>
        <v>0</v>
      </c>
      <c r="I14" s="875"/>
      <c r="J14" s="877"/>
      <c r="K14" s="876"/>
      <c r="L14" s="532">
        <f>SUM(L11:L13)</f>
        <v>0</v>
      </c>
      <c r="M14" s="875"/>
      <c r="N14" s="877"/>
      <c r="O14" s="876"/>
      <c r="P14" s="532">
        <f>SUM(P11:P13)</f>
        <v>0</v>
      </c>
      <c r="Q14" s="875"/>
      <c r="R14" s="877"/>
      <c r="S14" s="877"/>
      <c r="T14" s="1284">
        <f>SUM(T11:T13)</f>
        <v>0</v>
      </c>
      <c r="U14" s="539">
        <f>SUM(U11:U13)</f>
        <v>0</v>
      </c>
      <c r="V14" s="875"/>
      <c r="W14" s="875"/>
      <c r="X14" s="891"/>
    </row>
    <row r="15" spans="1:24" ht="15" customHeight="1" x14ac:dyDescent="0.3">
      <c r="A15" s="1681" t="s">
        <v>10</v>
      </c>
      <c r="B15" s="1682"/>
      <c r="C15" s="1683"/>
      <c r="D15" s="1689" t="s">
        <v>288</v>
      </c>
      <c r="E15" s="1690"/>
      <c r="F15" s="1690"/>
      <c r="G15" s="1691"/>
      <c r="H15" s="1689" t="s">
        <v>289</v>
      </c>
      <c r="I15" s="1690"/>
      <c r="J15" s="1690"/>
      <c r="K15" s="1691"/>
      <c r="L15" s="1689" t="s">
        <v>290</v>
      </c>
      <c r="M15" s="1690"/>
      <c r="N15" s="1690"/>
      <c r="O15" s="1691"/>
      <c r="P15" s="1689" t="s">
        <v>291</v>
      </c>
      <c r="Q15" s="1690"/>
      <c r="R15" s="1690"/>
      <c r="S15" s="1690"/>
      <c r="T15" s="1321"/>
      <c r="U15" s="1673" t="s">
        <v>1021</v>
      </c>
      <c r="V15" s="1668"/>
      <c r="W15" s="1668"/>
      <c r="X15" s="1674"/>
    </row>
    <row r="16" spans="1:24" ht="43.2" x14ac:dyDescent="0.3">
      <c r="A16" s="1678"/>
      <c r="B16" s="1679"/>
      <c r="C16" s="1680"/>
      <c r="D16" s="1313" t="s">
        <v>40</v>
      </c>
      <c r="E16" s="1314" t="s">
        <v>533</v>
      </c>
      <c r="F16" s="1314" t="s">
        <v>516</v>
      </c>
      <c r="G16" s="1315" t="s">
        <v>693</v>
      </c>
      <c r="H16" s="1313" t="s">
        <v>40</v>
      </c>
      <c r="I16" s="1314" t="s">
        <v>533</v>
      </c>
      <c r="J16" s="1314" t="s">
        <v>516</v>
      </c>
      <c r="K16" s="1315" t="s">
        <v>693</v>
      </c>
      <c r="L16" s="1313" t="s">
        <v>40</v>
      </c>
      <c r="M16" s="1314" t="s">
        <v>533</v>
      </c>
      <c r="N16" s="1314" t="s">
        <v>516</v>
      </c>
      <c r="O16" s="1315" t="s">
        <v>693</v>
      </c>
      <c r="P16" s="1314" t="s">
        <v>40</v>
      </c>
      <c r="Q16" s="1314" t="s">
        <v>533</v>
      </c>
      <c r="R16" s="1314" t="s">
        <v>516</v>
      </c>
      <c r="S16" s="1314" t="s">
        <v>693</v>
      </c>
      <c r="T16" s="1279" t="s">
        <v>1022</v>
      </c>
      <c r="U16" s="1312" t="s">
        <v>40</v>
      </c>
      <c r="V16" s="1311" t="s">
        <v>533</v>
      </c>
      <c r="W16" s="1311" t="s">
        <v>516</v>
      </c>
      <c r="X16" s="1316" t="s">
        <v>693</v>
      </c>
    </row>
    <row r="17" spans="1:25" s="1241" customFormat="1" x14ac:dyDescent="0.3">
      <c r="A17" s="1628" t="s">
        <v>967</v>
      </c>
      <c r="B17" s="749">
        <v>2.1</v>
      </c>
      <c r="C17" s="1239" t="s">
        <v>900</v>
      </c>
      <c r="D17" s="1240">
        <f t="shared" ref="D17:D25" si="1">SUM(E17:G17)</f>
        <v>0</v>
      </c>
      <c r="E17" s="1261"/>
      <c r="F17" s="1261"/>
      <c r="G17" s="1262"/>
      <c r="H17" s="1240">
        <f t="shared" ref="H17:H25" si="2">SUM(I17:K17)</f>
        <v>0</v>
      </c>
      <c r="I17" s="1261"/>
      <c r="J17" s="1261"/>
      <c r="K17" s="1262"/>
      <c r="L17" s="1240">
        <f t="shared" ref="L17:L25" si="3">SUM(M17:O17)</f>
        <v>0</v>
      </c>
      <c r="M17" s="1261"/>
      <c r="N17" s="1261"/>
      <c r="O17" s="1262"/>
      <c r="P17" s="1240">
        <f t="shared" ref="P17:P25" si="4">SUM(Q17:S17)</f>
        <v>0</v>
      </c>
      <c r="Q17" s="1261"/>
      <c r="R17" s="1261"/>
      <c r="S17" s="1261"/>
      <c r="T17" s="1322"/>
      <c r="U17" s="716">
        <f>SUM(V17:X17)+T17</f>
        <v>0</v>
      </c>
      <c r="V17" s="537">
        <f t="shared" ref="V17:X25" si="5">E17+I17+M17+Q17</f>
        <v>0</v>
      </c>
      <c r="W17" s="537">
        <f t="shared" si="5"/>
        <v>0</v>
      </c>
      <c r="X17" s="555">
        <f t="shared" si="5"/>
        <v>0</v>
      </c>
    </row>
    <row r="18" spans="1:25" s="1241" customFormat="1" x14ac:dyDescent="0.3">
      <c r="A18" s="1629"/>
      <c r="B18" s="749">
        <v>2.2000000000000002</v>
      </c>
      <c r="C18" s="1239" t="s">
        <v>901</v>
      </c>
      <c r="D18" s="1240">
        <f t="shared" si="1"/>
        <v>0</v>
      </c>
      <c r="E18" s="1263"/>
      <c r="F18" s="1263"/>
      <c r="G18" s="1264"/>
      <c r="H18" s="1240">
        <f t="shared" si="2"/>
        <v>0</v>
      </c>
      <c r="I18" s="1263"/>
      <c r="J18" s="1263"/>
      <c r="K18" s="1264"/>
      <c r="L18" s="1240">
        <f t="shared" si="3"/>
        <v>0</v>
      </c>
      <c r="M18" s="1263"/>
      <c r="N18" s="1263"/>
      <c r="O18" s="1264"/>
      <c r="P18" s="1240">
        <f t="shared" si="4"/>
        <v>0</v>
      </c>
      <c r="Q18" s="1263"/>
      <c r="R18" s="1263"/>
      <c r="S18" s="1263"/>
      <c r="T18" s="1322"/>
      <c r="U18" s="716">
        <f t="shared" ref="U18:U25" si="6">SUM(V18:X18)+T18</f>
        <v>0</v>
      </c>
      <c r="V18" s="537">
        <f t="shared" si="5"/>
        <v>0</v>
      </c>
      <c r="W18" s="537">
        <f t="shared" si="5"/>
        <v>0</v>
      </c>
      <c r="X18" s="555">
        <f t="shared" si="5"/>
        <v>0</v>
      </c>
    </row>
    <row r="19" spans="1:25" s="1241" customFormat="1" x14ac:dyDescent="0.3">
      <c r="A19" s="1629"/>
      <c r="B19" s="749">
        <v>2.2999999999999998</v>
      </c>
      <c r="C19" s="1239" t="s">
        <v>902</v>
      </c>
      <c r="D19" s="1240">
        <f t="shared" si="1"/>
        <v>0</v>
      </c>
      <c r="E19" s="1263"/>
      <c r="F19" s="1263"/>
      <c r="G19" s="1264"/>
      <c r="H19" s="1240">
        <f t="shared" si="2"/>
        <v>0</v>
      </c>
      <c r="I19" s="1263"/>
      <c r="J19" s="1263"/>
      <c r="K19" s="1264"/>
      <c r="L19" s="1240">
        <f t="shared" si="3"/>
        <v>0</v>
      </c>
      <c r="M19" s="1263"/>
      <c r="N19" s="1263"/>
      <c r="O19" s="1264"/>
      <c r="P19" s="1240">
        <f t="shared" si="4"/>
        <v>0</v>
      </c>
      <c r="Q19" s="1263"/>
      <c r="R19" s="1263"/>
      <c r="S19" s="1263"/>
      <c r="T19" s="1322"/>
      <c r="U19" s="716">
        <f t="shared" si="6"/>
        <v>0</v>
      </c>
      <c r="V19" s="537">
        <f t="shared" si="5"/>
        <v>0</v>
      </c>
      <c r="W19" s="537">
        <f t="shared" si="5"/>
        <v>0</v>
      </c>
      <c r="X19" s="555">
        <f t="shared" si="5"/>
        <v>0</v>
      </c>
    </row>
    <row r="20" spans="1:25" s="1241" customFormat="1" x14ac:dyDescent="0.3">
      <c r="A20" s="1629"/>
      <c r="B20" s="749">
        <v>2.4</v>
      </c>
      <c r="C20" s="1239" t="s">
        <v>903</v>
      </c>
      <c r="D20" s="1240">
        <f t="shared" si="1"/>
        <v>0</v>
      </c>
      <c r="E20" s="1263"/>
      <c r="F20" s="1263"/>
      <c r="G20" s="1264"/>
      <c r="H20" s="1240">
        <f t="shared" si="2"/>
        <v>0</v>
      </c>
      <c r="I20" s="1263"/>
      <c r="J20" s="1263"/>
      <c r="K20" s="1264"/>
      <c r="L20" s="1240">
        <f t="shared" si="3"/>
        <v>0</v>
      </c>
      <c r="M20" s="1263"/>
      <c r="N20" s="1263"/>
      <c r="O20" s="1264"/>
      <c r="P20" s="1240">
        <f t="shared" si="4"/>
        <v>0</v>
      </c>
      <c r="Q20" s="1263"/>
      <c r="R20" s="1263"/>
      <c r="S20" s="1263"/>
      <c r="T20" s="1322"/>
      <c r="U20" s="716">
        <f t="shared" si="6"/>
        <v>0</v>
      </c>
      <c r="V20" s="537">
        <f t="shared" si="5"/>
        <v>0</v>
      </c>
      <c r="W20" s="537">
        <f t="shared" si="5"/>
        <v>0</v>
      </c>
      <c r="X20" s="555">
        <f t="shared" si="5"/>
        <v>0</v>
      </c>
    </row>
    <row r="21" spans="1:25" s="1241" customFormat="1" x14ac:dyDescent="0.3">
      <c r="A21" s="1629"/>
      <c r="B21" s="749">
        <v>2.5</v>
      </c>
      <c r="C21" s="1239" t="s">
        <v>960</v>
      </c>
      <c r="D21" s="1240">
        <f t="shared" si="1"/>
        <v>0</v>
      </c>
      <c r="E21" s="1263"/>
      <c r="F21" s="1263"/>
      <c r="G21" s="1264"/>
      <c r="H21" s="1240">
        <f t="shared" si="2"/>
        <v>0</v>
      </c>
      <c r="I21" s="1263"/>
      <c r="J21" s="1263"/>
      <c r="K21" s="1264"/>
      <c r="L21" s="1240">
        <f t="shared" si="3"/>
        <v>0</v>
      </c>
      <c r="M21" s="1263"/>
      <c r="N21" s="1263"/>
      <c r="O21" s="1264"/>
      <c r="P21" s="1240">
        <f t="shared" si="4"/>
        <v>0</v>
      </c>
      <c r="Q21" s="1263"/>
      <c r="R21" s="1263"/>
      <c r="S21" s="1263"/>
      <c r="T21" s="1322"/>
      <c r="U21" s="716">
        <f t="shared" si="6"/>
        <v>0</v>
      </c>
      <c r="V21" s="537">
        <f t="shared" si="5"/>
        <v>0</v>
      </c>
      <c r="W21" s="537">
        <f t="shared" si="5"/>
        <v>0</v>
      </c>
      <c r="X21" s="555">
        <f t="shared" si="5"/>
        <v>0</v>
      </c>
    </row>
    <row r="22" spans="1:25" s="1241" customFormat="1" x14ac:dyDescent="0.3">
      <c r="A22" s="1629"/>
      <c r="B22" s="749">
        <v>2.6</v>
      </c>
      <c r="C22" s="1239" t="s">
        <v>222</v>
      </c>
      <c r="D22" s="1240">
        <f t="shared" si="1"/>
        <v>0</v>
      </c>
      <c r="E22" s="1263"/>
      <c r="F22" s="1263"/>
      <c r="G22" s="1264"/>
      <c r="H22" s="1240">
        <f t="shared" si="2"/>
        <v>0</v>
      </c>
      <c r="I22" s="1263"/>
      <c r="J22" s="1263"/>
      <c r="K22" s="1264"/>
      <c r="L22" s="1240">
        <f t="shared" si="3"/>
        <v>0</v>
      </c>
      <c r="M22" s="1263"/>
      <c r="N22" s="1263"/>
      <c r="O22" s="1264"/>
      <c r="P22" s="1240">
        <f t="shared" si="4"/>
        <v>0</v>
      </c>
      <c r="Q22" s="1263"/>
      <c r="R22" s="1263"/>
      <c r="S22" s="1263"/>
      <c r="T22" s="1322"/>
      <c r="U22" s="716">
        <f t="shared" si="6"/>
        <v>0</v>
      </c>
      <c r="V22" s="537">
        <f t="shared" si="5"/>
        <v>0</v>
      </c>
      <c r="W22" s="537">
        <f t="shared" si="5"/>
        <v>0</v>
      </c>
      <c r="X22" s="555">
        <f t="shared" si="5"/>
        <v>0</v>
      </c>
    </row>
    <row r="23" spans="1:25" s="1241" customFormat="1" x14ac:dyDescent="0.3">
      <c r="A23" s="1629"/>
      <c r="B23" s="749">
        <v>2.7</v>
      </c>
      <c r="C23" s="1239" t="s">
        <v>961</v>
      </c>
      <c r="D23" s="1240">
        <f t="shared" si="1"/>
        <v>0</v>
      </c>
      <c r="E23" s="1263"/>
      <c r="F23" s="1263"/>
      <c r="G23" s="1264"/>
      <c r="H23" s="1240">
        <f t="shared" si="2"/>
        <v>0</v>
      </c>
      <c r="I23" s="1263"/>
      <c r="J23" s="1263"/>
      <c r="K23" s="1264"/>
      <c r="L23" s="1240">
        <f t="shared" si="3"/>
        <v>0</v>
      </c>
      <c r="M23" s="1263"/>
      <c r="N23" s="1263"/>
      <c r="O23" s="1264"/>
      <c r="P23" s="1240">
        <f t="shared" si="4"/>
        <v>0</v>
      </c>
      <c r="Q23" s="1263"/>
      <c r="R23" s="1263"/>
      <c r="S23" s="1263"/>
      <c r="T23" s="1322"/>
      <c r="U23" s="716">
        <f t="shared" si="6"/>
        <v>0</v>
      </c>
      <c r="V23" s="537">
        <f t="shared" si="5"/>
        <v>0</v>
      </c>
      <c r="W23" s="537">
        <f t="shared" si="5"/>
        <v>0</v>
      </c>
      <c r="X23" s="555">
        <f t="shared" si="5"/>
        <v>0</v>
      </c>
    </row>
    <row r="24" spans="1:25" s="1241" customFormat="1" x14ac:dyDescent="0.3">
      <c r="A24" s="1629"/>
      <c r="B24" s="749">
        <v>2.8</v>
      </c>
      <c r="C24" s="1239" t="s">
        <v>962</v>
      </c>
      <c r="D24" s="1240">
        <f t="shared" si="1"/>
        <v>0</v>
      </c>
      <c r="E24" s="1263"/>
      <c r="F24" s="1263"/>
      <c r="G24" s="1264"/>
      <c r="H24" s="1240">
        <f t="shared" si="2"/>
        <v>0</v>
      </c>
      <c r="I24" s="1263"/>
      <c r="J24" s="1263"/>
      <c r="K24" s="1264"/>
      <c r="L24" s="1240">
        <f t="shared" si="3"/>
        <v>0</v>
      </c>
      <c r="M24" s="1263"/>
      <c r="N24" s="1263"/>
      <c r="O24" s="1264"/>
      <c r="P24" s="1240">
        <f t="shared" si="4"/>
        <v>0</v>
      </c>
      <c r="Q24" s="1263"/>
      <c r="R24" s="1263"/>
      <c r="S24" s="1263"/>
      <c r="T24" s="1322"/>
      <c r="U24" s="716">
        <f t="shared" si="6"/>
        <v>0</v>
      </c>
      <c r="V24" s="537">
        <f t="shared" si="5"/>
        <v>0</v>
      </c>
      <c r="W24" s="537">
        <f t="shared" si="5"/>
        <v>0</v>
      </c>
      <c r="X24" s="555">
        <f t="shared" si="5"/>
        <v>0</v>
      </c>
    </row>
    <row r="25" spans="1:25" s="1241" customFormat="1" x14ac:dyDescent="0.3">
      <c r="A25" s="1629"/>
      <c r="B25" s="749">
        <v>2.9</v>
      </c>
      <c r="C25" s="1239" t="s">
        <v>963</v>
      </c>
      <c r="D25" s="1240">
        <f t="shared" si="1"/>
        <v>0</v>
      </c>
      <c r="E25" s="1263"/>
      <c r="F25" s="1263"/>
      <c r="G25" s="1264"/>
      <c r="H25" s="1240">
        <f t="shared" si="2"/>
        <v>0</v>
      </c>
      <c r="I25" s="1263"/>
      <c r="J25" s="1263"/>
      <c r="K25" s="1264"/>
      <c r="L25" s="1240">
        <f t="shared" si="3"/>
        <v>0</v>
      </c>
      <c r="M25" s="1263"/>
      <c r="N25" s="1263"/>
      <c r="O25" s="1264"/>
      <c r="P25" s="1240">
        <f t="shared" si="4"/>
        <v>0</v>
      </c>
      <c r="Q25" s="1263"/>
      <c r="R25" s="1263"/>
      <c r="S25" s="1263"/>
      <c r="T25" s="1322"/>
      <c r="U25" s="716">
        <f t="shared" si="6"/>
        <v>0</v>
      </c>
      <c r="V25" s="537">
        <f t="shared" si="5"/>
        <v>0</v>
      </c>
      <c r="W25" s="537">
        <f t="shared" si="5"/>
        <v>0</v>
      </c>
      <c r="X25" s="555">
        <f t="shared" si="5"/>
        <v>0</v>
      </c>
    </row>
    <row r="26" spans="1:25" s="1241" customFormat="1" x14ac:dyDescent="0.3">
      <c r="A26" s="1630"/>
      <c r="B26" s="1255">
        <v>2.1</v>
      </c>
      <c r="C26" s="1242" t="s">
        <v>964</v>
      </c>
      <c r="D26" s="1243">
        <f t="shared" ref="D26:X26" si="7">SUM(D19:D20,D22:D25)</f>
        <v>0</v>
      </c>
      <c r="E26" s="1244">
        <f t="shared" si="7"/>
        <v>0</v>
      </c>
      <c r="F26" s="1244">
        <f t="shared" si="7"/>
        <v>0</v>
      </c>
      <c r="G26" s="1245">
        <f t="shared" si="7"/>
        <v>0</v>
      </c>
      <c r="H26" s="1243">
        <f t="shared" si="7"/>
        <v>0</v>
      </c>
      <c r="I26" s="1244">
        <f t="shared" si="7"/>
        <v>0</v>
      </c>
      <c r="J26" s="1244">
        <f t="shared" si="7"/>
        <v>0</v>
      </c>
      <c r="K26" s="1245">
        <f t="shared" si="7"/>
        <v>0</v>
      </c>
      <c r="L26" s="1243">
        <f t="shared" si="7"/>
        <v>0</v>
      </c>
      <c r="M26" s="1244">
        <f t="shared" si="7"/>
        <v>0</v>
      </c>
      <c r="N26" s="1244">
        <f t="shared" si="7"/>
        <v>0</v>
      </c>
      <c r="O26" s="1245">
        <f t="shared" si="7"/>
        <v>0</v>
      </c>
      <c r="P26" s="1243">
        <f t="shared" si="7"/>
        <v>0</v>
      </c>
      <c r="Q26" s="1244">
        <f t="shared" si="7"/>
        <v>0</v>
      </c>
      <c r="R26" s="1244">
        <f t="shared" si="7"/>
        <v>0</v>
      </c>
      <c r="S26" s="1244">
        <f t="shared" si="7"/>
        <v>0</v>
      </c>
      <c r="T26" s="1323">
        <f t="shared" si="7"/>
        <v>0</v>
      </c>
      <c r="U26" s="1260">
        <f t="shared" si="7"/>
        <v>0</v>
      </c>
      <c r="V26" s="1244">
        <f t="shared" si="7"/>
        <v>0</v>
      </c>
      <c r="W26" s="1244">
        <f t="shared" si="7"/>
        <v>0</v>
      </c>
      <c r="X26" s="1329">
        <f t="shared" si="7"/>
        <v>0</v>
      </c>
      <c r="Y26" s="1246"/>
    </row>
    <row r="27" spans="1:25" x14ac:dyDescent="0.3">
      <c r="A27" s="1632" t="s">
        <v>905</v>
      </c>
      <c r="B27" s="1229">
        <v>2.11</v>
      </c>
      <c r="C27" s="754" t="s">
        <v>271</v>
      </c>
      <c r="D27" s="1217">
        <f t="shared" ref="D27:D37" si="8">SUM(E27:G27)</f>
        <v>0</v>
      </c>
      <c r="E27" s="456"/>
      <c r="F27" s="456"/>
      <c r="G27" s="457"/>
      <c r="H27" s="643">
        <f t="shared" ref="H27:H37" si="9">SUM(I27:K27)</f>
        <v>0</v>
      </c>
      <c r="I27" s="456"/>
      <c r="J27" s="456"/>
      <c r="K27" s="457"/>
      <c r="L27" s="643">
        <f t="shared" ref="L27:L37" si="10">SUM(M27:O27)</f>
        <v>0</v>
      </c>
      <c r="M27" s="456"/>
      <c r="N27" s="456"/>
      <c r="O27" s="457"/>
      <c r="P27" s="643">
        <f t="shared" ref="P27:P37" si="11">SUM(Q27:S27)</f>
        <v>0</v>
      </c>
      <c r="Q27" s="456"/>
      <c r="R27" s="456"/>
      <c r="S27" s="456"/>
      <c r="T27" s="1288"/>
      <c r="U27" s="716">
        <f>SUM(V27:X27)+T27</f>
        <v>0</v>
      </c>
      <c r="V27" s="503">
        <f t="shared" ref="V27:X36" si="12">E27+I27+M27+Q27</f>
        <v>0</v>
      </c>
      <c r="W27" s="503">
        <f t="shared" si="12"/>
        <v>0</v>
      </c>
      <c r="X27" s="555">
        <f t="shared" si="12"/>
        <v>0</v>
      </c>
    </row>
    <row r="28" spans="1:25" x14ac:dyDescent="0.3">
      <c r="A28" s="1632"/>
      <c r="B28" s="757">
        <v>2.12</v>
      </c>
      <c r="C28" s="754" t="s">
        <v>702</v>
      </c>
      <c r="D28" s="1217">
        <f t="shared" si="8"/>
        <v>0</v>
      </c>
      <c r="E28" s="456"/>
      <c r="F28" s="456"/>
      <c r="G28" s="457"/>
      <c r="H28" s="643">
        <f t="shared" si="9"/>
        <v>0</v>
      </c>
      <c r="I28" s="456"/>
      <c r="J28" s="456"/>
      <c r="K28" s="457"/>
      <c r="L28" s="643">
        <f t="shared" si="10"/>
        <v>0</v>
      </c>
      <c r="M28" s="456"/>
      <c r="N28" s="456"/>
      <c r="O28" s="457"/>
      <c r="P28" s="643">
        <f t="shared" si="11"/>
        <v>0</v>
      </c>
      <c r="Q28" s="456"/>
      <c r="R28" s="456"/>
      <c r="S28" s="456"/>
      <c r="T28" s="1288"/>
      <c r="U28" s="716">
        <f t="shared" ref="U28:U37" si="13">SUM(V28:X28)+T28</f>
        <v>0</v>
      </c>
      <c r="V28" s="503">
        <f t="shared" si="12"/>
        <v>0</v>
      </c>
      <c r="W28" s="503">
        <f t="shared" si="12"/>
        <v>0</v>
      </c>
      <c r="X28" s="555">
        <f t="shared" si="12"/>
        <v>0</v>
      </c>
    </row>
    <row r="29" spans="1:25" x14ac:dyDescent="0.3">
      <c r="A29" s="1632"/>
      <c r="B29" s="757">
        <v>2.13</v>
      </c>
      <c r="C29" s="754" t="s">
        <v>272</v>
      </c>
      <c r="D29" s="1217">
        <f t="shared" si="8"/>
        <v>0</v>
      </c>
      <c r="E29" s="456"/>
      <c r="F29" s="456"/>
      <c r="G29" s="457"/>
      <c r="H29" s="643">
        <f t="shared" si="9"/>
        <v>0</v>
      </c>
      <c r="I29" s="456"/>
      <c r="J29" s="456"/>
      <c r="K29" s="457"/>
      <c r="L29" s="643">
        <f t="shared" si="10"/>
        <v>0</v>
      </c>
      <c r="M29" s="456"/>
      <c r="N29" s="456"/>
      <c r="O29" s="457"/>
      <c r="P29" s="643">
        <f t="shared" si="11"/>
        <v>0</v>
      </c>
      <c r="Q29" s="456"/>
      <c r="R29" s="456"/>
      <c r="S29" s="456"/>
      <c r="T29" s="1288"/>
      <c r="U29" s="716">
        <f t="shared" si="13"/>
        <v>0</v>
      </c>
      <c r="V29" s="503">
        <f t="shared" si="12"/>
        <v>0</v>
      </c>
      <c r="W29" s="503">
        <f t="shared" si="12"/>
        <v>0</v>
      </c>
      <c r="X29" s="555">
        <f t="shared" si="12"/>
        <v>0</v>
      </c>
    </row>
    <row r="30" spans="1:25" x14ac:dyDescent="0.3">
      <c r="A30" s="1632"/>
      <c r="B30" s="757">
        <v>2.14</v>
      </c>
      <c r="C30" s="754" t="s">
        <v>704</v>
      </c>
      <c r="D30" s="1217">
        <f t="shared" si="8"/>
        <v>0</v>
      </c>
      <c r="E30" s="456"/>
      <c r="F30" s="456"/>
      <c r="G30" s="457"/>
      <c r="H30" s="643">
        <f t="shared" si="9"/>
        <v>0</v>
      </c>
      <c r="I30" s="456"/>
      <c r="J30" s="456"/>
      <c r="K30" s="457"/>
      <c r="L30" s="643">
        <f t="shared" si="10"/>
        <v>0</v>
      </c>
      <c r="M30" s="456"/>
      <c r="N30" s="456"/>
      <c r="O30" s="457"/>
      <c r="P30" s="643">
        <f t="shared" si="11"/>
        <v>0</v>
      </c>
      <c r="Q30" s="456"/>
      <c r="R30" s="456"/>
      <c r="S30" s="456"/>
      <c r="T30" s="1288"/>
      <c r="U30" s="716">
        <f t="shared" si="13"/>
        <v>0</v>
      </c>
      <c r="V30" s="503">
        <f t="shared" si="12"/>
        <v>0</v>
      </c>
      <c r="W30" s="503">
        <f t="shared" si="12"/>
        <v>0</v>
      </c>
      <c r="X30" s="555">
        <f t="shared" si="12"/>
        <v>0</v>
      </c>
    </row>
    <row r="31" spans="1:25" x14ac:dyDescent="0.3">
      <c r="A31" s="1632"/>
      <c r="B31" s="757">
        <v>2.15</v>
      </c>
      <c r="C31" s="754" t="s">
        <v>703</v>
      </c>
      <c r="D31" s="1217">
        <f t="shared" si="8"/>
        <v>0</v>
      </c>
      <c r="E31" s="456"/>
      <c r="F31" s="456"/>
      <c r="G31" s="457"/>
      <c r="H31" s="643">
        <f t="shared" si="9"/>
        <v>0</v>
      </c>
      <c r="I31" s="456"/>
      <c r="J31" s="456"/>
      <c r="K31" s="457"/>
      <c r="L31" s="643">
        <f t="shared" si="10"/>
        <v>0</v>
      </c>
      <c r="M31" s="456"/>
      <c r="N31" s="456"/>
      <c r="O31" s="457"/>
      <c r="P31" s="643">
        <f t="shared" si="11"/>
        <v>0</v>
      </c>
      <c r="Q31" s="456"/>
      <c r="R31" s="456"/>
      <c r="S31" s="456"/>
      <c r="T31" s="1288"/>
      <c r="U31" s="716">
        <f t="shared" si="13"/>
        <v>0</v>
      </c>
      <c r="V31" s="503">
        <f t="shared" si="12"/>
        <v>0</v>
      </c>
      <c r="W31" s="503">
        <f t="shared" si="12"/>
        <v>0</v>
      </c>
      <c r="X31" s="555">
        <f t="shared" si="12"/>
        <v>0</v>
      </c>
    </row>
    <row r="32" spans="1:25" s="1241" customFormat="1" x14ac:dyDescent="0.3">
      <c r="A32" s="1632"/>
      <c r="B32" s="1247">
        <v>2.16</v>
      </c>
      <c r="C32" s="755" t="s">
        <v>965</v>
      </c>
      <c r="D32" s="1217">
        <f t="shared" si="8"/>
        <v>0</v>
      </c>
      <c r="E32" s="456"/>
      <c r="F32" s="456"/>
      <c r="G32" s="457"/>
      <c r="H32" s="643">
        <f t="shared" si="9"/>
        <v>0</v>
      </c>
      <c r="I32" s="456"/>
      <c r="J32" s="456"/>
      <c r="K32" s="457"/>
      <c r="L32" s="643">
        <f t="shared" si="10"/>
        <v>0</v>
      </c>
      <c r="M32" s="456"/>
      <c r="N32" s="456"/>
      <c r="O32" s="457"/>
      <c r="P32" s="643">
        <f t="shared" si="11"/>
        <v>0</v>
      </c>
      <c r="Q32" s="456"/>
      <c r="R32" s="456"/>
      <c r="S32" s="456"/>
      <c r="T32" s="1288"/>
      <c r="U32" s="716">
        <f t="shared" si="13"/>
        <v>0</v>
      </c>
      <c r="V32" s="537">
        <f t="shared" si="12"/>
        <v>0</v>
      </c>
      <c r="W32" s="537">
        <f t="shared" si="12"/>
        <v>0</v>
      </c>
      <c r="X32" s="555">
        <f t="shared" si="12"/>
        <v>0</v>
      </c>
    </row>
    <row r="33" spans="1:25" s="1241" customFormat="1" x14ac:dyDescent="0.3">
      <c r="A33" s="1632"/>
      <c r="B33" s="1247">
        <v>2.17</v>
      </c>
      <c r="C33" s="755" t="s">
        <v>966</v>
      </c>
      <c r="D33" s="1217">
        <f t="shared" si="8"/>
        <v>0</v>
      </c>
      <c r="E33" s="456"/>
      <c r="F33" s="456"/>
      <c r="G33" s="457"/>
      <c r="H33" s="643">
        <f t="shared" si="9"/>
        <v>0</v>
      </c>
      <c r="I33" s="456"/>
      <c r="J33" s="456"/>
      <c r="K33" s="457"/>
      <c r="L33" s="643">
        <f t="shared" si="10"/>
        <v>0</v>
      </c>
      <c r="M33" s="456"/>
      <c r="N33" s="456"/>
      <c r="O33" s="457"/>
      <c r="P33" s="643">
        <f t="shared" si="11"/>
        <v>0</v>
      </c>
      <c r="Q33" s="456"/>
      <c r="R33" s="456"/>
      <c r="S33" s="456"/>
      <c r="T33" s="1288"/>
      <c r="U33" s="716">
        <f t="shared" si="13"/>
        <v>0</v>
      </c>
      <c r="V33" s="537">
        <f t="shared" si="12"/>
        <v>0</v>
      </c>
      <c r="W33" s="537">
        <f t="shared" si="12"/>
        <v>0</v>
      </c>
      <c r="X33" s="555">
        <f t="shared" si="12"/>
        <v>0</v>
      </c>
    </row>
    <row r="34" spans="1:25" x14ac:dyDescent="0.3">
      <c r="A34" s="1632"/>
      <c r="B34" s="757">
        <v>2.1800000000000002</v>
      </c>
      <c r="C34" s="754" t="s">
        <v>808</v>
      </c>
      <c r="D34" s="1217">
        <f t="shared" si="8"/>
        <v>0</v>
      </c>
      <c r="E34" s="456"/>
      <c r="F34" s="456"/>
      <c r="G34" s="457"/>
      <c r="H34" s="643">
        <f t="shared" si="9"/>
        <v>0</v>
      </c>
      <c r="I34" s="456"/>
      <c r="J34" s="456"/>
      <c r="K34" s="457"/>
      <c r="L34" s="643">
        <f t="shared" si="10"/>
        <v>0</v>
      </c>
      <c r="M34" s="456"/>
      <c r="N34" s="456"/>
      <c r="O34" s="457"/>
      <c r="P34" s="643">
        <f t="shared" si="11"/>
        <v>0</v>
      </c>
      <c r="Q34" s="456"/>
      <c r="R34" s="456"/>
      <c r="S34" s="456"/>
      <c r="T34" s="1288"/>
      <c r="U34" s="716">
        <f t="shared" si="13"/>
        <v>0</v>
      </c>
      <c r="V34" s="503">
        <f t="shared" si="12"/>
        <v>0</v>
      </c>
      <c r="W34" s="503">
        <f t="shared" si="12"/>
        <v>0</v>
      </c>
      <c r="X34" s="555">
        <f t="shared" si="12"/>
        <v>0</v>
      </c>
    </row>
    <row r="35" spans="1:25" s="780" customFormat="1" x14ac:dyDescent="0.3">
      <c r="A35" s="1632"/>
      <c r="B35" s="757">
        <v>2.19</v>
      </c>
      <c r="C35" s="756" t="s">
        <v>913</v>
      </c>
      <c r="D35" s="1217">
        <f t="shared" si="8"/>
        <v>0</v>
      </c>
      <c r="E35" s="450"/>
      <c r="F35" s="450"/>
      <c r="G35" s="451"/>
      <c r="H35" s="643">
        <f t="shared" si="9"/>
        <v>0</v>
      </c>
      <c r="I35" s="450"/>
      <c r="J35" s="450"/>
      <c r="K35" s="451"/>
      <c r="L35" s="643">
        <f t="shared" si="10"/>
        <v>0</v>
      </c>
      <c r="M35" s="450"/>
      <c r="N35" s="450"/>
      <c r="O35" s="451"/>
      <c r="P35" s="643">
        <f t="shared" si="11"/>
        <v>0</v>
      </c>
      <c r="Q35" s="450"/>
      <c r="R35" s="450"/>
      <c r="S35" s="450"/>
      <c r="T35" s="1283"/>
      <c r="U35" s="716">
        <f t="shared" si="13"/>
        <v>0</v>
      </c>
      <c r="V35" s="503">
        <f t="shared" si="12"/>
        <v>0</v>
      </c>
      <c r="W35" s="503">
        <f t="shared" si="12"/>
        <v>0</v>
      </c>
      <c r="X35" s="538">
        <f t="shared" si="12"/>
        <v>0</v>
      </c>
    </row>
    <row r="36" spans="1:25" x14ac:dyDescent="0.3">
      <c r="A36" s="1632"/>
      <c r="B36" s="757">
        <v>2.2000000000000002</v>
      </c>
      <c r="C36" s="740" t="s">
        <v>906</v>
      </c>
      <c r="D36" s="1217">
        <f t="shared" si="8"/>
        <v>0</v>
      </c>
      <c r="E36" s="456"/>
      <c r="F36" s="456"/>
      <c r="G36" s="457"/>
      <c r="H36" s="643">
        <f t="shared" si="9"/>
        <v>0</v>
      </c>
      <c r="I36" s="456"/>
      <c r="J36" s="456"/>
      <c r="K36" s="457"/>
      <c r="L36" s="643">
        <f t="shared" si="10"/>
        <v>0</v>
      </c>
      <c r="M36" s="456"/>
      <c r="N36" s="456"/>
      <c r="O36" s="457"/>
      <c r="P36" s="643">
        <f t="shared" si="11"/>
        <v>0</v>
      </c>
      <c r="Q36" s="456"/>
      <c r="R36" s="456"/>
      <c r="S36" s="456"/>
      <c r="T36" s="1288"/>
      <c r="U36" s="716">
        <f t="shared" si="13"/>
        <v>0</v>
      </c>
      <c r="V36" s="503">
        <f t="shared" si="12"/>
        <v>0</v>
      </c>
      <c r="W36" s="503">
        <f t="shared" si="12"/>
        <v>0</v>
      </c>
      <c r="X36" s="555">
        <f>G36+K36+O36+S36</f>
        <v>0</v>
      </c>
    </row>
    <row r="37" spans="1:25" x14ac:dyDescent="0.3">
      <c r="A37" s="1632"/>
      <c r="B37" s="757">
        <v>2.21</v>
      </c>
      <c r="C37" s="740" t="s">
        <v>914</v>
      </c>
      <c r="D37" s="1217">
        <f t="shared" si="8"/>
        <v>0</v>
      </c>
      <c r="E37" s="456"/>
      <c r="F37" s="456"/>
      <c r="G37" s="457"/>
      <c r="H37" s="643">
        <f t="shared" si="9"/>
        <v>0</v>
      </c>
      <c r="I37" s="456"/>
      <c r="J37" s="456"/>
      <c r="K37" s="457"/>
      <c r="L37" s="643">
        <f t="shared" si="10"/>
        <v>0</v>
      </c>
      <c r="M37" s="456"/>
      <c r="N37" s="456"/>
      <c r="O37" s="457"/>
      <c r="P37" s="643">
        <f t="shared" si="11"/>
        <v>0</v>
      </c>
      <c r="Q37" s="456"/>
      <c r="R37" s="456"/>
      <c r="S37" s="456"/>
      <c r="T37" s="1288"/>
      <c r="U37" s="716">
        <f t="shared" si="13"/>
        <v>0</v>
      </c>
      <c r="V37" s="503">
        <f>E37+I37+M37+Q37</f>
        <v>0</v>
      </c>
      <c r="W37" s="503">
        <f>F37+J37+N37+R37</f>
        <v>0</v>
      </c>
      <c r="X37" s="555">
        <f>G37+K37+O37+S37</f>
        <v>0</v>
      </c>
    </row>
    <row r="38" spans="1:25" s="782" customFormat="1" x14ac:dyDescent="0.3">
      <c r="A38" s="1633"/>
      <c r="B38" s="758">
        <v>2.2200000000000002</v>
      </c>
      <c r="C38" s="759" t="s">
        <v>904</v>
      </c>
      <c r="D38" s="1218">
        <f>SUM(D26,D27:D37)</f>
        <v>0</v>
      </c>
      <c r="E38" s="521">
        <f t="shared" ref="E38:X38" si="14">SUM(E26:E37)</f>
        <v>0</v>
      </c>
      <c r="F38" s="521">
        <f t="shared" si="14"/>
        <v>0</v>
      </c>
      <c r="G38" s="522">
        <f t="shared" si="14"/>
        <v>0</v>
      </c>
      <c r="H38" s="532">
        <f t="shared" si="14"/>
        <v>0</v>
      </c>
      <c r="I38" s="521">
        <f t="shared" si="14"/>
        <v>0</v>
      </c>
      <c r="J38" s="521">
        <f t="shared" si="14"/>
        <v>0</v>
      </c>
      <c r="K38" s="522">
        <f t="shared" si="14"/>
        <v>0</v>
      </c>
      <c r="L38" s="532">
        <f t="shared" si="14"/>
        <v>0</v>
      </c>
      <c r="M38" s="521">
        <f t="shared" si="14"/>
        <v>0</v>
      </c>
      <c r="N38" s="521">
        <f t="shared" si="14"/>
        <v>0</v>
      </c>
      <c r="O38" s="522">
        <f t="shared" si="14"/>
        <v>0</v>
      </c>
      <c r="P38" s="532">
        <f t="shared" si="14"/>
        <v>0</v>
      </c>
      <c r="Q38" s="521">
        <f t="shared" si="14"/>
        <v>0</v>
      </c>
      <c r="R38" s="521">
        <f t="shared" si="14"/>
        <v>0</v>
      </c>
      <c r="S38" s="521">
        <f t="shared" si="14"/>
        <v>0</v>
      </c>
      <c r="T38" s="1284">
        <f t="shared" si="14"/>
        <v>0</v>
      </c>
      <c r="U38" s="539">
        <f t="shared" si="14"/>
        <v>0</v>
      </c>
      <c r="V38" s="521">
        <f t="shared" si="14"/>
        <v>0</v>
      </c>
      <c r="W38" s="521">
        <f t="shared" si="14"/>
        <v>0</v>
      </c>
      <c r="X38" s="892">
        <f t="shared" si="14"/>
        <v>0</v>
      </c>
    </row>
    <row r="39" spans="1:25" ht="14.4" customHeight="1" x14ac:dyDescent="0.3">
      <c r="A39" s="1684" t="s">
        <v>6</v>
      </c>
      <c r="B39" s="738" t="s">
        <v>77</v>
      </c>
      <c r="C39" s="754" t="s">
        <v>224</v>
      </c>
      <c r="D39" s="1214">
        <f>SUM(E39:G39)</f>
        <v>0</v>
      </c>
      <c r="E39" s="452"/>
      <c r="F39" s="454"/>
      <c r="G39" s="455"/>
      <c r="H39" s="642">
        <f>SUM(I39:K39)</f>
        <v>0</v>
      </c>
      <c r="I39" s="452"/>
      <c r="J39" s="454"/>
      <c r="K39" s="455"/>
      <c r="L39" s="642">
        <f>SUM(M39:O39)</f>
        <v>0</v>
      </c>
      <c r="M39" s="452"/>
      <c r="N39" s="454"/>
      <c r="O39" s="455"/>
      <c r="P39" s="642">
        <f>SUM(Q39:S39)</f>
        <v>0</v>
      </c>
      <c r="Q39" s="452"/>
      <c r="R39" s="454"/>
      <c r="S39" s="454"/>
      <c r="T39" s="1287"/>
      <c r="U39" s="611">
        <f>SUM(V39:X39)+T39</f>
        <v>0</v>
      </c>
      <c r="V39" s="503">
        <f t="shared" ref="V39:X42" si="15">E39+I39+M39+Q39</f>
        <v>0</v>
      </c>
      <c r="W39" s="503">
        <f t="shared" si="15"/>
        <v>0</v>
      </c>
      <c r="X39" s="1046">
        <f t="shared" si="15"/>
        <v>0</v>
      </c>
    </row>
    <row r="40" spans="1:25" s="780" customFormat="1" x14ac:dyDescent="0.3">
      <c r="A40" s="1684"/>
      <c r="B40" s="738" t="s">
        <v>78</v>
      </c>
      <c r="C40" s="760" t="s">
        <v>274</v>
      </c>
      <c r="D40" s="1215">
        <f>SUM(E40:G40)</f>
        <v>0</v>
      </c>
      <c r="E40" s="448"/>
      <c r="F40" s="448"/>
      <c r="G40" s="449"/>
      <c r="H40" s="502">
        <f>SUM(I40:K40)</f>
        <v>0</v>
      </c>
      <c r="I40" s="448"/>
      <c r="J40" s="448"/>
      <c r="K40" s="449"/>
      <c r="L40" s="502">
        <f>SUM(M40:O40)</f>
        <v>0</v>
      </c>
      <c r="M40" s="448"/>
      <c r="N40" s="448"/>
      <c r="O40" s="449"/>
      <c r="P40" s="502">
        <f>SUM(Q40:S40)</f>
        <v>0</v>
      </c>
      <c r="Q40" s="448"/>
      <c r="R40" s="448"/>
      <c r="S40" s="448"/>
      <c r="T40" s="1282"/>
      <c r="U40" s="535">
        <f t="shared" ref="U40:U42" si="16">SUM(V40:X40)+T40</f>
        <v>0</v>
      </c>
      <c r="V40" s="503">
        <f t="shared" si="15"/>
        <v>0</v>
      </c>
      <c r="W40" s="503">
        <f t="shared" si="15"/>
        <v>0</v>
      </c>
      <c r="X40" s="1046">
        <f t="shared" si="15"/>
        <v>0</v>
      </c>
    </row>
    <row r="41" spans="1:25" x14ac:dyDescent="0.3">
      <c r="A41" s="1684"/>
      <c r="B41" s="738" t="s">
        <v>79</v>
      </c>
      <c r="C41" s="761" t="s">
        <v>180</v>
      </c>
      <c r="D41" s="1215">
        <f>SUM(E41:G41)</f>
        <v>0</v>
      </c>
      <c r="E41" s="454"/>
      <c r="F41" s="454"/>
      <c r="G41" s="455"/>
      <c r="H41" s="502">
        <f>SUM(I41:K41)</f>
        <v>0</v>
      </c>
      <c r="I41" s="454"/>
      <c r="J41" s="454"/>
      <c r="K41" s="455"/>
      <c r="L41" s="502">
        <f>SUM(M41:O41)</f>
        <v>0</v>
      </c>
      <c r="M41" s="454"/>
      <c r="N41" s="454"/>
      <c r="O41" s="455"/>
      <c r="P41" s="502">
        <f>SUM(Q41:S41)</f>
        <v>0</v>
      </c>
      <c r="Q41" s="454"/>
      <c r="R41" s="454"/>
      <c r="S41" s="454"/>
      <c r="T41" s="1287"/>
      <c r="U41" s="535">
        <f t="shared" si="16"/>
        <v>0</v>
      </c>
      <c r="V41" s="503">
        <f t="shared" si="15"/>
        <v>0</v>
      </c>
      <c r="W41" s="503">
        <f t="shared" si="15"/>
        <v>0</v>
      </c>
      <c r="X41" s="1046">
        <f t="shared" si="15"/>
        <v>0</v>
      </c>
    </row>
    <row r="42" spans="1:25" x14ac:dyDescent="0.3">
      <c r="A42" s="1684"/>
      <c r="B42" s="738">
        <v>3.4</v>
      </c>
      <c r="C42" s="761" t="s">
        <v>586</v>
      </c>
      <c r="D42" s="1215">
        <f>SUM(E42:G42)</f>
        <v>0</v>
      </c>
      <c r="E42" s="454"/>
      <c r="F42" s="454"/>
      <c r="G42" s="455"/>
      <c r="H42" s="502">
        <f>SUM(I42:K42)</f>
        <v>0</v>
      </c>
      <c r="I42" s="454"/>
      <c r="J42" s="454"/>
      <c r="K42" s="455"/>
      <c r="L42" s="502">
        <f>SUM(M42:O42)</f>
        <v>0</v>
      </c>
      <c r="M42" s="454"/>
      <c r="N42" s="454"/>
      <c r="O42" s="455"/>
      <c r="P42" s="502">
        <f>SUM(Q42:S42)</f>
        <v>0</v>
      </c>
      <c r="Q42" s="454"/>
      <c r="R42" s="454"/>
      <c r="S42" s="454"/>
      <c r="T42" s="1287"/>
      <c r="U42" s="535">
        <f t="shared" si="16"/>
        <v>0</v>
      </c>
      <c r="V42" s="503">
        <f t="shared" si="15"/>
        <v>0</v>
      </c>
      <c r="W42" s="503">
        <f t="shared" si="15"/>
        <v>0</v>
      </c>
      <c r="X42" s="1046">
        <f t="shared" si="15"/>
        <v>0</v>
      </c>
    </row>
    <row r="43" spans="1:25" s="782" customFormat="1" x14ac:dyDescent="0.3">
      <c r="A43" s="1685"/>
      <c r="B43" s="762">
        <v>3.5</v>
      </c>
      <c r="C43" s="759" t="s">
        <v>8</v>
      </c>
      <c r="D43" s="1216">
        <f t="shared" ref="D43:X43" si="17">SUM(D39:D42)</f>
        <v>0</v>
      </c>
      <c r="E43" s="521">
        <f t="shared" si="17"/>
        <v>0</v>
      </c>
      <c r="F43" s="521">
        <f t="shared" si="17"/>
        <v>0</v>
      </c>
      <c r="G43" s="522">
        <f t="shared" si="17"/>
        <v>0</v>
      </c>
      <c r="H43" s="532">
        <f t="shared" si="17"/>
        <v>0</v>
      </c>
      <c r="I43" s="521">
        <f t="shared" si="17"/>
        <v>0</v>
      </c>
      <c r="J43" s="521">
        <f t="shared" si="17"/>
        <v>0</v>
      </c>
      <c r="K43" s="522">
        <f t="shared" si="17"/>
        <v>0</v>
      </c>
      <c r="L43" s="532">
        <f t="shared" si="17"/>
        <v>0</v>
      </c>
      <c r="M43" s="521">
        <f t="shared" si="17"/>
        <v>0</v>
      </c>
      <c r="N43" s="521">
        <f t="shared" si="17"/>
        <v>0</v>
      </c>
      <c r="O43" s="522">
        <f t="shared" si="17"/>
        <v>0</v>
      </c>
      <c r="P43" s="532">
        <f t="shared" si="17"/>
        <v>0</v>
      </c>
      <c r="Q43" s="521">
        <f t="shared" si="17"/>
        <v>0</v>
      </c>
      <c r="R43" s="521">
        <f t="shared" si="17"/>
        <v>0</v>
      </c>
      <c r="S43" s="521">
        <f t="shared" si="17"/>
        <v>0</v>
      </c>
      <c r="T43" s="1284">
        <f t="shared" si="17"/>
        <v>0</v>
      </c>
      <c r="U43" s="539">
        <f t="shared" si="17"/>
        <v>0</v>
      </c>
      <c r="V43" s="521">
        <f t="shared" si="17"/>
        <v>0</v>
      </c>
      <c r="W43" s="521">
        <f t="shared" si="17"/>
        <v>0</v>
      </c>
      <c r="X43" s="892">
        <f t="shared" si="17"/>
        <v>0</v>
      </c>
    </row>
    <row r="44" spans="1:25" s="782" customFormat="1" x14ac:dyDescent="0.3">
      <c r="A44" s="1675" t="s">
        <v>275</v>
      </c>
      <c r="B44" s="747" t="s">
        <v>81</v>
      </c>
      <c r="C44" s="1248" t="s">
        <v>188</v>
      </c>
      <c r="D44" s="1249">
        <f>SUM(D19+D20+D22, D27:D34)+D39</f>
        <v>0</v>
      </c>
      <c r="E44" s="720">
        <f t="shared" ref="E44:X44" si="18">SUM(E19+E20+E22, E27:E34)+E39</f>
        <v>0</v>
      </c>
      <c r="F44" s="720">
        <f t="shared" si="18"/>
        <v>0</v>
      </c>
      <c r="G44" s="720">
        <f t="shared" si="18"/>
        <v>0</v>
      </c>
      <c r="H44" s="1249">
        <f>SUM(H19+H20+H22, H27:H34)+H39</f>
        <v>0</v>
      </c>
      <c r="I44" s="720">
        <f t="shared" si="18"/>
        <v>0</v>
      </c>
      <c r="J44" s="720">
        <f t="shared" si="18"/>
        <v>0</v>
      </c>
      <c r="K44" s="720">
        <f t="shared" si="18"/>
        <v>0</v>
      </c>
      <c r="L44" s="1249">
        <f>SUM(L19+L20+L22, L27:L34)+L39</f>
        <v>0</v>
      </c>
      <c r="M44" s="720">
        <f t="shared" si="18"/>
        <v>0</v>
      </c>
      <c r="N44" s="720">
        <f t="shared" si="18"/>
        <v>0</v>
      </c>
      <c r="O44" s="720">
        <f t="shared" si="18"/>
        <v>0</v>
      </c>
      <c r="P44" s="1249">
        <f>SUM(P19+P20+P22, P27:P34)+P39</f>
        <v>0</v>
      </c>
      <c r="Q44" s="720">
        <f t="shared" si="18"/>
        <v>0</v>
      </c>
      <c r="R44" s="720">
        <f t="shared" si="18"/>
        <v>0</v>
      </c>
      <c r="S44" s="720">
        <f t="shared" si="18"/>
        <v>0</v>
      </c>
      <c r="T44" s="1324">
        <f t="shared" si="18"/>
        <v>0</v>
      </c>
      <c r="U44" s="1250">
        <f>SUM(U19+U20+U22, U27:U34)+U39</f>
        <v>0</v>
      </c>
      <c r="V44" s="720">
        <f t="shared" si="18"/>
        <v>0</v>
      </c>
      <c r="W44" s="720">
        <f t="shared" si="18"/>
        <v>0</v>
      </c>
      <c r="X44" s="893">
        <f t="shared" si="18"/>
        <v>0</v>
      </c>
    </row>
    <row r="45" spans="1:25" s="782" customFormat="1" x14ac:dyDescent="0.3">
      <c r="A45" s="1676"/>
      <c r="B45" s="745" t="s">
        <v>82</v>
      </c>
      <c r="C45" s="755" t="s">
        <v>189</v>
      </c>
      <c r="D45" s="643">
        <f t="shared" ref="D45:X45" si="19">D23+D36+D41</f>
        <v>0</v>
      </c>
      <c r="E45" s="537">
        <f t="shared" si="19"/>
        <v>0</v>
      </c>
      <c r="F45" s="537">
        <f t="shared" si="19"/>
        <v>0</v>
      </c>
      <c r="G45" s="537">
        <f t="shared" si="19"/>
        <v>0</v>
      </c>
      <c r="H45" s="643">
        <f t="shared" si="19"/>
        <v>0</v>
      </c>
      <c r="I45" s="537">
        <f t="shared" si="19"/>
        <v>0</v>
      </c>
      <c r="J45" s="537">
        <f t="shared" si="19"/>
        <v>0</v>
      </c>
      <c r="K45" s="537">
        <f t="shared" si="19"/>
        <v>0</v>
      </c>
      <c r="L45" s="643">
        <f t="shared" si="19"/>
        <v>0</v>
      </c>
      <c r="M45" s="537">
        <f t="shared" si="19"/>
        <v>0</v>
      </c>
      <c r="N45" s="537">
        <f t="shared" si="19"/>
        <v>0</v>
      </c>
      <c r="O45" s="537">
        <f t="shared" si="19"/>
        <v>0</v>
      </c>
      <c r="P45" s="643">
        <f t="shared" si="19"/>
        <v>0</v>
      </c>
      <c r="Q45" s="537">
        <f t="shared" si="19"/>
        <v>0</v>
      </c>
      <c r="R45" s="537">
        <f t="shared" si="19"/>
        <v>0</v>
      </c>
      <c r="S45" s="537">
        <f t="shared" si="19"/>
        <v>0</v>
      </c>
      <c r="T45" s="1325">
        <f t="shared" si="19"/>
        <v>0</v>
      </c>
      <c r="U45" s="716">
        <f t="shared" si="19"/>
        <v>0</v>
      </c>
      <c r="V45" s="537">
        <f t="shared" si="19"/>
        <v>0</v>
      </c>
      <c r="W45" s="537">
        <f t="shared" si="19"/>
        <v>0</v>
      </c>
      <c r="X45" s="538">
        <f t="shared" si="19"/>
        <v>0</v>
      </c>
      <c r="Y45" s="1219"/>
    </row>
    <row r="46" spans="1:25" s="782" customFormat="1" x14ac:dyDescent="0.3">
      <c r="A46" s="1676"/>
      <c r="B46" s="745" t="s">
        <v>83</v>
      </c>
      <c r="C46" s="755" t="s">
        <v>190</v>
      </c>
      <c r="D46" s="1251">
        <f t="shared" ref="D46:X46" si="20">D24+D35+D40</f>
        <v>0</v>
      </c>
      <c r="E46" s="1252">
        <f t="shared" si="20"/>
        <v>0</v>
      </c>
      <c r="F46" s="1252">
        <f t="shared" si="20"/>
        <v>0</v>
      </c>
      <c r="G46" s="1253">
        <f t="shared" si="20"/>
        <v>0</v>
      </c>
      <c r="H46" s="1251">
        <f t="shared" si="20"/>
        <v>0</v>
      </c>
      <c r="I46" s="1252">
        <f t="shared" si="20"/>
        <v>0</v>
      </c>
      <c r="J46" s="1252">
        <f t="shared" si="20"/>
        <v>0</v>
      </c>
      <c r="K46" s="1253">
        <f t="shared" si="20"/>
        <v>0</v>
      </c>
      <c r="L46" s="1251">
        <f t="shared" si="20"/>
        <v>0</v>
      </c>
      <c r="M46" s="1252">
        <f t="shared" si="20"/>
        <v>0</v>
      </c>
      <c r="N46" s="1252">
        <f t="shared" si="20"/>
        <v>0</v>
      </c>
      <c r="O46" s="1253">
        <f t="shared" si="20"/>
        <v>0</v>
      </c>
      <c r="P46" s="1251">
        <f t="shared" si="20"/>
        <v>0</v>
      </c>
      <c r="Q46" s="1252">
        <f t="shared" si="20"/>
        <v>0</v>
      </c>
      <c r="R46" s="1252">
        <f t="shared" si="20"/>
        <v>0</v>
      </c>
      <c r="S46" s="1252">
        <f t="shared" si="20"/>
        <v>0</v>
      </c>
      <c r="T46" s="1326">
        <f t="shared" si="20"/>
        <v>0</v>
      </c>
      <c r="U46" s="1254">
        <f t="shared" si="20"/>
        <v>0</v>
      </c>
      <c r="V46" s="1252">
        <f t="shared" si="20"/>
        <v>0</v>
      </c>
      <c r="W46" s="1252">
        <f t="shared" si="20"/>
        <v>0</v>
      </c>
      <c r="X46" s="1330">
        <f t="shared" si="20"/>
        <v>0</v>
      </c>
      <c r="Y46" s="1219"/>
    </row>
    <row r="47" spans="1:25" s="782" customFormat="1" x14ac:dyDescent="0.3">
      <c r="A47" s="1676"/>
      <c r="B47" s="745">
        <v>4.4000000000000004</v>
      </c>
      <c r="C47" s="755" t="s">
        <v>587</v>
      </c>
      <c r="D47" s="643">
        <f t="shared" ref="D47:X47" si="21">D25+D37+D42</f>
        <v>0</v>
      </c>
      <c r="E47" s="537">
        <f t="shared" si="21"/>
        <v>0</v>
      </c>
      <c r="F47" s="537">
        <f t="shared" si="21"/>
        <v>0</v>
      </c>
      <c r="G47" s="612">
        <f t="shared" si="21"/>
        <v>0</v>
      </c>
      <c r="H47" s="643">
        <f t="shared" si="21"/>
        <v>0</v>
      </c>
      <c r="I47" s="537">
        <f t="shared" si="21"/>
        <v>0</v>
      </c>
      <c r="J47" s="537">
        <f t="shared" si="21"/>
        <v>0</v>
      </c>
      <c r="K47" s="612">
        <f t="shared" si="21"/>
        <v>0</v>
      </c>
      <c r="L47" s="643">
        <f t="shared" si="21"/>
        <v>0</v>
      </c>
      <c r="M47" s="537">
        <f t="shared" si="21"/>
        <v>0</v>
      </c>
      <c r="N47" s="537">
        <f t="shared" si="21"/>
        <v>0</v>
      </c>
      <c r="O47" s="612">
        <f t="shared" si="21"/>
        <v>0</v>
      </c>
      <c r="P47" s="643">
        <f t="shared" si="21"/>
        <v>0</v>
      </c>
      <c r="Q47" s="537">
        <f t="shared" si="21"/>
        <v>0</v>
      </c>
      <c r="R47" s="537">
        <f t="shared" si="21"/>
        <v>0</v>
      </c>
      <c r="S47" s="537">
        <f t="shared" si="21"/>
        <v>0</v>
      </c>
      <c r="T47" s="1325">
        <f t="shared" si="21"/>
        <v>0</v>
      </c>
      <c r="U47" s="716">
        <f t="shared" si="21"/>
        <v>0</v>
      </c>
      <c r="V47" s="537">
        <f t="shared" si="21"/>
        <v>0</v>
      </c>
      <c r="W47" s="537">
        <f t="shared" si="21"/>
        <v>0</v>
      </c>
      <c r="X47" s="538">
        <f t="shared" si="21"/>
        <v>0</v>
      </c>
    </row>
    <row r="48" spans="1:25" x14ac:dyDescent="0.3">
      <c r="A48" s="1676"/>
      <c r="B48" s="745">
        <v>4.5</v>
      </c>
      <c r="C48" s="754" t="s">
        <v>36</v>
      </c>
      <c r="D48" s="502">
        <f>SUM(E48:G48)</f>
        <v>0</v>
      </c>
      <c r="E48" s="454"/>
      <c r="F48" s="454"/>
      <c r="G48" s="455"/>
      <c r="H48" s="502">
        <f>SUM(I48:K48)</f>
        <v>0</v>
      </c>
      <c r="I48" s="454"/>
      <c r="J48" s="454"/>
      <c r="K48" s="455"/>
      <c r="L48" s="502">
        <f>SUM(M48:O48)</f>
        <v>0</v>
      </c>
      <c r="M48" s="454"/>
      <c r="N48" s="454"/>
      <c r="O48" s="455"/>
      <c r="P48" s="502">
        <f>SUM(Q48:S48)</f>
        <v>0</v>
      </c>
      <c r="Q48" s="454"/>
      <c r="R48" s="454"/>
      <c r="S48" s="454"/>
      <c r="T48" s="1287"/>
      <c r="U48" s="535">
        <f>SUM(V48:X48)+T48</f>
        <v>0</v>
      </c>
      <c r="V48" s="503">
        <f t="shared" ref="V48:X49" si="22">E48+I48+M48+Q48</f>
        <v>0</v>
      </c>
      <c r="W48" s="503">
        <f t="shared" si="22"/>
        <v>0</v>
      </c>
      <c r="X48" s="555">
        <f t="shared" si="22"/>
        <v>0</v>
      </c>
    </row>
    <row r="49" spans="1:24" x14ac:dyDescent="0.3">
      <c r="A49" s="1676"/>
      <c r="B49" s="745" t="s">
        <v>116</v>
      </c>
      <c r="C49" s="740" t="s">
        <v>148</v>
      </c>
      <c r="D49" s="502">
        <f>SUM(E49:G49)</f>
        <v>0</v>
      </c>
      <c r="E49" s="454"/>
      <c r="F49" s="454"/>
      <c r="G49" s="455"/>
      <c r="H49" s="502">
        <f>SUM(I49:K49)</f>
        <v>0</v>
      </c>
      <c r="I49" s="454"/>
      <c r="J49" s="454"/>
      <c r="K49" s="455"/>
      <c r="L49" s="502">
        <f>SUM(M49:O49)</f>
        <v>0</v>
      </c>
      <c r="M49" s="454"/>
      <c r="N49" s="454"/>
      <c r="O49" s="455"/>
      <c r="P49" s="502">
        <f>SUM(Q49:S49)</f>
        <v>0</v>
      </c>
      <c r="Q49" s="454"/>
      <c r="R49" s="454"/>
      <c r="S49" s="454"/>
      <c r="T49" s="1287"/>
      <c r="U49" s="535">
        <f>SUM(V49:X49)+T49</f>
        <v>0</v>
      </c>
      <c r="V49" s="503">
        <f t="shared" si="22"/>
        <v>0</v>
      </c>
      <c r="W49" s="503">
        <f t="shared" si="22"/>
        <v>0</v>
      </c>
      <c r="X49" s="555">
        <f t="shared" si="22"/>
        <v>0</v>
      </c>
    </row>
    <row r="50" spans="1:24" s="782" customFormat="1" x14ac:dyDescent="0.3">
      <c r="A50" s="1676"/>
      <c r="B50" s="746" t="s">
        <v>230</v>
      </c>
      <c r="C50" s="765" t="s">
        <v>426</v>
      </c>
      <c r="D50" s="532">
        <f t="shared" ref="D50:X50" si="23">SUM(D44:D49)</f>
        <v>0</v>
      </c>
      <c r="E50" s="521">
        <f t="shared" si="23"/>
        <v>0</v>
      </c>
      <c r="F50" s="521">
        <f t="shared" si="23"/>
        <v>0</v>
      </c>
      <c r="G50" s="522">
        <f t="shared" si="23"/>
        <v>0</v>
      </c>
      <c r="H50" s="532">
        <f t="shared" si="23"/>
        <v>0</v>
      </c>
      <c r="I50" s="521">
        <f t="shared" si="23"/>
        <v>0</v>
      </c>
      <c r="J50" s="521">
        <f t="shared" si="23"/>
        <v>0</v>
      </c>
      <c r="K50" s="522">
        <f t="shared" si="23"/>
        <v>0</v>
      </c>
      <c r="L50" s="532">
        <f t="shared" si="23"/>
        <v>0</v>
      </c>
      <c r="M50" s="521">
        <f t="shared" si="23"/>
        <v>0</v>
      </c>
      <c r="N50" s="521">
        <f t="shared" si="23"/>
        <v>0</v>
      </c>
      <c r="O50" s="522">
        <f t="shared" si="23"/>
        <v>0</v>
      </c>
      <c r="P50" s="532">
        <f t="shared" si="23"/>
        <v>0</v>
      </c>
      <c r="Q50" s="521">
        <f t="shared" si="23"/>
        <v>0</v>
      </c>
      <c r="R50" s="521">
        <f t="shared" si="23"/>
        <v>0</v>
      </c>
      <c r="S50" s="521">
        <f t="shared" si="23"/>
        <v>0</v>
      </c>
      <c r="T50" s="1284">
        <f t="shared" si="23"/>
        <v>0</v>
      </c>
      <c r="U50" s="539">
        <f t="shared" si="23"/>
        <v>0</v>
      </c>
      <c r="V50" s="521">
        <f t="shared" si="23"/>
        <v>0</v>
      </c>
      <c r="W50" s="521">
        <f t="shared" si="23"/>
        <v>0</v>
      </c>
      <c r="X50" s="892">
        <f t="shared" si="23"/>
        <v>0</v>
      </c>
    </row>
    <row r="51" spans="1:24" x14ac:dyDescent="0.3">
      <c r="A51" s="1676"/>
      <c r="B51" s="745" t="s">
        <v>229</v>
      </c>
      <c r="C51" s="740" t="s">
        <v>44</v>
      </c>
      <c r="D51" s="502">
        <f>SUM(E51:G51)</f>
        <v>0</v>
      </c>
      <c r="E51" s="454"/>
      <c r="F51" s="454"/>
      <c r="G51" s="455"/>
      <c r="H51" s="502">
        <f>SUM(I51:K51)</f>
        <v>0</v>
      </c>
      <c r="I51" s="454"/>
      <c r="J51" s="454"/>
      <c r="K51" s="455"/>
      <c r="L51" s="502">
        <f>SUM(M51:O51)</f>
        <v>0</v>
      </c>
      <c r="M51" s="454"/>
      <c r="N51" s="454"/>
      <c r="O51" s="455"/>
      <c r="P51" s="502">
        <f>SUM(Q51:S51)</f>
        <v>0</v>
      </c>
      <c r="Q51" s="454"/>
      <c r="R51" s="454"/>
      <c r="S51" s="454"/>
      <c r="T51" s="1287"/>
      <c r="U51" s="535">
        <f>SUM(V51:X51)+T51</f>
        <v>0</v>
      </c>
      <c r="V51" s="503">
        <f t="shared" ref="V51:X53" si="24">E51+I51+M51+Q51</f>
        <v>0</v>
      </c>
      <c r="W51" s="503">
        <f t="shared" si="24"/>
        <v>0</v>
      </c>
      <c r="X51" s="555">
        <f t="shared" si="24"/>
        <v>0</v>
      </c>
    </row>
    <row r="52" spans="1:24" x14ac:dyDescent="0.3">
      <c r="A52" s="1676"/>
      <c r="B52" s="745" t="s">
        <v>228</v>
      </c>
      <c r="C52" s="740" t="s">
        <v>427</v>
      </c>
      <c r="D52" s="502">
        <f>SUM(E52:G52)</f>
        <v>0</v>
      </c>
      <c r="E52" s="454"/>
      <c r="F52" s="454"/>
      <c r="G52" s="455"/>
      <c r="H52" s="502">
        <f>SUM(I52:K52)</f>
        <v>0</v>
      </c>
      <c r="I52" s="454"/>
      <c r="J52" s="454"/>
      <c r="K52" s="455"/>
      <c r="L52" s="502">
        <f>SUM(M52:O52)</f>
        <v>0</v>
      </c>
      <c r="M52" s="454"/>
      <c r="N52" s="454"/>
      <c r="O52" s="455"/>
      <c r="P52" s="502">
        <f>SUM(Q52:S52)</f>
        <v>0</v>
      </c>
      <c r="Q52" s="454"/>
      <c r="R52" s="454"/>
      <c r="S52" s="454"/>
      <c r="T52" s="1287"/>
      <c r="U52" s="535">
        <f>SUM(V52:X52)+T52</f>
        <v>0</v>
      </c>
      <c r="V52" s="503">
        <f t="shared" si="24"/>
        <v>0</v>
      </c>
      <c r="W52" s="503">
        <f t="shared" si="24"/>
        <v>0</v>
      </c>
      <c r="X52" s="555">
        <f t="shared" si="24"/>
        <v>0</v>
      </c>
    </row>
    <row r="53" spans="1:24" s="782" customFormat="1" x14ac:dyDescent="0.3">
      <c r="A53" s="1676"/>
      <c r="B53" s="745" t="s">
        <v>227</v>
      </c>
      <c r="C53" s="740" t="s">
        <v>385</v>
      </c>
      <c r="D53" s="502">
        <f t="shared" ref="D53:U53" si="25">SUM(D51:D52)</f>
        <v>0</v>
      </c>
      <c r="E53" s="1043">
        <f t="shared" si="25"/>
        <v>0</v>
      </c>
      <c r="F53" s="1043">
        <f t="shared" si="25"/>
        <v>0</v>
      </c>
      <c r="G53" s="1045">
        <f t="shared" si="25"/>
        <v>0</v>
      </c>
      <c r="H53" s="502">
        <f t="shared" si="25"/>
        <v>0</v>
      </c>
      <c r="I53" s="1043">
        <f t="shared" si="25"/>
        <v>0</v>
      </c>
      <c r="J53" s="1043">
        <f t="shared" si="25"/>
        <v>0</v>
      </c>
      <c r="K53" s="1045">
        <f t="shared" si="25"/>
        <v>0</v>
      </c>
      <c r="L53" s="502">
        <f t="shared" si="25"/>
        <v>0</v>
      </c>
      <c r="M53" s="1043">
        <f t="shared" si="25"/>
        <v>0</v>
      </c>
      <c r="N53" s="1043">
        <f t="shared" si="25"/>
        <v>0</v>
      </c>
      <c r="O53" s="1045">
        <f t="shared" si="25"/>
        <v>0</v>
      </c>
      <c r="P53" s="502">
        <f t="shared" si="25"/>
        <v>0</v>
      </c>
      <c r="Q53" s="1043">
        <f t="shared" si="25"/>
        <v>0</v>
      </c>
      <c r="R53" s="1043">
        <f t="shared" si="25"/>
        <v>0</v>
      </c>
      <c r="S53" s="1043">
        <f t="shared" si="25"/>
        <v>0</v>
      </c>
      <c r="T53" s="1297">
        <f t="shared" si="25"/>
        <v>0</v>
      </c>
      <c r="U53" s="535">
        <f t="shared" si="25"/>
        <v>0</v>
      </c>
      <c r="V53" s="503">
        <f t="shared" si="24"/>
        <v>0</v>
      </c>
      <c r="W53" s="503">
        <f t="shared" si="24"/>
        <v>0</v>
      </c>
      <c r="X53" s="555">
        <f t="shared" si="24"/>
        <v>0</v>
      </c>
    </row>
    <row r="54" spans="1:24" s="782" customFormat="1" x14ac:dyDescent="0.3">
      <c r="A54" s="1677"/>
      <c r="B54" s="764" t="s">
        <v>226</v>
      </c>
      <c r="C54" s="765" t="s">
        <v>428</v>
      </c>
      <c r="D54" s="532">
        <f t="shared" ref="D54:X54" si="26">D50+D53</f>
        <v>0</v>
      </c>
      <c r="E54" s="521">
        <f t="shared" si="26"/>
        <v>0</v>
      </c>
      <c r="F54" s="521">
        <f t="shared" si="26"/>
        <v>0</v>
      </c>
      <c r="G54" s="522">
        <f t="shared" si="26"/>
        <v>0</v>
      </c>
      <c r="H54" s="532">
        <f t="shared" si="26"/>
        <v>0</v>
      </c>
      <c r="I54" s="521">
        <f t="shared" si="26"/>
        <v>0</v>
      </c>
      <c r="J54" s="521">
        <f t="shared" si="26"/>
        <v>0</v>
      </c>
      <c r="K54" s="522">
        <f t="shared" si="26"/>
        <v>0</v>
      </c>
      <c r="L54" s="532">
        <f t="shared" si="26"/>
        <v>0</v>
      </c>
      <c r="M54" s="521">
        <f t="shared" si="26"/>
        <v>0</v>
      </c>
      <c r="N54" s="521">
        <f t="shared" si="26"/>
        <v>0</v>
      </c>
      <c r="O54" s="522">
        <f t="shared" si="26"/>
        <v>0</v>
      </c>
      <c r="P54" s="532">
        <f t="shared" si="26"/>
        <v>0</v>
      </c>
      <c r="Q54" s="521">
        <f t="shared" si="26"/>
        <v>0</v>
      </c>
      <c r="R54" s="521">
        <f t="shared" si="26"/>
        <v>0</v>
      </c>
      <c r="S54" s="521">
        <f t="shared" si="26"/>
        <v>0</v>
      </c>
      <c r="T54" s="1284">
        <f t="shared" si="26"/>
        <v>0</v>
      </c>
      <c r="U54" s="539">
        <f t="shared" si="26"/>
        <v>0</v>
      </c>
      <c r="V54" s="521">
        <f t="shared" si="26"/>
        <v>0</v>
      </c>
      <c r="W54" s="521">
        <f t="shared" si="26"/>
        <v>0</v>
      </c>
      <c r="X54" s="892">
        <f t="shared" si="26"/>
        <v>0</v>
      </c>
    </row>
    <row r="55" spans="1:24" ht="15" customHeight="1" x14ac:dyDescent="0.3">
      <c r="A55" s="1695" t="s">
        <v>193</v>
      </c>
      <c r="B55" s="1696"/>
      <c r="C55" s="1697"/>
      <c r="D55" s="1689" t="s">
        <v>288</v>
      </c>
      <c r="E55" s="1690"/>
      <c r="F55" s="1690"/>
      <c r="G55" s="1691"/>
      <c r="H55" s="1689" t="s">
        <v>289</v>
      </c>
      <c r="I55" s="1690"/>
      <c r="J55" s="1690"/>
      <c r="K55" s="1691"/>
      <c r="L55" s="1689" t="s">
        <v>290</v>
      </c>
      <c r="M55" s="1690"/>
      <c r="N55" s="1690"/>
      <c r="O55" s="1691"/>
      <c r="P55" s="1689" t="s">
        <v>291</v>
      </c>
      <c r="Q55" s="1690"/>
      <c r="R55" s="1690"/>
      <c r="S55" s="1690"/>
      <c r="T55" s="1321"/>
      <c r="U55" s="1673" t="s">
        <v>1021</v>
      </c>
      <c r="V55" s="1668"/>
      <c r="W55" s="1668"/>
      <c r="X55" s="1674"/>
    </row>
    <row r="56" spans="1:24" ht="43.2" x14ac:dyDescent="0.3">
      <c r="A56" s="1698"/>
      <c r="B56" s="1699"/>
      <c r="C56" s="1700"/>
      <c r="D56" s="1313" t="s">
        <v>40</v>
      </c>
      <c r="E56" s="1314" t="s">
        <v>533</v>
      </c>
      <c r="F56" s="1314" t="s">
        <v>516</v>
      </c>
      <c r="G56" s="1315" t="s">
        <v>693</v>
      </c>
      <c r="H56" s="1313" t="s">
        <v>40</v>
      </c>
      <c r="I56" s="1314" t="s">
        <v>533</v>
      </c>
      <c r="J56" s="1314" t="s">
        <v>516</v>
      </c>
      <c r="K56" s="1315" t="s">
        <v>693</v>
      </c>
      <c r="L56" s="1313" t="s">
        <v>40</v>
      </c>
      <c r="M56" s="1314" t="s">
        <v>533</v>
      </c>
      <c r="N56" s="1314" t="s">
        <v>516</v>
      </c>
      <c r="O56" s="1315" t="s">
        <v>693</v>
      </c>
      <c r="P56" s="1314" t="s">
        <v>40</v>
      </c>
      <c r="Q56" s="1314" t="s">
        <v>533</v>
      </c>
      <c r="R56" s="1314" t="s">
        <v>516</v>
      </c>
      <c r="S56" s="1314" t="s">
        <v>693</v>
      </c>
      <c r="T56" s="1279" t="s">
        <v>1022</v>
      </c>
      <c r="U56" s="1312" t="s">
        <v>40</v>
      </c>
      <c r="V56" s="1311" t="s">
        <v>533</v>
      </c>
      <c r="W56" s="1311" t="s">
        <v>516</v>
      </c>
      <c r="X56" s="1316" t="s">
        <v>693</v>
      </c>
    </row>
    <row r="57" spans="1:24" ht="14.4" customHeight="1" x14ac:dyDescent="0.3">
      <c r="A57" s="1628" t="s">
        <v>9</v>
      </c>
      <c r="B57" s="744" t="s">
        <v>86</v>
      </c>
      <c r="C57" s="748" t="s">
        <v>30</v>
      </c>
      <c r="D57" s="643">
        <f t="shared" ref="D57:D62" si="27">SUM(E57:G57)</f>
        <v>0</v>
      </c>
      <c r="E57" s="462"/>
      <c r="F57" s="456"/>
      <c r="G57" s="457"/>
      <c r="H57" s="643">
        <f t="shared" ref="H57:H62" si="28">SUM(I57:K57)</f>
        <v>0</v>
      </c>
      <c r="I57" s="462"/>
      <c r="J57" s="456"/>
      <c r="K57" s="457"/>
      <c r="L57" s="643">
        <f t="shared" ref="L57:L62" si="29">SUM(M57:O57)</f>
        <v>0</v>
      </c>
      <c r="M57" s="462"/>
      <c r="N57" s="456"/>
      <c r="O57" s="457"/>
      <c r="P57" s="643">
        <f t="shared" ref="P57:P62" si="30">SUM(Q57:S57)</f>
        <v>0</v>
      </c>
      <c r="Q57" s="456"/>
      <c r="R57" s="456"/>
      <c r="S57" s="456"/>
      <c r="T57" s="1288"/>
      <c r="U57" s="716">
        <f>D57+H57+L57+P57+T57</f>
        <v>0</v>
      </c>
      <c r="V57" s="537">
        <f t="shared" ref="V57:X63" si="31">E57+I57+M57+Q57</f>
        <v>0</v>
      </c>
      <c r="W57" s="537">
        <f t="shared" si="31"/>
        <v>0</v>
      </c>
      <c r="X57" s="555">
        <f t="shared" si="31"/>
        <v>0</v>
      </c>
    </row>
    <row r="58" spans="1:24" x14ac:dyDescent="0.3">
      <c r="A58" s="1629"/>
      <c r="B58" s="745" t="s">
        <v>87</v>
      </c>
      <c r="C58" s="739" t="s">
        <v>109</v>
      </c>
      <c r="D58" s="643">
        <f t="shared" si="27"/>
        <v>0</v>
      </c>
      <c r="E58" s="456"/>
      <c r="F58" s="456"/>
      <c r="G58" s="457"/>
      <c r="H58" s="643">
        <f t="shared" si="28"/>
        <v>0</v>
      </c>
      <c r="I58" s="456"/>
      <c r="J58" s="456"/>
      <c r="K58" s="457"/>
      <c r="L58" s="643">
        <f t="shared" si="29"/>
        <v>0</v>
      </c>
      <c r="M58" s="456"/>
      <c r="N58" s="456"/>
      <c r="O58" s="457"/>
      <c r="P58" s="643">
        <f t="shared" si="30"/>
        <v>0</v>
      </c>
      <c r="Q58" s="456"/>
      <c r="R58" s="456"/>
      <c r="S58" s="456"/>
      <c r="T58" s="1288"/>
      <c r="U58" s="716">
        <f t="shared" ref="U58:U62" si="32">D58+H58+L58+P58+T58</f>
        <v>0</v>
      </c>
      <c r="V58" s="537">
        <f t="shared" si="31"/>
        <v>0</v>
      </c>
      <c r="W58" s="537">
        <f t="shared" si="31"/>
        <v>0</v>
      </c>
      <c r="X58" s="555">
        <f t="shared" si="31"/>
        <v>0</v>
      </c>
    </row>
    <row r="59" spans="1:24" x14ac:dyDescent="0.3">
      <c r="A59" s="1629"/>
      <c r="B59" s="745" t="s">
        <v>88</v>
      </c>
      <c r="C59" s="739" t="s">
        <v>110</v>
      </c>
      <c r="D59" s="643">
        <f t="shared" si="27"/>
        <v>0</v>
      </c>
      <c r="E59" s="456"/>
      <c r="F59" s="456"/>
      <c r="G59" s="457"/>
      <c r="H59" s="643">
        <f t="shared" si="28"/>
        <v>0</v>
      </c>
      <c r="I59" s="456"/>
      <c r="J59" s="456"/>
      <c r="K59" s="457"/>
      <c r="L59" s="643">
        <f t="shared" si="29"/>
        <v>0</v>
      </c>
      <c r="M59" s="456"/>
      <c r="N59" s="456"/>
      <c r="O59" s="457"/>
      <c r="P59" s="643">
        <f t="shared" si="30"/>
        <v>0</v>
      </c>
      <c r="Q59" s="456"/>
      <c r="R59" s="456"/>
      <c r="S59" s="456"/>
      <c r="T59" s="1288"/>
      <c r="U59" s="716">
        <f t="shared" si="32"/>
        <v>0</v>
      </c>
      <c r="V59" s="537">
        <f t="shared" si="31"/>
        <v>0</v>
      </c>
      <c r="W59" s="537">
        <f t="shared" si="31"/>
        <v>0</v>
      </c>
      <c r="X59" s="555">
        <f t="shared" si="31"/>
        <v>0</v>
      </c>
    </row>
    <row r="60" spans="1:24" x14ac:dyDescent="0.3">
      <c r="A60" s="1629"/>
      <c r="B60" s="749" t="s">
        <v>89</v>
      </c>
      <c r="C60" s="739" t="s">
        <v>111</v>
      </c>
      <c r="D60" s="643">
        <f t="shared" si="27"/>
        <v>0</v>
      </c>
      <c r="E60" s="456"/>
      <c r="F60" s="456"/>
      <c r="G60" s="457"/>
      <c r="H60" s="643">
        <f t="shared" si="28"/>
        <v>0</v>
      </c>
      <c r="I60" s="456"/>
      <c r="J60" s="456"/>
      <c r="K60" s="457"/>
      <c r="L60" s="643">
        <f t="shared" si="29"/>
        <v>0</v>
      </c>
      <c r="M60" s="456"/>
      <c r="N60" s="456"/>
      <c r="O60" s="457"/>
      <c r="P60" s="643">
        <f t="shared" si="30"/>
        <v>0</v>
      </c>
      <c r="Q60" s="456"/>
      <c r="R60" s="456"/>
      <c r="S60" s="456"/>
      <c r="T60" s="1288"/>
      <c r="U60" s="716">
        <f t="shared" si="32"/>
        <v>0</v>
      </c>
      <c r="V60" s="537">
        <f t="shared" si="31"/>
        <v>0</v>
      </c>
      <c r="W60" s="537">
        <f t="shared" si="31"/>
        <v>0</v>
      </c>
      <c r="X60" s="555">
        <f t="shared" si="31"/>
        <v>0</v>
      </c>
    </row>
    <row r="61" spans="1:24" x14ac:dyDescent="0.3">
      <c r="A61" s="1629"/>
      <c r="B61" s="749" t="s">
        <v>256</v>
      </c>
      <c r="C61" s="739" t="s">
        <v>112</v>
      </c>
      <c r="D61" s="643">
        <f t="shared" si="27"/>
        <v>0</v>
      </c>
      <c r="E61" s="456"/>
      <c r="F61" s="456"/>
      <c r="G61" s="457"/>
      <c r="H61" s="643">
        <f t="shared" si="28"/>
        <v>0</v>
      </c>
      <c r="I61" s="456"/>
      <c r="J61" s="456"/>
      <c r="K61" s="457"/>
      <c r="L61" s="643">
        <f t="shared" si="29"/>
        <v>0</v>
      </c>
      <c r="M61" s="456"/>
      <c r="N61" s="456"/>
      <c r="O61" s="457"/>
      <c r="P61" s="643">
        <f t="shared" si="30"/>
        <v>0</v>
      </c>
      <c r="Q61" s="456"/>
      <c r="R61" s="456"/>
      <c r="S61" s="456"/>
      <c r="T61" s="1288"/>
      <c r="U61" s="716">
        <f t="shared" si="32"/>
        <v>0</v>
      </c>
      <c r="V61" s="537">
        <f t="shared" si="31"/>
        <v>0</v>
      </c>
      <c r="W61" s="537">
        <f t="shared" si="31"/>
        <v>0</v>
      </c>
      <c r="X61" s="555">
        <f t="shared" si="31"/>
        <v>0</v>
      </c>
    </row>
    <row r="62" spans="1:24" x14ac:dyDescent="0.3">
      <c r="A62" s="1629"/>
      <c r="B62" s="745" t="s">
        <v>255</v>
      </c>
      <c r="C62" s="739" t="s">
        <v>31</v>
      </c>
      <c r="D62" s="643">
        <f t="shared" si="27"/>
        <v>0</v>
      </c>
      <c r="E62" s="456"/>
      <c r="F62" s="456"/>
      <c r="G62" s="457"/>
      <c r="H62" s="643">
        <f t="shared" si="28"/>
        <v>0</v>
      </c>
      <c r="I62" s="456"/>
      <c r="J62" s="456"/>
      <c r="K62" s="457"/>
      <c r="L62" s="643">
        <f t="shared" si="29"/>
        <v>0</v>
      </c>
      <c r="M62" s="456"/>
      <c r="N62" s="456"/>
      <c r="O62" s="457"/>
      <c r="P62" s="643">
        <f t="shared" si="30"/>
        <v>0</v>
      </c>
      <c r="Q62" s="456"/>
      <c r="R62" s="456"/>
      <c r="S62" s="456"/>
      <c r="T62" s="1288"/>
      <c r="U62" s="716">
        <f t="shared" si="32"/>
        <v>0</v>
      </c>
      <c r="V62" s="537">
        <f t="shared" si="31"/>
        <v>0</v>
      </c>
      <c r="W62" s="537">
        <f t="shared" si="31"/>
        <v>0</v>
      </c>
      <c r="X62" s="555">
        <f t="shared" si="31"/>
        <v>0</v>
      </c>
    </row>
    <row r="63" spans="1:24" s="782" customFormat="1" x14ac:dyDescent="0.3">
      <c r="A63" s="1630"/>
      <c r="B63" s="746" t="s">
        <v>254</v>
      </c>
      <c r="C63" s="743" t="s">
        <v>117</v>
      </c>
      <c r="D63" s="724">
        <f t="shared" ref="D63:U63" si="33">SUM(D57:D62)</f>
        <v>0</v>
      </c>
      <c r="E63" s="717">
        <f t="shared" si="33"/>
        <v>0</v>
      </c>
      <c r="F63" s="717">
        <f t="shared" si="33"/>
        <v>0</v>
      </c>
      <c r="G63" s="718">
        <f t="shared" si="33"/>
        <v>0</v>
      </c>
      <c r="H63" s="724">
        <f t="shared" si="33"/>
        <v>0</v>
      </c>
      <c r="I63" s="717">
        <f t="shared" si="33"/>
        <v>0</v>
      </c>
      <c r="J63" s="717">
        <f t="shared" si="33"/>
        <v>0</v>
      </c>
      <c r="K63" s="718">
        <f t="shared" si="33"/>
        <v>0</v>
      </c>
      <c r="L63" s="724">
        <f t="shared" si="33"/>
        <v>0</v>
      </c>
      <c r="M63" s="717">
        <f t="shared" si="33"/>
        <v>0</v>
      </c>
      <c r="N63" s="717">
        <f t="shared" si="33"/>
        <v>0</v>
      </c>
      <c r="O63" s="718">
        <f t="shared" si="33"/>
        <v>0</v>
      </c>
      <c r="P63" s="724">
        <f t="shared" si="33"/>
        <v>0</v>
      </c>
      <c r="Q63" s="717">
        <f t="shared" si="33"/>
        <v>0</v>
      </c>
      <c r="R63" s="717">
        <f t="shared" si="33"/>
        <v>0</v>
      </c>
      <c r="S63" s="717">
        <f t="shared" si="33"/>
        <v>0</v>
      </c>
      <c r="T63" s="1327">
        <f t="shared" si="33"/>
        <v>0</v>
      </c>
      <c r="U63" s="726">
        <f t="shared" si="33"/>
        <v>0</v>
      </c>
      <c r="V63" s="717">
        <f t="shared" si="31"/>
        <v>0</v>
      </c>
      <c r="W63" s="717">
        <f t="shared" si="31"/>
        <v>0</v>
      </c>
      <c r="X63" s="547">
        <f t="shared" si="31"/>
        <v>0</v>
      </c>
    </row>
    <row r="64" spans="1:24" ht="14.4" customHeight="1" x14ac:dyDescent="0.3">
      <c r="A64" s="1675" t="s">
        <v>194</v>
      </c>
      <c r="B64" s="744" t="s">
        <v>91</v>
      </c>
      <c r="C64" s="737" t="s">
        <v>425</v>
      </c>
      <c r="D64" s="465"/>
      <c r="E64" s="472"/>
      <c r="F64" s="472"/>
      <c r="G64" s="473"/>
      <c r="H64" s="465"/>
      <c r="I64" s="472"/>
      <c r="J64" s="472"/>
      <c r="K64" s="473"/>
      <c r="L64" s="465"/>
      <c r="M64" s="472"/>
      <c r="N64" s="472"/>
      <c r="O64" s="473"/>
      <c r="P64" s="456"/>
      <c r="Q64" s="472"/>
      <c r="R64" s="472"/>
      <c r="S64" s="472"/>
      <c r="T64" s="1288"/>
      <c r="U64" s="716">
        <f>D64+H64+L64+P64+T64</f>
        <v>0</v>
      </c>
      <c r="V64" s="559"/>
      <c r="W64" s="559"/>
      <c r="X64" s="474"/>
    </row>
    <row r="65" spans="1:24" x14ac:dyDescent="0.3">
      <c r="A65" s="1684"/>
      <c r="B65" s="745" t="s">
        <v>92</v>
      </c>
      <c r="C65" s="740" t="s">
        <v>417</v>
      </c>
      <c r="D65" s="465"/>
      <c r="E65" s="472"/>
      <c r="F65" s="472"/>
      <c r="G65" s="473"/>
      <c r="H65" s="465"/>
      <c r="I65" s="472"/>
      <c r="J65" s="472"/>
      <c r="K65" s="473"/>
      <c r="L65" s="465"/>
      <c r="M65" s="472"/>
      <c r="N65" s="472"/>
      <c r="O65" s="473"/>
      <c r="P65" s="456"/>
      <c r="Q65" s="472"/>
      <c r="R65" s="472"/>
      <c r="S65" s="472"/>
      <c r="T65" s="1288"/>
      <c r="U65" s="716">
        <f t="shared" ref="U65:U68" si="34">D65+H65+L65+P65+T65</f>
        <v>0</v>
      </c>
      <c r="V65" s="559"/>
      <c r="W65" s="559"/>
      <c r="X65" s="474"/>
    </row>
    <row r="66" spans="1:24" x14ac:dyDescent="0.3">
      <c r="A66" s="1684"/>
      <c r="B66" s="745" t="s">
        <v>93</v>
      </c>
      <c r="C66" s="781" t="s">
        <v>638</v>
      </c>
      <c r="D66" s="465"/>
      <c r="E66" s="472"/>
      <c r="F66" s="472"/>
      <c r="G66" s="473"/>
      <c r="H66" s="465"/>
      <c r="I66" s="472"/>
      <c r="J66" s="472"/>
      <c r="K66" s="473"/>
      <c r="L66" s="465"/>
      <c r="M66" s="472"/>
      <c r="N66" s="472"/>
      <c r="O66" s="473"/>
      <c r="P66" s="456"/>
      <c r="Q66" s="472"/>
      <c r="R66" s="472"/>
      <c r="S66" s="472"/>
      <c r="T66" s="1288"/>
      <c r="U66" s="716">
        <f t="shared" si="34"/>
        <v>0</v>
      </c>
      <c r="V66" s="559"/>
      <c r="W66" s="559"/>
      <c r="X66" s="474"/>
    </row>
    <row r="67" spans="1:24" x14ac:dyDescent="0.3">
      <c r="A67" s="1684"/>
      <c r="B67" s="745" t="s">
        <v>94</v>
      </c>
      <c r="C67" s="781" t="s">
        <v>639</v>
      </c>
      <c r="D67" s="465"/>
      <c r="E67" s="472"/>
      <c r="F67" s="472"/>
      <c r="G67" s="473"/>
      <c r="H67" s="465"/>
      <c r="I67" s="472"/>
      <c r="J67" s="472"/>
      <c r="K67" s="473"/>
      <c r="L67" s="465"/>
      <c r="M67" s="472"/>
      <c r="N67" s="472"/>
      <c r="O67" s="473"/>
      <c r="P67" s="456"/>
      <c r="Q67" s="472"/>
      <c r="R67" s="472"/>
      <c r="S67" s="472"/>
      <c r="T67" s="1288"/>
      <c r="U67" s="716">
        <f t="shared" si="34"/>
        <v>0</v>
      </c>
      <c r="V67" s="559"/>
      <c r="W67" s="559"/>
      <c r="X67" s="474"/>
    </row>
    <row r="68" spans="1:24" x14ac:dyDescent="0.3">
      <c r="A68" s="1684"/>
      <c r="B68" s="745" t="s">
        <v>253</v>
      </c>
      <c r="C68" s="781" t="s">
        <v>640</v>
      </c>
      <c r="D68" s="465"/>
      <c r="E68" s="472"/>
      <c r="F68" s="472"/>
      <c r="G68" s="473"/>
      <c r="H68" s="465"/>
      <c r="I68" s="472"/>
      <c r="J68" s="472"/>
      <c r="K68" s="473"/>
      <c r="L68" s="465"/>
      <c r="M68" s="472"/>
      <c r="N68" s="472"/>
      <c r="O68" s="473"/>
      <c r="P68" s="456"/>
      <c r="Q68" s="472"/>
      <c r="R68" s="472"/>
      <c r="S68" s="472"/>
      <c r="T68" s="1288"/>
      <c r="U68" s="716">
        <f t="shared" si="34"/>
        <v>0</v>
      </c>
      <c r="V68" s="559"/>
      <c r="W68" s="559"/>
      <c r="X68" s="474"/>
    </row>
    <row r="69" spans="1:24" x14ac:dyDescent="0.3">
      <c r="A69" s="1685"/>
      <c r="B69" s="746" t="s">
        <v>252</v>
      </c>
      <c r="C69" s="743" t="s">
        <v>198</v>
      </c>
      <c r="D69" s="724">
        <f>SUM(D64:D68)</f>
        <v>0</v>
      </c>
      <c r="E69" s="481"/>
      <c r="F69" s="481"/>
      <c r="G69" s="482"/>
      <c r="H69" s="724">
        <f>SUM(H64:H68)</f>
        <v>0</v>
      </c>
      <c r="I69" s="481"/>
      <c r="J69" s="481"/>
      <c r="K69" s="482"/>
      <c r="L69" s="724">
        <f>SUM(L64:L68)</f>
        <v>0</v>
      </c>
      <c r="M69" s="481"/>
      <c r="N69" s="481"/>
      <c r="O69" s="482"/>
      <c r="P69" s="717">
        <f>SUM(P64:P68)</f>
        <v>0</v>
      </c>
      <c r="Q69" s="481"/>
      <c r="R69" s="481"/>
      <c r="S69" s="481"/>
      <c r="T69" s="1327">
        <f>SUM(T64:T68)</f>
        <v>0</v>
      </c>
      <c r="U69" s="726">
        <f>SUM(U64:U68)</f>
        <v>0</v>
      </c>
      <c r="V69" s="649"/>
      <c r="W69" s="649"/>
      <c r="X69" s="484"/>
    </row>
    <row r="70" spans="1:24" x14ac:dyDescent="0.3">
      <c r="A70" s="790"/>
      <c r="B70" s="794" t="s">
        <v>300</v>
      </c>
      <c r="C70" s="1210" t="s">
        <v>35</v>
      </c>
      <c r="D70" s="643">
        <f>D54+D63+D69</f>
        <v>0</v>
      </c>
      <c r="E70" s="472"/>
      <c r="F70" s="472"/>
      <c r="G70" s="473"/>
      <c r="H70" s="643">
        <f>H54+H63+H69</f>
        <v>0</v>
      </c>
      <c r="I70" s="472"/>
      <c r="J70" s="472"/>
      <c r="K70" s="473"/>
      <c r="L70" s="643">
        <f>L54+L63+L69</f>
        <v>0</v>
      </c>
      <c r="M70" s="472"/>
      <c r="N70" s="472"/>
      <c r="O70" s="473"/>
      <c r="P70" s="537">
        <f>P54+P63+P69</f>
        <v>0</v>
      </c>
      <c r="Q70" s="472"/>
      <c r="R70" s="472"/>
      <c r="S70" s="472"/>
      <c r="T70" s="1325">
        <f>T54+T63+T69</f>
        <v>0</v>
      </c>
      <c r="U70" s="716">
        <f>U54+U63+U69</f>
        <v>0</v>
      </c>
      <c r="V70" s="661"/>
      <c r="W70" s="661"/>
      <c r="X70" s="474"/>
    </row>
    <row r="71" spans="1:24" s="782" customFormat="1" ht="24.6" x14ac:dyDescent="0.3">
      <c r="A71" s="1213"/>
      <c r="B71" s="1201" t="s">
        <v>301</v>
      </c>
      <c r="C71" s="1202" t="s">
        <v>199</v>
      </c>
      <c r="D71" s="1203">
        <f>D14-D70</f>
        <v>0</v>
      </c>
      <c r="E71" s="478"/>
      <c r="F71" s="478"/>
      <c r="G71" s="479"/>
      <c r="H71" s="1203">
        <f>H14-H70</f>
        <v>0</v>
      </c>
      <c r="I71" s="478"/>
      <c r="J71" s="478"/>
      <c r="K71" s="479"/>
      <c r="L71" s="1203">
        <f>L14-L70</f>
        <v>0</v>
      </c>
      <c r="M71" s="478"/>
      <c r="N71" s="478"/>
      <c r="O71" s="479"/>
      <c r="P71" s="1205">
        <f>P14-P70</f>
        <v>0</v>
      </c>
      <c r="Q71" s="478"/>
      <c r="R71" s="478"/>
      <c r="S71" s="478"/>
      <c r="T71" s="1331">
        <f>T14-T70</f>
        <v>0</v>
      </c>
      <c r="U71" s="1206">
        <f>U14-U70</f>
        <v>0</v>
      </c>
      <c r="V71" s="646"/>
      <c r="W71" s="646"/>
      <c r="X71" s="1198"/>
    </row>
    <row r="72" spans="1:24" x14ac:dyDescent="0.3">
      <c r="A72" s="791"/>
      <c r="B72" s="745" t="s">
        <v>243</v>
      </c>
      <c r="C72" s="739" t="s">
        <v>29</v>
      </c>
      <c r="D72" s="480"/>
      <c r="E72" s="783"/>
      <c r="F72" s="783"/>
      <c r="G72" s="784"/>
      <c r="H72" s="480"/>
      <c r="I72" s="783"/>
      <c r="J72" s="783"/>
      <c r="K72" s="784"/>
      <c r="L72" s="480"/>
      <c r="M72" s="783"/>
      <c r="N72" s="783"/>
      <c r="O72" s="784"/>
      <c r="P72" s="785"/>
      <c r="Q72" s="481"/>
      <c r="R72" s="481"/>
      <c r="S72" s="481"/>
      <c r="T72" s="1328"/>
      <c r="U72" s="731">
        <f>D72+H72+L72+P72+T72</f>
        <v>0</v>
      </c>
      <c r="V72" s="649"/>
      <c r="W72" s="649"/>
      <c r="X72" s="484"/>
    </row>
    <row r="73" spans="1:24" s="782" customFormat="1" x14ac:dyDescent="0.3">
      <c r="A73" s="1211"/>
      <c r="B73" s="1208" t="s">
        <v>313</v>
      </c>
      <c r="C73" s="752" t="s">
        <v>200</v>
      </c>
      <c r="D73" s="724">
        <f>D71-D72</f>
        <v>0</v>
      </c>
      <c r="E73" s="475"/>
      <c r="F73" s="475"/>
      <c r="G73" s="476"/>
      <c r="H73" s="724">
        <f>H71-H72</f>
        <v>0</v>
      </c>
      <c r="I73" s="475"/>
      <c r="J73" s="475"/>
      <c r="K73" s="476"/>
      <c r="L73" s="724">
        <f>L71-L72</f>
        <v>0</v>
      </c>
      <c r="M73" s="475"/>
      <c r="N73" s="475"/>
      <c r="O73" s="476"/>
      <c r="P73" s="717">
        <f>P71-P72</f>
        <v>0</v>
      </c>
      <c r="Q73" s="477"/>
      <c r="R73" s="477"/>
      <c r="S73" s="477"/>
      <c r="T73" s="1327">
        <f>T71-T72</f>
        <v>0</v>
      </c>
      <c r="U73" s="726">
        <f>U71-U72</f>
        <v>0</v>
      </c>
      <c r="V73" s="651"/>
      <c r="W73" s="651"/>
      <c r="X73" s="1212"/>
    </row>
    <row r="74" spans="1:24" x14ac:dyDescent="0.3">
      <c r="A74" s="1692" t="s">
        <v>365</v>
      </c>
      <c r="B74" s="747" t="s">
        <v>244</v>
      </c>
      <c r="C74" s="748" t="s">
        <v>419</v>
      </c>
      <c r="D74" s="786"/>
      <c r="E74" s="469"/>
      <c r="F74" s="469"/>
      <c r="G74" s="470"/>
      <c r="H74" s="786"/>
      <c r="I74" s="469"/>
      <c r="J74" s="469"/>
      <c r="K74" s="470"/>
      <c r="L74" s="786"/>
      <c r="M74" s="469"/>
      <c r="N74" s="469"/>
      <c r="O74" s="470"/>
      <c r="P74" s="452"/>
      <c r="Q74" s="469"/>
      <c r="R74" s="469"/>
      <c r="S74" s="469"/>
      <c r="T74" s="1286"/>
      <c r="U74" s="716">
        <f>D74+H74+L74+P74+T74</f>
        <v>0</v>
      </c>
      <c r="V74" s="559"/>
      <c r="W74" s="559"/>
      <c r="X74" s="471"/>
    </row>
    <row r="75" spans="1:24" x14ac:dyDescent="0.3">
      <c r="A75" s="1693"/>
      <c r="B75" s="749">
        <v>11.1</v>
      </c>
      <c r="C75" s="739" t="s">
        <v>421</v>
      </c>
      <c r="D75" s="464"/>
      <c r="E75" s="472"/>
      <c r="F75" s="472"/>
      <c r="G75" s="473"/>
      <c r="H75" s="464"/>
      <c r="I75" s="472"/>
      <c r="J75" s="472"/>
      <c r="K75" s="473"/>
      <c r="L75" s="464"/>
      <c r="M75" s="472"/>
      <c r="N75" s="472"/>
      <c r="O75" s="473"/>
      <c r="P75" s="454"/>
      <c r="Q75" s="472"/>
      <c r="R75" s="472"/>
      <c r="S75" s="472"/>
      <c r="T75" s="1287"/>
      <c r="U75" s="716">
        <f t="shared" ref="U75:U78" si="35">D75+H75+L75+P75+T75</f>
        <v>0</v>
      </c>
      <c r="V75" s="559"/>
      <c r="W75" s="559"/>
      <c r="X75" s="474"/>
    </row>
    <row r="76" spans="1:24" x14ac:dyDescent="0.3">
      <c r="A76" s="1693"/>
      <c r="B76" s="749">
        <v>11.2</v>
      </c>
      <c r="C76" s="739" t="s">
        <v>420</v>
      </c>
      <c r="D76" s="464"/>
      <c r="E76" s="472"/>
      <c r="F76" s="472"/>
      <c r="G76" s="473"/>
      <c r="H76" s="464"/>
      <c r="I76" s="472"/>
      <c r="J76" s="472"/>
      <c r="K76" s="473"/>
      <c r="L76" s="464"/>
      <c r="M76" s="472"/>
      <c r="N76" s="472"/>
      <c r="O76" s="473"/>
      <c r="P76" s="454"/>
      <c r="Q76" s="472"/>
      <c r="R76" s="472"/>
      <c r="S76" s="472"/>
      <c r="T76" s="1287"/>
      <c r="U76" s="716">
        <f t="shared" si="35"/>
        <v>0</v>
      </c>
      <c r="V76" s="559"/>
      <c r="W76" s="559"/>
      <c r="X76" s="474"/>
    </row>
    <row r="77" spans="1:24" x14ac:dyDescent="0.3">
      <c r="A77" s="1693"/>
      <c r="B77" s="749">
        <v>11.3</v>
      </c>
      <c r="C77" s="739" t="s">
        <v>28</v>
      </c>
      <c r="D77" s="464"/>
      <c r="E77" s="472"/>
      <c r="F77" s="472"/>
      <c r="G77" s="473"/>
      <c r="H77" s="464"/>
      <c r="I77" s="472"/>
      <c r="J77" s="472"/>
      <c r="K77" s="473"/>
      <c r="L77" s="464"/>
      <c r="M77" s="472"/>
      <c r="N77" s="472"/>
      <c r="O77" s="473"/>
      <c r="P77" s="454"/>
      <c r="Q77" s="472"/>
      <c r="R77" s="472"/>
      <c r="S77" s="472"/>
      <c r="T77" s="1287"/>
      <c r="U77" s="716">
        <f t="shared" si="35"/>
        <v>0</v>
      </c>
      <c r="V77" s="559"/>
      <c r="W77" s="559"/>
      <c r="X77" s="474"/>
    </row>
    <row r="78" spans="1:24" x14ac:dyDescent="0.3">
      <c r="A78" s="1693"/>
      <c r="B78" s="749">
        <v>11.4</v>
      </c>
      <c r="C78" s="739" t="s">
        <v>205</v>
      </c>
      <c r="D78" s="464"/>
      <c r="E78" s="472"/>
      <c r="F78" s="472"/>
      <c r="G78" s="473"/>
      <c r="H78" s="464"/>
      <c r="I78" s="472"/>
      <c r="J78" s="472"/>
      <c r="K78" s="473"/>
      <c r="L78" s="464"/>
      <c r="M78" s="472"/>
      <c r="N78" s="472"/>
      <c r="O78" s="473"/>
      <c r="P78" s="454"/>
      <c r="Q78" s="472"/>
      <c r="R78" s="472"/>
      <c r="S78" s="472"/>
      <c r="T78" s="1287"/>
      <c r="U78" s="716">
        <f t="shared" si="35"/>
        <v>0</v>
      </c>
      <c r="V78" s="559"/>
      <c r="W78" s="559"/>
      <c r="X78" s="474"/>
    </row>
    <row r="79" spans="1:24" s="782" customFormat="1" x14ac:dyDescent="0.3">
      <c r="A79" s="1693"/>
      <c r="B79" s="749">
        <v>11.5</v>
      </c>
      <c r="C79" s="739" t="s">
        <v>418</v>
      </c>
      <c r="D79" s="502">
        <f>SUM(D74:D78)</f>
        <v>0</v>
      </c>
      <c r="E79" s="472"/>
      <c r="F79" s="472"/>
      <c r="G79" s="473"/>
      <c r="H79" s="502">
        <f>SUM(H74:H78)</f>
        <v>0</v>
      </c>
      <c r="I79" s="472"/>
      <c r="J79" s="472"/>
      <c r="K79" s="473"/>
      <c r="L79" s="502">
        <f>SUM(L74:L78)</f>
        <v>0</v>
      </c>
      <c r="M79" s="472"/>
      <c r="N79" s="472"/>
      <c r="O79" s="473"/>
      <c r="P79" s="503">
        <f>SUM(P74:P78)</f>
        <v>0</v>
      </c>
      <c r="Q79" s="472"/>
      <c r="R79" s="472"/>
      <c r="S79" s="472"/>
      <c r="T79" s="1332">
        <f>SUM(T74:T78)</f>
        <v>0</v>
      </c>
      <c r="U79" s="535">
        <f>SUM(U74:U78)</f>
        <v>0</v>
      </c>
      <c r="V79" s="646"/>
      <c r="W79" s="646"/>
      <c r="X79" s="474"/>
    </row>
    <row r="80" spans="1:24" x14ac:dyDescent="0.3">
      <c r="A80" s="1693"/>
      <c r="B80" s="749">
        <v>11.6</v>
      </c>
      <c r="C80" s="739" t="s">
        <v>422</v>
      </c>
      <c r="D80" s="464"/>
      <c r="E80" s="472"/>
      <c r="F80" s="472"/>
      <c r="G80" s="473"/>
      <c r="H80" s="464"/>
      <c r="I80" s="472"/>
      <c r="J80" s="472"/>
      <c r="K80" s="473"/>
      <c r="L80" s="464"/>
      <c r="M80" s="472"/>
      <c r="N80" s="472"/>
      <c r="O80" s="473"/>
      <c r="P80" s="454"/>
      <c r="Q80" s="472"/>
      <c r="R80" s="472"/>
      <c r="S80" s="472"/>
      <c r="T80" s="1287"/>
      <c r="U80" s="716">
        <f>D80+H80+L80+P80+T80</f>
        <v>0</v>
      </c>
      <c r="V80" s="559"/>
      <c r="W80" s="559"/>
      <c r="X80" s="474"/>
    </row>
    <row r="81" spans="1:24" x14ac:dyDescent="0.3">
      <c r="A81" s="1693"/>
      <c r="B81" s="749">
        <v>11.7</v>
      </c>
      <c r="C81" s="739" t="s">
        <v>209</v>
      </c>
      <c r="D81" s="464"/>
      <c r="E81" s="472"/>
      <c r="F81" s="472"/>
      <c r="G81" s="473"/>
      <c r="H81" s="464"/>
      <c r="I81" s="472"/>
      <c r="J81" s="472"/>
      <c r="K81" s="473"/>
      <c r="L81" s="464"/>
      <c r="M81" s="472"/>
      <c r="N81" s="472"/>
      <c r="O81" s="473"/>
      <c r="P81" s="454"/>
      <c r="Q81" s="472"/>
      <c r="R81" s="472"/>
      <c r="S81" s="472"/>
      <c r="T81" s="1287"/>
      <c r="U81" s="716">
        <f t="shared" ref="U81:U82" si="36">D81+H81+L81+P81+T81</f>
        <v>0</v>
      </c>
      <c r="V81" s="559"/>
      <c r="W81" s="559"/>
      <c r="X81" s="474"/>
    </row>
    <row r="82" spans="1:24" x14ac:dyDescent="0.3">
      <c r="A82" s="1693"/>
      <c r="B82" s="749">
        <v>11.8</v>
      </c>
      <c r="C82" s="739" t="s">
        <v>212</v>
      </c>
      <c r="D82" s="464"/>
      <c r="E82" s="472"/>
      <c r="F82" s="472"/>
      <c r="G82" s="473"/>
      <c r="H82" s="464"/>
      <c r="I82" s="472"/>
      <c r="J82" s="472"/>
      <c r="K82" s="473"/>
      <c r="L82" s="464"/>
      <c r="M82" s="472"/>
      <c r="N82" s="472"/>
      <c r="O82" s="473"/>
      <c r="P82" s="454"/>
      <c r="Q82" s="472"/>
      <c r="R82" s="472"/>
      <c r="S82" s="472"/>
      <c r="T82" s="1287"/>
      <c r="U82" s="716">
        <f t="shared" si="36"/>
        <v>0</v>
      </c>
      <c r="V82" s="559"/>
      <c r="W82" s="559"/>
      <c r="X82" s="474"/>
    </row>
    <row r="83" spans="1:24" s="782" customFormat="1" ht="24.6" x14ac:dyDescent="0.3">
      <c r="A83" s="1694"/>
      <c r="B83" s="749">
        <v>11.9</v>
      </c>
      <c r="C83" s="750" t="s">
        <v>423</v>
      </c>
      <c r="D83" s="502">
        <f>(D79-D80)+(D81-D82)</f>
        <v>0</v>
      </c>
      <c r="E83" s="472"/>
      <c r="F83" s="472"/>
      <c r="G83" s="473"/>
      <c r="H83" s="502">
        <f>(H79-H80)+(H81-H82)</f>
        <v>0</v>
      </c>
      <c r="I83" s="472"/>
      <c r="J83" s="472"/>
      <c r="K83" s="473"/>
      <c r="L83" s="502">
        <f>(L79-L80)+(L81-L82)</f>
        <v>0</v>
      </c>
      <c r="M83" s="472"/>
      <c r="N83" s="472"/>
      <c r="O83" s="473"/>
      <c r="P83" s="503">
        <f>(P79-P80)+(P81-P82)</f>
        <v>0</v>
      </c>
      <c r="Q83" s="472"/>
      <c r="R83" s="472"/>
      <c r="S83" s="472"/>
      <c r="T83" s="1332">
        <f>(T79-T80)+(T81-T82)</f>
        <v>0</v>
      </c>
      <c r="U83" s="535">
        <f>(U79-U80)+(U81-U82)</f>
        <v>0</v>
      </c>
      <c r="V83" s="644"/>
      <c r="W83" s="644"/>
      <c r="X83" s="474"/>
    </row>
    <row r="84" spans="1:24" s="782" customFormat="1" ht="15" thickBot="1" x14ac:dyDescent="0.35">
      <c r="A84" s="792"/>
      <c r="B84" s="751" t="s">
        <v>306</v>
      </c>
      <c r="C84" s="752" t="s">
        <v>215</v>
      </c>
      <c r="D84" s="732">
        <f>D73+D83</f>
        <v>0</v>
      </c>
      <c r="E84" s="485"/>
      <c r="F84" s="485"/>
      <c r="G84" s="486"/>
      <c r="H84" s="732">
        <f>H73+H83</f>
        <v>0</v>
      </c>
      <c r="I84" s="485"/>
      <c r="J84" s="485"/>
      <c r="K84" s="486"/>
      <c r="L84" s="732">
        <f>L73+L83</f>
        <v>0</v>
      </c>
      <c r="M84" s="485"/>
      <c r="N84" s="485"/>
      <c r="O84" s="486"/>
      <c r="P84" s="890">
        <f>P73+P83</f>
        <v>0</v>
      </c>
      <c r="Q84" s="485"/>
      <c r="R84" s="485"/>
      <c r="S84" s="478"/>
      <c r="T84" s="1333">
        <f>T73+T83</f>
        <v>0</v>
      </c>
      <c r="U84" s="734">
        <f>U73+U83</f>
        <v>0</v>
      </c>
      <c r="V84" s="653"/>
      <c r="W84" s="653"/>
      <c r="X84" s="897"/>
    </row>
    <row r="85" spans="1:24" x14ac:dyDescent="0.3">
      <c r="S85" s="895"/>
      <c r="T85" s="770"/>
      <c r="X85" s="770"/>
    </row>
  </sheetData>
  <sheetProtection algorithmName="SHA-512" hashValue="DmkvvqgitBw9WsOw+OJhrOJjJ8cQ5rvaE51fLVX64TWYBDwURXwcmp2m1fXDDrRE7CO/wV7PsWmtrCfSPxN6eQ==" saltValue="3RASSxMzHmSPlFo799Sapg==" spinCount="100000" sheet="1" objects="1" scenarios="1"/>
  <mergeCells count="26">
    <mergeCell ref="H55:K55"/>
    <mergeCell ref="L55:O55"/>
    <mergeCell ref="P55:S55"/>
    <mergeCell ref="A57:A63"/>
    <mergeCell ref="A64:A69"/>
    <mergeCell ref="A39:A43"/>
    <mergeCell ref="A44:A54"/>
    <mergeCell ref="A55:C56"/>
    <mergeCell ref="A74:A83"/>
    <mergeCell ref="D55:G55"/>
    <mergeCell ref="U55:X55"/>
    <mergeCell ref="A11:A14"/>
    <mergeCell ref="A15:C16"/>
    <mergeCell ref="A10:C10"/>
    <mergeCell ref="D7:G7"/>
    <mergeCell ref="H7:K7"/>
    <mergeCell ref="D15:G15"/>
    <mergeCell ref="H15:K15"/>
    <mergeCell ref="L15:O15"/>
    <mergeCell ref="P15:S15"/>
    <mergeCell ref="L7:O7"/>
    <mergeCell ref="P7:S7"/>
    <mergeCell ref="U7:X7"/>
    <mergeCell ref="U15:X15"/>
    <mergeCell ref="A17:A26"/>
    <mergeCell ref="A27:A38"/>
  </mergeCells>
  <pageMargins left="0.25" right="0.25" top="0.75" bottom="0.75" header="0" footer="0.3"/>
  <pageSetup paperSize="5" scale="54" fitToHeight="0"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7"/>
    <pageSetUpPr fitToPage="1"/>
  </sheetPr>
  <dimension ref="A1:AM34"/>
  <sheetViews>
    <sheetView workbookViewId="0"/>
  </sheetViews>
  <sheetFormatPr defaultColWidth="9.109375" defaultRowHeight="14.4" x14ac:dyDescent="0.3"/>
  <cols>
    <col min="1" max="2" width="9.109375" style="188"/>
    <col min="3" max="3" width="26.109375" style="188" customWidth="1"/>
    <col min="4" max="4" width="21" style="188" customWidth="1"/>
    <col min="5" max="5" width="13" style="188" customWidth="1"/>
    <col min="6" max="6" width="11.33203125" style="188" customWidth="1"/>
    <col min="7" max="7" width="13.109375" style="188" customWidth="1"/>
    <col min="8" max="8" width="11.33203125" style="188" customWidth="1"/>
    <col min="9" max="9" width="13" style="188" customWidth="1"/>
    <col min="10" max="10" width="11.33203125" style="188" customWidth="1"/>
    <col min="11" max="11" width="13.33203125" style="188" customWidth="1"/>
    <col min="12" max="12" width="13.109375" style="188" customWidth="1"/>
    <col min="13" max="13" width="11.33203125" style="188" customWidth="1"/>
    <col min="14" max="14" width="13.33203125" style="188" customWidth="1"/>
    <col min="15" max="15" width="11.33203125" style="188" customWidth="1"/>
    <col min="16" max="16" width="12.6640625" style="188" customWidth="1"/>
    <col min="17" max="17" width="11.33203125" style="188" customWidth="1"/>
    <col min="18" max="18" width="12.88671875" style="188" customWidth="1"/>
    <col min="19" max="19" width="12.6640625" style="188" customWidth="1"/>
    <col min="20" max="20" width="11.33203125" style="188" customWidth="1"/>
    <col min="21" max="21" width="13.33203125" style="188" customWidth="1"/>
    <col min="22" max="22" width="11.33203125" style="188" customWidth="1"/>
    <col min="23" max="23" width="13.33203125" style="188" customWidth="1"/>
    <col min="24" max="24" width="11.33203125" style="188" customWidth="1"/>
    <col min="25" max="26" width="13.33203125" style="188" customWidth="1"/>
    <col min="27" max="27" width="11.33203125" style="188" customWidth="1"/>
    <col min="28" max="28" width="13.33203125" style="188" customWidth="1"/>
    <col min="29" max="29" width="11.33203125" style="188" customWidth="1"/>
    <col min="30" max="30" width="13.33203125" style="188" customWidth="1"/>
    <col min="31" max="31" width="11.33203125" style="188" customWidth="1"/>
    <col min="32" max="32" width="13.109375" style="188" customWidth="1"/>
    <col min="33" max="33" width="13" style="188" customWidth="1"/>
    <col min="34" max="34" width="11.33203125" style="188" customWidth="1"/>
    <col min="35" max="35" width="13" style="188" customWidth="1"/>
    <col min="36" max="36" width="11.33203125" style="188" customWidth="1"/>
    <col min="37" max="37" width="13" style="188" customWidth="1"/>
    <col min="38" max="38" width="11.33203125" style="188" customWidth="1"/>
    <col min="39" max="39" width="13" style="188" customWidth="1"/>
    <col min="40" max="16384" width="9.109375" style="188"/>
  </cols>
  <sheetData>
    <row r="1" spans="1:39" ht="18" x14ac:dyDescent="0.35">
      <c r="A1" s="286" t="s">
        <v>892</v>
      </c>
    </row>
    <row r="3" spans="1:39" x14ac:dyDescent="0.3">
      <c r="A3" s="188" t="s">
        <v>477</v>
      </c>
      <c r="C3" s="860">
        <f>'LTC Rev-Exp Summary'!C3</f>
        <v>0</v>
      </c>
      <c r="D3" s="860"/>
    </row>
    <row r="4" spans="1:39" x14ac:dyDescent="0.3">
      <c r="A4" s="188" t="s">
        <v>16</v>
      </c>
      <c r="C4" s="867" t="str">
        <f>IF('LTC Rev-Exp Summary'!C4=0,"",'LTC Rev-Exp Summary'!C4)</f>
        <v/>
      </c>
      <c r="D4" s="855"/>
    </row>
    <row r="5" spans="1:39" x14ac:dyDescent="0.3">
      <c r="A5" s="188" t="s">
        <v>17</v>
      </c>
      <c r="C5" s="867" t="str">
        <f>IF('LTC Rev-Exp Summary'!C5=0,"",'LTC Rev-Exp Summary'!C5)</f>
        <v/>
      </c>
      <c r="D5" s="855"/>
      <c r="E5" s="251"/>
    </row>
    <row r="6" spans="1:39" x14ac:dyDescent="0.3">
      <c r="A6" s="300" t="s">
        <v>485</v>
      </c>
      <c r="C6" s="287"/>
      <c r="D6" s="287"/>
      <c r="E6" s="287"/>
    </row>
    <row r="7" spans="1:39" ht="15" thickBot="1" x14ac:dyDescent="0.35"/>
    <row r="8" spans="1:39" ht="15" customHeight="1" x14ac:dyDescent="0.35">
      <c r="A8" s="1712"/>
      <c r="B8" s="1713"/>
      <c r="C8" s="1713"/>
      <c r="D8" s="914"/>
      <c r="E8" s="1706" t="s">
        <v>288</v>
      </c>
      <c r="F8" s="1707"/>
      <c r="G8" s="1707"/>
      <c r="H8" s="1707"/>
      <c r="I8" s="1707"/>
      <c r="J8" s="1707"/>
      <c r="K8" s="1708"/>
      <c r="L8" s="1706" t="s">
        <v>289</v>
      </c>
      <c r="M8" s="1707"/>
      <c r="N8" s="1707"/>
      <c r="O8" s="1707"/>
      <c r="P8" s="1707"/>
      <c r="Q8" s="1707"/>
      <c r="R8" s="1708"/>
      <c r="S8" s="1706" t="s">
        <v>290</v>
      </c>
      <c r="T8" s="1707"/>
      <c r="U8" s="1707"/>
      <c r="V8" s="1707"/>
      <c r="W8" s="1707"/>
      <c r="X8" s="1707"/>
      <c r="Y8" s="1708"/>
      <c r="Z8" s="1703" t="s">
        <v>291</v>
      </c>
      <c r="AA8" s="1704"/>
      <c r="AB8" s="1704"/>
      <c r="AC8" s="1704"/>
      <c r="AD8" s="1704"/>
      <c r="AE8" s="1704"/>
      <c r="AF8" s="1705"/>
      <c r="AG8" s="1703" t="s">
        <v>293</v>
      </c>
      <c r="AH8" s="1704"/>
      <c r="AI8" s="1704"/>
      <c r="AJ8" s="1704"/>
      <c r="AK8" s="1704"/>
      <c r="AL8" s="1704"/>
      <c r="AM8" s="1705"/>
    </row>
    <row r="9" spans="1:39" ht="18" x14ac:dyDescent="0.35">
      <c r="A9" s="1714"/>
      <c r="B9" s="1715"/>
      <c r="C9" s="1715"/>
      <c r="D9" s="915"/>
      <c r="E9" s="301" t="s">
        <v>40</v>
      </c>
      <c r="F9" s="1709" t="s">
        <v>533</v>
      </c>
      <c r="G9" s="1710"/>
      <c r="H9" s="1709" t="s">
        <v>516</v>
      </c>
      <c r="I9" s="1710"/>
      <c r="J9" s="1701" t="s">
        <v>694</v>
      </c>
      <c r="K9" s="1702"/>
      <c r="L9" s="301" t="s">
        <v>40</v>
      </c>
      <c r="M9" s="1709" t="s">
        <v>533</v>
      </c>
      <c r="N9" s="1709"/>
      <c r="O9" s="1701" t="s">
        <v>516</v>
      </c>
      <c r="P9" s="1710"/>
      <c r="Q9" s="1701" t="s">
        <v>694</v>
      </c>
      <c r="R9" s="1702"/>
      <c r="S9" s="301" t="s">
        <v>40</v>
      </c>
      <c r="T9" s="1709" t="s">
        <v>533</v>
      </c>
      <c r="U9" s="1710"/>
      <c r="V9" s="1709" t="s">
        <v>516</v>
      </c>
      <c r="W9" s="1709"/>
      <c r="X9" s="1701" t="s">
        <v>694</v>
      </c>
      <c r="Y9" s="1702"/>
      <c r="Z9" s="301" t="s">
        <v>40</v>
      </c>
      <c r="AA9" s="1709" t="s">
        <v>533</v>
      </c>
      <c r="AB9" s="1710"/>
      <c r="AC9" s="1709" t="s">
        <v>516</v>
      </c>
      <c r="AD9" s="1709"/>
      <c r="AE9" s="1701" t="s">
        <v>694</v>
      </c>
      <c r="AF9" s="1702"/>
      <c r="AG9" s="301" t="s">
        <v>40</v>
      </c>
      <c r="AH9" s="1709" t="s">
        <v>533</v>
      </c>
      <c r="AI9" s="1710"/>
      <c r="AJ9" s="1709" t="s">
        <v>516</v>
      </c>
      <c r="AK9" s="1709"/>
      <c r="AL9" s="1701" t="s">
        <v>694</v>
      </c>
      <c r="AM9" s="1702"/>
    </row>
    <row r="10" spans="1:39" ht="18" x14ac:dyDescent="0.35">
      <c r="A10" s="307" t="s">
        <v>10</v>
      </c>
      <c r="B10" s="302"/>
      <c r="C10" s="302"/>
      <c r="D10" s="915"/>
      <c r="E10" s="305" t="s">
        <v>158</v>
      </c>
      <c r="F10" s="919" t="s">
        <v>157</v>
      </c>
      <c r="G10" s="918" t="s">
        <v>158</v>
      </c>
      <c r="H10" s="919" t="s">
        <v>157</v>
      </c>
      <c r="I10" s="303" t="s">
        <v>158</v>
      </c>
      <c r="J10" s="919" t="s">
        <v>157</v>
      </c>
      <c r="K10" s="306" t="s">
        <v>158</v>
      </c>
      <c r="L10" s="305" t="s">
        <v>158</v>
      </c>
      <c r="M10" s="919" t="s">
        <v>157</v>
      </c>
      <c r="N10" s="918" t="s">
        <v>158</v>
      </c>
      <c r="O10" s="919" t="s">
        <v>157</v>
      </c>
      <c r="P10" s="303" t="s">
        <v>158</v>
      </c>
      <c r="Q10" s="919" t="s">
        <v>157</v>
      </c>
      <c r="R10" s="306" t="s">
        <v>158</v>
      </c>
      <c r="S10" s="305" t="s">
        <v>158</v>
      </c>
      <c r="T10" s="919" t="s">
        <v>157</v>
      </c>
      <c r="U10" s="918" t="s">
        <v>158</v>
      </c>
      <c r="V10" s="919" t="s">
        <v>157</v>
      </c>
      <c r="W10" s="304" t="s">
        <v>158</v>
      </c>
      <c r="X10" s="917" t="s">
        <v>157</v>
      </c>
      <c r="Y10" s="306" t="s">
        <v>158</v>
      </c>
      <c r="Z10" s="305" t="s">
        <v>158</v>
      </c>
      <c r="AA10" s="919" t="s">
        <v>157</v>
      </c>
      <c r="AB10" s="918" t="s">
        <v>158</v>
      </c>
      <c r="AC10" s="919" t="s">
        <v>157</v>
      </c>
      <c r="AD10" s="304" t="s">
        <v>158</v>
      </c>
      <c r="AE10" s="917" t="s">
        <v>157</v>
      </c>
      <c r="AF10" s="306" t="s">
        <v>158</v>
      </c>
      <c r="AG10" s="305" t="s">
        <v>158</v>
      </c>
      <c r="AH10" s="887" t="s">
        <v>157</v>
      </c>
      <c r="AI10" s="889" t="s">
        <v>158</v>
      </c>
      <c r="AJ10" s="887" t="s">
        <v>157</v>
      </c>
      <c r="AK10" s="304" t="s">
        <v>158</v>
      </c>
      <c r="AL10" s="888" t="s">
        <v>157</v>
      </c>
      <c r="AM10" s="306" t="s">
        <v>158</v>
      </c>
    </row>
    <row r="11" spans="1:39" ht="18" x14ac:dyDescent="0.35">
      <c r="B11" s="308"/>
      <c r="C11" s="916" t="s">
        <v>151</v>
      </c>
      <c r="D11" s="916" t="s">
        <v>705</v>
      </c>
      <c r="E11" s="301"/>
      <c r="F11" s="309"/>
      <c r="G11" s="310"/>
      <c r="H11" s="309"/>
      <c r="I11" s="310"/>
      <c r="J11" s="309"/>
      <c r="K11" s="313"/>
      <c r="L11" s="312"/>
      <c r="M11" s="309"/>
      <c r="N11" s="310"/>
      <c r="O11" s="309"/>
      <c r="P11" s="310"/>
      <c r="Q11" s="309"/>
      <c r="R11" s="313"/>
      <c r="S11" s="312"/>
      <c r="T11" s="309"/>
      <c r="U11" s="310"/>
      <c r="V11" s="309"/>
      <c r="W11" s="309"/>
      <c r="X11" s="311"/>
      <c r="Y11" s="313"/>
      <c r="Z11" s="312"/>
      <c r="AA11" s="311"/>
      <c r="AB11" s="310"/>
      <c r="AC11" s="311"/>
      <c r="AD11" s="309"/>
      <c r="AE11" s="311"/>
      <c r="AF11" s="313"/>
      <c r="AG11" s="312"/>
      <c r="AH11" s="311"/>
      <c r="AI11" s="310"/>
      <c r="AJ11" s="311"/>
      <c r="AK11" s="309"/>
      <c r="AL11" s="311"/>
      <c r="AM11" s="313"/>
    </row>
    <row r="12" spans="1:39" ht="14.4" customHeight="1" x14ac:dyDescent="0.3">
      <c r="A12" s="1642" t="s">
        <v>263</v>
      </c>
      <c r="B12" s="255" t="s">
        <v>68</v>
      </c>
      <c r="C12" s="1138" t="s">
        <v>64</v>
      </c>
      <c r="D12" s="1138"/>
      <c r="E12" s="803">
        <f t="shared" ref="E12:E22" si="0">G12+I12+K12</f>
        <v>0</v>
      </c>
      <c r="F12" s="452"/>
      <c r="G12" s="452"/>
      <c r="H12" s="786"/>
      <c r="I12" s="452"/>
      <c r="J12" s="786"/>
      <c r="K12" s="1136"/>
      <c r="L12" s="1048">
        <f t="shared" ref="L12:L22" si="1">N12+P12+R12</f>
        <v>0</v>
      </c>
      <c r="M12" s="452"/>
      <c r="N12" s="452"/>
      <c r="O12" s="786"/>
      <c r="P12" s="452"/>
      <c r="Q12" s="786"/>
      <c r="R12" s="1136"/>
      <c r="S12" s="1048">
        <f t="shared" ref="S12:S22" si="2">U12+W12+Y12</f>
        <v>0</v>
      </c>
      <c r="T12" s="452"/>
      <c r="U12" s="452"/>
      <c r="V12" s="786"/>
      <c r="W12" s="452"/>
      <c r="X12" s="786"/>
      <c r="Y12" s="1136"/>
      <c r="Z12" s="1048">
        <f t="shared" ref="Z12:Z22" si="3">AB12+AD12+AF12</f>
        <v>0</v>
      </c>
      <c r="AA12" s="452"/>
      <c r="AB12" s="452"/>
      <c r="AC12" s="786"/>
      <c r="AD12" s="452"/>
      <c r="AE12" s="786"/>
      <c r="AF12" s="1136"/>
      <c r="AG12" s="803">
        <f t="shared" ref="AG12:AG22" si="4">AI12+AK12+AM12</f>
        <v>0</v>
      </c>
      <c r="AH12" s="505">
        <f t="shared" ref="AH12:AM12" si="5">F12+M12+T12+AA12</f>
        <v>0</v>
      </c>
      <c r="AI12" s="527">
        <f t="shared" si="5"/>
        <v>0</v>
      </c>
      <c r="AJ12" s="505">
        <f t="shared" si="5"/>
        <v>0</v>
      </c>
      <c r="AK12" s="505">
        <f t="shared" si="5"/>
        <v>0</v>
      </c>
      <c r="AL12" s="509">
        <f t="shared" si="5"/>
        <v>0</v>
      </c>
      <c r="AM12" s="545">
        <f t="shared" si="5"/>
        <v>0</v>
      </c>
    </row>
    <row r="13" spans="1:39" x14ac:dyDescent="0.3">
      <c r="A13" s="1643"/>
      <c r="B13" s="257" t="s">
        <v>69</v>
      </c>
      <c r="C13" s="1139" t="s">
        <v>65</v>
      </c>
      <c r="D13" s="1139"/>
      <c r="E13" s="800">
        <f t="shared" si="0"/>
        <v>0</v>
      </c>
      <c r="F13" s="464"/>
      <c r="G13" s="454"/>
      <c r="H13" s="464"/>
      <c r="I13" s="454"/>
      <c r="J13" s="464"/>
      <c r="K13" s="1137"/>
      <c r="L13" s="1047">
        <f t="shared" si="1"/>
        <v>0</v>
      </c>
      <c r="M13" s="464"/>
      <c r="N13" s="454"/>
      <c r="O13" s="464"/>
      <c r="P13" s="454"/>
      <c r="Q13" s="464"/>
      <c r="R13" s="1137"/>
      <c r="S13" s="1047">
        <f t="shared" si="2"/>
        <v>0</v>
      </c>
      <c r="T13" s="464"/>
      <c r="U13" s="454"/>
      <c r="V13" s="464"/>
      <c r="W13" s="454"/>
      <c r="X13" s="464"/>
      <c r="Y13" s="1137"/>
      <c r="Z13" s="1047">
        <f t="shared" si="3"/>
        <v>0</v>
      </c>
      <c r="AA13" s="464"/>
      <c r="AB13" s="454"/>
      <c r="AC13" s="464"/>
      <c r="AD13" s="454"/>
      <c r="AE13" s="464"/>
      <c r="AF13" s="1137"/>
      <c r="AG13" s="800">
        <f t="shared" si="4"/>
        <v>0</v>
      </c>
      <c r="AH13" s="506">
        <f t="shared" ref="AH13:AM15" si="6">F13+M13+T13+AA13</f>
        <v>0</v>
      </c>
      <c r="AI13" s="528">
        <f t="shared" si="6"/>
        <v>0</v>
      </c>
      <c r="AJ13" s="506">
        <f t="shared" si="6"/>
        <v>0</v>
      </c>
      <c r="AK13" s="506">
        <f t="shared" si="6"/>
        <v>0</v>
      </c>
      <c r="AL13" s="510">
        <f t="shared" si="6"/>
        <v>0</v>
      </c>
      <c r="AM13" s="546">
        <f t="shared" si="6"/>
        <v>0</v>
      </c>
    </row>
    <row r="14" spans="1:39" x14ac:dyDescent="0.3">
      <c r="A14" s="1643"/>
      <c r="B14" s="257" t="s">
        <v>70</v>
      </c>
      <c r="C14" s="1139" t="s">
        <v>66</v>
      </c>
      <c r="D14" s="1139"/>
      <c r="E14" s="800">
        <f t="shared" si="0"/>
        <v>0</v>
      </c>
      <c r="F14" s="464"/>
      <c r="G14" s="455"/>
      <c r="H14" s="464"/>
      <c r="I14" s="455"/>
      <c r="J14" s="464"/>
      <c r="K14" s="1137"/>
      <c r="L14" s="1047">
        <f t="shared" si="1"/>
        <v>0</v>
      </c>
      <c r="M14" s="464"/>
      <c r="N14" s="455"/>
      <c r="O14" s="464"/>
      <c r="P14" s="455"/>
      <c r="Q14" s="464"/>
      <c r="R14" s="1137"/>
      <c r="S14" s="1047">
        <f t="shared" si="2"/>
        <v>0</v>
      </c>
      <c r="T14" s="464"/>
      <c r="U14" s="455"/>
      <c r="V14" s="464"/>
      <c r="W14" s="455"/>
      <c r="X14" s="464"/>
      <c r="Y14" s="1137"/>
      <c r="Z14" s="1047">
        <f t="shared" si="3"/>
        <v>0</v>
      </c>
      <c r="AA14" s="464"/>
      <c r="AB14" s="455"/>
      <c r="AC14" s="464"/>
      <c r="AD14" s="455"/>
      <c r="AE14" s="464"/>
      <c r="AF14" s="1137"/>
      <c r="AG14" s="800">
        <f t="shared" si="4"/>
        <v>0</v>
      </c>
      <c r="AH14" s="506">
        <f t="shared" si="6"/>
        <v>0</v>
      </c>
      <c r="AI14" s="528">
        <f t="shared" si="6"/>
        <v>0</v>
      </c>
      <c r="AJ14" s="506">
        <f t="shared" si="6"/>
        <v>0</v>
      </c>
      <c r="AK14" s="506">
        <f t="shared" si="6"/>
        <v>0</v>
      </c>
      <c r="AL14" s="510">
        <f t="shared" si="6"/>
        <v>0</v>
      </c>
      <c r="AM14" s="546">
        <f t="shared" si="6"/>
        <v>0</v>
      </c>
    </row>
    <row r="15" spans="1:39" x14ac:dyDescent="0.3">
      <c r="A15" s="1643"/>
      <c r="B15" s="257" t="s">
        <v>71</v>
      </c>
      <c r="C15" s="1139" t="s">
        <v>153</v>
      </c>
      <c r="D15" s="1139"/>
      <c r="E15" s="800">
        <f t="shared" si="0"/>
        <v>0</v>
      </c>
      <c r="F15" s="464"/>
      <c r="G15" s="455"/>
      <c r="H15" s="464"/>
      <c r="I15" s="455"/>
      <c r="J15" s="464"/>
      <c r="K15" s="1137"/>
      <c r="L15" s="1047">
        <f t="shared" si="1"/>
        <v>0</v>
      </c>
      <c r="M15" s="464"/>
      <c r="N15" s="455"/>
      <c r="O15" s="464"/>
      <c r="P15" s="455"/>
      <c r="Q15" s="464"/>
      <c r="R15" s="1137"/>
      <c r="S15" s="1047">
        <f t="shared" si="2"/>
        <v>0</v>
      </c>
      <c r="T15" s="464"/>
      <c r="U15" s="455"/>
      <c r="V15" s="464"/>
      <c r="W15" s="455"/>
      <c r="X15" s="464"/>
      <c r="Y15" s="1137"/>
      <c r="Z15" s="1047">
        <f t="shared" si="3"/>
        <v>0</v>
      </c>
      <c r="AA15" s="464"/>
      <c r="AB15" s="455"/>
      <c r="AC15" s="464"/>
      <c r="AD15" s="455"/>
      <c r="AE15" s="464"/>
      <c r="AF15" s="1137"/>
      <c r="AG15" s="800">
        <f t="shared" si="4"/>
        <v>0</v>
      </c>
      <c r="AH15" s="506">
        <f t="shared" si="6"/>
        <v>0</v>
      </c>
      <c r="AI15" s="528">
        <f t="shared" si="6"/>
        <v>0</v>
      </c>
      <c r="AJ15" s="506">
        <f t="shared" si="6"/>
        <v>0</v>
      </c>
      <c r="AK15" s="506">
        <f t="shared" si="6"/>
        <v>0</v>
      </c>
      <c r="AL15" s="510">
        <f t="shared" si="6"/>
        <v>0</v>
      </c>
      <c r="AM15" s="546">
        <f t="shared" si="6"/>
        <v>0</v>
      </c>
    </row>
    <row r="16" spans="1:39" x14ac:dyDescent="0.3">
      <c r="A16" s="1643"/>
      <c r="B16" s="257" t="s">
        <v>104</v>
      </c>
      <c r="C16" s="1139" t="s">
        <v>154</v>
      </c>
      <c r="D16" s="1139"/>
      <c r="E16" s="800">
        <f t="shared" si="0"/>
        <v>0</v>
      </c>
      <c r="F16" s="464"/>
      <c r="G16" s="455"/>
      <c r="H16" s="464"/>
      <c r="I16" s="455"/>
      <c r="J16" s="464"/>
      <c r="K16" s="1137"/>
      <c r="L16" s="1047">
        <f t="shared" si="1"/>
        <v>0</v>
      </c>
      <c r="M16" s="464"/>
      <c r="N16" s="455"/>
      <c r="O16" s="464"/>
      <c r="P16" s="455"/>
      <c r="Q16" s="464"/>
      <c r="R16" s="1137"/>
      <c r="S16" s="1047">
        <f t="shared" si="2"/>
        <v>0</v>
      </c>
      <c r="T16" s="464"/>
      <c r="U16" s="455"/>
      <c r="V16" s="464"/>
      <c r="W16" s="455"/>
      <c r="X16" s="464"/>
      <c r="Y16" s="1137"/>
      <c r="Z16" s="1047">
        <f t="shared" si="3"/>
        <v>0</v>
      </c>
      <c r="AA16" s="464"/>
      <c r="AB16" s="455"/>
      <c r="AC16" s="464"/>
      <c r="AD16" s="455"/>
      <c r="AE16" s="464"/>
      <c r="AF16" s="1137"/>
      <c r="AG16" s="800">
        <f t="shared" si="4"/>
        <v>0</v>
      </c>
      <c r="AH16" s="506">
        <f t="shared" ref="AH16:AM16" si="7">F16+M16+T16+AA16</f>
        <v>0</v>
      </c>
      <c r="AI16" s="528">
        <f t="shared" si="7"/>
        <v>0</v>
      </c>
      <c r="AJ16" s="506">
        <f t="shared" si="7"/>
        <v>0</v>
      </c>
      <c r="AK16" s="506">
        <f t="shared" si="7"/>
        <v>0</v>
      </c>
      <c r="AL16" s="510">
        <f t="shared" si="7"/>
        <v>0</v>
      </c>
      <c r="AM16" s="546">
        <f t="shared" si="7"/>
        <v>0</v>
      </c>
    </row>
    <row r="17" spans="1:39" s="1042" customFormat="1" x14ac:dyDescent="0.3">
      <c r="A17" s="1643"/>
      <c r="B17" s="1053" t="s">
        <v>39</v>
      </c>
      <c r="C17" s="1139" t="s">
        <v>877</v>
      </c>
      <c r="D17" s="1139"/>
      <c r="E17" s="1047">
        <f t="shared" si="0"/>
        <v>0</v>
      </c>
      <c r="F17" s="454"/>
      <c r="G17" s="455"/>
      <c r="H17" s="454"/>
      <c r="I17" s="455"/>
      <c r="J17" s="454"/>
      <c r="K17" s="1137"/>
      <c r="L17" s="1047">
        <f t="shared" si="1"/>
        <v>0</v>
      </c>
      <c r="M17" s="454"/>
      <c r="N17" s="455"/>
      <c r="O17" s="454"/>
      <c r="P17" s="455"/>
      <c r="Q17" s="454"/>
      <c r="R17" s="1137"/>
      <c r="S17" s="1047">
        <f t="shared" si="2"/>
        <v>0</v>
      </c>
      <c r="T17" s="454"/>
      <c r="U17" s="455"/>
      <c r="V17" s="454"/>
      <c r="W17" s="455"/>
      <c r="X17" s="454"/>
      <c r="Y17" s="1137"/>
      <c r="Z17" s="1047">
        <f t="shared" si="3"/>
        <v>0</v>
      </c>
      <c r="AA17" s="454"/>
      <c r="AB17" s="455"/>
      <c r="AC17" s="454"/>
      <c r="AD17" s="455"/>
      <c r="AE17" s="454"/>
      <c r="AF17" s="1137"/>
      <c r="AG17" s="1047">
        <f t="shared" si="4"/>
        <v>0</v>
      </c>
      <c r="AH17" s="1043">
        <f t="shared" ref="AH17:AH22" si="8">F17+M17+T17+AA17</f>
        <v>0</v>
      </c>
      <c r="AI17" s="1045">
        <f t="shared" ref="AI17:AI22" si="9">G17+N17+U17+AB17</f>
        <v>0</v>
      </c>
      <c r="AJ17" s="1043">
        <f t="shared" ref="AJ17:AJ22" si="10">H17+O17+V17+AC17</f>
        <v>0</v>
      </c>
      <c r="AK17" s="1043">
        <f t="shared" ref="AK17:AK22" si="11">I17+P17+W17+AD17</f>
        <v>0</v>
      </c>
      <c r="AL17" s="1044">
        <f t="shared" ref="AL17:AL22" si="12">J17+Q17+X17+AE17</f>
        <v>0</v>
      </c>
      <c r="AM17" s="1046">
        <f t="shared" ref="AM17:AM22" si="13">K17+R17+Y17+AF17</f>
        <v>0</v>
      </c>
    </row>
    <row r="18" spans="1:39" s="1042" customFormat="1" x14ac:dyDescent="0.3">
      <c r="A18" s="1643"/>
      <c r="B18" s="1053" t="s">
        <v>238</v>
      </c>
      <c r="C18" s="1139" t="s">
        <v>878</v>
      </c>
      <c r="D18" s="1139"/>
      <c r="E18" s="1047">
        <f t="shared" si="0"/>
        <v>0</v>
      </c>
      <c r="F18" s="454"/>
      <c r="G18" s="455"/>
      <c r="H18" s="454"/>
      <c r="I18" s="455"/>
      <c r="J18" s="454"/>
      <c r="K18" s="1137"/>
      <c r="L18" s="1047">
        <f t="shared" si="1"/>
        <v>0</v>
      </c>
      <c r="M18" s="454"/>
      <c r="N18" s="455"/>
      <c r="O18" s="454"/>
      <c r="P18" s="455"/>
      <c r="Q18" s="454"/>
      <c r="R18" s="1137"/>
      <c r="S18" s="1047">
        <f t="shared" si="2"/>
        <v>0</v>
      </c>
      <c r="T18" s="454"/>
      <c r="U18" s="455"/>
      <c r="V18" s="454"/>
      <c r="W18" s="455"/>
      <c r="X18" s="454"/>
      <c r="Y18" s="1137"/>
      <c r="Z18" s="1047">
        <f t="shared" si="3"/>
        <v>0</v>
      </c>
      <c r="AA18" s="454"/>
      <c r="AB18" s="455"/>
      <c r="AC18" s="454"/>
      <c r="AD18" s="455"/>
      <c r="AE18" s="454"/>
      <c r="AF18" s="1137"/>
      <c r="AG18" s="1047">
        <f t="shared" si="4"/>
        <v>0</v>
      </c>
      <c r="AH18" s="1043">
        <f t="shared" si="8"/>
        <v>0</v>
      </c>
      <c r="AI18" s="1045">
        <f t="shared" si="9"/>
        <v>0</v>
      </c>
      <c r="AJ18" s="1043">
        <f t="shared" si="10"/>
        <v>0</v>
      </c>
      <c r="AK18" s="1043">
        <f t="shared" si="11"/>
        <v>0</v>
      </c>
      <c r="AL18" s="1044">
        <f t="shared" si="12"/>
        <v>0</v>
      </c>
      <c r="AM18" s="1046">
        <f t="shared" si="13"/>
        <v>0</v>
      </c>
    </row>
    <row r="19" spans="1:39" s="1042" customFormat="1" x14ac:dyDescent="0.3">
      <c r="A19" s="1643"/>
      <c r="B19" s="1053" t="s">
        <v>879</v>
      </c>
      <c r="C19" s="1139" t="s">
        <v>880</v>
      </c>
      <c r="D19" s="1139"/>
      <c r="E19" s="1047">
        <f t="shared" si="0"/>
        <v>0</v>
      </c>
      <c r="F19" s="454"/>
      <c r="G19" s="455"/>
      <c r="H19" s="454"/>
      <c r="I19" s="455"/>
      <c r="J19" s="454"/>
      <c r="K19" s="1137"/>
      <c r="L19" s="1047">
        <f t="shared" si="1"/>
        <v>0</v>
      </c>
      <c r="M19" s="454"/>
      <c r="N19" s="455"/>
      <c r="O19" s="454"/>
      <c r="P19" s="455"/>
      <c r="Q19" s="454"/>
      <c r="R19" s="1137"/>
      <c r="S19" s="1047">
        <f t="shared" si="2"/>
        <v>0</v>
      </c>
      <c r="T19" s="454"/>
      <c r="U19" s="455"/>
      <c r="V19" s="454"/>
      <c r="W19" s="455"/>
      <c r="X19" s="454"/>
      <c r="Y19" s="1137"/>
      <c r="Z19" s="1047">
        <f t="shared" si="3"/>
        <v>0</v>
      </c>
      <c r="AA19" s="454"/>
      <c r="AB19" s="455"/>
      <c r="AC19" s="454"/>
      <c r="AD19" s="455"/>
      <c r="AE19" s="454"/>
      <c r="AF19" s="1137"/>
      <c r="AG19" s="1047">
        <f t="shared" si="4"/>
        <v>0</v>
      </c>
      <c r="AH19" s="1043">
        <f t="shared" si="8"/>
        <v>0</v>
      </c>
      <c r="AI19" s="1045">
        <f t="shared" si="9"/>
        <v>0</v>
      </c>
      <c r="AJ19" s="1043">
        <f t="shared" si="10"/>
        <v>0</v>
      </c>
      <c r="AK19" s="1043">
        <f t="shared" si="11"/>
        <v>0</v>
      </c>
      <c r="AL19" s="1044">
        <f t="shared" si="12"/>
        <v>0</v>
      </c>
      <c r="AM19" s="1046">
        <f t="shared" si="13"/>
        <v>0</v>
      </c>
    </row>
    <row r="20" spans="1:39" s="1042" customFormat="1" x14ac:dyDescent="0.3">
      <c r="A20" s="1643"/>
      <c r="B20" s="1053" t="s">
        <v>881</v>
      </c>
      <c r="C20" s="1139" t="s">
        <v>882</v>
      </c>
      <c r="D20" s="1139"/>
      <c r="E20" s="1047">
        <f t="shared" si="0"/>
        <v>0</v>
      </c>
      <c r="F20" s="454"/>
      <c r="G20" s="455"/>
      <c r="H20" s="454"/>
      <c r="I20" s="455"/>
      <c r="J20" s="454"/>
      <c r="K20" s="1137"/>
      <c r="L20" s="1047">
        <f t="shared" si="1"/>
        <v>0</v>
      </c>
      <c r="M20" s="454"/>
      <c r="N20" s="455"/>
      <c r="O20" s="454"/>
      <c r="P20" s="455"/>
      <c r="Q20" s="454"/>
      <c r="R20" s="1137"/>
      <c r="S20" s="1047">
        <f t="shared" si="2"/>
        <v>0</v>
      </c>
      <c r="T20" s="454"/>
      <c r="U20" s="455"/>
      <c r="V20" s="454"/>
      <c r="W20" s="455"/>
      <c r="X20" s="454"/>
      <c r="Y20" s="1137"/>
      <c r="Z20" s="1047">
        <f t="shared" si="3"/>
        <v>0</v>
      </c>
      <c r="AA20" s="454"/>
      <c r="AB20" s="455"/>
      <c r="AC20" s="454"/>
      <c r="AD20" s="455"/>
      <c r="AE20" s="454"/>
      <c r="AF20" s="1137"/>
      <c r="AG20" s="1047">
        <f t="shared" si="4"/>
        <v>0</v>
      </c>
      <c r="AH20" s="1043">
        <f t="shared" si="8"/>
        <v>0</v>
      </c>
      <c r="AI20" s="1045">
        <f t="shared" si="9"/>
        <v>0</v>
      </c>
      <c r="AJ20" s="1043">
        <f t="shared" si="10"/>
        <v>0</v>
      </c>
      <c r="AK20" s="1043">
        <f t="shared" si="11"/>
        <v>0</v>
      </c>
      <c r="AL20" s="1044">
        <f t="shared" si="12"/>
        <v>0</v>
      </c>
      <c r="AM20" s="1046">
        <f t="shared" si="13"/>
        <v>0</v>
      </c>
    </row>
    <row r="21" spans="1:39" s="1042" customFormat="1" x14ac:dyDescent="0.3">
      <c r="A21" s="1643"/>
      <c r="B21" s="1053" t="s">
        <v>883</v>
      </c>
      <c r="C21" s="1139" t="s">
        <v>884</v>
      </c>
      <c r="D21" s="1139"/>
      <c r="E21" s="1047">
        <f t="shared" si="0"/>
        <v>0</v>
      </c>
      <c r="F21" s="454"/>
      <c r="G21" s="455"/>
      <c r="H21" s="454"/>
      <c r="I21" s="455"/>
      <c r="J21" s="454"/>
      <c r="K21" s="1137"/>
      <c r="L21" s="1047">
        <f t="shared" si="1"/>
        <v>0</v>
      </c>
      <c r="M21" s="454"/>
      <c r="N21" s="455"/>
      <c r="O21" s="454"/>
      <c r="P21" s="455"/>
      <c r="Q21" s="454"/>
      <c r="R21" s="1137"/>
      <c r="S21" s="1047">
        <f t="shared" si="2"/>
        <v>0</v>
      </c>
      <c r="T21" s="454"/>
      <c r="U21" s="455"/>
      <c r="V21" s="454"/>
      <c r="W21" s="455"/>
      <c r="X21" s="454"/>
      <c r="Y21" s="1137"/>
      <c r="Z21" s="1047">
        <f t="shared" si="3"/>
        <v>0</v>
      </c>
      <c r="AA21" s="454"/>
      <c r="AB21" s="455"/>
      <c r="AC21" s="454"/>
      <c r="AD21" s="455"/>
      <c r="AE21" s="454"/>
      <c r="AF21" s="1137"/>
      <c r="AG21" s="1047">
        <f t="shared" si="4"/>
        <v>0</v>
      </c>
      <c r="AH21" s="1043">
        <f t="shared" si="8"/>
        <v>0</v>
      </c>
      <c r="AI21" s="1045">
        <f t="shared" si="9"/>
        <v>0</v>
      </c>
      <c r="AJ21" s="1043">
        <f t="shared" si="10"/>
        <v>0</v>
      </c>
      <c r="AK21" s="1043">
        <f t="shared" si="11"/>
        <v>0</v>
      </c>
      <c r="AL21" s="1044">
        <f t="shared" si="12"/>
        <v>0</v>
      </c>
      <c r="AM21" s="1046">
        <f t="shared" si="13"/>
        <v>0</v>
      </c>
    </row>
    <row r="22" spans="1:39" s="1042" customFormat="1" x14ac:dyDescent="0.3">
      <c r="A22" s="1643"/>
      <c r="B22" s="1053" t="s">
        <v>885</v>
      </c>
      <c r="C22" s="1139" t="s">
        <v>844</v>
      </c>
      <c r="D22" s="1139"/>
      <c r="E22" s="1047">
        <f t="shared" si="0"/>
        <v>0</v>
      </c>
      <c r="F22" s="454"/>
      <c r="G22" s="455"/>
      <c r="H22" s="454"/>
      <c r="I22" s="455"/>
      <c r="J22" s="454"/>
      <c r="K22" s="1137"/>
      <c r="L22" s="1047">
        <f t="shared" si="1"/>
        <v>0</v>
      </c>
      <c r="M22" s="454"/>
      <c r="N22" s="455"/>
      <c r="O22" s="454"/>
      <c r="P22" s="455"/>
      <c r="Q22" s="454"/>
      <c r="R22" s="1137"/>
      <c r="S22" s="1047">
        <f t="shared" si="2"/>
        <v>0</v>
      </c>
      <c r="T22" s="454"/>
      <c r="U22" s="455"/>
      <c r="V22" s="454"/>
      <c r="W22" s="455"/>
      <c r="X22" s="454"/>
      <c r="Y22" s="1137"/>
      <c r="Z22" s="1047">
        <f t="shared" si="3"/>
        <v>0</v>
      </c>
      <c r="AA22" s="454"/>
      <c r="AB22" s="455"/>
      <c r="AC22" s="454"/>
      <c r="AD22" s="455"/>
      <c r="AE22" s="454"/>
      <c r="AF22" s="1137"/>
      <c r="AG22" s="1047">
        <f t="shared" si="4"/>
        <v>0</v>
      </c>
      <c r="AH22" s="1043">
        <f t="shared" si="8"/>
        <v>0</v>
      </c>
      <c r="AI22" s="1045">
        <f t="shared" si="9"/>
        <v>0</v>
      </c>
      <c r="AJ22" s="1043">
        <f t="shared" si="10"/>
        <v>0</v>
      </c>
      <c r="AK22" s="1043">
        <f t="shared" si="11"/>
        <v>0</v>
      </c>
      <c r="AL22" s="1044">
        <f t="shared" si="12"/>
        <v>0</v>
      </c>
      <c r="AM22" s="1046">
        <f t="shared" si="13"/>
        <v>0</v>
      </c>
    </row>
    <row r="23" spans="1:39" s="201" customFormat="1" x14ac:dyDescent="0.3">
      <c r="A23" s="1711"/>
      <c r="B23" s="260" t="s">
        <v>886</v>
      </c>
      <c r="C23" s="1101" t="s">
        <v>264</v>
      </c>
      <c r="D23" s="1101"/>
      <c r="E23" s="333">
        <f>SUM(E12:E22)</f>
        <v>0</v>
      </c>
      <c r="F23" s="644"/>
      <c r="G23" s="617">
        <f>SUM(G12:G22)</f>
        <v>0</v>
      </c>
      <c r="H23" s="644"/>
      <c r="I23" s="617">
        <f>SUM(I12:I22)</f>
        <v>0</v>
      </c>
      <c r="J23" s="644"/>
      <c r="K23" s="617">
        <f>SUM(K12:K22)</f>
        <v>0</v>
      </c>
      <c r="L23" s="333">
        <f>SUM(L12:L22)</f>
        <v>0</v>
      </c>
      <c r="M23" s="644"/>
      <c r="N23" s="617">
        <f>SUM(N12:N22)</f>
        <v>0</v>
      </c>
      <c r="O23" s="644"/>
      <c r="P23" s="617">
        <f>SUM(P12:P22)</f>
        <v>0</v>
      </c>
      <c r="Q23" s="644"/>
      <c r="R23" s="617">
        <f>SUM(R12:R22)</f>
        <v>0</v>
      </c>
      <c r="S23" s="333">
        <f>SUM(S12:S22)</f>
        <v>0</v>
      </c>
      <c r="T23" s="644"/>
      <c r="U23" s="617">
        <f>SUM(U12:U22)</f>
        <v>0</v>
      </c>
      <c r="V23" s="644"/>
      <c r="W23" s="617">
        <f>SUM(W12:W22)</f>
        <v>0</v>
      </c>
      <c r="X23" s="644"/>
      <c r="Y23" s="617">
        <f>SUM(Y12:Y22)</f>
        <v>0</v>
      </c>
      <c r="Z23" s="333">
        <f>SUM(Z12:Z22)</f>
        <v>0</v>
      </c>
      <c r="AA23" s="644"/>
      <c r="AB23" s="617">
        <f>SUM(AB12:AB22)</f>
        <v>0</v>
      </c>
      <c r="AC23" s="644"/>
      <c r="AD23" s="617">
        <f>SUM(AD12:AD22)</f>
        <v>0</v>
      </c>
      <c r="AE23" s="644"/>
      <c r="AF23" s="617">
        <f>SUM(AF12:AF22)</f>
        <v>0</v>
      </c>
      <c r="AG23" s="333">
        <f>SUM(AG12:AG22)</f>
        <v>0</v>
      </c>
      <c r="AH23" s="644"/>
      <c r="AI23" s="617">
        <f>SUM(AI12:AI22)</f>
        <v>0</v>
      </c>
      <c r="AJ23" s="644"/>
      <c r="AK23" s="508">
        <f>SUM(AK12:AK22)</f>
        <v>0</v>
      </c>
      <c r="AL23" s="1102"/>
      <c r="AM23" s="618">
        <f>SUM(AM12:AM22)</f>
        <v>0</v>
      </c>
    </row>
    <row r="24" spans="1:39" x14ac:dyDescent="0.3">
      <c r="A24" s="1642" t="s">
        <v>6</v>
      </c>
      <c r="B24" s="255" t="s">
        <v>72</v>
      </c>
      <c r="C24" s="1138" t="s">
        <v>64</v>
      </c>
      <c r="D24" s="1138"/>
      <c r="E24" s="803">
        <f t="shared" ref="E24:E29" si="14">G24+I24+K24</f>
        <v>0</v>
      </c>
      <c r="F24" s="452"/>
      <c r="G24" s="453"/>
      <c r="H24" s="786"/>
      <c r="I24" s="452"/>
      <c r="J24" s="786"/>
      <c r="K24" s="1136"/>
      <c r="L24" s="1048">
        <f t="shared" ref="L24:L29" si="15">N24+P24+R24</f>
        <v>0</v>
      </c>
      <c r="M24" s="452"/>
      <c r="N24" s="453"/>
      <c r="O24" s="786"/>
      <c r="P24" s="452"/>
      <c r="Q24" s="786"/>
      <c r="R24" s="1136"/>
      <c r="S24" s="1048">
        <f t="shared" ref="S24:S29" si="16">U24+W24+Y24</f>
        <v>0</v>
      </c>
      <c r="T24" s="452"/>
      <c r="U24" s="453"/>
      <c r="V24" s="786"/>
      <c r="W24" s="452"/>
      <c r="X24" s="786"/>
      <c r="Y24" s="1136"/>
      <c r="Z24" s="1048">
        <f t="shared" ref="Z24:Z29" si="17">AB24+AD24+AF24</f>
        <v>0</v>
      </c>
      <c r="AA24" s="452"/>
      <c r="AB24" s="453"/>
      <c r="AC24" s="786"/>
      <c r="AD24" s="452"/>
      <c r="AE24" s="786"/>
      <c r="AF24" s="1136"/>
      <c r="AG24" s="803">
        <f t="shared" ref="AG24:AG29" si="18">AI24+AK24+AM24</f>
        <v>0</v>
      </c>
      <c r="AH24" s="505">
        <f t="shared" ref="AH24:AM28" si="19">F24+M24+T24+AA24</f>
        <v>0</v>
      </c>
      <c r="AI24" s="527">
        <f t="shared" si="19"/>
        <v>0</v>
      </c>
      <c r="AJ24" s="505">
        <f t="shared" si="19"/>
        <v>0</v>
      </c>
      <c r="AK24" s="505">
        <f t="shared" si="19"/>
        <v>0</v>
      </c>
      <c r="AL24" s="509">
        <f t="shared" si="19"/>
        <v>0</v>
      </c>
      <c r="AM24" s="545">
        <f t="shared" si="19"/>
        <v>0</v>
      </c>
    </row>
    <row r="25" spans="1:39" x14ac:dyDescent="0.3">
      <c r="A25" s="1643"/>
      <c r="B25" s="257" t="s">
        <v>73</v>
      </c>
      <c r="C25" s="1139" t="s">
        <v>65</v>
      </c>
      <c r="D25" s="1139"/>
      <c r="E25" s="800">
        <f t="shared" si="14"/>
        <v>0</v>
      </c>
      <c r="F25" s="464"/>
      <c r="G25" s="454"/>
      <c r="H25" s="464"/>
      <c r="I25" s="454"/>
      <c r="J25" s="464"/>
      <c r="K25" s="1137"/>
      <c r="L25" s="1047">
        <f t="shared" si="15"/>
        <v>0</v>
      </c>
      <c r="M25" s="464"/>
      <c r="N25" s="454"/>
      <c r="O25" s="464"/>
      <c r="P25" s="454"/>
      <c r="Q25" s="464"/>
      <c r="R25" s="1137"/>
      <c r="S25" s="1047">
        <f t="shared" si="16"/>
        <v>0</v>
      </c>
      <c r="T25" s="464"/>
      <c r="U25" s="454"/>
      <c r="V25" s="464"/>
      <c r="W25" s="454"/>
      <c r="X25" s="464"/>
      <c r="Y25" s="1137"/>
      <c r="Z25" s="1047">
        <f t="shared" si="17"/>
        <v>0</v>
      </c>
      <c r="AA25" s="464"/>
      <c r="AB25" s="454"/>
      <c r="AC25" s="464"/>
      <c r="AD25" s="454"/>
      <c r="AE25" s="464"/>
      <c r="AF25" s="1137"/>
      <c r="AG25" s="800">
        <f t="shared" si="18"/>
        <v>0</v>
      </c>
      <c r="AH25" s="506">
        <f t="shared" si="19"/>
        <v>0</v>
      </c>
      <c r="AI25" s="528">
        <f t="shared" si="19"/>
        <v>0</v>
      </c>
      <c r="AJ25" s="506">
        <f t="shared" si="19"/>
        <v>0</v>
      </c>
      <c r="AK25" s="506">
        <f t="shared" si="19"/>
        <v>0</v>
      </c>
      <c r="AL25" s="510">
        <f t="shared" si="19"/>
        <v>0</v>
      </c>
      <c r="AM25" s="546">
        <f t="shared" si="19"/>
        <v>0</v>
      </c>
    </row>
    <row r="26" spans="1:39" x14ac:dyDescent="0.3">
      <c r="A26" s="1643"/>
      <c r="B26" s="257" t="s">
        <v>74</v>
      </c>
      <c r="C26" s="1139" t="s">
        <v>66</v>
      </c>
      <c r="D26" s="1139"/>
      <c r="E26" s="800">
        <f t="shared" si="14"/>
        <v>0</v>
      </c>
      <c r="F26" s="464"/>
      <c r="G26" s="455"/>
      <c r="H26" s="464"/>
      <c r="I26" s="455"/>
      <c r="J26" s="464"/>
      <c r="K26" s="1137"/>
      <c r="L26" s="1047">
        <f t="shared" si="15"/>
        <v>0</v>
      </c>
      <c r="M26" s="464"/>
      <c r="N26" s="455"/>
      <c r="O26" s="464"/>
      <c r="P26" s="455"/>
      <c r="Q26" s="464"/>
      <c r="R26" s="1137"/>
      <c r="S26" s="1047">
        <f t="shared" si="16"/>
        <v>0</v>
      </c>
      <c r="T26" s="464"/>
      <c r="U26" s="455"/>
      <c r="V26" s="464"/>
      <c r="W26" s="455"/>
      <c r="X26" s="464"/>
      <c r="Y26" s="1137"/>
      <c r="Z26" s="1047">
        <f t="shared" si="17"/>
        <v>0</v>
      </c>
      <c r="AA26" s="464"/>
      <c r="AB26" s="455"/>
      <c r="AC26" s="464"/>
      <c r="AD26" s="455"/>
      <c r="AE26" s="464"/>
      <c r="AF26" s="1137"/>
      <c r="AG26" s="800">
        <f t="shared" si="18"/>
        <v>0</v>
      </c>
      <c r="AH26" s="506">
        <f t="shared" si="19"/>
        <v>0</v>
      </c>
      <c r="AI26" s="528">
        <f t="shared" si="19"/>
        <v>0</v>
      </c>
      <c r="AJ26" s="506">
        <f t="shared" si="19"/>
        <v>0</v>
      </c>
      <c r="AK26" s="506">
        <f t="shared" si="19"/>
        <v>0</v>
      </c>
      <c r="AL26" s="510">
        <f t="shared" si="19"/>
        <v>0</v>
      </c>
      <c r="AM26" s="546">
        <f t="shared" si="19"/>
        <v>0</v>
      </c>
    </row>
    <row r="27" spans="1:39" x14ac:dyDescent="0.3">
      <c r="A27" s="1643"/>
      <c r="B27" s="257" t="s">
        <v>76</v>
      </c>
      <c r="C27" s="1139" t="s">
        <v>153</v>
      </c>
      <c r="D27" s="1139"/>
      <c r="E27" s="800">
        <f t="shared" si="14"/>
        <v>0</v>
      </c>
      <c r="F27" s="464"/>
      <c r="G27" s="455"/>
      <c r="H27" s="464"/>
      <c r="I27" s="455"/>
      <c r="J27" s="464"/>
      <c r="K27" s="1137"/>
      <c r="L27" s="1047">
        <f t="shared" si="15"/>
        <v>0</v>
      </c>
      <c r="M27" s="464"/>
      <c r="N27" s="455"/>
      <c r="O27" s="464"/>
      <c r="P27" s="455"/>
      <c r="Q27" s="464"/>
      <c r="R27" s="1137"/>
      <c r="S27" s="1047">
        <f t="shared" si="16"/>
        <v>0</v>
      </c>
      <c r="T27" s="464"/>
      <c r="U27" s="455"/>
      <c r="V27" s="464"/>
      <c r="W27" s="455"/>
      <c r="X27" s="464"/>
      <c r="Y27" s="1137"/>
      <c r="Z27" s="1047">
        <f t="shared" si="17"/>
        <v>0</v>
      </c>
      <c r="AA27" s="464"/>
      <c r="AB27" s="455"/>
      <c r="AC27" s="464"/>
      <c r="AD27" s="455"/>
      <c r="AE27" s="464"/>
      <c r="AF27" s="1137"/>
      <c r="AG27" s="800">
        <f t="shared" si="18"/>
        <v>0</v>
      </c>
      <c r="AH27" s="506">
        <f t="shared" si="19"/>
        <v>0</v>
      </c>
      <c r="AI27" s="528">
        <f t="shared" si="19"/>
        <v>0</v>
      </c>
      <c r="AJ27" s="506">
        <f t="shared" si="19"/>
        <v>0</v>
      </c>
      <c r="AK27" s="506">
        <f t="shared" si="19"/>
        <v>0</v>
      </c>
      <c r="AL27" s="510">
        <f t="shared" si="19"/>
        <v>0</v>
      </c>
      <c r="AM27" s="546">
        <f t="shared" si="19"/>
        <v>0</v>
      </c>
    </row>
    <row r="28" spans="1:39" x14ac:dyDescent="0.3">
      <c r="A28" s="1643"/>
      <c r="B28" s="257" t="s">
        <v>107</v>
      </c>
      <c r="C28" s="1139" t="s">
        <v>154</v>
      </c>
      <c r="D28" s="1139"/>
      <c r="E28" s="800">
        <f t="shared" si="14"/>
        <v>0</v>
      </c>
      <c r="F28" s="464"/>
      <c r="G28" s="455"/>
      <c r="H28" s="464"/>
      <c r="I28" s="455"/>
      <c r="J28" s="464"/>
      <c r="K28" s="1137"/>
      <c r="L28" s="1047">
        <f t="shared" si="15"/>
        <v>0</v>
      </c>
      <c r="M28" s="464"/>
      <c r="N28" s="455"/>
      <c r="O28" s="464"/>
      <c r="P28" s="455"/>
      <c r="Q28" s="464"/>
      <c r="R28" s="1137"/>
      <c r="S28" s="1047">
        <f t="shared" si="16"/>
        <v>0</v>
      </c>
      <c r="T28" s="464"/>
      <c r="U28" s="455"/>
      <c r="V28" s="464"/>
      <c r="W28" s="455"/>
      <c r="X28" s="464"/>
      <c r="Y28" s="1137"/>
      <c r="Z28" s="1047">
        <f t="shared" si="17"/>
        <v>0</v>
      </c>
      <c r="AA28" s="464"/>
      <c r="AB28" s="455"/>
      <c r="AC28" s="464"/>
      <c r="AD28" s="455"/>
      <c r="AE28" s="464"/>
      <c r="AF28" s="1137"/>
      <c r="AG28" s="800">
        <f t="shared" si="18"/>
        <v>0</v>
      </c>
      <c r="AH28" s="506">
        <f t="shared" si="19"/>
        <v>0</v>
      </c>
      <c r="AI28" s="528">
        <f t="shared" ref="AI28:AM29" si="20">G28+N28+U28+AB28</f>
        <v>0</v>
      </c>
      <c r="AJ28" s="506">
        <f t="shared" si="20"/>
        <v>0</v>
      </c>
      <c r="AK28" s="506">
        <f t="shared" si="20"/>
        <v>0</v>
      </c>
      <c r="AL28" s="510">
        <f t="shared" si="20"/>
        <v>0</v>
      </c>
      <c r="AM28" s="546">
        <f t="shared" si="20"/>
        <v>0</v>
      </c>
    </row>
    <row r="29" spans="1:39" s="1060" customFormat="1" x14ac:dyDescent="0.3">
      <c r="A29" s="1643"/>
      <c r="B29" s="265" t="s">
        <v>108</v>
      </c>
      <c r="C29" s="1140" t="s">
        <v>844</v>
      </c>
      <c r="D29" s="1140"/>
      <c r="E29" s="1047">
        <f t="shared" si="14"/>
        <v>0</v>
      </c>
      <c r="F29" s="456"/>
      <c r="G29" s="457"/>
      <c r="H29" s="456"/>
      <c r="I29" s="457"/>
      <c r="J29" s="456"/>
      <c r="K29" s="1142"/>
      <c r="L29" s="1047">
        <f t="shared" si="15"/>
        <v>0</v>
      </c>
      <c r="M29" s="456"/>
      <c r="N29" s="457"/>
      <c r="O29" s="456"/>
      <c r="P29" s="457"/>
      <c r="Q29" s="456"/>
      <c r="R29" s="1142"/>
      <c r="S29" s="1047">
        <f t="shared" si="16"/>
        <v>0</v>
      </c>
      <c r="T29" s="456"/>
      <c r="U29" s="457"/>
      <c r="V29" s="456"/>
      <c r="W29" s="457"/>
      <c r="X29" s="456"/>
      <c r="Y29" s="1142"/>
      <c r="Z29" s="1047">
        <f t="shared" si="17"/>
        <v>0</v>
      </c>
      <c r="AA29" s="456"/>
      <c r="AB29" s="457"/>
      <c r="AC29" s="456"/>
      <c r="AD29" s="457"/>
      <c r="AE29" s="456"/>
      <c r="AF29" s="1142"/>
      <c r="AG29" s="1047">
        <f t="shared" si="18"/>
        <v>0</v>
      </c>
      <c r="AH29" s="1043">
        <f>F29+M29+T29+AA29</f>
        <v>0</v>
      </c>
      <c r="AI29" s="1045">
        <f t="shared" si="20"/>
        <v>0</v>
      </c>
      <c r="AJ29" s="1043">
        <f t="shared" si="20"/>
        <v>0</v>
      </c>
      <c r="AK29" s="1043">
        <f t="shared" si="20"/>
        <v>0</v>
      </c>
      <c r="AL29" s="1044">
        <f t="shared" si="20"/>
        <v>0</v>
      </c>
      <c r="AM29" s="1046">
        <f t="shared" si="20"/>
        <v>0</v>
      </c>
    </row>
    <row r="30" spans="1:39" s="253" customFormat="1" ht="13.8" x14ac:dyDescent="0.3">
      <c r="A30" s="1103"/>
      <c r="B30" s="1104">
        <v>2.7</v>
      </c>
      <c r="C30" s="1141" t="s">
        <v>264</v>
      </c>
      <c r="D30" s="1141"/>
      <c r="E30" s="1105">
        <f>SUM(E24:E29)</f>
        <v>0</v>
      </c>
      <c r="F30" s="1106"/>
      <c r="G30" s="1107">
        <f>SUM(G24:G29)</f>
        <v>0</v>
      </c>
      <c r="H30" s="1106"/>
      <c r="I30" s="1107">
        <f>SUM(I24:I29)</f>
        <v>0</v>
      </c>
      <c r="J30" s="1106"/>
      <c r="K30" s="1108">
        <f>SUM(K24:K29)</f>
        <v>0</v>
      </c>
      <c r="L30" s="1105">
        <f>SUM(L24:L29)</f>
        <v>0</v>
      </c>
      <c r="M30" s="1106"/>
      <c r="N30" s="1107">
        <f>SUM(N24:N29)</f>
        <v>0</v>
      </c>
      <c r="O30" s="1106"/>
      <c r="P30" s="1107">
        <f>SUM(P24:P29)</f>
        <v>0</v>
      </c>
      <c r="Q30" s="1106"/>
      <c r="R30" s="1108">
        <f>SUM(R24:R29)</f>
        <v>0</v>
      </c>
      <c r="S30" s="1105">
        <f>SUM(S24:S29)</f>
        <v>0</v>
      </c>
      <c r="T30" s="1106"/>
      <c r="U30" s="1107">
        <f>SUM(U24:U29)</f>
        <v>0</v>
      </c>
      <c r="V30" s="1106"/>
      <c r="W30" s="1107">
        <f>SUM(W24:W29)</f>
        <v>0</v>
      </c>
      <c r="X30" s="1106"/>
      <c r="Y30" s="1108">
        <f>SUM(Y24:Y29)</f>
        <v>0</v>
      </c>
      <c r="Z30" s="1105">
        <f>SUM(Z24:Z29)</f>
        <v>0</v>
      </c>
      <c r="AA30" s="1106"/>
      <c r="AB30" s="1107">
        <f>SUM(AB24:AB29)</f>
        <v>0</v>
      </c>
      <c r="AC30" s="1106"/>
      <c r="AD30" s="1107">
        <f>SUM(AD24:AD29)</f>
        <v>0</v>
      </c>
      <c r="AE30" s="1106"/>
      <c r="AF30" s="1108">
        <f>SUM(AF24:AF29)</f>
        <v>0</v>
      </c>
      <c r="AG30" s="1105">
        <f>SUM(AG24:AG29)</f>
        <v>0</v>
      </c>
      <c r="AH30" s="1106"/>
      <c r="AI30" s="1107">
        <f>SUM(AI24:AI29)</f>
        <v>0</v>
      </c>
      <c r="AJ30" s="1106"/>
      <c r="AK30" s="1109">
        <f>SUM(AK24:AK29)</f>
        <v>0</v>
      </c>
      <c r="AL30" s="1110"/>
      <c r="AM30" s="1108">
        <f>SUM(AM24:AM29)</f>
        <v>0</v>
      </c>
    </row>
    <row r="31" spans="1:39" s="201" customFormat="1" ht="15" thickBot="1" x14ac:dyDescent="0.35">
      <c r="A31" s="314"/>
      <c r="B31" s="315">
        <v>3</v>
      </c>
      <c r="C31" s="316" t="s">
        <v>103</v>
      </c>
      <c r="D31" s="316"/>
      <c r="E31" s="909">
        <f>E23+E30</f>
        <v>0</v>
      </c>
      <c r="F31" s="994"/>
      <c r="G31" s="910">
        <f>G23+G30</f>
        <v>0</v>
      </c>
      <c r="H31" s="994"/>
      <c r="I31" s="910">
        <f>I23+I30</f>
        <v>0</v>
      </c>
      <c r="J31" s="994"/>
      <c r="K31" s="912">
        <f>K23+K30</f>
        <v>0</v>
      </c>
      <c r="L31" s="1049">
        <f>L23+L30</f>
        <v>0</v>
      </c>
      <c r="M31" s="1052"/>
      <c r="N31" s="1050">
        <f>N23+N30</f>
        <v>0</v>
      </c>
      <c r="O31" s="1052"/>
      <c r="P31" s="1050">
        <f>P23+P30</f>
        <v>0</v>
      </c>
      <c r="Q31" s="1052"/>
      <c r="R31" s="1051">
        <f>R23+R30</f>
        <v>0</v>
      </c>
      <c r="S31" s="1049">
        <f>S23+S30</f>
        <v>0</v>
      </c>
      <c r="T31" s="1052"/>
      <c r="U31" s="1050">
        <f>U23+U30</f>
        <v>0</v>
      </c>
      <c r="V31" s="1052"/>
      <c r="W31" s="1050">
        <f>W23+W30</f>
        <v>0</v>
      </c>
      <c r="X31" s="1052"/>
      <c r="Y31" s="1051">
        <f>Y23+Y30</f>
        <v>0</v>
      </c>
      <c r="Z31" s="1049">
        <f>Z23+Z30</f>
        <v>0</v>
      </c>
      <c r="AA31" s="1052"/>
      <c r="AB31" s="1050">
        <f>AB23+AB30</f>
        <v>0</v>
      </c>
      <c r="AC31" s="1052"/>
      <c r="AD31" s="1050">
        <f>AD23+AD30</f>
        <v>0</v>
      </c>
      <c r="AE31" s="1052"/>
      <c r="AF31" s="1051">
        <f>AF23+AF30</f>
        <v>0</v>
      </c>
      <c r="AG31" s="909">
        <f>AG23+AG30</f>
        <v>0</v>
      </c>
      <c r="AH31" s="994"/>
      <c r="AI31" s="910">
        <f>AI23+AI30</f>
        <v>0</v>
      </c>
      <c r="AJ31" s="994"/>
      <c r="AK31" s="911">
        <f>AK23+AK30</f>
        <v>0</v>
      </c>
      <c r="AL31" s="995"/>
      <c r="AM31" s="912">
        <f>AM23+AM30</f>
        <v>0</v>
      </c>
    </row>
    <row r="32" spans="1:39" x14ac:dyDescent="0.3">
      <c r="S32" s="252"/>
      <c r="T32" s="252"/>
      <c r="AB32" s="317"/>
    </row>
    <row r="33" spans="1:1" x14ac:dyDescent="0.3">
      <c r="A33" s="996" t="s">
        <v>821</v>
      </c>
    </row>
    <row r="34" spans="1:1" x14ac:dyDescent="0.3">
      <c r="A34" s="371" t="s">
        <v>822</v>
      </c>
    </row>
  </sheetData>
  <sheetProtection algorithmName="SHA-512" hashValue="dnS17t5kfN+F6Rs/yfNCN08p50lbQYcHBwmyyCAaGWpWSyjhKqqKGBs4I4cx/0H/tPQEpVPmEZ9qmzYahSzEZg==" saltValue="xsbyqcnUW+d7yJya0CGxZA==" spinCount="100000" sheet="1" objects="1" scenarios="1"/>
  <mergeCells count="23">
    <mergeCell ref="AJ9:AK9"/>
    <mergeCell ref="A24:A29"/>
    <mergeCell ref="A12:A23"/>
    <mergeCell ref="A8:C9"/>
    <mergeCell ref="F9:G9"/>
    <mergeCell ref="H9:I9"/>
    <mergeCell ref="E8:K8"/>
    <mergeCell ref="AL9:AM9"/>
    <mergeCell ref="AG8:AM8"/>
    <mergeCell ref="J9:K9"/>
    <mergeCell ref="Q9:R9"/>
    <mergeCell ref="L8:R8"/>
    <mergeCell ref="X9:Y9"/>
    <mergeCell ref="AE9:AF9"/>
    <mergeCell ref="S8:Y8"/>
    <mergeCell ref="Z8:AF8"/>
    <mergeCell ref="M9:N9"/>
    <mergeCell ref="O9:P9"/>
    <mergeCell ref="T9:U9"/>
    <mergeCell ref="V9:W9"/>
    <mergeCell ref="AA9:AB9"/>
    <mergeCell ref="AC9:AD9"/>
    <mergeCell ref="AH9:AI9"/>
  </mergeCells>
  <pageMargins left="0.25" right="0.25" top="0.75" bottom="0.75" header="0" footer="0.3"/>
  <pageSetup paperSize="5" scale="37" fitToHeight="0" orientation="landscape" r:id="rId1"/>
  <headerFooter>
    <oddHeader>&amp;R&amp;G</oddHeader>
    <oddFooter>&amp;L&amp;A&amp;R&amp;P of &amp;N</oddFooter>
  </headerFooter>
  <ignoredErrors>
    <ignoredError sqref="E23:AM23" formula="1"/>
  </ignoredError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7"/>
    <pageSetUpPr fitToPage="1"/>
  </sheetPr>
  <dimension ref="A1:P39"/>
  <sheetViews>
    <sheetView workbookViewId="0"/>
  </sheetViews>
  <sheetFormatPr defaultColWidth="9.109375" defaultRowHeight="14.4" x14ac:dyDescent="0.3"/>
  <cols>
    <col min="1" max="2" width="9.109375" style="15"/>
    <col min="3" max="6" width="27.6640625" style="15" customWidth="1"/>
    <col min="7" max="7" width="12.33203125" style="1034" customWidth="1"/>
    <col min="8" max="8" width="12.33203125" style="15" customWidth="1"/>
    <col min="9" max="9" width="12.33203125" style="1034" customWidth="1"/>
    <col min="10" max="10" width="12.33203125" style="15" customWidth="1"/>
    <col min="11" max="11" width="12.33203125" style="1034" customWidth="1"/>
    <col min="12" max="12" width="12.33203125" style="15" customWidth="1"/>
    <col min="13" max="13" width="12.33203125" style="1034" customWidth="1"/>
    <col min="14" max="14" width="12.33203125" style="15" customWidth="1"/>
    <col min="15" max="15" width="12.33203125" style="1034" customWidth="1"/>
    <col min="16" max="16" width="12.33203125" style="15" customWidth="1"/>
    <col min="17" max="16384" width="9.109375" style="15"/>
  </cols>
  <sheetData>
    <row r="1" spans="1:16" ht="18" x14ac:dyDescent="0.35">
      <c r="A1" s="21" t="s">
        <v>893</v>
      </c>
    </row>
    <row r="3" spans="1:16" x14ac:dyDescent="0.3">
      <c r="A3" s="15" t="s">
        <v>477</v>
      </c>
      <c r="C3" s="860">
        <f>'LTC Rev-Exp Summary'!C3</f>
        <v>0</v>
      </c>
    </row>
    <row r="4" spans="1:16" x14ac:dyDescent="0.3">
      <c r="A4" s="15" t="s">
        <v>16</v>
      </c>
      <c r="C4" s="993" t="str">
        <f>IF('LTC Rev-Exp Summary'!C4=0,"",'LTC Rev-Exp Summary'!C4)</f>
        <v/>
      </c>
    </row>
    <row r="5" spans="1:16" x14ac:dyDescent="0.3">
      <c r="A5" s="15" t="s">
        <v>17</v>
      </c>
      <c r="C5" s="993" t="str">
        <f>IF('LTC Rev-Exp Summary'!C5=0,"",'LTC Rev-Exp Summary'!C5)</f>
        <v/>
      </c>
      <c r="D5" s="22"/>
      <c r="E5" s="22"/>
      <c r="F5" s="22"/>
      <c r="G5" s="1040"/>
      <c r="H5" s="3"/>
      <c r="I5" s="1039"/>
    </row>
    <row r="6" spans="1:16" x14ac:dyDescent="0.3">
      <c r="A6" s="170" t="s">
        <v>485</v>
      </c>
      <c r="C6" s="23"/>
      <c r="D6" s="23"/>
      <c r="E6" s="23"/>
      <c r="F6" s="23"/>
      <c r="G6" s="1041"/>
    </row>
    <row r="7" spans="1:16" ht="15" thickBot="1" x14ac:dyDescent="0.35"/>
    <row r="8" spans="1:16" ht="39.9" customHeight="1" x14ac:dyDescent="0.35">
      <c r="A8" s="1716"/>
      <c r="B8" s="1717"/>
      <c r="C8" s="1718"/>
      <c r="D8" s="1087"/>
      <c r="E8" s="1087"/>
      <c r="F8" s="1088"/>
      <c r="G8" s="1724" t="s">
        <v>288</v>
      </c>
      <c r="H8" s="1725"/>
      <c r="I8" s="1719" t="s">
        <v>289</v>
      </c>
      <c r="J8" s="1720"/>
      <c r="K8" s="1719" t="s">
        <v>290</v>
      </c>
      <c r="L8" s="1720"/>
      <c r="M8" s="1719" t="s">
        <v>291</v>
      </c>
      <c r="N8" s="1721"/>
      <c r="O8" s="1722" t="s">
        <v>293</v>
      </c>
      <c r="P8" s="1723"/>
    </row>
    <row r="9" spans="1:16" ht="15.6" x14ac:dyDescent="0.3">
      <c r="A9" s="1089" t="s">
        <v>10</v>
      </c>
      <c r="B9" s="27"/>
      <c r="C9" s="28" t="s">
        <v>151</v>
      </c>
      <c r="D9" s="30" t="s">
        <v>155</v>
      </c>
      <c r="E9" s="30" t="s">
        <v>152</v>
      </c>
      <c r="F9" s="29" t="s">
        <v>156</v>
      </c>
      <c r="G9" s="31" t="s">
        <v>157</v>
      </c>
      <c r="H9" s="1061" t="s">
        <v>158</v>
      </c>
      <c r="I9" s="1063" t="s">
        <v>157</v>
      </c>
      <c r="J9" s="1069" t="s">
        <v>158</v>
      </c>
      <c r="K9" s="1063" t="s">
        <v>157</v>
      </c>
      <c r="L9" s="1069" t="s">
        <v>158</v>
      </c>
      <c r="M9" s="1063" t="s">
        <v>157</v>
      </c>
      <c r="N9" s="1069" t="s">
        <v>158</v>
      </c>
      <c r="O9" s="1082" t="s">
        <v>157</v>
      </c>
      <c r="P9" s="1079" t="s">
        <v>158</v>
      </c>
    </row>
    <row r="10" spans="1:16" x14ac:dyDescent="0.3">
      <c r="A10" s="1600" t="s">
        <v>267</v>
      </c>
      <c r="B10" s="1064" t="s">
        <v>68</v>
      </c>
      <c r="C10" s="1116" t="s">
        <v>64</v>
      </c>
      <c r="D10" s="1143"/>
      <c r="E10" s="1143"/>
      <c r="F10" s="1144"/>
      <c r="G10" s="930"/>
      <c r="H10" s="1151"/>
      <c r="I10" s="1070"/>
      <c r="J10" s="452"/>
      <c r="K10" s="1070"/>
      <c r="L10" s="452"/>
      <c r="M10" s="1070"/>
      <c r="N10" s="452"/>
      <c r="O10" s="1083"/>
      <c r="P10" s="1080">
        <f>H10+J10+L10+N10</f>
        <v>0</v>
      </c>
    </row>
    <row r="11" spans="1:16" x14ac:dyDescent="0.3">
      <c r="A11" s="1601"/>
      <c r="B11" s="1065" t="s">
        <v>69</v>
      </c>
      <c r="C11" s="1120" t="s">
        <v>65</v>
      </c>
      <c r="D11" s="1121"/>
      <c r="E11" s="1121"/>
      <c r="F11" s="376"/>
      <c r="G11" s="931"/>
      <c r="H11" s="1152"/>
      <c r="I11" s="1071"/>
      <c r="J11" s="454"/>
      <c r="K11" s="1071"/>
      <c r="L11" s="454"/>
      <c r="M11" s="1071"/>
      <c r="N11" s="454"/>
      <c r="O11" s="1076"/>
      <c r="P11" s="1081">
        <f>H11+J11+L11+N11</f>
        <v>0</v>
      </c>
    </row>
    <row r="12" spans="1:16" x14ac:dyDescent="0.3">
      <c r="A12" s="1601"/>
      <c r="B12" s="1065" t="s">
        <v>70</v>
      </c>
      <c r="C12" s="1120" t="s">
        <v>66</v>
      </c>
      <c r="D12" s="1121"/>
      <c r="E12" s="1121"/>
      <c r="F12" s="376"/>
      <c r="G12" s="931"/>
      <c r="H12" s="1152"/>
      <c r="I12" s="1071"/>
      <c r="J12" s="454"/>
      <c r="K12" s="1071"/>
      <c r="L12" s="454"/>
      <c r="M12" s="1071"/>
      <c r="N12" s="454"/>
      <c r="O12" s="1076"/>
      <c r="P12" s="1081">
        <f>H12+J12+L12+N12</f>
        <v>0</v>
      </c>
    </row>
    <row r="13" spans="1:16" x14ac:dyDescent="0.3">
      <c r="A13" s="1601"/>
      <c r="B13" s="1065" t="s">
        <v>71</v>
      </c>
      <c r="C13" s="1120" t="s">
        <v>153</v>
      </c>
      <c r="D13" s="1121"/>
      <c r="E13" s="1121"/>
      <c r="F13" s="376"/>
      <c r="G13" s="931"/>
      <c r="H13" s="1152"/>
      <c r="I13" s="1071"/>
      <c r="J13" s="454"/>
      <c r="K13" s="1071"/>
      <c r="L13" s="454"/>
      <c r="M13" s="1071"/>
      <c r="N13" s="454"/>
      <c r="O13" s="1076"/>
      <c r="P13" s="1081">
        <f>H13+J13+L13+N13</f>
        <v>0</v>
      </c>
    </row>
    <row r="14" spans="1:16" x14ac:dyDescent="0.3">
      <c r="A14" s="1601"/>
      <c r="B14" s="1065" t="s">
        <v>104</v>
      </c>
      <c r="C14" s="1120" t="s">
        <v>154</v>
      </c>
      <c r="D14" s="1121"/>
      <c r="E14" s="1121"/>
      <c r="F14" s="376"/>
      <c r="G14" s="931"/>
      <c r="H14" s="1152"/>
      <c r="I14" s="1071"/>
      <c r="J14" s="454"/>
      <c r="K14" s="1071"/>
      <c r="L14" s="454"/>
      <c r="M14" s="1071"/>
      <c r="N14" s="454"/>
      <c r="O14" s="1076"/>
      <c r="P14" s="1081">
        <f>H14+J14+L14+N14</f>
        <v>0</v>
      </c>
    </row>
    <row r="15" spans="1:16" s="187" customFormat="1" x14ac:dyDescent="0.3">
      <c r="A15" s="1602"/>
      <c r="B15" s="172" t="s">
        <v>39</v>
      </c>
      <c r="C15" s="1123" t="s">
        <v>106</v>
      </c>
      <c r="D15" s="1125"/>
      <c r="E15" s="1125"/>
      <c r="F15" s="1124"/>
      <c r="G15" s="1098"/>
      <c r="H15" s="1099">
        <f>SUM(H10:H14)</f>
        <v>0</v>
      </c>
      <c r="I15" s="1091"/>
      <c r="J15" s="1099">
        <f>SUM(J10:J14)</f>
        <v>0</v>
      </c>
      <c r="K15" s="1091"/>
      <c r="L15" s="1099">
        <f>SUM(L10:L14)</f>
        <v>0</v>
      </c>
      <c r="M15" s="1091"/>
      <c r="N15" s="1099">
        <f>SUM(N10:N14)</f>
        <v>0</v>
      </c>
      <c r="O15" s="1093"/>
      <c r="P15" s="1100">
        <f>SUM(P10:P14)</f>
        <v>0</v>
      </c>
    </row>
    <row r="16" spans="1:16" x14ac:dyDescent="0.3">
      <c r="A16" s="1600" t="s">
        <v>266</v>
      </c>
      <c r="B16" s="1064" t="s">
        <v>72</v>
      </c>
      <c r="C16" s="1116" t="s">
        <v>64</v>
      </c>
      <c r="D16" s="1145"/>
      <c r="E16" s="1145"/>
      <c r="F16" s="1146"/>
      <c r="G16" s="1153"/>
      <c r="H16" s="1151"/>
      <c r="I16" s="786"/>
      <c r="J16" s="1151"/>
      <c r="K16" s="786"/>
      <c r="L16" s="1151"/>
      <c r="M16" s="786"/>
      <c r="N16" s="1151"/>
      <c r="O16" s="1084">
        <f t="shared" ref="O16:P20" si="0">G16+I16+K16+M16</f>
        <v>0</v>
      </c>
      <c r="P16" s="1080">
        <f t="shared" si="0"/>
        <v>0</v>
      </c>
    </row>
    <row r="17" spans="1:16" x14ac:dyDescent="0.3">
      <c r="A17" s="1601"/>
      <c r="B17" s="1065" t="s">
        <v>73</v>
      </c>
      <c r="C17" s="1120" t="s">
        <v>65</v>
      </c>
      <c r="D17" s="1145"/>
      <c r="E17" s="1145"/>
      <c r="F17" s="1146"/>
      <c r="G17" s="1153"/>
      <c r="H17" s="1152"/>
      <c r="I17" s="464"/>
      <c r="J17" s="1152"/>
      <c r="K17" s="464"/>
      <c r="L17" s="1152"/>
      <c r="M17" s="464"/>
      <c r="N17" s="1152"/>
      <c r="O17" s="1077">
        <f t="shared" si="0"/>
        <v>0</v>
      </c>
      <c r="P17" s="1081">
        <f t="shared" si="0"/>
        <v>0</v>
      </c>
    </row>
    <row r="18" spans="1:16" x14ac:dyDescent="0.3">
      <c r="A18" s="1601"/>
      <c r="B18" s="1065" t="s">
        <v>74</v>
      </c>
      <c r="C18" s="1120" t="s">
        <v>66</v>
      </c>
      <c r="D18" s="1145"/>
      <c r="E18" s="1145"/>
      <c r="F18" s="1146"/>
      <c r="G18" s="1153"/>
      <c r="H18" s="1152"/>
      <c r="I18" s="464"/>
      <c r="J18" s="1152"/>
      <c r="K18" s="464"/>
      <c r="L18" s="1152"/>
      <c r="M18" s="464"/>
      <c r="N18" s="1152"/>
      <c r="O18" s="1077">
        <f t="shared" si="0"/>
        <v>0</v>
      </c>
      <c r="P18" s="1081">
        <f t="shared" si="0"/>
        <v>0</v>
      </c>
    </row>
    <row r="19" spans="1:16" x14ac:dyDescent="0.3">
      <c r="A19" s="1601"/>
      <c r="B19" s="1065" t="s">
        <v>76</v>
      </c>
      <c r="C19" s="1120" t="s">
        <v>153</v>
      </c>
      <c r="D19" s="1145"/>
      <c r="E19" s="1145"/>
      <c r="F19" s="1146"/>
      <c r="G19" s="1153"/>
      <c r="H19" s="1152"/>
      <c r="I19" s="464"/>
      <c r="J19" s="1152"/>
      <c r="K19" s="464"/>
      <c r="L19" s="1152"/>
      <c r="M19" s="464"/>
      <c r="N19" s="1152"/>
      <c r="O19" s="1077">
        <f t="shared" si="0"/>
        <v>0</v>
      </c>
      <c r="P19" s="1081">
        <f t="shared" si="0"/>
        <v>0</v>
      </c>
    </row>
    <row r="20" spans="1:16" x14ac:dyDescent="0.3">
      <c r="A20" s="1601"/>
      <c r="B20" s="1065" t="s">
        <v>107</v>
      </c>
      <c r="C20" s="1120" t="s">
        <v>154</v>
      </c>
      <c r="D20" s="1145"/>
      <c r="E20" s="1145"/>
      <c r="F20" s="1146"/>
      <c r="G20" s="1153"/>
      <c r="H20" s="1152"/>
      <c r="I20" s="464"/>
      <c r="J20" s="1152"/>
      <c r="K20" s="464"/>
      <c r="L20" s="1152"/>
      <c r="M20" s="464"/>
      <c r="N20" s="1152"/>
      <c r="O20" s="1077">
        <f t="shared" si="0"/>
        <v>0</v>
      </c>
      <c r="P20" s="1081">
        <f t="shared" si="0"/>
        <v>0</v>
      </c>
    </row>
    <row r="21" spans="1:16" s="187" customFormat="1" x14ac:dyDescent="0.3">
      <c r="A21" s="1602"/>
      <c r="B21" s="172" t="s">
        <v>108</v>
      </c>
      <c r="C21" s="1123" t="s">
        <v>105</v>
      </c>
      <c r="D21" s="1125"/>
      <c r="E21" s="1125"/>
      <c r="F21" s="1124"/>
      <c r="G21" s="1098"/>
      <c r="H21" s="1099">
        <f>SUM(H16:H20)</f>
        <v>0</v>
      </c>
      <c r="I21" s="1091"/>
      <c r="J21" s="1099">
        <f>SUM(J16:J20)</f>
        <v>0</v>
      </c>
      <c r="K21" s="1091"/>
      <c r="L21" s="1099">
        <f>SUM(L16:L20)</f>
        <v>0</v>
      </c>
      <c r="M21" s="1091"/>
      <c r="N21" s="1099">
        <f>SUM(N16:N20)</f>
        <v>0</v>
      </c>
      <c r="O21" s="1093"/>
      <c r="P21" s="1100">
        <f>SUM(P16:P20)</f>
        <v>0</v>
      </c>
    </row>
    <row r="22" spans="1:16" x14ac:dyDescent="0.3">
      <c r="A22" s="1600" t="s">
        <v>9</v>
      </c>
      <c r="B22" s="1064" t="s">
        <v>77</v>
      </c>
      <c r="C22" s="1116" t="s">
        <v>64</v>
      </c>
      <c r="D22" s="1145"/>
      <c r="E22" s="1145"/>
      <c r="F22" s="1146"/>
      <c r="G22" s="1062"/>
      <c r="H22" s="1151"/>
      <c r="I22" s="1070"/>
      <c r="J22" s="1151"/>
      <c r="K22" s="1070"/>
      <c r="L22" s="1151"/>
      <c r="M22" s="1070"/>
      <c r="N22" s="1151"/>
      <c r="O22" s="1083"/>
      <c r="P22" s="1080">
        <f>H22+J22+L22+N22</f>
        <v>0</v>
      </c>
    </row>
    <row r="23" spans="1:16" x14ac:dyDescent="0.3">
      <c r="A23" s="1601"/>
      <c r="B23" s="1065" t="s">
        <v>78</v>
      </c>
      <c r="C23" s="1120" t="s">
        <v>65</v>
      </c>
      <c r="D23" s="1147"/>
      <c r="E23" s="1147"/>
      <c r="F23" s="1148"/>
      <c r="G23" s="1062"/>
      <c r="H23" s="1152"/>
      <c r="I23" s="1071"/>
      <c r="J23" s="1152"/>
      <c r="K23" s="1071"/>
      <c r="L23" s="1152"/>
      <c r="M23" s="1071"/>
      <c r="N23" s="1152"/>
      <c r="O23" s="1076"/>
      <c r="P23" s="1081">
        <f>H23+J23+L23+N23</f>
        <v>0</v>
      </c>
    </row>
    <row r="24" spans="1:16" x14ac:dyDescent="0.3">
      <c r="A24" s="1601"/>
      <c r="B24" s="1065" t="s">
        <v>79</v>
      </c>
      <c r="C24" s="1120" t="s">
        <v>66</v>
      </c>
      <c r="D24" s="1145"/>
      <c r="E24" s="1145"/>
      <c r="F24" s="1146"/>
      <c r="G24" s="1062"/>
      <c r="H24" s="1152"/>
      <c r="I24" s="1071"/>
      <c r="J24" s="1152"/>
      <c r="K24" s="1071"/>
      <c r="L24" s="1152"/>
      <c r="M24" s="1071"/>
      <c r="N24" s="1152"/>
      <c r="O24" s="1076"/>
      <c r="P24" s="1081">
        <f>H24+J24+L24+N24</f>
        <v>0</v>
      </c>
    </row>
    <row r="25" spans="1:16" x14ac:dyDescent="0.3">
      <c r="A25" s="1601"/>
      <c r="B25" s="1066" t="s">
        <v>49</v>
      </c>
      <c r="C25" s="1120" t="s">
        <v>153</v>
      </c>
      <c r="D25" s="1145"/>
      <c r="E25" s="1145"/>
      <c r="F25" s="1146"/>
      <c r="G25" s="1062"/>
      <c r="H25" s="1152"/>
      <c r="I25" s="1071"/>
      <c r="J25" s="1152"/>
      <c r="K25" s="1071"/>
      <c r="L25" s="1152"/>
      <c r="M25" s="1071"/>
      <c r="N25" s="1152"/>
      <c r="O25" s="1076"/>
      <c r="P25" s="1081">
        <f>H25+J25+L25+N25</f>
        <v>0</v>
      </c>
    </row>
    <row r="26" spans="1:16" x14ac:dyDescent="0.3">
      <c r="A26" s="1601"/>
      <c r="B26" s="1066" t="s">
        <v>46</v>
      </c>
      <c r="C26" s="1120" t="s">
        <v>154</v>
      </c>
      <c r="D26" s="1145"/>
      <c r="E26" s="1145"/>
      <c r="F26" s="1146"/>
      <c r="G26" s="1062"/>
      <c r="H26" s="1152"/>
      <c r="I26" s="1071"/>
      <c r="J26" s="1152"/>
      <c r="K26" s="1071"/>
      <c r="L26" s="1152"/>
      <c r="M26" s="1071"/>
      <c r="N26" s="1152"/>
      <c r="O26" s="1076"/>
      <c r="P26" s="1081">
        <f>H26+J26+L26+N26</f>
        <v>0</v>
      </c>
    </row>
    <row r="27" spans="1:16" s="187" customFormat="1" x14ac:dyDescent="0.3">
      <c r="A27" s="1601"/>
      <c r="B27" s="172" t="s">
        <v>47</v>
      </c>
      <c r="C27" s="1129" t="s">
        <v>113</v>
      </c>
      <c r="D27" s="1131"/>
      <c r="E27" s="1131"/>
      <c r="F27" s="1130"/>
      <c r="G27" s="1098"/>
      <c r="H27" s="1099">
        <f>SUM(H22:H26)</f>
        <v>0</v>
      </c>
      <c r="I27" s="1091"/>
      <c r="J27" s="1099">
        <f>SUM(J22:J26)</f>
        <v>0</v>
      </c>
      <c r="K27" s="1091"/>
      <c r="L27" s="1099">
        <f>SUM(L22:L26)</f>
        <v>0</v>
      </c>
      <c r="M27" s="1091"/>
      <c r="N27" s="1099">
        <f>SUM(N22:N26)</f>
        <v>0</v>
      </c>
      <c r="O27" s="1093"/>
      <c r="P27" s="1100">
        <f>SUM(P22:P26)</f>
        <v>0</v>
      </c>
    </row>
    <row r="28" spans="1:16" x14ac:dyDescent="0.3">
      <c r="A28" s="1600" t="s">
        <v>34</v>
      </c>
      <c r="B28" s="1068" t="s">
        <v>81</v>
      </c>
      <c r="C28" s="1116" t="s">
        <v>64</v>
      </c>
      <c r="D28" s="1145"/>
      <c r="E28" s="1145"/>
      <c r="F28" s="1146"/>
      <c r="G28" s="1062"/>
      <c r="H28" s="1151"/>
      <c r="I28" s="1070"/>
      <c r="J28" s="1151"/>
      <c r="K28" s="1070"/>
      <c r="L28" s="1151"/>
      <c r="M28" s="1070"/>
      <c r="N28" s="1151"/>
      <c r="O28" s="1083"/>
      <c r="P28" s="1080">
        <f>H28+J28+L28+N28</f>
        <v>0</v>
      </c>
    </row>
    <row r="29" spans="1:16" x14ac:dyDescent="0.3">
      <c r="A29" s="1601"/>
      <c r="B29" s="1067" t="s">
        <v>82</v>
      </c>
      <c r="C29" s="1120" t="s">
        <v>65</v>
      </c>
      <c r="D29" s="1145"/>
      <c r="E29" s="1145"/>
      <c r="F29" s="1146"/>
      <c r="G29" s="1062"/>
      <c r="H29" s="1152"/>
      <c r="I29" s="1071"/>
      <c r="J29" s="1152"/>
      <c r="K29" s="1071"/>
      <c r="L29" s="1152"/>
      <c r="M29" s="1071"/>
      <c r="N29" s="1152"/>
      <c r="O29" s="1076"/>
      <c r="P29" s="1081">
        <f>H29+J29+L29+N29</f>
        <v>0</v>
      </c>
    </row>
    <row r="30" spans="1:16" x14ac:dyDescent="0.3">
      <c r="A30" s="1601"/>
      <c r="B30" s="1067" t="s">
        <v>83</v>
      </c>
      <c r="C30" s="1120" t="s">
        <v>66</v>
      </c>
      <c r="D30" s="1145"/>
      <c r="E30" s="1145"/>
      <c r="F30" s="1146"/>
      <c r="G30" s="1062"/>
      <c r="H30" s="1152"/>
      <c r="I30" s="1071"/>
      <c r="J30" s="1152"/>
      <c r="K30" s="1071"/>
      <c r="L30" s="1152"/>
      <c r="M30" s="1071"/>
      <c r="N30" s="1152"/>
      <c r="O30" s="1076"/>
      <c r="P30" s="1081">
        <f>H30+J30+L30+N30</f>
        <v>0</v>
      </c>
    </row>
    <row r="31" spans="1:16" x14ac:dyDescent="0.3">
      <c r="A31" s="1601"/>
      <c r="B31" s="1067" t="s">
        <v>84</v>
      </c>
      <c r="C31" s="1120" t="s">
        <v>153</v>
      </c>
      <c r="D31" s="1145"/>
      <c r="E31" s="1145"/>
      <c r="F31" s="1146"/>
      <c r="G31" s="1062"/>
      <c r="H31" s="1152"/>
      <c r="I31" s="1071"/>
      <c r="J31" s="1152"/>
      <c r="K31" s="1071"/>
      <c r="L31" s="1152"/>
      <c r="M31" s="1071"/>
      <c r="N31" s="1152"/>
      <c r="O31" s="1076"/>
      <c r="P31" s="1081">
        <f>H31+J31+L31+N31</f>
        <v>0</v>
      </c>
    </row>
    <row r="32" spans="1:16" x14ac:dyDescent="0.3">
      <c r="A32" s="1601"/>
      <c r="B32" s="1067" t="s">
        <v>115</v>
      </c>
      <c r="C32" s="1120" t="s">
        <v>154</v>
      </c>
      <c r="D32" s="1145"/>
      <c r="E32" s="1145"/>
      <c r="F32" s="1146"/>
      <c r="G32" s="1062"/>
      <c r="H32" s="1152"/>
      <c r="I32" s="1071"/>
      <c r="J32" s="1152"/>
      <c r="K32" s="1071"/>
      <c r="L32" s="1152"/>
      <c r="M32" s="1071"/>
      <c r="N32" s="1152"/>
      <c r="O32" s="1076"/>
      <c r="P32" s="1081">
        <f>H32+J32+L32+N32</f>
        <v>0</v>
      </c>
    </row>
    <row r="33" spans="1:16" s="187" customFormat="1" x14ac:dyDescent="0.3">
      <c r="A33" s="1602"/>
      <c r="B33" s="184" t="s">
        <v>116</v>
      </c>
      <c r="C33" s="1129" t="s">
        <v>265</v>
      </c>
      <c r="D33" s="1131"/>
      <c r="E33" s="1131"/>
      <c r="F33" s="1130"/>
      <c r="G33" s="1098"/>
      <c r="H33" s="1099">
        <f>SUM(H28:H32)</f>
        <v>0</v>
      </c>
      <c r="I33" s="1091"/>
      <c r="J33" s="1099">
        <f>SUM(J28:J32)</f>
        <v>0</v>
      </c>
      <c r="K33" s="1091"/>
      <c r="L33" s="1099">
        <f>SUM(L28:L32)</f>
        <v>0</v>
      </c>
      <c r="M33" s="1091"/>
      <c r="N33" s="1099">
        <f>SUM(N28:N32)</f>
        <v>0</v>
      </c>
      <c r="O33" s="1093"/>
      <c r="P33" s="1100">
        <f>SUM(P28:P32)</f>
        <v>0</v>
      </c>
    </row>
    <row r="34" spans="1:16" s="187" customFormat="1" ht="15" thickBot="1" x14ac:dyDescent="0.35">
      <c r="A34" s="1072"/>
      <c r="B34" s="1073">
        <v>5</v>
      </c>
      <c r="C34" s="1133" t="s">
        <v>114</v>
      </c>
      <c r="D34" s="1149"/>
      <c r="E34" s="1149"/>
      <c r="F34" s="1150"/>
      <c r="G34" s="1090"/>
      <c r="H34" s="1086">
        <f>H15+H21+H27+H33</f>
        <v>0</v>
      </c>
      <c r="I34" s="1075"/>
      <c r="J34" s="1086">
        <f>J15+J21+J27+J33</f>
        <v>0</v>
      </c>
      <c r="K34" s="1074"/>
      <c r="L34" s="1086">
        <f>L15+L21+L27+L33</f>
        <v>0</v>
      </c>
      <c r="M34" s="1075"/>
      <c r="N34" s="1086">
        <f>N15+N21+N27+N33</f>
        <v>0</v>
      </c>
      <c r="O34" s="1078"/>
      <c r="P34" s="1085">
        <f>P15+P21+P27+P33</f>
        <v>0</v>
      </c>
    </row>
    <row r="36" spans="1:16" x14ac:dyDescent="0.3">
      <c r="A36" s="996" t="s">
        <v>786</v>
      </c>
    </row>
    <row r="37" spans="1:16" x14ac:dyDescent="0.3">
      <c r="A37" s="371" t="s">
        <v>823</v>
      </c>
    </row>
    <row r="38" spans="1:16" x14ac:dyDescent="0.3">
      <c r="A38" s="371"/>
    </row>
    <row r="39" spans="1:16" x14ac:dyDescent="0.3">
      <c r="A39" s="219" t="s">
        <v>824</v>
      </c>
    </row>
  </sheetData>
  <mergeCells count="10">
    <mergeCell ref="K8:L8"/>
    <mergeCell ref="M8:N8"/>
    <mergeCell ref="O8:P8"/>
    <mergeCell ref="G8:H8"/>
    <mergeCell ref="I8:J8"/>
    <mergeCell ref="A8:C8"/>
    <mergeCell ref="A10:A15"/>
    <mergeCell ref="A16:A21"/>
    <mergeCell ref="A22:A27"/>
    <mergeCell ref="A28:A33"/>
  </mergeCells>
  <pageMargins left="0.25" right="0.25" top="0.75" bottom="0.75" header="0" footer="0.3"/>
  <pageSetup scale="61" fitToHeight="0" orientation="landscape" r:id="rId1"/>
  <headerFooter>
    <oddHeader>&amp;R&amp;G</oddHeader>
    <oddFooter>&amp;L&amp;A&amp;R&amp;P of &amp;N</oddFooter>
  </headerFooter>
  <ignoredErrors>
    <ignoredError sqref="P15:P3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5"/>
    <pageSetUpPr fitToPage="1"/>
  </sheetPr>
  <dimension ref="A1:D65"/>
  <sheetViews>
    <sheetView zoomScaleNormal="100" workbookViewId="0"/>
  </sheetViews>
  <sheetFormatPr defaultColWidth="9.109375" defaultRowHeight="14.4" x14ac:dyDescent="0.3"/>
  <cols>
    <col min="1" max="1" width="17" style="15" customWidth="1"/>
    <col min="2" max="2" width="49.44140625" style="15" customWidth="1"/>
    <col min="3" max="3" width="115.6640625" style="49" customWidth="1"/>
    <col min="4" max="4" width="46.6640625" style="49" customWidth="1"/>
    <col min="5" max="16384" width="9.109375" style="15"/>
  </cols>
  <sheetData>
    <row r="1" spans="1:4" ht="18" x14ac:dyDescent="0.35">
      <c r="A1" s="21" t="s">
        <v>249</v>
      </c>
      <c r="D1" s="15"/>
    </row>
    <row r="2" spans="1:4" ht="15.6" x14ac:dyDescent="0.3">
      <c r="A2" s="62" t="s">
        <v>248</v>
      </c>
      <c r="D2" s="15"/>
    </row>
    <row r="3" spans="1:4" x14ac:dyDescent="0.3">
      <c r="A3" s="5"/>
      <c r="D3" s="15"/>
    </row>
    <row r="4" spans="1:4" x14ac:dyDescent="0.3">
      <c r="A4" s="5" t="s">
        <v>245</v>
      </c>
      <c r="B4" s="15" t="s">
        <v>246</v>
      </c>
      <c r="D4" s="15"/>
    </row>
    <row r="5" spans="1:4" x14ac:dyDescent="0.3">
      <c r="A5" s="5" t="s">
        <v>16</v>
      </c>
      <c r="B5" s="15" t="s">
        <v>234</v>
      </c>
      <c r="D5" s="15"/>
    </row>
    <row r="6" spans="1:4" x14ac:dyDescent="0.3">
      <c r="A6" s="53" t="s">
        <v>1007</v>
      </c>
      <c r="B6" s="58" t="s">
        <v>1009</v>
      </c>
      <c r="D6" s="15"/>
    </row>
    <row r="7" spans="1:4" x14ac:dyDescent="0.3">
      <c r="A7" s="54" t="s">
        <v>235</v>
      </c>
      <c r="B7" s="58" t="s">
        <v>1010</v>
      </c>
      <c r="C7" s="52"/>
      <c r="D7" s="15"/>
    </row>
    <row r="8" spans="1:4" x14ac:dyDescent="0.3">
      <c r="A8" s="54" t="s">
        <v>237</v>
      </c>
      <c r="B8" s="58" t="s">
        <v>1011</v>
      </c>
      <c r="C8" s="52"/>
      <c r="D8" s="15"/>
    </row>
    <row r="9" spans="1:4" x14ac:dyDescent="0.3">
      <c r="A9" s="54" t="s">
        <v>236</v>
      </c>
      <c r="B9" s="58" t="s">
        <v>1012</v>
      </c>
      <c r="C9" s="52"/>
      <c r="D9" s="15"/>
    </row>
    <row r="10" spans="1:4" x14ac:dyDescent="0.3">
      <c r="A10" s="55" t="s">
        <v>997</v>
      </c>
      <c r="B10" s="59" t="s">
        <v>1008</v>
      </c>
      <c r="C10" s="52"/>
      <c r="D10" s="15"/>
    </row>
    <row r="11" spans="1:4" x14ac:dyDescent="0.3">
      <c r="A11" s="55"/>
      <c r="B11" s="59"/>
      <c r="C11" s="52"/>
      <c r="D11" s="15"/>
    </row>
    <row r="12" spans="1:4" x14ac:dyDescent="0.3">
      <c r="A12" s="2" t="s">
        <v>477</v>
      </c>
      <c r="B12" s="169" t="s">
        <v>484</v>
      </c>
      <c r="C12" s="15"/>
      <c r="D12" s="15"/>
    </row>
    <row r="13" spans="1:4" x14ac:dyDescent="0.3">
      <c r="A13" s="2" t="s">
        <v>16</v>
      </c>
      <c r="B13" s="169" t="s">
        <v>478</v>
      </c>
      <c r="C13" s="15"/>
      <c r="D13" s="15"/>
    </row>
    <row r="14" spans="1:4" x14ac:dyDescent="0.3">
      <c r="A14" s="2" t="s">
        <v>17</v>
      </c>
      <c r="B14" s="169" t="s">
        <v>480</v>
      </c>
      <c r="C14" s="15"/>
      <c r="D14" s="15"/>
    </row>
    <row r="15" spans="1:4" x14ac:dyDescent="0.3">
      <c r="A15" s="2" t="s">
        <v>481</v>
      </c>
      <c r="B15" s="169" t="s">
        <v>482</v>
      </c>
      <c r="C15" s="15"/>
      <c r="D15" s="15"/>
    </row>
    <row r="16" spans="1:4" x14ac:dyDescent="0.3">
      <c r="A16" s="16"/>
      <c r="C16" s="52"/>
      <c r="D16" s="15"/>
    </row>
    <row r="17" spans="1:4" s="1034" customFormat="1" x14ac:dyDescent="0.3">
      <c r="A17" s="1358" t="s">
        <v>1033</v>
      </c>
      <c r="C17" s="52"/>
    </row>
    <row r="18" spans="1:4" s="1034" customFormat="1" x14ac:dyDescent="0.3">
      <c r="A18" s="16"/>
      <c r="C18" s="52"/>
    </row>
    <row r="19" spans="1:4" ht="18" x14ac:dyDescent="0.35">
      <c r="A19" s="1473" t="s">
        <v>12</v>
      </c>
      <c r="B19" s="1474"/>
      <c r="C19" s="50"/>
    </row>
    <row r="20" spans="1:4" ht="30" customHeight="1" x14ac:dyDescent="0.3">
      <c r="A20" s="60">
        <v>1.1000000000000001</v>
      </c>
      <c r="B20" s="73" t="s">
        <v>719</v>
      </c>
      <c r="C20" s="74" t="s">
        <v>1067</v>
      </c>
      <c r="D20" s="193"/>
    </row>
    <row r="21" spans="1:4" ht="36" customHeight="1" x14ac:dyDescent="0.3">
      <c r="A21" s="61">
        <v>1.2</v>
      </c>
      <c r="B21" s="75" t="s">
        <v>431</v>
      </c>
      <c r="C21" s="70" t="s">
        <v>1108</v>
      </c>
    </row>
    <row r="22" spans="1:4" ht="30" customHeight="1" x14ac:dyDescent="0.3">
      <c r="A22" s="61">
        <v>1.3</v>
      </c>
      <c r="B22" s="75" t="s">
        <v>432</v>
      </c>
      <c r="C22" s="70" t="s">
        <v>1109</v>
      </c>
    </row>
    <row r="23" spans="1:4" ht="30" customHeight="1" x14ac:dyDescent="0.3">
      <c r="A23" s="61">
        <v>1.4</v>
      </c>
      <c r="B23" s="75" t="s">
        <v>433</v>
      </c>
      <c r="C23" s="70" t="s">
        <v>1068</v>
      </c>
    </row>
    <row r="24" spans="1:4" ht="30" customHeight="1" x14ac:dyDescent="0.3">
      <c r="A24" s="61" t="s">
        <v>104</v>
      </c>
      <c r="B24" s="65" t="s">
        <v>295</v>
      </c>
      <c r="C24" s="76" t="s">
        <v>409</v>
      </c>
    </row>
    <row r="25" spans="1:4" ht="30" customHeight="1" x14ac:dyDescent="0.3">
      <c r="A25" s="61" t="s">
        <v>39</v>
      </c>
      <c r="B25" s="75" t="s">
        <v>231</v>
      </c>
      <c r="C25" s="71" t="s">
        <v>410</v>
      </c>
    </row>
    <row r="26" spans="1:4" s="1034" customFormat="1" ht="30" customHeight="1" x14ac:dyDescent="0.3">
      <c r="A26" s="61" t="s">
        <v>238</v>
      </c>
      <c r="B26" s="75" t="s">
        <v>1072</v>
      </c>
      <c r="C26" s="71" t="s">
        <v>1097</v>
      </c>
      <c r="D26" s="49"/>
    </row>
    <row r="27" spans="1:4" ht="30" customHeight="1" x14ac:dyDescent="0.3">
      <c r="A27" s="61" t="s">
        <v>879</v>
      </c>
      <c r="B27" s="77" t="s">
        <v>296</v>
      </c>
      <c r="C27" s="72" t="s">
        <v>1110</v>
      </c>
    </row>
    <row r="28" spans="1:4" ht="18" x14ac:dyDescent="0.35">
      <c r="A28" s="79" t="s">
        <v>10</v>
      </c>
      <c r="B28" s="80"/>
      <c r="C28" s="81"/>
    </row>
    <row r="29" spans="1:4" x14ac:dyDescent="0.3">
      <c r="A29" s="91" t="s">
        <v>314</v>
      </c>
      <c r="B29" s="82"/>
      <c r="C29" s="83"/>
    </row>
    <row r="30" spans="1:4" ht="32.1" customHeight="1" x14ac:dyDescent="0.3">
      <c r="A30" s="64" t="s">
        <v>72</v>
      </c>
      <c r="B30" s="65" t="s">
        <v>434</v>
      </c>
      <c r="C30" s="71" t="s">
        <v>1069</v>
      </c>
    </row>
    <row r="31" spans="1:4" ht="32.1" customHeight="1" x14ac:dyDescent="0.3">
      <c r="A31" s="64" t="s">
        <v>73</v>
      </c>
      <c r="B31" s="66" t="s">
        <v>1064</v>
      </c>
      <c r="C31" s="71" t="s">
        <v>1066</v>
      </c>
    </row>
    <row r="32" spans="1:4" ht="32.1" customHeight="1" x14ac:dyDescent="0.3">
      <c r="A32" s="64" t="s">
        <v>74</v>
      </c>
      <c r="B32" s="68" t="s">
        <v>45</v>
      </c>
      <c r="C32" s="70" t="s">
        <v>1070</v>
      </c>
    </row>
    <row r="33" spans="1:3" ht="32.1" customHeight="1" x14ac:dyDescent="0.3">
      <c r="A33" s="64" t="s">
        <v>76</v>
      </c>
      <c r="B33" s="66" t="s">
        <v>148</v>
      </c>
      <c r="C33" s="70" t="s">
        <v>1071</v>
      </c>
    </row>
    <row r="34" spans="1:3" ht="32.1" customHeight="1" x14ac:dyDescent="0.3">
      <c r="A34" s="64" t="s">
        <v>107</v>
      </c>
      <c r="B34" s="86" t="s">
        <v>362</v>
      </c>
      <c r="C34" s="72" t="s">
        <v>645</v>
      </c>
    </row>
    <row r="35" spans="1:3" ht="24" x14ac:dyDescent="0.3">
      <c r="A35" s="78">
        <v>2.6</v>
      </c>
      <c r="B35" s="66" t="s">
        <v>385</v>
      </c>
      <c r="C35" s="71" t="s">
        <v>298</v>
      </c>
    </row>
    <row r="36" spans="1:3" ht="32.1" customHeight="1" x14ac:dyDescent="0.3">
      <c r="A36" s="69" t="s">
        <v>167</v>
      </c>
      <c r="B36" s="77" t="s">
        <v>363</v>
      </c>
      <c r="C36" s="72" t="s">
        <v>646</v>
      </c>
    </row>
    <row r="37" spans="1:3" ht="15" customHeight="1" x14ac:dyDescent="0.3">
      <c r="A37" s="91" t="s">
        <v>323</v>
      </c>
      <c r="B37" s="56"/>
      <c r="C37" s="90"/>
    </row>
    <row r="38" spans="1:3" ht="42" customHeight="1" x14ac:dyDescent="0.3">
      <c r="A38" s="64" t="s">
        <v>77</v>
      </c>
      <c r="B38" s="65" t="s">
        <v>435</v>
      </c>
      <c r="C38" s="71" t="s">
        <v>321</v>
      </c>
    </row>
    <row r="39" spans="1:3" ht="32.1" customHeight="1" x14ac:dyDescent="0.3">
      <c r="A39" s="67" t="s">
        <v>78</v>
      </c>
      <c r="B39" s="65" t="s">
        <v>436</v>
      </c>
      <c r="C39" s="71" t="s">
        <v>364</v>
      </c>
    </row>
    <row r="40" spans="1:3" ht="32.1" customHeight="1" x14ac:dyDescent="0.3">
      <c r="A40" s="128" t="s">
        <v>79</v>
      </c>
      <c r="B40" s="86" t="s">
        <v>437</v>
      </c>
      <c r="C40" s="72" t="s">
        <v>319</v>
      </c>
    </row>
    <row r="41" spans="1:3" x14ac:dyDescent="0.3">
      <c r="A41" s="129" t="s">
        <v>308</v>
      </c>
      <c r="B41" s="56"/>
      <c r="C41" s="84"/>
    </row>
    <row r="42" spans="1:3" ht="30" customHeight="1" x14ac:dyDescent="0.3">
      <c r="A42" s="67" t="s">
        <v>81</v>
      </c>
      <c r="B42" s="65" t="s">
        <v>438</v>
      </c>
      <c r="C42" s="71" t="s">
        <v>383</v>
      </c>
    </row>
    <row r="43" spans="1:3" ht="30" customHeight="1" x14ac:dyDescent="0.3">
      <c r="A43" s="67" t="s">
        <v>82</v>
      </c>
      <c r="B43" s="65" t="s">
        <v>386</v>
      </c>
      <c r="C43" s="71" t="s">
        <v>384</v>
      </c>
    </row>
    <row r="44" spans="1:3" ht="30" customHeight="1" x14ac:dyDescent="0.3">
      <c r="A44" s="67" t="s">
        <v>83</v>
      </c>
      <c r="B44" s="65" t="s">
        <v>387</v>
      </c>
      <c r="C44" s="71" t="s">
        <v>388</v>
      </c>
    </row>
    <row r="45" spans="1:3" ht="30" customHeight="1" x14ac:dyDescent="0.3">
      <c r="A45" s="67" t="s">
        <v>84</v>
      </c>
      <c r="B45" s="65" t="s">
        <v>389</v>
      </c>
      <c r="C45" s="71" t="s">
        <v>447</v>
      </c>
    </row>
    <row r="46" spans="1:3" ht="30" customHeight="1" x14ac:dyDescent="0.3">
      <c r="A46" s="67" t="s">
        <v>115</v>
      </c>
      <c r="B46" s="65" t="s">
        <v>391</v>
      </c>
      <c r="C46" s="71" t="s">
        <v>390</v>
      </c>
    </row>
    <row r="47" spans="1:3" ht="30" customHeight="1" x14ac:dyDescent="0.3">
      <c r="A47" s="128" t="s">
        <v>116</v>
      </c>
      <c r="B47" s="86" t="s">
        <v>239</v>
      </c>
      <c r="C47" s="72" t="s">
        <v>382</v>
      </c>
    </row>
    <row r="48" spans="1:3" ht="24" x14ac:dyDescent="0.3">
      <c r="A48" s="130" t="s">
        <v>305</v>
      </c>
      <c r="B48" s="88" t="s">
        <v>240</v>
      </c>
      <c r="C48" s="85" t="s">
        <v>376</v>
      </c>
    </row>
    <row r="49" spans="1:4" ht="30" customHeight="1" x14ac:dyDescent="0.3">
      <c r="A49" s="130" t="s">
        <v>309</v>
      </c>
      <c r="B49" s="88" t="s">
        <v>299</v>
      </c>
      <c r="C49" s="85" t="s">
        <v>796</v>
      </c>
    </row>
    <row r="50" spans="1:4" x14ac:dyDescent="0.3">
      <c r="A50" s="129" t="s">
        <v>9</v>
      </c>
      <c r="B50" s="19"/>
      <c r="C50" s="63"/>
    </row>
    <row r="51" spans="1:4" ht="30" customHeight="1" x14ac:dyDescent="0.3">
      <c r="A51" s="131" t="s">
        <v>95</v>
      </c>
      <c r="B51" s="46" t="s">
        <v>439</v>
      </c>
      <c r="C51" s="70" t="s">
        <v>806</v>
      </c>
    </row>
    <row r="52" spans="1:4" ht="36.9" customHeight="1" x14ac:dyDescent="0.3">
      <c r="A52" s="131" t="s">
        <v>96</v>
      </c>
      <c r="B52" s="46" t="s">
        <v>241</v>
      </c>
      <c r="C52" s="70" t="s">
        <v>411</v>
      </c>
    </row>
    <row r="53" spans="1:4" ht="30" customHeight="1" x14ac:dyDescent="0.3">
      <c r="A53" s="131" t="s">
        <v>97</v>
      </c>
      <c r="B53" s="46" t="s">
        <v>242</v>
      </c>
      <c r="C53" s="70" t="s">
        <v>412</v>
      </c>
    </row>
    <row r="54" spans="1:4" ht="36.9" customHeight="1" x14ac:dyDescent="0.3">
      <c r="A54" s="131" t="s">
        <v>98</v>
      </c>
      <c r="B54" s="46" t="s">
        <v>440</v>
      </c>
      <c r="C54" s="70" t="s">
        <v>413</v>
      </c>
    </row>
    <row r="55" spans="1:4" ht="30" customHeight="1" x14ac:dyDescent="0.3">
      <c r="A55" s="131" t="s">
        <v>310</v>
      </c>
      <c r="B55" s="46" t="s">
        <v>441</v>
      </c>
      <c r="C55" s="70" t="s">
        <v>414</v>
      </c>
    </row>
    <row r="56" spans="1:4" ht="30" customHeight="1" x14ac:dyDescent="0.3">
      <c r="A56" s="131" t="s">
        <v>311</v>
      </c>
      <c r="B56" s="46" t="s">
        <v>442</v>
      </c>
      <c r="C56" s="70" t="s">
        <v>415</v>
      </c>
    </row>
    <row r="57" spans="1:4" ht="30" customHeight="1" x14ac:dyDescent="0.3">
      <c r="A57" s="132" t="s">
        <v>312</v>
      </c>
      <c r="B57" s="45" t="s">
        <v>443</v>
      </c>
      <c r="C57" s="87" t="s">
        <v>316</v>
      </c>
    </row>
    <row r="58" spans="1:4" ht="39" customHeight="1" x14ac:dyDescent="0.3">
      <c r="A58" s="132" t="s">
        <v>301</v>
      </c>
      <c r="B58" s="86" t="s">
        <v>247</v>
      </c>
      <c r="C58" s="74" t="s">
        <v>717</v>
      </c>
    </row>
    <row r="59" spans="1:4" ht="30" customHeight="1" x14ac:dyDescent="0.3">
      <c r="A59" s="131" t="s">
        <v>243</v>
      </c>
      <c r="B59" s="65" t="s">
        <v>225</v>
      </c>
      <c r="C59" s="74" t="s">
        <v>317</v>
      </c>
    </row>
    <row r="60" spans="1:4" ht="30" customHeight="1" x14ac:dyDescent="0.3">
      <c r="A60" s="134" t="s">
        <v>313</v>
      </c>
      <c r="B60" s="88" t="s">
        <v>444</v>
      </c>
      <c r="C60" s="85" t="s">
        <v>805</v>
      </c>
    </row>
    <row r="61" spans="1:4" ht="15" customHeight="1" x14ac:dyDescent="0.3">
      <c r="A61" s="133" t="s">
        <v>303</v>
      </c>
      <c r="B61" s="89"/>
      <c r="C61" s="90"/>
    </row>
    <row r="62" spans="1:4" ht="30" customHeight="1" x14ac:dyDescent="0.3">
      <c r="A62" s="131" t="s">
        <v>130</v>
      </c>
      <c r="B62" s="46" t="s">
        <v>304</v>
      </c>
      <c r="C62" s="71" t="s">
        <v>1032</v>
      </c>
    </row>
    <row r="63" spans="1:4" ht="30" customHeight="1" x14ac:dyDescent="0.3">
      <c r="A63" s="131" t="s">
        <v>62</v>
      </c>
      <c r="B63" s="65" t="s">
        <v>446</v>
      </c>
      <c r="C63" s="71" t="s">
        <v>318</v>
      </c>
      <c r="D63" s="51"/>
    </row>
    <row r="64" spans="1:4" s="1034" customFormat="1" ht="49.2" customHeight="1" x14ac:dyDescent="0.3">
      <c r="A64" s="131" t="s">
        <v>63</v>
      </c>
      <c r="B64" s="65" t="s">
        <v>302</v>
      </c>
      <c r="C64" s="72" t="s">
        <v>959</v>
      </c>
      <c r="D64" s="51"/>
    </row>
    <row r="65" spans="1:3" ht="35.1" customHeight="1" x14ac:dyDescent="0.3">
      <c r="A65" s="1726" t="s">
        <v>320</v>
      </c>
      <c r="B65" s="1726"/>
      <c r="C65" s="1726"/>
    </row>
  </sheetData>
  <sheetProtection algorithmName="SHA-512" hashValue="neiLLYIL4OcaAhvFKGCizp4rBPUkVJs3U1SdA1xhM0FvhPZL0s0X8MY0ATUf/+zNam/wvT9JmcADVhH0LsNXHQ==" saltValue="RTVUM3tVRkC2481xBTN2ng==" spinCount="100000" sheet="1" objects="1" scenarios="1"/>
  <mergeCells count="2">
    <mergeCell ref="A19:B19"/>
    <mergeCell ref="A65:C65"/>
  </mergeCells>
  <pageMargins left="0.25" right="0.25" top="0.75" bottom="0.75" header="0.3" footer="0.3"/>
  <pageSetup scale="55" fitToHeight="3" orientation="portrait" r:id="rId1"/>
  <headerFooter>
    <oddHeader>&amp;R&amp;G</oddHeader>
    <oddFooter>&amp;L&amp;A&amp;R&amp;P of &amp;N</oddFooter>
  </headerFooter>
  <rowBreaks count="2" manualBreakCount="2">
    <brk id="36" max="3" man="1"/>
    <brk id="60" max="3"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5"/>
    <pageSetUpPr fitToPage="1"/>
  </sheetPr>
  <dimension ref="A1:U60"/>
  <sheetViews>
    <sheetView zoomScaleNormal="100" workbookViewId="0">
      <pane xSplit="2" ySplit="6" topLeftCell="C7" activePane="bottomRight" state="frozen"/>
      <selection pane="topRight" activeCell="C1" sqref="C1"/>
      <selection pane="bottomLeft" activeCell="A7" sqref="A7"/>
      <selection pane="bottomRight"/>
    </sheetView>
  </sheetViews>
  <sheetFormatPr defaultColWidth="9.109375" defaultRowHeight="14.4" x14ac:dyDescent="0.3"/>
  <cols>
    <col min="1" max="1" width="17" style="319" customWidth="1"/>
    <col min="2" max="2" width="68.5546875" style="190" customWidth="1"/>
    <col min="3" max="17" width="16.6640625" style="190" customWidth="1"/>
    <col min="18" max="18" width="16.6640625" style="200" customWidth="1"/>
    <col min="19" max="20" width="16.6640625" style="190" customWidth="1"/>
    <col min="21" max="16384" width="9.109375" style="190"/>
  </cols>
  <sheetData>
    <row r="1" spans="1:21" ht="18" x14ac:dyDescent="0.35">
      <c r="A1" s="318" t="s">
        <v>233</v>
      </c>
    </row>
    <row r="2" spans="1:21" x14ac:dyDescent="0.3">
      <c r="A2" s="319" t="s">
        <v>477</v>
      </c>
    </row>
    <row r="3" spans="1:21" x14ac:dyDescent="0.3">
      <c r="A3" s="319" t="s">
        <v>16</v>
      </c>
      <c r="B3" s="861"/>
    </row>
    <row r="4" spans="1:21" ht="15" thickBot="1" x14ac:dyDescent="0.35">
      <c r="A4" s="319" t="s">
        <v>17</v>
      </c>
      <c r="B4" s="862"/>
    </row>
    <row r="5" spans="1:21" ht="15" customHeight="1" x14ac:dyDescent="0.3">
      <c r="A5" s="319" t="s">
        <v>232</v>
      </c>
      <c r="B5" s="320"/>
      <c r="C5" s="1727" t="s">
        <v>288</v>
      </c>
      <c r="D5" s="1728"/>
      <c r="E5" s="1729"/>
      <c r="F5" s="1727" t="s">
        <v>289</v>
      </c>
      <c r="G5" s="1728"/>
      <c r="H5" s="1729"/>
      <c r="I5" s="1727" t="s">
        <v>290</v>
      </c>
      <c r="J5" s="1728"/>
      <c r="K5" s="1729"/>
      <c r="L5" s="1727" t="s">
        <v>291</v>
      </c>
      <c r="M5" s="1728"/>
      <c r="N5" s="1729"/>
      <c r="O5" s="1727" t="s">
        <v>1022</v>
      </c>
      <c r="P5" s="1728"/>
      <c r="Q5" s="1729"/>
      <c r="R5" s="1727" t="s">
        <v>1021</v>
      </c>
      <c r="S5" s="1728"/>
      <c r="T5" s="1729"/>
    </row>
    <row r="6" spans="1:21" ht="15" customHeight="1" x14ac:dyDescent="0.3">
      <c r="B6" s="321"/>
      <c r="C6" s="798" t="s">
        <v>40</v>
      </c>
      <c r="D6" s="322" t="s">
        <v>527</v>
      </c>
      <c r="E6" s="323" t="s">
        <v>636</v>
      </c>
      <c r="F6" s="191" t="s">
        <v>40</v>
      </c>
      <c r="G6" s="322" t="s">
        <v>527</v>
      </c>
      <c r="H6" s="323" t="s">
        <v>636</v>
      </c>
      <c r="I6" s="191" t="s">
        <v>40</v>
      </c>
      <c r="J6" s="322" t="s">
        <v>527</v>
      </c>
      <c r="K6" s="323" t="s">
        <v>636</v>
      </c>
      <c r="L6" s="191" t="s">
        <v>40</v>
      </c>
      <c r="M6" s="322" t="s">
        <v>527</v>
      </c>
      <c r="N6" s="323" t="s">
        <v>636</v>
      </c>
      <c r="O6" s="191" t="s">
        <v>40</v>
      </c>
      <c r="P6" s="1342" t="s">
        <v>1029</v>
      </c>
      <c r="Q6" s="923" t="s">
        <v>636</v>
      </c>
      <c r="R6" s="191" t="s">
        <v>40</v>
      </c>
      <c r="S6" s="322" t="s">
        <v>527</v>
      </c>
      <c r="T6" s="323" t="s">
        <v>636</v>
      </c>
    </row>
    <row r="7" spans="1:21" ht="18.75" customHeight="1" x14ac:dyDescent="0.35">
      <c r="A7" s="818" t="s">
        <v>12</v>
      </c>
      <c r="B7" s="819"/>
      <c r="C7" s="799"/>
      <c r="D7" s="324"/>
      <c r="E7" s="325"/>
      <c r="F7" s="192"/>
      <c r="G7" s="324"/>
      <c r="H7" s="325"/>
      <c r="I7" s="192"/>
      <c r="J7" s="324"/>
      <c r="K7" s="325"/>
      <c r="L7" s="192"/>
      <c r="M7" s="324"/>
      <c r="N7" s="325"/>
      <c r="O7" s="1339"/>
      <c r="P7" s="1343"/>
      <c r="Q7" s="1347"/>
      <c r="R7" s="192"/>
      <c r="S7" s="324"/>
      <c r="T7" s="325"/>
    </row>
    <row r="8" spans="1:21" s="200" customFormat="1" x14ac:dyDescent="0.3">
      <c r="A8" s="820">
        <v>1.1000000000000001</v>
      </c>
      <c r="B8" s="821" t="s">
        <v>719</v>
      </c>
      <c r="C8" s="800">
        <f>SUM(D8:E8)</f>
        <v>0</v>
      </c>
      <c r="D8" s="328"/>
      <c r="E8" s="329"/>
      <c r="F8" s="800">
        <f>SUM(G8:H8)</f>
        <v>0</v>
      </c>
      <c r="G8" s="328"/>
      <c r="H8" s="329"/>
      <c r="I8" s="800">
        <f>SUM(J8:K8)</f>
        <v>0</v>
      </c>
      <c r="J8" s="328"/>
      <c r="K8" s="329"/>
      <c r="L8" s="800">
        <f>SUM(M8:N8)</f>
        <v>0</v>
      </c>
      <c r="M8" s="328"/>
      <c r="N8" s="329"/>
      <c r="O8" s="1047">
        <f>SUM(P8:Q8)</f>
        <v>0</v>
      </c>
      <c r="P8" s="328"/>
      <c r="Q8" s="1137"/>
      <c r="R8" s="800">
        <f>SUM(S8:T8)</f>
        <v>0</v>
      </c>
      <c r="S8" s="815">
        <f>D8+G8+J8+M8+P8</f>
        <v>0</v>
      </c>
      <c r="T8" s="510">
        <f>E8+H8+K8+N8+Q8</f>
        <v>0</v>
      </c>
      <c r="U8" s="797"/>
    </row>
    <row r="9" spans="1:21" x14ac:dyDescent="0.3">
      <c r="A9" s="822">
        <v>1.2</v>
      </c>
      <c r="B9" s="823" t="s">
        <v>431</v>
      </c>
      <c r="C9" s="800">
        <f>SUM(D9:E9)</f>
        <v>0</v>
      </c>
      <c r="D9" s="328"/>
      <c r="E9" s="329"/>
      <c r="F9" s="800">
        <f>SUM(G9:H9)</f>
        <v>0</v>
      </c>
      <c r="G9" s="328"/>
      <c r="H9" s="329"/>
      <c r="I9" s="800">
        <f>SUM(J9:K9)</f>
        <v>0</v>
      </c>
      <c r="J9" s="328"/>
      <c r="K9" s="329"/>
      <c r="L9" s="800">
        <f>SUM(M9:N9)</f>
        <v>0</v>
      </c>
      <c r="M9" s="328"/>
      <c r="N9" s="329"/>
      <c r="O9" s="1047">
        <f>SUM(P9:Q9)</f>
        <v>0</v>
      </c>
      <c r="P9" s="328"/>
      <c r="Q9" s="1137"/>
      <c r="R9" s="800">
        <f>SUM(S9:T9)</f>
        <v>0</v>
      </c>
      <c r="S9" s="815">
        <f t="shared" ref="S9:S14" si="0">D9+G9+J9+M9+P9</f>
        <v>0</v>
      </c>
      <c r="T9" s="816">
        <f t="shared" ref="T9:T14" si="1">E9+H9+K9+N9+Q9</f>
        <v>0</v>
      </c>
    </row>
    <row r="10" spans="1:21" x14ac:dyDescent="0.3">
      <c r="A10" s="822">
        <v>1.3</v>
      </c>
      <c r="B10" s="823" t="s">
        <v>432</v>
      </c>
      <c r="C10" s="800">
        <f>SUM(D10:E10)</f>
        <v>0</v>
      </c>
      <c r="D10" s="328"/>
      <c r="E10" s="329"/>
      <c r="F10" s="800">
        <f>SUM(G10:H10)</f>
        <v>0</v>
      </c>
      <c r="G10" s="328"/>
      <c r="H10" s="329"/>
      <c r="I10" s="800">
        <f>SUM(J10:K10)</f>
        <v>0</v>
      </c>
      <c r="J10" s="328"/>
      <c r="K10" s="329"/>
      <c r="L10" s="800">
        <f>SUM(M10:N10)</f>
        <v>0</v>
      </c>
      <c r="M10" s="328"/>
      <c r="N10" s="329"/>
      <c r="O10" s="1047">
        <f>SUM(P10:Q10)</f>
        <v>0</v>
      </c>
      <c r="P10" s="328"/>
      <c r="Q10" s="1137"/>
      <c r="R10" s="800">
        <f>SUM(S10:T10)</f>
        <v>0</v>
      </c>
      <c r="S10" s="815">
        <f t="shared" si="0"/>
        <v>0</v>
      </c>
      <c r="T10" s="816">
        <f t="shared" si="1"/>
        <v>0</v>
      </c>
    </row>
    <row r="11" spans="1:21" x14ac:dyDescent="0.3">
      <c r="A11" s="822">
        <v>1.4</v>
      </c>
      <c r="B11" s="823" t="s">
        <v>433</v>
      </c>
      <c r="C11" s="800">
        <f>SUM(D11:E11)</f>
        <v>0</v>
      </c>
      <c r="D11" s="328"/>
      <c r="E11" s="329"/>
      <c r="F11" s="800">
        <f>SUM(G11:H11)</f>
        <v>0</v>
      </c>
      <c r="G11" s="328"/>
      <c r="H11" s="329"/>
      <c r="I11" s="800">
        <f>SUM(J11:K11)</f>
        <v>0</v>
      </c>
      <c r="J11" s="328"/>
      <c r="K11" s="329"/>
      <c r="L11" s="800">
        <f>SUM(M11:N11)</f>
        <v>0</v>
      </c>
      <c r="M11" s="328"/>
      <c r="N11" s="329"/>
      <c r="O11" s="1047">
        <f>SUM(P11:Q11)</f>
        <v>0</v>
      </c>
      <c r="P11" s="328"/>
      <c r="Q11" s="1137"/>
      <c r="R11" s="800">
        <f>SUM(S11:T11)</f>
        <v>0</v>
      </c>
      <c r="S11" s="815">
        <f t="shared" si="0"/>
        <v>0</v>
      </c>
      <c r="T11" s="816">
        <f t="shared" si="1"/>
        <v>0</v>
      </c>
    </row>
    <row r="12" spans="1:21" s="200" customFormat="1" x14ac:dyDescent="0.3">
      <c r="A12" s="822" t="s">
        <v>104</v>
      </c>
      <c r="B12" s="824" t="s">
        <v>295</v>
      </c>
      <c r="C12" s="801">
        <f t="shared" ref="C12:R12" si="2">SUM(C8:C11)</f>
        <v>0</v>
      </c>
      <c r="D12" s="807">
        <f t="shared" si="2"/>
        <v>0</v>
      </c>
      <c r="E12" s="808">
        <f t="shared" si="2"/>
        <v>0</v>
      </c>
      <c r="F12" s="801">
        <f t="shared" si="2"/>
        <v>0</v>
      </c>
      <c r="G12" s="807">
        <f t="shared" si="2"/>
        <v>0</v>
      </c>
      <c r="H12" s="808">
        <f t="shared" si="2"/>
        <v>0</v>
      </c>
      <c r="I12" s="801">
        <f t="shared" si="2"/>
        <v>0</v>
      </c>
      <c r="J12" s="807">
        <f t="shared" si="2"/>
        <v>0</v>
      </c>
      <c r="K12" s="808">
        <f t="shared" si="2"/>
        <v>0</v>
      </c>
      <c r="L12" s="801">
        <f t="shared" si="2"/>
        <v>0</v>
      </c>
      <c r="M12" s="807">
        <f t="shared" si="2"/>
        <v>0</v>
      </c>
      <c r="N12" s="808">
        <f t="shared" si="2"/>
        <v>0</v>
      </c>
      <c r="O12" s="801">
        <f t="shared" ref="O12:Q12" si="3">SUM(O8:O11)</f>
        <v>0</v>
      </c>
      <c r="P12" s="807">
        <f t="shared" si="3"/>
        <v>0</v>
      </c>
      <c r="Q12" s="1340">
        <f t="shared" si="3"/>
        <v>0</v>
      </c>
      <c r="R12" s="801">
        <f t="shared" si="2"/>
        <v>0</v>
      </c>
      <c r="S12" s="815">
        <f t="shared" si="0"/>
        <v>0</v>
      </c>
      <c r="T12" s="816">
        <f t="shared" si="1"/>
        <v>0</v>
      </c>
    </row>
    <row r="13" spans="1:21" x14ac:dyDescent="0.3">
      <c r="A13" s="822" t="s">
        <v>39</v>
      </c>
      <c r="B13" s="823" t="s">
        <v>231</v>
      </c>
      <c r="C13" s="800">
        <f>SUM(D13:E13)</f>
        <v>0</v>
      </c>
      <c r="D13" s="330"/>
      <c r="E13" s="331"/>
      <c r="F13" s="800">
        <f>SUM(G13:H13)</f>
        <v>0</v>
      </c>
      <c r="G13" s="330"/>
      <c r="H13" s="331"/>
      <c r="I13" s="800">
        <f>SUM(J13:K13)</f>
        <v>0</v>
      </c>
      <c r="J13" s="330"/>
      <c r="K13" s="331"/>
      <c r="L13" s="800">
        <f>SUM(M13:N13)</f>
        <v>0</v>
      </c>
      <c r="M13" s="330"/>
      <c r="N13" s="331"/>
      <c r="O13" s="1047">
        <f>SUM(P13:Q13)</f>
        <v>0</v>
      </c>
      <c r="P13" s="330"/>
      <c r="Q13" s="1341"/>
      <c r="R13" s="800">
        <f>SUM(S13:T13)</f>
        <v>0</v>
      </c>
      <c r="S13" s="815">
        <f t="shared" si="0"/>
        <v>0</v>
      </c>
      <c r="T13" s="816">
        <f t="shared" si="1"/>
        <v>0</v>
      </c>
    </row>
    <row r="14" spans="1:21" x14ac:dyDescent="0.3">
      <c r="A14" s="822" t="s">
        <v>238</v>
      </c>
      <c r="B14" s="823" t="s">
        <v>1072</v>
      </c>
      <c r="C14" s="1047">
        <f>SUM(D14:E14)</f>
        <v>0</v>
      </c>
      <c r="D14" s="330"/>
      <c r="E14" s="331"/>
      <c r="F14" s="1047">
        <f>SUM(G14:H14)</f>
        <v>0</v>
      </c>
      <c r="G14" s="330"/>
      <c r="H14" s="331"/>
      <c r="I14" s="1047">
        <f>SUM(J14:K14)</f>
        <v>0</v>
      </c>
      <c r="J14" s="330"/>
      <c r="K14" s="331"/>
      <c r="L14" s="1047">
        <f>SUM(M14:N14)</f>
        <v>0</v>
      </c>
      <c r="M14" s="330"/>
      <c r="N14" s="331"/>
      <c r="O14" s="1047">
        <f>SUM(P14:Q14)</f>
        <v>0</v>
      </c>
      <c r="P14" s="330"/>
      <c r="Q14" s="1341"/>
      <c r="R14" s="1047">
        <f>SUM(S14:T14)</f>
        <v>0</v>
      </c>
      <c r="S14" s="815">
        <f t="shared" si="0"/>
        <v>0</v>
      </c>
      <c r="T14" s="816">
        <f t="shared" si="1"/>
        <v>0</v>
      </c>
    </row>
    <row r="15" spans="1:21" s="200" customFormat="1" x14ac:dyDescent="0.3">
      <c r="A15" s="825" t="s">
        <v>879</v>
      </c>
      <c r="B15" s="826" t="s">
        <v>296</v>
      </c>
      <c r="C15" s="333">
        <f t="shared" ref="C15:T15" si="4">SUM(C12:C14)</f>
        <v>0</v>
      </c>
      <c r="D15" s="809">
        <f t="shared" si="4"/>
        <v>0</v>
      </c>
      <c r="E15" s="810">
        <f t="shared" si="4"/>
        <v>0</v>
      </c>
      <c r="F15" s="333">
        <f t="shared" si="4"/>
        <v>0</v>
      </c>
      <c r="G15" s="809">
        <f t="shared" si="4"/>
        <v>0</v>
      </c>
      <c r="H15" s="810">
        <f t="shared" si="4"/>
        <v>0</v>
      </c>
      <c r="I15" s="333">
        <f t="shared" si="4"/>
        <v>0</v>
      </c>
      <c r="J15" s="809">
        <f t="shared" si="4"/>
        <v>0</v>
      </c>
      <c r="K15" s="810">
        <f t="shared" si="4"/>
        <v>0</v>
      </c>
      <c r="L15" s="333">
        <f t="shared" si="4"/>
        <v>0</v>
      </c>
      <c r="M15" s="809">
        <f t="shared" si="4"/>
        <v>0</v>
      </c>
      <c r="N15" s="810">
        <f t="shared" si="4"/>
        <v>0</v>
      </c>
      <c r="O15" s="333">
        <f t="shared" si="4"/>
        <v>0</v>
      </c>
      <c r="P15" s="809">
        <f t="shared" si="4"/>
        <v>0</v>
      </c>
      <c r="Q15" s="618">
        <f t="shared" si="4"/>
        <v>0</v>
      </c>
      <c r="R15" s="333">
        <f t="shared" si="4"/>
        <v>0</v>
      </c>
      <c r="S15" s="809">
        <f t="shared" si="4"/>
        <v>0</v>
      </c>
      <c r="T15" s="810">
        <f t="shared" si="4"/>
        <v>0</v>
      </c>
    </row>
    <row r="16" spans="1:21" ht="18.75" customHeight="1" x14ac:dyDescent="0.35">
      <c r="A16" s="827" t="s">
        <v>10</v>
      </c>
      <c r="B16" s="828"/>
      <c r="C16" s="334"/>
      <c r="D16" s="335"/>
      <c r="E16" s="336"/>
      <c r="F16" s="334"/>
      <c r="G16" s="335"/>
      <c r="H16" s="336"/>
      <c r="I16" s="334"/>
      <c r="J16" s="335"/>
      <c r="K16" s="336"/>
      <c r="L16" s="334"/>
      <c r="M16" s="335"/>
      <c r="N16" s="336"/>
      <c r="O16" s="334"/>
      <c r="P16" s="1344"/>
      <c r="Q16" s="1348"/>
      <c r="R16" s="337"/>
      <c r="S16" s="335"/>
      <c r="T16" s="336"/>
    </row>
    <row r="17" spans="1:21" ht="14.4" customHeight="1" x14ac:dyDescent="0.3">
      <c r="A17" s="829" t="s">
        <v>314</v>
      </c>
      <c r="B17" s="830"/>
      <c r="C17" s="327"/>
      <c r="D17" s="328"/>
      <c r="E17" s="329"/>
      <c r="F17" s="327"/>
      <c r="G17" s="328"/>
      <c r="H17" s="329"/>
      <c r="I17" s="327"/>
      <c r="J17" s="328"/>
      <c r="K17" s="329"/>
      <c r="L17" s="327"/>
      <c r="M17" s="328"/>
      <c r="N17" s="329"/>
      <c r="O17" s="327"/>
      <c r="P17" s="455"/>
      <c r="Q17" s="1137"/>
      <c r="R17" s="332"/>
      <c r="S17" s="328"/>
      <c r="T17" s="329"/>
    </row>
    <row r="18" spans="1:21" s="200" customFormat="1" x14ac:dyDescent="0.3">
      <c r="A18" s="831" t="s">
        <v>72</v>
      </c>
      <c r="B18" s="824" t="s">
        <v>434</v>
      </c>
      <c r="C18" s="800">
        <f>SUM(D18:E18)</f>
        <v>0</v>
      </c>
      <c r="D18" s="328"/>
      <c r="E18" s="329"/>
      <c r="F18" s="800">
        <f>SUM(G18:H18)</f>
        <v>0</v>
      </c>
      <c r="G18" s="328"/>
      <c r="H18" s="329"/>
      <c r="I18" s="800">
        <f>SUM(J18:K18)</f>
        <v>0</v>
      </c>
      <c r="J18" s="328"/>
      <c r="K18" s="329"/>
      <c r="L18" s="800">
        <f>SUM(M18:N18)</f>
        <v>0</v>
      </c>
      <c r="M18" s="328"/>
      <c r="N18" s="329"/>
      <c r="O18" s="1047">
        <f>SUM(P18:Q18)</f>
        <v>0</v>
      </c>
      <c r="P18" s="328"/>
      <c r="Q18" s="1137"/>
      <c r="R18" s="800">
        <f>SUM(S18:T18)</f>
        <v>0</v>
      </c>
      <c r="S18" s="815">
        <f>D18+G18+J18+M18+P18</f>
        <v>0</v>
      </c>
      <c r="T18" s="816">
        <f>E18+H18+K18+N18+Q18</f>
        <v>0</v>
      </c>
    </row>
    <row r="19" spans="1:21" x14ac:dyDescent="0.3">
      <c r="A19" s="831" t="s">
        <v>73</v>
      </c>
      <c r="B19" s="832" t="s">
        <v>1065</v>
      </c>
      <c r="C19" s="800">
        <f>SUM(D19:E19)</f>
        <v>0</v>
      </c>
      <c r="D19" s="328"/>
      <c r="E19" s="329"/>
      <c r="F19" s="800">
        <f>SUM(G19:H19)</f>
        <v>0</v>
      </c>
      <c r="G19" s="328"/>
      <c r="H19" s="329"/>
      <c r="I19" s="800">
        <f>SUM(J19:K19)</f>
        <v>0</v>
      </c>
      <c r="J19" s="328"/>
      <c r="K19" s="329"/>
      <c r="L19" s="800">
        <f>SUM(M19:N19)</f>
        <v>0</v>
      </c>
      <c r="M19" s="328"/>
      <c r="N19" s="329"/>
      <c r="O19" s="1047">
        <f>SUM(P19:Q19)</f>
        <v>0</v>
      </c>
      <c r="P19" s="328"/>
      <c r="Q19" s="329"/>
      <c r="R19" s="800">
        <f>SUM(S19:T19)</f>
        <v>0</v>
      </c>
      <c r="S19" s="815">
        <f t="shared" ref="S19:S21" si="5">D19+G19+J19+M19+P19</f>
        <v>0</v>
      </c>
      <c r="T19" s="816">
        <f t="shared" ref="T19:T21" si="6">E19+H19+K19+N19+Q19</f>
        <v>0</v>
      </c>
    </row>
    <row r="20" spans="1:21" s="200" customFormat="1" x14ac:dyDescent="0.3">
      <c r="A20" s="831" t="s">
        <v>74</v>
      </c>
      <c r="B20" s="833" t="s">
        <v>45</v>
      </c>
      <c r="C20" s="800">
        <f>SUM(D20:E20)</f>
        <v>0</v>
      </c>
      <c r="D20" s="328"/>
      <c r="E20" s="329"/>
      <c r="F20" s="800">
        <f>SUM(G20:H20)</f>
        <v>0</v>
      </c>
      <c r="G20" s="328"/>
      <c r="H20" s="329"/>
      <c r="I20" s="800">
        <f>SUM(J20:K20)</f>
        <v>0</v>
      </c>
      <c r="J20" s="328"/>
      <c r="K20" s="329"/>
      <c r="L20" s="800">
        <f>SUM(M20:N20)</f>
        <v>0</v>
      </c>
      <c r="M20" s="328"/>
      <c r="N20" s="329"/>
      <c r="O20" s="1047">
        <f>SUM(P20:Q20)</f>
        <v>0</v>
      </c>
      <c r="P20" s="328"/>
      <c r="Q20" s="329"/>
      <c r="R20" s="800">
        <f>SUM(S20:T20)</f>
        <v>0</v>
      </c>
      <c r="S20" s="815">
        <f t="shared" si="5"/>
        <v>0</v>
      </c>
      <c r="T20" s="816">
        <f t="shared" si="6"/>
        <v>0</v>
      </c>
    </row>
    <row r="21" spans="1:21" s="200" customFormat="1" x14ac:dyDescent="0.3">
      <c r="A21" s="831" t="s">
        <v>76</v>
      </c>
      <c r="B21" s="832" t="s">
        <v>148</v>
      </c>
      <c r="C21" s="800">
        <f>SUM(D21:E21)</f>
        <v>0</v>
      </c>
      <c r="D21" s="328"/>
      <c r="E21" s="329"/>
      <c r="F21" s="800">
        <f>SUM(G21:H21)</f>
        <v>0</v>
      </c>
      <c r="G21" s="328"/>
      <c r="H21" s="329"/>
      <c r="I21" s="800">
        <f>SUM(J21:K21)</f>
        <v>0</v>
      </c>
      <c r="J21" s="328"/>
      <c r="K21" s="329"/>
      <c r="L21" s="800">
        <f>SUM(M21:N21)</f>
        <v>0</v>
      </c>
      <c r="M21" s="328"/>
      <c r="N21" s="329"/>
      <c r="O21" s="1047">
        <f>SUM(P21:Q21)</f>
        <v>0</v>
      </c>
      <c r="P21" s="328"/>
      <c r="Q21" s="329"/>
      <c r="R21" s="800">
        <f>SUM(S21:T21)</f>
        <v>0</v>
      </c>
      <c r="S21" s="815">
        <f t="shared" si="5"/>
        <v>0</v>
      </c>
      <c r="T21" s="816">
        <f t="shared" si="6"/>
        <v>0</v>
      </c>
    </row>
    <row r="22" spans="1:21" s="200" customFormat="1" x14ac:dyDescent="0.3">
      <c r="A22" s="831" t="s">
        <v>107</v>
      </c>
      <c r="B22" s="834" t="s">
        <v>362</v>
      </c>
      <c r="C22" s="802">
        <f t="shared" ref="C22:T22" si="7">SUM(C18:C21)</f>
        <v>0</v>
      </c>
      <c r="D22" s="811">
        <f t="shared" si="7"/>
        <v>0</v>
      </c>
      <c r="E22" s="812">
        <f t="shared" si="7"/>
        <v>0</v>
      </c>
      <c r="F22" s="802">
        <f t="shared" si="7"/>
        <v>0</v>
      </c>
      <c r="G22" s="811">
        <f t="shared" si="7"/>
        <v>0</v>
      </c>
      <c r="H22" s="812">
        <f t="shared" si="7"/>
        <v>0</v>
      </c>
      <c r="I22" s="802">
        <f t="shared" si="7"/>
        <v>0</v>
      </c>
      <c r="J22" s="811">
        <f t="shared" si="7"/>
        <v>0</v>
      </c>
      <c r="K22" s="812">
        <f t="shared" si="7"/>
        <v>0</v>
      </c>
      <c r="L22" s="802">
        <f t="shared" si="7"/>
        <v>0</v>
      </c>
      <c r="M22" s="811">
        <f t="shared" si="7"/>
        <v>0</v>
      </c>
      <c r="N22" s="812">
        <f t="shared" si="7"/>
        <v>0</v>
      </c>
      <c r="O22" s="802">
        <f t="shared" ref="O22:Q22" si="8">SUM(O18:O21)</f>
        <v>0</v>
      </c>
      <c r="P22" s="811">
        <f t="shared" si="8"/>
        <v>0</v>
      </c>
      <c r="Q22" s="812">
        <f t="shared" si="8"/>
        <v>0</v>
      </c>
      <c r="R22" s="802">
        <f t="shared" si="7"/>
        <v>0</v>
      </c>
      <c r="S22" s="811">
        <f t="shared" si="7"/>
        <v>0</v>
      </c>
      <c r="T22" s="812">
        <f t="shared" si="7"/>
        <v>0</v>
      </c>
    </row>
    <row r="23" spans="1:21" s="200" customFormat="1" x14ac:dyDescent="0.3">
      <c r="A23" s="835">
        <v>2.6</v>
      </c>
      <c r="B23" s="832" t="s">
        <v>385</v>
      </c>
      <c r="C23" s="800">
        <f>SUM(D23:E23)</f>
        <v>0</v>
      </c>
      <c r="D23" s="328"/>
      <c r="E23" s="329"/>
      <c r="F23" s="800">
        <f>SUM(G23:H23)</f>
        <v>0</v>
      </c>
      <c r="G23" s="328"/>
      <c r="H23" s="329"/>
      <c r="I23" s="800">
        <f>SUM(J23:K23)</f>
        <v>0</v>
      </c>
      <c r="J23" s="328"/>
      <c r="K23" s="329"/>
      <c r="L23" s="800">
        <f>SUM(M23:N23)</f>
        <v>0</v>
      </c>
      <c r="M23" s="328"/>
      <c r="N23" s="329"/>
      <c r="O23" s="1047">
        <f>SUM(P23:Q23)</f>
        <v>0</v>
      </c>
      <c r="P23" s="328"/>
      <c r="Q23" s="329"/>
      <c r="R23" s="800">
        <f>SUM(S23:T23)</f>
        <v>0</v>
      </c>
      <c r="S23" s="815">
        <f>D23+G23+J23+M23+P23</f>
        <v>0</v>
      </c>
      <c r="T23" s="510">
        <f>E23+H23+K23+N23+Q23</f>
        <v>0</v>
      </c>
      <c r="U23" s="797"/>
    </row>
    <row r="24" spans="1:21" s="200" customFormat="1" x14ac:dyDescent="0.3">
      <c r="A24" s="836" t="s">
        <v>167</v>
      </c>
      <c r="B24" s="826" t="s">
        <v>363</v>
      </c>
      <c r="C24" s="333">
        <f t="shared" ref="C24:T24" si="9">SUM(C22:C23)</f>
        <v>0</v>
      </c>
      <c r="D24" s="809">
        <f t="shared" si="9"/>
        <v>0</v>
      </c>
      <c r="E24" s="813">
        <f t="shared" si="9"/>
        <v>0</v>
      </c>
      <c r="F24" s="333">
        <f t="shared" si="9"/>
        <v>0</v>
      </c>
      <c r="G24" s="809">
        <f t="shared" si="9"/>
        <v>0</v>
      </c>
      <c r="H24" s="813">
        <f t="shared" si="9"/>
        <v>0</v>
      </c>
      <c r="I24" s="333">
        <f t="shared" si="9"/>
        <v>0</v>
      </c>
      <c r="J24" s="809">
        <f t="shared" si="9"/>
        <v>0</v>
      </c>
      <c r="K24" s="813">
        <f t="shared" si="9"/>
        <v>0</v>
      </c>
      <c r="L24" s="333">
        <f t="shared" si="9"/>
        <v>0</v>
      </c>
      <c r="M24" s="809">
        <f t="shared" si="9"/>
        <v>0</v>
      </c>
      <c r="N24" s="813">
        <f t="shared" si="9"/>
        <v>0</v>
      </c>
      <c r="O24" s="333">
        <f t="shared" ref="O24:Q24" si="10">SUM(O22:O23)</f>
        <v>0</v>
      </c>
      <c r="P24" s="809">
        <f t="shared" si="10"/>
        <v>0</v>
      </c>
      <c r="Q24" s="813">
        <f t="shared" si="10"/>
        <v>0</v>
      </c>
      <c r="R24" s="333">
        <f t="shared" si="9"/>
        <v>0</v>
      </c>
      <c r="S24" s="809">
        <f t="shared" si="9"/>
        <v>0</v>
      </c>
      <c r="T24" s="813">
        <f t="shared" si="9"/>
        <v>0</v>
      </c>
    </row>
    <row r="25" spans="1:21" x14ac:dyDescent="0.3">
      <c r="A25" s="837" t="s">
        <v>323</v>
      </c>
      <c r="B25" s="838"/>
      <c r="C25" s="803"/>
      <c r="D25" s="339"/>
      <c r="E25" s="1155"/>
      <c r="F25" s="338"/>
      <c r="G25" s="339"/>
      <c r="H25" s="1155"/>
      <c r="I25" s="338"/>
      <c r="J25" s="339"/>
      <c r="K25" s="1155"/>
      <c r="L25" s="338"/>
      <c r="M25" s="339"/>
      <c r="N25" s="1155"/>
      <c r="O25" s="338"/>
      <c r="P25" s="339"/>
      <c r="Q25" s="558"/>
      <c r="R25" s="340"/>
      <c r="S25" s="339"/>
      <c r="T25" s="1155"/>
    </row>
    <row r="26" spans="1:21" x14ac:dyDescent="0.3">
      <c r="A26" s="831" t="s">
        <v>77</v>
      </c>
      <c r="B26" s="824" t="s">
        <v>435</v>
      </c>
      <c r="C26" s="800">
        <f>D26</f>
        <v>0</v>
      </c>
      <c r="D26" s="328"/>
      <c r="E26" s="1156"/>
      <c r="F26" s="800">
        <f>G26</f>
        <v>0</v>
      </c>
      <c r="G26" s="328"/>
      <c r="H26" s="1156"/>
      <c r="I26" s="800">
        <f>J26</f>
        <v>0</v>
      </c>
      <c r="J26" s="328"/>
      <c r="K26" s="1156"/>
      <c r="L26" s="800">
        <f>M26</f>
        <v>0</v>
      </c>
      <c r="M26" s="328"/>
      <c r="N26" s="1156"/>
      <c r="O26" s="1047">
        <f>P26</f>
        <v>0</v>
      </c>
      <c r="P26" s="328"/>
      <c r="Q26" s="560"/>
      <c r="R26" s="804">
        <f>S26</f>
        <v>0</v>
      </c>
      <c r="S26" s="815">
        <f>D26+G26+J26+M26+P26</f>
        <v>0</v>
      </c>
      <c r="T26" s="1156"/>
    </row>
    <row r="27" spans="1:21" x14ac:dyDescent="0.3">
      <c r="A27" s="831" t="s">
        <v>78</v>
      </c>
      <c r="B27" s="824" t="s">
        <v>436</v>
      </c>
      <c r="C27" s="800">
        <f>D27</f>
        <v>0</v>
      </c>
      <c r="D27" s="328"/>
      <c r="E27" s="1156"/>
      <c r="F27" s="800">
        <f>G27</f>
        <v>0</v>
      </c>
      <c r="G27" s="328"/>
      <c r="H27" s="1156"/>
      <c r="I27" s="800">
        <f>J27</f>
        <v>0</v>
      </c>
      <c r="J27" s="328"/>
      <c r="K27" s="1156"/>
      <c r="L27" s="800">
        <f>M27</f>
        <v>0</v>
      </c>
      <c r="M27" s="328"/>
      <c r="N27" s="1156"/>
      <c r="O27" s="1047">
        <f>P27</f>
        <v>0</v>
      </c>
      <c r="P27" s="328"/>
      <c r="Q27" s="560"/>
      <c r="R27" s="804">
        <f>S27</f>
        <v>0</v>
      </c>
      <c r="S27" s="815">
        <f>D27+G27+J27+M27+P27</f>
        <v>0</v>
      </c>
      <c r="T27" s="1156"/>
    </row>
    <row r="28" spans="1:21" s="200" customFormat="1" x14ac:dyDescent="0.3">
      <c r="A28" s="836" t="s">
        <v>79</v>
      </c>
      <c r="B28" s="839" t="s">
        <v>437</v>
      </c>
      <c r="C28" s="333">
        <f>SUM(C26:C27)</f>
        <v>0</v>
      </c>
      <c r="D28" s="809">
        <f>SUM(D26:D27)</f>
        <v>0</v>
      </c>
      <c r="E28" s="1157"/>
      <c r="F28" s="333">
        <f>SUM(F26:F27)</f>
        <v>0</v>
      </c>
      <c r="G28" s="809">
        <f>SUM(G26:G27)</f>
        <v>0</v>
      </c>
      <c r="H28" s="1157"/>
      <c r="I28" s="333">
        <f>SUM(I26:I27)</f>
        <v>0</v>
      </c>
      <c r="J28" s="809">
        <f>SUM(J26:J27)</f>
        <v>0</v>
      </c>
      <c r="K28" s="1157"/>
      <c r="L28" s="333">
        <f>SUM(L26:L27)</f>
        <v>0</v>
      </c>
      <c r="M28" s="809">
        <f>SUM(M26:M27)</f>
        <v>0</v>
      </c>
      <c r="N28" s="1157"/>
      <c r="O28" s="333">
        <f>SUM(O26:O27)</f>
        <v>0</v>
      </c>
      <c r="P28" s="809">
        <f>SUM(P26:P27)</f>
        <v>0</v>
      </c>
      <c r="Q28" s="645"/>
      <c r="R28" s="333">
        <f>SUM(R26:R27)</f>
        <v>0</v>
      </c>
      <c r="S28" s="809">
        <f>SUM(S26:S27)</f>
        <v>0</v>
      </c>
      <c r="T28" s="1157"/>
    </row>
    <row r="29" spans="1:21" x14ac:dyDescent="0.3">
      <c r="A29" s="829" t="s">
        <v>308</v>
      </c>
      <c r="B29" s="840"/>
      <c r="C29" s="800"/>
      <c r="D29" s="328"/>
      <c r="E29" s="1156"/>
      <c r="F29" s="327"/>
      <c r="G29" s="328"/>
      <c r="H29" s="1156"/>
      <c r="I29" s="327"/>
      <c r="J29" s="328"/>
      <c r="K29" s="1156"/>
      <c r="L29" s="327"/>
      <c r="M29" s="328"/>
      <c r="N29" s="1156"/>
      <c r="O29" s="327"/>
      <c r="P29" s="328"/>
      <c r="Q29" s="560"/>
      <c r="R29" s="332"/>
      <c r="S29" s="328"/>
      <c r="T29" s="1156"/>
    </row>
    <row r="30" spans="1:21" x14ac:dyDescent="0.3">
      <c r="A30" s="841" t="s">
        <v>81</v>
      </c>
      <c r="B30" s="824" t="s">
        <v>438</v>
      </c>
      <c r="C30" s="800">
        <f>D30</f>
        <v>0</v>
      </c>
      <c r="D30" s="328"/>
      <c r="E30" s="1156"/>
      <c r="F30" s="800">
        <f>G30</f>
        <v>0</v>
      </c>
      <c r="G30" s="328"/>
      <c r="H30" s="1156"/>
      <c r="I30" s="800">
        <f>J30</f>
        <v>0</v>
      </c>
      <c r="J30" s="328"/>
      <c r="K30" s="1156"/>
      <c r="L30" s="800">
        <f>M30</f>
        <v>0</v>
      </c>
      <c r="M30" s="328"/>
      <c r="N30" s="1156"/>
      <c r="O30" s="1047">
        <f>P30</f>
        <v>0</v>
      </c>
      <c r="P30" s="328"/>
      <c r="Q30" s="560"/>
      <c r="R30" s="800">
        <f>S30</f>
        <v>0</v>
      </c>
      <c r="S30" s="815">
        <f>D30+G30+J30+M30+P30</f>
        <v>0</v>
      </c>
      <c r="T30" s="1156"/>
    </row>
    <row r="31" spans="1:21" x14ac:dyDescent="0.3">
      <c r="A31" s="841" t="s">
        <v>82</v>
      </c>
      <c r="B31" s="824" t="s">
        <v>386</v>
      </c>
      <c r="C31" s="800">
        <f>D31</f>
        <v>0</v>
      </c>
      <c r="D31" s="328"/>
      <c r="E31" s="1156"/>
      <c r="F31" s="800">
        <f>G31</f>
        <v>0</v>
      </c>
      <c r="G31" s="328"/>
      <c r="H31" s="1156"/>
      <c r="I31" s="800">
        <f>J31</f>
        <v>0</v>
      </c>
      <c r="J31" s="328"/>
      <c r="K31" s="1156"/>
      <c r="L31" s="800">
        <f>M31</f>
        <v>0</v>
      </c>
      <c r="M31" s="328"/>
      <c r="N31" s="1156"/>
      <c r="O31" s="1047">
        <f>P31</f>
        <v>0</v>
      </c>
      <c r="P31" s="328"/>
      <c r="Q31" s="560"/>
      <c r="R31" s="800">
        <f>S31</f>
        <v>0</v>
      </c>
      <c r="S31" s="815">
        <f t="shared" ref="S31:S34" si="11">D31+G31+J31+M31+P31</f>
        <v>0</v>
      </c>
      <c r="T31" s="1156"/>
    </row>
    <row r="32" spans="1:21" x14ac:dyDescent="0.3">
      <c r="A32" s="841" t="s">
        <v>83</v>
      </c>
      <c r="B32" s="824" t="s">
        <v>387</v>
      </c>
      <c r="C32" s="800">
        <f>D32</f>
        <v>0</v>
      </c>
      <c r="D32" s="328"/>
      <c r="E32" s="1156"/>
      <c r="F32" s="800">
        <f>G32</f>
        <v>0</v>
      </c>
      <c r="G32" s="328"/>
      <c r="H32" s="1156"/>
      <c r="I32" s="800">
        <f>J32</f>
        <v>0</v>
      </c>
      <c r="J32" s="328"/>
      <c r="K32" s="1156"/>
      <c r="L32" s="800">
        <f>M32</f>
        <v>0</v>
      </c>
      <c r="M32" s="328"/>
      <c r="N32" s="1156"/>
      <c r="O32" s="1047">
        <f>P32</f>
        <v>0</v>
      </c>
      <c r="P32" s="328"/>
      <c r="Q32" s="560"/>
      <c r="R32" s="800">
        <f>S32</f>
        <v>0</v>
      </c>
      <c r="S32" s="815">
        <f t="shared" si="11"/>
        <v>0</v>
      </c>
      <c r="T32" s="1156"/>
    </row>
    <row r="33" spans="1:21" x14ac:dyDescent="0.3">
      <c r="A33" s="841" t="s">
        <v>84</v>
      </c>
      <c r="B33" s="824" t="s">
        <v>389</v>
      </c>
      <c r="C33" s="800">
        <f>D33</f>
        <v>0</v>
      </c>
      <c r="D33" s="328"/>
      <c r="E33" s="1156"/>
      <c r="F33" s="800">
        <f>G33</f>
        <v>0</v>
      </c>
      <c r="G33" s="328"/>
      <c r="H33" s="1156"/>
      <c r="I33" s="800">
        <f>J33</f>
        <v>0</v>
      </c>
      <c r="J33" s="328"/>
      <c r="K33" s="1156"/>
      <c r="L33" s="800">
        <f>M33</f>
        <v>0</v>
      </c>
      <c r="M33" s="328"/>
      <c r="N33" s="1156"/>
      <c r="O33" s="1047">
        <f>P33</f>
        <v>0</v>
      </c>
      <c r="P33" s="328"/>
      <c r="Q33" s="560"/>
      <c r="R33" s="800">
        <f>S33</f>
        <v>0</v>
      </c>
      <c r="S33" s="815">
        <f t="shared" si="11"/>
        <v>0</v>
      </c>
      <c r="T33" s="1156"/>
    </row>
    <row r="34" spans="1:21" x14ac:dyDescent="0.3">
      <c r="A34" s="841" t="s">
        <v>115</v>
      </c>
      <c r="B34" s="824" t="s">
        <v>391</v>
      </c>
      <c r="C34" s="800">
        <f>D34</f>
        <v>0</v>
      </c>
      <c r="D34" s="328"/>
      <c r="E34" s="1156"/>
      <c r="F34" s="800">
        <f>G34</f>
        <v>0</v>
      </c>
      <c r="G34" s="328"/>
      <c r="H34" s="1156"/>
      <c r="I34" s="800">
        <f>J34</f>
        <v>0</v>
      </c>
      <c r="J34" s="328"/>
      <c r="K34" s="1156"/>
      <c r="L34" s="800">
        <f>M34</f>
        <v>0</v>
      </c>
      <c r="M34" s="328"/>
      <c r="N34" s="1156"/>
      <c r="O34" s="1047">
        <f>P34</f>
        <v>0</v>
      </c>
      <c r="P34" s="328"/>
      <c r="Q34" s="560"/>
      <c r="R34" s="800">
        <f>S34</f>
        <v>0</v>
      </c>
      <c r="S34" s="815">
        <f t="shared" si="11"/>
        <v>0</v>
      </c>
      <c r="T34" s="1156"/>
    </row>
    <row r="35" spans="1:21" s="200" customFormat="1" x14ac:dyDescent="0.3">
      <c r="A35" s="842" t="s">
        <v>116</v>
      </c>
      <c r="B35" s="839" t="s">
        <v>239</v>
      </c>
      <c r="C35" s="804">
        <f>SUM(C30:C34)</f>
        <v>0</v>
      </c>
      <c r="D35" s="814">
        <f>SUM(D30:D34)</f>
        <v>0</v>
      </c>
      <c r="E35" s="1158"/>
      <c r="F35" s="804">
        <f>SUM(F30:F34)</f>
        <v>0</v>
      </c>
      <c r="G35" s="814">
        <f>SUM(G30:G34)</f>
        <v>0</v>
      </c>
      <c r="H35" s="1158"/>
      <c r="I35" s="804">
        <f>SUM(I30:I34)</f>
        <v>0</v>
      </c>
      <c r="J35" s="814">
        <f>SUM(J30:J34)</f>
        <v>0</v>
      </c>
      <c r="K35" s="1158"/>
      <c r="L35" s="804">
        <f>SUM(L30:L34)</f>
        <v>0</v>
      </c>
      <c r="M35" s="814">
        <f>SUM(M30:M34)</f>
        <v>0</v>
      </c>
      <c r="N35" s="1158"/>
      <c r="O35" s="804">
        <f>SUM(O30:O34)</f>
        <v>0</v>
      </c>
      <c r="P35" s="814">
        <f>SUM(P30:P34)</f>
        <v>0</v>
      </c>
      <c r="Q35" s="1349"/>
      <c r="R35" s="804">
        <f>SUM(R30:R34)</f>
        <v>0</v>
      </c>
      <c r="S35" s="814">
        <f>SUM(S30:S34)</f>
        <v>0</v>
      </c>
      <c r="T35" s="1158"/>
    </row>
    <row r="36" spans="1:21" x14ac:dyDescent="0.3">
      <c r="A36" s="843" t="s">
        <v>305</v>
      </c>
      <c r="B36" s="844" t="s">
        <v>240</v>
      </c>
      <c r="C36" s="805">
        <f>D36</f>
        <v>0</v>
      </c>
      <c r="D36" s="335"/>
      <c r="E36" s="1159"/>
      <c r="F36" s="805">
        <f>G36</f>
        <v>0</v>
      </c>
      <c r="G36" s="335"/>
      <c r="H36" s="1159"/>
      <c r="I36" s="805">
        <f>J36</f>
        <v>0</v>
      </c>
      <c r="J36" s="335"/>
      <c r="K36" s="1159"/>
      <c r="L36" s="805">
        <f>M36</f>
        <v>0</v>
      </c>
      <c r="M36" s="335"/>
      <c r="N36" s="1159"/>
      <c r="O36" s="805">
        <f>P36</f>
        <v>0</v>
      </c>
      <c r="P36" s="1439"/>
      <c r="Q36" s="1350"/>
      <c r="R36" s="805">
        <f>S36</f>
        <v>0</v>
      </c>
      <c r="S36" s="817">
        <f>D36+G36+J36+M36+P36</f>
        <v>0</v>
      </c>
      <c r="T36" s="1159"/>
    </row>
    <row r="37" spans="1:21" s="200" customFormat="1" x14ac:dyDescent="0.3">
      <c r="A37" s="845" t="s">
        <v>309</v>
      </c>
      <c r="B37" s="846" t="s">
        <v>299</v>
      </c>
      <c r="C37" s="806">
        <f>IFERROR((C24+C28+C35+C36)/C12,0)</f>
        <v>0</v>
      </c>
      <c r="D37" s="950">
        <f>IFERROR((D24+D28+D35+D36)/D12,0)</f>
        <v>0</v>
      </c>
      <c r="E37" s="1160"/>
      <c r="F37" s="951">
        <f>IFERROR((F24+F28+F35+F36)/F12,0)</f>
        <v>0</v>
      </c>
      <c r="G37" s="952">
        <f>IFERROR((G24+G28+G35+G36)/G12,0)</f>
        <v>0</v>
      </c>
      <c r="H37" s="1160"/>
      <c r="I37" s="806">
        <f>IFERROR((I24+I28+I35+I36)/I12,0)</f>
        <v>0</v>
      </c>
      <c r="J37" s="950">
        <f>IFERROR((J24+J28+J35+J36)/J12,0)</f>
        <v>0</v>
      </c>
      <c r="K37" s="1160"/>
      <c r="L37" s="806">
        <f>IFERROR((L24+L28+L35+L36)/L12,0)</f>
        <v>0</v>
      </c>
      <c r="M37" s="950">
        <f>IFERROR((M24+M28+M35+M36)/M12,0)</f>
        <v>0</v>
      </c>
      <c r="N37" s="1160"/>
      <c r="O37" s="1345"/>
      <c r="P37" s="1346"/>
      <c r="Q37" s="652"/>
      <c r="R37" s="806">
        <f>IFERROR((R24+R28+R35+R36)/R12,0)</f>
        <v>0</v>
      </c>
      <c r="S37" s="950">
        <f>IFERROR((S24+S28+S35+S36)/S12,0)</f>
        <v>0</v>
      </c>
      <c r="T37" s="1160"/>
    </row>
    <row r="38" spans="1:21" ht="14.4" customHeight="1" x14ac:dyDescent="0.3">
      <c r="A38" s="847" t="s">
        <v>9</v>
      </c>
      <c r="B38" s="830"/>
      <c r="C38" s="800"/>
      <c r="D38" s="328"/>
      <c r="E38" s="329"/>
      <c r="F38" s="327"/>
      <c r="G38" s="328"/>
      <c r="H38" s="329"/>
      <c r="I38" s="327"/>
      <c r="J38" s="328"/>
      <c r="K38" s="329"/>
      <c r="L38" s="327"/>
      <c r="M38" s="328"/>
      <c r="N38" s="329"/>
      <c r="O38" s="327"/>
      <c r="P38" s="328"/>
      <c r="Q38" s="1137"/>
      <c r="R38" s="332"/>
      <c r="S38" s="328"/>
      <c r="T38" s="329"/>
    </row>
    <row r="39" spans="1:21" s="200" customFormat="1" x14ac:dyDescent="0.3">
      <c r="A39" s="831" t="s">
        <v>95</v>
      </c>
      <c r="B39" s="824" t="s">
        <v>439</v>
      </c>
      <c r="C39" s="800">
        <f t="shared" ref="C39:C44" si="12">SUM(D39:E39)</f>
        <v>0</v>
      </c>
      <c r="D39" s="328"/>
      <c r="E39" s="329"/>
      <c r="F39" s="800">
        <f t="shared" ref="F39:F44" si="13">SUM(G39:H39)</f>
        <v>0</v>
      </c>
      <c r="G39" s="328"/>
      <c r="H39" s="329"/>
      <c r="I39" s="800">
        <f t="shared" ref="I39:I44" si="14">SUM(J39:K39)</f>
        <v>0</v>
      </c>
      <c r="J39" s="328"/>
      <c r="K39" s="329"/>
      <c r="L39" s="800">
        <f t="shared" ref="L39:L44" si="15">SUM(M39:N39)</f>
        <v>0</v>
      </c>
      <c r="M39" s="328"/>
      <c r="N39" s="329"/>
      <c r="O39" s="1047">
        <f t="shared" ref="O39:O44" si="16">SUM(P39:Q39)</f>
        <v>0</v>
      </c>
      <c r="P39" s="328"/>
      <c r="Q39" s="1137"/>
      <c r="R39" s="800">
        <f t="shared" ref="R39:R44" si="17">SUM(S39:T39)</f>
        <v>0</v>
      </c>
      <c r="S39" s="815">
        <f>D39+G39+J39+M39+P39</f>
        <v>0</v>
      </c>
      <c r="T39" s="816">
        <f>E39+H39+K39+N39+Q39</f>
        <v>0</v>
      </c>
    </row>
    <row r="40" spans="1:21" s="200" customFormat="1" x14ac:dyDescent="0.3">
      <c r="A40" s="831" t="s">
        <v>96</v>
      </c>
      <c r="B40" s="824" t="s">
        <v>241</v>
      </c>
      <c r="C40" s="800">
        <f t="shared" si="12"/>
        <v>0</v>
      </c>
      <c r="D40" s="328"/>
      <c r="E40" s="329"/>
      <c r="F40" s="800">
        <f t="shared" si="13"/>
        <v>0</v>
      </c>
      <c r="G40" s="328"/>
      <c r="H40" s="329"/>
      <c r="I40" s="800">
        <f t="shared" si="14"/>
        <v>0</v>
      </c>
      <c r="J40" s="328"/>
      <c r="K40" s="329"/>
      <c r="L40" s="800">
        <f t="shared" si="15"/>
        <v>0</v>
      </c>
      <c r="M40" s="328"/>
      <c r="N40" s="329"/>
      <c r="O40" s="1047">
        <f t="shared" si="16"/>
        <v>0</v>
      </c>
      <c r="P40" s="328"/>
      <c r="Q40" s="1137"/>
      <c r="R40" s="800">
        <f t="shared" si="17"/>
        <v>0</v>
      </c>
      <c r="S40" s="815">
        <f t="shared" ref="S40:S44" si="18">D40+G40+J40+M40+P40</f>
        <v>0</v>
      </c>
      <c r="T40" s="816">
        <f t="shared" ref="T40:T44" si="19">E40+H40+K40+N40+Q40</f>
        <v>0</v>
      </c>
    </row>
    <row r="41" spans="1:21" x14ac:dyDescent="0.3">
      <c r="A41" s="831" t="s">
        <v>97</v>
      </c>
      <c r="B41" s="824" t="s">
        <v>242</v>
      </c>
      <c r="C41" s="800">
        <f t="shared" si="12"/>
        <v>0</v>
      </c>
      <c r="D41" s="328"/>
      <c r="E41" s="329"/>
      <c r="F41" s="800">
        <f t="shared" si="13"/>
        <v>0</v>
      </c>
      <c r="G41" s="328"/>
      <c r="H41" s="329"/>
      <c r="I41" s="800">
        <f t="shared" si="14"/>
        <v>0</v>
      </c>
      <c r="J41" s="328"/>
      <c r="K41" s="329"/>
      <c r="L41" s="800">
        <f t="shared" si="15"/>
        <v>0</v>
      </c>
      <c r="M41" s="328"/>
      <c r="N41" s="329"/>
      <c r="O41" s="1047">
        <f t="shared" si="16"/>
        <v>0</v>
      </c>
      <c r="P41" s="328"/>
      <c r="Q41" s="1137"/>
      <c r="R41" s="800">
        <f t="shared" si="17"/>
        <v>0</v>
      </c>
      <c r="S41" s="815">
        <f t="shared" si="18"/>
        <v>0</v>
      </c>
      <c r="T41" s="816">
        <f t="shared" si="19"/>
        <v>0</v>
      </c>
    </row>
    <row r="42" spans="1:21" x14ac:dyDescent="0.3">
      <c r="A42" s="831" t="s">
        <v>98</v>
      </c>
      <c r="B42" s="824" t="s">
        <v>440</v>
      </c>
      <c r="C42" s="800">
        <f t="shared" si="12"/>
        <v>0</v>
      </c>
      <c r="D42" s="328"/>
      <c r="E42" s="329"/>
      <c r="F42" s="800">
        <f t="shared" si="13"/>
        <v>0</v>
      </c>
      <c r="G42" s="328"/>
      <c r="H42" s="329"/>
      <c r="I42" s="800">
        <f t="shared" si="14"/>
        <v>0</v>
      </c>
      <c r="J42" s="328"/>
      <c r="K42" s="329"/>
      <c r="L42" s="800">
        <f t="shared" si="15"/>
        <v>0</v>
      </c>
      <c r="M42" s="328"/>
      <c r="N42" s="329"/>
      <c r="O42" s="1047">
        <f t="shared" si="16"/>
        <v>0</v>
      </c>
      <c r="P42" s="328"/>
      <c r="Q42" s="1137"/>
      <c r="R42" s="800">
        <f t="shared" si="17"/>
        <v>0</v>
      </c>
      <c r="S42" s="815">
        <f t="shared" si="18"/>
        <v>0</v>
      </c>
      <c r="T42" s="816">
        <f t="shared" si="19"/>
        <v>0</v>
      </c>
    </row>
    <row r="43" spans="1:21" x14ac:dyDescent="0.3">
      <c r="A43" s="831" t="s">
        <v>310</v>
      </c>
      <c r="B43" s="824" t="s">
        <v>441</v>
      </c>
      <c r="C43" s="800">
        <f t="shared" si="12"/>
        <v>0</v>
      </c>
      <c r="D43" s="328"/>
      <c r="E43" s="329"/>
      <c r="F43" s="800">
        <f t="shared" si="13"/>
        <v>0</v>
      </c>
      <c r="G43" s="328"/>
      <c r="H43" s="329"/>
      <c r="I43" s="800">
        <f t="shared" si="14"/>
        <v>0</v>
      </c>
      <c r="J43" s="328"/>
      <c r="K43" s="329"/>
      <c r="L43" s="800">
        <f t="shared" si="15"/>
        <v>0</v>
      </c>
      <c r="M43" s="328"/>
      <c r="N43" s="329"/>
      <c r="O43" s="1047">
        <f t="shared" si="16"/>
        <v>0</v>
      </c>
      <c r="P43" s="328"/>
      <c r="Q43" s="1137"/>
      <c r="R43" s="800">
        <f t="shared" si="17"/>
        <v>0</v>
      </c>
      <c r="S43" s="815">
        <f t="shared" si="18"/>
        <v>0</v>
      </c>
      <c r="T43" s="816">
        <f t="shared" si="19"/>
        <v>0</v>
      </c>
    </row>
    <row r="44" spans="1:21" x14ac:dyDescent="0.3">
      <c r="A44" s="831" t="s">
        <v>311</v>
      </c>
      <c r="B44" s="824" t="s">
        <v>442</v>
      </c>
      <c r="C44" s="800">
        <f t="shared" si="12"/>
        <v>0</v>
      </c>
      <c r="D44" s="328"/>
      <c r="E44" s="329"/>
      <c r="F44" s="800">
        <f t="shared" si="13"/>
        <v>0</v>
      </c>
      <c r="G44" s="328"/>
      <c r="H44" s="329"/>
      <c r="I44" s="800">
        <f t="shared" si="14"/>
        <v>0</v>
      </c>
      <c r="J44" s="328"/>
      <c r="K44" s="329"/>
      <c r="L44" s="800">
        <f t="shared" si="15"/>
        <v>0</v>
      </c>
      <c r="M44" s="328"/>
      <c r="N44" s="329"/>
      <c r="O44" s="1047">
        <f t="shared" si="16"/>
        <v>0</v>
      </c>
      <c r="P44" s="328"/>
      <c r="Q44" s="1137"/>
      <c r="R44" s="800">
        <f t="shared" si="17"/>
        <v>0</v>
      </c>
      <c r="S44" s="815">
        <f t="shared" si="18"/>
        <v>0</v>
      </c>
      <c r="T44" s="816">
        <f t="shared" si="19"/>
        <v>0</v>
      </c>
    </row>
    <row r="45" spans="1:21" s="200" customFormat="1" x14ac:dyDescent="0.3">
      <c r="A45" s="836" t="s">
        <v>312</v>
      </c>
      <c r="B45" s="839" t="s">
        <v>443</v>
      </c>
      <c r="C45" s="333">
        <f t="shared" ref="C45:T45" si="20">SUM(C39:C44)</f>
        <v>0</v>
      </c>
      <c r="D45" s="809">
        <f t="shared" si="20"/>
        <v>0</v>
      </c>
      <c r="E45" s="810">
        <f t="shared" si="20"/>
        <v>0</v>
      </c>
      <c r="F45" s="333">
        <f t="shared" si="20"/>
        <v>0</v>
      </c>
      <c r="G45" s="809">
        <f t="shared" si="20"/>
        <v>0</v>
      </c>
      <c r="H45" s="810">
        <f t="shared" si="20"/>
        <v>0</v>
      </c>
      <c r="I45" s="333">
        <f t="shared" si="20"/>
        <v>0</v>
      </c>
      <c r="J45" s="809">
        <f t="shared" si="20"/>
        <v>0</v>
      </c>
      <c r="K45" s="810">
        <f t="shared" si="20"/>
        <v>0</v>
      </c>
      <c r="L45" s="333">
        <f t="shared" si="20"/>
        <v>0</v>
      </c>
      <c r="M45" s="809">
        <f t="shared" si="20"/>
        <v>0</v>
      </c>
      <c r="N45" s="810">
        <f t="shared" si="20"/>
        <v>0</v>
      </c>
      <c r="O45" s="333">
        <f t="shared" ref="O45" si="21">SUM(O39:O44)</f>
        <v>0</v>
      </c>
      <c r="P45" s="809">
        <f t="shared" si="20"/>
        <v>0</v>
      </c>
      <c r="Q45" s="809">
        <f t="shared" si="20"/>
        <v>0</v>
      </c>
      <c r="R45" s="333">
        <f t="shared" si="20"/>
        <v>0</v>
      </c>
      <c r="S45" s="809">
        <f t="shared" si="20"/>
        <v>0</v>
      </c>
      <c r="T45" s="810">
        <f t="shared" si="20"/>
        <v>0</v>
      </c>
    </row>
    <row r="46" spans="1:21" x14ac:dyDescent="0.3">
      <c r="A46" s="848" t="s">
        <v>301</v>
      </c>
      <c r="B46" s="849" t="s">
        <v>247</v>
      </c>
      <c r="C46" s="981"/>
      <c r="D46" s="982"/>
      <c r="E46" s="983"/>
      <c r="F46" s="981"/>
      <c r="G46" s="982"/>
      <c r="H46" s="983"/>
      <c r="I46" s="981"/>
      <c r="J46" s="982"/>
      <c r="K46" s="983"/>
      <c r="L46" s="981"/>
      <c r="M46" s="982"/>
      <c r="N46" s="983"/>
      <c r="O46" s="981"/>
      <c r="P46" s="982"/>
      <c r="Q46" s="1351"/>
      <c r="R46" s="949">
        <f>S46+T46</f>
        <v>0</v>
      </c>
      <c r="S46" s="947">
        <f>'ASR Admin Max'!C15</f>
        <v>0</v>
      </c>
      <c r="T46" s="948">
        <f>'ASR Admin Max'!D19+'ASR Admin Max'!E19</f>
        <v>0</v>
      </c>
    </row>
    <row r="47" spans="1:21" s="200" customFormat="1" x14ac:dyDescent="0.3">
      <c r="A47" s="845" t="s">
        <v>243</v>
      </c>
      <c r="B47" s="850" t="s">
        <v>225</v>
      </c>
      <c r="C47" s="984"/>
      <c r="D47" s="1161"/>
      <c r="E47" s="1160"/>
      <c r="F47" s="984"/>
      <c r="G47" s="1161"/>
      <c r="H47" s="1160"/>
      <c r="I47" s="984"/>
      <c r="J47" s="1161"/>
      <c r="K47" s="1160"/>
      <c r="L47" s="984"/>
      <c r="M47" s="1161"/>
      <c r="N47" s="1160"/>
      <c r="O47" s="984"/>
      <c r="P47" s="1161"/>
      <c r="Q47" s="652"/>
      <c r="R47" s="1220">
        <f>MIN(R45:R46)</f>
        <v>0</v>
      </c>
      <c r="S47" s="1222">
        <f>MIN(S45:S46)</f>
        <v>0</v>
      </c>
      <c r="T47" s="1221">
        <f>MIN(T45:T46)</f>
        <v>0</v>
      </c>
      <c r="U47" s="1228"/>
    </row>
    <row r="48" spans="1:21" x14ac:dyDescent="0.3">
      <c r="A48" s="843" t="s">
        <v>313</v>
      </c>
      <c r="B48" s="844" t="s">
        <v>322</v>
      </c>
      <c r="C48" s="985"/>
      <c r="D48" s="1162"/>
      <c r="E48" s="1159"/>
      <c r="F48" s="985"/>
      <c r="G48" s="1162"/>
      <c r="H48" s="1159"/>
      <c r="I48" s="985"/>
      <c r="J48" s="1162"/>
      <c r="K48" s="1159"/>
      <c r="L48" s="985"/>
      <c r="M48" s="1162"/>
      <c r="N48" s="1159"/>
      <c r="O48" s="985"/>
      <c r="P48" s="1162"/>
      <c r="Q48" s="1350"/>
      <c r="R48" s="1223">
        <f>R24+R47</f>
        <v>0</v>
      </c>
      <c r="S48" s="1225">
        <f>S24+S47</f>
        <v>0</v>
      </c>
      <c r="T48" s="1224">
        <f>T24+T47</f>
        <v>0</v>
      </c>
    </row>
    <row r="49" spans="1:20" x14ac:dyDescent="0.3">
      <c r="A49" s="851" t="s">
        <v>303</v>
      </c>
      <c r="B49" s="838"/>
      <c r="C49" s="1163"/>
      <c r="D49" s="1164"/>
      <c r="E49" s="1155"/>
      <c r="F49" s="1163"/>
      <c r="G49" s="1164"/>
      <c r="H49" s="1155"/>
      <c r="I49" s="1163"/>
      <c r="J49" s="1164"/>
      <c r="K49" s="1155"/>
      <c r="L49" s="1163"/>
      <c r="M49" s="1164"/>
      <c r="N49" s="1155"/>
      <c r="O49" s="1163"/>
      <c r="P49" s="1164"/>
      <c r="Q49" s="558"/>
      <c r="R49" s="340"/>
      <c r="S49" s="1226"/>
      <c r="T49" s="1227"/>
    </row>
    <row r="50" spans="1:20" s="200" customFormat="1" x14ac:dyDescent="0.3">
      <c r="A50" s="831" t="s">
        <v>130</v>
      </c>
      <c r="B50" s="852" t="s">
        <v>377</v>
      </c>
      <c r="C50" s="986"/>
      <c r="D50" s="1165"/>
      <c r="E50" s="1156"/>
      <c r="F50" s="986"/>
      <c r="G50" s="1165"/>
      <c r="H50" s="1156"/>
      <c r="I50" s="986"/>
      <c r="J50" s="1165"/>
      <c r="K50" s="1156"/>
      <c r="L50" s="986"/>
      <c r="M50" s="1165"/>
      <c r="N50" s="1156"/>
      <c r="O50" s="986"/>
      <c r="P50" s="1165"/>
      <c r="Q50" s="560"/>
      <c r="R50" s="1047">
        <f>R15-R48</f>
        <v>0</v>
      </c>
      <c r="S50" s="1043">
        <f>S15-S48</f>
        <v>0</v>
      </c>
      <c r="T50" s="816">
        <f>T15-T48</f>
        <v>0</v>
      </c>
    </row>
    <row r="51" spans="1:20" s="200" customFormat="1" x14ac:dyDescent="0.3">
      <c r="A51" s="831" t="s">
        <v>62</v>
      </c>
      <c r="B51" s="840" t="s">
        <v>445</v>
      </c>
      <c r="C51" s="987"/>
      <c r="D51" s="1165"/>
      <c r="E51" s="1156"/>
      <c r="F51" s="987"/>
      <c r="G51" s="1165"/>
      <c r="H51" s="1156"/>
      <c r="I51" s="987"/>
      <c r="J51" s="1165"/>
      <c r="K51" s="1156"/>
      <c r="L51" s="987"/>
      <c r="M51" s="1165"/>
      <c r="N51" s="1156"/>
      <c r="O51" s="986"/>
      <c r="P51" s="1165"/>
      <c r="Q51" s="560"/>
      <c r="R51" s="1356">
        <f>IFERROR(R50/R15, 0)</f>
        <v>0</v>
      </c>
      <c r="S51" s="1354">
        <f>IFERROR(S50/S15, 0)</f>
        <v>0</v>
      </c>
      <c r="T51" s="1355">
        <f>IFERROR(T50/T15, 0)</f>
        <v>0</v>
      </c>
    </row>
    <row r="52" spans="1:20" s="907" customFormat="1" ht="15" thickBot="1" x14ac:dyDescent="0.35">
      <c r="A52" s="1230" t="s">
        <v>63</v>
      </c>
      <c r="B52" s="1231" t="s">
        <v>302</v>
      </c>
      <c r="C52" s="1235"/>
      <c r="D52" s="1236"/>
      <c r="E52" s="1237"/>
      <c r="F52" s="1235"/>
      <c r="G52" s="1238"/>
      <c r="H52" s="1237"/>
      <c r="I52" s="987"/>
      <c r="J52" s="1236"/>
      <c r="K52" s="1237"/>
      <c r="L52" s="987"/>
      <c r="M52" s="1236"/>
      <c r="N52" s="1237"/>
      <c r="O52" s="1352"/>
      <c r="P52" s="1236"/>
      <c r="Q52" s="1353"/>
      <c r="R52" s="1232"/>
      <c r="S52" s="1233"/>
      <c r="T52" s="1234"/>
    </row>
    <row r="53" spans="1:20" x14ac:dyDescent="0.3">
      <c r="I53" s="954"/>
      <c r="L53" s="954"/>
      <c r="R53" s="953"/>
      <c r="T53" s="954"/>
    </row>
    <row r="54" spans="1:20" x14ac:dyDescent="0.3">
      <c r="A54" s="796"/>
    </row>
    <row r="57" spans="1:20" x14ac:dyDescent="0.3">
      <c r="A57" s="796"/>
    </row>
    <row r="60" spans="1:20" x14ac:dyDescent="0.3">
      <c r="A60" s="796"/>
    </row>
  </sheetData>
  <sheetProtection algorithmName="SHA-512" hashValue="obdIE+tXaCNpkjBG24GPpc0FaOFwLsNKOnnxriPqOv718X5BqZMdOKyo8+BGSKAnU7/LxFBAko2p4k3vmMAA5Q==" saltValue="tFv/8h/3YUfXntPT7xD2HQ==" spinCount="100000" sheet="1" objects="1" scenarios="1"/>
  <mergeCells count="6">
    <mergeCell ref="C5:E5"/>
    <mergeCell ref="F5:H5"/>
    <mergeCell ref="I5:K5"/>
    <mergeCell ref="L5:N5"/>
    <mergeCell ref="R5:T5"/>
    <mergeCell ref="O5:Q5"/>
  </mergeCells>
  <conditionalFormatting sqref="C37:D37">
    <cfRule type="cellIs" dxfId="13" priority="14" operator="equal">
      <formula>0</formula>
    </cfRule>
  </conditionalFormatting>
  <conditionalFormatting sqref="F37">
    <cfRule type="cellIs" dxfId="12" priority="13" operator="equal">
      <formula>0</formula>
    </cfRule>
  </conditionalFormatting>
  <conditionalFormatting sqref="G37">
    <cfRule type="cellIs" dxfId="11" priority="12" operator="equal">
      <formula>0</formula>
    </cfRule>
  </conditionalFormatting>
  <conditionalFormatting sqref="I37">
    <cfRule type="cellIs" dxfId="10" priority="11" operator="equal">
      <formula>0</formula>
    </cfRule>
  </conditionalFormatting>
  <conditionalFormatting sqref="J37">
    <cfRule type="cellIs" dxfId="9" priority="10" operator="equal">
      <formula>0</formula>
    </cfRule>
  </conditionalFormatting>
  <conditionalFormatting sqref="L37">
    <cfRule type="cellIs" dxfId="8" priority="9" operator="equal">
      <formula>0</formula>
    </cfRule>
  </conditionalFormatting>
  <conditionalFormatting sqref="M37">
    <cfRule type="cellIs" dxfId="7" priority="8" operator="equal">
      <formula>0</formula>
    </cfRule>
  </conditionalFormatting>
  <conditionalFormatting sqref="R37">
    <cfRule type="cellIs" dxfId="6" priority="7" operator="equal">
      <formula>0</formula>
    </cfRule>
  </conditionalFormatting>
  <conditionalFormatting sqref="S37">
    <cfRule type="cellIs" dxfId="5" priority="6" operator="equal">
      <formula>0</formula>
    </cfRule>
  </conditionalFormatting>
  <conditionalFormatting sqref="C51:C52">
    <cfRule type="cellIs" dxfId="4" priority="5" operator="equal">
      <formula>0</formula>
    </cfRule>
  </conditionalFormatting>
  <conditionalFormatting sqref="F51:F52">
    <cfRule type="cellIs" dxfId="3" priority="4" operator="equal">
      <formula>0</formula>
    </cfRule>
  </conditionalFormatting>
  <conditionalFormatting sqref="I51:I52">
    <cfRule type="cellIs" dxfId="2" priority="3" operator="equal">
      <formula>0</formula>
    </cfRule>
  </conditionalFormatting>
  <conditionalFormatting sqref="L51:L52">
    <cfRule type="cellIs" dxfId="1" priority="2" operator="equal">
      <formula>0</formula>
    </cfRule>
  </conditionalFormatting>
  <conditionalFormatting sqref="R51:R52 S51:T51">
    <cfRule type="cellIs" dxfId="0" priority="1" operator="equal">
      <formula>0</formula>
    </cfRule>
  </conditionalFormatting>
  <pageMargins left="0.25" right="0.25" top="0.75" bottom="0.75" header="0" footer="0.3"/>
  <pageSetup paperSize="5" scale="49" fitToHeight="2" orientation="landscape" r:id="rId1"/>
  <headerFooter>
    <oddHeader>&amp;R&amp;G</oddHeader>
    <oddFooter>&amp;L&amp;A&amp;R&amp;P of &amp;N</oddFooter>
  </headerFooter>
  <rowBreaks count="1" manualBreakCount="1">
    <brk id="46" max="16383"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pageSetUpPr fitToPage="1"/>
  </sheetPr>
  <dimension ref="A1:E29"/>
  <sheetViews>
    <sheetView workbookViewId="0"/>
  </sheetViews>
  <sheetFormatPr defaultRowHeight="14.4" x14ac:dyDescent="0.3"/>
  <cols>
    <col min="1" max="1" width="15.88671875" customWidth="1"/>
    <col min="2" max="2" width="41.6640625" customWidth="1"/>
    <col min="3" max="5" width="15.33203125" customWidth="1"/>
  </cols>
  <sheetData>
    <row r="1" spans="1:5" ht="18" x14ac:dyDescent="0.35">
      <c r="A1" s="318" t="s">
        <v>718</v>
      </c>
    </row>
    <row r="2" spans="1:5" x14ac:dyDescent="0.3">
      <c r="A2" s="319" t="s">
        <v>477</v>
      </c>
      <c r="B2" s="219" t="str">
        <f>IF('ASR Exhibit'!B2=0,"",'ASR Exhibit'!B2)</f>
        <v/>
      </c>
    </row>
    <row r="3" spans="1:5" x14ac:dyDescent="0.3">
      <c r="A3" s="319" t="s">
        <v>16</v>
      </c>
      <c r="B3" s="244" t="str">
        <f>IF('ASR Exhibit'!B3=0,"",'ASR Exhibit'!B3)</f>
        <v/>
      </c>
    </row>
    <row r="4" spans="1:5" x14ac:dyDescent="0.3">
      <c r="A4" s="319" t="s">
        <v>17</v>
      </c>
      <c r="B4" s="244" t="str">
        <f>IF('ASR Exhibit'!B4=0,"",'ASR Exhibit'!B4)</f>
        <v/>
      </c>
    </row>
    <row r="5" spans="1:5" s="219" customFormat="1" x14ac:dyDescent="0.3">
      <c r="A5" s="319" t="s">
        <v>232</v>
      </c>
      <c r="B5" s="219" t="str">
        <f>IF('ASR Exhibit'!B5=0,"",'ASR Exhibit'!B5)</f>
        <v/>
      </c>
    </row>
    <row r="6" spans="1:5" s="219" customFormat="1" x14ac:dyDescent="0.3">
      <c r="A6" s="319"/>
    </row>
    <row r="7" spans="1:5" s="219" customFormat="1" ht="15" thickBot="1" x14ac:dyDescent="0.35">
      <c r="A7" s="319"/>
    </row>
    <row r="8" spans="1:5" x14ac:dyDescent="0.3">
      <c r="A8" s="969"/>
      <c r="B8" s="970"/>
      <c r="C8" s="1727" t="s">
        <v>528</v>
      </c>
      <c r="D8" s="1728"/>
      <c r="E8" s="1729"/>
    </row>
    <row r="9" spans="1:5" x14ac:dyDescent="0.3">
      <c r="A9" s="971"/>
      <c r="B9" s="16"/>
      <c r="C9" s="191" t="s">
        <v>527</v>
      </c>
      <c r="D9" s="1550" t="s">
        <v>636</v>
      </c>
      <c r="E9" s="1553"/>
    </row>
    <row r="10" spans="1:5" s="219" customFormat="1" x14ac:dyDescent="0.3">
      <c r="A10" s="971"/>
      <c r="B10" s="16"/>
      <c r="C10" s="191"/>
      <c r="D10" s="922" t="s">
        <v>533</v>
      </c>
      <c r="E10" s="923" t="s">
        <v>516</v>
      </c>
    </row>
    <row r="11" spans="1:5" ht="18" x14ac:dyDescent="0.35">
      <c r="A11" s="972" t="s">
        <v>709</v>
      </c>
      <c r="B11" s="924"/>
      <c r="C11" s="934"/>
      <c r="D11" s="20"/>
      <c r="E11" s="921"/>
    </row>
    <row r="12" spans="1:5" s="219" customFormat="1" x14ac:dyDescent="0.3">
      <c r="A12" s="973" t="s">
        <v>708</v>
      </c>
      <c r="B12" s="838" t="s">
        <v>813</v>
      </c>
      <c r="C12" s="988"/>
      <c r="D12" s="930"/>
      <c r="E12" s="935"/>
    </row>
    <row r="13" spans="1:5" s="219" customFormat="1" x14ac:dyDescent="0.3">
      <c r="A13" s="974" t="s">
        <v>68</v>
      </c>
      <c r="B13" s="920" t="s">
        <v>710</v>
      </c>
      <c r="C13" s="997"/>
      <c r="D13" s="931"/>
      <c r="E13" s="936"/>
    </row>
    <row r="14" spans="1:5" x14ac:dyDescent="0.3">
      <c r="A14" s="975">
        <v>1.2</v>
      </c>
      <c r="B14" s="928" t="s">
        <v>711</v>
      </c>
      <c r="C14" s="937">
        <f>'ASR Exhibit'!S15</f>
        <v>0</v>
      </c>
      <c r="D14" s="931"/>
      <c r="E14" s="936"/>
    </row>
    <row r="15" spans="1:5" s="219" customFormat="1" x14ac:dyDescent="0.3">
      <c r="A15" s="976" t="s">
        <v>70</v>
      </c>
      <c r="B15" s="929" t="s">
        <v>714</v>
      </c>
      <c r="C15" s="938">
        <f>IFERROR(C13*C14, 0)</f>
        <v>0</v>
      </c>
      <c r="D15" s="932"/>
      <c r="E15" s="939"/>
    </row>
    <row r="16" spans="1:5" ht="18" x14ac:dyDescent="0.35">
      <c r="A16" s="977" t="s">
        <v>715</v>
      </c>
      <c r="B16" s="925"/>
      <c r="C16" s="934"/>
      <c r="D16" s="20"/>
      <c r="E16" s="921"/>
    </row>
    <row r="17" spans="1:5" s="219" customFormat="1" x14ac:dyDescent="0.3">
      <c r="A17" s="978" t="s">
        <v>707</v>
      </c>
      <c r="B17" s="933" t="s">
        <v>712</v>
      </c>
      <c r="C17" s="940"/>
      <c r="D17" s="989"/>
      <c r="E17" s="990"/>
    </row>
    <row r="18" spans="1:5" x14ac:dyDescent="0.3">
      <c r="A18" s="975">
        <v>2.1</v>
      </c>
      <c r="B18" s="928" t="s">
        <v>716</v>
      </c>
      <c r="C18" s="941"/>
      <c r="D18" s="998"/>
      <c r="E18" s="999"/>
    </row>
    <row r="19" spans="1:5" ht="15" thickBot="1" x14ac:dyDescent="0.35">
      <c r="A19" s="979">
        <v>2.2000000000000002</v>
      </c>
      <c r="B19" s="980" t="s">
        <v>713</v>
      </c>
      <c r="C19" s="942"/>
      <c r="D19" s="943">
        <f>D17*D18</f>
        <v>0</v>
      </c>
      <c r="E19" s="944">
        <f>E17*E18</f>
        <v>0</v>
      </c>
    </row>
    <row r="23" spans="1:5" x14ac:dyDescent="0.3">
      <c r="A23" s="868" t="s">
        <v>329</v>
      </c>
    </row>
    <row r="24" spans="1:5" s="219" customFormat="1" x14ac:dyDescent="0.3">
      <c r="A24" s="4" t="s">
        <v>817</v>
      </c>
      <c r="B24" s="4" t="s">
        <v>818</v>
      </c>
    </row>
    <row r="25" spans="1:5" s="219" customFormat="1" x14ac:dyDescent="0.3">
      <c r="A25" s="4" t="s">
        <v>819</v>
      </c>
      <c r="B25" s="4" t="s">
        <v>828</v>
      </c>
    </row>
    <row r="26" spans="1:5" x14ac:dyDescent="0.3">
      <c r="A26" s="4" t="s">
        <v>814</v>
      </c>
      <c r="B26" s="4" t="s">
        <v>1073</v>
      </c>
    </row>
    <row r="27" spans="1:5" s="219" customFormat="1" x14ac:dyDescent="0.3">
      <c r="A27" s="4" t="s">
        <v>826</v>
      </c>
      <c r="B27" s="4" t="s">
        <v>957</v>
      </c>
    </row>
    <row r="28" spans="1:5" x14ac:dyDescent="0.3">
      <c r="A28" s="4" t="s">
        <v>815</v>
      </c>
      <c r="B28" s="4" t="s">
        <v>816</v>
      </c>
    </row>
    <row r="29" spans="1:5" x14ac:dyDescent="0.3">
      <c r="A29" s="4" t="s">
        <v>827</v>
      </c>
      <c r="B29" s="4" t="s">
        <v>958</v>
      </c>
    </row>
  </sheetData>
  <sheetProtection algorithmName="SHA-512" hashValue="yuCFaEqMIXba065Vgh3tzwk8Rk0lnVBdKNQ5kDKNlHSaR1/fT3r431THlPhCysaFLwNTA8KrgltmFYX3ptVxdg==" saltValue="9vlP8VKTVU+BXWRojjMreQ==" spinCount="100000" sheet="1" objects="1" scenarios="1"/>
  <mergeCells count="2">
    <mergeCell ref="C8:E8"/>
    <mergeCell ref="D9:E9"/>
  </mergeCells>
  <pageMargins left="0.25" right="0.25" top="0.75" bottom="0.75" header="0" footer="0.3"/>
  <pageSetup paperSize="5" orientation="landscape" r:id="rId1"/>
  <headerFooter>
    <oddHeader>&amp;R&amp;G</oddHeader>
    <oddFooter>&amp;L&amp;F&amp;R&amp;P of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95"/>
  <sheetViews>
    <sheetView workbookViewId="0"/>
  </sheetViews>
  <sheetFormatPr defaultRowHeight="14.4" x14ac:dyDescent="0.3"/>
  <cols>
    <col min="1" max="1" width="8.88671875" style="219"/>
    <col min="2" max="2" width="11.33203125" customWidth="1"/>
    <col min="3" max="3" width="15.88671875" customWidth="1"/>
    <col min="4" max="4" width="38.6640625" customWidth="1"/>
    <col min="5" max="5" width="81.44140625" customWidth="1"/>
  </cols>
  <sheetData>
    <row r="1" spans="1:5" s="219" customFormat="1" ht="18" x14ac:dyDescent="0.35">
      <c r="A1" s="21" t="s">
        <v>956</v>
      </c>
    </row>
    <row r="2" spans="1:5" s="219" customFormat="1" x14ac:dyDescent="0.3"/>
    <row r="3" spans="1:5" x14ac:dyDescent="0.3">
      <c r="A3" s="187" t="s">
        <v>648</v>
      </c>
      <c r="C3" s="870" t="s">
        <v>1030</v>
      </c>
    </row>
    <row r="4" spans="1:5" x14ac:dyDescent="0.3">
      <c r="A4" s="869" t="s">
        <v>649</v>
      </c>
      <c r="C4" t="s">
        <v>1026</v>
      </c>
    </row>
    <row r="6" spans="1:5" x14ac:dyDescent="0.3">
      <c r="B6" s="868"/>
      <c r="C6" s="17"/>
    </row>
    <row r="7" spans="1:5" x14ac:dyDescent="0.3">
      <c r="A7" s="962" t="s">
        <v>720</v>
      </c>
      <c r="B7" s="959" t="s">
        <v>666</v>
      </c>
      <c r="C7" s="958" t="s">
        <v>673</v>
      </c>
      <c r="D7" s="962" t="s">
        <v>654</v>
      </c>
      <c r="E7" s="871" t="s">
        <v>650</v>
      </c>
    </row>
    <row r="8" spans="1:5" s="219" customFormat="1" x14ac:dyDescent="0.3">
      <c r="A8" s="963" t="s">
        <v>685</v>
      </c>
      <c r="B8" s="965">
        <v>1</v>
      </c>
      <c r="C8" s="960" t="s">
        <v>697</v>
      </c>
      <c r="D8" s="963" t="s">
        <v>685</v>
      </c>
      <c r="E8" s="957" t="s">
        <v>686</v>
      </c>
    </row>
    <row r="9" spans="1:5" x14ac:dyDescent="0.3">
      <c r="A9" s="964" t="s">
        <v>655</v>
      </c>
      <c r="B9" s="966">
        <v>1</v>
      </c>
      <c r="C9" s="961" t="s">
        <v>697</v>
      </c>
      <c r="D9" s="964" t="s">
        <v>651</v>
      </c>
      <c r="E9" s="956" t="s">
        <v>652</v>
      </c>
    </row>
    <row r="10" spans="1:5" s="219" customFormat="1" x14ac:dyDescent="0.3">
      <c r="A10" s="963" t="s">
        <v>655</v>
      </c>
      <c r="B10" s="965">
        <f>1+B9</f>
        <v>2</v>
      </c>
      <c r="C10" s="960" t="s">
        <v>697</v>
      </c>
      <c r="D10" s="963" t="s">
        <v>651</v>
      </c>
      <c r="E10" s="957" t="s">
        <v>692</v>
      </c>
    </row>
    <row r="11" spans="1:5" x14ac:dyDescent="0.3">
      <c r="A11" s="963" t="s">
        <v>655</v>
      </c>
      <c r="B11" s="965">
        <f>1+B10</f>
        <v>3</v>
      </c>
      <c r="C11" s="960" t="s">
        <v>697</v>
      </c>
      <c r="D11" s="963" t="s">
        <v>656</v>
      </c>
      <c r="E11" s="957" t="s">
        <v>653</v>
      </c>
    </row>
    <row r="12" spans="1:5" x14ac:dyDescent="0.3">
      <c r="A12" s="963" t="s">
        <v>657</v>
      </c>
      <c r="B12" s="965">
        <f>B11+1</f>
        <v>4</v>
      </c>
      <c r="C12" s="960" t="s">
        <v>697</v>
      </c>
      <c r="D12" s="963" t="s">
        <v>701</v>
      </c>
      <c r="E12" s="957" t="s">
        <v>690</v>
      </c>
    </row>
    <row r="13" spans="1:5" s="219" customFormat="1" ht="24.6" x14ac:dyDescent="0.3">
      <c r="A13" s="963" t="s">
        <v>655</v>
      </c>
      <c r="B13" s="1000">
        <v>6</v>
      </c>
      <c r="C13" s="1001" t="s">
        <v>809</v>
      </c>
      <c r="D13" s="963" t="s">
        <v>810</v>
      </c>
      <c r="E13" s="10" t="s">
        <v>811</v>
      </c>
    </row>
    <row r="14" spans="1:5" s="219" customFormat="1" x14ac:dyDescent="0.3">
      <c r="A14" s="963" t="s">
        <v>655</v>
      </c>
      <c r="B14" s="1002">
        <v>7</v>
      </c>
      <c r="C14" s="1001" t="s">
        <v>809</v>
      </c>
      <c r="D14" s="963" t="s">
        <v>722</v>
      </c>
      <c r="E14" s="957" t="s">
        <v>795</v>
      </c>
    </row>
    <row r="15" spans="1:5" s="219" customFormat="1" x14ac:dyDescent="0.3">
      <c r="A15" s="963" t="s">
        <v>655</v>
      </c>
      <c r="B15" s="1002">
        <v>8</v>
      </c>
      <c r="C15" s="1001" t="s">
        <v>830</v>
      </c>
      <c r="D15" s="963" t="s">
        <v>651</v>
      </c>
      <c r="E15" s="968" t="s">
        <v>837</v>
      </c>
    </row>
    <row r="16" spans="1:5" s="1034" customFormat="1" x14ac:dyDescent="0.3">
      <c r="A16" s="963" t="s">
        <v>655</v>
      </c>
      <c r="B16" s="1000">
        <v>9</v>
      </c>
      <c r="C16" s="1001" t="s">
        <v>887</v>
      </c>
      <c r="D16" s="963" t="s">
        <v>651</v>
      </c>
      <c r="E16" s="957" t="s">
        <v>897</v>
      </c>
    </row>
    <row r="17" spans="1:5" s="1034" customFormat="1" ht="24.6" x14ac:dyDescent="0.3">
      <c r="A17" s="963" t="s">
        <v>655</v>
      </c>
      <c r="B17" s="1002">
        <v>10</v>
      </c>
      <c r="C17" s="1001" t="s">
        <v>990</v>
      </c>
      <c r="D17" s="963" t="s">
        <v>651</v>
      </c>
      <c r="E17" s="99" t="s">
        <v>1013</v>
      </c>
    </row>
    <row r="18" spans="1:5" s="1034" customFormat="1" x14ac:dyDescent="0.3">
      <c r="A18" s="1270" t="s">
        <v>655</v>
      </c>
      <c r="B18" s="1437">
        <v>11</v>
      </c>
      <c r="C18" s="1438" t="s">
        <v>1031</v>
      </c>
      <c r="D18" s="1270" t="s">
        <v>651</v>
      </c>
      <c r="E18" s="185" t="s">
        <v>1098</v>
      </c>
    </row>
    <row r="19" spans="1:5" x14ac:dyDescent="0.3">
      <c r="A19" s="963" t="s">
        <v>527</v>
      </c>
      <c r="B19" s="965">
        <v>1</v>
      </c>
      <c r="C19" s="960" t="s">
        <v>697</v>
      </c>
      <c r="D19" s="963" t="s">
        <v>658</v>
      </c>
      <c r="E19" s="957" t="s">
        <v>659</v>
      </c>
    </row>
    <row r="20" spans="1:5" x14ac:dyDescent="0.3">
      <c r="A20" s="963" t="s">
        <v>527</v>
      </c>
      <c r="B20" s="965">
        <f t="shared" ref="B20:B79" si="0">B19+1</f>
        <v>2</v>
      </c>
      <c r="C20" s="960" t="s">
        <v>697</v>
      </c>
      <c r="D20" s="963" t="s">
        <v>658</v>
      </c>
      <c r="E20" s="957" t="s">
        <v>660</v>
      </c>
    </row>
    <row r="21" spans="1:5" x14ac:dyDescent="0.3">
      <c r="A21" s="963" t="s">
        <v>527</v>
      </c>
      <c r="B21" s="965">
        <f t="shared" si="0"/>
        <v>3</v>
      </c>
      <c r="C21" s="960" t="s">
        <v>697</v>
      </c>
      <c r="D21" s="963" t="s">
        <v>661</v>
      </c>
      <c r="E21" s="957" t="s">
        <v>662</v>
      </c>
    </row>
    <row r="22" spans="1:5" x14ac:dyDescent="0.3">
      <c r="A22" s="963" t="s">
        <v>527</v>
      </c>
      <c r="B22" s="965">
        <f t="shared" si="0"/>
        <v>4</v>
      </c>
      <c r="C22" s="960" t="s">
        <v>697</v>
      </c>
      <c r="D22" s="963" t="s">
        <v>661</v>
      </c>
      <c r="E22" s="957" t="s">
        <v>689</v>
      </c>
    </row>
    <row r="23" spans="1:5" x14ac:dyDescent="0.3">
      <c r="A23" s="963" t="s">
        <v>527</v>
      </c>
      <c r="B23" s="965">
        <f t="shared" si="0"/>
        <v>5</v>
      </c>
      <c r="C23" s="960" t="s">
        <v>697</v>
      </c>
      <c r="D23" s="963" t="s">
        <v>661</v>
      </c>
      <c r="E23" s="957" t="s">
        <v>687</v>
      </c>
    </row>
    <row r="24" spans="1:5" ht="24.6" x14ac:dyDescent="0.3">
      <c r="A24" s="963" t="s">
        <v>527</v>
      </c>
      <c r="B24" s="965">
        <f t="shared" si="0"/>
        <v>6</v>
      </c>
      <c r="C24" s="960" t="s">
        <v>697</v>
      </c>
      <c r="D24" s="963" t="s">
        <v>661</v>
      </c>
      <c r="E24" s="10" t="s">
        <v>688</v>
      </c>
    </row>
    <row r="25" spans="1:5" ht="24.6" x14ac:dyDescent="0.3">
      <c r="A25" s="963" t="s">
        <v>527</v>
      </c>
      <c r="B25" s="965">
        <f t="shared" si="0"/>
        <v>7</v>
      </c>
      <c r="C25" s="960" t="s">
        <v>697</v>
      </c>
      <c r="D25" s="963" t="s">
        <v>661</v>
      </c>
      <c r="E25" s="10" t="s">
        <v>663</v>
      </c>
    </row>
    <row r="26" spans="1:5" x14ac:dyDescent="0.3">
      <c r="A26" s="963" t="s">
        <v>527</v>
      </c>
      <c r="B26" s="965">
        <f t="shared" si="0"/>
        <v>8</v>
      </c>
      <c r="C26" s="960" t="s">
        <v>697</v>
      </c>
      <c r="D26" s="963" t="s">
        <v>664</v>
      </c>
      <c r="E26" s="957" t="s">
        <v>665</v>
      </c>
    </row>
    <row r="27" spans="1:5" x14ac:dyDescent="0.3">
      <c r="A27" s="963" t="s">
        <v>527</v>
      </c>
      <c r="B27" s="965">
        <f t="shared" si="0"/>
        <v>9</v>
      </c>
      <c r="C27" s="960" t="s">
        <v>697</v>
      </c>
      <c r="D27" s="963" t="s">
        <v>664</v>
      </c>
      <c r="E27" s="957" t="s">
        <v>691</v>
      </c>
    </row>
    <row r="28" spans="1:5" x14ac:dyDescent="0.3">
      <c r="A28" s="963" t="s">
        <v>527</v>
      </c>
      <c r="B28" s="965">
        <f t="shared" si="0"/>
        <v>10</v>
      </c>
      <c r="C28" s="960" t="s">
        <v>697</v>
      </c>
      <c r="D28" s="963" t="s">
        <v>664</v>
      </c>
      <c r="E28" s="957" t="s">
        <v>667</v>
      </c>
    </row>
    <row r="29" spans="1:5" x14ac:dyDescent="0.3">
      <c r="A29" s="963" t="s">
        <v>527</v>
      </c>
      <c r="B29" s="965">
        <f t="shared" si="0"/>
        <v>11</v>
      </c>
      <c r="C29" s="960" t="s">
        <v>697</v>
      </c>
      <c r="D29" s="963" t="s">
        <v>668</v>
      </c>
      <c r="E29" s="957" t="s">
        <v>669</v>
      </c>
    </row>
    <row r="30" spans="1:5" x14ac:dyDescent="0.3">
      <c r="A30" s="963" t="s">
        <v>527</v>
      </c>
      <c r="B30" s="965">
        <f t="shared" si="0"/>
        <v>12</v>
      </c>
      <c r="C30" s="960" t="s">
        <v>697</v>
      </c>
      <c r="D30" s="963" t="s">
        <v>668</v>
      </c>
      <c r="E30" s="957" t="s">
        <v>671</v>
      </c>
    </row>
    <row r="31" spans="1:5" s="219" customFormat="1" x14ac:dyDescent="0.3">
      <c r="A31" s="963"/>
      <c r="B31" s="965">
        <f t="shared" si="0"/>
        <v>13</v>
      </c>
      <c r="C31" s="960" t="s">
        <v>697</v>
      </c>
      <c r="D31" s="963" t="s">
        <v>668</v>
      </c>
      <c r="E31" s="957" t="s">
        <v>672</v>
      </c>
    </row>
    <row r="32" spans="1:5" x14ac:dyDescent="0.3">
      <c r="A32" s="963" t="s">
        <v>527</v>
      </c>
      <c r="B32" s="965">
        <f t="shared" si="0"/>
        <v>14</v>
      </c>
      <c r="C32" s="960" t="s">
        <v>697</v>
      </c>
      <c r="D32" s="963" t="s">
        <v>670</v>
      </c>
      <c r="E32" s="957" t="s">
        <v>669</v>
      </c>
    </row>
    <row r="33" spans="1:5" x14ac:dyDescent="0.3">
      <c r="A33" s="963" t="s">
        <v>527</v>
      </c>
      <c r="B33" s="965">
        <f t="shared" si="0"/>
        <v>15</v>
      </c>
      <c r="C33" s="960" t="s">
        <v>697</v>
      </c>
      <c r="D33" s="963" t="s">
        <v>670</v>
      </c>
      <c r="E33" s="957" t="s">
        <v>671</v>
      </c>
    </row>
    <row r="34" spans="1:5" x14ac:dyDescent="0.3">
      <c r="A34" s="963" t="s">
        <v>527</v>
      </c>
      <c r="B34" s="967">
        <f>B33+1</f>
        <v>16</v>
      </c>
      <c r="C34" s="960" t="s">
        <v>697</v>
      </c>
      <c r="D34" s="963" t="s">
        <v>670</v>
      </c>
      <c r="E34" s="968" t="s">
        <v>672</v>
      </c>
    </row>
    <row r="35" spans="1:5" s="219" customFormat="1" ht="48.6" x14ac:dyDescent="0.3">
      <c r="A35" s="963" t="s">
        <v>527</v>
      </c>
      <c r="B35" s="1000">
        <v>17</v>
      </c>
      <c r="C35" s="1001" t="s">
        <v>809</v>
      </c>
      <c r="D35" s="963" t="s">
        <v>797</v>
      </c>
      <c r="E35" s="10" t="s">
        <v>812</v>
      </c>
    </row>
    <row r="36" spans="1:5" s="219" customFormat="1" ht="48.6" x14ac:dyDescent="0.3">
      <c r="A36" s="963" t="s">
        <v>527</v>
      </c>
      <c r="B36" s="1002">
        <v>18</v>
      </c>
      <c r="C36" s="1001" t="s">
        <v>809</v>
      </c>
      <c r="D36" s="963" t="s">
        <v>798</v>
      </c>
      <c r="E36" s="10" t="s">
        <v>812</v>
      </c>
    </row>
    <row r="37" spans="1:5" s="1034" customFormat="1" x14ac:dyDescent="0.3">
      <c r="A37" s="963" t="s">
        <v>527</v>
      </c>
      <c r="B37" s="1000">
        <v>19</v>
      </c>
      <c r="C37" s="1001" t="s">
        <v>887</v>
      </c>
      <c r="D37" s="963" t="s">
        <v>668</v>
      </c>
      <c r="E37" s="10" t="s">
        <v>894</v>
      </c>
    </row>
    <row r="38" spans="1:5" s="1034" customFormat="1" x14ac:dyDescent="0.3">
      <c r="A38" s="963" t="s">
        <v>527</v>
      </c>
      <c r="B38" s="1002">
        <v>20</v>
      </c>
      <c r="C38" s="1001" t="s">
        <v>887</v>
      </c>
      <c r="D38" s="963" t="s">
        <v>670</v>
      </c>
      <c r="E38" s="10" t="s">
        <v>888</v>
      </c>
    </row>
    <row r="39" spans="1:5" s="1034" customFormat="1" x14ac:dyDescent="0.3">
      <c r="A39" s="963" t="s">
        <v>527</v>
      </c>
      <c r="B39" s="1002">
        <v>21</v>
      </c>
      <c r="C39" s="1001" t="s">
        <v>887</v>
      </c>
      <c r="D39" s="963" t="s">
        <v>658</v>
      </c>
      <c r="E39" s="10" t="s">
        <v>899</v>
      </c>
    </row>
    <row r="40" spans="1:5" s="1034" customFormat="1" x14ac:dyDescent="0.3">
      <c r="A40" s="963" t="s">
        <v>527</v>
      </c>
      <c r="B40" s="1002">
        <v>22</v>
      </c>
      <c r="C40" s="1001" t="s">
        <v>990</v>
      </c>
      <c r="D40" s="963" t="s">
        <v>658</v>
      </c>
      <c r="E40" s="10" t="s">
        <v>955</v>
      </c>
    </row>
    <row r="41" spans="1:5" s="1034" customFormat="1" x14ac:dyDescent="0.3">
      <c r="A41" s="963" t="s">
        <v>527</v>
      </c>
      <c r="B41" s="1002">
        <v>23</v>
      </c>
      <c r="C41" s="1428" t="s">
        <v>1023</v>
      </c>
      <c r="D41" s="963" t="s">
        <v>1024</v>
      </c>
      <c r="E41" s="10" t="s">
        <v>1025</v>
      </c>
    </row>
    <row r="42" spans="1:5" s="1034" customFormat="1" x14ac:dyDescent="0.3">
      <c r="A42" s="963" t="s">
        <v>527</v>
      </c>
      <c r="B42" s="1002">
        <v>24</v>
      </c>
      <c r="C42" s="1428" t="s">
        <v>1027</v>
      </c>
      <c r="D42" s="963" t="s">
        <v>1024</v>
      </c>
      <c r="E42" s="10" t="s">
        <v>1028</v>
      </c>
    </row>
    <row r="43" spans="1:5" s="1034" customFormat="1" x14ac:dyDescent="0.3">
      <c r="A43" s="1005" t="s">
        <v>527</v>
      </c>
      <c r="B43" s="1432">
        <v>25</v>
      </c>
      <c r="C43" s="1338" t="s">
        <v>1031</v>
      </c>
      <c r="D43" s="1005" t="s">
        <v>658</v>
      </c>
      <c r="E43" s="1006" t="s">
        <v>1095</v>
      </c>
    </row>
    <row r="44" spans="1:5" s="1034" customFormat="1" ht="24.6" x14ac:dyDescent="0.3">
      <c r="A44" s="1005" t="s">
        <v>527</v>
      </c>
      <c r="B44" s="1432">
        <v>26</v>
      </c>
      <c r="C44" s="1338" t="s">
        <v>1031</v>
      </c>
      <c r="D44" s="1005" t="s">
        <v>1096</v>
      </c>
      <c r="E44" s="1006" t="s">
        <v>1063</v>
      </c>
    </row>
    <row r="45" spans="1:5" s="1034" customFormat="1" x14ac:dyDescent="0.3">
      <c r="A45" s="1005" t="s">
        <v>527</v>
      </c>
      <c r="B45" s="1111">
        <v>27</v>
      </c>
      <c r="C45" s="1338" t="s">
        <v>1031</v>
      </c>
      <c r="D45" s="1005" t="s">
        <v>1058</v>
      </c>
      <c r="E45" s="1006" t="s">
        <v>1059</v>
      </c>
    </row>
    <row r="46" spans="1:5" s="219" customFormat="1" x14ac:dyDescent="0.3">
      <c r="A46" s="964" t="s">
        <v>551</v>
      </c>
      <c r="B46" s="965">
        <v>1</v>
      </c>
      <c r="C46" s="961" t="s">
        <v>697</v>
      </c>
      <c r="D46" s="964" t="s">
        <v>699</v>
      </c>
      <c r="E46" s="956" t="s">
        <v>700</v>
      </c>
    </row>
    <row r="47" spans="1:5" x14ac:dyDescent="0.3">
      <c r="A47" s="963" t="s">
        <v>551</v>
      </c>
      <c r="B47" s="965">
        <f t="shared" si="0"/>
        <v>2</v>
      </c>
      <c r="C47" s="960" t="s">
        <v>697</v>
      </c>
      <c r="D47" s="963" t="s">
        <v>674</v>
      </c>
      <c r="E47" s="957" t="s">
        <v>695</v>
      </c>
    </row>
    <row r="48" spans="1:5" ht="24.6" x14ac:dyDescent="0.3">
      <c r="A48" s="963" t="s">
        <v>551</v>
      </c>
      <c r="B48" s="965">
        <f t="shared" si="0"/>
        <v>3</v>
      </c>
      <c r="C48" s="960" t="s">
        <v>697</v>
      </c>
      <c r="D48" s="963" t="s">
        <v>674</v>
      </c>
      <c r="E48" s="10" t="s">
        <v>688</v>
      </c>
    </row>
    <row r="49" spans="1:5" ht="24.6" x14ac:dyDescent="0.3">
      <c r="A49" s="963" t="s">
        <v>551</v>
      </c>
      <c r="B49" s="965">
        <f t="shared" si="0"/>
        <v>4</v>
      </c>
      <c r="C49" s="960" t="s">
        <v>697</v>
      </c>
      <c r="D49" s="963" t="s">
        <v>674</v>
      </c>
      <c r="E49" s="10" t="s">
        <v>663</v>
      </c>
    </row>
    <row r="50" spans="1:5" x14ac:dyDescent="0.3">
      <c r="A50" s="963" t="s">
        <v>551</v>
      </c>
      <c r="B50" s="965">
        <f t="shared" si="0"/>
        <v>5</v>
      </c>
      <c r="C50" s="960" t="s">
        <v>697</v>
      </c>
      <c r="D50" s="963" t="s">
        <v>675</v>
      </c>
      <c r="E50" s="957" t="s">
        <v>695</v>
      </c>
    </row>
    <row r="51" spans="1:5" x14ac:dyDescent="0.3">
      <c r="A51" s="963" t="s">
        <v>551</v>
      </c>
      <c r="B51" s="965">
        <f t="shared" si="0"/>
        <v>6</v>
      </c>
      <c r="C51" s="960" t="s">
        <v>697</v>
      </c>
      <c r="D51" s="963" t="s">
        <v>675</v>
      </c>
      <c r="E51" s="957" t="s">
        <v>665</v>
      </c>
    </row>
    <row r="52" spans="1:5" x14ac:dyDescent="0.3">
      <c r="A52" s="963" t="s">
        <v>551</v>
      </c>
      <c r="B52" s="965">
        <f t="shared" si="0"/>
        <v>7</v>
      </c>
      <c r="C52" s="960" t="s">
        <v>697</v>
      </c>
      <c r="D52" s="963" t="s">
        <v>675</v>
      </c>
      <c r="E52" s="957" t="s">
        <v>667</v>
      </c>
    </row>
    <row r="53" spans="1:5" x14ac:dyDescent="0.3">
      <c r="A53" s="963" t="s">
        <v>551</v>
      </c>
      <c r="B53" s="965">
        <f t="shared" si="0"/>
        <v>8</v>
      </c>
      <c r="C53" s="960" t="s">
        <v>697</v>
      </c>
      <c r="D53" s="963" t="s">
        <v>676</v>
      </c>
      <c r="E53" s="957" t="s">
        <v>696</v>
      </c>
    </row>
    <row r="54" spans="1:5" s="219" customFormat="1" x14ac:dyDescent="0.3">
      <c r="A54" s="963" t="s">
        <v>551</v>
      </c>
      <c r="B54" s="965">
        <f t="shared" si="0"/>
        <v>9</v>
      </c>
      <c r="C54" s="960" t="s">
        <v>697</v>
      </c>
      <c r="D54" s="963" t="s">
        <v>676</v>
      </c>
      <c r="E54" s="957" t="s">
        <v>669</v>
      </c>
    </row>
    <row r="55" spans="1:5" x14ac:dyDescent="0.3">
      <c r="A55" s="963" t="s">
        <v>551</v>
      </c>
      <c r="B55" s="965">
        <f t="shared" si="0"/>
        <v>10</v>
      </c>
      <c r="C55" s="960" t="s">
        <v>697</v>
      </c>
      <c r="D55" s="963" t="s">
        <v>676</v>
      </c>
      <c r="E55" s="957" t="s">
        <v>671</v>
      </c>
    </row>
    <row r="56" spans="1:5" x14ac:dyDescent="0.3">
      <c r="A56" s="963" t="s">
        <v>551</v>
      </c>
      <c r="B56" s="965">
        <f t="shared" si="0"/>
        <v>11</v>
      </c>
      <c r="C56" s="960" t="s">
        <v>697</v>
      </c>
      <c r="D56" s="963" t="s">
        <v>676</v>
      </c>
      <c r="E56" s="957" t="s">
        <v>672</v>
      </c>
    </row>
    <row r="57" spans="1:5" x14ac:dyDescent="0.3">
      <c r="A57" s="963" t="s">
        <v>551</v>
      </c>
      <c r="B57" s="965">
        <f t="shared" si="0"/>
        <v>12</v>
      </c>
      <c r="C57" s="960" t="s">
        <v>697</v>
      </c>
      <c r="D57" s="963" t="s">
        <v>677</v>
      </c>
      <c r="E57" s="957" t="s">
        <v>669</v>
      </c>
    </row>
    <row r="58" spans="1:5" x14ac:dyDescent="0.3">
      <c r="A58" s="963" t="s">
        <v>551</v>
      </c>
      <c r="B58" s="965">
        <f t="shared" si="0"/>
        <v>13</v>
      </c>
      <c r="C58" s="960" t="s">
        <v>697</v>
      </c>
      <c r="D58" s="963" t="s">
        <v>677</v>
      </c>
      <c r="E58" s="957" t="s">
        <v>671</v>
      </c>
    </row>
    <row r="59" spans="1:5" x14ac:dyDescent="0.3">
      <c r="A59" s="963" t="s">
        <v>551</v>
      </c>
      <c r="B59" s="967">
        <f t="shared" si="0"/>
        <v>14</v>
      </c>
      <c r="C59" s="960" t="s">
        <v>697</v>
      </c>
      <c r="D59" s="963" t="s">
        <v>677</v>
      </c>
      <c r="E59" s="968" t="s">
        <v>672</v>
      </c>
    </row>
    <row r="60" spans="1:5" s="219" customFormat="1" x14ac:dyDescent="0.3">
      <c r="A60" s="963" t="s">
        <v>551</v>
      </c>
      <c r="B60" s="1002">
        <f t="shared" si="0"/>
        <v>15</v>
      </c>
      <c r="C60" s="1001" t="s">
        <v>809</v>
      </c>
      <c r="D60" s="963" t="s">
        <v>699</v>
      </c>
      <c r="E60" s="957" t="s">
        <v>801</v>
      </c>
    </row>
    <row r="61" spans="1:5" s="219" customFormat="1" x14ac:dyDescent="0.3">
      <c r="A61" s="963" t="s">
        <v>551</v>
      </c>
      <c r="B61" s="1002">
        <f t="shared" si="0"/>
        <v>16</v>
      </c>
      <c r="C61" s="1001" t="s">
        <v>809</v>
      </c>
      <c r="D61" s="963" t="s">
        <v>799</v>
      </c>
      <c r="E61" s="957" t="s">
        <v>800</v>
      </c>
    </row>
    <row r="62" spans="1:5" s="219" customFormat="1" ht="48.6" x14ac:dyDescent="0.3">
      <c r="A62" s="963" t="s">
        <v>551</v>
      </c>
      <c r="B62" s="1002">
        <f t="shared" si="0"/>
        <v>17</v>
      </c>
      <c r="C62" s="1001" t="s">
        <v>809</v>
      </c>
      <c r="D62" s="963" t="s">
        <v>802</v>
      </c>
      <c r="E62" s="10" t="s">
        <v>812</v>
      </c>
    </row>
    <row r="63" spans="1:5" s="219" customFormat="1" ht="48.6" x14ac:dyDescent="0.3">
      <c r="A63" s="963" t="s">
        <v>551</v>
      </c>
      <c r="B63" s="1002">
        <v>18</v>
      </c>
      <c r="C63" s="1001" t="s">
        <v>809</v>
      </c>
      <c r="D63" s="963" t="s">
        <v>803</v>
      </c>
      <c r="E63" s="10" t="s">
        <v>812</v>
      </c>
    </row>
    <row r="64" spans="1:5" s="219" customFormat="1" x14ac:dyDescent="0.3">
      <c r="A64" s="963" t="s">
        <v>551</v>
      </c>
      <c r="B64" s="1002">
        <v>19</v>
      </c>
      <c r="C64" s="1001" t="s">
        <v>830</v>
      </c>
      <c r="D64" s="963" t="s">
        <v>699</v>
      </c>
      <c r="E64" s="10" t="s">
        <v>831</v>
      </c>
    </row>
    <row r="65" spans="1:5" s="1034" customFormat="1" x14ac:dyDescent="0.3">
      <c r="A65" s="963" t="s">
        <v>551</v>
      </c>
      <c r="B65" s="1000">
        <v>20</v>
      </c>
      <c r="C65" s="1001" t="s">
        <v>887</v>
      </c>
      <c r="D65" s="963" t="s">
        <v>676</v>
      </c>
      <c r="E65" s="10" t="s">
        <v>895</v>
      </c>
    </row>
    <row r="66" spans="1:5" s="1034" customFormat="1" x14ac:dyDescent="0.3">
      <c r="A66" s="963" t="s">
        <v>551</v>
      </c>
      <c r="B66" s="1000">
        <v>21</v>
      </c>
      <c r="C66" s="1001" t="s">
        <v>887</v>
      </c>
      <c r="D66" s="963" t="s">
        <v>677</v>
      </c>
      <c r="E66" s="10" t="s">
        <v>889</v>
      </c>
    </row>
    <row r="67" spans="1:5" s="1034" customFormat="1" x14ac:dyDescent="0.3">
      <c r="A67" s="963" t="s">
        <v>551</v>
      </c>
      <c r="B67" s="1000">
        <v>22</v>
      </c>
      <c r="C67" s="1001" t="s">
        <v>887</v>
      </c>
      <c r="D67" s="963" t="s">
        <v>699</v>
      </c>
      <c r="E67" s="10" t="s">
        <v>899</v>
      </c>
    </row>
    <row r="68" spans="1:5" s="1034" customFormat="1" x14ac:dyDescent="0.3">
      <c r="A68" s="963" t="s">
        <v>551</v>
      </c>
      <c r="B68" s="1000">
        <v>23</v>
      </c>
      <c r="C68" s="1001" t="s">
        <v>990</v>
      </c>
      <c r="D68" s="963" t="s">
        <v>699</v>
      </c>
      <c r="E68" s="10" t="s">
        <v>955</v>
      </c>
    </row>
    <row r="69" spans="1:5" s="1034" customFormat="1" ht="24.6" x14ac:dyDescent="0.3">
      <c r="A69" s="963" t="s">
        <v>551</v>
      </c>
      <c r="B69" s="1000">
        <v>24</v>
      </c>
      <c r="C69" s="1001" t="s">
        <v>990</v>
      </c>
      <c r="D69" s="963" t="s">
        <v>799</v>
      </c>
      <c r="E69" s="10" t="s">
        <v>1003</v>
      </c>
    </row>
    <row r="70" spans="1:5" s="1034" customFormat="1" x14ac:dyDescent="0.3">
      <c r="A70" s="963" t="s">
        <v>551</v>
      </c>
      <c r="B70" s="1000">
        <v>25</v>
      </c>
      <c r="C70" s="1001" t="s">
        <v>990</v>
      </c>
      <c r="D70" s="963" t="s">
        <v>799</v>
      </c>
      <c r="E70" s="10" t="s">
        <v>987</v>
      </c>
    </row>
    <row r="71" spans="1:5" s="1034" customFormat="1" ht="24.6" x14ac:dyDescent="0.3">
      <c r="A71" s="963" t="s">
        <v>551</v>
      </c>
      <c r="B71" s="1000">
        <v>26</v>
      </c>
      <c r="C71" s="1001" t="s">
        <v>990</v>
      </c>
      <c r="D71" s="963" t="s">
        <v>799</v>
      </c>
      <c r="E71" s="10" t="s">
        <v>988</v>
      </c>
    </row>
    <row r="72" spans="1:5" s="1034" customFormat="1" x14ac:dyDescent="0.3">
      <c r="A72" s="963" t="s">
        <v>551</v>
      </c>
      <c r="B72" s="1000">
        <v>27</v>
      </c>
      <c r="C72" s="1001" t="s">
        <v>990</v>
      </c>
      <c r="D72" s="963" t="s">
        <v>699</v>
      </c>
      <c r="E72" s="10" t="s">
        <v>989</v>
      </c>
    </row>
    <row r="73" spans="1:5" s="1034" customFormat="1" x14ac:dyDescent="0.3">
      <c r="A73" s="963" t="s">
        <v>551</v>
      </c>
      <c r="B73" s="1000">
        <v>28</v>
      </c>
      <c r="C73" s="1428" t="s">
        <v>1023</v>
      </c>
      <c r="D73" s="963" t="s">
        <v>799</v>
      </c>
      <c r="E73" s="10" t="s">
        <v>1025</v>
      </c>
    </row>
    <row r="74" spans="1:5" s="1034" customFormat="1" x14ac:dyDescent="0.3">
      <c r="A74" s="963" t="s">
        <v>551</v>
      </c>
      <c r="B74" s="1000">
        <v>29</v>
      </c>
      <c r="C74" s="1428" t="s">
        <v>1027</v>
      </c>
      <c r="D74" s="963" t="s">
        <v>799</v>
      </c>
      <c r="E74" s="10" t="s">
        <v>1028</v>
      </c>
    </row>
    <row r="75" spans="1:5" s="1034" customFormat="1" x14ac:dyDescent="0.3">
      <c r="A75" s="1005" t="s">
        <v>551</v>
      </c>
      <c r="B75" s="1433">
        <v>30</v>
      </c>
      <c r="C75" s="1338" t="s">
        <v>1031</v>
      </c>
      <c r="D75" s="1005" t="s">
        <v>699</v>
      </c>
      <c r="E75" s="1006" t="s">
        <v>1095</v>
      </c>
    </row>
    <row r="76" spans="1:5" x14ac:dyDescent="0.3">
      <c r="A76" s="964" t="s">
        <v>678</v>
      </c>
      <c r="B76" s="966">
        <v>1</v>
      </c>
      <c r="C76" s="961" t="s">
        <v>697</v>
      </c>
      <c r="D76" s="964" t="s">
        <v>679</v>
      </c>
      <c r="E76" s="956" t="s">
        <v>680</v>
      </c>
    </row>
    <row r="77" spans="1:5" x14ac:dyDescent="0.3">
      <c r="A77" s="963" t="s">
        <v>678</v>
      </c>
      <c r="B77" s="965">
        <f t="shared" si="0"/>
        <v>2</v>
      </c>
      <c r="C77" s="960" t="s">
        <v>697</v>
      </c>
      <c r="D77" s="963" t="s">
        <v>682</v>
      </c>
      <c r="E77" s="957" t="s">
        <v>681</v>
      </c>
    </row>
    <row r="78" spans="1:5" x14ac:dyDescent="0.3">
      <c r="A78" s="963" t="s">
        <v>678</v>
      </c>
      <c r="B78" s="965">
        <f t="shared" si="0"/>
        <v>3</v>
      </c>
      <c r="C78" s="960" t="s">
        <v>697</v>
      </c>
      <c r="D78" s="963" t="s">
        <v>682</v>
      </c>
      <c r="E78" s="957" t="s">
        <v>683</v>
      </c>
    </row>
    <row r="79" spans="1:5" x14ac:dyDescent="0.3">
      <c r="A79" s="963" t="s">
        <v>678</v>
      </c>
      <c r="B79" s="965">
        <f t="shared" si="0"/>
        <v>4</v>
      </c>
      <c r="C79" s="960" t="s">
        <v>697</v>
      </c>
      <c r="D79" s="963" t="s">
        <v>682</v>
      </c>
      <c r="E79" s="957" t="s">
        <v>684</v>
      </c>
    </row>
    <row r="80" spans="1:5" ht="24.6" x14ac:dyDescent="0.3">
      <c r="A80" s="963" t="s">
        <v>678</v>
      </c>
      <c r="B80" s="1003">
        <v>5</v>
      </c>
      <c r="C80" s="1004" t="s">
        <v>809</v>
      </c>
      <c r="D80" s="963" t="s">
        <v>785</v>
      </c>
      <c r="E80" s="10" t="s">
        <v>793</v>
      </c>
    </row>
    <row r="81" spans="1:5" x14ac:dyDescent="0.3">
      <c r="A81" s="963" t="s">
        <v>783</v>
      </c>
      <c r="B81" s="1003">
        <v>6</v>
      </c>
      <c r="C81" s="1004" t="s">
        <v>809</v>
      </c>
      <c r="D81" s="963" t="s">
        <v>679</v>
      </c>
      <c r="E81" s="957" t="s">
        <v>794</v>
      </c>
    </row>
    <row r="82" spans="1:5" s="219" customFormat="1" ht="24.6" x14ac:dyDescent="0.3">
      <c r="A82" s="963" t="s">
        <v>783</v>
      </c>
      <c r="B82" s="1003">
        <v>7</v>
      </c>
      <c r="C82" s="1004" t="s">
        <v>809</v>
      </c>
      <c r="D82" s="963" t="s">
        <v>679</v>
      </c>
      <c r="E82" s="99" t="s">
        <v>825</v>
      </c>
    </row>
    <row r="83" spans="1:5" s="1034" customFormat="1" x14ac:dyDescent="0.3">
      <c r="A83" s="963" t="s">
        <v>783</v>
      </c>
      <c r="B83" s="1003">
        <v>8</v>
      </c>
      <c r="C83" s="1004" t="s">
        <v>830</v>
      </c>
      <c r="D83" s="963" t="s">
        <v>682</v>
      </c>
      <c r="E83" s="99" t="s">
        <v>829</v>
      </c>
    </row>
    <row r="84" spans="1:5" s="1034" customFormat="1" ht="24.6" x14ac:dyDescent="0.3">
      <c r="A84" s="963" t="s">
        <v>783</v>
      </c>
      <c r="B84" s="1003">
        <v>9</v>
      </c>
      <c r="C84" s="1004" t="s">
        <v>990</v>
      </c>
      <c r="D84" s="963" t="s">
        <v>679</v>
      </c>
      <c r="E84" s="99" t="s">
        <v>1014</v>
      </c>
    </row>
    <row r="85" spans="1:5" s="1034" customFormat="1" x14ac:dyDescent="0.3">
      <c r="A85" s="963" t="s">
        <v>678</v>
      </c>
      <c r="B85" s="1003">
        <v>10</v>
      </c>
      <c r="C85" s="1004" t="s">
        <v>1027</v>
      </c>
      <c r="D85" s="963" t="s">
        <v>682</v>
      </c>
      <c r="E85" s="99" t="s">
        <v>1025</v>
      </c>
    </row>
    <row r="86" spans="1:5" s="1034" customFormat="1" ht="24.6" x14ac:dyDescent="0.3">
      <c r="A86" s="1005" t="s">
        <v>678</v>
      </c>
      <c r="B86" s="1434">
        <v>11</v>
      </c>
      <c r="C86" s="1435" t="s">
        <v>1031</v>
      </c>
      <c r="D86" s="1005" t="s">
        <v>682</v>
      </c>
      <c r="E86" s="1436" t="s">
        <v>1106</v>
      </c>
    </row>
    <row r="87" spans="1:5" s="1034" customFormat="1" ht="24.6" x14ac:dyDescent="0.3">
      <c r="A87" s="1005" t="s">
        <v>678</v>
      </c>
      <c r="B87" s="1434">
        <v>12</v>
      </c>
      <c r="C87" s="1435" t="s">
        <v>1031</v>
      </c>
      <c r="D87" s="1005" t="s">
        <v>784</v>
      </c>
      <c r="E87" s="1436" t="s">
        <v>1107</v>
      </c>
    </row>
    <row r="88" spans="1:5" ht="24.6" x14ac:dyDescent="0.3">
      <c r="A88" s="1270" t="s">
        <v>678</v>
      </c>
      <c r="B88" s="1271">
        <v>13</v>
      </c>
      <c r="C88" s="1272" t="s">
        <v>1031</v>
      </c>
      <c r="D88" s="1270" t="s">
        <v>785</v>
      </c>
      <c r="E88" s="1273" t="s">
        <v>1105</v>
      </c>
    </row>
    <row r="89" spans="1:5" x14ac:dyDescent="0.3">
      <c r="B89" s="16"/>
      <c r="C89" s="16"/>
      <c r="D89" s="16"/>
      <c r="E89" s="16"/>
    </row>
    <row r="90" spans="1:5" x14ac:dyDescent="0.3">
      <c r="B90" s="16"/>
      <c r="C90" s="16"/>
      <c r="D90" s="16"/>
      <c r="E90" s="16"/>
    </row>
    <row r="91" spans="1:5" x14ac:dyDescent="0.3">
      <c r="B91" s="16"/>
      <c r="C91" s="16"/>
      <c r="D91" s="16"/>
      <c r="E91" s="16"/>
    </row>
    <row r="92" spans="1:5" x14ac:dyDescent="0.3">
      <c r="B92" s="16"/>
      <c r="C92" s="16"/>
      <c r="D92" s="16"/>
      <c r="E92" s="16"/>
    </row>
    <row r="93" spans="1:5" x14ac:dyDescent="0.3">
      <c r="B93" s="16"/>
      <c r="C93" s="16"/>
      <c r="D93" s="16"/>
      <c r="E93" s="16"/>
    </row>
    <row r="94" spans="1:5" x14ac:dyDescent="0.3">
      <c r="B94" s="16"/>
      <c r="C94" s="16"/>
      <c r="D94" s="16"/>
      <c r="E94" s="16"/>
    </row>
    <row r="95" spans="1:5" x14ac:dyDescent="0.3">
      <c r="B95" s="16"/>
      <c r="C95" s="16"/>
      <c r="D95" s="16"/>
      <c r="E95" s="16"/>
    </row>
  </sheetData>
  <sheetProtection algorithmName="SHA-512" hashValue="AkFkpFrmpLMeH07NmKKSyhC4XfKkmOBFoyio8mFaY338iskws9Fc8v6fnn1q6itxNiw059i9dLrtNnKcLoRueg==" saltValue="Lcn86aWXYB6NHhQFJTy1aw==" spinCount="100000" sheet="1" objects="1" scenarios="1"/>
  <pageMargins left="0.25" right="0.25" top="0.75" bottom="0.75" header="0" footer="0.3"/>
  <pageSetup scale="69" fitToHeight="2" orientation="landscape" r:id="rId1"/>
  <headerFooter>
    <oddHeader>&amp;R&amp;G</oddHeader>
    <oddFooter>&amp;L&amp;F&amp;R&amp;P of &amp;N</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E1"/>
  <sheetViews>
    <sheetView workbookViewId="0"/>
  </sheetViews>
  <sheetFormatPr defaultRowHeight="14.4" x14ac:dyDescent="0.3"/>
  <sheetData>
    <row r="1" spans="1:5" x14ac:dyDescent="0.3">
      <c r="A1" s="140" t="s">
        <v>429</v>
      </c>
      <c r="E1" t="s">
        <v>430</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FFFF00"/>
  </sheetPr>
  <dimension ref="A1:X3649"/>
  <sheetViews>
    <sheetView workbookViewId="0">
      <selection activeCell="A2" sqref="A2"/>
    </sheetView>
  </sheetViews>
  <sheetFormatPr defaultRowHeight="14.4" x14ac:dyDescent="0.3"/>
  <cols>
    <col min="1" max="1" width="8.88671875" style="173"/>
    <col min="2" max="2" width="11.5546875" style="173" customWidth="1"/>
    <col min="3" max="3" width="9.5546875" style="173" customWidth="1"/>
    <col min="4" max="4" width="19.44140625" style="173" customWidth="1"/>
    <col min="5" max="5" width="12.6640625" style="173" customWidth="1"/>
    <col min="6" max="6" width="12.6640625" style="219" customWidth="1"/>
    <col min="7" max="7" width="11.109375" style="173" customWidth="1"/>
    <col min="8" max="8" width="15.6640625" style="173" customWidth="1"/>
    <col min="9" max="9" width="12.33203125" style="173" customWidth="1"/>
    <col min="10" max="10" width="21.88671875" style="173" customWidth="1"/>
    <col min="11" max="11" width="26.5546875" style="173" customWidth="1"/>
    <col min="12" max="12" width="29" style="173" customWidth="1"/>
    <col min="13" max="13" width="9.44140625" style="197" customWidth="1"/>
    <col min="14" max="14" width="36.88671875" style="196" customWidth="1"/>
    <col min="15" max="23" width="14" style="250" customWidth="1"/>
    <col min="24" max="24" width="14" customWidth="1"/>
  </cols>
  <sheetData>
    <row r="1" spans="1:23" ht="28.8" x14ac:dyDescent="0.3">
      <c r="A1" s="222" t="s">
        <v>534</v>
      </c>
      <c r="B1" s="222" t="s">
        <v>535</v>
      </c>
      <c r="C1" s="221" t="s">
        <v>536</v>
      </c>
      <c r="D1" s="221" t="s">
        <v>537</v>
      </c>
      <c r="E1" s="220" t="s">
        <v>538</v>
      </c>
      <c r="F1" s="220" t="s">
        <v>540</v>
      </c>
      <c r="G1" s="221" t="s">
        <v>539</v>
      </c>
      <c r="H1" s="220" t="s">
        <v>622</v>
      </c>
      <c r="I1" s="221" t="s">
        <v>541</v>
      </c>
      <c r="J1" s="221" t="s">
        <v>542</v>
      </c>
      <c r="K1" s="221" t="s">
        <v>543</v>
      </c>
      <c r="L1" s="221" t="s">
        <v>623</v>
      </c>
      <c r="M1" s="220" t="s">
        <v>544</v>
      </c>
      <c r="N1" s="221" t="s">
        <v>624</v>
      </c>
      <c r="O1" s="248" t="s">
        <v>40</v>
      </c>
      <c r="P1" s="249" t="s">
        <v>11</v>
      </c>
      <c r="Q1" s="249" t="s">
        <v>53</v>
      </c>
      <c r="R1" s="249" t="s">
        <v>54</v>
      </c>
      <c r="S1" s="249" t="s">
        <v>55</v>
      </c>
      <c r="T1" s="249" t="s">
        <v>57</v>
      </c>
      <c r="U1" s="249" t="s">
        <v>56</v>
      </c>
      <c r="V1" s="249" t="s">
        <v>149</v>
      </c>
      <c r="W1" s="249" t="s">
        <v>150</v>
      </c>
    </row>
    <row r="2" spans="1:23" x14ac:dyDescent="0.3">
      <c r="A2" s="219"/>
      <c r="B2" s="219" t="s">
        <v>527</v>
      </c>
      <c r="C2" s="219"/>
      <c r="D2" s="219"/>
      <c r="E2" s="243">
        <f>Jurat!I$1</f>
        <v>0</v>
      </c>
      <c r="F2" s="244">
        <f>Jurat!D$33</f>
        <v>0</v>
      </c>
      <c r="G2" s="219" t="s">
        <v>552</v>
      </c>
      <c r="H2" s="244">
        <v>42460</v>
      </c>
      <c r="I2" s="219" t="s">
        <v>485</v>
      </c>
      <c r="J2" s="219" t="s">
        <v>545</v>
      </c>
      <c r="K2" s="219" t="s">
        <v>545</v>
      </c>
      <c r="L2" s="219" t="s">
        <v>545</v>
      </c>
      <c r="M2" s="219"/>
      <c r="N2" s="224" t="s">
        <v>545</v>
      </c>
      <c r="O2" s="250">
        <f>'MMA Rev-Exp Summary'!D$9</f>
        <v>0</v>
      </c>
      <c r="P2" s="250">
        <f>'MMA Rev-Exp Summary'!E$9</f>
        <v>0</v>
      </c>
      <c r="Q2" s="250">
        <f>'MMA Rev-Exp Summary'!F$9</f>
        <v>0</v>
      </c>
      <c r="R2" s="250">
        <f>'MMA Rev-Exp Summary'!G$9</f>
        <v>0</v>
      </c>
      <c r="S2" s="250">
        <f>'MMA Rev-Exp Summary'!H$9</f>
        <v>0</v>
      </c>
      <c r="T2" s="250">
        <f>'MMA Rev-Exp Summary'!I$9</f>
        <v>0</v>
      </c>
      <c r="U2" s="250">
        <f>'MMA Rev-Exp Summary'!J$9</f>
        <v>0</v>
      </c>
      <c r="V2" s="250">
        <f>'MMA Rev-Exp Summary'!K$9</f>
        <v>0</v>
      </c>
      <c r="W2" s="250">
        <f>'MMA Rev-Exp Summary'!L$9</f>
        <v>0</v>
      </c>
    </row>
    <row r="3" spans="1:23" x14ac:dyDescent="0.3">
      <c r="A3" s="219"/>
      <c r="B3" s="219"/>
      <c r="C3" s="219"/>
      <c r="D3" s="219"/>
      <c r="E3" s="243">
        <f>Jurat!I$1</f>
        <v>0</v>
      </c>
      <c r="F3" s="244">
        <f>Jurat!D$33</f>
        <v>0</v>
      </c>
      <c r="G3" s="219" t="s">
        <v>552</v>
      </c>
      <c r="H3" s="244">
        <v>42460</v>
      </c>
      <c r="I3" s="219" t="s">
        <v>485</v>
      </c>
      <c r="J3" s="219" t="s">
        <v>625</v>
      </c>
      <c r="K3" s="219" t="s">
        <v>13</v>
      </c>
      <c r="L3" s="219" t="s">
        <v>13</v>
      </c>
      <c r="M3" s="235">
        <v>1.1000000000000001</v>
      </c>
      <c r="N3" s="225" t="s">
        <v>13</v>
      </c>
      <c r="O3" s="250">
        <f>'MMA Rev-Exp Summary'!D$11</f>
        <v>0</v>
      </c>
      <c r="P3" s="250">
        <f>'MMA Rev-Exp Summary'!E$11</f>
        <v>0</v>
      </c>
      <c r="Q3" s="250">
        <f>'MMA Rev-Exp Summary'!F$11</f>
        <v>0</v>
      </c>
      <c r="R3" s="250">
        <f>'MMA Rev-Exp Summary'!G$11</f>
        <v>0</v>
      </c>
      <c r="S3" s="250">
        <f>'MMA Rev-Exp Summary'!H$11</f>
        <v>0</v>
      </c>
      <c r="T3" s="250">
        <f>'MMA Rev-Exp Summary'!I$11</f>
        <v>0</v>
      </c>
      <c r="U3" s="250">
        <f>'MMA Rev-Exp Summary'!J$11</f>
        <v>0</v>
      </c>
      <c r="V3" s="250">
        <f>'MMA Rev-Exp Summary'!K$11</f>
        <v>0</v>
      </c>
      <c r="W3" s="250">
        <f>'MMA Rev-Exp Summary'!L$11</f>
        <v>0</v>
      </c>
    </row>
    <row r="4" spans="1:23" x14ac:dyDescent="0.3">
      <c r="A4" s="219"/>
      <c r="B4" s="219"/>
      <c r="C4" s="219"/>
      <c r="D4" s="219"/>
      <c r="E4" s="243">
        <f>Jurat!I$1</f>
        <v>0</v>
      </c>
      <c r="F4" s="244">
        <f>Jurat!D$33</f>
        <v>0</v>
      </c>
      <c r="G4" s="219" t="s">
        <v>552</v>
      </c>
      <c r="H4" s="244">
        <v>42460</v>
      </c>
      <c r="I4" s="219" t="s">
        <v>485</v>
      </c>
      <c r="J4" s="219" t="s">
        <v>625</v>
      </c>
      <c r="K4" s="219" t="s">
        <v>631</v>
      </c>
      <c r="L4" s="219" t="s">
        <v>632</v>
      </c>
      <c r="M4" s="236">
        <v>1.2</v>
      </c>
      <c r="N4" s="228" t="s">
        <v>19</v>
      </c>
      <c r="O4" s="250">
        <f>'MMA Rev-Exp Summary'!D$12</f>
        <v>0</v>
      </c>
      <c r="P4" s="250">
        <f>'MMA Rev-Exp Summary'!E$12</f>
        <v>0</v>
      </c>
      <c r="Q4" s="250">
        <f>'MMA Rev-Exp Summary'!F$12</f>
        <v>0</v>
      </c>
      <c r="R4" s="250">
        <f>'MMA Rev-Exp Summary'!G$12</f>
        <v>0</v>
      </c>
      <c r="S4" s="250">
        <f>'MMA Rev-Exp Summary'!H$12</f>
        <v>0</v>
      </c>
      <c r="T4" s="250">
        <f>'MMA Rev-Exp Summary'!I$12</f>
        <v>0</v>
      </c>
      <c r="U4" s="250">
        <f>'MMA Rev-Exp Summary'!J$12</f>
        <v>0</v>
      </c>
      <c r="V4" s="250">
        <f>'MMA Rev-Exp Summary'!K$12</f>
        <v>0</v>
      </c>
      <c r="W4" s="250">
        <f>'MMA Rev-Exp Summary'!L$12</f>
        <v>0</v>
      </c>
    </row>
    <row r="5" spans="1:23" x14ac:dyDescent="0.3">
      <c r="A5" s="219"/>
      <c r="B5" s="219"/>
      <c r="C5" s="219"/>
      <c r="D5" s="219"/>
      <c r="E5" s="243">
        <f>Jurat!I$1</f>
        <v>0</v>
      </c>
      <c r="F5" s="244">
        <f>Jurat!D$33</f>
        <v>0</v>
      </c>
      <c r="G5" s="219" t="s">
        <v>552</v>
      </c>
      <c r="H5" s="244">
        <v>42460</v>
      </c>
      <c r="I5" s="219" t="s">
        <v>485</v>
      </c>
      <c r="J5" s="219" t="s">
        <v>625</v>
      </c>
      <c r="K5" s="219" t="s">
        <v>631</v>
      </c>
      <c r="L5" s="219" t="s">
        <v>633</v>
      </c>
      <c r="M5" s="236" t="s">
        <v>70</v>
      </c>
      <c r="N5" s="228" t="s">
        <v>449</v>
      </c>
      <c r="O5" s="250">
        <f>'MMA Rev-Exp Summary'!D$13</f>
        <v>0</v>
      </c>
      <c r="P5" s="250">
        <f>'MMA Rev-Exp Summary'!E$13</f>
        <v>0</v>
      </c>
      <c r="Q5" s="250">
        <f>'MMA Rev-Exp Summary'!F$13</f>
        <v>0</v>
      </c>
      <c r="R5" s="250">
        <f>'MMA Rev-Exp Summary'!G$13</f>
        <v>0</v>
      </c>
      <c r="S5" s="250">
        <f>'MMA Rev-Exp Summary'!H$13</f>
        <v>0</v>
      </c>
      <c r="T5" s="250">
        <f>'MMA Rev-Exp Summary'!I$13</f>
        <v>0</v>
      </c>
      <c r="U5" s="250">
        <f>'MMA Rev-Exp Summary'!J$13</f>
        <v>0</v>
      </c>
      <c r="V5" s="250">
        <f>'MMA Rev-Exp Summary'!K$13</f>
        <v>0</v>
      </c>
      <c r="W5" s="250">
        <f>'MMA Rev-Exp Summary'!L$13</f>
        <v>0</v>
      </c>
    </row>
    <row r="6" spans="1:23" x14ac:dyDescent="0.3">
      <c r="A6" s="219"/>
      <c r="B6" s="219"/>
      <c r="C6" s="219"/>
      <c r="D6" s="219"/>
      <c r="E6" s="243">
        <f>Jurat!I$1</f>
        <v>0</v>
      </c>
      <c r="F6" s="244">
        <f>Jurat!D$33</f>
        <v>0</v>
      </c>
      <c r="G6" s="219" t="s">
        <v>552</v>
      </c>
      <c r="H6" s="244">
        <v>42460</v>
      </c>
      <c r="I6" s="219" t="s">
        <v>485</v>
      </c>
      <c r="J6" s="219" t="s">
        <v>625</v>
      </c>
      <c r="K6" s="219" t="s">
        <v>631</v>
      </c>
      <c r="L6" s="219" t="s">
        <v>634</v>
      </c>
      <c r="M6" s="236" t="s">
        <v>71</v>
      </c>
      <c r="N6" s="228" t="s">
        <v>160</v>
      </c>
      <c r="O6" s="250">
        <f>'MMA Rev-Exp Summary'!D$14</f>
        <v>0</v>
      </c>
      <c r="P6" s="250">
        <f>'MMA Rev-Exp Summary'!E$14</f>
        <v>0</v>
      </c>
      <c r="Q6" s="250">
        <f>'MMA Rev-Exp Summary'!F$14</f>
        <v>0</v>
      </c>
      <c r="R6" s="250">
        <f>'MMA Rev-Exp Summary'!G$14</f>
        <v>0</v>
      </c>
      <c r="S6" s="250">
        <f>'MMA Rev-Exp Summary'!H$14</f>
        <v>0</v>
      </c>
      <c r="T6" s="250">
        <f>'MMA Rev-Exp Summary'!I$14</f>
        <v>0</v>
      </c>
      <c r="U6" s="250">
        <f>'MMA Rev-Exp Summary'!J$14</f>
        <v>0</v>
      </c>
      <c r="V6" s="250">
        <f>'MMA Rev-Exp Summary'!K$14</f>
        <v>0</v>
      </c>
      <c r="W6" s="250">
        <f>'MMA Rev-Exp Summary'!L$14</f>
        <v>0</v>
      </c>
    </row>
    <row r="7" spans="1:23" x14ac:dyDescent="0.3">
      <c r="A7" s="219"/>
      <c r="B7" s="219"/>
      <c r="C7" s="219"/>
      <c r="D7" s="219"/>
      <c r="E7" s="243">
        <f>Jurat!I$1</f>
        <v>0</v>
      </c>
      <c r="F7" s="244">
        <f>Jurat!D$33</f>
        <v>0</v>
      </c>
      <c r="G7" s="219" t="s">
        <v>552</v>
      </c>
      <c r="H7" s="244">
        <v>42460</v>
      </c>
      <c r="I7" s="219" t="s">
        <v>485</v>
      </c>
      <c r="J7" s="219" t="s">
        <v>625</v>
      </c>
      <c r="K7" s="219" t="s">
        <v>14</v>
      </c>
      <c r="L7" s="219" t="s">
        <v>635</v>
      </c>
      <c r="M7" s="236" t="s">
        <v>104</v>
      </c>
      <c r="N7" s="228" t="s">
        <v>161</v>
      </c>
      <c r="O7" s="250">
        <f>'MMA Rev-Exp Summary'!D$15</f>
        <v>0</v>
      </c>
      <c r="P7" s="250">
        <f>'MMA Rev-Exp Summary'!E$15</f>
        <v>0</v>
      </c>
      <c r="Q7" s="250">
        <f>'MMA Rev-Exp Summary'!F$15</f>
        <v>0</v>
      </c>
      <c r="R7" s="250">
        <f>'MMA Rev-Exp Summary'!G$15</f>
        <v>0</v>
      </c>
      <c r="S7" s="250">
        <f>'MMA Rev-Exp Summary'!H$15</f>
        <v>0</v>
      </c>
      <c r="T7" s="250">
        <f>'MMA Rev-Exp Summary'!I$15</f>
        <v>0</v>
      </c>
      <c r="U7" s="250">
        <f>'MMA Rev-Exp Summary'!J$15</f>
        <v>0</v>
      </c>
      <c r="V7" s="250">
        <f>'MMA Rev-Exp Summary'!K$15</f>
        <v>0</v>
      </c>
      <c r="W7" s="250">
        <f>'MMA Rev-Exp Summary'!L$15</f>
        <v>0</v>
      </c>
    </row>
    <row r="8" spans="1:23" x14ac:dyDescent="0.3">
      <c r="A8" s="219"/>
      <c r="B8" s="219"/>
      <c r="C8" s="219"/>
      <c r="D8" s="219"/>
      <c r="E8" s="243">
        <f>Jurat!I$1</f>
        <v>0</v>
      </c>
      <c r="F8" s="244">
        <f>Jurat!D$33</f>
        <v>0</v>
      </c>
      <c r="G8" s="219" t="s">
        <v>552</v>
      </c>
      <c r="H8" s="244">
        <v>42460</v>
      </c>
      <c r="I8" s="219" t="s">
        <v>485</v>
      </c>
      <c r="J8" s="219" t="s">
        <v>625</v>
      </c>
      <c r="K8" s="219" t="s">
        <v>14</v>
      </c>
      <c r="L8" s="219" t="s">
        <v>14</v>
      </c>
      <c r="M8" s="236" t="s">
        <v>39</v>
      </c>
      <c r="N8" s="228" t="s">
        <v>14</v>
      </c>
      <c r="O8" s="250">
        <f>'MMA Rev-Exp Summary'!D$16</f>
        <v>0</v>
      </c>
      <c r="P8" s="250">
        <f>'MMA Rev-Exp Summary'!E$16</f>
        <v>0</v>
      </c>
      <c r="Q8" s="250">
        <f>'MMA Rev-Exp Summary'!F$16</f>
        <v>0</v>
      </c>
      <c r="R8" s="250">
        <f>'MMA Rev-Exp Summary'!G$16</f>
        <v>0</v>
      </c>
      <c r="S8" s="250">
        <f>'MMA Rev-Exp Summary'!H$16</f>
        <v>0</v>
      </c>
      <c r="T8" s="250">
        <f>'MMA Rev-Exp Summary'!I$16</f>
        <v>0</v>
      </c>
      <c r="U8" s="250">
        <f>'MMA Rev-Exp Summary'!J$16</f>
        <v>0</v>
      </c>
      <c r="V8" s="250">
        <f>'MMA Rev-Exp Summary'!K$16</f>
        <v>0</v>
      </c>
      <c r="W8" s="250">
        <f>'MMA Rev-Exp Summary'!L$16</f>
        <v>0</v>
      </c>
    </row>
    <row r="9" spans="1:23" x14ac:dyDescent="0.3">
      <c r="A9" s="219"/>
      <c r="B9" s="219"/>
      <c r="C9" s="219"/>
      <c r="D9" s="219"/>
      <c r="E9" s="243">
        <f>Jurat!I$1</f>
        <v>0</v>
      </c>
      <c r="F9" s="244">
        <f>Jurat!D$33</f>
        <v>0</v>
      </c>
      <c r="G9" s="219" t="s">
        <v>552</v>
      </c>
      <c r="H9" s="244">
        <v>42460</v>
      </c>
      <c r="I9" s="219" t="s">
        <v>485</v>
      </c>
      <c r="J9" s="219" t="s">
        <v>626</v>
      </c>
      <c r="K9" s="219" t="s">
        <v>558</v>
      </c>
      <c r="L9" s="219" t="s">
        <v>0</v>
      </c>
      <c r="M9" s="236">
        <v>2.1</v>
      </c>
      <c r="N9" s="228" t="s">
        <v>162</v>
      </c>
      <c r="O9" s="250">
        <f>'MMA Rev-Exp Summary'!D$20</f>
        <v>0</v>
      </c>
      <c r="P9" s="250">
        <f>'MMA Rev-Exp Summary'!E$20</f>
        <v>0</v>
      </c>
      <c r="Q9" s="250">
        <f>'MMA Rev-Exp Summary'!F$20</f>
        <v>0</v>
      </c>
      <c r="R9" s="250">
        <f>'MMA Rev-Exp Summary'!G$20</f>
        <v>0</v>
      </c>
      <c r="S9" s="250">
        <f>'MMA Rev-Exp Summary'!H$20</f>
        <v>0</v>
      </c>
      <c r="T9" s="250">
        <f>'MMA Rev-Exp Summary'!I$20</f>
        <v>0</v>
      </c>
      <c r="U9" s="250">
        <f>'MMA Rev-Exp Summary'!J$20</f>
        <v>0</v>
      </c>
      <c r="V9" s="250">
        <f>'MMA Rev-Exp Summary'!K$20</f>
        <v>0</v>
      </c>
      <c r="W9" s="250">
        <f>'MMA Rev-Exp Summary'!L$20</f>
        <v>0</v>
      </c>
    </row>
    <row r="10" spans="1:23" x14ac:dyDescent="0.3">
      <c r="A10" s="219"/>
      <c r="B10" s="219"/>
      <c r="C10" s="219"/>
      <c r="D10" s="219"/>
      <c r="E10" s="243">
        <f>Jurat!I$1</f>
        <v>0</v>
      </c>
      <c r="F10" s="244">
        <f>Jurat!D$33</f>
        <v>0</v>
      </c>
      <c r="G10" s="219" t="s">
        <v>552</v>
      </c>
      <c r="H10" s="244">
        <v>42460</v>
      </c>
      <c r="I10" s="219" t="s">
        <v>485</v>
      </c>
      <c r="J10" s="219" t="s">
        <v>626</v>
      </c>
      <c r="K10" s="219" t="s">
        <v>558</v>
      </c>
      <c r="L10" s="219" t="s">
        <v>0</v>
      </c>
      <c r="M10" s="236">
        <v>2.2000000000000002</v>
      </c>
      <c r="N10" s="228" t="s">
        <v>163</v>
      </c>
      <c r="O10" s="250">
        <f>'MMA Rev-Exp Summary'!D$21</f>
        <v>0</v>
      </c>
      <c r="P10" s="250">
        <f>'MMA Rev-Exp Summary'!E$21</f>
        <v>0</v>
      </c>
      <c r="Q10" s="250">
        <f>'MMA Rev-Exp Summary'!F$21</f>
        <v>0</v>
      </c>
      <c r="R10" s="250">
        <f>'MMA Rev-Exp Summary'!G$21</f>
        <v>0</v>
      </c>
      <c r="S10" s="250">
        <f>'MMA Rev-Exp Summary'!H$21</f>
        <v>0</v>
      </c>
      <c r="T10" s="250">
        <f>'MMA Rev-Exp Summary'!I$21</f>
        <v>0</v>
      </c>
      <c r="U10" s="250">
        <f>'MMA Rev-Exp Summary'!J$21</f>
        <v>0</v>
      </c>
      <c r="V10" s="250">
        <f>'MMA Rev-Exp Summary'!K$21</f>
        <v>0</v>
      </c>
      <c r="W10" s="250">
        <f>'MMA Rev-Exp Summary'!L$21</f>
        <v>0</v>
      </c>
    </row>
    <row r="11" spans="1:23" x14ac:dyDescent="0.3">
      <c r="A11" s="219"/>
      <c r="B11" s="219"/>
      <c r="C11" s="219"/>
      <c r="D11" s="219"/>
      <c r="E11" s="243">
        <f>Jurat!I$1</f>
        <v>0</v>
      </c>
      <c r="F11" s="244">
        <f>Jurat!D$33</f>
        <v>0</v>
      </c>
      <c r="G11" s="219" t="s">
        <v>552</v>
      </c>
      <c r="H11" s="244">
        <v>42460</v>
      </c>
      <c r="I11" s="219" t="s">
        <v>485</v>
      </c>
      <c r="J11" s="219" t="s">
        <v>626</v>
      </c>
      <c r="K11" s="219" t="s">
        <v>558</v>
      </c>
      <c r="L11" s="219" t="s">
        <v>0</v>
      </c>
      <c r="M11" s="236">
        <v>2.2999999999999998</v>
      </c>
      <c r="N11" s="228" t="s">
        <v>164</v>
      </c>
      <c r="O11" s="250">
        <f>'MMA Rev-Exp Summary'!D$22</f>
        <v>0</v>
      </c>
      <c r="P11" s="250">
        <f>'MMA Rev-Exp Summary'!E$22</f>
        <v>0</v>
      </c>
      <c r="Q11" s="250">
        <f>'MMA Rev-Exp Summary'!F$22</f>
        <v>0</v>
      </c>
      <c r="R11" s="250">
        <f>'MMA Rev-Exp Summary'!G$22</f>
        <v>0</v>
      </c>
      <c r="S11" s="250">
        <f>'MMA Rev-Exp Summary'!H$22</f>
        <v>0</v>
      </c>
      <c r="T11" s="250">
        <f>'MMA Rev-Exp Summary'!I$22</f>
        <v>0</v>
      </c>
      <c r="U11" s="250">
        <f>'MMA Rev-Exp Summary'!J$22</f>
        <v>0</v>
      </c>
      <c r="V11" s="250">
        <f>'MMA Rev-Exp Summary'!K$22</f>
        <v>0</v>
      </c>
      <c r="W11" s="250">
        <f>'MMA Rev-Exp Summary'!L$22</f>
        <v>0</v>
      </c>
    </row>
    <row r="12" spans="1:23" x14ac:dyDescent="0.3">
      <c r="A12" s="219"/>
      <c r="B12" s="219"/>
      <c r="C12" s="219"/>
      <c r="D12" s="219"/>
      <c r="E12" s="243">
        <f>Jurat!I$1</f>
        <v>0</v>
      </c>
      <c r="F12" s="244">
        <f>Jurat!D$33</f>
        <v>0</v>
      </c>
      <c r="G12" s="219" t="s">
        <v>552</v>
      </c>
      <c r="H12" s="244">
        <v>42460</v>
      </c>
      <c r="I12" s="219" t="s">
        <v>485</v>
      </c>
      <c r="J12" s="219" t="s">
        <v>626</v>
      </c>
      <c r="K12" s="219" t="s">
        <v>558</v>
      </c>
      <c r="L12" s="219" t="s">
        <v>0</v>
      </c>
      <c r="M12" s="236">
        <v>2.4</v>
      </c>
      <c r="N12" s="228" t="s">
        <v>165</v>
      </c>
      <c r="O12" s="250">
        <f>'MMA Rev-Exp Summary'!D$23</f>
        <v>0</v>
      </c>
      <c r="P12" s="250">
        <f>'MMA Rev-Exp Summary'!E$23</f>
        <v>0</v>
      </c>
      <c r="Q12" s="250">
        <f>'MMA Rev-Exp Summary'!F$23</f>
        <v>0</v>
      </c>
      <c r="R12" s="250">
        <f>'MMA Rev-Exp Summary'!G$23</f>
        <v>0</v>
      </c>
      <c r="S12" s="250">
        <f>'MMA Rev-Exp Summary'!H$23</f>
        <v>0</v>
      </c>
      <c r="T12" s="250">
        <f>'MMA Rev-Exp Summary'!I$23</f>
        <v>0</v>
      </c>
      <c r="U12" s="250">
        <f>'MMA Rev-Exp Summary'!J$23</f>
        <v>0</v>
      </c>
      <c r="V12" s="250">
        <f>'MMA Rev-Exp Summary'!K$23</f>
        <v>0</v>
      </c>
      <c r="W12" s="250">
        <f>'MMA Rev-Exp Summary'!L$23</f>
        <v>0</v>
      </c>
    </row>
    <row r="13" spans="1:23" ht="28.8" x14ac:dyDescent="0.3">
      <c r="A13" s="219"/>
      <c r="B13" s="219"/>
      <c r="C13" s="219"/>
      <c r="D13" s="219"/>
      <c r="E13" s="243">
        <f>Jurat!I$1</f>
        <v>0</v>
      </c>
      <c r="F13" s="244">
        <f>Jurat!D$33</f>
        <v>0</v>
      </c>
      <c r="G13" s="219" t="s">
        <v>552</v>
      </c>
      <c r="H13" s="244">
        <v>42460</v>
      </c>
      <c r="I13" s="219" t="s">
        <v>485</v>
      </c>
      <c r="J13" s="219" t="s">
        <v>626</v>
      </c>
      <c r="K13" s="219" t="s">
        <v>558</v>
      </c>
      <c r="L13" s="219" t="s">
        <v>0</v>
      </c>
      <c r="M13" s="236">
        <v>2.5</v>
      </c>
      <c r="N13" s="228" t="s">
        <v>166</v>
      </c>
      <c r="O13" s="250">
        <f>'MMA Rev-Exp Summary'!D$24</f>
        <v>0</v>
      </c>
      <c r="P13" s="250">
        <f>'MMA Rev-Exp Summary'!E$24</f>
        <v>0</v>
      </c>
      <c r="Q13" s="250">
        <f>'MMA Rev-Exp Summary'!F$24</f>
        <v>0</v>
      </c>
      <c r="R13" s="250">
        <f>'MMA Rev-Exp Summary'!G$24</f>
        <v>0</v>
      </c>
      <c r="S13" s="250">
        <f>'MMA Rev-Exp Summary'!H$24</f>
        <v>0</v>
      </c>
      <c r="T13" s="250">
        <f>'MMA Rev-Exp Summary'!I$24</f>
        <v>0</v>
      </c>
      <c r="U13" s="250">
        <f>'MMA Rev-Exp Summary'!J$24</f>
        <v>0</v>
      </c>
      <c r="V13" s="250">
        <f>'MMA Rev-Exp Summary'!K$24</f>
        <v>0</v>
      </c>
      <c r="W13" s="250">
        <f>'MMA Rev-Exp Summary'!L$24</f>
        <v>0</v>
      </c>
    </row>
    <row r="14" spans="1:23" x14ac:dyDescent="0.3">
      <c r="A14" s="219"/>
      <c r="B14" s="219"/>
      <c r="C14" s="219"/>
      <c r="D14" s="219"/>
      <c r="E14" s="243">
        <f>Jurat!I$1</f>
        <v>0</v>
      </c>
      <c r="F14" s="244">
        <f>Jurat!D$33</f>
        <v>0</v>
      </c>
      <c r="G14" s="219" t="s">
        <v>552</v>
      </c>
      <c r="H14" s="244">
        <v>42460</v>
      </c>
      <c r="I14" s="219" t="s">
        <v>485</v>
      </c>
      <c r="J14" s="219" t="s">
        <v>626</v>
      </c>
      <c r="K14" s="219" t="s">
        <v>558</v>
      </c>
      <c r="L14" s="219" t="s">
        <v>0</v>
      </c>
      <c r="M14" s="236" t="s">
        <v>108</v>
      </c>
      <c r="N14" s="228" t="s">
        <v>7</v>
      </c>
      <c r="O14" s="250">
        <f>'MMA Rev-Exp Summary'!D$25</f>
        <v>0</v>
      </c>
      <c r="P14" s="250">
        <f>'MMA Rev-Exp Summary'!E$25</f>
        <v>0</v>
      </c>
      <c r="Q14" s="250">
        <f>'MMA Rev-Exp Summary'!F$25</f>
        <v>0</v>
      </c>
      <c r="R14" s="250">
        <f>'MMA Rev-Exp Summary'!G$25</f>
        <v>0</v>
      </c>
      <c r="S14" s="250">
        <f>'MMA Rev-Exp Summary'!H$25</f>
        <v>0</v>
      </c>
      <c r="T14" s="250">
        <f>'MMA Rev-Exp Summary'!I$25</f>
        <v>0</v>
      </c>
      <c r="U14" s="250">
        <f>'MMA Rev-Exp Summary'!J$25</f>
        <v>0</v>
      </c>
      <c r="V14" s="250">
        <f>'MMA Rev-Exp Summary'!K$25</f>
        <v>0</v>
      </c>
      <c r="W14" s="250">
        <f>'MMA Rev-Exp Summary'!L$25</f>
        <v>0</v>
      </c>
    </row>
    <row r="15" spans="1:23" x14ac:dyDescent="0.3">
      <c r="A15" s="219"/>
      <c r="B15" s="219"/>
      <c r="C15" s="219"/>
      <c r="D15" s="219"/>
      <c r="E15" s="243">
        <f>Jurat!I$1</f>
        <v>0</v>
      </c>
      <c r="F15" s="244">
        <f>Jurat!D$33</f>
        <v>0</v>
      </c>
      <c r="G15" s="219" t="s">
        <v>552</v>
      </c>
      <c r="H15" s="244">
        <v>42460</v>
      </c>
      <c r="I15" s="219" t="s">
        <v>485</v>
      </c>
      <c r="J15" s="219" t="s">
        <v>626</v>
      </c>
      <c r="K15" s="219" t="s">
        <v>558</v>
      </c>
      <c r="L15" s="219" t="s">
        <v>0</v>
      </c>
      <c r="M15" s="236" t="s">
        <v>167</v>
      </c>
      <c r="N15" s="228" t="s">
        <v>565</v>
      </c>
      <c r="O15" s="250">
        <f>'MMA Rev-Exp Summary'!D$26</f>
        <v>0</v>
      </c>
      <c r="P15" s="250">
        <f>'MMA Rev-Exp Summary'!E$26</f>
        <v>0</v>
      </c>
      <c r="Q15" s="250">
        <f>'MMA Rev-Exp Summary'!F$26</f>
        <v>0</v>
      </c>
      <c r="R15" s="250">
        <f>'MMA Rev-Exp Summary'!G$26</f>
        <v>0</v>
      </c>
      <c r="S15" s="250">
        <f>'MMA Rev-Exp Summary'!H$26</f>
        <v>0</v>
      </c>
      <c r="T15" s="250">
        <f>'MMA Rev-Exp Summary'!I$26</f>
        <v>0</v>
      </c>
      <c r="U15" s="250">
        <f>'MMA Rev-Exp Summary'!J$26</f>
        <v>0</v>
      </c>
      <c r="V15" s="250">
        <f>'MMA Rev-Exp Summary'!K$26</f>
        <v>0</v>
      </c>
      <c r="W15" s="250">
        <f>'MMA Rev-Exp Summary'!L$26</f>
        <v>0</v>
      </c>
    </row>
    <row r="16" spans="1:23" x14ac:dyDescent="0.3">
      <c r="A16" s="219"/>
      <c r="B16" s="219"/>
      <c r="C16" s="219"/>
      <c r="D16" s="219"/>
      <c r="E16" s="243">
        <f>Jurat!I$1</f>
        <v>0</v>
      </c>
      <c r="F16" s="244">
        <f>Jurat!D$33</f>
        <v>0</v>
      </c>
      <c r="G16" s="219" t="s">
        <v>552</v>
      </c>
      <c r="H16" s="244">
        <v>42460</v>
      </c>
      <c r="I16" s="219" t="s">
        <v>485</v>
      </c>
      <c r="J16" s="219" t="s">
        <v>626</v>
      </c>
      <c r="K16" s="219" t="s">
        <v>558</v>
      </c>
      <c r="L16" s="219" t="s">
        <v>60</v>
      </c>
      <c r="M16" s="236">
        <v>3.1</v>
      </c>
      <c r="N16" s="229" t="s">
        <v>37</v>
      </c>
      <c r="O16" s="250">
        <f>'MMA Rev-Exp Summary'!D$28</f>
        <v>0</v>
      </c>
      <c r="P16" s="250">
        <f>'MMA Rev-Exp Summary'!E$28</f>
        <v>0</v>
      </c>
      <c r="Q16" s="250">
        <f>'MMA Rev-Exp Summary'!F$28</f>
        <v>0</v>
      </c>
      <c r="R16" s="250">
        <f>'MMA Rev-Exp Summary'!G$28</f>
        <v>0</v>
      </c>
      <c r="S16" s="250">
        <f>'MMA Rev-Exp Summary'!H$28</f>
        <v>0</v>
      </c>
      <c r="T16" s="250">
        <f>'MMA Rev-Exp Summary'!I$28</f>
        <v>0</v>
      </c>
      <c r="U16" s="250">
        <f>'MMA Rev-Exp Summary'!J$28</f>
        <v>0</v>
      </c>
      <c r="V16" s="250">
        <f>'MMA Rev-Exp Summary'!K$28</f>
        <v>0</v>
      </c>
      <c r="W16" s="250">
        <f>'MMA Rev-Exp Summary'!L$28</f>
        <v>0</v>
      </c>
    </row>
    <row r="17" spans="2:23" x14ac:dyDescent="0.3">
      <c r="B17" s="219"/>
      <c r="C17" s="219"/>
      <c r="D17" s="219"/>
      <c r="E17" s="243">
        <f>Jurat!I$1</f>
        <v>0</v>
      </c>
      <c r="F17" s="244">
        <f>Jurat!D$33</f>
        <v>0</v>
      </c>
      <c r="G17" s="219" t="s">
        <v>552</v>
      </c>
      <c r="H17" s="244">
        <v>42460</v>
      </c>
      <c r="I17" s="219" t="s">
        <v>485</v>
      </c>
      <c r="J17" s="219" t="s">
        <v>626</v>
      </c>
      <c r="K17" s="219" t="s">
        <v>558</v>
      </c>
      <c r="L17" s="219" t="s">
        <v>60</v>
      </c>
      <c r="M17" s="236">
        <v>3.2</v>
      </c>
      <c r="N17" s="229" t="s">
        <v>38</v>
      </c>
      <c r="O17" s="250">
        <f>'MMA Rev-Exp Summary'!D$29</f>
        <v>0</v>
      </c>
      <c r="P17" s="250">
        <f>'MMA Rev-Exp Summary'!E$29</f>
        <v>0</v>
      </c>
      <c r="Q17" s="250">
        <f>'MMA Rev-Exp Summary'!F$29</f>
        <v>0</v>
      </c>
      <c r="R17" s="250">
        <f>'MMA Rev-Exp Summary'!G$29</f>
        <v>0</v>
      </c>
      <c r="S17" s="250">
        <f>'MMA Rev-Exp Summary'!H$29</f>
        <v>0</v>
      </c>
      <c r="T17" s="250">
        <f>'MMA Rev-Exp Summary'!I$29</f>
        <v>0</v>
      </c>
      <c r="U17" s="250">
        <f>'MMA Rev-Exp Summary'!J$29</f>
        <v>0</v>
      </c>
      <c r="V17" s="250">
        <f>'MMA Rev-Exp Summary'!K$29</f>
        <v>0</v>
      </c>
      <c r="W17" s="250">
        <f>'MMA Rev-Exp Summary'!L$29</f>
        <v>0</v>
      </c>
    </row>
    <row r="18" spans="2:23" x14ac:dyDescent="0.3">
      <c r="B18" s="219"/>
      <c r="C18" s="219"/>
      <c r="D18" s="219"/>
      <c r="E18" s="243">
        <f>Jurat!I$1</f>
        <v>0</v>
      </c>
      <c r="F18" s="244">
        <f>Jurat!D$33</f>
        <v>0</v>
      </c>
      <c r="G18" s="219" t="s">
        <v>552</v>
      </c>
      <c r="H18" s="244">
        <v>42460</v>
      </c>
      <c r="I18" s="219" t="s">
        <v>485</v>
      </c>
      <c r="J18" s="219" t="s">
        <v>626</v>
      </c>
      <c r="K18" s="219" t="s">
        <v>558</v>
      </c>
      <c r="L18" s="219" t="s">
        <v>60</v>
      </c>
      <c r="M18" s="236">
        <v>3.3</v>
      </c>
      <c r="N18" s="229" t="s">
        <v>61</v>
      </c>
      <c r="O18" s="250">
        <f>'MMA Rev-Exp Summary'!D$30</f>
        <v>0</v>
      </c>
      <c r="P18" s="250">
        <f>'MMA Rev-Exp Summary'!E$30</f>
        <v>0</v>
      </c>
      <c r="Q18" s="250">
        <f>'MMA Rev-Exp Summary'!F$30</f>
        <v>0</v>
      </c>
      <c r="R18" s="250">
        <f>'MMA Rev-Exp Summary'!G$30</f>
        <v>0</v>
      </c>
      <c r="S18" s="250">
        <f>'MMA Rev-Exp Summary'!H$30</f>
        <v>0</v>
      </c>
      <c r="T18" s="250">
        <f>'MMA Rev-Exp Summary'!I$30</f>
        <v>0</v>
      </c>
      <c r="U18" s="250">
        <f>'MMA Rev-Exp Summary'!J$30</f>
        <v>0</v>
      </c>
      <c r="V18" s="250">
        <f>'MMA Rev-Exp Summary'!K$30</f>
        <v>0</v>
      </c>
      <c r="W18" s="250">
        <f>'MMA Rev-Exp Summary'!L$30</f>
        <v>0</v>
      </c>
    </row>
    <row r="19" spans="2:23" x14ac:dyDescent="0.3">
      <c r="B19" s="219"/>
      <c r="C19" s="219"/>
      <c r="D19" s="219"/>
      <c r="E19" s="243">
        <f>Jurat!I$1</f>
        <v>0</v>
      </c>
      <c r="F19" s="244">
        <f>Jurat!D$33</f>
        <v>0</v>
      </c>
      <c r="G19" s="219" t="s">
        <v>552</v>
      </c>
      <c r="H19" s="244">
        <v>42460</v>
      </c>
      <c r="I19" s="219" t="s">
        <v>485</v>
      </c>
      <c r="J19" s="219" t="s">
        <v>626</v>
      </c>
      <c r="K19" s="219" t="s">
        <v>558</v>
      </c>
      <c r="L19" s="219" t="s">
        <v>60</v>
      </c>
      <c r="M19" s="236" t="s">
        <v>49</v>
      </c>
      <c r="N19" s="229" t="s">
        <v>168</v>
      </c>
      <c r="O19" s="250">
        <f>'MMA Rev-Exp Summary'!D$31</f>
        <v>0</v>
      </c>
      <c r="P19" s="250">
        <f>'MMA Rev-Exp Summary'!E$31</f>
        <v>0</v>
      </c>
      <c r="Q19" s="250">
        <f>'MMA Rev-Exp Summary'!F$31</f>
        <v>0</v>
      </c>
      <c r="R19" s="250">
        <f>'MMA Rev-Exp Summary'!G$31</f>
        <v>0</v>
      </c>
      <c r="S19" s="250">
        <f>'MMA Rev-Exp Summary'!H$31</f>
        <v>0</v>
      </c>
      <c r="T19" s="250">
        <f>'MMA Rev-Exp Summary'!I$31</f>
        <v>0</v>
      </c>
      <c r="U19" s="250">
        <f>'MMA Rev-Exp Summary'!J$31</f>
        <v>0</v>
      </c>
      <c r="V19" s="250">
        <f>'MMA Rev-Exp Summary'!K$31</f>
        <v>0</v>
      </c>
      <c r="W19" s="250">
        <f>'MMA Rev-Exp Summary'!L$31</f>
        <v>0</v>
      </c>
    </row>
    <row r="20" spans="2:23" x14ac:dyDescent="0.3">
      <c r="B20" s="219"/>
      <c r="C20" s="219"/>
      <c r="D20" s="219"/>
      <c r="E20" s="243">
        <f>Jurat!I$1</f>
        <v>0</v>
      </c>
      <c r="F20" s="244">
        <f>Jurat!D$33</f>
        <v>0</v>
      </c>
      <c r="G20" s="219" t="s">
        <v>552</v>
      </c>
      <c r="H20" s="244">
        <v>42460</v>
      </c>
      <c r="I20" s="219" t="s">
        <v>485</v>
      </c>
      <c r="J20" s="219" t="s">
        <v>626</v>
      </c>
      <c r="K20" s="219" t="s">
        <v>558</v>
      </c>
      <c r="L20" s="219" t="s">
        <v>60</v>
      </c>
      <c r="M20" s="236" t="s">
        <v>46</v>
      </c>
      <c r="N20" s="229" t="s">
        <v>59</v>
      </c>
      <c r="O20" s="250">
        <f>'MMA Rev-Exp Summary'!D$32</f>
        <v>0</v>
      </c>
      <c r="P20" s="250">
        <f>'MMA Rev-Exp Summary'!E$32</f>
        <v>0</v>
      </c>
      <c r="Q20" s="250">
        <f>'MMA Rev-Exp Summary'!F$32</f>
        <v>0</v>
      </c>
      <c r="R20" s="250">
        <f>'MMA Rev-Exp Summary'!G$32</f>
        <v>0</v>
      </c>
      <c r="S20" s="250">
        <f>'MMA Rev-Exp Summary'!H$32</f>
        <v>0</v>
      </c>
      <c r="T20" s="250">
        <f>'MMA Rev-Exp Summary'!I$32</f>
        <v>0</v>
      </c>
      <c r="U20" s="250">
        <f>'MMA Rev-Exp Summary'!J$32</f>
        <v>0</v>
      </c>
      <c r="V20" s="250">
        <f>'MMA Rev-Exp Summary'!K$32</f>
        <v>0</v>
      </c>
      <c r="W20" s="250">
        <f>'MMA Rev-Exp Summary'!L$32</f>
        <v>0</v>
      </c>
    </row>
    <row r="21" spans="2:23" x14ac:dyDescent="0.3">
      <c r="B21" s="219"/>
      <c r="C21" s="219"/>
      <c r="D21" s="219"/>
      <c r="E21" s="243">
        <f>Jurat!I$1</f>
        <v>0</v>
      </c>
      <c r="F21" s="244">
        <f>Jurat!D$33</f>
        <v>0</v>
      </c>
      <c r="G21" s="219" t="s">
        <v>552</v>
      </c>
      <c r="H21" s="244">
        <v>42460</v>
      </c>
      <c r="I21" s="219" t="s">
        <v>485</v>
      </c>
      <c r="J21" s="219" t="s">
        <v>626</v>
      </c>
      <c r="K21" s="219" t="s">
        <v>558</v>
      </c>
      <c r="L21" s="219" t="s">
        <v>60</v>
      </c>
      <c r="M21" s="236" t="s">
        <v>47</v>
      </c>
      <c r="N21" s="229" t="s">
        <v>169</v>
      </c>
      <c r="O21" s="250">
        <f>'MMA Rev-Exp Summary'!D$33</f>
        <v>0</v>
      </c>
      <c r="P21" s="250">
        <f>'MMA Rev-Exp Summary'!E$33</f>
        <v>0</v>
      </c>
      <c r="Q21" s="250">
        <f>'MMA Rev-Exp Summary'!F$33</f>
        <v>0</v>
      </c>
      <c r="R21" s="250">
        <f>'MMA Rev-Exp Summary'!G$33</f>
        <v>0</v>
      </c>
      <c r="S21" s="250">
        <f>'MMA Rev-Exp Summary'!H$33</f>
        <v>0</v>
      </c>
      <c r="T21" s="250">
        <f>'MMA Rev-Exp Summary'!I$33</f>
        <v>0</v>
      </c>
      <c r="U21" s="250">
        <f>'MMA Rev-Exp Summary'!J$33</f>
        <v>0</v>
      </c>
      <c r="V21" s="250">
        <f>'MMA Rev-Exp Summary'!K$33</f>
        <v>0</v>
      </c>
      <c r="W21" s="250">
        <f>'MMA Rev-Exp Summary'!L$33</f>
        <v>0</v>
      </c>
    </row>
    <row r="22" spans="2:23" x14ac:dyDescent="0.3">
      <c r="B22" s="219"/>
      <c r="C22" s="219"/>
      <c r="D22" s="219"/>
      <c r="E22" s="243">
        <f>Jurat!I$1</f>
        <v>0</v>
      </c>
      <c r="F22" s="244">
        <f>Jurat!D$33</f>
        <v>0</v>
      </c>
      <c r="G22" s="219" t="s">
        <v>552</v>
      </c>
      <c r="H22" s="244">
        <v>42460</v>
      </c>
      <c r="I22" s="219" t="s">
        <v>485</v>
      </c>
      <c r="J22" s="219" t="s">
        <v>626</v>
      </c>
      <c r="K22" s="219" t="s">
        <v>558</v>
      </c>
      <c r="L22" s="219" t="s">
        <v>60</v>
      </c>
      <c r="M22" s="236" t="s">
        <v>48</v>
      </c>
      <c r="N22" s="229" t="s">
        <v>578</v>
      </c>
      <c r="O22" s="250">
        <f>'MMA Rev-Exp Summary'!D$34</f>
        <v>0</v>
      </c>
      <c r="P22" s="250">
        <f>'MMA Rev-Exp Summary'!E$34</f>
        <v>0</v>
      </c>
      <c r="Q22" s="250">
        <f>'MMA Rev-Exp Summary'!F$34</f>
        <v>0</v>
      </c>
      <c r="R22" s="250">
        <f>'MMA Rev-Exp Summary'!G$34</f>
        <v>0</v>
      </c>
      <c r="S22" s="250">
        <f>'MMA Rev-Exp Summary'!H$34</f>
        <v>0</v>
      </c>
      <c r="T22" s="250">
        <f>'MMA Rev-Exp Summary'!I$34</f>
        <v>0</v>
      </c>
      <c r="U22" s="250">
        <f>'MMA Rev-Exp Summary'!J$34</f>
        <v>0</v>
      </c>
      <c r="V22" s="250">
        <f>'MMA Rev-Exp Summary'!K$34</f>
        <v>0</v>
      </c>
      <c r="W22" s="250">
        <f>'MMA Rev-Exp Summary'!L$34</f>
        <v>0</v>
      </c>
    </row>
    <row r="23" spans="2:23" x14ac:dyDescent="0.3">
      <c r="B23" s="219"/>
      <c r="C23" s="219"/>
      <c r="D23" s="219"/>
      <c r="E23" s="243">
        <f>Jurat!I$1</f>
        <v>0</v>
      </c>
      <c r="F23" s="244">
        <f>Jurat!D$33</f>
        <v>0</v>
      </c>
      <c r="G23" s="219" t="s">
        <v>552</v>
      </c>
      <c r="H23" s="244">
        <v>42460</v>
      </c>
      <c r="I23" s="219" t="s">
        <v>485</v>
      </c>
      <c r="J23" s="219" t="s">
        <v>626</v>
      </c>
      <c r="K23" s="219" t="s">
        <v>558</v>
      </c>
      <c r="L23" s="219" t="s">
        <v>26</v>
      </c>
      <c r="M23" s="236">
        <v>4.0999999999999996</v>
      </c>
      <c r="N23" s="240" t="s">
        <v>26</v>
      </c>
      <c r="O23" s="250">
        <f>'MMA Rev-Exp Summary'!D$36</f>
        <v>0</v>
      </c>
      <c r="P23" s="250">
        <f>'MMA Rev-Exp Summary'!E$36</f>
        <v>0</v>
      </c>
      <c r="Q23" s="250">
        <f>'MMA Rev-Exp Summary'!F$36</f>
        <v>0</v>
      </c>
      <c r="R23" s="250">
        <f>'MMA Rev-Exp Summary'!G$36</f>
        <v>0</v>
      </c>
      <c r="S23" s="250">
        <f>'MMA Rev-Exp Summary'!H$36</f>
        <v>0</v>
      </c>
      <c r="T23" s="250">
        <f>'MMA Rev-Exp Summary'!I$36</f>
        <v>0</v>
      </c>
      <c r="U23" s="250">
        <f>'MMA Rev-Exp Summary'!J$36</f>
        <v>0</v>
      </c>
      <c r="V23" s="250">
        <f>'MMA Rev-Exp Summary'!K$36</f>
        <v>0</v>
      </c>
      <c r="W23" s="250">
        <f>'MMA Rev-Exp Summary'!L$36</f>
        <v>0</v>
      </c>
    </row>
    <row r="24" spans="2:23" x14ac:dyDescent="0.3">
      <c r="B24" s="219"/>
      <c r="C24" s="219"/>
      <c r="D24" s="219"/>
      <c r="E24" s="243">
        <f>Jurat!I$1</f>
        <v>0</v>
      </c>
      <c r="F24" s="244">
        <f>Jurat!D$33</f>
        <v>0</v>
      </c>
      <c r="G24" s="219" t="s">
        <v>552</v>
      </c>
      <c r="H24" s="244">
        <v>42460</v>
      </c>
      <c r="I24" s="219" t="s">
        <v>485</v>
      </c>
      <c r="J24" s="219" t="s">
        <v>626</v>
      </c>
      <c r="K24" s="219" t="s">
        <v>558</v>
      </c>
      <c r="L24" s="219" t="s">
        <v>26</v>
      </c>
      <c r="M24" s="236" t="s">
        <v>82</v>
      </c>
      <c r="N24" s="241" t="s">
        <v>219</v>
      </c>
      <c r="O24" s="250">
        <f>'MMA Rev-Exp Summary'!D$37</f>
        <v>0</v>
      </c>
      <c r="P24" s="250">
        <f>'MMA Rev-Exp Summary'!E$37</f>
        <v>0</v>
      </c>
      <c r="Q24" s="250">
        <f>'MMA Rev-Exp Summary'!F$37</f>
        <v>0</v>
      </c>
      <c r="R24" s="250">
        <f>'MMA Rev-Exp Summary'!G$37</f>
        <v>0</v>
      </c>
      <c r="S24" s="250">
        <f>'MMA Rev-Exp Summary'!H$37</f>
        <v>0</v>
      </c>
      <c r="T24" s="250">
        <f>'MMA Rev-Exp Summary'!I$37</f>
        <v>0</v>
      </c>
      <c r="U24" s="250">
        <f>'MMA Rev-Exp Summary'!J$37</f>
        <v>0</v>
      </c>
      <c r="V24" s="250">
        <f>'MMA Rev-Exp Summary'!K$37</f>
        <v>0</v>
      </c>
      <c r="W24" s="250">
        <f>'MMA Rev-Exp Summary'!L$37</f>
        <v>0</v>
      </c>
    </row>
    <row r="25" spans="2:23" x14ac:dyDescent="0.3">
      <c r="B25" s="219"/>
      <c r="C25" s="219"/>
      <c r="D25" s="219"/>
      <c r="E25" s="243">
        <f>Jurat!I$1</f>
        <v>0</v>
      </c>
      <c r="F25" s="244">
        <f>Jurat!D$33</f>
        <v>0</v>
      </c>
      <c r="G25" s="219" t="s">
        <v>552</v>
      </c>
      <c r="H25" s="244">
        <v>42460</v>
      </c>
      <c r="I25" s="219" t="s">
        <v>485</v>
      </c>
      <c r="J25" s="219" t="s">
        <v>626</v>
      </c>
      <c r="K25" s="219" t="s">
        <v>558</v>
      </c>
      <c r="L25" s="219" t="s">
        <v>26</v>
      </c>
      <c r="M25" s="237" t="s">
        <v>83</v>
      </c>
      <c r="N25" s="242" t="s">
        <v>568</v>
      </c>
      <c r="O25" s="250">
        <f>'MMA Rev-Exp Summary'!D$38</f>
        <v>0</v>
      </c>
      <c r="P25" s="250">
        <f>'MMA Rev-Exp Summary'!E$38</f>
        <v>0</v>
      </c>
      <c r="Q25" s="250">
        <f>'MMA Rev-Exp Summary'!F$38</f>
        <v>0</v>
      </c>
      <c r="R25" s="250">
        <f>'MMA Rev-Exp Summary'!G$38</f>
        <v>0</v>
      </c>
      <c r="S25" s="250">
        <f>'MMA Rev-Exp Summary'!H$38</f>
        <v>0</v>
      </c>
      <c r="T25" s="250">
        <f>'MMA Rev-Exp Summary'!I$38</f>
        <v>0</v>
      </c>
      <c r="U25" s="250">
        <f>'MMA Rev-Exp Summary'!J$38</f>
        <v>0</v>
      </c>
      <c r="V25" s="250">
        <f>'MMA Rev-Exp Summary'!K$38</f>
        <v>0</v>
      </c>
      <c r="W25" s="250">
        <f>'MMA Rev-Exp Summary'!L$38</f>
        <v>0</v>
      </c>
    </row>
    <row r="26" spans="2:23" x14ac:dyDescent="0.3">
      <c r="B26" s="219"/>
      <c r="C26" s="219"/>
      <c r="D26" s="219"/>
      <c r="E26" s="243">
        <f>Jurat!I$1</f>
        <v>0</v>
      </c>
      <c r="F26" s="244">
        <f>Jurat!D$33</f>
        <v>0</v>
      </c>
      <c r="G26" s="219" t="s">
        <v>552</v>
      </c>
      <c r="H26" s="244">
        <v>42460</v>
      </c>
      <c r="I26" s="219" t="s">
        <v>485</v>
      </c>
      <c r="J26" s="219" t="s">
        <v>626</v>
      </c>
      <c r="K26" s="219" t="s">
        <v>558</v>
      </c>
      <c r="L26" s="219" t="s">
        <v>559</v>
      </c>
      <c r="M26" s="236">
        <v>5.0999999999999996</v>
      </c>
      <c r="N26" s="240" t="s">
        <v>41</v>
      </c>
      <c r="O26" s="250">
        <f>'MMA Rev-Exp Summary'!D$40</f>
        <v>0</v>
      </c>
      <c r="P26" s="250">
        <f>'MMA Rev-Exp Summary'!E$40</f>
        <v>0</v>
      </c>
      <c r="Q26" s="250">
        <f>'MMA Rev-Exp Summary'!F$40</f>
        <v>0</v>
      </c>
      <c r="R26" s="250">
        <f>'MMA Rev-Exp Summary'!G$40</f>
        <v>0</v>
      </c>
      <c r="S26" s="250">
        <f>'MMA Rev-Exp Summary'!H$40</f>
        <v>0</v>
      </c>
      <c r="T26" s="250">
        <f>'MMA Rev-Exp Summary'!I$40</f>
        <v>0</v>
      </c>
      <c r="U26" s="250">
        <f>'MMA Rev-Exp Summary'!J$40</f>
        <v>0</v>
      </c>
      <c r="V26" s="250">
        <f>'MMA Rev-Exp Summary'!K$40</f>
        <v>0</v>
      </c>
      <c r="W26" s="250">
        <f>'MMA Rev-Exp Summary'!L$40</f>
        <v>0</v>
      </c>
    </row>
    <row r="27" spans="2:23" ht="28.8" x14ac:dyDescent="0.3">
      <c r="B27" s="219"/>
      <c r="C27" s="219"/>
      <c r="D27" s="219"/>
      <c r="E27" s="243">
        <f>Jurat!I$1</f>
        <v>0</v>
      </c>
      <c r="F27" s="244">
        <f>Jurat!D$33</f>
        <v>0</v>
      </c>
      <c r="G27" s="219" t="s">
        <v>552</v>
      </c>
      <c r="H27" s="244">
        <v>42460</v>
      </c>
      <c r="I27" s="219" t="s">
        <v>485</v>
      </c>
      <c r="J27" s="219" t="s">
        <v>626</v>
      </c>
      <c r="K27" s="219" t="s">
        <v>558</v>
      </c>
      <c r="L27" s="219" t="s">
        <v>559</v>
      </c>
      <c r="M27" s="236">
        <v>5.2</v>
      </c>
      <c r="N27" s="240" t="s">
        <v>367</v>
      </c>
      <c r="O27" s="250">
        <f>'MMA Rev-Exp Summary'!D$41</f>
        <v>0</v>
      </c>
      <c r="P27" s="250">
        <f>'MMA Rev-Exp Summary'!E$41</f>
        <v>0</v>
      </c>
      <c r="Q27" s="250">
        <f>'MMA Rev-Exp Summary'!F$41</f>
        <v>0</v>
      </c>
      <c r="R27" s="250">
        <f>'MMA Rev-Exp Summary'!G$41</f>
        <v>0</v>
      </c>
      <c r="S27" s="250">
        <f>'MMA Rev-Exp Summary'!H$41</f>
        <v>0</v>
      </c>
      <c r="T27" s="250">
        <f>'MMA Rev-Exp Summary'!I$41</f>
        <v>0</v>
      </c>
      <c r="U27" s="250">
        <f>'MMA Rev-Exp Summary'!J$41</f>
        <v>0</v>
      </c>
      <c r="V27" s="250">
        <f>'MMA Rev-Exp Summary'!K$41</f>
        <v>0</v>
      </c>
      <c r="W27" s="250">
        <f>'MMA Rev-Exp Summary'!L$41</f>
        <v>0</v>
      </c>
    </row>
    <row r="28" spans="2:23" ht="28.8" x14ac:dyDescent="0.3">
      <c r="B28" s="219"/>
      <c r="C28" s="219"/>
      <c r="D28" s="219"/>
      <c r="E28" s="243">
        <f>Jurat!I$1</f>
        <v>0</v>
      </c>
      <c r="F28" s="244">
        <f>Jurat!D$33</f>
        <v>0</v>
      </c>
      <c r="G28" s="219" t="s">
        <v>552</v>
      </c>
      <c r="H28" s="244">
        <v>42460</v>
      </c>
      <c r="I28" s="219" t="s">
        <v>485</v>
      </c>
      <c r="J28" s="219" t="s">
        <v>626</v>
      </c>
      <c r="K28" s="219" t="s">
        <v>558</v>
      </c>
      <c r="L28" s="219" t="s">
        <v>559</v>
      </c>
      <c r="M28" s="236">
        <v>5.3</v>
      </c>
      <c r="N28" s="240" t="s">
        <v>368</v>
      </c>
      <c r="O28" s="250">
        <f>'MMA Rev-Exp Summary'!D$42</f>
        <v>0</v>
      </c>
      <c r="P28" s="250">
        <f>'MMA Rev-Exp Summary'!E$42</f>
        <v>0</v>
      </c>
      <c r="Q28" s="250">
        <f>'MMA Rev-Exp Summary'!F$42</f>
        <v>0</v>
      </c>
      <c r="R28" s="250">
        <f>'MMA Rev-Exp Summary'!G$42</f>
        <v>0</v>
      </c>
      <c r="S28" s="250">
        <f>'MMA Rev-Exp Summary'!H$42</f>
        <v>0</v>
      </c>
      <c r="T28" s="250">
        <f>'MMA Rev-Exp Summary'!I$42</f>
        <v>0</v>
      </c>
      <c r="U28" s="250">
        <f>'MMA Rev-Exp Summary'!J$42</f>
        <v>0</v>
      </c>
      <c r="V28" s="250">
        <f>'MMA Rev-Exp Summary'!K$42</f>
        <v>0</v>
      </c>
      <c r="W28" s="250">
        <f>'MMA Rev-Exp Summary'!L$42</f>
        <v>0</v>
      </c>
    </row>
    <row r="29" spans="2:23" x14ac:dyDescent="0.3">
      <c r="B29" s="219"/>
      <c r="C29" s="219"/>
      <c r="D29" s="219"/>
      <c r="E29" s="243">
        <f>Jurat!I$1</f>
        <v>0</v>
      </c>
      <c r="F29" s="244">
        <f>Jurat!D$33</f>
        <v>0</v>
      </c>
      <c r="G29" s="219" t="s">
        <v>552</v>
      </c>
      <c r="H29" s="244">
        <v>42460</v>
      </c>
      <c r="I29" s="219" t="s">
        <v>485</v>
      </c>
      <c r="J29" s="219" t="s">
        <v>626</v>
      </c>
      <c r="K29" s="219" t="s">
        <v>558</v>
      </c>
      <c r="L29" s="219" t="s">
        <v>559</v>
      </c>
      <c r="M29" s="236" t="s">
        <v>89</v>
      </c>
      <c r="N29" s="240" t="s">
        <v>569</v>
      </c>
      <c r="O29" s="250">
        <f>'MMA Rev-Exp Summary'!D$43</f>
        <v>0</v>
      </c>
      <c r="P29" s="250">
        <f>'MMA Rev-Exp Summary'!E$43</f>
        <v>0</v>
      </c>
      <c r="Q29" s="250">
        <f>'MMA Rev-Exp Summary'!F$43</f>
        <v>0</v>
      </c>
      <c r="R29" s="250">
        <f>'MMA Rev-Exp Summary'!G$43</f>
        <v>0</v>
      </c>
      <c r="S29" s="250">
        <f>'MMA Rev-Exp Summary'!H$43</f>
        <v>0</v>
      </c>
      <c r="T29" s="250">
        <f>'MMA Rev-Exp Summary'!I$43</f>
        <v>0</v>
      </c>
      <c r="U29" s="250">
        <f>'MMA Rev-Exp Summary'!J$43</f>
        <v>0</v>
      </c>
      <c r="V29" s="250">
        <f>'MMA Rev-Exp Summary'!K$43</f>
        <v>0</v>
      </c>
      <c r="W29" s="250">
        <f>'MMA Rev-Exp Summary'!L$43</f>
        <v>0</v>
      </c>
    </row>
    <row r="30" spans="2:23" x14ac:dyDescent="0.3">
      <c r="B30" s="219"/>
      <c r="C30" s="219"/>
      <c r="D30" s="219"/>
      <c r="E30" s="243">
        <f>Jurat!I$1</f>
        <v>0</v>
      </c>
      <c r="F30" s="244">
        <f>Jurat!D$33</f>
        <v>0</v>
      </c>
      <c r="G30" s="219" t="s">
        <v>552</v>
      </c>
      <c r="H30" s="244">
        <v>42460</v>
      </c>
      <c r="I30" s="219" t="s">
        <v>485</v>
      </c>
      <c r="J30" s="219" t="s">
        <v>626</v>
      </c>
      <c r="K30" s="219" t="s">
        <v>558</v>
      </c>
      <c r="L30" s="219" t="s">
        <v>560</v>
      </c>
      <c r="M30" s="236">
        <v>6.1</v>
      </c>
      <c r="N30" s="240" t="s">
        <v>20</v>
      </c>
      <c r="O30" s="250">
        <f>'MMA Rev-Exp Summary'!D$45</f>
        <v>0</v>
      </c>
      <c r="P30" s="250">
        <f>'MMA Rev-Exp Summary'!E$45</f>
        <v>0</v>
      </c>
      <c r="Q30" s="250">
        <f>'MMA Rev-Exp Summary'!F$45</f>
        <v>0</v>
      </c>
      <c r="R30" s="250">
        <f>'MMA Rev-Exp Summary'!G$45</f>
        <v>0</v>
      </c>
      <c r="S30" s="250">
        <f>'MMA Rev-Exp Summary'!H$45</f>
        <v>0</v>
      </c>
      <c r="T30" s="250">
        <f>'MMA Rev-Exp Summary'!I$45</f>
        <v>0</v>
      </c>
      <c r="U30" s="250">
        <f>'MMA Rev-Exp Summary'!J$45</f>
        <v>0</v>
      </c>
      <c r="V30" s="250">
        <f>'MMA Rev-Exp Summary'!K$45</f>
        <v>0</v>
      </c>
      <c r="W30" s="250">
        <f>'MMA Rev-Exp Summary'!L$45</f>
        <v>0</v>
      </c>
    </row>
    <row r="31" spans="2:23" x14ac:dyDescent="0.3">
      <c r="B31" s="219"/>
      <c r="C31" s="219"/>
      <c r="D31" s="219"/>
      <c r="E31" s="243">
        <f>Jurat!I$1</f>
        <v>0</v>
      </c>
      <c r="F31" s="244">
        <f>Jurat!D$33</f>
        <v>0</v>
      </c>
      <c r="G31" s="219" t="s">
        <v>552</v>
      </c>
      <c r="H31" s="244">
        <v>42460</v>
      </c>
      <c r="I31" s="219" t="s">
        <v>485</v>
      </c>
      <c r="J31" s="219" t="s">
        <v>626</v>
      </c>
      <c r="K31" s="219" t="s">
        <v>558</v>
      </c>
      <c r="L31" s="219" t="s">
        <v>560</v>
      </c>
      <c r="M31" s="236">
        <v>6.2</v>
      </c>
      <c r="N31" s="240" t="s">
        <v>21</v>
      </c>
      <c r="O31" s="250">
        <f>'MMA Rev-Exp Summary'!D$46</f>
        <v>0</v>
      </c>
      <c r="P31" s="250">
        <f>'MMA Rev-Exp Summary'!E$46</f>
        <v>0</v>
      </c>
      <c r="Q31" s="250">
        <f>'MMA Rev-Exp Summary'!F$46</f>
        <v>0</v>
      </c>
      <c r="R31" s="250">
        <f>'MMA Rev-Exp Summary'!G$46</f>
        <v>0</v>
      </c>
      <c r="S31" s="250">
        <f>'MMA Rev-Exp Summary'!H$46</f>
        <v>0</v>
      </c>
      <c r="T31" s="250">
        <f>'MMA Rev-Exp Summary'!I$46</f>
        <v>0</v>
      </c>
      <c r="U31" s="250">
        <f>'MMA Rev-Exp Summary'!J$46</f>
        <v>0</v>
      </c>
      <c r="V31" s="250">
        <f>'MMA Rev-Exp Summary'!K$46</f>
        <v>0</v>
      </c>
      <c r="W31" s="250">
        <f>'MMA Rev-Exp Summary'!L$46</f>
        <v>0</v>
      </c>
    </row>
    <row r="32" spans="2:23" x14ac:dyDescent="0.3">
      <c r="B32" s="219"/>
      <c r="C32" s="219"/>
      <c r="D32" s="219"/>
      <c r="E32" s="243">
        <f>Jurat!I$1</f>
        <v>0</v>
      </c>
      <c r="F32" s="244">
        <f>Jurat!D$33</f>
        <v>0</v>
      </c>
      <c r="G32" s="219" t="s">
        <v>552</v>
      </c>
      <c r="H32" s="244">
        <v>42460</v>
      </c>
      <c r="I32" s="219" t="s">
        <v>485</v>
      </c>
      <c r="J32" s="219" t="s">
        <v>626</v>
      </c>
      <c r="K32" s="219" t="s">
        <v>558</v>
      </c>
      <c r="L32" s="219" t="s">
        <v>560</v>
      </c>
      <c r="M32" s="236">
        <v>6.3</v>
      </c>
      <c r="N32" s="240" t="s">
        <v>220</v>
      </c>
      <c r="O32" s="250">
        <f>'MMA Rev-Exp Summary'!D$47</f>
        <v>0</v>
      </c>
      <c r="P32" s="250">
        <f>'MMA Rev-Exp Summary'!E$47</f>
        <v>0</v>
      </c>
      <c r="Q32" s="250">
        <f>'MMA Rev-Exp Summary'!F$47</f>
        <v>0</v>
      </c>
      <c r="R32" s="250">
        <f>'MMA Rev-Exp Summary'!G$47</f>
        <v>0</v>
      </c>
      <c r="S32" s="250">
        <f>'MMA Rev-Exp Summary'!H$47</f>
        <v>0</v>
      </c>
      <c r="T32" s="250">
        <f>'MMA Rev-Exp Summary'!I$47</f>
        <v>0</v>
      </c>
      <c r="U32" s="250">
        <f>'MMA Rev-Exp Summary'!J$47</f>
        <v>0</v>
      </c>
      <c r="V32" s="250">
        <f>'MMA Rev-Exp Summary'!K$47</f>
        <v>0</v>
      </c>
      <c r="W32" s="250">
        <f>'MMA Rev-Exp Summary'!L$47</f>
        <v>0</v>
      </c>
    </row>
    <row r="33" spans="2:23" x14ac:dyDescent="0.3">
      <c r="B33" s="219"/>
      <c r="C33" s="219"/>
      <c r="D33" s="219"/>
      <c r="E33" s="243">
        <f>Jurat!I$1</f>
        <v>0</v>
      </c>
      <c r="F33" s="244">
        <f>Jurat!D$33</f>
        <v>0</v>
      </c>
      <c r="G33" s="219" t="s">
        <v>552</v>
      </c>
      <c r="H33" s="244">
        <v>42460</v>
      </c>
      <c r="I33" s="219" t="s">
        <v>485</v>
      </c>
      <c r="J33" s="219" t="s">
        <v>626</v>
      </c>
      <c r="K33" s="219" t="s">
        <v>558</v>
      </c>
      <c r="L33" s="219" t="s">
        <v>560</v>
      </c>
      <c r="M33" s="236" t="s">
        <v>94</v>
      </c>
      <c r="N33" s="240" t="s">
        <v>570</v>
      </c>
      <c r="O33" s="250">
        <f>'MMA Rev-Exp Summary'!D$48</f>
        <v>0</v>
      </c>
      <c r="P33" s="250">
        <f>'MMA Rev-Exp Summary'!E$48</f>
        <v>0</v>
      </c>
      <c r="Q33" s="250">
        <f>'MMA Rev-Exp Summary'!F$48</f>
        <v>0</v>
      </c>
      <c r="R33" s="250">
        <f>'MMA Rev-Exp Summary'!G$48</f>
        <v>0</v>
      </c>
      <c r="S33" s="250">
        <f>'MMA Rev-Exp Summary'!H$48</f>
        <v>0</v>
      </c>
      <c r="T33" s="250">
        <f>'MMA Rev-Exp Summary'!I$48</f>
        <v>0</v>
      </c>
      <c r="U33" s="250">
        <f>'MMA Rev-Exp Summary'!J$48</f>
        <v>0</v>
      </c>
      <c r="V33" s="250">
        <f>'MMA Rev-Exp Summary'!K$48</f>
        <v>0</v>
      </c>
      <c r="W33" s="250">
        <f>'MMA Rev-Exp Summary'!L$48</f>
        <v>0</v>
      </c>
    </row>
    <row r="34" spans="2:23" x14ac:dyDescent="0.3">
      <c r="B34" s="219"/>
      <c r="C34" s="219"/>
      <c r="D34" s="219"/>
      <c r="E34" s="243">
        <f>Jurat!I$1</f>
        <v>0</v>
      </c>
      <c r="F34" s="244">
        <f>Jurat!D$33</f>
        <v>0</v>
      </c>
      <c r="G34" s="219" t="s">
        <v>552</v>
      </c>
      <c r="H34" s="244">
        <v>42460</v>
      </c>
      <c r="I34" s="219" t="s">
        <v>485</v>
      </c>
      <c r="J34" s="219" t="s">
        <v>626</v>
      </c>
      <c r="K34" s="219" t="s">
        <v>558</v>
      </c>
      <c r="L34" s="219" t="s">
        <v>561</v>
      </c>
      <c r="M34" s="236">
        <v>7.1</v>
      </c>
      <c r="N34" s="240" t="s">
        <v>22</v>
      </c>
      <c r="O34" s="250">
        <f>'MMA Rev-Exp Summary'!D$50</f>
        <v>0</v>
      </c>
      <c r="P34" s="250">
        <f>'MMA Rev-Exp Summary'!E$50</f>
        <v>0</v>
      </c>
      <c r="Q34" s="250">
        <f>'MMA Rev-Exp Summary'!F$50</f>
        <v>0</v>
      </c>
      <c r="R34" s="250">
        <f>'MMA Rev-Exp Summary'!G$50</f>
        <v>0</v>
      </c>
      <c r="S34" s="250">
        <f>'MMA Rev-Exp Summary'!H$50</f>
        <v>0</v>
      </c>
      <c r="T34" s="250">
        <f>'MMA Rev-Exp Summary'!I$50</f>
        <v>0</v>
      </c>
      <c r="U34" s="250">
        <f>'MMA Rev-Exp Summary'!J$50</f>
        <v>0</v>
      </c>
      <c r="V34" s="250">
        <f>'MMA Rev-Exp Summary'!K$50</f>
        <v>0</v>
      </c>
      <c r="W34" s="250">
        <f>'MMA Rev-Exp Summary'!L$50</f>
        <v>0</v>
      </c>
    </row>
    <row r="35" spans="2:23" x14ac:dyDescent="0.3">
      <c r="B35" s="219"/>
      <c r="C35" s="219"/>
      <c r="D35" s="219"/>
      <c r="E35" s="243">
        <f>Jurat!I$1</f>
        <v>0</v>
      </c>
      <c r="F35" s="244">
        <f>Jurat!D$33</f>
        <v>0</v>
      </c>
      <c r="G35" s="219" t="s">
        <v>552</v>
      </c>
      <c r="H35" s="244">
        <v>42460</v>
      </c>
      <c r="I35" s="219" t="s">
        <v>485</v>
      </c>
      <c r="J35" s="219" t="s">
        <v>626</v>
      </c>
      <c r="K35" s="219" t="s">
        <v>558</v>
      </c>
      <c r="L35" s="219" t="s">
        <v>561</v>
      </c>
      <c r="M35" s="236">
        <v>7.2</v>
      </c>
      <c r="N35" s="240" t="s">
        <v>23</v>
      </c>
      <c r="O35" s="250">
        <f>'MMA Rev-Exp Summary'!D$51</f>
        <v>0</v>
      </c>
      <c r="P35" s="250">
        <f>'MMA Rev-Exp Summary'!E$51</f>
        <v>0</v>
      </c>
      <c r="Q35" s="250">
        <f>'MMA Rev-Exp Summary'!F$51</f>
        <v>0</v>
      </c>
      <c r="R35" s="250">
        <f>'MMA Rev-Exp Summary'!G$51</f>
        <v>0</v>
      </c>
      <c r="S35" s="250">
        <f>'MMA Rev-Exp Summary'!H$51</f>
        <v>0</v>
      </c>
      <c r="T35" s="250">
        <f>'MMA Rev-Exp Summary'!I$51</f>
        <v>0</v>
      </c>
      <c r="U35" s="250">
        <f>'MMA Rev-Exp Summary'!J$51</f>
        <v>0</v>
      </c>
      <c r="V35" s="250">
        <f>'MMA Rev-Exp Summary'!K$51</f>
        <v>0</v>
      </c>
      <c r="W35" s="250">
        <f>'MMA Rev-Exp Summary'!L$51</f>
        <v>0</v>
      </c>
    </row>
    <row r="36" spans="2:23" x14ac:dyDescent="0.3">
      <c r="B36" s="219"/>
      <c r="C36" s="219"/>
      <c r="D36" s="219"/>
      <c r="E36" s="243">
        <f>Jurat!I$1</f>
        <v>0</v>
      </c>
      <c r="F36" s="244">
        <f>Jurat!D$33</f>
        <v>0</v>
      </c>
      <c r="G36" s="219" t="s">
        <v>552</v>
      </c>
      <c r="H36" s="244">
        <v>42460</v>
      </c>
      <c r="I36" s="219" t="s">
        <v>485</v>
      </c>
      <c r="J36" s="219" t="s">
        <v>626</v>
      </c>
      <c r="K36" s="219" t="s">
        <v>558</v>
      </c>
      <c r="L36" s="219" t="s">
        <v>561</v>
      </c>
      <c r="M36" s="236">
        <v>7.3</v>
      </c>
      <c r="N36" s="240" t="s">
        <v>171</v>
      </c>
      <c r="O36" s="250">
        <f>'MMA Rev-Exp Summary'!D$52</f>
        <v>0</v>
      </c>
      <c r="P36" s="250">
        <f>'MMA Rev-Exp Summary'!E$52</f>
        <v>0</v>
      </c>
      <c r="Q36" s="250">
        <f>'MMA Rev-Exp Summary'!F$52</f>
        <v>0</v>
      </c>
      <c r="R36" s="250">
        <f>'MMA Rev-Exp Summary'!G$52</f>
        <v>0</v>
      </c>
      <c r="S36" s="250">
        <f>'MMA Rev-Exp Summary'!H$52</f>
        <v>0</v>
      </c>
      <c r="T36" s="250">
        <f>'MMA Rev-Exp Summary'!I$52</f>
        <v>0</v>
      </c>
      <c r="U36" s="250">
        <f>'MMA Rev-Exp Summary'!J$52</f>
        <v>0</v>
      </c>
      <c r="V36" s="250">
        <f>'MMA Rev-Exp Summary'!K$52</f>
        <v>0</v>
      </c>
      <c r="W36" s="250">
        <f>'MMA Rev-Exp Summary'!L$52</f>
        <v>0</v>
      </c>
    </row>
    <row r="37" spans="2:23" x14ac:dyDescent="0.3">
      <c r="B37" s="219"/>
      <c r="C37" s="219"/>
      <c r="D37" s="219"/>
      <c r="E37" s="243">
        <f>Jurat!I$1</f>
        <v>0</v>
      </c>
      <c r="F37" s="244">
        <f>Jurat!D$33</f>
        <v>0</v>
      </c>
      <c r="G37" s="219" t="s">
        <v>552</v>
      </c>
      <c r="H37" s="244">
        <v>42460</v>
      </c>
      <c r="I37" s="219" t="s">
        <v>485</v>
      </c>
      <c r="J37" s="219" t="s">
        <v>626</v>
      </c>
      <c r="K37" s="219" t="s">
        <v>558</v>
      </c>
      <c r="L37" s="219" t="s">
        <v>561</v>
      </c>
      <c r="M37" s="236" t="s">
        <v>98</v>
      </c>
      <c r="N37" s="240" t="s">
        <v>571</v>
      </c>
      <c r="O37" s="250">
        <f>'MMA Rev-Exp Summary'!D$53</f>
        <v>0</v>
      </c>
      <c r="P37" s="250">
        <f>'MMA Rev-Exp Summary'!E$53</f>
        <v>0</v>
      </c>
      <c r="Q37" s="250">
        <f>'MMA Rev-Exp Summary'!F$53</f>
        <v>0</v>
      </c>
      <c r="R37" s="250">
        <f>'MMA Rev-Exp Summary'!G$53</f>
        <v>0</v>
      </c>
      <c r="S37" s="250">
        <f>'MMA Rev-Exp Summary'!H$53</f>
        <v>0</v>
      </c>
      <c r="T37" s="250">
        <f>'MMA Rev-Exp Summary'!I$53</f>
        <v>0</v>
      </c>
      <c r="U37" s="250">
        <f>'MMA Rev-Exp Summary'!J$53</f>
        <v>0</v>
      </c>
      <c r="V37" s="250">
        <f>'MMA Rev-Exp Summary'!K$53</f>
        <v>0</v>
      </c>
      <c r="W37" s="250">
        <f>'MMA Rev-Exp Summary'!L$53</f>
        <v>0</v>
      </c>
    </row>
    <row r="38" spans="2:23" x14ac:dyDescent="0.3">
      <c r="B38" s="219"/>
      <c r="C38" s="219"/>
      <c r="D38" s="219"/>
      <c r="E38" s="243">
        <f>Jurat!I$1</f>
        <v>0</v>
      </c>
      <c r="F38" s="244">
        <f>Jurat!D$33</f>
        <v>0</v>
      </c>
      <c r="G38" s="219" t="s">
        <v>552</v>
      </c>
      <c r="H38" s="244">
        <v>42460</v>
      </c>
      <c r="I38" s="219" t="s">
        <v>485</v>
      </c>
      <c r="J38" s="219" t="s">
        <v>626</v>
      </c>
      <c r="K38" s="219" t="s">
        <v>558</v>
      </c>
      <c r="L38" s="219" t="s">
        <v>562</v>
      </c>
      <c r="M38" s="236">
        <v>8.1</v>
      </c>
      <c r="N38" s="229" t="s">
        <v>24</v>
      </c>
      <c r="O38" s="250">
        <f>'MMA Rev-Exp Summary'!D$55</f>
        <v>0</v>
      </c>
      <c r="P38" s="250">
        <f>'MMA Rev-Exp Summary'!E$55</f>
        <v>0</v>
      </c>
      <c r="Q38" s="250">
        <f>'MMA Rev-Exp Summary'!F$55</f>
        <v>0</v>
      </c>
      <c r="R38" s="250">
        <f>'MMA Rev-Exp Summary'!G$55</f>
        <v>0</v>
      </c>
      <c r="S38" s="250">
        <f>'MMA Rev-Exp Summary'!H$55</f>
        <v>0</v>
      </c>
      <c r="T38" s="250">
        <f>'MMA Rev-Exp Summary'!I$55</f>
        <v>0</v>
      </c>
      <c r="U38" s="250">
        <f>'MMA Rev-Exp Summary'!J$55</f>
        <v>0</v>
      </c>
      <c r="V38" s="250">
        <f>'MMA Rev-Exp Summary'!K$55</f>
        <v>0</v>
      </c>
      <c r="W38" s="250">
        <f>'MMA Rev-Exp Summary'!L$55</f>
        <v>0</v>
      </c>
    </row>
    <row r="39" spans="2:23" x14ac:dyDescent="0.3">
      <c r="B39" s="219"/>
      <c r="C39" s="219"/>
      <c r="D39" s="219"/>
      <c r="E39" s="243">
        <f>Jurat!I$1</f>
        <v>0</v>
      </c>
      <c r="F39" s="244">
        <f>Jurat!D$33</f>
        <v>0</v>
      </c>
      <c r="G39" s="219" t="s">
        <v>552</v>
      </c>
      <c r="H39" s="244">
        <v>42460</v>
      </c>
      <c r="I39" s="219" t="s">
        <v>485</v>
      </c>
      <c r="J39" s="219" t="s">
        <v>626</v>
      </c>
      <c r="K39" s="219" t="s">
        <v>558</v>
      </c>
      <c r="L39" s="219" t="s">
        <v>562</v>
      </c>
      <c r="M39" s="236" t="s">
        <v>124</v>
      </c>
      <c r="N39" s="229" t="s">
        <v>557</v>
      </c>
      <c r="O39" s="250">
        <f>'MMA Rev-Exp Summary'!D$56</f>
        <v>0</v>
      </c>
      <c r="P39" s="250">
        <f>'MMA Rev-Exp Summary'!E$56</f>
        <v>0</v>
      </c>
      <c r="Q39" s="250">
        <f>'MMA Rev-Exp Summary'!F$56</f>
        <v>0</v>
      </c>
      <c r="R39" s="250">
        <f>'MMA Rev-Exp Summary'!G$56</f>
        <v>0</v>
      </c>
      <c r="S39" s="250">
        <f>'MMA Rev-Exp Summary'!H$56</f>
        <v>0</v>
      </c>
      <c r="T39" s="250">
        <f>'MMA Rev-Exp Summary'!I$56</f>
        <v>0</v>
      </c>
      <c r="U39" s="250">
        <f>'MMA Rev-Exp Summary'!J$56</f>
        <v>0</v>
      </c>
      <c r="V39" s="250">
        <f>'MMA Rev-Exp Summary'!K$56</f>
        <v>0</v>
      </c>
      <c r="W39" s="250">
        <f>'MMA Rev-Exp Summary'!L$56</f>
        <v>0</v>
      </c>
    </row>
    <row r="40" spans="2:23" x14ac:dyDescent="0.3">
      <c r="B40" s="219"/>
      <c r="C40" s="219"/>
      <c r="D40" s="219"/>
      <c r="E40" s="243">
        <f>Jurat!I$1</f>
        <v>0</v>
      </c>
      <c r="F40" s="244">
        <f>Jurat!D$33</f>
        <v>0</v>
      </c>
      <c r="G40" s="219" t="s">
        <v>552</v>
      </c>
      <c r="H40" s="244">
        <v>42460</v>
      </c>
      <c r="I40" s="219" t="s">
        <v>485</v>
      </c>
      <c r="J40" s="219" t="s">
        <v>626</v>
      </c>
      <c r="K40" s="219" t="s">
        <v>558</v>
      </c>
      <c r="L40" s="219" t="s">
        <v>562</v>
      </c>
      <c r="M40" s="236" t="s">
        <v>126</v>
      </c>
      <c r="N40" s="229" t="s">
        <v>173</v>
      </c>
      <c r="O40" s="250">
        <f>'MMA Rev-Exp Summary'!D$57</f>
        <v>0</v>
      </c>
      <c r="P40" s="250">
        <f>'MMA Rev-Exp Summary'!E$57</f>
        <v>0</v>
      </c>
      <c r="Q40" s="250">
        <f>'MMA Rev-Exp Summary'!F$57</f>
        <v>0</v>
      </c>
      <c r="R40" s="250">
        <f>'MMA Rev-Exp Summary'!G$57</f>
        <v>0</v>
      </c>
      <c r="S40" s="250">
        <f>'MMA Rev-Exp Summary'!H$57</f>
        <v>0</v>
      </c>
      <c r="T40" s="250">
        <f>'MMA Rev-Exp Summary'!I$57</f>
        <v>0</v>
      </c>
      <c r="U40" s="250">
        <f>'MMA Rev-Exp Summary'!J$57</f>
        <v>0</v>
      </c>
      <c r="V40" s="250">
        <f>'MMA Rev-Exp Summary'!K$57</f>
        <v>0</v>
      </c>
      <c r="W40" s="250">
        <f>'MMA Rev-Exp Summary'!L$57</f>
        <v>0</v>
      </c>
    </row>
    <row r="41" spans="2:23" x14ac:dyDescent="0.3">
      <c r="B41" s="219"/>
      <c r="C41" s="219"/>
      <c r="D41" s="219"/>
      <c r="E41" s="243">
        <f>Jurat!I$1</f>
        <v>0</v>
      </c>
      <c r="F41" s="244">
        <f>Jurat!D$33</f>
        <v>0</v>
      </c>
      <c r="G41" s="219" t="s">
        <v>552</v>
      </c>
      <c r="H41" s="244">
        <v>42460</v>
      </c>
      <c r="I41" s="219" t="s">
        <v>485</v>
      </c>
      <c r="J41" s="219" t="s">
        <v>626</v>
      </c>
      <c r="K41" s="219" t="s">
        <v>558</v>
      </c>
      <c r="L41" s="219" t="s">
        <v>562</v>
      </c>
      <c r="M41" s="236" t="s">
        <v>127</v>
      </c>
      <c r="N41" s="229" t="s">
        <v>125</v>
      </c>
      <c r="O41" s="250">
        <f>'MMA Rev-Exp Summary'!D$58</f>
        <v>0</v>
      </c>
      <c r="P41" s="250">
        <f>'MMA Rev-Exp Summary'!E$58</f>
        <v>0</v>
      </c>
      <c r="Q41" s="250">
        <f>'MMA Rev-Exp Summary'!F$58</f>
        <v>0</v>
      </c>
      <c r="R41" s="250">
        <f>'MMA Rev-Exp Summary'!G$58</f>
        <v>0</v>
      </c>
      <c r="S41" s="250">
        <f>'MMA Rev-Exp Summary'!H$58</f>
        <v>0</v>
      </c>
      <c r="T41" s="250">
        <f>'MMA Rev-Exp Summary'!I$58</f>
        <v>0</v>
      </c>
      <c r="U41" s="250">
        <f>'MMA Rev-Exp Summary'!J$58</f>
        <v>0</v>
      </c>
      <c r="V41" s="250">
        <f>'MMA Rev-Exp Summary'!K$58</f>
        <v>0</v>
      </c>
      <c r="W41" s="250">
        <f>'MMA Rev-Exp Summary'!L$58</f>
        <v>0</v>
      </c>
    </row>
    <row r="42" spans="2:23" x14ac:dyDescent="0.3">
      <c r="B42" s="219"/>
      <c r="C42" s="219"/>
      <c r="D42" s="219"/>
      <c r="E42" s="243">
        <f>Jurat!I$1</f>
        <v>0</v>
      </c>
      <c r="F42" s="244">
        <f>Jurat!D$33</f>
        <v>0</v>
      </c>
      <c r="G42" s="219" t="s">
        <v>552</v>
      </c>
      <c r="H42" s="244">
        <v>42460</v>
      </c>
      <c r="I42" s="219" t="s">
        <v>485</v>
      </c>
      <c r="J42" s="219" t="s">
        <v>626</v>
      </c>
      <c r="K42" s="219" t="s">
        <v>558</v>
      </c>
      <c r="L42" s="219" t="s">
        <v>562</v>
      </c>
      <c r="M42" s="236" t="s">
        <v>128</v>
      </c>
      <c r="N42" s="240" t="s">
        <v>174</v>
      </c>
      <c r="O42" s="250">
        <f>'MMA Rev-Exp Summary'!D$59</f>
        <v>0</v>
      </c>
      <c r="P42" s="250">
        <f>'MMA Rev-Exp Summary'!E$59</f>
        <v>0</v>
      </c>
      <c r="Q42" s="250">
        <f>'MMA Rev-Exp Summary'!F$59</f>
        <v>0</v>
      </c>
      <c r="R42" s="250">
        <f>'MMA Rev-Exp Summary'!G$59</f>
        <v>0</v>
      </c>
      <c r="S42" s="250">
        <f>'MMA Rev-Exp Summary'!H$59</f>
        <v>0</v>
      </c>
      <c r="T42" s="250">
        <f>'MMA Rev-Exp Summary'!I$59</f>
        <v>0</v>
      </c>
      <c r="U42" s="250">
        <f>'MMA Rev-Exp Summary'!J$59</f>
        <v>0</v>
      </c>
      <c r="V42" s="250">
        <f>'MMA Rev-Exp Summary'!K$59</f>
        <v>0</v>
      </c>
      <c r="W42" s="250">
        <f>'MMA Rev-Exp Summary'!L$59</f>
        <v>0</v>
      </c>
    </row>
    <row r="43" spans="2:23" x14ac:dyDescent="0.3">
      <c r="B43" s="219"/>
      <c r="C43" s="219"/>
      <c r="D43" s="219"/>
      <c r="E43" s="243">
        <f>Jurat!I$1</f>
        <v>0</v>
      </c>
      <c r="F43" s="244">
        <f>Jurat!D$33</f>
        <v>0</v>
      </c>
      <c r="G43" s="219" t="s">
        <v>552</v>
      </c>
      <c r="H43" s="244">
        <v>42460</v>
      </c>
      <c r="I43" s="219" t="s">
        <v>485</v>
      </c>
      <c r="J43" s="219" t="s">
        <v>626</v>
      </c>
      <c r="K43" s="219" t="s">
        <v>558</v>
      </c>
      <c r="L43" s="219" t="s">
        <v>562</v>
      </c>
      <c r="M43" s="236" t="s">
        <v>175</v>
      </c>
      <c r="N43" s="240" t="s">
        <v>25</v>
      </c>
      <c r="O43" s="250">
        <f>'MMA Rev-Exp Summary'!D$60</f>
        <v>0</v>
      </c>
      <c r="P43" s="250">
        <f>'MMA Rev-Exp Summary'!E$60</f>
        <v>0</v>
      </c>
      <c r="Q43" s="250">
        <f>'MMA Rev-Exp Summary'!F$60</f>
        <v>0</v>
      </c>
      <c r="R43" s="250">
        <f>'MMA Rev-Exp Summary'!G$60</f>
        <v>0</v>
      </c>
      <c r="S43" s="250">
        <f>'MMA Rev-Exp Summary'!H$60</f>
        <v>0</v>
      </c>
      <c r="T43" s="250">
        <f>'MMA Rev-Exp Summary'!I$60</f>
        <v>0</v>
      </c>
      <c r="U43" s="250">
        <f>'MMA Rev-Exp Summary'!J$60</f>
        <v>0</v>
      </c>
      <c r="V43" s="250">
        <f>'MMA Rev-Exp Summary'!K$60</f>
        <v>0</v>
      </c>
      <c r="W43" s="250">
        <f>'MMA Rev-Exp Summary'!L$60</f>
        <v>0</v>
      </c>
    </row>
    <row r="44" spans="2:23" x14ac:dyDescent="0.3">
      <c r="B44" s="219"/>
      <c r="C44" s="219"/>
      <c r="D44" s="219"/>
      <c r="E44" s="243">
        <f>Jurat!I$1</f>
        <v>0</v>
      </c>
      <c r="F44" s="244">
        <f>Jurat!D$33</f>
        <v>0</v>
      </c>
      <c r="G44" s="219" t="s">
        <v>552</v>
      </c>
      <c r="H44" s="244">
        <v>42460</v>
      </c>
      <c r="I44" s="219" t="s">
        <v>485</v>
      </c>
      <c r="J44" s="219" t="s">
        <v>626</v>
      </c>
      <c r="K44" s="219" t="s">
        <v>558</v>
      </c>
      <c r="L44" s="219" t="s">
        <v>562</v>
      </c>
      <c r="M44" s="236" t="s">
        <v>556</v>
      </c>
      <c r="N44" s="240" t="s">
        <v>572</v>
      </c>
      <c r="O44" s="250">
        <f>'MMA Rev-Exp Summary'!D$61</f>
        <v>0</v>
      </c>
      <c r="P44" s="250">
        <f>'MMA Rev-Exp Summary'!E$61</f>
        <v>0</v>
      </c>
      <c r="Q44" s="250">
        <f>'MMA Rev-Exp Summary'!F$61</f>
        <v>0</v>
      </c>
      <c r="R44" s="250">
        <f>'MMA Rev-Exp Summary'!G$61</f>
        <v>0</v>
      </c>
      <c r="S44" s="250">
        <f>'MMA Rev-Exp Summary'!H$61</f>
        <v>0</v>
      </c>
      <c r="T44" s="250">
        <f>'MMA Rev-Exp Summary'!I$61</f>
        <v>0</v>
      </c>
      <c r="U44" s="250">
        <f>'MMA Rev-Exp Summary'!J$61</f>
        <v>0</v>
      </c>
      <c r="V44" s="250">
        <f>'MMA Rev-Exp Summary'!K$61</f>
        <v>0</v>
      </c>
      <c r="W44" s="250">
        <f>'MMA Rev-Exp Summary'!L$61</f>
        <v>0</v>
      </c>
    </row>
    <row r="45" spans="2:23" ht="28.8" x14ac:dyDescent="0.3">
      <c r="B45" s="219"/>
      <c r="C45" s="219"/>
      <c r="D45" s="219"/>
      <c r="E45" s="243">
        <f>Jurat!I$1</f>
        <v>0</v>
      </c>
      <c r="F45" s="244">
        <f>Jurat!D$33</f>
        <v>0</v>
      </c>
      <c r="G45" s="219" t="s">
        <v>552</v>
      </c>
      <c r="H45" s="244">
        <v>42460</v>
      </c>
      <c r="I45" s="219" t="s">
        <v>485</v>
      </c>
      <c r="J45" s="219" t="s">
        <v>626</v>
      </c>
      <c r="K45" s="219" t="s">
        <v>558</v>
      </c>
      <c r="L45" s="219" t="s">
        <v>563</v>
      </c>
      <c r="M45" s="236">
        <v>9.1</v>
      </c>
      <c r="N45" s="229" t="s">
        <v>221</v>
      </c>
      <c r="O45" s="250">
        <f>'MMA Rev-Exp Summary'!D$63</f>
        <v>0</v>
      </c>
      <c r="P45" s="250">
        <f>'MMA Rev-Exp Summary'!E$63</f>
        <v>0</v>
      </c>
      <c r="Q45" s="250">
        <f>'MMA Rev-Exp Summary'!F$63</f>
        <v>0</v>
      </c>
      <c r="R45" s="250">
        <f>'MMA Rev-Exp Summary'!G$63</f>
        <v>0</v>
      </c>
      <c r="S45" s="250">
        <f>'MMA Rev-Exp Summary'!H$63</f>
        <v>0</v>
      </c>
      <c r="T45" s="250">
        <f>'MMA Rev-Exp Summary'!I$63</f>
        <v>0</v>
      </c>
      <c r="U45" s="250">
        <f>'MMA Rev-Exp Summary'!J$63</f>
        <v>0</v>
      </c>
      <c r="V45" s="250">
        <f>'MMA Rev-Exp Summary'!K$63</f>
        <v>0</v>
      </c>
      <c r="W45" s="250">
        <f>'MMA Rev-Exp Summary'!L$63</f>
        <v>0</v>
      </c>
    </row>
    <row r="46" spans="2:23" x14ac:dyDescent="0.3">
      <c r="B46" s="219"/>
      <c r="C46" s="219"/>
      <c r="D46" s="219"/>
      <c r="E46" s="243">
        <f>Jurat!I$1</f>
        <v>0</v>
      </c>
      <c r="F46" s="244">
        <f>Jurat!D$33</f>
        <v>0</v>
      </c>
      <c r="G46" s="219" t="s">
        <v>552</v>
      </c>
      <c r="H46" s="244">
        <v>42460</v>
      </c>
      <c r="I46" s="219" t="s">
        <v>485</v>
      </c>
      <c r="J46" s="219" t="s">
        <v>626</v>
      </c>
      <c r="K46" s="219" t="s">
        <v>558</v>
      </c>
      <c r="L46" s="219" t="s">
        <v>563</v>
      </c>
      <c r="M46" s="236" t="s">
        <v>118</v>
      </c>
      <c r="N46" s="229" t="s">
        <v>222</v>
      </c>
      <c r="O46" s="250">
        <f>'MMA Rev-Exp Summary'!D$64</f>
        <v>0</v>
      </c>
      <c r="P46" s="250">
        <f>'MMA Rev-Exp Summary'!E$64</f>
        <v>0</v>
      </c>
      <c r="Q46" s="250">
        <f>'MMA Rev-Exp Summary'!F$64</f>
        <v>0</v>
      </c>
      <c r="R46" s="250">
        <f>'MMA Rev-Exp Summary'!G$64</f>
        <v>0</v>
      </c>
      <c r="S46" s="250">
        <f>'MMA Rev-Exp Summary'!H$64</f>
        <v>0</v>
      </c>
      <c r="T46" s="250">
        <f>'MMA Rev-Exp Summary'!I$64</f>
        <v>0</v>
      </c>
      <c r="U46" s="250">
        <f>'MMA Rev-Exp Summary'!J$64</f>
        <v>0</v>
      </c>
      <c r="V46" s="250">
        <f>'MMA Rev-Exp Summary'!K$64</f>
        <v>0</v>
      </c>
      <c r="W46" s="250">
        <f>'MMA Rev-Exp Summary'!L$64</f>
        <v>0</v>
      </c>
    </row>
    <row r="47" spans="2:23" x14ac:dyDescent="0.3">
      <c r="B47" s="219"/>
      <c r="C47" s="219"/>
      <c r="D47" s="219"/>
      <c r="E47" s="243">
        <f>Jurat!I$1</f>
        <v>0</v>
      </c>
      <c r="F47" s="244">
        <f>Jurat!D$33</f>
        <v>0</v>
      </c>
      <c r="G47" s="219" t="s">
        <v>552</v>
      </c>
      <c r="H47" s="244">
        <v>42460</v>
      </c>
      <c r="I47" s="219" t="s">
        <v>485</v>
      </c>
      <c r="J47" s="219" t="s">
        <v>626</v>
      </c>
      <c r="K47" s="219" t="s">
        <v>558</v>
      </c>
      <c r="L47" s="219" t="s">
        <v>563</v>
      </c>
      <c r="M47" s="236" t="s">
        <v>119</v>
      </c>
      <c r="N47" s="229" t="s">
        <v>223</v>
      </c>
      <c r="O47" s="250">
        <f>'MMA Rev-Exp Summary'!D$65</f>
        <v>0</v>
      </c>
      <c r="P47" s="250">
        <f>'MMA Rev-Exp Summary'!E$65</f>
        <v>0</v>
      </c>
      <c r="Q47" s="250">
        <f>'MMA Rev-Exp Summary'!F$65</f>
        <v>0</v>
      </c>
      <c r="R47" s="250">
        <f>'MMA Rev-Exp Summary'!G$65</f>
        <v>0</v>
      </c>
      <c r="S47" s="250">
        <f>'MMA Rev-Exp Summary'!H$65</f>
        <v>0</v>
      </c>
      <c r="T47" s="250">
        <f>'MMA Rev-Exp Summary'!I$65</f>
        <v>0</v>
      </c>
      <c r="U47" s="250">
        <f>'MMA Rev-Exp Summary'!J$65</f>
        <v>0</v>
      </c>
      <c r="V47" s="250">
        <f>'MMA Rev-Exp Summary'!K$65</f>
        <v>0</v>
      </c>
      <c r="W47" s="250">
        <f>'MMA Rev-Exp Summary'!L$65</f>
        <v>0</v>
      </c>
    </row>
    <row r="48" spans="2:23" x14ac:dyDescent="0.3">
      <c r="B48" s="219"/>
      <c r="C48" s="219"/>
      <c r="D48" s="219"/>
      <c r="E48" s="243">
        <f>Jurat!I$1</f>
        <v>0</v>
      </c>
      <c r="F48" s="244">
        <f>Jurat!D$33</f>
        <v>0</v>
      </c>
      <c r="G48" s="219" t="s">
        <v>552</v>
      </c>
      <c r="H48" s="244">
        <v>42460</v>
      </c>
      <c r="I48" s="219" t="s">
        <v>485</v>
      </c>
      <c r="J48" s="219" t="s">
        <v>626</v>
      </c>
      <c r="K48" s="219" t="s">
        <v>558</v>
      </c>
      <c r="L48" s="219" t="s">
        <v>563</v>
      </c>
      <c r="M48" s="236" t="s">
        <v>120</v>
      </c>
      <c r="N48" s="229" t="s">
        <v>176</v>
      </c>
      <c r="O48" s="250">
        <f>'MMA Rev-Exp Summary'!D$66</f>
        <v>0</v>
      </c>
      <c r="P48" s="250">
        <f>'MMA Rev-Exp Summary'!E$66</f>
        <v>0</v>
      </c>
      <c r="Q48" s="250">
        <f>'MMA Rev-Exp Summary'!F$66</f>
        <v>0</v>
      </c>
      <c r="R48" s="250">
        <f>'MMA Rev-Exp Summary'!G$66</f>
        <v>0</v>
      </c>
      <c r="S48" s="250">
        <f>'MMA Rev-Exp Summary'!H$66</f>
        <v>0</v>
      </c>
      <c r="T48" s="250">
        <f>'MMA Rev-Exp Summary'!I$66</f>
        <v>0</v>
      </c>
      <c r="U48" s="250">
        <f>'MMA Rev-Exp Summary'!J$66</f>
        <v>0</v>
      </c>
      <c r="V48" s="250">
        <f>'MMA Rev-Exp Summary'!K$66</f>
        <v>0</v>
      </c>
      <c r="W48" s="250">
        <f>'MMA Rev-Exp Summary'!L$66</f>
        <v>0</v>
      </c>
    </row>
    <row r="49" spans="2:23" x14ac:dyDescent="0.3">
      <c r="B49" s="219"/>
      <c r="C49" s="219"/>
      <c r="D49" s="219"/>
      <c r="E49" s="243">
        <f>Jurat!I$1</f>
        <v>0</v>
      </c>
      <c r="F49" s="244">
        <f>Jurat!D$33</f>
        <v>0</v>
      </c>
      <c r="G49" s="219" t="s">
        <v>552</v>
      </c>
      <c r="H49" s="244">
        <v>42460</v>
      </c>
      <c r="I49" s="219" t="s">
        <v>485</v>
      </c>
      <c r="J49" s="219" t="s">
        <v>626</v>
      </c>
      <c r="K49" s="219" t="s">
        <v>558</v>
      </c>
      <c r="L49" s="219" t="s">
        <v>563</v>
      </c>
      <c r="M49" s="236" t="s">
        <v>121</v>
      </c>
      <c r="N49" s="229" t="s">
        <v>146</v>
      </c>
      <c r="O49" s="250">
        <f>'MMA Rev-Exp Summary'!D$67</f>
        <v>0</v>
      </c>
      <c r="P49" s="250">
        <f>'MMA Rev-Exp Summary'!E$67</f>
        <v>0</v>
      </c>
      <c r="Q49" s="250">
        <f>'MMA Rev-Exp Summary'!F$67</f>
        <v>0</v>
      </c>
      <c r="R49" s="250">
        <f>'MMA Rev-Exp Summary'!G$67</f>
        <v>0</v>
      </c>
      <c r="S49" s="250">
        <f>'MMA Rev-Exp Summary'!H$67</f>
        <v>0</v>
      </c>
      <c r="T49" s="250">
        <f>'MMA Rev-Exp Summary'!I$67</f>
        <v>0</v>
      </c>
      <c r="U49" s="250">
        <f>'MMA Rev-Exp Summary'!J$67</f>
        <v>0</v>
      </c>
      <c r="V49" s="250">
        <f>'MMA Rev-Exp Summary'!K$67</f>
        <v>0</v>
      </c>
      <c r="W49" s="250">
        <f>'MMA Rev-Exp Summary'!L$67</f>
        <v>0</v>
      </c>
    </row>
    <row r="50" spans="2:23" x14ac:dyDescent="0.3">
      <c r="B50" s="219"/>
      <c r="C50" s="219"/>
      <c r="D50" s="219"/>
      <c r="E50" s="243">
        <f>Jurat!I$1</f>
        <v>0</v>
      </c>
      <c r="F50" s="244">
        <f>Jurat!D$33</f>
        <v>0</v>
      </c>
      <c r="G50" s="219" t="s">
        <v>552</v>
      </c>
      <c r="H50" s="244">
        <v>42460</v>
      </c>
      <c r="I50" s="219" t="s">
        <v>485</v>
      </c>
      <c r="J50" s="219" t="s">
        <v>626</v>
      </c>
      <c r="K50" s="219" t="s">
        <v>558</v>
      </c>
      <c r="L50" s="219" t="s">
        <v>563</v>
      </c>
      <c r="M50" s="236" t="s">
        <v>122</v>
      </c>
      <c r="N50" s="229" t="s">
        <v>178</v>
      </c>
      <c r="O50" s="250">
        <f>'MMA Rev-Exp Summary'!D$68</f>
        <v>0</v>
      </c>
      <c r="P50" s="250">
        <f>'MMA Rev-Exp Summary'!E$68</f>
        <v>0</v>
      </c>
      <c r="Q50" s="250">
        <f>'MMA Rev-Exp Summary'!F$68</f>
        <v>0</v>
      </c>
      <c r="R50" s="250">
        <f>'MMA Rev-Exp Summary'!G$68</f>
        <v>0</v>
      </c>
      <c r="S50" s="250">
        <f>'MMA Rev-Exp Summary'!H$68</f>
        <v>0</v>
      </c>
      <c r="T50" s="250">
        <f>'MMA Rev-Exp Summary'!I$68</f>
        <v>0</v>
      </c>
      <c r="U50" s="250">
        <f>'MMA Rev-Exp Summary'!J$68</f>
        <v>0</v>
      </c>
      <c r="V50" s="250">
        <f>'MMA Rev-Exp Summary'!K$68</f>
        <v>0</v>
      </c>
      <c r="W50" s="250">
        <f>'MMA Rev-Exp Summary'!L$68</f>
        <v>0</v>
      </c>
    </row>
    <row r="51" spans="2:23" x14ac:dyDescent="0.3">
      <c r="B51" s="219"/>
      <c r="C51" s="219"/>
      <c r="D51" s="219"/>
      <c r="E51" s="243">
        <f>Jurat!I$1</f>
        <v>0</v>
      </c>
      <c r="F51" s="244">
        <f>Jurat!D$33</f>
        <v>0</v>
      </c>
      <c r="G51" s="219" t="s">
        <v>552</v>
      </c>
      <c r="H51" s="244">
        <v>42460</v>
      </c>
      <c r="I51" s="219" t="s">
        <v>485</v>
      </c>
      <c r="J51" s="219" t="s">
        <v>626</v>
      </c>
      <c r="K51" s="219" t="s">
        <v>558</v>
      </c>
      <c r="L51" s="219" t="s">
        <v>563</v>
      </c>
      <c r="M51" s="236" t="s">
        <v>123</v>
      </c>
      <c r="N51" s="229" t="s">
        <v>585</v>
      </c>
      <c r="O51" s="250">
        <f>'MMA Rev-Exp Summary'!D$69</f>
        <v>0</v>
      </c>
      <c r="P51" s="250">
        <f>'MMA Rev-Exp Summary'!E$69</f>
        <v>0</v>
      </c>
      <c r="Q51" s="250">
        <f>'MMA Rev-Exp Summary'!F$69</f>
        <v>0</v>
      </c>
      <c r="R51" s="250">
        <f>'MMA Rev-Exp Summary'!G$69</f>
        <v>0</v>
      </c>
      <c r="S51" s="250">
        <f>'MMA Rev-Exp Summary'!H$69</f>
        <v>0</v>
      </c>
      <c r="T51" s="250">
        <f>'MMA Rev-Exp Summary'!I$69</f>
        <v>0</v>
      </c>
      <c r="U51" s="250">
        <f>'MMA Rev-Exp Summary'!J$69</f>
        <v>0</v>
      </c>
      <c r="V51" s="250">
        <f>'MMA Rev-Exp Summary'!K$69</f>
        <v>0</v>
      </c>
      <c r="W51" s="250">
        <f>'MMA Rev-Exp Summary'!L$69</f>
        <v>0</v>
      </c>
    </row>
    <row r="52" spans="2:23" x14ac:dyDescent="0.3">
      <c r="B52" s="219"/>
      <c r="C52" s="219"/>
      <c r="D52" s="219"/>
      <c r="E52" s="243">
        <f>Jurat!I$1</f>
        <v>0</v>
      </c>
      <c r="F52" s="244">
        <f>Jurat!D$33</f>
        <v>0</v>
      </c>
      <c r="G52" s="219" t="s">
        <v>552</v>
      </c>
      <c r="H52" s="244">
        <v>42460</v>
      </c>
      <c r="I52" s="219" t="s">
        <v>485</v>
      </c>
      <c r="J52" s="219" t="s">
        <v>626</v>
      </c>
      <c r="K52" s="219" t="s">
        <v>558</v>
      </c>
      <c r="L52" s="219" t="s">
        <v>6</v>
      </c>
      <c r="M52" s="236" t="s">
        <v>129</v>
      </c>
      <c r="N52" s="229" t="s">
        <v>224</v>
      </c>
      <c r="O52" s="250">
        <f>'MMA Rev-Exp Summary'!D$71</f>
        <v>0</v>
      </c>
      <c r="P52" s="250">
        <f>'MMA Rev-Exp Summary'!E$71</f>
        <v>0</v>
      </c>
      <c r="Q52" s="250">
        <f>'MMA Rev-Exp Summary'!F$71</f>
        <v>0</v>
      </c>
      <c r="R52" s="250">
        <f>'MMA Rev-Exp Summary'!G$71</f>
        <v>0</v>
      </c>
      <c r="S52" s="250">
        <f>'MMA Rev-Exp Summary'!H$71</f>
        <v>0</v>
      </c>
      <c r="T52" s="250">
        <f>'MMA Rev-Exp Summary'!I$71</f>
        <v>0</v>
      </c>
      <c r="U52" s="250">
        <f>'MMA Rev-Exp Summary'!J$71</f>
        <v>0</v>
      </c>
      <c r="V52" s="250">
        <f>'MMA Rev-Exp Summary'!K$71</f>
        <v>0</v>
      </c>
      <c r="W52" s="250">
        <f>'MMA Rev-Exp Summary'!L$71</f>
        <v>0</v>
      </c>
    </row>
    <row r="53" spans="2:23" x14ac:dyDescent="0.3">
      <c r="B53" s="219"/>
      <c r="C53" s="219"/>
      <c r="D53" s="219"/>
      <c r="E53" s="243">
        <f>Jurat!I$1</f>
        <v>0</v>
      </c>
      <c r="F53" s="244">
        <f>Jurat!D$33</f>
        <v>0</v>
      </c>
      <c r="G53" s="219" t="s">
        <v>552</v>
      </c>
      <c r="H53" s="244">
        <v>42460</v>
      </c>
      <c r="I53" s="219" t="s">
        <v>485</v>
      </c>
      <c r="J53" s="219" t="s">
        <v>626</v>
      </c>
      <c r="K53" s="219" t="s">
        <v>558</v>
      </c>
      <c r="L53" s="219" t="s">
        <v>6</v>
      </c>
      <c r="M53" s="236" t="s">
        <v>50</v>
      </c>
      <c r="N53" s="229" t="s">
        <v>179</v>
      </c>
      <c r="O53" s="250">
        <f>'MMA Rev-Exp Summary'!D$72</f>
        <v>0</v>
      </c>
      <c r="P53" s="250">
        <f>'MMA Rev-Exp Summary'!E$72</f>
        <v>0</v>
      </c>
      <c r="Q53" s="250">
        <f>'MMA Rev-Exp Summary'!F$72</f>
        <v>0</v>
      </c>
      <c r="R53" s="250">
        <f>'MMA Rev-Exp Summary'!G$72</f>
        <v>0</v>
      </c>
      <c r="S53" s="250">
        <f>'MMA Rev-Exp Summary'!H$72</f>
        <v>0</v>
      </c>
      <c r="T53" s="250">
        <f>'MMA Rev-Exp Summary'!I$72</f>
        <v>0</v>
      </c>
      <c r="U53" s="250">
        <f>'MMA Rev-Exp Summary'!J$72</f>
        <v>0</v>
      </c>
      <c r="V53" s="250">
        <f>'MMA Rev-Exp Summary'!K$72</f>
        <v>0</v>
      </c>
      <c r="W53" s="250">
        <f>'MMA Rev-Exp Summary'!L$72</f>
        <v>0</v>
      </c>
    </row>
    <row r="54" spans="2:23" x14ac:dyDescent="0.3">
      <c r="B54" s="219"/>
      <c r="C54" s="219"/>
      <c r="D54" s="219"/>
      <c r="E54" s="243">
        <f>Jurat!I$1</f>
        <v>0</v>
      </c>
      <c r="F54" s="244">
        <f>Jurat!D$33</f>
        <v>0</v>
      </c>
      <c r="G54" s="219" t="s">
        <v>552</v>
      </c>
      <c r="H54" s="244">
        <v>42460</v>
      </c>
      <c r="I54" s="219" t="s">
        <v>485</v>
      </c>
      <c r="J54" s="219" t="s">
        <v>626</v>
      </c>
      <c r="K54" s="219" t="s">
        <v>558</v>
      </c>
      <c r="L54" s="219" t="s">
        <v>6</v>
      </c>
      <c r="M54" s="236" t="s">
        <v>51</v>
      </c>
      <c r="N54" s="229" t="s">
        <v>180</v>
      </c>
      <c r="O54" s="250">
        <f>'MMA Rev-Exp Summary'!D$73</f>
        <v>0</v>
      </c>
      <c r="P54" s="250">
        <f>'MMA Rev-Exp Summary'!E$73</f>
        <v>0</v>
      </c>
      <c r="Q54" s="250">
        <f>'MMA Rev-Exp Summary'!F$73</f>
        <v>0</v>
      </c>
      <c r="R54" s="250">
        <f>'MMA Rev-Exp Summary'!G$73</f>
        <v>0</v>
      </c>
      <c r="S54" s="250">
        <f>'MMA Rev-Exp Summary'!H$73</f>
        <v>0</v>
      </c>
      <c r="T54" s="250">
        <f>'MMA Rev-Exp Summary'!I$73</f>
        <v>0</v>
      </c>
      <c r="U54" s="250">
        <f>'MMA Rev-Exp Summary'!J$73</f>
        <v>0</v>
      </c>
      <c r="V54" s="250">
        <f>'MMA Rev-Exp Summary'!K$73</f>
        <v>0</v>
      </c>
      <c r="W54" s="250">
        <f>'MMA Rev-Exp Summary'!L$73</f>
        <v>0</v>
      </c>
    </row>
    <row r="55" spans="2:23" x14ac:dyDescent="0.3">
      <c r="B55" s="219"/>
      <c r="C55" s="219"/>
      <c r="D55" s="219"/>
      <c r="E55" s="243">
        <f>Jurat!I$1</f>
        <v>0</v>
      </c>
      <c r="F55" s="244">
        <f>Jurat!D$33</f>
        <v>0</v>
      </c>
      <c r="G55" s="219" t="s">
        <v>552</v>
      </c>
      <c r="H55" s="244">
        <v>42460</v>
      </c>
      <c r="I55" s="219" t="s">
        <v>485</v>
      </c>
      <c r="J55" s="219" t="s">
        <v>626</v>
      </c>
      <c r="K55" s="219" t="s">
        <v>558</v>
      </c>
      <c r="L55" s="219" t="s">
        <v>6</v>
      </c>
      <c r="M55" s="236" t="s">
        <v>181</v>
      </c>
      <c r="N55" s="229" t="s">
        <v>577</v>
      </c>
      <c r="O55" s="250">
        <f>'MMA Rev-Exp Summary'!D$74</f>
        <v>0</v>
      </c>
      <c r="P55" s="250">
        <f>'MMA Rev-Exp Summary'!E$74</f>
        <v>0</v>
      </c>
      <c r="Q55" s="250">
        <f>'MMA Rev-Exp Summary'!F$74</f>
        <v>0</v>
      </c>
      <c r="R55" s="250">
        <f>'MMA Rev-Exp Summary'!G$74</f>
        <v>0</v>
      </c>
      <c r="S55" s="250">
        <f>'MMA Rev-Exp Summary'!H$74</f>
        <v>0</v>
      </c>
      <c r="T55" s="250">
        <f>'MMA Rev-Exp Summary'!I$74</f>
        <v>0</v>
      </c>
      <c r="U55" s="250">
        <f>'MMA Rev-Exp Summary'!J$74</f>
        <v>0</v>
      </c>
      <c r="V55" s="250">
        <f>'MMA Rev-Exp Summary'!K$74</f>
        <v>0</v>
      </c>
      <c r="W55" s="250">
        <f>'MMA Rev-Exp Summary'!L$74</f>
        <v>0</v>
      </c>
    </row>
    <row r="56" spans="2:23" x14ac:dyDescent="0.3">
      <c r="B56" s="219"/>
      <c r="C56" s="219"/>
      <c r="D56" s="219"/>
      <c r="E56" s="243">
        <f>Jurat!I$1</f>
        <v>0</v>
      </c>
      <c r="F56" s="244">
        <f>Jurat!D$33</f>
        <v>0</v>
      </c>
      <c r="G56" s="219" t="s">
        <v>552</v>
      </c>
      <c r="H56" s="244">
        <v>42460</v>
      </c>
      <c r="I56" s="219" t="s">
        <v>485</v>
      </c>
      <c r="J56" s="219" t="s">
        <v>626</v>
      </c>
      <c r="K56" s="219" t="s">
        <v>558</v>
      </c>
      <c r="L56" s="219" t="s">
        <v>547</v>
      </c>
      <c r="M56" s="237" t="s">
        <v>132</v>
      </c>
      <c r="N56" s="228" t="s">
        <v>36</v>
      </c>
      <c r="O56" s="250">
        <f>'MMA Rev-Exp Summary'!D$80</f>
        <v>0</v>
      </c>
      <c r="P56" s="250">
        <f>'MMA Rev-Exp Summary'!E$80</f>
        <v>0</v>
      </c>
      <c r="Q56" s="250">
        <f>'MMA Rev-Exp Summary'!F$80</f>
        <v>0</v>
      </c>
      <c r="R56" s="250">
        <f>'MMA Rev-Exp Summary'!G$80</f>
        <v>0</v>
      </c>
      <c r="S56" s="250">
        <f>'MMA Rev-Exp Summary'!H$80</f>
        <v>0</v>
      </c>
      <c r="T56" s="250">
        <f>'MMA Rev-Exp Summary'!I$80</f>
        <v>0</v>
      </c>
      <c r="U56" s="250">
        <f>'MMA Rev-Exp Summary'!J$80</f>
        <v>0</v>
      </c>
      <c r="V56" s="250">
        <f>'MMA Rev-Exp Summary'!K$80</f>
        <v>0</v>
      </c>
      <c r="W56" s="250">
        <f>'MMA Rev-Exp Summary'!L$80</f>
        <v>0</v>
      </c>
    </row>
    <row r="57" spans="2:23" x14ac:dyDescent="0.3">
      <c r="B57" s="219"/>
      <c r="C57" s="219"/>
      <c r="D57" s="219"/>
      <c r="E57" s="243">
        <f>Jurat!I$1</f>
        <v>0</v>
      </c>
      <c r="F57" s="244">
        <f>Jurat!D$33</f>
        <v>0</v>
      </c>
      <c r="G57" s="219" t="s">
        <v>552</v>
      </c>
      <c r="H57" s="244">
        <v>42460</v>
      </c>
      <c r="I57" s="219" t="s">
        <v>485</v>
      </c>
      <c r="J57" s="219" t="s">
        <v>626</v>
      </c>
      <c r="K57" s="219" t="s">
        <v>558</v>
      </c>
      <c r="L57" s="219" t="s">
        <v>547</v>
      </c>
      <c r="M57" s="237" t="s">
        <v>182</v>
      </c>
      <c r="N57" s="228" t="s">
        <v>148</v>
      </c>
      <c r="O57" s="250">
        <f>'MMA Rev-Exp Summary'!D$81</f>
        <v>0</v>
      </c>
      <c r="P57" s="250">
        <f>'MMA Rev-Exp Summary'!E$81</f>
        <v>0</v>
      </c>
      <c r="Q57" s="250">
        <f>'MMA Rev-Exp Summary'!F$81</f>
        <v>0</v>
      </c>
      <c r="R57" s="250">
        <f>'MMA Rev-Exp Summary'!G$81</f>
        <v>0</v>
      </c>
      <c r="S57" s="250">
        <f>'MMA Rev-Exp Summary'!H$81</f>
        <v>0</v>
      </c>
      <c r="T57" s="250">
        <f>'MMA Rev-Exp Summary'!I$81</f>
        <v>0</v>
      </c>
      <c r="U57" s="250">
        <f>'MMA Rev-Exp Summary'!J$81</f>
        <v>0</v>
      </c>
      <c r="V57" s="250">
        <f>'MMA Rev-Exp Summary'!K$81</f>
        <v>0</v>
      </c>
      <c r="W57" s="250">
        <f>'MMA Rev-Exp Summary'!L$81</f>
        <v>0</v>
      </c>
    </row>
    <row r="58" spans="2:23" x14ac:dyDescent="0.3">
      <c r="B58" s="219"/>
      <c r="C58" s="219"/>
      <c r="D58" s="219"/>
      <c r="E58" s="243">
        <f>Jurat!I$1</f>
        <v>0</v>
      </c>
      <c r="F58" s="244">
        <f>Jurat!D$33</f>
        <v>0</v>
      </c>
      <c r="G58" s="219" t="s">
        <v>552</v>
      </c>
      <c r="H58" s="244">
        <v>42460</v>
      </c>
      <c r="I58" s="219" t="s">
        <v>485</v>
      </c>
      <c r="J58" s="219" t="s">
        <v>626</v>
      </c>
      <c r="K58" s="219" t="s">
        <v>558</v>
      </c>
      <c r="L58" s="219" t="s">
        <v>547</v>
      </c>
      <c r="M58" s="237" t="s">
        <v>184</v>
      </c>
      <c r="N58" s="228" t="s">
        <v>44</v>
      </c>
      <c r="O58" s="250">
        <f>'MMA Rev-Exp Summary'!D$83</f>
        <v>0</v>
      </c>
      <c r="P58" s="250">
        <f>'MMA Rev-Exp Summary'!E$83</f>
        <v>0</v>
      </c>
      <c r="Q58" s="250">
        <f>'MMA Rev-Exp Summary'!F$83</f>
        <v>0</v>
      </c>
      <c r="R58" s="250">
        <f>'MMA Rev-Exp Summary'!G$83</f>
        <v>0</v>
      </c>
      <c r="S58" s="250">
        <f>'MMA Rev-Exp Summary'!H$83</f>
        <v>0</v>
      </c>
      <c r="T58" s="250">
        <f>'MMA Rev-Exp Summary'!I$83</f>
        <v>0</v>
      </c>
      <c r="U58" s="250">
        <f>'MMA Rev-Exp Summary'!J$83</f>
        <v>0</v>
      </c>
      <c r="V58" s="250">
        <f>'MMA Rev-Exp Summary'!K$83</f>
        <v>0</v>
      </c>
      <c r="W58" s="250">
        <f>'MMA Rev-Exp Summary'!L$83</f>
        <v>0</v>
      </c>
    </row>
    <row r="59" spans="2:23" x14ac:dyDescent="0.3">
      <c r="B59" s="219"/>
      <c r="C59" s="219"/>
      <c r="D59" s="219"/>
      <c r="E59" s="243">
        <f>Jurat!I$1</f>
        <v>0</v>
      </c>
      <c r="F59" s="244">
        <f>Jurat!D$33</f>
        <v>0</v>
      </c>
      <c r="G59" s="219" t="s">
        <v>552</v>
      </c>
      <c r="H59" s="244">
        <v>42460</v>
      </c>
      <c r="I59" s="219" t="s">
        <v>485</v>
      </c>
      <c r="J59" s="219" t="s">
        <v>626</v>
      </c>
      <c r="K59" s="219" t="s">
        <v>558</v>
      </c>
      <c r="L59" s="219" t="s">
        <v>547</v>
      </c>
      <c r="M59" s="237" t="s">
        <v>185</v>
      </c>
      <c r="N59" s="228" t="s">
        <v>427</v>
      </c>
      <c r="O59" s="250">
        <f>'MMA Rev-Exp Summary'!D$84</f>
        <v>0</v>
      </c>
      <c r="P59" s="250">
        <f>'MMA Rev-Exp Summary'!E$84</f>
        <v>0</v>
      </c>
      <c r="Q59" s="250">
        <f>'MMA Rev-Exp Summary'!F$84</f>
        <v>0</v>
      </c>
      <c r="R59" s="250">
        <f>'MMA Rev-Exp Summary'!G$84</f>
        <v>0</v>
      </c>
      <c r="S59" s="250">
        <f>'MMA Rev-Exp Summary'!H$84</f>
        <v>0</v>
      </c>
      <c r="T59" s="250">
        <f>'MMA Rev-Exp Summary'!I$84</f>
        <v>0</v>
      </c>
      <c r="U59" s="250">
        <f>'MMA Rev-Exp Summary'!J$84</f>
        <v>0</v>
      </c>
      <c r="V59" s="250">
        <f>'MMA Rev-Exp Summary'!K$84</f>
        <v>0</v>
      </c>
      <c r="W59" s="250">
        <f>'MMA Rev-Exp Summary'!L$84</f>
        <v>0</v>
      </c>
    </row>
    <row r="60" spans="2:23" x14ac:dyDescent="0.3">
      <c r="B60" s="219"/>
      <c r="C60" s="219"/>
      <c r="D60" s="219"/>
      <c r="E60" s="243">
        <f>Jurat!I$1</f>
        <v>0</v>
      </c>
      <c r="F60" s="244">
        <f>Jurat!D$33</f>
        <v>0</v>
      </c>
      <c r="G60" s="219" t="s">
        <v>552</v>
      </c>
      <c r="H60" s="244">
        <v>42460</v>
      </c>
      <c r="I60" s="219" t="s">
        <v>485</v>
      </c>
      <c r="J60" s="219" t="s">
        <v>626</v>
      </c>
      <c r="K60" s="219" t="s">
        <v>564</v>
      </c>
      <c r="L60" s="219" t="s">
        <v>549</v>
      </c>
      <c r="M60" s="236" t="s">
        <v>133</v>
      </c>
      <c r="N60" s="228" t="s">
        <v>30</v>
      </c>
      <c r="O60" s="250">
        <f>'MMA Rev-Exp Summary'!D$89</f>
        <v>0</v>
      </c>
      <c r="P60" s="250">
        <v>0</v>
      </c>
      <c r="Q60" s="250">
        <v>0</v>
      </c>
      <c r="R60" s="250">
        <v>0</v>
      </c>
      <c r="S60" s="250">
        <v>0</v>
      </c>
      <c r="T60" s="250">
        <v>0</v>
      </c>
      <c r="U60" s="250">
        <v>0</v>
      </c>
      <c r="V60" s="250">
        <v>0</v>
      </c>
      <c r="W60" s="250">
        <v>0</v>
      </c>
    </row>
    <row r="61" spans="2:23" x14ac:dyDescent="0.3">
      <c r="B61" s="219"/>
      <c r="C61" s="219"/>
      <c r="D61" s="219"/>
      <c r="E61" s="243">
        <f>Jurat!I$1</f>
        <v>0</v>
      </c>
      <c r="F61" s="244">
        <f>Jurat!D$33</f>
        <v>0</v>
      </c>
      <c r="G61" s="219" t="s">
        <v>552</v>
      </c>
      <c r="H61" s="244">
        <v>42460</v>
      </c>
      <c r="I61" s="219" t="s">
        <v>485</v>
      </c>
      <c r="J61" s="219" t="s">
        <v>626</v>
      </c>
      <c r="K61" s="219" t="s">
        <v>564</v>
      </c>
      <c r="L61" s="219" t="s">
        <v>549</v>
      </c>
      <c r="M61" s="236" t="s">
        <v>134</v>
      </c>
      <c r="N61" s="231" t="s">
        <v>109</v>
      </c>
      <c r="O61" s="250">
        <f>'MMA Rev-Exp Summary'!D$90</f>
        <v>0</v>
      </c>
      <c r="P61" s="250">
        <v>0</v>
      </c>
      <c r="Q61" s="250">
        <v>0</v>
      </c>
      <c r="R61" s="250">
        <v>0</v>
      </c>
      <c r="S61" s="250">
        <v>0</v>
      </c>
      <c r="T61" s="250">
        <v>0</v>
      </c>
      <c r="U61" s="250">
        <v>0</v>
      </c>
      <c r="V61" s="250">
        <v>0</v>
      </c>
      <c r="W61" s="250">
        <v>0</v>
      </c>
    </row>
    <row r="62" spans="2:23" x14ac:dyDescent="0.3">
      <c r="B62" s="219"/>
      <c r="C62" s="219"/>
      <c r="D62" s="219"/>
      <c r="E62" s="243">
        <f>Jurat!I$1</f>
        <v>0</v>
      </c>
      <c r="F62" s="244">
        <f>Jurat!D$33</f>
        <v>0</v>
      </c>
      <c r="G62" s="219" t="s">
        <v>552</v>
      </c>
      <c r="H62" s="244">
        <v>42460</v>
      </c>
      <c r="I62" s="219" t="s">
        <v>485</v>
      </c>
      <c r="J62" s="219" t="s">
        <v>626</v>
      </c>
      <c r="K62" s="219" t="s">
        <v>564</v>
      </c>
      <c r="L62" s="219" t="s">
        <v>549</v>
      </c>
      <c r="M62" s="236" t="s">
        <v>135</v>
      </c>
      <c r="N62" s="228" t="s">
        <v>110</v>
      </c>
      <c r="O62" s="250">
        <f>'MMA Rev-Exp Summary'!D$91</f>
        <v>0</v>
      </c>
      <c r="P62" s="250">
        <v>0</v>
      </c>
      <c r="Q62" s="250">
        <v>0</v>
      </c>
      <c r="R62" s="250">
        <v>0</v>
      </c>
      <c r="S62" s="250">
        <v>0</v>
      </c>
      <c r="T62" s="250">
        <v>0</v>
      </c>
      <c r="U62" s="250">
        <v>0</v>
      </c>
      <c r="V62" s="250">
        <v>0</v>
      </c>
      <c r="W62" s="250">
        <v>0</v>
      </c>
    </row>
    <row r="63" spans="2:23" x14ac:dyDescent="0.3">
      <c r="B63" s="219"/>
      <c r="C63" s="219"/>
      <c r="D63" s="219"/>
      <c r="E63" s="243">
        <f>Jurat!I$1</f>
        <v>0</v>
      </c>
      <c r="F63" s="244">
        <f>Jurat!D$33</f>
        <v>0</v>
      </c>
      <c r="G63" s="219" t="s">
        <v>552</v>
      </c>
      <c r="H63" s="244">
        <v>42460</v>
      </c>
      <c r="I63" s="219" t="s">
        <v>485</v>
      </c>
      <c r="J63" s="219" t="s">
        <v>626</v>
      </c>
      <c r="K63" s="219" t="s">
        <v>564</v>
      </c>
      <c r="L63" s="219" t="s">
        <v>549</v>
      </c>
      <c r="M63" s="239" t="s">
        <v>136</v>
      </c>
      <c r="N63" s="228" t="s">
        <v>111</v>
      </c>
      <c r="O63" s="250">
        <f>'MMA Rev-Exp Summary'!D$92</f>
        <v>0</v>
      </c>
      <c r="P63" s="250">
        <v>0</v>
      </c>
      <c r="Q63" s="250">
        <v>0</v>
      </c>
      <c r="R63" s="250">
        <v>0</v>
      </c>
      <c r="S63" s="250">
        <v>0</v>
      </c>
      <c r="T63" s="250">
        <v>0</v>
      </c>
      <c r="U63" s="250">
        <v>0</v>
      </c>
      <c r="V63" s="250">
        <v>0</v>
      </c>
      <c r="W63" s="250">
        <v>0</v>
      </c>
    </row>
    <row r="64" spans="2:23" x14ac:dyDescent="0.3">
      <c r="B64" s="219"/>
      <c r="C64" s="219"/>
      <c r="D64" s="219"/>
      <c r="E64" s="243">
        <f>Jurat!I$1</f>
        <v>0</v>
      </c>
      <c r="F64" s="244">
        <f>Jurat!D$33</f>
        <v>0</v>
      </c>
      <c r="G64" s="219" t="s">
        <v>552</v>
      </c>
      <c r="H64" s="244">
        <v>42460</v>
      </c>
      <c r="I64" s="219" t="s">
        <v>485</v>
      </c>
      <c r="J64" s="219" t="s">
        <v>626</v>
      </c>
      <c r="K64" s="219" t="s">
        <v>564</v>
      </c>
      <c r="L64" s="219" t="s">
        <v>549</v>
      </c>
      <c r="M64" s="239" t="s">
        <v>137</v>
      </c>
      <c r="N64" s="228" t="s">
        <v>112</v>
      </c>
      <c r="O64" s="250">
        <f>'MMA Rev-Exp Summary'!D$93</f>
        <v>0</v>
      </c>
      <c r="P64" s="250">
        <v>0</v>
      </c>
      <c r="Q64" s="250">
        <v>0</v>
      </c>
      <c r="R64" s="250">
        <v>0</v>
      </c>
      <c r="S64" s="250">
        <v>0</v>
      </c>
      <c r="T64" s="250">
        <v>0</v>
      </c>
      <c r="U64" s="250">
        <v>0</v>
      </c>
      <c r="V64" s="250">
        <v>0</v>
      </c>
      <c r="W64" s="250">
        <v>0</v>
      </c>
    </row>
    <row r="65" spans="2:23" x14ac:dyDescent="0.3">
      <c r="B65" s="219"/>
      <c r="C65" s="219"/>
      <c r="D65" s="219"/>
      <c r="E65" s="243">
        <f>Jurat!I$1</f>
        <v>0</v>
      </c>
      <c r="F65" s="244">
        <f>Jurat!D$33</f>
        <v>0</v>
      </c>
      <c r="G65" s="219" t="s">
        <v>552</v>
      </c>
      <c r="H65" s="244">
        <v>42460</v>
      </c>
      <c r="I65" s="219" t="s">
        <v>485</v>
      </c>
      <c r="J65" s="219" t="s">
        <v>626</v>
      </c>
      <c r="K65" s="219" t="s">
        <v>564</v>
      </c>
      <c r="L65" s="219" t="s">
        <v>549</v>
      </c>
      <c r="M65" s="236" t="s">
        <v>138</v>
      </c>
      <c r="N65" s="231" t="s">
        <v>31</v>
      </c>
      <c r="O65" s="250">
        <f>'MMA Rev-Exp Summary'!D$94</f>
        <v>0</v>
      </c>
      <c r="P65" s="250">
        <v>0</v>
      </c>
      <c r="Q65" s="250">
        <v>0</v>
      </c>
      <c r="R65" s="250">
        <v>0</v>
      </c>
      <c r="S65" s="250">
        <v>0</v>
      </c>
      <c r="T65" s="250">
        <v>0</v>
      </c>
      <c r="U65" s="250">
        <v>0</v>
      </c>
      <c r="V65" s="250">
        <v>0</v>
      </c>
      <c r="W65" s="250">
        <v>0</v>
      </c>
    </row>
    <row r="66" spans="2:23" x14ac:dyDescent="0.3">
      <c r="B66" s="219"/>
      <c r="C66" s="219"/>
      <c r="D66" s="219"/>
      <c r="E66" s="243">
        <f>Jurat!I$1</f>
        <v>0</v>
      </c>
      <c r="F66" s="244">
        <f>Jurat!D$33</f>
        <v>0</v>
      </c>
      <c r="G66" s="219" t="s">
        <v>552</v>
      </c>
      <c r="H66" s="244">
        <v>42460</v>
      </c>
      <c r="I66" s="219" t="s">
        <v>485</v>
      </c>
      <c r="J66" s="219" t="s">
        <v>626</v>
      </c>
      <c r="K66" s="219" t="s">
        <v>550</v>
      </c>
      <c r="L66" s="219" t="s">
        <v>550</v>
      </c>
      <c r="M66" s="237" t="s">
        <v>140</v>
      </c>
      <c r="N66" s="231" t="s">
        <v>424</v>
      </c>
      <c r="O66" s="250">
        <f>'MMA Rev-Exp Summary'!D$96</f>
        <v>0</v>
      </c>
      <c r="P66" s="250">
        <v>0</v>
      </c>
      <c r="Q66" s="250">
        <v>0</v>
      </c>
      <c r="R66" s="250">
        <v>0</v>
      </c>
      <c r="S66" s="250">
        <v>0</v>
      </c>
      <c r="T66" s="250">
        <v>0</v>
      </c>
      <c r="U66" s="250">
        <v>0</v>
      </c>
      <c r="V66" s="250">
        <v>0</v>
      </c>
      <c r="W66" s="250">
        <v>0</v>
      </c>
    </row>
    <row r="67" spans="2:23" x14ac:dyDescent="0.3">
      <c r="B67" s="219"/>
      <c r="C67" s="219"/>
      <c r="D67" s="219"/>
      <c r="E67" s="243">
        <f>Jurat!I$1</f>
        <v>0</v>
      </c>
      <c r="F67" s="244">
        <f>Jurat!D$33</f>
        <v>0</v>
      </c>
      <c r="G67" s="219" t="s">
        <v>552</v>
      </c>
      <c r="H67" s="244">
        <v>42460</v>
      </c>
      <c r="I67" s="219" t="s">
        <v>485</v>
      </c>
      <c r="J67" s="219" t="s">
        <v>626</v>
      </c>
      <c r="K67" s="219" t="s">
        <v>550</v>
      </c>
      <c r="L67" s="219" t="s">
        <v>550</v>
      </c>
      <c r="M67" s="237" t="s">
        <v>141</v>
      </c>
      <c r="N67" s="231" t="s">
        <v>417</v>
      </c>
      <c r="O67" s="250">
        <f>'MMA Rev-Exp Summary'!D$97</f>
        <v>0</v>
      </c>
      <c r="P67" s="250">
        <v>0</v>
      </c>
      <c r="Q67" s="250">
        <v>0</v>
      </c>
      <c r="R67" s="250">
        <v>0</v>
      </c>
      <c r="S67" s="250">
        <v>0</v>
      </c>
      <c r="T67" s="250">
        <v>0</v>
      </c>
      <c r="U67" s="250">
        <v>0</v>
      </c>
      <c r="V67" s="250">
        <v>0</v>
      </c>
      <c r="W67" s="250">
        <v>0</v>
      </c>
    </row>
    <row r="68" spans="2:23" ht="28.8" x14ac:dyDescent="0.3">
      <c r="B68" s="219"/>
      <c r="C68" s="219"/>
      <c r="D68" s="219"/>
      <c r="E68" s="243">
        <f>Jurat!I$1</f>
        <v>0</v>
      </c>
      <c r="F68" s="244">
        <f>Jurat!D$33</f>
        <v>0</v>
      </c>
      <c r="G68" s="219" t="s">
        <v>552</v>
      </c>
      <c r="H68" s="244">
        <v>42460</v>
      </c>
      <c r="I68" s="219" t="s">
        <v>485</v>
      </c>
      <c r="J68" s="219" t="s">
        <v>626</v>
      </c>
      <c r="K68" s="219" t="s">
        <v>550</v>
      </c>
      <c r="L68" s="219" t="s">
        <v>550</v>
      </c>
      <c r="M68" s="237" t="s">
        <v>142</v>
      </c>
      <c r="N68" s="231" t="s">
        <v>197</v>
      </c>
      <c r="O68" s="250">
        <f>'MMA Rev-Exp Summary'!D$98</f>
        <v>0</v>
      </c>
      <c r="P68" s="250">
        <v>0</v>
      </c>
      <c r="Q68" s="250">
        <v>0</v>
      </c>
      <c r="R68" s="250">
        <v>0</v>
      </c>
      <c r="S68" s="250">
        <v>0</v>
      </c>
      <c r="T68" s="250">
        <v>0</v>
      </c>
      <c r="U68" s="250">
        <v>0</v>
      </c>
      <c r="V68" s="250">
        <v>0</v>
      </c>
      <c r="W68" s="250">
        <v>0</v>
      </c>
    </row>
    <row r="69" spans="2:23" x14ac:dyDescent="0.3">
      <c r="B69" s="219"/>
      <c r="C69" s="219"/>
      <c r="D69" s="219"/>
      <c r="E69" s="243">
        <f>Jurat!I$1</f>
        <v>0</v>
      </c>
      <c r="F69" s="244">
        <f>Jurat!D$33</f>
        <v>0</v>
      </c>
      <c r="G69" s="219" t="s">
        <v>552</v>
      </c>
      <c r="H69" s="244">
        <v>42460</v>
      </c>
      <c r="I69" s="219" t="s">
        <v>485</v>
      </c>
      <c r="J69" s="219" t="s">
        <v>627</v>
      </c>
      <c r="K69" s="234" t="s">
        <v>29</v>
      </c>
      <c r="L69" s="234" t="s">
        <v>29</v>
      </c>
      <c r="M69" s="237" t="s">
        <v>325</v>
      </c>
      <c r="N69" s="231" t="s">
        <v>29</v>
      </c>
      <c r="O69" s="250">
        <f>'MMA Rev-Exp Summary'!D$105</f>
        <v>0</v>
      </c>
      <c r="P69" s="250">
        <v>0</v>
      </c>
      <c r="Q69" s="250">
        <v>0</v>
      </c>
      <c r="R69" s="250">
        <v>0</v>
      </c>
      <c r="S69" s="250">
        <v>0</v>
      </c>
      <c r="T69" s="250">
        <v>0</v>
      </c>
      <c r="U69" s="250">
        <v>0</v>
      </c>
      <c r="V69" s="250">
        <v>0</v>
      </c>
      <c r="W69" s="250">
        <v>0</v>
      </c>
    </row>
    <row r="70" spans="2:23" x14ac:dyDescent="0.3">
      <c r="B70" s="219"/>
      <c r="C70" s="219"/>
      <c r="D70" s="219"/>
      <c r="E70" s="243">
        <f>Jurat!I$1</f>
        <v>0</v>
      </c>
      <c r="F70" s="244">
        <f>Jurat!D$33</f>
        <v>0</v>
      </c>
      <c r="G70" s="219" t="s">
        <v>552</v>
      </c>
      <c r="H70" s="244">
        <v>42460</v>
      </c>
      <c r="I70" s="219" t="s">
        <v>485</v>
      </c>
      <c r="J70" s="219" t="s">
        <v>628</v>
      </c>
      <c r="K70" s="219" t="s">
        <v>629</v>
      </c>
      <c r="L70" s="234" t="s">
        <v>629</v>
      </c>
      <c r="M70" s="238" t="s">
        <v>327</v>
      </c>
      <c r="N70" s="231" t="s">
        <v>419</v>
      </c>
      <c r="O70" s="250">
        <f>'MMA Rev-Exp Summary'!D$107</f>
        <v>0</v>
      </c>
      <c r="P70" s="250">
        <v>0</v>
      </c>
      <c r="Q70" s="250">
        <v>0</v>
      </c>
      <c r="R70" s="250">
        <v>0</v>
      </c>
      <c r="S70" s="250">
        <v>0</v>
      </c>
      <c r="T70" s="250">
        <v>0</v>
      </c>
      <c r="U70" s="250">
        <v>0</v>
      </c>
      <c r="V70" s="250">
        <v>0</v>
      </c>
      <c r="W70" s="250">
        <v>0</v>
      </c>
    </row>
    <row r="71" spans="2:23" x14ac:dyDescent="0.3">
      <c r="B71" s="219"/>
      <c r="C71" s="219"/>
      <c r="D71" s="219"/>
      <c r="E71" s="243">
        <f>Jurat!I$1</f>
        <v>0</v>
      </c>
      <c r="F71" s="244">
        <f>Jurat!D$33</f>
        <v>0</v>
      </c>
      <c r="G71" s="219" t="s">
        <v>552</v>
      </c>
      <c r="H71" s="244">
        <v>42460</v>
      </c>
      <c r="I71" s="219" t="s">
        <v>485</v>
      </c>
      <c r="J71" s="219" t="s">
        <v>627</v>
      </c>
      <c r="K71" s="219" t="s">
        <v>630</v>
      </c>
      <c r="L71" s="234" t="s">
        <v>630</v>
      </c>
      <c r="M71" s="238" t="s">
        <v>201</v>
      </c>
      <c r="N71" s="231" t="s">
        <v>421</v>
      </c>
      <c r="O71" s="250">
        <f>'MMA Rev-Exp Summary'!D$108</f>
        <v>0</v>
      </c>
      <c r="P71" s="250">
        <v>0</v>
      </c>
      <c r="Q71" s="250">
        <v>0</v>
      </c>
      <c r="R71" s="250">
        <v>0</v>
      </c>
      <c r="S71" s="250">
        <v>0</v>
      </c>
      <c r="T71" s="250">
        <v>0</v>
      </c>
      <c r="U71" s="250">
        <v>0</v>
      </c>
      <c r="V71" s="250">
        <v>0</v>
      </c>
      <c r="W71" s="250">
        <v>0</v>
      </c>
    </row>
    <row r="72" spans="2:23" x14ac:dyDescent="0.3">
      <c r="B72" s="219"/>
      <c r="C72" s="219"/>
      <c r="D72" s="219"/>
      <c r="E72" s="243">
        <f>Jurat!I$1</f>
        <v>0</v>
      </c>
      <c r="F72" s="244">
        <f>Jurat!D$33</f>
        <v>0</v>
      </c>
      <c r="G72" s="219" t="s">
        <v>552</v>
      </c>
      <c r="H72" s="244">
        <v>42460</v>
      </c>
      <c r="I72" s="219" t="s">
        <v>485</v>
      </c>
      <c r="J72" s="219" t="s">
        <v>627</v>
      </c>
      <c r="K72" s="219" t="s">
        <v>630</v>
      </c>
      <c r="L72" s="234" t="s">
        <v>630</v>
      </c>
      <c r="M72" s="238" t="s">
        <v>202</v>
      </c>
      <c r="N72" s="231" t="s">
        <v>420</v>
      </c>
      <c r="O72" s="250">
        <f>'MMA Rev-Exp Summary'!D$109</f>
        <v>0</v>
      </c>
      <c r="P72" s="250">
        <v>0</v>
      </c>
      <c r="Q72" s="250">
        <v>0</v>
      </c>
      <c r="R72" s="250">
        <v>0</v>
      </c>
      <c r="S72" s="250">
        <v>0</v>
      </c>
      <c r="T72" s="250">
        <v>0</v>
      </c>
      <c r="U72" s="250">
        <v>0</v>
      </c>
      <c r="V72" s="250">
        <v>0</v>
      </c>
      <c r="W72" s="250">
        <v>0</v>
      </c>
    </row>
    <row r="73" spans="2:23" x14ac:dyDescent="0.3">
      <c r="B73" s="219"/>
      <c r="C73" s="219"/>
      <c r="D73" s="219"/>
      <c r="E73" s="243">
        <f>Jurat!I$1</f>
        <v>0</v>
      </c>
      <c r="F73" s="244">
        <f>Jurat!D$33</f>
        <v>0</v>
      </c>
      <c r="G73" s="219" t="s">
        <v>552</v>
      </c>
      <c r="H73" s="244">
        <v>42460</v>
      </c>
      <c r="I73" s="219" t="s">
        <v>485</v>
      </c>
      <c r="J73" s="219" t="s">
        <v>627</v>
      </c>
      <c r="K73" s="219" t="s">
        <v>630</v>
      </c>
      <c r="L73" s="234" t="s">
        <v>630</v>
      </c>
      <c r="M73" s="238" t="s">
        <v>203</v>
      </c>
      <c r="N73" s="231" t="s">
        <v>28</v>
      </c>
      <c r="O73" s="250">
        <f>'MMA Rev-Exp Summary'!D$110</f>
        <v>0</v>
      </c>
      <c r="P73" s="250">
        <v>0</v>
      </c>
      <c r="Q73" s="250">
        <v>0</v>
      </c>
      <c r="R73" s="250">
        <v>0</v>
      </c>
      <c r="S73" s="250">
        <v>0</v>
      </c>
      <c r="T73" s="250">
        <v>0</v>
      </c>
      <c r="U73" s="250">
        <v>0</v>
      </c>
      <c r="V73" s="250">
        <v>0</v>
      </c>
      <c r="W73" s="250">
        <v>0</v>
      </c>
    </row>
    <row r="74" spans="2:23" x14ac:dyDescent="0.3">
      <c r="B74" s="219"/>
      <c r="C74" s="219"/>
      <c r="D74" s="219"/>
      <c r="E74" s="243">
        <f>Jurat!I$1</f>
        <v>0</v>
      </c>
      <c r="F74" s="244">
        <f>Jurat!D$33</f>
        <v>0</v>
      </c>
      <c r="G74" s="219" t="s">
        <v>552</v>
      </c>
      <c r="H74" s="244">
        <v>42460</v>
      </c>
      <c r="I74" s="219" t="s">
        <v>485</v>
      </c>
      <c r="J74" s="219" t="s">
        <v>627</v>
      </c>
      <c r="K74" s="219" t="s">
        <v>630</v>
      </c>
      <c r="L74" s="234" t="s">
        <v>630</v>
      </c>
      <c r="M74" s="238" t="s">
        <v>204</v>
      </c>
      <c r="N74" s="231" t="s">
        <v>205</v>
      </c>
      <c r="O74" s="250">
        <f>'MMA Rev-Exp Summary'!D$111</f>
        <v>0</v>
      </c>
      <c r="P74" s="250">
        <v>0</v>
      </c>
      <c r="Q74" s="250">
        <v>0</v>
      </c>
      <c r="R74" s="250">
        <v>0</v>
      </c>
      <c r="S74" s="250">
        <v>0</v>
      </c>
      <c r="T74" s="250">
        <v>0</v>
      </c>
      <c r="U74" s="250">
        <v>0</v>
      </c>
      <c r="V74" s="250">
        <v>0</v>
      </c>
      <c r="W74" s="250">
        <v>0</v>
      </c>
    </row>
    <row r="75" spans="2:23" ht="28.8" x14ac:dyDescent="0.3">
      <c r="B75" s="219"/>
      <c r="C75" s="219"/>
      <c r="D75" s="219"/>
      <c r="E75" s="243">
        <f>Jurat!I$1</f>
        <v>0</v>
      </c>
      <c r="F75" s="244">
        <f>Jurat!D$33</f>
        <v>0</v>
      </c>
      <c r="G75" s="219" t="s">
        <v>552</v>
      </c>
      <c r="H75" s="244">
        <v>42460</v>
      </c>
      <c r="I75" s="219" t="s">
        <v>485</v>
      </c>
      <c r="J75" s="219" t="s">
        <v>627</v>
      </c>
      <c r="K75" s="219" t="s">
        <v>29</v>
      </c>
      <c r="L75" s="234" t="s">
        <v>29</v>
      </c>
      <c r="M75" s="238" t="s">
        <v>207</v>
      </c>
      <c r="N75" s="231" t="s">
        <v>422</v>
      </c>
      <c r="O75" s="250">
        <f>'MMA Rev-Exp Summary'!D$113</f>
        <v>0</v>
      </c>
      <c r="P75" s="250">
        <v>0</v>
      </c>
      <c r="Q75" s="250">
        <v>0</v>
      </c>
      <c r="R75" s="250">
        <v>0</v>
      </c>
      <c r="S75" s="250">
        <v>0</v>
      </c>
      <c r="T75" s="250">
        <v>0</v>
      </c>
      <c r="U75" s="250">
        <v>0</v>
      </c>
      <c r="V75" s="250">
        <v>0</v>
      </c>
      <c r="W75" s="250">
        <v>0</v>
      </c>
    </row>
    <row r="76" spans="2:23" x14ac:dyDescent="0.3">
      <c r="B76" s="219"/>
      <c r="C76" s="219"/>
      <c r="D76" s="219"/>
      <c r="E76" s="243">
        <f>Jurat!I$1</f>
        <v>0</v>
      </c>
      <c r="F76" s="244">
        <f>Jurat!D$33</f>
        <v>0</v>
      </c>
      <c r="G76" s="219" t="s">
        <v>552</v>
      </c>
      <c r="H76" s="244">
        <v>42460</v>
      </c>
      <c r="I76" s="219" t="s">
        <v>485</v>
      </c>
      <c r="J76" s="219" t="s">
        <v>628</v>
      </c>
      <c r="K76" s="219" t="s">
        <v>629</v>
      </c>
      <c r="L76" s="234" t="s">
        <v>629</v>
      </c>
      <c r="M76" s="238" t="s">
        <v>208</v>
      </c>
      <c r="N76" s="231" t="s">
        <v>209</v>
      </c>
      <c r="O76" s="250">
        <f>'MMA Rev-Exp Summary'!D$114</f>
        <v>0</v>
      </c>
      <c r="P76" s="250">
        <v>0</v>
      </c>
      <c r="Q76" s="250">
        <v>0</v>
      </c>
      <c r="R76" s="250">
        <v>0</v>
      </c>
      <c r="S76" s="250">
        <v>0</v>
      </c>
      <c r="T76" s="250">
        <v>0</v>
      </c>
      <c r="U76" s="250">
        <v>0</v>
      </c>
      <c r="V76" s="250">
        <v>0</v>
      </c>
      <c r="W76" s="250">
        <v>0</v>
      </c>
    </row>
    <row r="77" spans="2:23" x14ac:dyDescent="0.3">
      <c r="B77" s="219"/>
      <c r="C77" s="219"/>
      <c r="D77" s="219"/>
      <c r="E77" s="243">
        <f>Jurat!I$1</f>
        <v>0</v>
      </c>
      <c r="F77" s="244">
        <f>Jurat!D$33</f>
        <v>0</v>
      </c>
      <c r="G77" s="219" t="s">
        <v>552</v>
      </c>
      <c r="H77" s="244">
        <v>42460</v>
      </c>
      <c r="I77" s="219" t="s">
        <v>485</v>
      </c>
      <c r="J77" s="219" t="s">
        <v>627</v>
      </c>
      <c r="K77" s="219" t="s">
        <v>29</v>
      </c>
      <c r="L77" s="234" t="s">
        <v>29</v>
      </c>
      <c r="M77" s="238" t="s">
        <v>211</v>
      </c>
      <c r="N77" s="231" t="s">
        <v>212</v>
      </c>
      <c r="O77" s="250">
        <f>'MMA Rev-Exp Summary'!D$115</f>
        <v>0</v>
      </c>
      <c r="P77" s="250">
        <v>0</v>
      </c>
      <c r="Q77" s="250">
        <v>0</v>
      </c>
      <c r="R77" s="250">
        <v>0</v>
      </c>
      <c r="S77" s="250">
        <v>0</v>
      </c>
      <c r="T77" s="250">
        <v>0</v>
      </c>
      <c r="U77" s="250">
        <v>0</v>
      </c>
      <c r="V77" s="250">
        <v>0</v>
      </c>
      <c r="W77" s="250">
        <v>0</v>
      </c>
    </row>
    <row r="78" spans="2:23" x14ac:dyDescent="0.3">
      <c r="B78" s="219"/>
      <c r="C78" s="219"/>
      <c r="D78" s="219"/>
      <c r="E78" s="243">
        <f>Jurat!I$1</f>
        <v>0</v>
      </c>
      <c r="F78" s="244">
        <f>Jurat!D$33</f>
        <v>0</v>
      </c>
      <c r="G78" s="219" t="s">
        <v>553</v>
      </c>
      <c r="H78" s="244">
        <v>42551</v>
      </c>
      <c r="I78" s="219" t="s">
        <v>485</v>
      </c>
      <c r="J78" s="219" t="s">
        <v>545</v>
      </c>
      <c r="K78" s="219" t="s">
        <v>545</v>
      </c>
      <c r="L78" s="219" t="s">
        <v>545</v>
      </c>
      <c r="M78" s="219"/>
      <c r="N78" s="224" t="s">
        <v>545</v>
      </c>
      <c r="O78" s="250">
        <f>'MMA Rev-Exp Summary'!M$9</f>
        <v>0</v>
      </c>
      <c r="P78" s="250">
        <f>'MMA Rev-Exp Summary'!N$9</f>
        <v>0</v>
      </c>
      <c r="Q78" s="250">
        <f>'MMA Rev-Exp Summary'!O$9</f>
        <v>0</v>
      </c>
      <c r="R78" s="250">
        <f>'MMA Rev-Exp Summary'!P$9</f>
        <v>0</v>
      </c>
      <c r="S78" s="250">
        <f>'MMA Rev-Exp Summary'!Q$9</f>
        <v>0</v>
      </c>
      <c r="T78" s="250">
        <f>'MMA Rev-Exp Summary'!R$9</f>
        <v>0</v>
      </c>
      <c r="U78" s="250">
        <f>'MMA Rev-Exp Summary'!S$9</f>
        <v>0</v>
      </c>
      <c r="V78" s="250">
        <f>'MMA Rev-Exp Summary'!T$9</f>
        <v>0</v>
      </c>
      <c r="W78" s="250">
        <f>'MMA Rev-Exp Summary'!U$9</f>
        <v>0</v>
      </c>
    </row>
    <row r="79" spans="2:23" x14ac:dyDescent="0.3">
      <c r="B79" s="219"/>
      <c r="C79" s="219"/>
      <c r="D79" s="219"/>
      <c r="E79" s="243">
        <f>Jurat!I$1</f>
        <v>0</v>
      </c>
      <c r="F79" s="244">
        <f>Jurat!D$33</f>
        <v>0</v>
      </c>
      <c r="G79" s="219" t="s">
        <v>553</v>
      </c>
      <c r="H79" s="244">
        <v>42551</v>
      </c>
      <c r="I79" s="219" t="s">
        <v>485</v>
      </c>
      <c r="J79" s="219" t="s">
        <v>625</v>
      </c>
      <c r="K79" s="219" t="s">
        <v>13</v>
      </c>
      <c r="L79" s="219" t="s">
        <v>13</v>
      </c>
      <c r="M79" s="235">
        <v>1.1000000000000001</v>
      </c>
      <c r="N79" s="225" t="s">
        <v>13</v>
      </c>
      <c r="O79" s="250">
        <f>'MMA Rev-Exp Summary'!M$11</f>
        <v>0</v>
      </c>
      <c r="P79" s="250">
        <f>'MMA Rev-Exp Summary'!N$11</f>
        <v>0</v>
      </c>
      <c r="Q79" s="250">
        <f>'MMA Rev-Exp Summary'!O$11</f>
        <v>0</v>
      </c>
      <c r="R79" s="250">
        <f>'MMA Rev-Exp Summary'!P$11</f>
        <v>0</v>
      </c>
      <c r="S79" s="250">
        <f>'MMA Rev-Exp Summary'!Q$11</f>
        <v>0</v>
      </c>
      <c r="T79" s="250">
        <f>'MMA Rev-Exp Summary'!R$11</f>
        <v>0</v>
      </c>
      <c r="U79" s="250">
        <f>'MMA Rev-Exp Summary'!S$11</f>
        <v>0</v>
      </c>
      <c r="V79" s="250">
        <f>'MMA Rev-Exp Summary'!T$11</f>
        <v>0</v>
      </c>
      <c r="W79" s="250">
        <f>'MMA Rev-Exp Summary'!U$11</f>
        <v>0</v>
      </c>
    </row>
    <row r="80" spans="2:23" x14ac:dyDescent="0.3">
      <c r="B80" s="219"/>
      <c r="C80" s="219"/>
      <c r="D80" s="219"/>
      <c r="E80" s="243">
        <f>Jurat!I$1</f>
        <v>0</v>
      </c>
      <c r="F80" s="244">
        <f>Jurat!D$33</f>
        <v>0</v>
      </c>
      <c r="G80" s="219" t="s">
        <v>553</v>
      </c>
      <c r="H80" s="244">
        <v>42551</v>
      </c>
      <c r="I80" s="219" t="s">
        <v>485</v>
      </c>
      <c r="J80" s="219" t="s">
        <v>625</v>
      </c>
      <c r="K80" s="219" t="s">
        <v>631</v>
      </c>
      <c r="L80" s="219" t="s">
        <v>632</v>
      </c>
      <c r="M80" s="236">
        <v>1.2</v>
      </c>
      <c r="N80" s="228" t="s">
        <v>19</v>
      </c>
      <c r="O80" s="250">
        <f>'MMA Rev-Exp Summary'!M$12</f>
        <v>0</v>
      </c>
      <c r="P80" s="250">
        <f>'MMA Rev-Exp Summary'!N$12</f>
        <v>0</v>
      </c>
      <c r="Q80" s="250">
        <f>'MMA Rev-Exp Summary'!O$12</f>
        <v>0</v>
      </c>
      <c r="R80" s="250">
        <f>'MMA Rev-Exp Summary'!P$12</f>
        <v>0</v>
      </c>
      <c r="S80" s="250">
        <f>'MMA Rev-Exp Summary'!Q$12</f>
        <v>0</v>
      </c>
      <c r="T80" s="250">
        <f>'MMA Rev-Exp Summary'!R$12</f>
        <v>0</v>
      </c>
      <c r="U80" s="250">
        <f>'MMA Rev-Exp Summary'!S$12</f>
        <v>0</v>
      </c>
      <c r="V80" s="250">
        <f>'MMA Rev-Exp Summary'!T$12</f>
        <v>0</v>
      </c>
      <c r="W80" s="250">
        <f>'MMA Rev-Exp Summary'!U$12</f>
        <v>0</v>
      </c>
    </row>
    <row r="81" spans="2:23" x14ac:dyDescent="0.3">
      <c r="B81" s="219"/>
      <c r="C81" s="219"/>
      <c r="D81" s="219"/>
      <c r="E81" s="243">
        <f>Jurat!I$1</f>
        <v>0</v>
      </c>
      <c r="F81" s="244">
        <f>Jurat!D$33</f>
        <v>0</v>
      </c>
      <c r="G81" s="219" t="s">
        <v>553</v>
      </c>
      <c r="H81" s="244">
        <v>42551</v>
      </c>
      <c r="I81" s="219" t="s">
        <v>485</v>
      </c>
      <c r="J81" s="219" t="s">
        <v>625</v>
      </c>
      <c r="K81" s="219" t="s">
        <v>631</v>
      </c>
      <c r="L81" s="219" t="s">
        <v>633</v>
      </c>
      <c r="M81" s="236" t="s">
        <v>70</v>
      </c>
      <c r="N81" s="228" t="s">
        <v>449</v>
      </c>
      <c r="O81" s="250">
        <f>'MMA Rev-Exp Summary'!M$13</f>
        <v>0</v>
      </c>
      <c r="P81" s="250">
        <f>'MMA Rev-Exp Summary'!N$13</f>
        <v>0</v>
      </c>
      <c r="Q81" s="250">
        <f>'MMA Rev-Exp Summary'!O$13</f>
        <v>0</v>
      </c>
      <c r="R81" s="250">
        <f>'MMA Rev-Exp Summary'!P$13</f>
        <v>0</v>
      </c>
      <c r="S81" s="250">
        <f>'MMA Rev-Exp Summary'!Q$13</f>
        <v>0</v>
      </c>
      <c r="T81" s="250">
        <f>'MMA Rev-Exp Summary'!R$13</f>
        <v>0</v>
      </c>
      <c r="U81" s="250">
        <f>'MMA Rev-Exp Summary'!S$13</f>
        <v>0</v>
      </c>
      <c r="V81" s="250">
        <f>'MMA Rev-Exp Summary'!T$13</f>
        <v>0</v>
      </c>
      <c r="W81" s="250">
        <f>'MMA Rev-Exp Summary'!U$13</f>
        <v>0</v>
      </c>
    </row>
    <row r="82" spans="2:23" x14ac:dyDescent="0.3">
      <c r="B82" s="219"/>
      <c r="C82" s="219"/>
      <c r="D82" s="219"/>
      <c r="E82" s="243">
        <f>Jurat!I$1</f>
        <v>0</v>
      </c>
      <c r="F82" s="244">
        <f>Jurat!D$33</f>
        <v>0</v>
      </c>
      <c r="G82" s="219" t="s">
        <v>553</v>
      </c>
      <c r="H82" s="244">
        <v>42551</v>
      </c>
      <c r="I82" s="219" t="s">
        <v>485</v>
      </c>
      <c r="J82" s="219" t="s">
        <v>625</v>
      </c>
      <c r="K82" s="219" t="s">
        <v>631</v>
      </c>
      <c r="L82" s="219" t="s">
        <v>634</v>
      </c>
      <c r="M82" s="236" t="s">
        <v>71</v>
      </c>
      <c r="N82" s="228" t="s">
        <v>160</v>
      </c>
      <c r="O82" s="250">
        <f>'MMA Rev-Exp Summary'!M$14</f>
        <v>0</v>
      </c>
      <c r="P82" s="250">
        <f>'MMA Rev-Exp Summary'!N$14</f>
        <v>0</v>
      </c>
      <c r="Q82" s="250">
        <f>'MMA Rev-Exp Summary'!O$14</f>
        <v>0</v>
      </c>
      <c r="R82" s="250">
        <f>'MMA Rev-Exp Summary'!P$14</f>
        <v>0</v>
      </c>
      <c r="S82" s="250">
        <f>'MMA Rev-Exp Summary'!Q$14</f>
        <v>0</v>
      </c>
      <c r="T82" s="250">
        <f>'MMA Rev-Exp Summary'!R$14</f>
        <v>0</v>
      </c>
      <c r="U82" s="250">
        <f>'MMA Rev-Exp Summary'!S$14</f>
        <v>0</v>
      </c>
      <c r="V82" s="250">
        <f>'MMA Rev-Exp Summary'!T$14</f>
        <v>0</v>
      </c>
      <c r="W82" s="250">
        <f>'MMA Rev-Exp Summary'!U$14</f>
        <v>0</v>
      </c>
    </row>
    <row r="83" spans="2:23" x14ac:dyDescent="0.3">
      <c r="B83" s="219"/>
      <c r="C83" s="219"/>
      <c r="D83" s="219"/>
      <c r="E83" s="243">
        <f>Jurat!I$1</f>
        <v>0</v>
      </c>
      <c r="F83" s="244">
        <f>Jurat!D$33</f>
        <v>0</v>
      </c>
      <c r="G83" s="219" t="s">
        <v>553</v>
      </c>
      <c r="H83" s="244">
        <v>42551</v>
      </c>
      <c r="I83" s="219" t="s">
        <v>485</v>
      </c>
      <c r="J83" s="219" t="s">
        <v>625</v>
      </c>
      <c r="K83" s="219" t="s">
        <v>14</v>
      </c>
      <c r="L83" s="219" t="s">
        <v>635</v>
      </c>
      <c r="M83" s="236" t="s">
        <v>104</v>
      </c>
      <c r="N83" s="228" t="s">
        <v>161</v>
      </c>
      <c r="O83" s="250">
        <f>'MMA Rev-Exp Summary'!M$15</f>
        <v>0</v>
      </c>
      <c r="P83" s="250">
        <f>'MMA Rev-Exp Summary'!N$15</f>
        <v>0</v>
      </c>
      <c r="Q83" s="250">
        <f>'MMA Rev-Exp Summary'!O$15</f>
        <v>0</v>
      </c>
      <c r="R83" s="250">
        <f>'MMA Rev-Exp Summary'!P$15</f>
        <v>0</v>
      </c>
      <c r="S83" s="250">
        <f>'MMA Rev-Exp Summary'!Q$15</f>
        <v>0</v>
      </c>
      <c r="T83" s="250">
        <f>'MMA Rev-Exp Summary'!R$15</f>
        <v>0</v>
      </c>
      <c r="U83" s="250">
        <f>'MMA Rev-Exp Summary'!S$15</f>
        <v>0</v>
      </c>
      <c r="V83" s="250">
        <f>'MMA Rev-Exp Summary'!T$15</f>
        <v>0</v>
      </c>
      <c r="W83" s="250">
        <f>'MMA Rev-Exp Summary'!U$15</f>
        <v>0</v>
      </c>
    </row>
    <row r="84" spans="2:23" x14ac:dyDescent="0.3">
      <c r="B84" s="219"/>
      <c r="C84" s="219"/>
      <c r="D84" s="219"/>
      <c r="E84" s="243">
        <f>Jurat!I$1</f>
        <v>0</v>
      </c>
      <c r="F84" s="244">
        <f>Jurat!D$33</f>
        <v>0</v>
      </c>
      <c r="G84" s="219" t="s">
        <v>553</v>
      </c>
      <c r="H84" s="244">
        <v>42551</v>
      </c>
      <c r="I84" s="219" t="s">
        <v>485</v>
      </c>
      <c r="J84" s="219" t="s">
        <v>625</v>
      </c>
      <c r="K84" s="219" t="s">
        <v>14</v>
      </c>
      <c r="L84" s="219" t="s">
        <v>14</v>
      </c>
      <c r="M84" s="236" t="s">
        <v>39</v>
      </c>
      <c r="N84" s="228" t="s">
        <v>14</v>
      </c>
      <c r="O84" s="250">
        <f>'MMA Rev-Exp Summary'!M$16</f>
        <v>0</v>
      </c>
      <c r="P84" s="250">
        <f>'MMA Rev-Exp Summary'!N$16</f>
        <v>0</v>
      </c>
      <c r="Q84" s="250">
        <f>'MMA Rev-Exp Summary'!O$16</f>
        <v>0</v>
      </c>
      <c r="R84" s="250">
        <f>'MMA Rev-Exp Summary'!P$16</f>
        <v>0</v>
      </c>
      <c r="S84" s="250">
        <f>'MMA Rev-Exp Summary'!Q$16</f>
        <v>0</v>
      </c>
      <c r="T84" s="250">
        <f>'MMA Rev-Exp Summary'!R$16</f>
        <v>0</v>
      </c>
      <c r="U84" s="250">
        <f>'MMA Rev-Exp Summary'!S$16</f>
        <v>0</v>
      </c>
      <c r="V84" s="250">
        <f>'MMA Rev-Exp Summary'!T$16</f>
        <v>0</v>
      </c>
      <c r="W84" s="250">
        <f>'MMA Rev-Exp Summary'!U$16</f>
        <v>0</v>
      </c>
    </row>
    <row r="85" spans="2:23" x14ac:dyDescent="0.3">
      <c r="B85" s="219"/>
      <c r="C85" s="219"/>
      <c r="D85" s="219"/>
      <c r="E85" s="243">
        <f>Jurat!I$1</f>
        <v>0</v>
      </c>
      <c r="F85" s="244">
        <f>Jurat!D$33</f>
        <v>0</v>
      </c>
      <c r="G85" s="219" t="s">
        <v>553</v>
      </c>
      <c r="H85" s="244">
        <v>42551</v>
      </c>
      <c r="I85" s="219" t="s">
        <v>485</v>
      </c>
      <c r="J85" s="219" t="s">
        <v>626</v>
      </c>
      <c r="K85" s="219" t="s">
        <v>558</v>
      </c>
      <c r="L85" s="219" t="s">
        <v>0</v>
      </c>
      <c r="M85" s="236">
        <v>2.1</v>
      </c>
      <c r="N85" s="228" t="s">
        <v>162</v>
      </c>
      <c r="O85" s="250">
        <f>'MMA Rev-Exp Summary'!M$20</f>
        <v>0</v>
      </c>
      <c r="P85" s="250">
        <f>'MMA Rev-Exp Summary'!N$20</f>
        <v>0</v>
      </c>
      <c r="Q85" s="250">
        <f>'MMA Rev-Exp Summary'!O$20</f>
        <v>0</v>
      </c>
      <c r="R85" s="250">
        <f>'MMA Rev-Exp Summary'!P$20</f>
        <v>0</v>
      </c>
      <c r="S85" s="250">
        <f>'MMA Rev-Exp Summary'!Q$20</f>
        <v>0</v>
      </c>
      <c r="T85" s="250">
        <f>'MMA Rev-Exp Summary'!R$20</f>
        <v>0</v>
      </c>
      <c r="U85" s="250">
        <f>'MMA Rev-Exp Summary'!S$20</f>
        <v>0</v>
      </c>
      <c r="V85" s="250">
        <f>'MMA Rev-Exp Summary'!T$20</f>
        <v>0</v>
      </c>
      <c r="W85" s="250">
        <f>'MMA Rev-Exp Summary'!U$20</f>
        <v>0</v>
      </c>
    </row>
    <row r="86" spans="2:23" x14ac:dyDescent="0.3">
      <c r="B86" s="219"/>
      <c r="C86" s="219"/>
      <c r="D86" s="219"/>
      <c r="E86" s="243">
        <f>Jurat!I$1</f>
        <v>0</v>
      </c>
      <c r="F86" s="244">
        <f>Jurat!D$33</f>
        <v>0</v>
      </c>
      <c r="G86" s="219" t="s">
        <v>553</v>
      </c>
      <c r="H86" s="244">
        <v>42551</v>
      </c>
      <c r="I86" s="219" t="s">
        <v>485</v>
      </c>
      <c r="J86" s="219" t="s">
        <v>626</v>
      </c>
      <c r="K86" s="219" t="s">
        <v>558</v>
      </c>
      <c r="L86" s="219" t="s">
        <v>0</v>
      </c>
      <c r="M86" s="236">
        <v>2.2000000000000002</v>
      </c>
      <c r="N86" s="228" t="s">
        <v>163</v>
      </c>
      <c r="O86" s="250">
        <f>'MMA Rev-Exp Summary'!M$21</f>
        <v>0</v>
      </c>
      <c r="P86" s="250">
        <f>'MMA Rev-Exp Summary'!N$21</f>
        <v>0</v>
      </c>
      <c r="Q86" s="250">
        <f>'MMA Rev-Exp Summary'!O$21</f>
        <v>0</v>
      </c>
      <c r="R86" s="250">
        <f>'MMA Rev-Exp Summary'!P$21</f>
        <v>0</v>
      </c>
      <c r="S86" s="250">
        <f>'MMA Rev-Exp Summary'!Q$21</f>
        <v>0</v>
      </c>
      <c r="T86" s="250">
        <f>'MMA Rev-Exp Summary'!R$21</f>
        <v>0</v>
      </c>
      <c r="U86" s="250">
        <f>'MMA Rev-Exp Summary'!S$21</f>
        <v>0</v>
      </c>
      <c r="V86" s="250">
        <f>'MMA Rev-Exp Summary'!T$21</f>
        <v>0</v>
      </c>
      <c r="W86" s="250">
        <f>'MMA Rev-Exp Summary'!U$21</f>
        <v>0</v>
      </c>
    </row>
    <row r="87" spans="2:23" x14ac:dyDescent="0.3">
      <c r="B87" s="219"/>
      <c r="C87" s="219"/>
      <c r="D87" s="219"/>
      <c r="E87" s="243">
        <f>Jurat!I$1</f>
        <v>0</v>
      </c>
      <c r="F87" s="244">
        <f>Jurat!D$33</f>
        <v>0</v>
      </c>
      <c r="G87" s="219" t="s">
        <v>553</v>
      </c>
      <c r="H87" s="244">
        <v>42551</v>
      </c>
      <c r="I87" s="219" t="s">
        <v>485</v>
      </c>
      <c r="J87" s="219" t="s">
        <v>626</v>
      </c>
      <c r="K87" s="219" t="s">
        <v>558</v>
      </c>
      <c r="L87" s="219" t="s">
        <v>0</v>
      </c>
      <c r="M87" s="236">
        <v>2.2999999999999998</v>
      </c>
      <c r="N87" s="228" t="s">
        <v>164</v>
      </c>
      <c r="O87" s="250">
        <f>'MMA Rev-Exp Summary'!M$22</f>
        <v>0</v>
      </c>
      <c r="P87" s="250">
        <f>'MMA Rev-Exp Summary'!N$22</f>
        <v>0</v>
      </c>
      <c r="Q87" s="250">
        <f>'MMA Rev-Exp Summary'!O$22</f>
        <v>0</v>
      </c>
      <c r="R87" s="250">
        <f>'MMA Rev-Exp Summary'!P$22</f>
        <v>0</v>
      </c>
      <c r="S87" s="250">
        <f>'MMA Rev-Exp Summary'!Q$22</f>
        <v>0</v>
      </c>
      <c r="T87" s="250">
        <f>'MMA Rev-Exp Summary'!R$22</f>
        <v>0</v>
      </c>
      <c r="U87" s="250">
        <f>'MMA Rev-Exp Summary'!S$22</f>
        <v>0</v>
      </c>
      <c r="V87" s="250">
        <f>'MMA Rev-Exp Summary'!T$22</f>
        <v>0</v>
      </c>
      <c r="W87" s="250">
        <f>'MMA Rev-Exp Summary'!U$22</f>
        <v>0</v>
      </c>
    </row>
    <row r="88" spans="2:23" x14ac:dyDescent="0.3">
      <c r="B88" s="219"/>
      <c r="C88" s="219"/>
      <c r="D88" s="219"/>
      <c r="E88" s="243">
        <f>Jurat!I$1</f>
        <v>0</v>
      </c>
      <c r="F88" s="244">
        <f>Jurat!D$33</f>
        <v>0</v>
      </c>
      <c r="G88" s="219" t="s">
        <v>553</v>
      </c>
      <c r="H88" s="244">
        <v>42551</v>
      </c>
      <c r="I88" s="219" t="s">
        <v>485</v>
      </c>
      <c r="J88" s="219" t="s">
        <v>626</v>
      </c>
      <c r="K88" s="219" t="s">
        <v>558</v>
      </c>
      <c r="L88" s="219" t="s">
        <v>0</v>
      </c>
      <c r="M88" s="236">
        <v>2.4</v>
      </c>
      <c r="N88" s="228" t="s">
        <v>165</v>
      </c>
      <c r="O88" s="250">
        <f>'MMA Rev-Exp Summary'!M$23</f>
        <v>0</v>
      </c>
      <c r="P88" s="250">
        <f>'MMA Rev-Exp Summary'!N$23</f>
        <v>0</v>
      </c>
      <c r="Q88" s="250">
        <f>'MMA Rev-Exp Summary'!O$23</f>
        <v>0</v>
      </c>
      <c r="R88" s="250">
        <f>'MMA Rev-Exp Summary'!P$23</f>
        <v>0</v>
      </c>
      <c r="S88" s="250">
        <f>'MMA Rev-Exp Summary'!Q$23</f>
        <v>0</v>
      </c>
      <c r="T88" s="250">
        <f>'MMA Rev-Exp Summary'!R$23</f>
        <v>0</v>
      </c>
      <c r="U88" s="250">
        <f>'MMA Rev-Exp Summary'!S$23</f>
        <v>0</v>
      </c>
      <c r="V88" s="250">
        <f>'MMA Rev-Exp Summary'!T$23</f>
        <v>0</v>
      </c>
      <c r="W88" s="250">
        <f>'MMA Rev-Exp Summary'!U$23</f>
        <v>0</v>
      </c>
    </row>
    <row r="89" spans="2:23" ht="28.8" x14ac:dyDescent="0.3">
      <c r="B89" s="219"/>
      <c r="C89" s="219"/>
      <c r="D89" s="219"/>
      <c r="E89" s="243">
        <f>Jurat!I$1</f>
        <v>0</v>
      </c>
      <c r="F89" s="244">
        <f>Jurat!D$33</f>
        <v>0</v>
      </c>
      <c r="G89" s="219" t="s">
        <v>553</v>
      </c>
      <c r="H89" s="244">
        <v>42551</v>
      </c>
      <c r="I89" s="219" t="s">
        <v>485</v>
      </c>
      <c r="J89" s="219" t="s">
        <v>626</v>
      </c>
      <c r="K89" s="219" t="s">
        <v>558</v>
      </c>
      <c r="L89" s="219" t="s">
        <v>0</v>
      </c>
      <c r="M89" s="236">
        <v>2.5</v>
      </c>
      <c r="N89" s="228" t="s">
        <v>166</v>
      </c>
      <c r="O89" s="250">
        <f>'MMA Rev-Exp Summary'!M$24</f>
        <v>0</v>
      </c>
      <c r="P89" s="250">
        <f>'MMA Rev-Exp Summary'!N$24</f>
        <v>0</v>
      </c>
      <c r="Q89" s="250">
        <f>'MMA Rev-Exp Summary'!O$24</f>
        <v>0</v>
      </c>
      <c r="R89" s="250">
        <f>'MMA Rev-Exp Summary'!P$24</f>
        <v>0</v>
      </c>
      <c r="S89" s="250">
        <f>'MMA Rev-Exp Summary'!Q$24</f>
        <v>0</v>
      </c>
      <c r="T89" s="250">
        <f>'MMA Rev-Exp Summary'!R$24</f>
        <v>0</v>
      </c>
      <c r="U89" s="250">
        <f>'MMA Rev-Exp Summary'!S$24</f>
        <v>0</v>
      </c>
      <c r="V89" s="250">
        <f>'MMA Rev-Exp Summary'!T$24</f>
        <v>0</v>
      </c>
      <c r="W89" s="250">
        <f>'MMA Rev-Exp Summary'!U$24</f>
        <v>0</v>
      </c>
    </row>
    <row r="90" spans="2:23" x14ac:dyDescent="0.3">
      <c r="B90" s="219"/>
      <c r="C90" s="219"/>
      <c r="D90" s="219"/>
      <c r="E90" s="243">
        <f>Jurat!I$1</f>
        <v>0</v>
      </c>
      <c r="F90" s="244">
        <f>Jurat!D$33</f>
        <v>0</v>
      </c>
      <c r="G90" s="219" t="s">
        <v>553</v>
      </c>
      <c r="H90" s="244">
        <v>42551</v>
      </c>
      <c r="I90" s="219" t="s">
        <v>485</v>
      </c>
      <c r="J90" s="219" t="s">
        <v>626</v>
      </c>
      <c r="K90" s="219" t="s">
        <v>558</v>
      </c>
      <c r="L90" s="219" t="s">
        <v>0</v>
      </c>
      <c r="M90" s="236" t="s">
        <v>108</v>
      </c>
      <c r="N90" s="228" t="s">
        <v>7</v>
      </c>
      <c r="O90" s="250">
        <f>'MMA Rev-Exp Summary'!M$25</f>
        <v>0</v>
      </c>
      <c r="P90" s="250">
        <f>'MMA Rev-Exp Summary'!N$25</f>
        <v>0</v>
      </c>
      <c r="Q90" s="250">
        <f>'MMA Rev-Exp Summary'!O$25</f>
        <v>0</v>
      </c>
      <c r="R90" s="250">
        <f>'MMA Rev-Exp Summary'!P$25</f>
        <v>0</v>
      </c>
      <c r="S90" s="250">
        <f>'MMA Rev-Exp Summary'!Q$25</f>
        <v>0</v>
      </c>
      <c r="T90" s="250">
        <f>'MMA Rev-Exp Summary'!R$25</f>
        <v>0</v>
      </c>
      <c r="U90" s="250">
        <f>'MMA Rev-Exp Summary'!S$25</f>
        <v>0</v>
      </c>
      <c r="V90" s="250">
        <f>'MMA Rev-Exp Summary'!T$25</f>
        <v>0</v>
      </c>
      <c r="W90" s="250">
        <f>'MMA Rev-Exp Summary'!U$25</f>
        <v>0</v>
      </c>
    </row>
    <row r="91" spans="2:23" x14ac:dyDescent="0.3">
      <c r="B91" s="219"/>
      <c r="C91" s="219"/>
      <c r="D91" s="219"/>
      <c r="E91" s="243">
        <f>Jurat!I$1</f>
        <v>0</v>
      </c>
      <c r="F91" s="244">
        <f>Jurat!D$33</f>
        <v>0</v>
      </c>
      <c r="G91" s="219" t="s">
        <v>553</v>
      </c>
      <c r="H91" s="244">
        <v>42551</v>
      </c>
      <c r="I91" s="219" t="s">
        <v>485</v>
      </c>
      <c r="J91" s="219" t="s">
        <v>626</v>
      </c>
      <c r="K91" s="219" t="s">
        <v>558</v>
      </c>
      <c r="L91" s="219" t="s">
        <v>0</v>
      </c>
      <c r="M91" s="236" t="s">
        <v>167</v>
      </c>
      <c r="N91" s="228" t="s">
        <v>565</v>
      </c>
      <c r="O91" s="250">
        <f>'MMA Rev-Exp Summary'!M$26</f>
        <v>0</v>
      </c>
      <c r="P91" s="250">
        <f>'MMA Rev-Exp Summary'!N$26</f>
        <v>0</v>
      </c>
      <c r="Q91" s="250">
        <f>'MMA Rev-Exp Summary'!O$26</f>
        <v>0</v>
      </c>
      <c r="R91" s="250">
        <f>'MMA Rev-Exp Summary'!P$26</f>
        <v>0</v>
      </c>
      <c r="S91" s="250">
        <f>'MMA Rev-Exp Summary'!Q$26</f>
        <v>0</v>
      </c>
      <c r="T91" s="250">
        <f>'MMA Rev-Exp Summary'!R$26</f>
        <v>0</v>
      </c>
      <c r="U91" s="250">
        <f>'MMA Rev-Exp Summary'!S$26</f>
        <v>0</v>
      </c>
      <c r="V91" s="250">
        <f>'MMA Rev-Exp Summary'!T$26</f>
        <v>0</v>
      </c>
      <c r="W91" s="250">
        <f>'MMA Rev-Exp Summary'!U$26</f>
        <v>0</v>
      </c>
    </row>
    <row r="92" spans="2:23" x14ac:dyDescent="0.3">
      <c r="B92" s="219"/>
      <c r="C92" s="219"/>
      <c r="D92" s="219"/>
      <c r="E92" s="243">
        <f>Jurat!I$1</f>
        <v>0</v>
      </c>
      <c r="F92" s="244">
        <f>Jurat!D$33</f>
        <v>0</v>
      </c>
      <c r="G92" s="219" t="s">
        <v>553</v>
      </c>
      <c r="H92" s="244">
        <v>42551</v>
      </c>
      <c r="I92" s="219" t="s">
        <v>485</v>
      </c>
      <c r="J92" s="219" t="s">
        <v>626</v>
      </c>
      <c r="K92" s="219" t="s">
        <v>558</v>
      </c>
      <c r="L92" s="219" t="s">
        <v>60</v>
      </c>
      <c r="M92" s="236">
        <v>3.1</v>
      </c>
      <c r="N92" s="229" t="s">
        <v>37</v>
      </c>
      <c r="O92" s="250">
        <f>'MMA Rev-Exp Summary'!M$28</f>
        <v>0</v>
      </c>
      <c r="P92" s="250">
        <f>'MMA Rev-Exp Summary'!N$28</f>
        <v>0</v>
      </c>
      <c r="Q92" s="250">
        <f>'MMA Rev-Exp Summary'!O$28</f>
        <v>0</v>
      </c>
      <c r="R92" s="250">
        <f>'MMA Rev-Exp Summary'!P$28</f>
        <v>0</v>
      </c>
      <c r="S92" s="250">
        <f>'MMA Rev-Exp Summary'!Q$28</f>
        <v>0</v>
      </c>
      <c r="T92" s="250">
        <f>'MMA Rev-Exp Summary'!R$28</f>
        <v>0</v>
      </c>
      <c r="U92" s="250">
        <f>'MMA Rev-Exp Summary'!S$28</f>
        <v>0</v>
      </c>
      <c r="V92" s="250">
        <f>'MMA Rev-Exp Summary'!T$28</f>
        <v>0</v>
      </c>
      <c r="W92" s="250">
        <f>'MMA Rev-Exp Summary'!U$28</f>
        <v>0</v>
      </c>
    </row>
    <row r="93" spans="2:23" x14ac:dyDescent="0.3">
      <c r="B93" s="219"/>
      <c r="C93" s="219"/>
      <c r="D93" s="219"/>
      <c r="E93" s="243">
        <f>Jurat!I$1</f>
        <v>0</v>
      </c>
      <c r="F93" s="244">
        <f>Jurat!D$33</f>
        <v>0</v>
      </c>
      <c r="G93" s="219" t="s">
        <v>553</v>
      </c>
      <c r="H93" s="244">
        <v>42551</v>
      </c>
      <c r="I93" s="219" t="s">
        <v>485</v>
      </c>
      <c r="J93" s="219" t="s">
        <v>626</v>
      </c>
      <c r="K93" s="219" t="s">
        <v>558</v>
      </c>
      <c r="L93" s="219" t="s">
        <v>60</v>
      </c>
      <c r="M93" s="236">
        <v>3.2</v>
      </c>
      <c r="N93" s="229" t="s">
        <v>38</v>
      </c>
      <c r="O93" s="250">
        <f>'MMA Rev-Exp Summary'!M$29</f>
        <v>0</v>
      </c>
      <c r="P93" s="250">
        <f>'MMA Rev-Exp Summary'!N$29</f>
        <v>0</v>
      </c>
      <c r="Q93" s="250">
        <f>'MMA Rev-Exp Summary'!O$29</f>
        <v>0</v>
      </c>
      <c r="R93" s="250">
        <f>'MMA Rev-Exp Summary'!P$29</f>
        <v>0</v>
      </c>
      <c r="S93" s="250">
        <f>'MMA Rev-Exp Summary'!Q$29</f>
        <v>0</v>
      </c>
      <c r="T93" s="250">
        <f>'MMA Rev-Exp Summary'!R$29</f>
        <v>0</v>
      </c>
      <c r="U93" s="250">
        <f>'MMA Rev-Exp Summary'!S$29</f>
        <v>0</v>
      </c>
      <c r="V93" s="250">
        <f>'MMA Rev-Exp Summary'!T$29</f>
        <v>0</v>
      </c>
      <c r="W93" s="250">
        <f>'MMA Rev-Exp Summary'!U$29</f>
        <v>0</v>
      </c>
    </row>
    <row r="94" spans="2:23" x14ac:dyDescent="0.3">
      <c r="B94" s="219"/>
      <c r="C94" s="219"/>
      <c r="D94" s="219"/>
      <c r="E94" s="243">
        <f>Jurat!I$1</f>
        <v>0</v>
      </c>
      <c r="F94" s="244">
        <f>Jurat!D$33</f>
        <v>0</v>
      </c>
      <c r="G94" s="219" t="s">
        <v>553</v>
      </c>
      <c r="H94" s="244">
        <v>42551</v>
      </c>
      <c r="I94" s="219" t="s">
        <v>485</v>
      </c>
      <c r="J94" s="219" t="s">
        <v>626</v>
      </c>
      <c r="K94" s="219" t="s">
        <v>558</v>
      </c>
      <c r="L94" s="219" t="s">
        <v>60</v>
      </c>
      <c r="M94" s="236">
        <v>3.3</v>
      </c>
      <c r="N94" s="229" t="s">
        <v>61</v>
      </c>
      <c r="O94" s="250">
        <f>'MMA Rev-Exp Summary'!M$30</f>
        <v>0</v>
      </c>
      <c r="P94" s="250">
        <f>'MMA Rev-Exp Summary'!N$30</f>
        <v>0</v>
      </c>
      <c r="Q94" s="250">
        <f>'MMA Rev-Exp Summary'!O$30</f>
        <v>0</v>
      </c>
      <c r="R94" s="250">
        <f>'MMA Rev-Exp Summary'!P$30</f>
        <v>0</v>
      </c>
      <c r="S94" s="250">
        <f>'MMA Rev-Exp Summary'!Q$30</f>
        <v>0</v>
      </c>
      <c r="T94" s="250">
        <f>'MMA Rev-Exp Summary'!R$30</f>
        <v>0</v>
      </c>
      <c r="U94" s="250">
        <f>'MMA Rev-Exp Summary'!S$30</f>
        <v>0</v>
      </c>
      <c r="V94" s="250">
        <f>'MMA Rev-Exp Summary'!T$30</f>
        <v>0</v>
      </c>
      <c r="W94" s="250">
        <f>'MMA Rev-Exp Summary'!U$30</f>
        <v>0</v>
      </c>
    </row>
    <row r="95" spans="2:23" x14ac:dyDescent="0.3">
      <c r="B95" s="219"/>
      <c r="C95" s="219"/>
      <c r="D95" s="219"/>
      <c r="E95" s="243">
        <f>Jurat!I$1</f>
        <v>0</v>
      </c>
      <c r="F95" s="244">
        <f>Jurat!D$33</f>
        <v>0</v>
      </c>
      <c r="G95" s="219" t="s">
        <v>553</v>
      </c>
      <c r="H95" s="244">
        <v>42551</v>
      </c>
      <c r="I95" s="219" t="s">
        <v>485</v>
      </c>
      <c r="J95" s="219" t="s">
        <v>626</v>
      </c>
      <c r="K95" s="219" t="s">
        <v>558</v>
      </c>
      <c r="L95" s="219" t="s">
        <v>60</v>
      </c>
      <c r="M95" s="236" t="s">
        <v>49</v>
      </c>
      <c r="N95" s="229" t="s">
        <v>168</v>
      </c>
      <c r="O95" s="250">
        <f>'MMA Rev-Exp Summary'!M$31</f>
        <v>0</v>
      </c>
      <c r="P95" s="250">
        <f>'MMA Rev-Exp Summary'!N$31</f>
        <v>0</v>
      </c>
      <c r="Q95" s="250">
        <f>'MMA Rev-Exp Summary'!O$31</f>
        <v>0</v>
      </c>
      <c r="R95" s="250">
        <f>'MMA Rev-Exp Summary'!P$31</f>
        <v>0</v>
      </c>
      <c r="S95" s="250">
        <f>'MMA Rev-Exp Summary'!Q$31</f>
        <v>0</v>
      </c>
      <c r="T95" s="250">
        <f>'MMA Rev-Exp Summary'!R$31</f>
        <v>0</v>
      </c>
      <c r="U95" s="250">
        <f>'MMA Rev-Exp Summary'!S$31</f>
        <v>0</v>
      </c>
      <c r="V95" s="250">
        <f>'MMA Rev-Exp Summary'!T$31</f>
        <v>0</v>
      </c>
      <c r="W95" s="250">
        <f>'MMA Rev-Exp Summary'!U$31</f>
        <v>0</v>
      </c>
    </row>
    <row r="96" spans="2:23" x14ac:dyDescent="0.3">
      <c r="B96" s="219"/>
      <c r="C96" s="219"/>
      <c r="D96" s="219"/>
      <c r="E96" s="243">
        <f>Jurat!I$1</f>
        <v>0</v>
      </c>
      <c r="F96" s="244">
        <f>Jurat!D$33</f>
        <v>0</v>
      </c>
      <c r="G96" s="219" t="s">
        <v>553</v>
      </c>
      <c r="H96" s="244">
        <v>42551</v>
      </c>
      <c r="I96" s="219" t="s">
        <v>485</v>
      </c>
      <c r="J96" s="219" t="s">
        <v>626</v>
      </c>
      <c r="K96" s="219" t="s">
        <v>558</v>
      </c>
      <c r="L96" s="219" t="s">
        <v>60</v>
      </c>
      <c r="M96" s="236" t="s">
        <v>46</v>
      </c>
      <c r="N96" s="229" t="s">
        <v>59</v>
      </c>
      <c r="O96" s="250">
        <f>'MMA Rev-Exp Summary'!M$32</f>
        <v>0</v>
      </c>
      <c r="P96" s="250">
        <f>'MMA Rev-Exp Summary'!N$32</f>
        <v>0</v>
      </c>
      <c r="Q96" s="250">
        <f>'MMA Rev-Exp Summary'!O$32</f>
        <v>0</v>
      </c>
      <c r="R96" s="250">
        <f>'MMA Rev-Exp Summary'!P$32</f>
        <v>0</v>
      </c>
      <c r="S96" s="250">
        <f>'MMA Rev-Exp Summary'!Q$32</f>
        <v>0</v>
      </c>
      <c r="T96" s="250">
        <f>'MMA Rev-Exp Summary'!R$32</f>
        <v>0</v>
      </c>
      <c r="U96" s="250">
        <f>'MMA Rev-Exp Summary'!S$32</f>
        <v>0</v>
      </c>
      <c r="V96" s="250">
        <f>'MMA Rev-Exp Summary'!T$32</f>
        <v>0</v>
      </c>
      <c r="W96" s="250">
        <f>'MMA Rev-Exp Summary'!U$32</f>
        <v>0</v>
      </c>
    </row>
    <row r="97" spans="2:23" x14ac:dyDescent="0.3">
      <c r="B97" s="219"/>
      <c r="C97" s="219"/>
      <c r="D97" s="219"/>
      <c r="E97" s="243">
        <f>Jurat!I$1</f>
        <v>0</v>
      </c>
      <c r="F97" s="244">
        <f>Jurat!D$33</f>
        <v>0</v>
      </c>
      <c r="G97" s="219" t="s">
        <v>553</v>
      </c>
      <c r="H97" s="244">
        <v>42551</v>
      </c>
      <c r="I97" s="219" t="s">
        <v>485</v>
      </c>
      <c r="J97" s="219" t="s">
        <v>626</v>
      </c>
      <c r="K97" s="219" t="s">
        <v>558</v>
      </c>
      <c r="L97" s="219" t="s">
        <v>60</v>
      </c>
      <c r="M97" s="236" t="s">
        <v>47</v>
      </c>
      <c r="N97" s="229" t="s">
        <v>169</v>
      </c>
      <c r="O97" s="250">
        <f>'MMA Rev-Exp Summary'!M$33</f>
        <v>0</v>
      </c>
      <c r="P97" s="250">
        <f>'MMA Rev-Exp Summary'!N$33</f>
        <v>0</v>
      </c>
      <c r="Q97" s="250">
        <f>'MMA Rev-Exp Summary'!O$33</f>
        <v>0</v>
      </c>
      <c r="R97" s="250">
        <f>'MMA Rev-Exp Summary'!P$33</f>
        <v>0</v>
      </c>
      <c r="S97" s="250">
        <f>'MMA Rev-Exp Summary'!Q$33</f>
        <v>0</v>
      </c>
      <c r="T97" s="250">
        <f>'MMA Rev-Exp Summary'!R$33</f>
        <v>0</v>
      </c>
      <c r="U97" s="250">
        <f>'MMA Rev-Exp Summary'!S$33</f>
        <v>0</v>
      </c>
      <c r="V97" s="250">
        <f>'MMA Rev-Exp Summary'!T$33</f>
        <v>0</v>
      </c>
      <c r="W97" s="250">
        <f>'MMA Rev-Exp Summary'!U$33</f>
        <v>0</v>
      </c>
    </row>
    <row r="98" spans="2:23" x14ac:dyDescent="0.3">
      <c r="B98" s="219"/>
      <c r="C98" s="219"/>
      <c r="D98" s="219"/>
      <c r="E98" s="243">
        <f>Jurat!I$1</f>
        <v>0</v>
      </c>
      <c r="F98" s="244">
        <f>Jurat!D$33</f>
        <v>0</v>
      </c>
      <c r="G98" s="219" t="s">
        <v>553</v>
      </c>
      <c r="H98" s="244">
        <v>42551</v>
      </c>
      <c r="I98" s="219" t="s">
        <v>485</v>
      </c>
      <c r="J98" s="219" t="s">
        <v>626</v>
      </c>
      <c r="K98" s="219" t="s">
        <v>558</v>
      </c>
      <c r="L98" s="219" t="s">
        <v>60</v>
      </c>
      <c r="M98" s="236" t="s">
        <v>48</v>
      </c>
      <c r="N98" s="229" t="s">
        <v>578</v>
      </c>
      <c r="O98" s="250">
        <f>'MMA Rev-Exp Summary'!M$34</f>
        <v>0</v>
      </c>
      <c r="P98" s="250">
        <f>'MMA Rev-Exp Summary'!N$34</f>
        <v>0</v>
      </c>
      <c r="Q98" s="250">
        <f>'MMA Rev-Exp Summary'!O$34</f>
        <v>0</v>
      </c>
      <c r="R98" s="250">
        <f>'MMA Rev-Exp Summary'!P$34</f>
        <v>0</v>
      </c>
      <c r="S98" s="250">
        <f>'MMA Rev-Exp Summary'!Q$34</f>
        <v>0</v>
      </c>
      <c r="T98" s="250">
        <f>'MMA Rev-Exp Summary'!R$34</f>
        <v>0</v>
      </c>
      <c r="U98" s="250">
        <f>'MMA Rev-Exp Summary'!S$34</f>
        <v>0</v>
      </c>
      <c r="V98" s="250">
        <f>'MMA Rev-Exp Summary'!T$34</f>
        <v>0</v>
      </c>
      <c r="W98" s="250">
        <f>'MMA Rev-Exp Summary'!U$34</f>
        <v>0</v>
      </c>
    </row>
    <row r="99" spans="2:23" x14ac:dyDescent="0.3">
      <c r="B99" s="219"/>
      <c r="C99" s="219"/>
      <c r="D99" s="219"/>
      <c r="E99" s="243">
        <f>Jurat!I$1</f>
        <v>0</v>
      </c>
      <c r="F99" s="244">
        <f>Jurat!D$33</f>
        <v>0</v>
      </c>
      <c r="G99" s="219" t="s">
        <v>553</v>
      </c>
      <c r="H99" s="244">
        <v>42551</v>
      </c>
      <c r="I99" s="219" t="s">
        <v>485</v>
      </c>
      <c r="J99" s="219" t="s">
        <v>626</v>
      </c>
      <c r="K99" s="219" t="s">
        <v>558</v>
      </c>
      <c r="L99" s="219" t="s">
        <v>26</v>
      </c>
      <c r="M99" s="236">
        <v>4.0999999999999996</v>
      </c>
      <c r="N99" s="240" t="s">
        <v>26</v>
      </c>
      <c r="O99" s="250">
        <f>'MMA Rev-Exp Summary'!M$36</f>
        <v>0</v>
      </c>
      <c r="P99" s="250">
        <f>'MMA Rev-Exp Summary'!N$36</f>
        <v>0</v>
      </c>
      <c r="Q99" s="250">
        <f>'MMA Rev-Exp Summary'!O$36</f>
        <v>0</v>
      </c>
      <c r="R99" s="250">
        <f>'MMA Rev-Exp Summary'!P$36</f>
        <v>0</v>
      </c>
      <c r="S99" s="250">
        <f>'MMA Rev-Exp Summary'!Q$36</f>
        <v>0</v>
      </c>
      <c r="T99" s="250">
        <f>'MMA Rev-Exp Summary'!R$36</f>
        <v>0</v>
      </c>
      <c r="U99" s="250">
        <f>'MMA Rev-Exp Summary'!S$36</f>
        <v>0</v>
      </c>
      <c r="V99" s="250">
        <f>'MMA Rev-Exp Summary'!T$36</f>
        <v>0</v>
      </c>
      <c r="W99" s="250">
        <f>'MMA Rev-Exp Summary'!U$36</f>
        <v>0</v>
      </c>
    </row>
    <row r="100" spans="2:23" x14ac:dyDescent="0.3">
      <c r="B100" s="219"/>
      <c r="C100" s="219"/>
      <c r="D100" s="219"/>
      <c r="E100" s="243">
        <f>Jurat!I$1</f>
        <v>0</v>
      </c>
      <c r="F100" s="244">
        <f>Jurat!D$33</f>
        <v>0</v>
      </c>
      <c r="G100" s="219" t="s">
        <v>553</v>
      </c>
      <c r="H100" s="244">
        <v>42551</v>
      </c>
      <c r="I100" s="219" t="s">
        <v>485</v>
      </c>
      <c r="J100" s="219" t="s">
        <v>626</v>
      </c>
      <c r="K100" s="219" t="s">
        <v>558</v>
      </c>
      <c r="L100" s="219" t="s">
        <v>26</v>
      </c>
      <c r="M100" s="236" t="s">
        <v>82</v>
      </c>
      <c r="N100" s="241" t="s">
        <v>219</v>
      </c>
      <c r="O100" s="250">
        <f>'MMA Rev-Exp Summary'!M$37</f>
        <v>0</v>
      </c>
      <c r="P100" s="250">
        <f>'MMA Rev-Exp Summary'!N$37</f>
        <v>0</v>
      </c>
      <c r="Q100" s="250">
        <f>'MMA Rev-Exp Summary'!O$37</f>
        <v>0</v>
      </c>
      <c r="R100" s="250">
        <f>'MMA Rev-Exp Summary'!P$37</f>
        <v>0</v>
      </c>
      <c r="S100" s="250">
        <f>'MMA Rev-Exp Summary'!Q$37</f>
        <v>0</v>
      </c>
      <c r="T100" s="250">
        <f>'MMA Rev-Exp Summary'!R$37</f>
        <v>0</v>
      </c>
      <c r="U100" s="250">
        <f>'MMA Rev-Exp Summary'!S$37</f>
        <v>0</v>
      </c>
      <c r="V100" s="250">
        <f>'MMA Rev-Exp Summary'!T$37</f>
        <v>0</v>
      </c>
      <c r="W100" s="250">
        <f>'MMA Rev-Exp Summary'!U$37</f>
        <v>0</v>
      </c>
    </row>
    <row r="101" spans="2:23" x14ac:dyDescent="0.3">
      <c r="B101" s="219"/>
      <c r="C101" s="219"/>
      <c r="D101" s="219"/>
      <c r="E101" s="243">
        <f>Jurat!I$1</f>
        <v>0</v>
      </c>
      <c r="F101" s="244">
        <f>Jurat!D$33</f>
        <v>0</v>
      </c>
      <c r="G101" s="219" t="s">
        <v>553</v>
      </c>
      <c r="H101" s="244">
        <v>42551</v>
      </c>
      <c r="I101" s="219" t="s">
        <v>485</v>
      </c>
      <c r="J101" s="219" t="s">
        <v>626</v>
      </c>
      <c r="K101" s="219" t="s">
        <v>558</v>
      </c>
      <c r="L101" s="219" t="s">
        <v>26</v>
      </c>
      <c r="M101" s="237" t="s">
        <v>83</v>
      </c>
      <c r="N101" s="242" t="s">
        <v>568</v>
      </c>
      <c r="O101" s="250">
        <f>'MMA Rev-Exp Summary'!M$38</f>
        <v>0</v>
      </c>
      <c r="P101" s="250">
        <f>'MMA Rev-Exp Summary'!N$38</f>
        <v>0</v>
      </c>
      <c r="Q101" s="250">
        <f>'MMA Rev-Exp Summary'!O$38</f>
        <v>0</v>
      </c>
      <c r="R101" s="250">
        <f>'MMA Rev-Exp Summary'!P$38</f>
        <v>0</v>
      </c>
      <c r="S101" s="250">
        <f>'MMA Rev-Exp Summary'!Q$38</f>
        <v>0</v>
      </c>
      <c r="T101" s="250">
        <f>'MMA Rev-Exp Summary'!R$38</f>
        <v>0</v>
      </c>
      <c r="U101" s="250">
        <f>'MMA Rev-Exp Summary'!S$38</f>
        <v>0</v>
      </c>
      <c r="V101" s="250">
        <f>'MMA Rev-Exp Summary'!T$38</f>
        <v>0</v>
      </c>
      <c r="W101" s="250">
        <f>'MMA Rev-Exp Summary'!U$38</f>
        <v>0</v>
      </c>
    </row>
    <row r="102" spans="2:23" x14ac:dyDescent="0.3">
      <c r="B102" s="219"/>
      <c r="C102" s="219"/>
      <c r="D102" s="219"/>
      <c r="E102" s="243">
        <f>Jurat!I$1</f>
        <v>0</v>
      </c>
      <c r="F102" s="244">
        <f>Jurat!D$33</f>
        <v>0</v>
      </c>
      <c r="G102" s="219" t="s">
        <v>553</v>
      </c>
      <c r="H102" s="244">
        <v>42551</v>
      </c>
      <c r="I102" s="219" t="s">
        <v>485</v>
      </c>
      <c r="J102" s="219" t="s">
        <v>626</v>
      </c>
      <c r="K102" s="219" t="s">
        <v>558</v>
      </c>
      <c r="L102" s="219" t="s">
        <v>559</v>
      </c>
      <c r="M102" s="236">
        <v>5.0999999999999996</v>
      </c>
      <c r="N102" s="240" t="s">
        <v>41</v>
      </c>
      <c r="O102" s="250">
        <f>'MMA Rev-Exp Summary'!M$40</f>
        <v>0</v>
      </c>
      <c r="P102" s="250">
        <f>'MMA Rev-Exp Summary'!N$40</f>
        <v>0</v>
      </c>
      <c r="Q102" s="250">
        <f>'MMA Rev-Exp Summary'!O$40</f>
        <v>0</v>
      </c>
      <c r="R102" s="250">
        <f>'MMA Rev-Exp Summary'!P$40</f>
        <v>0</v>
      </c>
      <c r="S102" s="250">
        <f>'MMA Rev-Exp Summary'!Q$40</f>
        <v>0</v>
      </c>
      <c r="T102" s="250">
        <f>'MMA Rev-Exp Summary'!R$40</f>
        <v>0</v>
      </c>
      <c r="U102" s="250">
        <f>'MMA Rev-Exp Summary'!S$40</f>
        <v>0</v>
      </c>
      <c r="V102" s="250">
        <f>'MMA Rev-Exp Summary'!T$40</f>
        <v>0</v>
      </c>
      <c r="W102" s="250">
        <f>'MMA Rev-Exp Summary'!U$40</f>
        <v>0</v>
      </c>
    </row>
    <row r="103" spans="2:23" ht="28.8" x14ac:dyDescent="0.3">
      <c r="B103" s="219"/>
      <c r="C103" s="219"/>
      <c r="D103" s="219"/>
      <c r="E103" s="243">
        <f>Jurat!I$1</f>
        <v>0</v>
      </c>
      <c r="F103" s="244">
        <f>Jurat!D$33</f>
        <v>0</v>
      </c>
      <c r="G103" s="219" t="s">
        <v>553</v>
      </c>
      <c r="H103" s="244">
        <v>42551</v>
      </c>
      <c r="I103" s="219" t="s">
        <v>485</v>
      </c>
      <c r="J103" s="219" t="s">
        <v>626</v>
      </c>
      <c r="K103" s="219" t="s">
        <v>558</v>
      </c>
      <c r="L103" s="219" t="s">
        <v>559</v>
      </c>
      <c r="M103" s="236">
        <v>5.2</v>
      </c>
      <c r="N103" s="240" t="s">
        <v>367</v>
      </c>
      <c r="O103" s="250">
        <f>'MMA Rev-Exp Summary'!M$41</f>
        <v>0</v>
      </c>
      <c r="P103" s="250">
        <f>'MMA Rev-Exp Summary'!N$41</f>
        <v>0</v>
      </c>
      <c r="Q103" s="250">
        <f>'MMA Rev-Exp Summary'!O$41</f>
        <v>0</v>
      </c>
      <c r="R103" s="250">
        <f>'MMA Rev-Exp Summary'!P$41</f>
        <v>0</v>
      </c>
      <c r="S103" s="250">
        <f>'MMA Rev-Exp Summary'!Q$41</f>
        <v>0</v>
      </c>
      <c r="T103" s="250">
        <f>'MMA Rev-Exp Summary'!R$41</f>
        <v>0</v>
      </c>
      <c r="U103" s="250">
        <f>'MMA Rev-Exp Summary'!S$41</f>
        <v>0</v>
      </c>
      <c r="V103" s="250">
        <f>'MMA Rev-Exp Summary'!T$41</f>
        <v>0</v>
      </c>
      <c r="W103" s="250">
        <f>'MMA Rev-Exp Summary'!U$41</f>
        <v>0</v>
      </c>
    </row>
    <row r="104" spans="2:23" ht="28.8" x14ac:dyDescent="0.3">
      <c r="B104" s="219"/>
      <c r="C104" s="219"/>
      <c r="D104" s="219"/>
      <c r="E104" s="243">
        <f>Jurat!I$1</f>
        <v>0</v>
      </c>
      <c r="F104" s="244">
        <f>Jurat!D$33</f>
        <v>0</v>
      </c>
      <c r="G104" s="219" t="s">
        <v>553</v>
      </c>
      <c r="H104" s="244">
        <v>42551</v>
      </c>
      <c r="I104" s="219" t="s">
        <v>485</v>
      </c>
      <c r="J104" s="219" t="s">
        <v>626</v>
      </c>
      <c r="K104" s="219" t="s">
        <v>558</v>
      </c>
      <c r="L104" s="219" t="s">
        <v>559</v>
      </c>
      <c r="M104" s="236">
        <v>5.3</v>
      </c>
      <c r="N104" s="240" t="s">
        <v>368</v>
      </c>
      <c r="O104" s="250">
        <f>'MMA Rev-Exp Summary'!M$42</f>
        <v>0</v>
      </c>
      <c r="P104" s="250">
        <f>'MMA Rev-Exp Summary'!N$42</f>
        <v>0</v>
      </c>
      <c r="Q104" s="250">
        <f>'MMA Rev-Exp Summary'!O$42</f>
        <v>0</v>
      </c>
      <c r="R104" s="250">
        <f>'MMA Rev-Exp Summary'!P$42</f>
        <v>0</v>
      </c>
      <c r="S104" s="250">
        <f>'MMA Rev-Exp Summary'!Q$42</f>
        <v>0</v>
      </c>
      <c r="T104" s="250">
        <f>'MMA Rev-Exp Summary'!R$42</f>
        <v>0</v>
      </c>
      <c r="U104" s="250">
        <f>'MMA Rev-Exp Summary'!S$42</f>
        <v>0</v>
      </c>
      <c r="V104" s="250">
        <f>'MMA Rev-Exp Summary'!T$42</f>
        <v>0</v>
      </c>
      <c r="W104" s="250">
        <f>'MMA Rev-Exp Summary'!U$42</f>
        <v>0</v>
      </c>
    </row>
    <row r="105" spans="2:23" x14ac:dyDescent="0.3">
      <c r="B105" s="219"/>
      <c r="C105" s="219"/>
      <c r="D105" s="219"/>
      <c r="E105" s="243">
        <f>Jurat!I$1</f>
        <v>0</v>
      </c>
      <c r="F105" s="244">
        <f>Jurat!D$33</f>
        <v>0</v>
      </c>
      <c r="G105" s="219" t="s">
        <v>553</v>
      </c>
      <c r="H105" s="244">
        <v>42551</v>
      </c>
      <c r="I105" s="219" t="s">
        <v>485</v>
      </c>
      <c r="J105" s="219" t="s">
        <v>626</v>
      </c>
      <c r="K105" s="219" t="s">
        <v>558</v>
      </c>
      <c r="L105" s="219" t="s">
        <v>559</v>
      </c>
      <c r="M105" s="236" t="s">
        <v>89</v>
      </c>
      <c r="N105" s="240" t="s">
        <v>569</v>
      </c>
      <c r="O105" s="250">
        <f>'MMA Rev-Exp Summary'!M$43</f>
        <v>0</v>
      </c>
      <c r="P105" s="250">
        <f>'MMA Rev-Exp Summary'!N$43</f>
        <v>0</v>
      </c>
      <c r="Q105" s="250">
        <f>'MMA Rev-Exp Summary'!O$43</f>
        <v>0</v>
      </c>
      <c r="R105" s="250">
        <f>'MMA Rev-Exp Summary'!P$43</f>
        <v>0</v>
      </c>
      <c r="S105" s="250">
        <f>'MMA Rev-Exp Summary'!Q$43</f>
        <v>0</v>
      </c>
      <c r="T105" s="250">
        <f>'MMA Rev-Exp Summary'!R$43</f>
        <v>0</v>
      </c>
      <c r="U105" s="250">
        <f>'MMA Rev-Exp Summary'!S$43</f>
        <v>0</v>
      </c>
      <c r="V105" s="250">
        <f>'MMA Rev-Exp Summary'!T$43</f>
        <v>0</v>
      </c>
      <c r="W105" s="250">
        <f>'MMA Rev-Exp Summary'!U$43</f>
        <v>0</v>
      </c>
    </row>
    <row r="106" spans="2:23" x14ac:dyDescent="0.3">
      <c r="B106" s="219"/>
      <c r="C106" s="219"/>
      <c r="D106" s="219"/>
      <c r="E106" s="243">
        <f>Jurat!I$1</f>
        <v>0</v>
      </c>
      <c r="F106" s="244">
        <f>Jurat!D$33</f>
        <v>0</v>
      </c>
      <c r="G106" s="219" t="s">
        <v>553</v>
      </c>
      <c r="H106" s="244">
        <v>42551</v>
      </c>
      <c r="I106" s="219" t="s">
        <v>485</v>
      </c>
      <c r="J106" s="219" t="s">
        <v>626</v>
      </c>
      <c r="K106" s="219" t="s">
        <v>558</v>
      </c>
      <c r="L106" s="219" t="s">
        <v>560</v>
      </c>
      <c r="M106" s="236">
        <v>6.1</v>
      </c>
      <c r="N106" s="240" t="s">
        <v>20</v>
      </c>
      <c r="O106" s="250">
        <f>'MMA Rev-Exp Summary'!M$45</f>
        <v>0</v>
      </c>
      <c r="P106" s="250">
        <f>'MMA Rev-Exp Summary'!N$45</f>
        <v>0</v>
      </c>
      <c r="Q106" s="250">
        <f>'MMA Rev-Exp Summary'!O$45</f>
        <v>0</v>
      </c>
      <c r="R106" s="250">
        <f>'MMA Rev-Exp Summary'!P$45</f>
        <v>0</v>
      </c>
      <c r="S106" s="250">
        <f>'MMA Rev-Exp Summary'!Q$45</f>
        <v>0</v>
      </c>
      <c r="T106" s="250">
        <f>'MMA Rev-Exp Summary'!R$45</f>
        <v>0</v>
      </c>
      <c r="U106" s="250">
        <f>'MMA Rev-Exp Summary'!S$45</f>
        <v>0</v>
      </c>
      <c r="V106" s="250">
        <f>'MMA Rev-Exp Summary'!T$45</f>
        <v>0</v>
      </c>
      <c r="W106" s="250">
        <f>'MMA Rev-Exp Summary'!U$45</f>
        <v>0</v>
      </c>
    </row>
    <row r="107" spans="2:23" x14ac:dyDescent="0.3">
      <c r="B107" s="219"/>
      <c r="C107" s="219"/>
      <c r="D107" s="219"/>
      <c r="E107" s="243">
        <f>Jurat!I$1</f>
        <v>0</v>
      </c>
      <c r="F107" s="244">
        <f>Jurat!D$33</f>
        <v>0</v>
      </c>
      <c r="G107" s="219" t="s">
        <v>553</v>
      </c>
      <c r="H107" s="244">
        <v>42551</v>
      </c>
      <c r="I107" s="219" t="s">
        <v>485</v>
      </c>
      <c r="J107" s="219" t="s">
        <v>626</v>
      </c>
      <c r="K107" s="219" t="s">
        <v>558</v>
      </c>
      <c r="L107" s="219" t="s">
        <v>560</v>
      </c>
      <c r="M107" s="236">
        <v>6.2</v>
      </c>
      <c r="N107" s="240" t="s">
        <v>21</v>
      </c>
      <c r="O107" s="250">
        <f>'MMA Rev-Exp Summary'!M$46</f>
        <v>0</v>
      </c>
      <c r="P107" s="250">
        <f>'MMA Rev-Exp Summary'!N$46</f>
        <v>0</v>
      </c>
      <c r="Q107" s="250">
        <f>'MMA Rev-Exp Summary'!O$46</f>
        <v>0</v>
      </c>
      <c r="R107" s="250">
        <f>'MMA Rev-Exp Summary'!P$46</f>
        <v>0</v>
      </c>
      <c r="S107" s="250">
        <f>'MMA Rev-Exp Summary'!Q$46</f>
        <v>0</v>
      </c>
      <c r="T107" s="250">
        <f>'MMA Rev-Exp Summary'!R$46</f>
        <v>0</v>
      </c>
      <c r="U107" s="250">
        <f>'MMA Rev-Exp Summary'!S$46</f>
        <v>0</v>
      </c>
      <c r="V107" s="250">
        <f>'MMA Rev-Exp Summary'!T$46</f>
        <v>0</v>
      </c>
      <c r="W107" s="250">
        <f>'MMA Rev-Exp Summary'!U$46</f>
        <v>0</v>
      </c>
    </row>
    <row r="108" spans="2:23" x14ac:dyDescent="0.3">
      <c r="B108" s="219"/>
      <c r="C108" s="219"/>
      <c r="D108" s="219"/>
      <c r="E108" s="243">
        <f>Jurat!I$1</f>
        <v>0</v>
      </c>
      <c r="F108" s="244">
        <f>Jurat!D$33</f>
        <v>0</v>
      </c>
      <c r="G108" s="219" t="s">
        <v>553</v>
      </c>
      <c r="H108" s="244">
        <v>42551</v>
      </c>
      <c r="I108" s="219" t="s">
        <v>485</v>
      </c>
      <c r="J108" s="219" t="s">
        <v>626</v>
      </c>
      <c r="K108" s="219" t="s">
        <v>558</v>
      </c>
      <c r="L108" s="219" t="s">
        <v>560</v>
      </c>
      <c r="M108" s="236">
        <v>6.3</v>
      </c>
      <c r="N108" s="240" t="s">
        <v>220</v>
      </c>
      <c r="O108" s="250">
        <f>'MMA Rev-Exp Summary'!M$47</f>
        <v>0</v>
      </c>
      <c r="P108" s="250">
        <f>'MMA Rev-Exp Summary'!N$47</f>
        <v>0</v>
      </c>
      <c r="Q108" s="250">
        <f>'MMA Rev-Exp Summary'!O$47</f>
        <v>0</v>
      </c>
      <c r="R108" s="250">
        <f>'MMA Rev-Exp Summary'!P$47</f>
        <v>0</v>
      </c>
      <c r="S108" s="250">
        <f>'MMA Rev-Exp Summary'!Q$47</f>
        <v>0</v>
      </c>
      <c r="T108" s="250">
        <f>'MMA Rev-Exp Summary'!R$47</f>
        <v>0</v>
      </c>
      <c r="U108" s="250">
        <f>'MMA Rev-Exp Summary'!S$47</f>
        <v>0</v>
      </c>
      <c r="V108" s="250">
        <f>'MMA Rev-Exp Summary'!T$47</f>
        <v>0</v>
      </c>
      <c r="W108" s="250">
        <f>'MMA Rev-Exp Summary'!U$47</f>
        <v>0</v>
      </c>
    </row>
    <row r="109" spans="2:23" x14ac:dyDescent="0.3">
      <c r="B109" s="219"/>
      <c r="C109" s="219"/>
      <c r="D109" s="219"/>
      <c r="E109" s="243">
        <f>Jurat!I$1</f>
        <v>0</v>
      </c>
      <c r="F109" s="244">
        <f>Jurat!D$33</f>
        <v>0</v>
      </c>
      <c r="G109" s="219" t="s">
        <v>553</v>
      </c>
      <c r="H109" s="244">
        <v>42551</v>
      </c>
      <c r="I109" s="219" t="s">
        <v>485</v>
      </c>
      <c r="J109" s="219" t="s">
        <v>626</v>
      </c>
      <c r="K109" s="219" t="s">
        <v>558</v>
      </c>
      <c r="L109" s="219" t="s">
        <v>560</v>
      </c>
      <c r="M109" s="236" t="s">
        <v>94</v>
      </c>
      <c r="N109" s="240" t="s">
        <v>570</v>
      </c>
      <c r="O109" s="250">
        <f>'MMA Rev-Exp Summary'!M$48</f>
        <v>0</v>
      </c>
      <c r="P109" s="250">
        <f>'MMA Rev-Exp Summary'!N$48</f>
        <v>0</v>
      </c>
      <c r="Q109" s="250">
        <f>'MMA Rev-Exp Summary'!O$48</f>
        <v>0</v>
      </c>
      <c r="R109" s="250">
        <f>'MMA Rev-Exp Summary'!P$48</f>
        <v>0</v>
      </c>
      <c r="S109" s="250">
        <f>'MMA Rev-Exp Summary'!Q$48</f>
        <v>0</v>
      </c>
      <c r="T109" s="250">
        <f>'MMA Rev-Exp Summary'!R$48</f>
        <v>0</v>
      </c>
      <c r="U109" s="250">
        <f>'MMA Rev-Exp Summary'!S$48</f>
        <v>0</v>
      </c>
      <c r="V109" s="250">
        <f>'MMA Rev-Exp Summary'!T$48</f>
        <v>0</v>
      </c>
      <c r="W109" s="250">
        <f>'MMA Rev-Exp Summary'!U$48</f>
        <v>0</v>
      </c>
    </row>
    <row r="110" spans="2:23" x14ac:dyDescent="0.3">
      <c r="B110" s="219"/>
      <c r="C110" s="219"/>
      <c r="D110" s="219"/>
      <c r="E110" s="243">
        <f>Jurat!I$1</f>
        <v>0</v>
      </c>
      <c r="F110" s="244">
        <f>Jurat!D$33</f>
        <v>0</v>
      </c>
      <c r="G110" s="219" t="s">
        <v>553</v>
      </c>
      <c r="H110" s="244">
        <v>42551</v>
      </c>
      <c r="I110" s="219" t="s">
        <v>485</v>
      </c>
      <c r="J110" s="219" t="s">
        <v>626</v>
      </c>
      <c r="K110" s="219" t="s">
        <v>558</v>
      </c>
      <c r="L110" s="219" t="s">
        <v>561</v>
      </c>
      <c r="M110" s="236">
        <v>7.1</v>
      </c>
      <c r="N110" s="240" t="s">
        <v>22</v>
      </c>
      <c r="O110" s="250">
        <f>'MMA Rev-Exp Summary'!M$50</f>
        <v>0</v>
      </c>
      <c r="P110" s="250">
        <f>'MMA Rev-Exp Summary'!N$50</f>
        <v>0</v>
      </c>
      <c r="Q110" s="250">
        <f>'MMA Rev-Exp Summary'!O$50</f>
        <v>0</v>
      </c>
      <c r="R110" s="250">
        <f>'MMA Rev-Exp Summary'!P$50</f>
        <v>0</v>
      </c>
      <c r="S110" s="250">
        <f>'MMA Rev-Exp Summary'!Q$50</f>
        <v>0</v>
      </c>
      <c r="T110" s="250">
        <f>'MMA Rev-Exp Summary'!R$50</f>
        <v>0</v>
      </c>
      <c r="U110" s="250">
        <f>'MMA Rev-Exp Summary'!S$50</f>
        <v>0</v>
      </c>
      <c r="V110" s="250">
        <f>'MMA Rev-Exp Summary'!T$50</f>
        <v>0</v>
      </c>
      <c r="W110" s="250">
        <f>'MMA Rev-Exp Summary'!U$50</f>
        <v>0</v>
      </c>
    </row>
    <row r="111" spans="2:23" x14ac:dyDescent="0.3">
      <c r="B111" s="219"/>
      <c r="C111" s="219"/>
      <c r="D111" s="219"/>
      <c r="E111" s="243">
        <f>Jurat!I$1</f>
        <v>0</v>
      </c>
      <c r="F111" s="244">
        <f>Jurat!D$33</f>
        <v>0</v>
      </c>
      <c r="G111" s="219" t="s">
        <v>553</v>
      </c>
      <c r="H111" s="244">
        <v>42551</v>
      </c>
      <c r="I111" s="219" t="s">
        <v>485</v>
      </c>
      <c r="J111" s="219" t="s">
        <v>626</v>
      </c>
      <c r="K111" s="219" t="s">
        <v>558</v>
      </c>
      <c r="L111" s="219" t="s">
        <v>561</v>
      </c>
      <c r="M111" s="236">
        <v>7.2</v>
      </c>
      <c r="N111" s="240" t="s">
        <v>23</v>
      </c>
      <c r="O111" s="250">
        <f>'MMA Rev-Exp Summary'!M$51</f>
        <v>0</v>
      </c>
      <c r="P111" s="250">
        <f>'MMA Rev-Exp Summary'!N$51</f>
        <v>0</v>
      </c>
      <c r="Q111" s="250">
        <f>'MMA Rev-Exp Summary'!O$51</f>
        <v>0</v>
      </c>
      <c r="R111" s="250">
        <f>'MMA Rev-Exp Summary'!P$51</f>
        <v>0</v>
      </c>
      <c r="S111" s="250">
        <f>'MMA Rev-Exp Summary'!Q$51</f>
        <v>0</v>
      </c>
      <c r="T111" s="250">
        <f>'MMA Rev-Exp Summary'!R$51</f>
        <v>0</v>
      </c>
      <c r="U111" s="250">
        <f>'MMA Rev-Exp Summary'!S$51</f>
        <v>0</v>
      </c>
      <c r="V111" s="250">
        <f>'MMA Rev-Exp Summary'!T$51</f>
        <v>0</v>
      </c>
      <c r="W111" s="250">
        <f>'MMA Rev-Exp Summary'!U$51</f>
        <v>0</v>
      </c>
    </row>
    <row r="112" spans="2:23" x14ac:dyDescent="0.3">
      <c r="B112" s="219"/>
      <c r="C112" s="219"/>
      <c r="D112" s="219"/>
      <c r="E112" s="243">
        <f>Jurat!I$1</f>
        <v>0</v>
      </c>
      <c r="F112" s="244">
        <f>Jurat!D$33</f>
        <v>0</v>
      </c>
      <c r="G112" s="219" t="s">
        <v>553</v>
      </c>
      <c r="H112" s="244">
        <v>42551</v>
      </c>
      <c r="I112" s="219" t="s">
        <v>485</v>
      </c>
      <c r="J112" s="219" t="s">
        <v>626</v>
      </c>
      <c r="K112" s="219" t="s">
        <v>558</v>
      </c>
      <c r="L112" s="219" t="s">
        <v>561</v>
      </c>
      <c r="M112" s="236">
        <v>7.3</v>
      </c>
      <c r="N112" s="240" t="s">
        <v>171</v>
      </c>
      <c r="O112" s="250">
        <f>'MMA Rev-Exp Summary'!M$52</f>
        <v>0</v>
      </c>
      <c r="P112" s="250">
        <f>'MMA Rev-Exp Summary'!N$52</f>
        <v>0</v>
      </c>
      <c r="Q112" s="250">
        <f>'MMA Rev-Exp Summary'!O$52</f>
        <v>0</v>
      </c>
      <c r="R112" s="250">
        <f>'MMA Rev-Exp Summary'!P$52</f>
        <v>0</v>
      </c>
      <c r="S112" s="250">
        <f>'MMA Rev-Exp Summary'!Q$52</f>
        <v>0</v>
      </c>
      <c r="T112" s="250">
        <f>'MMA Rev-Exp Summary'!R$52</f>
        <v>0</v>
      </c>
      <c r="U112" s="250">
        <f>'MMA Rev-Exp Summary'!S$52</f>
        <v>0</v>
      </c>
      <c r="V112" s="250">
        <f>'MMA Rev-Exp Summary'!T$52</f>
        <v>0</v>
      </c>
      <c r="W112" s="250">
        <f>'MMA Rev-Exp Summary'!U$52</f>
        <v>0</v>
      </c>
    </row>
    <row r="113" spans="2:23" x14ac:dyDescent="0.3">
      <c r="B113" s="219"/>
      <c r="C113" s="219"/>
      <c r="D113" s="219"/>
      <c r="E113" s="243">
        <f>Jurat!I$1</f>
        <v>0</v>
      </c>
      <c r="F113" s="244">
        <f>Jurat!D$33</f>
        <v>0</v>
      </c>
      <c r="G113" s="219" t="s">
        <v>553</v>
      </c>
      <c r="H113" s="244">
        <v>42551</v>
      </c>
      <c r="I113" s="219" t="s">
        <v>485</v>
      </c>
      <c r="J113" s="219" t="s">
        <v>626</v>
      </c>
      <c r="K113" s="219" t="s">
        <v>558</v>
      </c>
      <c r="L113" s="219" t="s">
        <v>561</v>
      </c>
      <c r="M113" s="236" t="s">
        <v>98</v>
      </c>
      <c r="N113" s="240" t="s">
        <v>571</v>
      </c>
      <c r="O113" s="250">
        <f>'MMA Rev-Exp Summary'!M$53</f>
        <v>0</v>
      </c>
      <c r="P113" s="250">
        <f>'MMA Rev-Exp Summary'!N$53</f>
        <v>0</v>
      </c>
      <c r="Q113" s="250">
        <f>'MMA Rev-Exp Summary'!O$53</f>
        <v>0</v>
      </c>
      <c r="R113" s="250">
        <f>'MMA Rev-Exp Summary'!P$53</f>
        <v>0</v>
      </c>
      <c r="S113" s="250">
        <f>'MMA Rev-Exp Summary'!Q$53</f>
        <v>0</v>
      </c>
      <c r="T113" s="250">
        <f>'MMA Rev-Exp Summary'!R$53</f>
        <v>0</v>
      </c>
      <c r="U113" s="250">
        <f>'MMA Rev-Exp Summary'!S$53</f>
        <v>0</v>
      </c>
      <c r="V113" s="250">
        <f>'MMA Rev-Exp Summary'!T$53</f>
        <v>0</v>
      </c>
      <c r="W113" s="250">
        <f>'MMA Rev-Exp Summary'!U$53</f>
        <v>0</v>
      </c>
    </row>
    <row r="114" spans="2:23" x14ac:dyDescent="0.3">
      <c r="B114" s="219"/>
      <c r="C114" s="219"/>
      <c r="D114" s="219"/>
      <c r="E114" s="243">
        <f>Jurat!I$1</f>
        <v>0</v>
      </c>
      <c r="F114" s="244">
        <f>Jurat!D$33</f>
        <v>0</v>
      </c>
      <c r="G114" s="219" t="s">
        <v>553</v>
      </c>
      <c r="H114" s="244">
        <v>42551</v>
      </c>
      <c r="I114" s="219" t="s">
        <v>485</v>
      </c>
      <c r="J114" s="219" t="s">
        <v>626</v>
      </c>
      <c r="K114" s="219" t="s">
        <v>558</v>
      </c>
      <c r="L114" s="219" t="s">
        <v>562</v>
      </c>
      <c r="M114" s="236">
        <v>8.1</v>
      </c>
      <c r="N114" s="229" t="s">
        <v>24</v>
      </c>
      <c r="O114" s="250">
        <f>'MMA Rev-Exp Summary'!M$55</f>
        <v>0</v>
      </c>
      <c r="P114" s="250">
        <f>'MMA Rev-Exp Summary'!N$55</f>
        <v>0</v>
      </c>
      <c r="Q114" s="250">
        <f>'MMA Rev-Exp Summary'!O$55</f>
        <v>0</v>
      </c>
      <c r="R114" s="250">
        <f>'MMA Rev-Exp Summary'!P$55</f>
        <v>0</v>
      </c>
      <c r="S114" s="250">
        <f>'MMA Rev-Exp Summary'!Q$55</f>
        <v>0</v>
      </c>
      <c r="T114" s="250">
        <f>'MMA Rev-Exp Summary'!R$55</f>
        <v>0</v>
      </c>
      <c r="U114" s="250">
        <f>'MMA Rev-Exp Summary'!S$55</f>
        <v>0</v>
      </c>
      <c r="V114" s="250">
        <f>'MMA Rev-Exp Summary'!T$55</f>
        <v>0</v>
      </c>
      <c r="W114" s="250">
        <f>'MMA Rev-Exp Summary'!U$55</f>
        <v>0</v>
      </c>
    </row>
    <row r="115" spans="2:23" x14ac:dyDescent="0.3">
      <c r="B115" s="219"/>
      <c r="C115" s="219"/>
      <c r="D115" s="219"/>
      <c r="E115" s="243">
        <f>Jurat!I$1</f>
        <v>0</v>
      </c>
      <c r="F115" s="244">
        <f>Jurat!D$33</f>
        <v>0</v>
      </c>
      <c r="G115" s="219" t="s">
        <v>553</v>
      </c>
      <c r="H115" s="244">
        <v>42551</v>
      </c>
      <c r="I115" s="219" t="s">
        <v>485</v>
      </c>
      <c r="J115" s="219" t="s">
        <v>626</v>
      </c>
      <c r="K115" s="219" t="s">
        <v>558</v>
      </c>
      <c r="L115" s="219" t="s">
        <v>562</v>
      </c>
      <c r="M115" s="236" t="s">
        <v>124</v>
      </c>
      <c r="N115" s="229" t="s">
        <v>557</v>
      </c>
      <c r="O115" s="250">
        <f>'MMA Rev-Exp Summary'!M$56</f>
        <v>0</v>
      </c>
      <c r="P115" s="250">
        <f>'MMA Rev-Exp Summary'!N$56</f>
        <v>0</v>
      </c>
      <c r="Q115" s="250">
        <f>'MMA Rev-Exp Summary'!O$56</f>
        <v>0</v>
      </c>
      <c r="R115" s="250">
        <f>'MMA Rev-Exp Summary'!P$56</f>
        <v>0</v>
      </c>
      <c r="S115" s="250">
        <f>'MMA Rev-Exp Summary'!Q$56</f>
        <v>0</v>
      </c>
      <c r="T115" s="250">
        <f>'MMA Rev-Exp Summary'!R$56</f>
        <v>0</v>
      </c>
      <c r="U115" s="250">
        <f>'MMA Rev-Exp Summary'!S$56</f>
        <v>0</v>
      </c>
      <c r="V115" s="250">
        <f>'MMA Rev-Exp Summary'!T$56</f>
        <v>0</v>
      </c>
      <c r="W115" s="250">
        <f>'MMA Rev-Exp Summary'!U$56</f>
        <v>0</v>
      </c>
    </row>
    <row r="116" spans="2:23" x14ac:dyDescent="0.3">
      <c r="B116" s="219"/>
      <c r="C116" s="219"/>
      <c r="D116" s="219"/>
      <c r="E116" s="243">
        <f>Jurat!I$1</f>
        <v>0</v>
      </c>
      <c r="F116" s="244">
        <f>Jurat!D$33</f>
        <v>0</v>
      </c>
      <c r="G116" s="219" t="s">
        <v>553</v>
      </c>
      <c r="H116" s="244">
        <v>42551</v>
      </c>
      <c r="I116" s="219" t="s">
        <v>485</v>
      </c>
      <c r="J116" s="219" t="s">
        <v>626</v>
      </c>
      <c r="K116" s="219" t="s">
        <v>558</v>
      </c>
      <c r="L116" s="219" t="s">
        <v>562</v>
      </c>
      <c r="M116" s="236" t="s">
        <v>126</v>
      </c>
      <c r="N116" s="229" t="s">
        <v>173</v>
      </c>
      <c r="O116" s="250">
        <f>'MMA Rev-Exp Summary'!M$57</f>
        <v>0</v>
      </c>
      <c r="P116" s="250">
        <f>'MMA Rev-Exp Summary'!N$57</f>
        <v>0</v>
      </c>
      <c r="Q116" s="250">
        <f>'MMA Rev-Exp Summary'!O$57</f>
        <v>0</v>
      </c>
      <c r="R116" s="250">
        <f>'MMA Rev-Exp Summary'!P$57</f>
        <v>0</v>
      </c>
      <c r="S116" s="250">
        <f>'MMA Rev-Exp Summary'!Q$57</f>
        <v>0</v>
      </c>
      <c r="T116" s="250">
        <f>'MMA Rev-Exp Summary'!R$57</f>
        <v>0</v>
      </c>
      <c r="U116" s="250">
        <f>'MMA Rev-Exp Summary'!S$57</f>
        <v>0</v>
      </c>
      <c r="V116" s="250">
        <f>'MMA Rev-Exp Summary'!T$57</f>
        <v>0</v>
      </c>
      <c r="W116" s="250">
        <f>'MMA Rev-Exp Summary'!U$57</f>
        <v>0</v>
      </c>
    </row>
    <row r="117" spans="2:23" x14ac:dyDescent="0.3">
      <c r="B117" s="219"/>
      <c r="C117" s="219"/>
      <c r="D117" s="219"/>
      <c r="E117" s="243">
        <f>Jurat!I$1</f>
        <v>0</v>
      </c>
      <c r="F117" s="244">
        <f>Jurat!D$33</f>
        <v>0</v>
      </c>
      <c r="G117" s="219" t="s">
        <v>553</v>
      </c>
      <c r="H117" s="244">
        <v>42551</v>
      </c>
      <c r="I117" s="219" t="s">
        <v>485</v>
      </c>
      <c r="J117" s="219" t="s">
        <v>626</v>
      </c>
      <c r="K117" s="219" t="s">
        <v>558</v>
      </c>
      <c r="L117" s="219" t="s">
        <v>562</v>
      </c>
      <c r="M117" s="236" t="s">
        <v>127</v>
      </c>
      <c r="N117" s="229" t="s">
        <v>125</v>
      </c>
      <c r="O117" s="250">
        <f>'MMA Rev-Exp Summary'!M$58</f>
        <v>0</v>
      </c>
      <c r="P117" s="250">
        <f>'MMA Rev-Exp Summary'!N$58</f>
        <v>0</v>
      </c>
      <c r="Q117" s="250">
        <f>'MMA Rev-Exp Summary'!O$58</f>
        <v>0</v>
      </c>
      <c r="R117" s="250">
        <f>'MMA Rev-Exp Summary'!P$58</f>
        <v>0</v>
      </c>
      <c r="S117" s="250">
        <f>'MMA Rev-Exp Summary'!Q$58</f>
        <v>0</v>
      </c>
      <c r="T117" s="250">
        <f>'MMA Rev-Exp Summary'!R$58</f>
        <v>0</v>
      </c>
      <c r="U117" s="250">
        <f>'MMA Rev-Exp Summary'!S$58</f>
        <v>0</v>
      </c>
      <c r="V117" s="250">
        <f>'MMA Rev-Exp Summary'!T$58</f>
        <v>0</v>
      </c>
      <c r="W117" s="250">
        <f>'MMA Rev-Exp Summary'!U$58</f>
        <v>0</v>
      </c>
    </row>
    <row r="118" spans="2:23" x14ac:dyDescent="0.3">
      <c r="B118" s="219"/>
      <c r="C118" s="219"/>
      <c r="D118" s="219"/>
      <c r="E118" s="243">
        <f>Jurat!I$1</f>
        <v>0</v>
      </c>
      <c r="F118" s="244">
        <f>Jurat!D$33</f>
        <v>0</v>
      </c>
      <c r="G118" s="219" t="s">
        <v>553</v>
      </c>
      <c r="H118" s="244">
        <v>42551</v>
      </c>
      <c r="I118" s="219" t="s">
        <v>485</v>
      </c>
      <c r="J118" s="219" t="s">
        <v>626</v>
      </c>
      <c r="K118" s="219" t="s">
        <v>558</v>
      </c>
      <c r="L118" s="219" t="s">
        <v>562</v>
      </c>
      <c r="M118" s="236" t="s">
        <v>128</v>
      </c>
      <c r="N118" s="240" t="s">
        <v>174</v>
      </c>
      <c r="O118" s="250">
        <f>'MMA Rev-Exp Summary'!M$59</f>
        <v>0</v>
      </c>
      <c r="P118" s="250">
        <f>'MMA Rev-Exp Summary'!N$59</f>
        <v>0</v>
      </c>
      <c r="Q118" s="250">
        <f>'MMA Rev-Exp Summary'!O$59</f>
        <v>0</v>
      </c>
      <c r="R118" s="250">
        <f>'MMA Rev-Exp Summary'!P$59</f>
        <v>0</v>
      </c>
      <c r="S118" s="250">
        <f>'MMA Rev-Exp Summary'!Q$59</f>
        <v>0</v>
      </c>
      <c r="T118" s="250">
        <f>'MMA Rev-Exp Summary'!R$59</f>
        <v>0</v>
      </c>
      <c r="U118" s="250">
        <f>'MMA Rev-Exp Summary'!S$59</f>
        <v>0</v>
      </c>
      <c r="V118" s="250">
        <f>'MMA Rev-Exp Summary'!T$59</f>
        <v>0</v>
      </c>
      <c r="W118" s="250">
        <f>'MMA Rev-Exp Summary'!U$59</f>
        <v>0</v>
      </c>
    </row>
    <row r="119" spans="2:23" x14ac:dyDescent="0.3">
      <c r="B119" s="219"/>
      <c r="C119" s="219"/>
      <c r="D119" s="219"/>
      <c r="E119" s="243">
        <f>Jurat!I$1</f>
        <v>0</v>
      </c>
      <c r="F119" s="244">
        <f>Jurat!D$33</f>
        <v>0</v>
      </c>
      <c r="G119" s="219" t="s">
        <v>553</v>
      </c>
      <c r="H119" s="244">
        <v>42551</v>
      </c>
      <c r="I119" s="219" t="s">
        <v>485</v>
      </c>
      <c r="J119" s="219" t="s">
        <v>626</v>
      </c>
      <c r="K119" s="219" t="s">
        <v>558</v>
      </c>
      <c r="L119" s="219" t="s">
        <v>562</v>
      </c>
      <c r="M119" s="236" t="s">
        <v>175</v>
      </c>
      <c r="N119" s="240" t="s">
        <v>25</v>
      </c>
      <c r="O119" s="250">
        <f>'MMA Rev-Exp Summary'!M$60</f>
        <v>0</v>
      </c>
      <c r="P119" s="250">
        <f>'MMA Rev-Exp Summary'!N$60</f>
        <v>0</v>
      </c>
      <c r="Q119" s="250">
        <f>'MMA Rev-Exp Summary'!O$60</f>
        <v>0</v>
      </c>
      <c r="R119" s="250">
        <f>'MMA Rev-Exp Summary'!P$60</f>
        <v>0</v>
      </c>
      <c r="S119" s="250">
        <f>'MMA Rev-Exp Summary'!Q$60</f>
        <v>0</v>
      </c>
      <c r="T119" s="250">
        <f>'MMA Rev-Exp Summary'!R$60</f>
        <v>0</v>
      </c>
      <c r="U119" s="250">
        <f>'MMA Rev-Exp Summary'!S$60</f>
        <v>0</v>
      </c>
      <c r="V119" s="250">
        <f>'MMA Rev-Exp Summary'!T$60</f>
        <v>0</v>
      </c>
      <c r="W119" s="250">
        <f>'MMA Rev-Exp Summary'!U$60</f>
        <v>0</v>
      </c>
    </row>
    <row r="120" spans="2:23" x14ac:dyDescent="0.3">
      <c r="B120" s="219"/>
      <c r="C120" s="219"/>
      <c r="D120" s="219"/>
      <c r="E120" s="243">
        <f>Jurat!I$1</f>
        <v>0</v>
      </c>
      <c r="F120" s="244">
        <f>Jurat!D$33</f>
        <v>0</v>
      </c>
      <c r="G120" s="219" t="s">
        <v>553</v>
      </c>
      <c r="H120" s="244">
        <v>42551</v>
      </c>
      <c r="I120" s="219" t="s">
        <v>485</v>
      </c>
      <c r="J120" s="219" t="s">
        <v>626</v>
      </c>
      <c r="K120" s="219" t="s">
        <v>558</v>
      </c>
      <c r="L120" s="219" t="s">
        <v>562</v>
      </c>
      <c r="M120" s="236" t="s">
        <v>556</v>
      </c>
      <c r="N120" s="240" t="s">
        <v>572</v>
      </c>
      <c r="O120" s="250">
        <f>'MMA Rev-Exp Summary'!M$61</f>
        <v>0</v>
      </c>
      <c r="P120" s="250">
        <f>'MMA Rev-Exp Summary'!N$61</f>
        <v>0</v>
      </c>
      <c r="Q120" s="250">
        <f>'MMA Rev-Exp Summary'!O$61</f>
        <v>0</v>
      </c>
      <c r="R120" s="250">
        <f>'MMA Rev-Exp Summary'!P$61</f>
        <v>0</v>
      </c>
      <c r="S120" s="250">
        <f>'MMA Rev-Exp Summary'!Q$61</f>
        <v>0</v>
      </c>
      <c r="T120" s="250">
        <f>'MMA Rev-Exp Summary'!R$61</f>
        <v>0</v>
      </c>
      <c r="U120" s="250">
        <f>'MMA Rev-Exp Summary'!S$61</f>
        <v>0</v>
      </c>
      <c r="V120" s="250">
        <f>'MMA Rev-Exp Summary'!T$61</f>
        <v>0</v>
      </c>
      <c r="W120" s="250">
        <f>'MMA Rev-Exp Summary'!U$61</f>
        <v>0</v>
      </c>
    </row>
    <row r="121" spans="2:23" ht="28.8" x14ac:dyDescent="0.3">
      <c r="B121" s="219"/>
      <c r="C121" s="219"/>
      <c r="D121" s="219"/>
      <c r="E121" s="243">
        <f>Jurat!I$1</f>
        <v>0</v>
      </c>
      <c r="F121" s="244">
        <f>Jurat!D$33</f>
        <v>0</v>
      </c>
      <c r="G121" s="219" t="s">
        <v>553</v>
      </c>
      <c r="H121" s="244">
        <v>42551</v>
      </c>
      <c r="I121" s="219" t="s">
        <v>485</v>
      </c>
      <c r="J121" s="219" t="s">
        <v>626</v>
      </c>
      <c r="K121" s="219" t="s">
        <v>558</v>
      </c>
      <c r="L121" s="219" t="s">
        <v>563</v>
      </c>
      <c r="M121" s="236">
        <v>9.1</v>
      </c>
      <c r="N121" s="229" t="s">
        <v>221</v>
      </c>
      <c r="O121" s="250">
        <f>'MMA Rev-Exp Summary'!M$63</f>
        <v>0</v>
      </c>
      <c r="P121" s="250">
        <f>'MMA Rev-Exp Summary'!N$63</f>
        <v>0</v>
      </c>
      <c r="Q121" s="250">
        <f>'MMA Rev-Exp Summary'!O$63</f>
        <v>0</v>
      </c>
      <c r="R121" s="250">
        <f>'MMA Rev-Exp Summary'!P$63</f>
        <v>0</v>
      </c>
      <c r="S121" s="250">
        <f>'MMA Rev-Exp Summary'!Q$63</f>
        <v>0</v>
      </c>
      <c r="T121" s="250">
        <f>'MMA Rev-Exp Summary'!R$63</f>
        <v>0</v>
      </c>
      <c r="U121" s="250">
        <f>'MMA Rev-Exp Summary'!S$63</f>
        <v>0</v>
      </c>
      <c r="V121" s="250">
        <f>'MMA Rev-Exp Summary'!T$63</f>
        <v>0</v>
      </c>
      <c r="W121" s="250">
        <f>'MMA Rev-Exp Summary'!U$63</f>
        <v>0</v>
      </c>
    </row>
    <row r="122" spans="2:23" x14ac:dyDescent="0.3">
      <c r="B122" s="219"/>
      <c r="C122" s="219"/>
      <c r="D122" s="219"/>
      <c r="E122" s="243">
        <f>Jurat!I$1</f>
        <v>0</v>
      </c>
      <c r="F122" s="244">
        <f>Jurat!D$33</f>
        <v>0</v>
      </c>
      <c r="G122" s="219" t="s">
        <v>553</v>
      </c>
      <c r="H122" s="244">
        <v>42551</v>
      </c>
      <c r="I122" s="219" t="s">
        <v>485</v>
      </c>
      <c r="J122" s="219" t="s">
        <v>626</v>
      </c>
      <c r="K122" s="219" t="s">
        <v>558</v>
      </c>
      <c r="L122" s="219" t="s">
        <v>563</v>
      </c>
      <c r="M122" s="236" t="s">
        <v>118</v>
      </c>
      <c r="N122" s="229" t="s">
        <v>222</v>
      </c>
      <c r="O122" s="250">
        <f>'MMA Rev-Exp Summary'!M$64</f>
        <v>0</v>
      </c>
      <c r="P122" s="250">
        <f>'MMA Rev-Exp Summary'!N$64</f>
        <v>0</v>
      </c>
      <c r="Q122" s="250">
        <f>'MMA Rev-Exp Summary'!O$64</f>
        <v>0</v>
      </c>
      <c r="R122" s="250">
        <f>'MMA Rev-Exp Summary'!P$64</f>
        <v>0</v>
      </c>
      <c r="S122" s="250">
        <f>'MMA Rev-Exp Summary'!Q$64</f>
        <v>0</v>
      </c>
      <c r="T122" s="250">
        <f>'MMA Rev-Exp Summary'!R$64</f>
        <v>0</v>
      </c>
      <c r="U122" s="250">
        <f>'MMA Rev-Exp Summary'!S$64</f>
        <v>0</v>
      </c>
      <c r="V122" s="250">
        <f>'MMA Rev-Exp Summary'!T$64</f>
        <v>0</v>
      </c>
      <c r="W122" s="250">
        <f>'MMA Rev-Exp Summary'!U$64</f>
        <v>0</v>
      </c>
    </row>
    <row r="123" spans="2:23" x14ac:dyDescent="0.3">
      <c r="B123" s="219"/>
      <c r="C123" s="219"/>
      <c r="D123" s="219"/>
      <c r="E123" s="243">
        <f>Jurat!I$1</f>
        <v>0</v>
      </c>
      <c r="F123" s="244">
        <f>Jurat!D$33</f>
        <v>0</v>
      </c>
      <c r="G123" s="219" t="s">
        <v>553</v>
      </c>
      <c r="H123" s="244">
        <v>42551</v>
      </c>
      <c r="I123" s="219" t="s">
        <v>485</v>
      </c>
      <c r="J123" s="219" t="s">
        <v>626</v>
      </c>
      <c r="K123" s="219" t="s">
        <v>558</v>
      </c>
      <c r="L123" s="219" t="s">
        <v>563</v>
      </c>
      <c r="M123" s="236" t="s">
        <v>119</v>
      </c>
      <c r="N123" s="229" t="s">
        <v>223</v>
      </c>
      <c r="O123" s="250">
        <f>'MMA Rev-Exp Summary'!M$65</f>
        <v>0</v>
      </c>
      <c r="P123" s="250">
        <f>'MMA Rev-Exp Summary'!N$65</f>
        <v>0</v>
      </c>
      <c r="Q123" s="250">
        <f>'MMA Rev-Exp Summary'!O$65</f>
        <v>0</v>
      </c>
      <c r="R123" s="250">
        <f>'MMA Rev-Exp Summary'!P$65</f>
        <v>0</v>
      </c>
      <c r="S123" s="250">
        <f>'MMA Rev-Exp Summary'!Q$65</f>
        <v>0</v>
      </c>
      <c r="T123" s="250">
        <f>'MMA Rev-Exp Summary'!R$65</f>
        <v>0</v>
      </c>
      <c r="U123" s="250">
        <f>'MMA Rev-Exp Summary'!S$65</f>
        <v>0</v>
      </c>
      <c r="V123" s="250">
        <f>'MMA Rev-Exp Summary'!T$65</f>
        <v>0</v>
      </c>
      <c r="W123" s="250">
        <f>'MMA Rev-Exp Summary'!U$65</f>
        <v>0</v>
      </c>
    </row>
    <row r="124" spans="2:23" x14ac:dyDescent="0.3">
      <c r="B124" s="219"/>
      <c r="C124" s="219"/>
      <c r="D124" s="219"/>
      <c r="E124" s="243">
        <f>Jurat!I$1</f>
        <v>0</v>
      </c>
      <c r="F124" s="244">
        <f>Jurat!D$33</f>
        <v>0</v>
      </c>
      <c r="G124" s="219" t="s">
        <v>553</v>
      </c>
      <c r="H124" s="244">
        <v>42551</v>
      </c>
      <c r="I124" s="219" t="s">
        <v>485</v>
      </c>
      <c r="J124" s="219" t="s">
        <v>626</v>
      </c>
      <c r="K124" s="219" t="s">
        <v>558</v>
      </c>
      <c r="L124" s="219" t="s">
        <v>563</v>
      </c>
      <c r="M124" s="236" t="s">
        <v>120</v>
      </c>
      <c r="N124" s="229" t="s">
        <v>176</v>
      </c>
      <c r="O124" s="250">
        <f>'MMA Rev-Exp Summary'!M$66</f>
        <v>0</v>
      </c>
      <c r="P124" s="250">
        <f>'MMA Rev-Exp Summary'!N$66</f>
        <v>0</v>
      </c>
      <c r="Q124" s="250">
        <f>'MMA Rev-Exp Summary'!O$66</f>
        <v>0</v>
      </c>
      <c r="R124" s="250">
        <f>'MMA Rev-Exp Summary'!P$66</f>
        <v>0</v>
      </c>
      <c r="S124" s="250">
        <f>'MMA Rev-Exp Summary'!Q$66</f>
        <v>0</v>
      </c>
      <c r="T124" s="250">
        <f>'MMA Rev-Exp Summary'!R$66</f>
        <v>0</v>
      </c>
      <c r="U124" s="250">
        <f>'MMA Rev-Exp Summary'!S$66</f>
        <v>0</v>
      </c>
      <c r="V124" s="250">
        <f>'MMA Rev-Exp Summary'!T$66</f>
        <v>0</v>
      </c>
      <c r="W124" s="250">
        <f>'MMA Rev-Exp Summary'!U$66</f>
        <v>0</v>
      </c>
    </row>
    <row r="125" spans="2:23" x14ac:dyDescent="0.3">
      <c r="B125" s="219"/>
      <c r="C125" s="219"/>
      <c r="D125" s="219"/>
      <c r="E125" s="243">
        <f>Jurat!I$1</f>
        <v>0</v>
      </c>
      <c r="F125" s="244">
        <f>Jurat!D$33</f>
        <v>0</v>
      </c>
      <c r="G125" s="219" t="s">
        <v>553</v>
      </c>
      <c r="H125" s="244">
        <v>42551</v>
      </c>
      <c r="I125" s="219" t="s">
        <v>485</v>
      </c>
      <c r="J125" s="219" t="s">
        <v>626</v>
      </c>
      <c r="K125" s="219" t="s">
        <v>558</v>
      </c>
      <c r="L125" s="219" t="s">
        <v>563</v>
      </c>
      <c r="M125" s="236" t="s">
        <v>121</v>
      </c>
      <c r="N125" s="229" t="s">
        <v>146</v>
      </c>
      <c r="O125" s="250">
        <f>'MMA Rev-Exp Summary'!M$67</f>
        <v>0</v>
      </c>
      <c r="P125" s="250">
        <f>'MMA Rev-Exp Summary'!N$67</f>
        <v>0</v>
      </c>
      <c r="Q125" s="250">
        <f>'MMA Rev-Exp Summary'!O$67</f>
        <v>0</v>
      </c>
      <c r="R125" s="250">
        <f>'MMA Rev-Exp Summary'!P$67</f>
        <v>0</v>
      </c>
      <c r="S125" s="250">
        <f>'MMA Rev-Exp Summary'!Q$67</f>
        <v>0</v>
      </c>
      <c r="T125" s="250">
        <f>'MMA Rev-Exp Summary'!R$67</f>
        <v>0</v>
      </c>
      <c r="U125" s="250">
        <f>'MMA Rev-Exp Summary'!S$67</f>
        <v>0</v>
      </c>
      <c r="V125" s="250">
        <f>'MMA Rev-Exp Summary'!T$67</f>
        <v>0</v>
      </c>
      <c r="W125" s="250">
        <f>'MMA Rev-Exp Summary'!U$67</f>
        <v>0</v>
      </c>
    </row>
    <row r="126" spans="2:23" x14ac:dyDescent="0.3">
      <c r="B126" s="219"/>
      <c r="C126" s="219"/>
      <c r="D126" s="219"/>
      <c r="E126" s="243">
        <f>Jurat!I$1</f>
        <v>0</v>
      </c>
      <c r="F126" s="244">
        <f>Jurat!D$33</f>
        <v>0</v>
      </c>
      <c r="G126" s="219" t="s">
        <v>553</v>
      </c>
      <c r="H126" s="244">
        <v>42551</v>
      </c>
      <c r="I126" s="219" t="s">
        <v>485</v>
      </c>
      <c r="J126" s="219" t="s">
        <v>626</v>
      </c>
      <c r="K126" s="219" t="s">
        <v>558</v>
      </c>
      <c r="L126" s="219" t="s">
        <v>563</v>
      </c>
      <c r="M126" s="236" t="s">
        <v>122</v>
      </c>
      <c r="N126" s="229" t="s">
        <v>178</v>
      </c>
      <c r="O126" s="250">
        <f>'MMA Rev-Exp Summary'!M$68</f>
        <v>0</v>
      </c>
      <c r="P126" s="250">
        <f>'MMA Rev-Exp Summary'!N$68</f>
        <v>0</v>
      </c>
      <c r="Q126" s="250">
        <f>'MMA Rev-Exp Summary'!O$68</f>
        <v>0</v>
      </c>
      <c r="R126" s="250">
        <f>'MMA Rev-Exp Summary'!P$68</f>
        <v>0</v>
      </c>
      <c r="S126" s="250">
        <f>'MMA Rev-Exp Summary'!Q$68</f>
        <v>0</v>
      </c>
      <c r="T126" s="250">
        <f>'MMA Rev-Exp Summary'!R$68</f>
        <v>0</v>
      </c>
      <c r="U126" s="250">
        <f>'MMA Rev-Exp Summary'!S$68</f>
        <v>0</v>
      </c>
      <c r="V126" s="250">
        <f>'MMA Rev-Exp Summary'!T$68</f>
        <v>0</v>
      </c>
      <c r="W126" s="250">
        <f>'MMA Rev-Exp Summary'!U$68</f>
        <v>0</v>
      </c>
    </row>
    <row r="127" spans="2:23" x14ac:dyDescent="0.3">
      <c r="B127" s="219"/>
      <c r="C127" s="219"/>
      <c r="D127" s="219"/>
      <c r="E127" s="243">
        <f>Jurat!I$1</f>
        <v>0</v>
      </c>
      <c r="F127" s="244">
        <f>Jurat!D$33</f>
        <v>0</v>
      </c>
      <c r="G127" s="219" t="s">
        <v>553</v>
      </c>
      <c r="H127" s="244">
        <v>42551</v>
      </c>
      <c r="I127" s="219" t="s">
        <v>485</v>
      </c>
      <c r="J127" s="219" t="s">
        <v>626</v>
      </c>
      <c r="K127" s="219" t="s">
        <v>558</v>
      </c>
      <c r="L127" s="219" t="s">
        <v>563</v>
      </c>
      <c r="M127" s="236" t="s">
        <v>123</v>
      </c>
      <c r="N127" s="229" t="s">
        <v>585</v>
      </c>
      <c r="O127" s="250">
        <f>'MMA Rev-Exp Summary'!M$69</f>
        <v>0</v>
      </c>
      <c r="P127" s="250">
        <f>'MMA Rev-Exp Summary'!N$69</f>
        <v>0</v>
      </c>
      <c r="Q127" s="250">
        <f>'MMA Rev-Exp Summary'!O$69</f>
        <v>0</v>
      </c>
      <c r="R127" s="250">
        <f>'MMA Rev-Exp Summary'!P$69</f>
        <v>0</v>
      </c>
      <c r="S127" s="250">
        <f>'MMA Rev-Exp Summary'!Q$69</f>
        <v>0</v>
      </c>
      <c r="T127" s="250">
        <f>'MMA Rev-Exp Summary'!R$69</f>
        <v>0</v>
      </c>
      <c r="U127" s="250">
        <f>'MMA Rev-Exp Summary'!S$69</f>
        <v>0</v>
      </c>
      <c r="V127" s="250">
        <f>'MMA Rev-Exp Summary'!T$69</f>
        <v>0</v>
      </c>
      <c r="W127" s="250">
        <f>'MMA Rev-Exp Summary'!U$69</f>
        <v>0</v>
      </c>
    </row>
    <row r="128" spans="2:23" x14ac:dyDescent="0.3">
      <c r="B128" s="219"/>
      <c r="C128" s="219"/>
      <c r="D128" s="219"/>
      <c r="E128" s="243">
        <f>Jurat!I$1</f>
        <v>0</v>
      </c>
      <c r="F128" s="244">
        <f>Jurat!D$33</f>
        <v>0</v>
      </c>
      <c r="G128" s="219" t="s">
        <v>553</v>
      </c>
      <c r="H128" s="244">
        <v>42551</v>
      </c>
      <c r="I128" s="219" t="s">
        <v>485</v>
      </c>
      <c r="J128" s="219" t="s">
        <v>626</v>
      </c>
      <c r="K128" s="219" t="s">
        <v>558</v>
      </c>
      <c r="L128" s="219" t="s">
        <v>6</v>
      </c>
      <c r="M128" s="236" t="s">
        <v>129</v>
      </c>
      <c r="N128" s="229" t="s">
        <v>224</v>
      </c>
      <c r="O128" s="250">
        <f>'MMA Rev-Exp Summary'!M$71</f>
        <v>0</v>
      </c>
      <c r="P128" s="250">
        <f>'MMA Rev-Exp Summary'!N$71</f>
        <v>0</v>
      </c>
      <c r="Q128" s="250">
        <f>'MMA Rev-Exp Summary'!O$71</f>
        <v>0</v>
      </c>
      <c r="R128" s="250">
        <f>'MMA Rev-Exp Summary'!P$71</f>
        <v>0</v>
      </c>
      <c r="S128" s="250">
        <f>'MMA Rev-Exp Summary'!Q$71</f>
        <v>0</v>
      </c>
      <c r="T128" s="250">
        <f>'MMA Rev-Exp Summary'!R$71</f>
        <v>0</v>
      </c>
      <c r="U128" s="250">
        <f>'MMA Rev-Exp Summary'!S$71</f>
        <v>0</v>
      </c>
      <c r="V128" s="250">
        <f>'MMA Rev-Exp Summary'!T$71</f>
        <v>0</v>
      </c>
      <c r="W128" s="250">
        <f>'MMA Rev-Exp Summary'!U$71</f>
        <v>0</v>
      </c>
    </row>
    <row r="129" spans="2:23" x14ac:dyDescent="0.3">
      <c r="B129" s="219"/>
      <c r="C129" s="219"/>
      <c r="D129" s="219"/>
      <c r="E129" s="243">
        <f>Jurat!I$1</f>
        <v>0</v>
      </c>
      <c r="F129" s="244">
        <f>Jurat!D$33</f>
        <v>0</v>
      </c>
      <c r="G129" s="219" t="s">
        <v>553</v>
      </c>
      <c r="H129" s="244">
        <v>42551</v>
      </c>
      <c r="I129" s="219" t="s">
        <v>485</v>
      </c>
      <c r="J129" s="219" t="s">
        <v>626</v>
      </c>
      <c r="K129" s="219" t="s">
        <v>558</v>
      </c>
      <c r="L129" s="219" t="s">
        <v>6</v>
      </c>
      <c r="M129" s="236" t="s">
        <v>50</v>
      </c>
      <c r="N129" s="229" t="s">
        <v>179</v>
      </c>
      <c r="O129" s="250">
        <f>'MMA Rev-Exp Summary'!M$72</f>
        <v>0</v>
      </c>
      <c r="P129" s="250">
        <f>'MMA Rev-Exp Summary'!N$72</f>
        <v>0</v>
      </c>
      <c r="Q129" s="250">
        <f>'MMA Rev-Exp Summary'!O$72</f>
        <v>0</v>
      </c>
      <c r="R129" s="250">
        <f>'MMA Rev-Exp Summary'!P$72</f>
        <v>0</v>
      </c>
      <c r="S129" s="250">
        <f>'MMA Rev-Exp Summary'!Q$72</f>
        <v>0</v>
      </c>
      <c r="T129" s="250">
        <f>'MMA Rev-Exp Summary'!R$72</f>
        <v>0</v>
      </c>
      <c r="U129" s="250">
        <f>'MMA Rev-Exp Summary'!S$72</f>
        <v>0</v>
      </c>
      <c r="V129" s="250">
        <f>'MMA Rev-Exp Summary'!T$72</f>
        <v>0</v>
      </c>
      <c r="W129" s="250">
        <f>'MMA Rev-Exp Summary'!U$72</f>
        <v>0</v>
      </c>
    </row>
    <row r="130" spans="2:23" x14ac:dyDescent="0.3">
      <c r="B130" s="219"/>
      <c r="C130" s="219"/>
      <c r="D130" s="219"/>
      <c r="E130" s="243">
        <f>Jurat!I$1</f>
        <v>0</v>
      </c>
      <c r="F130" s="244">
        <f>Jurat!D$33</f>
        <v>0</v>
      </c>
      <c r="G130" s="219" t="s">
        <v>553</v>
      </c>
      <c r="H130" s="244">
        <v>42551</v>
      </c>
      <c r="I130" s="219" t="s">
        <v>485</v>
      </c>
      <c r="J130" s="219" t="s">
        <v>626</v>
      </c>
      <c r="K130" s="219" t="s">
        <v>558</v>
      </c>
      <c r="L130" s="219" t="s">
        <v>6</v>
      </c>
      <c r="M130" s="236" t="s">
        <v>51</v>
      </c>
      <c r="N130" s="229" t="s">
        <v>180</v>
      </c>
      <c r="O130" s="250">
        <f>'MMA Rev-Exp Summary'!M$73</f>
        <v>0</v>
      </c>
      <c r="P130" s="250">
        <f>'MMA Rev-Exp Summary'!N$73</f>
        <v>0</v>
      </c>
      <c r="Q130" s="250">
        <f>'MMA Rev-Exp Summary'!O$73</f>
        <v>0</v>
      </c>
      <c r="R130" s="250">
        <f>'MMA Rev-Exp Summary'!P$73</f>
        <v>0</v>
      </c>
      <c r="S130" s="250">
        <f>'MMA Rev-Exp Summary'!Q$73</f>
        <v>0</v>
      </c>
      <c r="T130" s="250">
        <f>'MMA Rev-Exp Summary'!R$73</f>
        <v>0</v>
      </c>
      <c r="U130" s="250">
        <f>'MMA Rev-Exp Summary'!S$73</f>
        <v>0</v>
      </c>
      <c r="V130" s="250">
        <f>'MMA Rev-Exp Summary'!T$73</f>
        <v>0</v>
      </c>
      <c r="W130" s="250">
        <f>'MMA Rev-Exp Summary'!U$73</f>
        <v>0</v>
      </c>
    </row>
    <row r="131" spans="2:23" x14ac:dyDescent="0.3">
      <c r="B131" s="219"/>
      <c r="C131" s="219"/>
      <c r="D131" s="219"/>
      <c r="E131" s="243">
        <f>Jurat!I$1</f>
        <v>0</v>
      </c>
      <c r="F131" s="244">
        <f>Jurat!D$33</f>
        <v>0</v>
      </c>
      <c r="G131" s="219" t="s">
        <v>553</v>
      </c>
      <c r="H131" s="244">
        <v>42551</v>
      </c>
      <c r="I131" s="219" t="s">
        <v>485</v>
      </c>
      <c r="J131" s="219" t="s">
        <v>626</v>
      </c>
      <c r="K131" s="219" t="s">
        <v>558</v>
      </c>
      <c r="L131" s="219" t="s">
        <v>6</v>
      </c>
      <c r="M131" s="236" t="s">
        <v>181</v>
      </c>
      <c r="N131" s="229" t="s">
        <v>577</v>
      </c>
      <c r="O131" s="250">
        <f>'MMA Rev-Exp Summary'!M$74</f>
        <v>0</v>
      </c>
      <c r="P131" s="250">
        <f>'MMA Rev-Exp Summary'!N$74</f>
        <v>0</v>
      </c>
      <c r="Q131" s="250">
        <f>'MMA Rev-Exp Summary'!O$74</f>
        <v>0</v>
      </c>
      <c r="R131" s="250">
        <f>'MMA Rev-Exp Summary'!P$74</f>
        <v>0</v>
      </c>
      <c r="S131" s="250">
        <f>'MMA Rev-Exp Summary'!Q$74</f>
        <v>0</v>
      </c>
      <c r="T131" s="250">
        <f>'MMA Rev-Exp Summary'!R$74</f>
        <v>0</v>
      </c>
      <c r="U131" s="250">
        <f>'MMA Rev-Exp Summary'!S$74</f>
        <v>0</v>
      </c>
      <c r="V131" s="250">
        <f>'MMA Rev-Exp Summary'!T$74</f>
        <v>0</v>
      </c>
      <c r="W131" s="250">
        <f>'MMA Rev-Exp Summary'!U$74</f>
        <v>0</v>
      </c>
    </row>
    <row r="132" spans="2:23" x14ac:dyDescent="0.3">
      <c r="B132" s="219"/>
      <c r="C132" s="219"/>
      <c r="D132" s="219"/>
      <c r="E132" s="243">
        <f>Jurat!I$1</f>
        <v>0</v>
      </c>
      <c r="F132" s="244">
        <f>Jurat!D$33</f>
        <v>0</v>
      </c>
      <c r="G132" s="219" t="s">
        <v>553</v>
      </c>
      <c r="H132" s="244">
        <v>42551</v>
      </c>
      <c r="I132" s="219" t="s">
        <v>485</v>
      </c>
      <c r="J132" s="219" t="s">
        <v>626</v>
      </c>
      <c r="K132" s="219" t="s">
        <v>558</v>
      </c>
      <c r="L132" s="219" t="s">
        <v>547</v>
      </c>
      <c r="M132" s="237" t="s">
        <v>132</v>
      </c>
      <c r="N132" s="228" t="s">
        <v>36</v>
      </c>
      <c r="O132" s="250">
        <f>'MMA Rev-Exp Summary'!M$80</f>
        <v>0</v>
      </c>
      <c r="P132" s="250">
        <f>'MMA Rev-Exp Summary'!N$80</f>
        <v>0</v>
      </c>
      <c r="Q132" s="250">
        <f>'MMA Rev-Exp Summary'!O$80</f>
        <v>0</v>
      </c>
      <c r="R132" s="250">
        <f>'MMA Rev-Exp Summary'!P$80</f>
        <v>0</v>
      </c>
      <c r="S132" s="250">
        <f>'MMA Rev-Exp Summary'!Q$80</f>
        <v>0</v>
      </c>
      <c r="T132" s="250">
        <f>'MMA Rev-Exp Summary'!R$80</f>
        <v>0</v>
      </c>
      <c r="U132" s="250">
        <f>'MMA Rev-Exp Summary'!S$80</f>
        <v>0</v>
      </c>
      <c r="V132" s="250">
        <f>'MMA Rev-Exp Summary'!T$80</f>
        <v>0</v>
      </c>
      <c r="W132" s="250">
        <f>'MMA Rev-Exp Summary'!U$80</f>
        <v>0</v>
      </c>
    </row>
    <row r="133" spans="2:23" x14ac:dyDescent="0.3">
      <c r="B133" s="219"/>
      <c r="C133" s="219"/>
      <c r="D133" s="219"/>
      <c r="E133" s="243">
        <f>Jurat!I$1</f>
        <v>0</v>
      </c>
      <c r="F133" s="244">
        <f>Jurat!D$33</f>
        <v>0</v>
      </c>
      <c r="G133" s="219" t="s">
        <v>553</v>
      </c>
      <c r="H133" s="244">
        <v>42551</v>
      </c>
      <c r="I133" s="219" t="s">
        <v>485</v>
      </c>
      <c r="J133" s="219" t="s">
        <v>626</v>
      </c>
      <c r="K133" s="219" t="s">
        <v>558</v>
      </c>
      <c r="L133" s="219" t="s">
        <v>547</v>
      </c>
      <c r="M133" s="237" t="s">
        <v>182</v>
      </c>
      <c r="N133" s="228" t="s">
        <v>148</v>
      </c>
      <c r="O133" s="250">
        <f>'MMA Rev-Exp Summary'!M$81</f>
        <v>0</v>
      </c>
      <c r="P133" s="250">
        <f>'MMA Rev-Exp Summary'!N$81</f>
        <v>0</v>
      </c>
      <c r="Q133" s="250">
        <f>'MMA Rev-Exp Summary'!O$81</f>
        <v>0</v>
      </c>
      <c r="R133" s="250">
        <f>'MMA Rev-Exp Summary'!P$81</f>
        <v>0</v>
      </c>
      <c r="S133" s="250">
        <f>'MMA Rev-Exp Summary'!Q$81</f>
        <v>0</v>
      </c>
      <c r="T133" s="250">
        <f>'MMA Rev-Exp Summary'!R$81</f>
        <v>0</v>
      </c>
      <c r="U133" s="250">
        <f>'MMA Rev-Exp Summary'!S$81</f>
        <v>0</v>
      </c>
      <c r="V133" s="250">
        <f>'MMA Rev-Exp Summary'!T$81</f>
        <v>0</v>
      </c>
      <c r="W133" s="250">
        <f>'MMA Rev-Exp Summary'!U$81</f>
        <v>0</v>
      </c>
    </row>
    <row r="134" spans="2:23" x14ac:dyDescent="0.3">
      <c r="B134" s="219"/>
      <c r="C134" s="219"/>
      <c r="D134" s="219"/>
      <c r="E134" s="243">
        <f>Jurat!I$1</f>
        <v>0</v>
      </c>
      <c r="F134" s="244">
        <f>Jurat!D$33</f>
        <v>0</v>
      </c>
      <c r="G134" s="219" t="s">
        <v>553</v>
      </c>
      <c r="H134" s="244">
        <v>42551</v>
      </c>
      <c r="I134" s="219" t="s">
        <v>485</v>
      </c>
      <c r="J134" s="219" t="s">
        <v>626</v>
      </c>
      <c r="K134" s="219" t="s">
        <v>558</v>
      </c>
      <c r="L134" s="219" t="s">
        <v>547</v>
      </c>
      <c r="M134" s="237" t="s">
        <v>184</v>
      </c>
      <c r="N134" s="228" t="s">
        <v>44</v>
      </c>
      <c r="O134" s="250">
        <f>'MMA Rev-Exp Summary'!M$83</f>
        <v>0</v>
      </c>
      <c r="P134" s="250">
        <f>'MMA Rev-Exp Summary'!N$83</f>
        <v>0</v>
      </c>
      <c r="Q134" s="250">
        <f>'MMA Rev-Exp Summary'!O$83</f>
        <v>0</v>
      </c>
      <c r="R134" s="250">
        <f>'MMA Rev-Exp Summary'!P$83</f>
        <v>0</v>
      </c>
      <c r="S134" s="250">
        <f>'MMA Rev-Exp Summary'!Q$83</f>
        <v>0</v>
      </c>
      <c r="T134" s="250">
        <f>'MMA Rev-Exp Summary'!R$83</f>
        <v>0</v>
      </c>
      <c r="U134" s="250">
        <f>'MMA Rev-Exp Summary'!S$83</f>
        <v>0</v>
      </c>
      <c r="V134" s="250">
        <f>'MMA Rev-Exp Summary'!T$83</f>
        <v>0</v>
      </c>
      <c r="W134" s="250">
        <f>'MMA Rev-Exp Summary'!U$83</f>
        <v>0</v>
      </c>
    </row>
    <row r="135" spans="2:23" x14ac:dyDescent="0.3">
      <c r="B135" s="219"/>
      <c r="C135" s="219"/>
      <c r="D135" s="219"/>
      <c r="E135" s="243">
        <f>Jurat!I$1</f>
        <v>0</v>
      </c>
      <c r="F135" s="244">
        <f>Jurat!D$33</f>
        <v>0</v>
      </c>
      <c r="G135" s="219" t="s">
        <v>553</v>
      </c>
      <c r="H135" s="244">
        <v>42551</v>
      </c>
      <c r="I135" s="219" t="s">
        <v>485</v>
      </c>
      <c r="J135" s="219" t="s">
        <v>626</v>
      </c>
      <c r="K135" s="219" t="s">
        <v>558</v>
      </c>
      <c r="L135" s="219" t="s">
        <v>547</v>
      </c>
      <c r="M135" s="237" t="s">
        <v>185</v>
      </c>
      <c r="N135" s="228" t="s">
        <v>427</v>
      </c>
      <c r="O135" s="250">
        <f>'MMA Rev-Exp Summary'!M$84</f>
        <v>0</v>
      </c>
      <c r="P135" s="250">
        <f>'MMA Rev-Exp Summary'!N$84</f>
        <v>0</v>
      </c>
      <c r="Q135" s="250">
        <f>'MMA Rev-Exp Summary'!O$84</f>
        <v>0</v>
      </c>
      <c r="R135" s="250">
        <f>'MMA Rev-Exp Summary'!P$84</f>
        <v>0</v>
      </c>
      <c r="S135" s="250">
        <f>'MMA Rev-Exp Summary'!Q$84</f>
        <v>0</v>
      </c>
      <c r="T135" s="250">
        <f>'MMA Rev-Exp Summary'!R$84</f>
        <v>0</v>
      </c>
      <c r="U135" s="250">
        <f>'MMA Rev-Exp Summary'!S$84</f>
        <v>0</v>
      </c>
      <c r="V135" s="250">
        <f>'MMA Rev-Exp Summary'!T$84</f>
        <v>0</v>
      </c>
      <c r="W135" s="250">
        <f>'MMA Rev-Exp Summary'!U$84</f>
        <v>0</v>
      </c>
    </row>
    <row r="136" spans="2:23" x14ac:dyDescent="0.3">
      <c r="B136" s="219"/>
      <c r="C136" s="219"/>
      <c r="D136" s="219"/>
      <c r="E136" s="243">
        <f>Jurat!I$1</f>
        <v>0</v>
      </c>
      <c r="F136" s="244">
        <f>Jurat!D$33</f>
        <v>0</v>
      </c>
      <c r="G136" s="219" t="s">
        <v>553</v>
      </c>
      <c r="H136" s="244">
        <v>42551</v>
      </c>
      <c r="I136" s="219" t="s">
        <v>485</v>
      </c>
      <c r="J136" s="219" t="s">
        <v>626</v>
      </c>
      <c r="K136" s="219" t="s">
        <v>564</v>
      </c>
      <c r="L136" s="219" t="s">
        <v>549</v>
      </c>
      <c r="M136" s="236" t="s">
        <v>133</v>
      </c>
      <c r="N136" s="228" t="s">
        <v>30</v>
      </c>
      <c r="O136" s="250">
        <f>'MMA Rev-Exp Summary'!M$89</f>
        <v>0</v>
      </c>
      <c r="P136" s="250">
        <v>0</v>
      </c>
      <c r="Q136" s="250">
        <v>0</v>
      </c>
      <c r="R136" s="250">
        <v>0</v>
      </c>
      <c r="S136" s="250">
        <v>0</v>
      </c>
      <c r="T136" s="250">
        <v>0</v>
      </c>
      <c r="U136" s="250">
        <v>0</v>
      </c>
      <c r="V136" s="250">
        <v>0</v>
      </c>
      <c r="W136" s="250">
        <v>0</v>
      </c>
    </row>
    <row r="137" spans="2:23" x14ac:dyDescent="0.3">
      <c r="B137" s="219"/>
      <c r="C137" s="219"/>
      <c r="D137" s="219"/>
      <c r="E137" s="243">
        <f>Jurat!I$1</f>
        <v>0</v>
      </c>
      <c r="F137" s="244">
        <f>Jurat!D$33</f>
        <v>0</v>
      </c>
      <c r="G137" s="219" t="s">
        <v>553</v>
      </c>
      <c r="H137" s="244">
        <v>42551</v>
      </c>
      <c r="I137" s="219" t="s">
        <v>485</v>
      </c>
      <c r="J137" s="219" t="s">
        <v>626</v>
      </c>
      <c r="K137" s="219" t="s">
        <v>564</v>
      </c>
      <c r="L137" s="219" t="s">
        <v>549</v>
      </c>
      <c r="M137" s="236" t="s">
        <v>134</v>
      </c>
      <c r="N137" s="231" t="s">
        <v>109</v>
      </c>
      <c r="O137" s="250">
        <f>'MMA Rev-Exp Summary'!M$90</f>
        <v>0</v>
      </c>
      <c r="P137" s="250">
        <v>0</v>
      </c>
      <c r="Q137" s="250">
        <v>0</v>
      </c>
      <c r="R137" s="250">
        <v>0</v>
      </c>
      <c r="S137" s="250">
        <v>0</v>
      </c>
      <c r="T137" s="250">
        <v>0</v>
      </c>
      <c r="U137" s="250">
        <v>0</v>
      </c>
      <c r="V137" s="250">
        <v>0</v>
      </c>
      <c r="W137" s="250">
        <v>0</v>
      </c>
    </row>
    <row r="138" spans="2:23" x14ac:dyDescent="0.3">
      <c r="B138" s="219"/>
      <c r="C138" s="219"/>
      <c r="D138" s="219"/>
      <c r="E138" s="243">
        <f>Jurat!I$1</f>
        <v>0</v>
      </c>
      <c r="F138" s="244">
        <f>Jurat!D$33</f>
        <v>0</v>
      </c>
      <c r="G138" s="219" t="s">
        <v>553</v>
      </c>
      <c r="H138" s="244">
        <v>42551</v>
      </c>
      <c r="I138" s="219" t="s">
        <v>485</v>
      </c>
      <c r="J138" s="219" t="s">
        <v>626</v>
      </c>
      <c r="K138" s="219" t="s">
        <v>564</v>
      </c>
      <c r="L138" s="219" t="s">
        <v>549</v>
      </c>
      <c r="M138" s="236" t="s">
        <v>135</v>
      </c>
      <c r="N138" s="228" t="s">
        <v>110</v>
      </c>
      <c r="O138" s="250">
        <f>'MMA Rev-Exp Summary'!M$91</f>
        <v>0</v>
      </c>
      <c r="P138" s="250">
        <v>0</v>
      </c>
      <c r="Q138" s="250">
        <v>0</v>
      </c>
      <c r="R138" s="250">
        <v>0</v>
      </c>
      <c r="S138" s="250">
        <v>0</v>
      </c>
      <c r="T138" s="250">
        <v>0</v>
      </c>
      <c r="U138" s="250">
        <v>0</v>
      </c>
      <c r="V138" s="250">
        <v>0</v>
      </c>
      <c r="W138" s="250">
        <v>0</v>
      </c>
    </row>
    <row r="139" spans="2:23" x14ac:dyDescent="0.3">
      <c r="B139" s="219"/>
      <c r="C139" s="219"/>
      <c r="D139" s="219"/>
      <c r="E139" s="243">
        <f>Jurat!I$1</f>
        <v>0</v>
      </c>
      <c r="F139" s="244">
        <f>Jurat!D$33</f>
        <v>0</v>
      </c>
      <c r="G139" s="219" t="s">
        <v>553</v>
      </c>
      <c r="H139" s="244">
        <v>42551</v>
      </c>
      <c r="I139" s="219" t="s">
        <v>485</v>
      </c>
      <c r="J139" s="219" t="s">
        <v>626</v>
      </c>
      <c r="K139" s="219" t="s">
        <v>564</v>
      </c>
      <c r="L139" s="219" t="s">
        <v>549</v>
      </c>
      <c r="M139" s="239" t="s">
        <v>136</v>
      </c>
      <c r="N139" s="228" t="s">
        <v>111</v>
      </c>
      <c r="O139" s="250">
        <f>'MMA Rev-Exp Summary'!M$92</f>
        <v>0</v>
      </c>
      <c r="P139" s="250">
        <v>0</v>
      </c>
      <c r="Q139" s="250">
        <v>0</v>
      </c>
      <c r="R139" s="250">
        <v>0</v>
      </c>
      <c r="S139" s="250">
        <v>0</v>
      </c>
      <c r="T139" s="250">
        <v>0</v>
      </c>
      <c r="U139" s="250">
        <v>0</v>
      </c>
      <c r="V139" s="250">
        <v>0</v>
      </c>
      <c r="W139" s="250">
        <v>0</v>
      </c>
    </row>
    <row r="140" spans="2:23" x14ac:dyDescent="0.3">
      <c r="B140" s="219"/>
      <c r="C140" s="219"/>
      <c r="D140" s="219"/>
      <c r="E140" s="243">
        <f>Jurat!I$1</f>
        <v>0</v>
      </c>
      <c r="F140" s="244">
        <f>Jurat!D$33</f>
        <v>0</v>
      </c>
      <c r="G140" s="219" t="s">
        <v>553</v>
      </c>
      <c r="H140" s="244">
        <v>42551</v>
      </c>
      <c r="I140" s="219" t="s">
        <v>485</v>
      </c>
      <c r="J140" s="219" t="s">
        <v>626</v>
      </c>
      <c r="K140" s="219" t="s">
        <v>564</v>
      </c>
      <c r="L140" s="219" t="s">
        <v>549</v>
      </c>
      <c r="M140" s="239" t="s">
        <v>137</v>
      </c>
      <c r="N140" s="228" t="s">
        <v>112</v>
      </c>
      <c r="O140" s="250">
        <f>'MMA Rev-Exp Summary'!M$93</f>
        <v>0</v>
      </c>
      <c r="P140" s="250">
        <v>0</v>
      </c>
      <c r="Q140" s="250">
        <v>0</v>
      </c>
      <c r="R140" s="250">
        <v>0</v>
      </c>
      <c r="S140" s="250">
        <v>0</v>
      </c>
      <c r="T140" s="250">
        <v>0</v>
      </c>
      <c r="U140" s="250">
        <v>0</v>
      </c>
      <c r="V140" s="250">
        <v>0</v>
      </c>
      <c r="W140" s="250">
        <v>0</v>
      </c>
    </row>
    <row r="141" spans="2:23" x14ac:dyDescent="0.3">
      <c r="B141" s="219"/>
      <c r="C141" s="219"/>
      <c r="D141" s="219"/>
      <c r="E141" s="243">
        <f>Jurat!I$1</f>
        <v>0</v>
      </c>
      <c r="F141" s="244">
        <f>Jurat!D$33</f>
        <v>0</v>
      </c>
      <c r="G141" s="219" t="s">
        <v>553</v>
      </c>
      <c r="H141" s="244">
        <v>42551</v>
      </c>
      <c r="I141" s="219" t="s">
        <v>485</v>
      </c>
      <c r="J141" s="219" t="s">
        <v>626</v>
      </c>
      <c r="K141" s="219" t="s">
        <v>564</v>
      </c>
      <c r="L141" s="219" t="s">
        <v>549</v>
      </c>
      <c r="M141" s="236" t="s">
        <v>138</v>
      </c>
      <c r="N141" s="231" t="s">
        <v>31</v>
      </c>
      <c r="O141" s="250">
        <f>'MMA Rev-Exp Summary'!M$94</f>
        <v>0</v>
      </c>
      <c r="P141" s="250">
        <v>0</v>
      </c>
      <c r="Q141" s="250">
        <v>0</v>
      </c>
      <c r="R141" s="250">
        <v>0</v>
      </c>
      <c r="S141" s="250">
        <v>0</v>
      </c>
      <c r="T141" s="250">
        <v>0</v>
      </c>
      <c r="U141" s="250">
        <v>0</v>
      </c>
      <c r="V141" s="250">
        <v>0</v>
      </c>
      <c r="W141" s="250">
        <v>0</v>
      </c>
    </row>
    <row r="142" spans="2:23" x14ac:dyDescent="0.3">
      <c r="B142" s="219"/>
      <c r="C142" s="219"/>
      <c r="D142" s="219"/>
      <c r="E142" s="243">
        <f>Jurat!I$1</f>
        <v>0</v>
      </c>
      <c r="F142" s="244">
        <f>Jurat!D$33</f>
        <v>0</v>
      </c>
      <c r="G142" s="219" t="s">
        <v>553</v>
      </c>
      <c r="H142" s="244">
        <v>42551</v>
      </c>
      <c r="I142" s="219" t="s">
        <v>485</v>
      </c>
      <c r="J142" s="219" t="s">
        <v>626</v>
      </c>
      <c r="K142" s="219" t="s">
        <v>550</v>
      </c>
      <c r="L142" s="219" t="s">
        <v>550</v>
      </c>
      <c r="M142" s="237" t="s">
        <v>140</v>
      </c>
      <c r="N142" s="231" t="s">
        <v>424</v>
      </c>
      <c r="O142" s="250">
        <f>'MMA Rev-Exp Summary'!M$96</f>
        <v>0</v>
      </c>
      <c r="P142" s="250">
        <v>0</v>
      </c>
      <c r="Q142" s="250">
        <v>0</v>
      </c>
      <c r="R142" s="250">
        <v>0</v>
      </c>
      <c r="S142" s="250">
        <v>0</v>
      </c>
      <c r="T142" s="250">
        <v>0</v>
      </c>
      <c r="U142" s="250">
        <v>0</v>
      </c>
      <c r="V142" s="250">
        <v>0</v>
      </c>
      <c r="W142" s="250">
        <v>0</v>
      </c>
    </row>
    <row r="143" spans="2:23" x14ac:dyDescent="0.3">
      <c r="B143" s="219"/>
      <c r="C143" s="219"/>
      <c r="D143" s="219"/>
      <c r="E143" s="243">
        <f>Jurat!I$1</f>
        <v>0</v>
      </c>
      <c r="F143" s="244">
        <f>Jurat!D$33</f>
        <v>0</v>
      </c>
      <c r="G143" s="219" t="s">
        <v>553</v>
      </c>
      <c r="H143" s="244">
        <v>42551</v>
      </c>
      <c r="I143" s="219" t="s">
        <v>485</v>
      </c>
      <c r="J143" s="219" t="s">
        <v>626</v>
      </c>
      <c r="K143" s="219" t="s">
        <v>550</v>
      </c>
      <c r="L143" s="219" t="s">
        <v>550</v>
      </c>
      <c r="M143" s="237" t="s">
        <v>141</v>
      </c>
      <c r="N143" s="231" t="s">
        <v>417</v>
      </c>
      <c r="O143" s="250">
        <f>'MMA Rev-Exp Summary'!M$97</f>
        <v>0</v>
      </c>
      <c r="P143" s="250">
        <v>0</v>
      </c>
      <c r="Q143" s="250">
        <v>0</v>
      </c>
      <c r="R143" s="250">
        <v>0</v>
      </c>
      <c r="S143" s="250">
        <v>0</v>
      </c>
      <c r="T143" s="250">
        <v>0</v>
      </c>
      <c r="U143" s="250">
        <v>0</v>
      </c>
      <c r="V143" s="250">
        <v>0</v>
      </c>
      <c r="W143" s="250">
        <v>0</v>
      </c>
    </row>
    <row r="144" spans="2:23" ht="28.8" x14ac:dyDescent="0.3">
      <c r="B144" s="219"/>
      <c r="C144" s="219"/>
      <c r="D144" s="219"/>
      <c r="E144" s="243">
        <f>Jurat!I$1</f>
        <v>0</v>
      </c>
      <c r="F144" s="244">
        <f>Jurat!D$33</f>
        <v>0</v>
      </c>
      <c r="G144" s="219" t="s">
        <v>553</v>
      </c>
      <c r="H144" s="244">
        <v>42551</v>
      </c>
      <c r="I144" s="219" t="s">
        <v>485</v>
      </c>
      <c r="J144" s="219" t="s">
        <v>626</v>
      </c>
      <c r="K144" s="219" t="s">
        <v>550</v>
      </c>
      <c r="L144" s="219" t="s">
        <v>550</v>
      </c>
      <c r="M144" s="237" t="s">
        <v>142</v>
      </c>
      <c r="N144" s="231" t="s">
        <v>197</v>
      </c>
      <c r="O144" s="250">
        <f>'MMA Rev-Exp Summary'!M$98</f>
        <v>0</v>
      </c>
      <c r="P144" s="250">
        <v>0</v>
      </c>
      <c r="Q144" s="250">
        <v>0</v>
      </c>
      <c r="R144" s="250">
        <v>0</v>
      </c>
      <c r="S144" s="250">
        <v>0</v>
      </c>
      <c r="T144" s="250">
        <v>0</v>
      </c>
      <c r="U144" s="250">
        <v>0</v>
      </c>
      <c r="V144" s="250">
        <v>0</v>
      </c>
      <c r="W144" s="250">
        <v>0</v>
      </c>
    </row>
    <row r="145" spans="2:23" x14ac:dyDescent="0.3">
      <c r="B145" s="219"/>
      <c r="C145" s="219"/>
      <c r="D145" s="219"/>
      <c r="E145" s="243">
        <f>Jurat!I$1</f>
        <v>0</v>
      </c>
      <c r="F145" s="244">
        <f>Jurat!D$33</f>
        <v>0</v>
      </c>
      <c r="G145" s="219" t="s">
        <v>553</v>
      </c>
      <c r="H145" s="244">
        <v>42551</v>
      </c>
      <c r="I145" s="219" t="s">
        <v>485</v>
      </c>
      <c r="J145" s="219" t="s">
        <v>627</v>
      </c>
      <c r="K145" s="234" t="s">
        <v>29</v>
      </c>
      <c r="L145" s="234" t="s">
        <v>29</v>
      </c>
      <c r="M145" s="237" t="s">
        <v>325</v>
      </c>
      <c r="N145" s="231" t="s">
        <v>29</v>
      </c>
      <c r="O145" s="250">
        <f>'MMA Rev-Exp Summary'!M$105</f>
        <v>0</v>
      </c>
      <c r="P145" s="250">
        <v>0</v>
      </c>
      <c r="Q145" s="250">
        <v>0</v>
      </c>
      <c r="R145" s="250">
        <v>0</v>
      </c>
      <c r="S145" s="250">
        <v>0</v>
      </c>
      <c r="T145" s="250">
        <v>0</v>
      </c>
      <c r="U145" s="250">
        <v>0</v>
      </c>
      <c r="V145" s="250">
        <v>0</v>
      </c>
      <c r="W145" s="250">
        <v>0</v>
      </c>
    </row>
    <row r="146" spans="2:23" x14ac:dyDescent="0.3">
      <c r="B146" s="219"/>
      <c r="C146" s="219"/>
      <c r="D146" s="219"/>
      <c r="E146" s="243">
        <f>Jurat!I$1</f>
        <v>0</v>
      </c>
      <c r="F146" s="244">
        <f>Jurat!D$33</f>
        <v>0</v>
      </c>
      <c r="G146" s="219" t="s">
        <v>553</v>
      </c>
      <c r="H146" s="244">
        <v>42551</v>
      </c>
      <c r="I146" s="219" t="s">
        <v>485</v>
      </c>
      <c r="J146" s="219" t="s">
        <v>628</v>
      </c>
      <c r="K146" s="219" t="s">
        <v>629</v>
      </c>
      <c r="L146" s="234" t="s">
        <v>629</v>
      </c>
      <c r="M146" s="238" t="s">
        <v>327</v>
      </c>
      <c r="N146" s="231" t="s">
        <v>419</v>
      </c>
      <c r="O146" s="250">
        <f>'MMA Rev-Exp Summary'!M$107</f>
        <v>0</v>
      </c>
      <c r="P146" s="250">
        <v>0</v>
      </c>
      <c r="Q146" s="250">
        <v>0</v>
      </c>
      <c r="R146" s="250">
        <v>0</v>
      </c>
      <c r="S146" s="250">
        <v>0</v>
      </c>
      <c r="T146" s="250">
        <v>0</v>
      </c>
      <c r="U146" s="250">
        <v>0</v>
      </c>
      <c r="V146" s="250">
        <v>0</v>
      </c>
      <c r="W146" s="250">
        <v>0</v>
      </c>
    </row>
    <row r="147" spans="2:23" x14ac:dyDescent="0.3">
      <c r="B147" s="219"/>
      <c r="C147" s="219"/>
      <c r="D147" s="219"/>
      <c r="E147" s="243">
        <f>Jurat!I$1</f>
        <v>0</v>
      </c>
      <c r="F147" s="244">
        <f>Jurat!D$33</f>
        <v>0</v>
      </c>
      <c r="G147" s="219" t="s">
        <v>553</v>
      </c>
      <c r="H147" s="244">
        <v>42551</v>
      </c>
      <c r="I147" s="219" t="s">
        <v>485</v>
      </c>
      <c r="J147" s="219" t="s">
        <v>627</v>
      </c>
      <c r="K147" s="219" t="s">
        <v>630</v>
      </c>
      <c r="L147" s="234" t="s">
        <v>630</v>
      </c>
      <c r="M147" s="238" t="s">
        <v>201</v>
      </c>
      <c r="N147" s="231" t="s">
        <v>421</v>
      </c>
      <c r="O147" s="250">
        <f>'MMA Rev-Exp Summary'!M$108</f>
        <v>0</v>
      </c>
      <c r="P147" s="250">
        <v>0</v>
      </c>
      <c r="Q147" s="250">
        <v>0</v>
      </c>
      <c r="R147" s="250">
        <v>0</v>
      </c>
      <c r="S147" s="250">
        <v>0</v>
      </c>
      <c r="T147" s="250">
        <v>0</v>
      </c>
      <c r="U147" s="250">
        <v>0</v>
      </c>
      <c r="V147" s="250">
        <v>0</v>
      </c>
      <c r="W147" s="250">
        <v>0</v>
      </c>
    </row>
    <row r="148" spans="2:23" x14ac:dyDescent="0.3">
      <c r="B148" s="219"/>
      <c r="C148" s="219"/>
      <c r="D148" s="219"/>
      <c r="E148" s="243">
        <f>Jurat!I$1</f>
        <v>0</v>
      </c>
      <c r="F148" s="244">
        <f>Jurat!D$33</f>
        <v>0</v>
      </c>
      <c r="G148" s="219" t="s">
        <v>553</v>
      </c>
      <c r="H148" s="244">
        <v>42551</v>
      </c>
      <c r="I148" s="219" t="s">
        <v>485</v>
      </c>
      <c r="J148" s="219" t="s">
        <v>627</v>
      </c>
      <c r="K148" s="219" t="s">
        <v>630</v>
      </c>
      <c r="L148" s="234" t="s">
        <v>630</v>
      </c>
      <c r="M148" s="238" t="s">
        <v>202</v>
      </c>
      <c r="N148" s="231" t="s">
        <v>420</v>
      </c>
      <c r="O148" s="250">
        <f>'MMA Rev-Exp Summary'!M$109</f>
        <v>0</v>
      </c>
      <c r="P148" s="250">
        <v>0</v>
      </c>
      <c r="Q148" s="250">
        <v>0</v>
      </c>
      <c r="R148" s="250">
        <v>0</v>
      </c>
      <c r="S148" s="250">
        <v>0</v>
      </c>
      <c r="T148" s="250">
        <v>0</v>
      </c>
      <c r="U148" s="250">
        <v>0</v>
      </c>
      <c r="V148" s="250">
        <v>0</v>
      </c>
      <c r="W148" s="250">
        <v>0</v>
      </c>
    </row>
    <row r="149" spans="2:23" x14ac:dyDescent="0.3">
      <c r="B149" s="219"/>
      <c r="C149" s="219"/>
      <c r="D149" s="219"/>
      <c r="E149" s="243">
        <f>Jurat!I$1</f>
        <v>0</v>
      </c>
      <c r="F149" s="244">
        <f>Jurat!D$33</f>
        <v>0</v>
      </c>
      <c r="G149" s="219" t="s">
        <v>553</v>
      </c>
      <c r="H149" s="244">
        <v>42551</v>
      </c>
      <c r="I149" s="219" t="s">
        <v>485</v>
      </c>
      <c r="J149" s="219" t="s">
        <v>627</v>
      </c>
      <c r="K149" s="219" t="s">
        <v>630</v>
      </c>
      <c r="L149" s="234" t="s">
        <v>630</v>
      </c>
      <c r="M149" s="238" t="s">
        <v>203</v>
      </c>
      <c r="N149" s="231" t="s">
        <v>28</v>
      </c>
      <c r="O149" s="250">
        <f>'MMA Rev-Exp Summary'!M$110</f>
        <v>0</v>
      </c>
      <c r="P149" s="250">
        <v>0</v>
      </c>
      <c r="Q149" s="250">
        <v>0</v>
      </c>
      <c r="R149" s="250">
        <v>0</v>
      </c>
      <c r="S149" s="250">
        <v>0</v>
      </c>
      <c r="T149" s="250">
        <v>0</v>
      </c>
      <c r="U149" s="250">
        <v>0</v>
      </c>
      <c r="V149" s="250">
        <v>0</v>
      </c>
      <c r="W149" s="250">
        <v>0</v>
      </c>
    </row>
    <row r="150" spans="2:23" x14ac:dyDescent="0.3">
      <c r="B150" s="219"/>
      <c r="C150" s="219"/>
      <c r="D150" s="219"/>
      <c r="E150" s="243">
        <f>Jurat!I$1</f>
        <v>0</v>
      </c>
      <c r="F150" s="244">
        <f>Jurat!D$33</f>
        <v>0</v>
      </c>
      <c r="G150" s="219" t="s">
        <v>553</v>
      </c>
      <c r="H150" s="244">
        <v>42551</v>
      </c>
      <c r="I150" s="219" t="s">
        <v>485</v>
      </c>
      <c r="J150" s="219" t="s">
        <v>627</v>
      </c>
      <c r="K150" s="219" t="s">
        <v>630</v>
      </c>
      <c r="L150" s="234" t="s">
        <v>630</v>
      </c>
      <c r="M150" s="238" t="s">
        <v>204</v>
      </c>
      <c r="N150" s="231" t="s">
        <v>205</v>
      </c>
      <c r="O150" s="250">
        <f>'MMA Rev-Exp Summary'!M$111</f>
        <v>0</v>
      </c>
      <c r="P150" s="250">
        <v>0</v>
      </c>
      <c r="Q150" s="250">
        <v>0</v>
      </c>
      <c r="R150" s="250">
        <v>0</v>
      </c>
      <c r="S150" s="250">
        <v>0</v>
      </c>
      <c r="T150" s="250">
        <v>0</v>
      </c>
      <c r="U150" s="250">
        <v>0</v>
      </c>
      <c r="V150" s="250">
        <v>0</v>
      </c>
      <c r="W150" s="250">
        <v>0</v>
      </c>
    </row>
    <row r="151" spans="2:23" ht="28.8" x14ac:dyDescent="0.3">
      <c r="B151" s="219"/>
      <c r="C151" s="219"/>
      <c r="D151" s="219"/>
      <c r="E151" s="243">
        <f>Jurat!I$1</f>
        <v>0</v>
      </c>
      <c r="F151" s="244">
        <f>Jurat!D$33</f>
        <v>0</v>
      </c>
      <c r="G151" s="219" t="s">
        <v>553</v>
      </c>
      <c r="H151" s="244">
        <v>42551</v>
      </c>
      <c r="I151" s="219" t="s">
        <v>485</v>
      </c>
      <c r="J151" s="219" t="s">
        <v>627</v>
      </c>
      <c r="K151" s="219" t="s">
        <v>29</v>
      </c>
      <c r="L151" s="234" t="s">
        <v>29</v>
      </c>
      <c r="M151" s="238" t="s">
        <v>207</v>
      </c>
      <c r="N151" s="231" t="s">
        <v>422</v>
      </c>
      <c r="O151" s="250">
        <f>'MMA Rev-Exp Summary'!M$113</f>
        <v>0</v>
      </c>
      <c r="P151" s="250">
        <v>0</v>
      </c>
      <c r="Q151" s="250">
        <v>0</v>
      </c>
      <c r="R151" s="250">
        <v>0</v>
      </c>
      <c r="S151" s="250">
        <v>0</v>
      </c>
      <c r="T151" s="250">
        <v>0</v>
      </c>
      <c r="U151" s="250">
        <v>0</v>
      </c>
      <c r="V151" s="250">
        <v>0</v>
      </c>
      <c r="W151" s="250">
        <v>0</v>
      </c>
    </row>
    <row r="152" spans="2:23" x14ac:dyDescent="0.3">
      <c r="B152" s="219"/>
      <c r="C152" s="219"/>
      <c r="D152" s="219"/>
      <c r="E152" s="243">
        <f>Jurat!I$1</f>
        <v>0</v>
      </c>
      <c r="F152" s="244">
        <f>Jurat!D$33</f>
        <v>0</v>
      </c>
      <c r="G152" s="219" t="s">
        <v>553</v>
      </c>
      <c r="H152" s="244">
        <v>42551</v>
      </c>
      <c r="I152" s="219" t="s">
        <v>485</v>
      </c>
      <c r="J152" s="219" t="s">
        <v>628</v>
      </c>
      <c r="K152" s="219" t="s">
        <v>629</v>
      </c>
      <c r="L152" s="234" t="s">
        <v>629</v>
      </c>
      <c r="M152" s="238" t="s">
        <v>208</v>
      </c>
      <c r="N152" s="231" t="s">
        <v>209</v>
      </c>
      <c r="O152" s="250">
        <f>'MMA Rev-Exp Summary'!M$114</f>
        <v>0</v>
      </c>
      <c r="P152" s="250">
        <v>0</v>
      </c>
      <c r="Q152" s="250">
        <v>0</v>
      </c>
      <c r="R152" s="250">
        <v>0</v>
      </c>
      <c r="S152" s="250">
        <v>0</v>
      </c>
      <c r="T152" s="250">
        <v>0</v>
      </c>
      <c r="U152" s="250">
        <v>0</v>
      </c>
      <c r="V152" s="250">
        <v>0</v>
      </c>
      <c r="W152" s="250">
        <v>0</v>
      </c>
    </row>
    <row r="153" spans="2:23" x14ac:dyDescent="0.3">
      <c r="B153" s="219"/>
      <c r="C153" s="219"/>
      <c r="D153" s="219"/>
      <c r="E153" s="243">
        <f>Jurat!I$1</f>
        <v>0</v>
      </c>
      <c r="F153" s="244">
        <f>Jurat!D$33</f>
        <v>0</v>
      </c>
      <c r="G153" s="219" t="s">
        <v>553</v>
      </c>
      <c r="H153" s="244">
        <v>42551</v>
      </c>
      <c r="I153" s="219" t="s">
        <v>485</v>
      </c>
      <c r="J153" s="219" t="s">
        <v>627</v>
      </c>
      <c r="K153" s="219" t="s">
        <v>29</v>
      </c>
      <c r="L153" s="234" t="s">
        <v>29</v>
      </c>
      <c r="M153" s="238" t="s">
        <v>211</v>
      </c>
      <c r="N153" s="231" t="s">
        <v>212</v>
      </c>
      <c r="O153" s="250">
        <f>'MMA Rev-Exp Summary'!M$115</f>
        <v>0</v>
      </c>
      <c r="P153" s="250">
        <v>0</v>
      </c>
      <c r="Q153" s="250">
        <v>0</v>
      </c>
      <c r="R153" s="250">
        <v>0</v>
      </c>
      <c r="S153" s="250">
        <v>0</v>
      </c>
      <c r="T153" s="250">
        <v>0</v>
      </c>
      <c r="U153" s="250">
        <v>0</v>
      </c>
      <c r="V153" s="250">
        <v>0</v>
      </c>
      <c r="W153" s="250">
        <v>0</v>
      </c>
    </row>
    <row r="154" spans="2:23" x14ac:dyDescent="0.3">
      <c r="B154" s="219"/>
      <c r="C154" s="219"/>
      <c r="D154" s="219"/>
      <c r="E154" s="243">
        <f>Jurat!I$1</f>
        <v>0</v>
      </c>
      <c r="F154" s="244">
        <f>Jurat!D$33</f>
        <v>0</v>
      </c>
      <c r="G154" s="219" t="s">
        <v>554</v>
      </c>
      <c r="H154" s="244">
        <v>42643</v>
      </c>
      <c r="I154" s="219" t="s">
        <v>485</v>
      </c>
      <c r="J154" s="219" t="s">
        <v>545</v>
      </c>
      <c r="K154" s="219" t="s">
        <v>545</v>
      </c>
      <c r="L154" s="219" t="s">
        <v>545</v>
      </c>
      <c r="M154" s="219"/>
      <c r="N154" s="224" t="s">
        <v>545</v>
      </c>
      <c r="O154" s="250">
        <f>'MMA Rev-Exp Summary'!V$9</f>
        <v>0</v>
      </c>
      <c r="P154" s="250">
        <f>'MMA Rev-Exp Summary'!W$9</f>
        <v>0</v>
      </c>
      <c r="Q154" s="250">
        <f>'MMA Rev-Exp Summary'!X$9</f>
        <v>0</v>
      </c>
      <c r="R154" s="250">
        <f>'MMA Rev-Exp Summary'!Y$9</f>
        <v>0</v>
      </c>
      <c r="S154" s="250">
        <f>'MMA Rev-Exp Summary'!Z$9</f>
        <v>0</v>
      </c>
      <c r="T154" s="250">
        <f>'MMA Rev-Exp Summary'!AA$9</f>
        <v>0</v>
      </c>
      <c r="U154" s="250">
        <f>'MMA Rev-Exp Summary'!AB$9</f>
        <v>0</v>
      </c>
      <c r="V154" s="250">
        <f>'MMA Rev-Exp Summary'!AC$9</f>
        <v>0</v>
      </c>
      <c r="W154" s="250">
        <f>'MMA Rev-Exp Summary'!AD$9</f>
        <v>0</v>
      </c>
    </row>
    <row r="155" spans="2:23" x14ac:dyDescent="0.3">
      <c r="B155" s="219"/>
      <c r="C155" s="219"/>
      <c r="D155" s="219"/>
      <c r="E155" s="243">
        <f>Jurat!I$1</f>
        <v>0</v>
      </c>
      <c r="F155" s="244">
        <f>Jurat!D$33</f>
        <v>0</v>
      </c>
      <c r="G155" s="219" t="s">
        <v>554</v>
      </c>
      <c r="H155" s="244">
        <v>42643</v>
      </c>
      <c r="I155" s="219" t="s">
        <v>485</v>
      </c>
      <c r="J155" s="219" t="s">
        <v>625</v>
      </c>
      <c r="K155" s="219" t="s">
        <v>13</v>
      </c>
      <c r="L155" s="219" t="s">
        <v>13</v>
      </c>
      <c r="M155" s="235">
        <v>1.1000000000000001</v>
      </c>
      <c r="N155" s="225" t="s">
        <v>13</v>
      </c>
      <c r="O155" s="250">
        <f>'MMA Rev-Exp Summary'!V$11</f>
        <v>0</v>
      </c>
      <c r="P155" s="250">
        <f>'MMA Rev-Exp Summary'!W$11</f>
        <v>0</v>
      </c>
      <c r="Q155" s="250">
        <f>'MMA Rev-Exp Summary'!X$11</f>
        <v>0</v>
      </c>
      <c r="R155" s="250">
        <f>'MMA Rev-Exp Summary'!Y$11</f>
        <v>0</v>
      </c>
      <c r="S155" s="250">
        <f>'MMA Rev-Exp Summary'!Z$11</f>
        <v>0</v>
      </c>
      <c r="T155" s="250">
        <f>'MMA Rev-Exp Summary'!AA$11</f>
        <v>0</v>
      </c>
      <c r="U155" s="250">
        <f>'MMA Rev-Exp Summary'!AB$11</f>
        <v>0</v>
      </c>
      <c r="V155" s="250">
        <f>'MMA Rev-Exp Summary'!AC$11</f>
        <v>0</v>
      </c>
      <c r="W155" s="250">
        <f>'MMA Rev-Exp Summary'!AD$11</f>
        <v>0</v>
      </c>
    </row>
    <row r="156" spans="2:23" x14ac:dyDescent="0.3">
      <c r="B156" s="219"/>
      <c r="C156" s="219"/>
      <c r="D156" s="219"/>
      <c r="E156" s="243">
        <f>Jurat!I$1</f>
        <v>0</v>
      </c>
      <c r="F156" s="244">
        <f>Jurat!D$33</f>
        <v>0</v>
      </c>
      <c r="G156" s="219" t="s">
        <v>554</v>
      </c>
      <c r="H156" s="244">
        <v>42643</v>
      </c>
      <c r="I156" s="219" t="s">
        <v>485</v>
      </c>
      <c r="J156" s="219" t="s">
        <v>625</v>
      </c>
      <c r="K156" s="219" t="s">
        <v>631</v>
      </c>
      <c r="L156" s="219" t="s">
        <v>632</v>
      </c>
      <c r="M156" s="236">
        <v>1.2</v>
      </c>
      <c r="N156" s="228" t="s">
        <v>19</v>
      </c>
      <c r="O156" s="250">
        <f>'MMA Rev-Exp Summary'!V$12</f>
        <v>0</v>
      </c>
      <c r="P156" s="250">
        <f>'MMA Rev-Exp Summary'!W$12</f>
        <v>0</v>
      </c>
      <c r="Q156" s="250">
        <f>'MMA Rev-Exp Summary'!X$12</f>
        <v>0</v>
      </c>
      <c r="R156" s="250">
        <f>'MMA Rev-Exp Summary'!Y$12</f>
        <v>0</v>
      </c>
      <c r="S156" s="250">
        <f>'MMA Rev-Exp Summary'!Z$12</f>
        <v>0</v>
      </c>
      <c r="T156" s="250">
        <f>'MMA Rev-Exp Summary'!AA$12</f>
        <v>0</v>
      </c>
      <c r="U156" s="250">
        <f>'MMA Rev-Exp Summary'!AB$12</f>
        <v>0</v>
      </c>
      <c r="V156" s="250">
        <f>'MMA Rev-Exp Summary'!AC$12</f>
        <v>0</v>
      </c>
      <c r="W156" s="250">
        <f>'MMA Rev-Exp Summary'!AD$12</f>
        <v>0</v>
      </c>
    </row>
    <row r="157" spans="2:23" x14ac:dyDescent="0.3">
      <c r="B157" s="219"/>
      <c r="C157" s="219"/>
      <c r="D157" s="219"/>
      <c r="E157" s="243">
        <f>Jurat!I$1</f>
        <v>0</v>
      </c>
      <c r="F157" s="244">
        <f>Jurat!D$33</f>
        <v>0</v>
      </c>
      <c r="G157" s="219" t="s">
        <v>554</v>
      </c>
      <c r="H157" s="244">
        <v>42643</v>
      </c>
      <c r="I157" s="219" t="s">
        <v>485</v>
      </c>
      <c r="J157" s="219" t="s">
        <v>625</v>
      </c>
      <c r="K157" s="219" t="s">
        <v>631</v>
      </c>
      <c r="L157" s="219" t="s">
        <v>633</v>
      </c>
      <c r="M157" s="236" t="s">
        <v>70</v>
      </c>
      <c r="N157" s="228" t="s">
        <v>449</v>
      </c>
      <c r="O157" s="250">
        <f>'MMA Rev-Exp Summary'!V$13</f>
        <v>0</v>
      </c>
      <c r="P157" s="250">
        <f>'MMA Rev-Exp Summary'!W$13</f>
        <v>0</v>
      </c>
      <c r="Q157" s="250">
        <f>'MMA Rev-Exp Summary'!X$13</f>
        <v>0</v>
      </c>
      <c r="R157" s="250">
        <f>'MMA Rev-Exp Summary'!Y$13</f>
        <v>0</v>
      </c>
      <c r="S157" s="250">
        <f>'MMA Rev-Exp Summary'!Z$13</f>
        <v>0</v>
      </c>
      <c r="T157" s="250">
        <f>'MMA Rev-Exp Summary'!AA$13</f>
        <v>0</v>
      </c>
      <c r="U157" s="250">
        <f>'MMA Rev-Exp Summary'!AB$13</f>
        <v>0</v>
      </c>
      <c r="V157" s="250">
        <f>'MMA Rev-Exp Summary'!AC$13</f>
        <v>0</v>
      </c>
      <c r="W157" s="250">
        <f>'MMA Rev-Exp Summary'!AD$13</f>
        <v>0</v>
      </c>
    </row>
    <row r="158" spans="2:23" x14ac:dyDescent="0.3">
      <c r="B158" s="219"/>
      <c r="C158" s="219"/>
      <c r="D158" s="219"/>
      <c r="E158" s="243">
        <f>Jurat!I$1</f>
        <v>0</v>
      </c>
      <c r="F158" s="244">
        <f>Jurat!D$33</f>
        <v>0</v>
      </c>
      <c r="G158" s="219" t="s">
        <v>554</v>
      </c>
      <c r="H158" s="244">
        <v>42643</v>
      </c>
      <c r="I158" s="219" t="s">
        <v>485</v>
      </c>
      <c r="J158" s="219" t="s">
        <v>625</v>
      </c>
      <c r="K158" s="219" t="s">
        <v>631</v>
      </c>
      <c r="L158" s="219" t="s">
        <v>634</v>
      </c>
      <c r="M158" s="236" t="s">
        <v>71</v>
      </c>
      <c r="N158" s="228" t="s">
        <v>160</v>
      </c>
      <c r="O158" s="250">
        <f>'MMA Rev-Exp Summary'!V$14</f>
        <v>0</v>
      </c>
      <c r="P158" s="250">
        <f>'MMA Rev-Exp Summary'!W$14</f>
        <v>0</v>
      </c>
      <c r="Q158" s="250">
        <f>'MMA Rev-Exp Summary'!X$14</f>
        <v>0</v>
      </c>
      <c r="R158" s="250">
        <f>'MMA Rev-Exp Summary'!Y$14</f>
        <v>0</v>
      </c>
      <c r="S158" s="250">
        <f>'MMA Rev-Exp Summary'!Z$14</f>
        <v>0</v>
      </c>
      <c r="T158" s="250">
        <f>'MMA Rev-Exp Summary'!AA$14</f>
        <v>0</v>
      </c>
      <c r="U158" s="250">
        <f>'MMA Rev-Exp Summary'!AB$14</f>
        <v>0</v>
      </c>
      <c r="V158" s="250">
        <f>'MMA Rev-Exp Summary'!AC$14</f>
        <v>0</v>
      </c>
      <c r="W158" s="250">
        <f>'MMA Rev-Exp Summary'!AD$14</f>
        <v>0</v>
      </c>
    </row>
    <row r="159" spans="2:23" x14ac:dyDescent="0.3">
      <c r="B159" s="219"/>
      <c r="C159" s="219"/>
      <c r="D159" s="219"/>
      <c r="E159" s="243">
        <f>Jurat!I$1</f>
        <v>0</v>
      </c>
      <c r="F159" s="244">
        <f>Jurat!D$33</f>
        <v>0</v>
      </c>
      <c r="G159" s="219" t="s">
        <v>554</v>
      </c>
      <c r="H159" s="244">
        <v>42643</v>
      </c>
      <c r="I159" s="219" t="s">
        <v>485</v>
      </c>
      <c r="J159" s="219" t="s">
        <v>625</v>
      </c>
      <c r="K159" s="219" t="s">
        <v>14</v>
      </c>
      <c r="L159" s="219" t="s">
        <v>635</v>
      </c>
      <c r="M159" s="236" t="s">
        <v>104</v>
      </c>
      <c r="N159" s="228" t="s">
        <v>161</v>
      </c>
      <c r="O159" s="250">
        <f>'MMA Rev-Exp Summary'!V$15</f>
        <v>0</v>
      </c>
      <c r="P159" s="250">
        <f>'MMA Rev-Exp Summary'!W$15</f>
        <v>0</v>
      </c>
      <c r="Q159" s="250">
        <f>'MMA Rev-Exp Summary'!X$15</f>
        <v>0</v>
      </c>
      <c r="R159" s="250">
        <f>'MMA Rev-Exp Summary'!Y$15</f>
        <v>0</v>
      </c>
      <c r="S159" s="250">
        <f>'MMA Rev-Exp Summary'!Z$15</f>
        <v>0</v>
      </c>
      <c r="T159" s="250">
        <f>'MMA Rev-Exp Summary'!AA$15</f>
        <v>0</v>
      </c>
      <c r="U159" s="250">
        <f>'MMA Rev-Exp Summary'!AB$15</f>
        <v>0</v>
      </c>
      <c r="V159" s="250">
        <f>'MMA Rev-Exp Summary'!AC$15</f>
        <v>0</v>
      </c>
      <c r="W159" s="250">
        <f>'MMA Rev-Exp Summary'!AD$15</f>
        <v>0</v>
      </c>
    </row>
    <row r="160" spans="2:23" x14ac:dyDescent="0.3">
      <c r="B160" s="219"/>
      <c r="C160" s="219"/>
      <c r="D160" s="219"/>
      <c r="E160" s="243">
        <f>Jurat!I$1</f>
        <v>0</v>
      </c>
      <c r="F160" s="244">
        <f>Jurat!D$33</f>
        <v>0</v>
      </c>
      <c r="G160" s="219" t="s">
        <v>554</v>
      </c>
      <c r="H160" s="244">
        <v>42643</v>
      </c>
      <c r="I160" s="219" t="s">
        <v>485</v>
      </c>
      <c r="J160" s="219" t="s">
        <v>625</v>
      </c>
      <c r="K160" s="219" t="s">
        <v>14</v>
      </c>
      <c r="L160" s="219" t="s">
        <v>14</v>
      </c>
      <c r="M160" s="236" t="s">
        <v>39</v>
      </c>
      <c r="N160" s="228" t="s">
        <v>14</v>
      </c>
      <c r="O160" s="250">
        <f>'MMA Rev-Exp Summary'!V$16</f>
        <v>0</v>
      </c>
      <c r="P160" s="250">
        <f>'MMA Rev-Exp Summary'!W$16</f>
        <v>0</v>
      </c>
      <c r="Q160" s="250">
        <f>'MMA Rev-Exp Summary'!X$16</f>
        <v>0</v>
      </c>
      <c r="R160" s="250">
        <f>'MMA Rev-Exp Summary'!Y$16</f>
        <v>0</v>
      </c>
      <c r="S160" s="250">
        <f>'MMA Rev-Exp Summary'!Z$16</f>
        <v>0</v>
      </c>
      <c r="T160" s="250">
        <f>'MMA Rev-Exp Summary'!AA$16</f>
        <v>0</v>
      </c>
      <c r="U160" s="250">
        <f>'MMA Rev-Exp Summary'!AB$16</f>
        <v>0</v>
      </c>
      <c r="V160" s="250">
        <f>'MMA Rev-Exp Summary'!AC$16</f>
        <v>0</v>
      </c>
      <c r="W160" s="250">
        <f>'MMA Rev-Exp Summary'!AD$16</f>
        <v>0</v>
      </c>
    </row>
    <row r="161" spans="2:23" x14ac:dyDescent="0.3">
      <c r="B161" s="219"/>
      <c r="C161" s="219"/>
      <c r="D161" s="219"/>
      <c r="E161" s="243">
        <f>Jurat!I$1</f>
        <v>0</v>
      </c>
      <c r="F161" s="244">
        <f>Jurat!D$33</f>
        <v>0</v>
      </c>
      <c r="G161" s="219" t="s">
        <v>554</v>
      </c>
      <c r="H161" s="244">
        <v>42643</v>
      </c>
      <c r="I161" s="219" t="s">
        <v>485</v>
      </c>
      <c r="J161" s="219" t="s">
        <v>626</v>
      </c>
      <c r="K161" s="219" t="s">
        <v>558</v>
      </c>
      <c r="L161" s="219" t="s">
        <v>0</v>
      </c>
      <c r="M161" s="236">
        <v>2.1</v>
      </c>
      <c r="N161" s="228" t="s">
        <v>162</v>
      </c>
      <c r="O161" s="250">
        <f>'MMA Rev-Exp Summary'!V$20</f>
        <v>0</v>
      </c>
      <c r="P161" s="250">
        <f>'MMA Rev-Exp Summary'!W$20</f>
        <v>0</v>
      </c>
      <c r="Q161" s="250">
        <f>'MMA Rev-Exp Summary'!X$20</f>
        <v>0</v>
      </c>
      <c r="R161" s="250">
        <f>'MMA Rev-Exp Summary'!Y$20</f>
        <v>0</v>
      </c>
      <c r="S161" s="250">
        <f>'MMA Rev-Exp Summary'!Z$20</f>
        <v>0</v>
      </c>
      <c r="T161" s="250">
        <f>'MMA Rev-Exp Summary'!AA$20</f>
        <v>0</v>
      </c>
      <c r="U161" s="250">
        <f>'MMA Rev-Exp Summary'!AB$20</f>
        <v>0</v>
      </c>
      <c r="V161" s="250">
        <f>'MMA Rev-Exp Summary'!AC$20</f>
        <v>0</v>
      </c>
      <c r="W161" s="250">
        <f>'MMA Rev-Exp Summary'!AD$20</f>
        <v>0</v>
      </c>
    </row>
    <row r="162" spans="2:23" x14ac:dyDescent="0.3">
      <c r="B162" s="219"/>
      <c r="C162" s="219"/>
      <c r="D162" s="219"/>
      <c r="E162" s="243">
        <f>Jurat!I$1</f>
        <v>0</v>
      </c>
      <c r="F162" s="244">
        <f>Jurat!D$33</f>
        <v>0</v>
      </c>
      <c r="G162" s="219" t="s">
        <v>554</v>
      </c>
      <c r="H162" s="244">
        <v>42643</v>
      </c>
      <c r="I162" s="219" t="s">
        <v>485</v>
      </c>
      <c r="J162" s="219" t="s">
        <v>626</v>
      </c>
      <c r="K162" s="219" t="s">
        <v>558</v>
      </c>
      <c r="L162" s="219" t="s">
        <v>0</v>
      </c>
      <c r="M162" s="236">
        <v>2.2000000000000002</v>
      </c>
      <c r="N162" s="228" t="s">
        <v>163</v>
      </c>
      <c r="O162" s="250">
        <f>'MMA Rev-Exp Summary'!V$21</f>
        <v>0</v>
      </c>
      <c r="P162" s="250">
        <f>'MMA Rev-Exp Summary'!W$21</f>
        <v>0</v>
      </c>
      <c r="Q162" s="250">
        <f>'MMA Rev-Exp Summary'!X$21</f>
        <v>0</v>
      </c>
      <c r="R162" s="250">
        <f>'MMA Rev-Exp Summary'!Y$21</f>
        <v>0</v>
      </c>
      <c r="S162" s="250">
        <f>'MMA Rev-Exp Summary'!Z$21</f>
        <v>0</v>
      </c>
      <c r="T162" s="250">
        <f>'MMA Rev-Exp Summary'!AA$21</f>
        <v>0</v>
      </c>
      <c r="U162" s="250">
        <f>'MMA Rev-Exp Summary'!AB$21</f>
        <v>0</v>
      </c>
      <c r="V162" s="250">
        <f>'MMA Rev-Exp Summary'!AC$21</f>
        <v>0</v>
      </c>
      <c r="W162" s="250">
        <f>'MMA Rev-Exp Summary'!AD$21</f>
        <v>0</v>
      </c>
    </row>
    <row r="163" spans="2:23" x14ac:dyDescent="0.3">
      <c r="B163" s="219"/>
      <c r="C163" s="219"/>
      <c r="D163" s="219"/>
      <c r="E163" s="243">
        <f>Jurat!I$1</f>
        <v>0</v>
      </c>
      <c r="F163" s="244">
        <f>Jurat!D$33</f>
        <v>0</v>
      </c>
      <c r="G163" s="219" t="s">
        <v>554</v>
      </c>
      <c r="H163" s="244">
        <v>42643</v>
      </c>
      <c r="I163" s="219" t="s">
        <v>485</v>
      </c>
      <c r="J163" s="219" t="s">
        <v>626</v>
      </c>
      <c r="K163" s="219" t="s">
        <v>558</v>
      </c>
      <c r="L163" s="219" t="s">
        <v>0</v>
      </c>
      <c r="M163" s="236">
        <v>2.2999999999999998</v>
      </c>
      <c r="N163" s="228" t="s">
        <v>164</v>
      </c>
      <c r="O163" s="250">
        <f>'MMA Rev-Exp Summary'!V$22</f>
        <v>0</v>
      </c>
      <c r="P163" s="250">
        <f>'MMA Rev-Exp Summary'!W$22</f>
        <v>0</v>
      </c>
      <c r="Q163" s="250">
        <f>'MMA Rev-Exp Summary'!X$22</f>
        <v>0</v>
      </c>
      <c r="R163" s="250">
        <f>'MMA Rev-Exp Summary'!Y$22</f>
        <v>0</v>
      </c>
      <c r="S163" s="250">
        <f>'MMA Rev-Exp Summary'!Z$22</f>
        <v>0</v>
      </c>
      <c r="T163" s="250">
        <f>'MMA Rev-Exp Summary'!AA$22</f>
        <v>0</v>
      </c>
      <c r="U163" s="250">
        <f>'MMA Rev-Exp Summary'!AB$22</f>
        <v>0</v>
      </c>
      <c r="V163" s="250">
        <f>'MMA Rev-Exp Summary'!AC$22</f>
        <v>0</v>
      </c>
      <c r="W163" s="250">
        <f>'MMA Rev-Exp Summary'!AD$22</f>
        <v>0</v>
      </c>
    </row>
    <row r="164" spans="2:23" x14ac:dyDescent="0.3">
      <c r="B164" s="219"/>
      <c r="C164" s="219"/>
      <c r="D164" s="219"/>
      <c r="E164" s="243">
        <f>Jurat!I$1</f>
        <v>0</v>
      </c>
      <c r="F164" s="244">
        <f>Jurat!D$33</f>
        <v>0</v>
      </c>
      <c r="G164" s="219" t="s">
        <v>554</v>
      </c>
      <c r="H164" s="244">
        <v>42643</v>
      </c>
      <c r="I164" s="219" t="s">
        <v>485</v>
      </c>
      <c r="J164" s="219" t="s">
        <v>626</v>
      </c>
      <c r="K164" s="219" t="s">
        <v>558</v>
      </c>
      <c r="L164" s="219" t="s">
        <v>0</v>
      </c>
      <c r="M164" s="236">
        <v>2.4</v>
      </c>
      <c r="N164" s="228" t="s">
        <v>165</v>
      </c>
      <c r="O164" s="250">
        <f>'MMA Rev-Exp Summary'!V$23</f>
        <v>0</v>
      </c>
      <c r="P164" s="250">
        <f>'MMA Rev-Exp Summary'!W$23</f>
        <v>0</v>
      </c>
      <c r="Q164" s="250">
        <f>'MMA Rev-Exp Summary'!X$23</f>
        <v>0</v>
      </c>
      <c r="R164" s="250">
        <f>'MMA Rev-Exp Summary'!Y$23</f>
        <v>0</v>
      </c>
      <c r="S164" s="250">
        <f>'MMA Rev-Exp Summary'!Z$23</f>
        <v>0</v>
      </c>
      <c r="T164" s="250">
        <f>'MMA Rev-Exp Summary'!AA$23</f>
        <v>0</v>
      </c>
      <c r="U164" s="250">
        <f>'MMA Rev-Exp Summary'!AB$23</f>
        <v>0</v>
      </c>
      <c r="V164" s="250">
        <f>'MMA Rev-Exp Summary'!AC$23</f>
        <v>0</v>
      </c>
      <c r="W164" s="250">
        <f>'MMA Rev-Exp Summary'!AD$23</f>
        <v>0</v>
      </c>
    </row>
    <row r="165" spans="2:23" ht="28.8" x14ac:dyDescent="0.3">
      <c r="B165" s="219"/>
      <c r="C165" s="219"/>
      <c r="D165" s="219"/>
      <c r="E165" s="243">
        <f>Jurat!I$1</f>
        <v>0</v>
      </c>
      <c r="F165" s="244">
        <f>Jurat!D$33</f>
        <v>0</v>
      </c>
      <c r="G165" s="219" t="s">
        <v>554</v>
      </c>
      <c r="H165" s="244">
        <v>42643</v>
      </c>
      <c r="I165" s="219" t="s">
        <v>485</v>
      </c>
      <c r="J165" s="219" t="s">
        <v>626</v>
      </c>
      <c r="K165" s="219" t="s">
        <v>558</v>
      </c>
      <c r="L165" s="219" t="s">
        <v>0</v>
      </c>
      <c r="M165" s="236">
        <v>2.5</v>
      </c>
      <c r="N165" s="228" t="s">
        <v>166</v>
      </c>
      <c r="O165" s="250">
        <f>'MMA Rev-Exp Summary'!V$24</f>
        <v>0</v>
      </c>
      <c r="P165" s="250">
        <f>'MMA Rev-Exp Summary'!W$24</f>
        <v>0</v>
      </c>
      <c r="Q165" s="250">
        <f>'MMA Rev-Exp Summary'!X$24</f>
        <v>0</v>
      </c>
      <c r="R165" s="250">
        <f>'MMA Rev-Exp Summary'!Y$24</f>
        <v>0</v>
      </c>
      <c r="S165" s="250">
        <f>'MMA Rev-Exp Summary'!Z$24</f>
        <v>0</v>
      </c>
      <c r="T165" s="250">
        <f>'MMA Rev-Exp Summary'!AA$24</f>
        <v>0</v>
      </c>
      <c r="U165" s="250">
        <f>'MMA Rev-Exp Summary'!AB$24</f>
        <v>0</v>
      </c>
      <c r="V165" s="250">
        <f>'MMA Rev-Exp Summary'!AC$24</f>
        <v>0</v>
      </c>
      <c r="W165" s="250">
        <f>'MMA Rev-Exp Summary'!AD$24</f>
        <v>0</v>
      </c>
    </row>
    <row r="166" spans="2:23" x14ac:dyDescent="0.3">
      <c r="B166" s="219"/>
      <c r="C166" s="219"/>
      <c r="D166" s="219"/>
      <c r="E166" s="243">
        <f>Jurat!I$1</f>
        <v>0</v>
      </c>
      <c r="F166" s="244">
        <f>Jurat!D$33</f>
        <v>0</v>
      </c>
      <c r="G166" s="219" t="s">
        <v>554</v>
      </c>
      <c r="H166" s="244">
        <v>42643</v>
      </c>
      <c r="I166" s="219" t="s">
        <v>485</v>
      </c>
      <c r="J166" s="219" t="s">
        <v>626</v>
      </c>
      <c r="K166" s="219" t="s">
        <v>558</v>
      </c>
      <c r="L166" s="219" t="s">
        <v>0</v>
      </c>
      <c r="M166" s="236" t="s">
        <v>108</v>
      </c>
      <c r="N166" s="228" t="s">
        <v>7</v>
      </c>
      <c r="O166" s="250">
        <f>'MMA Rev-Exp Summary'!V$25</f>
        <v>0</v>
      </c>
      <c r="P166" s="250">
        <f>'MMA Rev-Exp Summary'!W$25</f>
        <v>0</v>
      </c>
      <c r="Q166" s="250">
        <f>'MMA Rev-Exp Summary'!X$25</f>
        <v>0</v>
      </c>
      <c r="R166" s="250">
        <f>'MMA Rev-Exp Summary'!Y$25</f>
        <v>0</v>
      </c>
      <c r="S166" s="250">
        <f>'MMA Rev-Exp Summary'!Z$25</f>
        <v>0</v>
      </c>
      <c r="T166" s="250">
        <f>'MMA Rev-Exp Summary'!AA$25</f>
        <v>0</v>
      </c>
      <c r="U166" s="250">
        <f>'MMA Rev-Exp Summary'!AB$25</f>
        <v>0</v>
      </c>
      <c r="V166" s="250">
        <f>'MMA Rev-Exp Summary'!AC$25</f>
        <v>0</v>
      </c>
      <c r="W166" s="250">
        <f>'MMA Rev-Exp Summary'!AD$25</f>
        <v>0</v>
      </c>
    </row>
    <row r="167" spans="2:23" x14ac:dyDescent="0.3">
      <c r="B167" s="219"/>
      <c r="C167" s="219"/>
      <c r="D167" s="219"/>
      <c r="E167" s="243">
        <f>Jurat!I$1</f>
        <v>0</v>
      </c>
      <c r="F167" s="244">
        <f>Jurat!D$33</f>
        <v>0</v>
      </c>
      <c r="G167" s="219" t="s">
        <v>554</v>
      </c>
      <c r="H167" s="244">
        <v>42643</v>
      </c>
      <c r="I167" s="219" t="s">
        <v>485</v>
      </c>
      <c r="J167" s="219" t="s">
        <v>626</v>
      </c>
      <c r="K167" s="219" t="s">
        <v>558</v>
      </c>
      <c r="L167" s="219" t="s">
        <v>0</v>
      </c>
      <c r="M167" s="236" t="s">
        <v>167</v>
      </c>
      <c r="N167" s="228" t="s">
        <v>565</v>
      </c>
      <c r="O167" s="250">
        <f>'MMA Rev-Exp Summary'!V$26</f>
        <v>0</v>
      </c>
      <c r="P167" s="250">
        <f>'MMA Rev-Exp Summary'!W$26</f>
        <v>0</v>
      </c>
      <c r="Q167" s="250">
        <f>'MMA Rev-Exp Summary'!X$26</f>
        <v>0</v>
      </c>
      <c r="R167" s="250">
        <f>'MMA Rev-Exp Summary'!Y$26</f>
        <v>0</v>
      </c>
      <c r="S167" s="250">
        <f>'MMA Rev-Exp Summary'!Z$26</f>
        <v>0</v>
      </c>
      <c r="T167" s="250">
        <f>'MMA Rev-Exp Summary'!AA$26</f>
        <v>0</v>
      </c>
      <c r="U167" s="250">
        <f>'MMA Rev-Exp Summary'!AB$26</f>
        <v>0</v>
      </c>
      <c r="V167" s="250">
        <f>'MMA Rev-Exp Summary'!AC$26</f>
        <v>0</v>
      </c>
      <c r="W167" s="250">
        <f>'MMA Rev-Exp Summary'!AD$26</f>
        <v>0</v>
      </c>
    </row>
    <row r="168" spans="2:23" x14ac:dyDescent="0.3">
      <c r="B168" s="219"/>
      <c r="C168" s="219"/>
      <c r="D168" s="219"/>
      <c r="E168" s="243">
        <f>Jurat!I$1</f>
        <v>0</v>
      </c>
      <c r="F168" s="244">
        <f>Jurat!D$33</f>
        <v>0</v>
      </c>
      <c r="G168" s="219" t="s">
        <v>554</v>
      </c>
      <c r="H168" s="244">
        <v>42643</v>
      </c>
      <c r="I168" s="219" t="s">
        <v>485</v>
      </c>
      <c r="J168" s="219" t="s">
        <v>626</v>
      </c>
      <c r="K168" s="219" t="s">
        <v>558</v>
      </c>
      <c r="L168" s="219" t="s">
        <v>60</v>
      </c>
      <c r="M168" s="236">
        <v>3.1</v>
      </c>
      <c r="N168" s="229" t="s">
        <v>37</v>
      </c>
      <c r="O168" s="250">
        <f>'MMA Rev-Exp Summary'!V$28</f>
        <v>0</v>
      </c>
      <c r="P168" s="250">
        <f>'MMA Rev-Exp Summary'!W$28</f>
        <v>0</v>
      </c>
      <c r="Q168" s="250">
        <f>'MMA Rev-Exp Summary'!X$28</f>
        <v>0</v>
      </c>
      <c r="R168" s="250">
        <f>'MMA Rev-Exp Summary'!Y$28</f>
        <v>0</v>
      </c>
      <c r="S168" s="250">
        <f>'MMA Rev-Exp Summary'!Z$28</f>
        <v>0</v>
      </c>
      <c r="T168" s="250">
        <f>'MMA Rev-Exp Summary'!AA$28</f>
        <v>0</v>
      </c>
      <c r="U168" s="250">
        <f>'MMA Rev-Exp Summary'!AB$28</f>
        <v>0</v>
      </c>
      <c r="V168" s="250">
        <f>'MMA Rev-Exp Summary'!AC$28</f>
        <v>0</v>
      </c>
      <c r="W168" s="250">
        <f>'MMA Rev-Exp Summary'!AD$28</f>
        <v>0</v>
      </c>
    </row>
    <row r="169" spans="2:23" x14ac:dyDescent="0.3">
      <c r="B169" s="219"/>
      <c r="C169" s="219"/>
      <c r="D169" s="219"/>
      <c r="E169" s="243">
        <f>Jurat!I$1</f>
        <v>0</v>
      </c>
      <c r="F169" s="244">
        <f>Jurat!D$33</f>
        <v>0</v>
      </c>
      <c r="G169" s="219" t="s">
        <v>554</v>
      </c>
      <c r="H169" s="244">
        <v>42643</v>
      </c>
      <c r="I169" s="219" t="s">
        <v>485</v>
      </c>
      <c r="J169" s="219" t="s">
        <v>626</v>
      </c>
      <c r="K169" s="219" t="s">
        <v>558</v>
      </c>
      <c r="L169" s="219" t="s">
        <v>60</v>
      </c>
      <c r="M169" s="236">
        <v>3.2</v>
      </c>
      <c r="N169" s="229" t="s">
        <v>38</v>
      </c>
      <c r="O169" s="250">
        <f>'MMA Rev-Exp Summary'!V$29</f>
        <v>0</v>
      </c>
      <c r="P169" s="250">
        <f>'MMA Rev-Exp Summary'!W$29</f>
        <v>0</v>
      </c>
      <c r="Q169" s="250">
        <f>'MMA Rev-Exp Summary'!X$29</f>
        <v>0</v>
      </c>
      <c r="R169" s="250">
        <f>'MMA Rev-Exp Summary'!Y$29</f>
        <v>0</v>
      </c>
      <c r="S169" s="250">
        <f>'MMA Rev-Exp Summary'!Z$29</f>
        <v>0</v>
      </c>
      <c r="T169" s="250">
        <f>'MMA Rev-Exp Summary'!AA$29</f>
        <v>0</v>
      </c>
      <c r="U169" s="250">
        <f>'MMA Rev-Exp Summary'!AB$29</f>
        <v>0</v>
      </c>
      <c r="V169" s="250">
        <f>'MMA Rev-Exp Summary'!AC$29</f>
        <v>0</v>
      </c>
      <c r="W169" s="250">
        <f>'MMA Rev-Exp Summary'!AD$29</f>
        <v>0</v>
      </c>
    </row>
    <row r="170" spans="2:23" x14ac:dyDescent="0.3">
      <c r="B170" s="219"/>
      <c r="C170" s="219"/>
      <c r="D170" s="219"/>
      <c r="E170" s="243">
        <f>Jurat!I$1</f>
        <v>0</v>
      </c>
      <c r="F170" s="244">
        <f>Jurat!D$33</f>
        <v>0</v>
      </c>
      <c r="G170" s="219" t="s">
        <v>554</v>
      </c>
      <c r="H170" s="244">
        <v>42643</v>
      </c>
      <c r="I170" s="219" t="s">
        <v>485</v>
      </c>
      <c r="J170" s="219" t="s">
        <v>626</v>
      </c>
      <c r="K170" s="219" t="s">
        <v>558</v>
      </c>
      <c r="L170" s="219" t="s">
        <v>60</v>
      </c>
      <c r="M170" s="236">
        <v>3.3</v>
      </c>
      <c r="N170" s="229" t="s">
        <v>61</v>
      </c>
      <c r="O170" s="250">
        <f>'MMA Rev-Exp Summary'!V$30</f>
        <v>0</v>
      </c>
      <c r="P170" s="250">
        <f>'MMA Rev-Exp Summary'!W$30</f>
        <v>0</v>
      </c>
      <c r="Q170" s="250">
        <f>'MMA Rev-Exp Summary'!X$30</f>
        <v>0</v>
      </c>
      <c r="R170" s="250">
        <f>'MMA Rev-Exp Summary'!Y$30</f>
        <v>0</v>
      </c>
      <c r="S170" s="250">
        <f>'MMA Rev-Exp Summary'!Z$30</f>
        <v>0</v>
      </c>
      <c r="T170" s="250">
        <f>'MMA Rev-Exp Summary'!AA$30</f>
        <v>0</v>
      </c>
      <c r="U170" s="250">
        <f>'MMA Rev-Exp Summary'!AB$30</f>
        <v>0</v>
      </c>
      <c r="V170" s="250">
        <f>'MMA Rev-Exp Summary'!AC$30</f>
        <v>0</v>
      </c>
      <c r="W170" s="250">
        <f>'MMA Rev-Exp Summary'!AD$30</f>
        <v>0</v>
      </c>
    </row>
    <row r="171" spans="2:23" x14ac:dyDescent="0.3">
      <c r="B171" s="219"/>
      <c r="C171" s="219"/>
      <c r="D171" s="219"/>
      <c r="E171" s="243">
        <f>Jurat!I$1</f>
        <v>0</v>
      </c>
      <c r="F171" s="244">
        <f>Jurat!D$33</f>
        <v>0</v>
      </c>
      <c r="G171" s="219" t="s">
        <v>554</v>
      </c>
      <c r="H171" s="244">
        <v>42643</v>
      </c>
      <c r="I171" s="219" t="s">
        <v>485</v>
      </c>
      <c r="J171" s="219" t="s">
        <v>626</v>
      </c>
      <c r="K171" s="219" t="s">
        <v>558</v>
      </c>
      <c r="L171" s="219" t="s">
        <v>60</v>
      </c>
      <c r="M171" s="236" t="s">
        <v>49</v>
      </c>
      <c r="N171" s="229" t="s">
        <v>168</v>
      </c>
      <c r="O171" s="250">
        <f>'MMA Rev-Exp Summary'!V$31</f>
        <v>0</v>
      </c>
      <c r="P171" s="250">
        <f>'MMA Rev-Exp Summary'!W$31</f>
        <v>0</v>
      </c>
      <c r="Q171" s="250">
        <f>'MMA Rev-Exp Summary'!X$31</f>
        <v>0</v>
      </c>
      <c r="R171" s="250">
        <f>'MMA Rev-Exp Summary'!Y$31</f>
        <v>0</v>
      </c>
      <c r="S171" s="250">
        <f>'MMA Rev-Exp Summary'!Z$31</f>
        <v>0</v>
      </c>
      <c r="T171" s="250">
        <f>'MMA Rev-Exp Summary'!AA$31</f>
        <v>0</v>
      </c>
      <c r="U171" s="250">
        <f>'MMA Rev-Exp Summary'!AB$31</f>
        <v>0</v>
      </c>
      <c r="V171" s="250">
        <f>'MMA Rev-Exp Summary'!AC$31</f>
        <v>0</v>
      </c>
      <c r="W171" s="250">
        <f>'MMA Rev-Exp Summary'!AD$31</f>
        <v>0</v>
      </c>
    </row>
    <row r="172" spans="2:23" x14ac:dyDescent="0.3">
      <c r="B172" s="219"/>
      <c r="C172" s="219"/>
      <c r="D172" s="219"/>
      <c r="E172" s="243">
        <f>Jurat!I$1</f>
        <v>0</v>
      </c>
      <c r="F172" s="244">
        <f>Jurat!D$33</f>
        <v>0</v>
      </c>
      <c r="G172" s="219" t="s">
        <v>554</v>
      </c>
      <c r="H172" s="244">
        <v>42643</v>
      </c>
      <c r="I172" s="219" t="s">
        <v>485</v>
      </c>
      <c r="J172" s="219" t="s">
        <v>626</v>
      </c>
      <c r="K172" s="219" t="s">
        <v>558</v>
      </c>
      <c r="L172" s="219" t="s">
        <v>60</v>
      </c>
      <c r="M172" s="236" t="s">
        <v>46</v>
      </c>
      <c r="N172" s="229" t="s">
        <v>59</v>
      </c>
      <c r="O172" s="250">
        <f>'MMA Rev-Exp Summary'!V$32</f>
        <v>0</v>
      </c>
      <c r="P172" s="250">
        <f>'MMA Rev-Exp Summary'!W$32</f>
        <v>0</v>
      </c>
      <c r="Q172" s="250">
        <f>'MMA Rev-Exp Summary'!X$32</f>
        <v>0</v>
      </c>
      <c r="R172" s="250">
        <f>'MMA Rev-Exp Summary'!Y$32</f>
        <v>0</v>
      </c>
      <c r="S172" s="250">
        <f>'MMA Rev-Exp Summary'!Z$32</f>
        <v>0</v>
      </c>
      <c r="T172" s="250">
        <f>'MMA Rev-Exp Summary'!AA$32</f>
        <v>0</v>
      </c>
      <c r="U172" s="250">
        <f>'MMA Rev-Exp Summary'!AB$32</f>
        <v>0</v>
      </c>
      <c r="V172" s="250">
        <f>'MMA Rev-Exp Summary'!AC$32</f>
        <v>0</v>
      </c>
      <c r="W172" s="250">
        <f>'MMA Rev-Exp Summary'!AD$32</f>
        <v>0</v>
      </c>
    </row>
    <row r="173" spans="2:23" x14ac:dyDescent="0.3">
      <c r="B173" s="219"/>
      <c r="C173" s="219"/>
      <c r="D173" s="219"/>
      <c r="E173" s="243">
        <f>Jurat!I$1</f>
        <v>0</v>
      </c>
      <c r="F173" s="244">
        <f>Jurat!D$33</f>
        <v>0</v>
      </c>
      <c r="G173" s="219" t="s">
        <v>554</v>
      </c>
      <c r="H173" s="244">
        <v>42643</v>
      </c>
      <c r="I173" s="219" t="s">
        <v>485</v>
      </c>
      <c r="J173" s="219" t="s">
        <v>626</v>
      </c>
      <c r="K173" s="219" t="s">
        <v>558</v>
      </c>
      <c r="L173" s="219" t="s">
        <v>60</v>
      </c>
      <c r="M173" s="236" t="s">
        <v>47</v>
      </c>
      <c r="N173" s="229" t="s">
        <v>169</v>
      </c>
      <c r="O173" s="250">
        <f>'MMA Rev-Exp Summary'!V$33</f>
        <v>0</v>
      </c>
      <c r="P173" s="250">
        <f>'MMA Rev-Exp Summary'!W$33</f>
        <v>0</v>
      </c>
      <c r="Q173" s="250">
        <f>'MMA Rev-Exp Summary'!X$33</f>
        <v>0</v>
      </c>
      <c r="R173" s="250">
        <f>'MMA Rev-Exp Summary'!Y$33</f>
        <v>0</v>
      </c>
      <c r="S173" s="250">
        <f>'MMA Rev-Exp Summary'!Z$33</f>
        <v>0</v>
      </c>
      <c r="T173" s="250">
        <f>'MMA Rev-Exp Summary'!AA$33</f>
        <v>0</v>
      </c>
      <c r="U173" s="250">
        <f>'MMA Rev-Exp Summary'!AB$33</f>
        <v>0</v>
      </c>
      <c r="V173" s="250">
        <f>'MMA Rev-Exp Summary'!AC$33</f>
        <v>0</v>
      </c>
      <c r="W173" s="250">
        <f>'MMA Rev-Exp Summary'!AD$33</f>
        <v>0</v>
      </c>
    </row>
    <row r="174" spans="2:23" x14ac:dyDescent="0.3">
      <c r="B174" s="219"/>
      <c r="C174" s="219"/>
      <c r="D174" s="219"/>
      <c r="E174" s="243">
        <f>Jurat!I$1</f>
        <v>0</v>
      </c>
      <c r="F174" s="244">
        <f>Jurat!D$33</f>
        <v>0</v>
      </c>
      <c r="G174" s="219" t="s">
        <v>554</v>
      </c>
      <c r="H174" s="244">
        <v>42643</v>
      </c>
      <c r="I174" s="219" t="s">
        <v>485</v>
      </c>
      <c r="J174" s="219" t="s">
        <v>626</v>
      </c>
      <c r="K174" s="219" t="s">
        <v>558</v>
      </c>
      <c r="L174" s="219" t="s">
        <v>60</v>
      </c>
      <c r="M174" s="236" t="s">
        <v>48</v>
      </c>
      <c r="N174" s="229" t="s">
        <v>578</v>
      </c>
      <c r="O174" s="250">
        <f>'MMA Rev-Exp Summary'!V$34</f>
        <v>0</v>
      </c>
      <c r="P174" s="250">
        <f>'MMA Rev-Exp Summary'!W$34</f>
        <v>0</v>
      </c>
      <c r="Q174" s="250">
        <f>'MMA Rev-Exp Summary'!X$34</f>
        <v>0</v>
      </c>
      <c r="R174" s="250">
        <f>'MMA Rev-Exp Summary'!Y$34</f>
        <v>0</v>
      </c>
      <c r="S174" s="250">
        <f>'MMA Rev-Exp Summary'!Z$34</f>
        <v>0</v>
      </c>
      <c r="T174" s="250">
        <f>'MMA Rev-Exp Summary'!AA$34</f>
        <v>0</v>
      </c>
      <c r="U174" s="250">
        <f>'MMA Rev-Exp Summary'!AB$34</f>
        <v>0</v>
      </c>
      <c r="V174" s="250">
        <f>'MMA Rev-Exp Summary'!AC$34</f>
        <v>0</v>
      </c>
      <c r="W174" s="250">
        <f>'MMA Rev-Exp Summary'!AD$34</f>
        <v>0</v>
      </c>
    </row>
    <row r="175" spans="2:23" x14ac:dyDescent="0.3">
      <c r="B175" s="219"/>
      <c r="C175" s="219"/>
      <c r="D175" s="219"/>
      <c r="E175" s="243">
        <f>Jurat!I$1</f>
        <v>0</v>
      </c>
      <c r="F175" s="244">
        <f>Jurat!D$33</f>
        <v>0</v>
      </c>
      <c r="G175" s="219" t="s">
        <v>554</v>
      </c>
      <c r="H175" s="244">
        <v>42643</v>
      </c>
      <c r="I175" s="219" t="s">
        <v>485</v>
      </c>
      <c r="J175" s="219" t="s">
        <v>626</v>
      </c>
      <c r="K175" s="219" t="s">
        <v>558</v>
      </c>
      <c r="L175" s="219" t="s">
        <v>26</v>
      </c>
      <c r="M175" s="236">
        <v>4.0999999999999996</v>
      </c>
      <c r="N175" s="240" t="s">
        <v>26</v>
      </c>
      <c r="O175" s="250">
        <f>'MMA Rev-Exp Summary'!V$36</f>
        <v>0</v>
      </c>
      <c r="P175" s="250">
        <f>'MMA Rev-Exp Summary'!W$36</f>
        <v>0</v>
      </c>
      <c r="Q175" s="250">
        <f>'MMA Rev-Exp Summary'!X$36</f>
        <v>0</v>
      </c>
      <c r="R175" s="250">
        <f>'MMA Rev-Exp Summary'!Y$36</f>
        <v>0</v>
      </c>
      <c r="S175" s="250">
        <f>'MMA Rev-Exp Summary'!Z$36</f>
        <v>0</v>
      </c>
      <c r="T175" s="250">
        <f>'MMA Rev-Exp Summary'!AA$36</f>
        <v>0</v>
      </c>
      <c r="U175" s="250">
        <f>'MMA Rev-Exp Summary'!AB$36</f>
        <v>0</v>
      </c>
      <c r="V175" s="250">
        <f>'MMA Rev-Exp Summary'!AC$36</f>
        <v>0</v>
      </c>
      <c r="W175" s="250">
        <f>'MMA Rev-Exp Summary'!AD$36</f>
        <v>0</v>
      </c>
    </row>
    <row r="176" spans="2:23" x14ac:dyDescent="0.3">
      <c r="B176" s="219"/>
      <c r="C176" s="219"/>
      <c r="D176" s="219"/>
      <c r="E176" s="243">
        <f>Jurat!I$1</f>
        <v>0</v>
      </c>
      <c r="F176" s="244">
        <f>Jurat!D$33</f>
        <v>0</v>
      </c>
      <c r="G176" s="219" t="s">
        <v>554</v>
      </c>
      <c r="H176" s="244">
        <v>42643</v>
      </c>
      <c r="I176" s="219" t="s">
        <v>485</v>
      </c>
      <c r="J176" s="219" t="s">
        <v>626</v>
      </c>
      <c r="K176" s="219" t="s">
        <v>558</v>
      </c>
      <c r="L176" s="219" t="s">
        <v>26</v>
      </c>
      <c r="M176" s="236" t="s">
        <v>82</v>
      </c>
      <c r="N176" s="241" t="s">
        <v>219</v>
      </c>
      <c r="O176" s="250">
        <f>'MMA Rev-Exp Summary'!V$37</f>
        <v>0</v>
      </c>
      <c r="P176" s="250">
        <f>'MMA Rev-Exp Summary'!W$37</f>
        <v>0</v>
      </c>
      <c r="Q176" s="250">
        <f>'MMA Rev-Exp Summary'!X$37</f>
        <v>0</v>
      </c>
      <c r="R176" s="250">
        <f>'MMA Rev-Exp Summary'!Y$37</f>
        <v>0</v>
      </c>
      <c r="S176" s="250">
        <f>'MMA Rev-Exp Summary'!Z$37</f>
        <v>0</v>
      </c>
      <c r="T176" s="250">
        <f>'MMA Rev-Exp Summary'!AA$37</f>
        <v>0</v>
      </c>
      <c r="U176" s="250">
        <f>'MMA Rev-Exp Summary'!AB$37</f>
        <v>0</v>
      </c>
      <c r="V176" s="250">
        <f>'MMA Rev-Exp Summary'!AC$37</f>
        <v>0</v>
      </c>
      <c r="W176" s="250">
        <f>'MMA Rev-Exp Summary'!AD$37</f>
        <v>0</v>
      </c>
    </row>
    <row r="177" spans="2:23" x14ac:dyDescent="0.3">
      <c r="B177" s="219"/>
      <c r="C177" s="219"/>
      <c r="D177" s="219"/>
      <c r="E177" s="243">
        <f>Jurat!I$1</f>
        <v>0</v>
      </c>
      <c r="F177" s="244">
        <f>Jurat!D$33</f>
        <v>0</v>
      </c>
      <c r="G177" s="219" t="s">
        <v>554</v>
      </c>
      <c r="H177" s="244">
        <v>42643</v>
      </c>
      <c r="I177" s="219" t="s">
        <v>485</v>
      </c>
      <c r="J177" s="219" t="s">
        <v>626</v>
      </c>
      <c r="K177" s="219" t="s">
        <v>558</v>
      </c>
      <c r="L177" s="219" t="s">
        <v>26</v>
      </c>
      <c r="M177" s="237" t="s">
        <v>83</v>
      </c>
      <c r="N177" s="242" t="s">
        <v>568</v>
      </c>
      <c r="O177" s="250">
        <f>'MMA Rev-Exp Summary'!V$38</f>
        <v>0</v>
      </c>
      <c r="P177" s="250">
        <f>'MMA Rev-Exp Summary'!W$38</f>
        <v>0</v>
      </c>
      <c r="Q177" s="250">
        <f>'MMA Rev-Exp Summary'!X$38</f>
        <v>0</v>
      </c>
      <c r="R177" s="250">
        <f>'MMA Rev-Exp Summary'!Y$38</f>
        <v>0</v>
      </c>
      <c r="S177" s="250">
        <f>'MMA Rev-Exp Summary'!Z$38</f>
        <v>0</v>
      </c>
      <c r="T177" s="250">
        <f>'MMA Rev-Exp Summary'!AA$38</f>
        <v>0</v>
      </c>
      <c r="U177" s="250">
        <f>'MMA Rev-Exp Summary'!AB$38</f>
        <v>0</v>
      </c>
      <c r="V177" s="250">
        <f>'MMA Rev-Exp Summary'!AC$38</f>
        <v>0</v>
      </c>
      <c r="W177" s="250">
        <f>'MMA Rev-Exp Summary'!AD$38</f>
        <v>0</v>
      </c>
    </row>
    <row r="178" spans="2:23" x14ac:dyDescent="0.3">
      <c r="B178" s="219"/>
      <c r="C178" s="219"/>
      <c r="D178" s="219"/>
      <c r="E178" s="243">
        <f>Jurat!I$1</f>
        <v>0</v>
      </c>
      <c r="F178" s="244">
        <f>Jurat!D$33</f>
        <v>0</v>
      </c>
      <c r="G178" s="219" t="s">
        <v>554</v>
      </c>
      <c r="H178" s="244">
        <v>42643</v>
      </c>
      <c r="I178" s="219" t="s">
        <v>485</v>
      </c>
      <c r="J178" s="219" t="s">
        <v>626</v>
      </c>
      <c r="K178" s="219" t="s">
        <v>558</v>
      </c>
      <c r="L178" s="219" t="s">
        <v>559</v>
      </c>
      <c r="M178" s="236">
        <v>5.0999999999999996</v>
      </c>
      <c r="N178" s="240" t="s">
        <v>41</v>
      </c>
      <c r="O178" s="250">
        <f>'MMA Rev-Exp Summary'!V$40</f>
        <v>0</v>
      </c>
      <c r="P178" s="250">
        <f>'MMA Rev-Exp Summary'!W$40</f>
        <v>0</v>
      </c>
      <c r="Q178" s="250">
        <f>'MMA Rev-Exp Summary'!X$40</f>
        <v>0</v>
      </c>
      <c r="R178" s="250">
        <f>'MMA Rev-Exp Summary'!Y$40</f>
        <v>0</v>
      </c>
      <c r="S178" s="250">
        <f>'MMA Rev-Exp Summary'!Z$40</f>
        <v>0</v>
      </c>
      <c r="T178" s="250">
        <f>'MMA Rev-Exp Summary'!AA$40</f>
        <v>0</v>
      </c>
      <c r="U178" s="250">
        <f>'MMA Rev-Exp Summary'!AB$40</f>
        <v>0</v>
      </c>
      <c r="V178" s="250">
        <f>'MMA Rev-Exp Summary'!AC$40</f>
        <v>0</v>
      </c>
      <c r="W178" s="250">
        <f>'MMA Rev-Exp Summary'!AD$40</f>
        <v>0</v>
      </c>
    </row>
    <row r="179" spans="2:23" ht="28.8" x14ac:dyDescent="0.3">
      <c r="B179" s="219"/>
      <c r="C179" s="219"/>
      <c r="D179" s="219"/>
      <c r="E179" s="243">
        <f>Jurat!I$1</f>
        <v>0</v>
      </c>
      <c r="F179" s="244">
        <f>Jurat!D$33</f>
        <v>0</v>
      </c>
      <c r="G179" s="219" t="s">
        <v>554</v>
      </c>
      <c r="H179" s="244">
        <v>42643</v>
      </c>
      <c r="I179" s="219" t="s">
        <v>485</v>
      </c>
      <c r="J179" s="219" t="s">
        <v>626</v>
      </c>
      <c r="K179" s="219" t="s">
        <v>558</v>
      </c>
      <c r="L179" s="219" t="s">
        <v>559</v>
      </c>
      <c r="M179" s="236">
        <v>5.2</v>
      </c>
      <c r="N179" s="240" t="s">
        <v>367</v>
      </c>
      <c r="O179" s="250">
        <f>'MMA Rev-Exp Summary'!V$41</f>
        <v>0</v>
      </c>
      <c r="P179" s="250">
        <f>'MMA Rev-Exp Summary'!W$41</f>
        <v>0</v>
      </c>
      <c r="Q179" s="250">
        <f>'MMA Rev-Exp Summary'!X$41</f>
        <v>0</v>
      </c>
      <c r="R179" s="250">
        <f>'MMA Rev-Exp Summary'!Y$41</f>
        <v>0</v>
      </c>
      <c r="S179" s="250">
        <f>'MMA Rev-Exp Summary'!Z$41</f>
        <v>0</v>
      </c>
      <c r="T179" s="250">
        <f>'MMA Rev-Exp Summary'!AA$41</f>
        <v>0</v>
      </c>
      <c r="U179" s="250">
        <f>'MMA Rev-Exp Summary'!AB$41</f>
        <v>0</v>
      </c>
      <c r="V179" s="250">
        <f>'MMA Rev-Exp Summary'!AC$41</f>
        <v>0</v>
      </c>
      <c r="W179" s="250">
        <f>'MMA Rev-Exp Summary'!AD$41</f>
        <v>0</v>
      </c>
    </row>
    <row r="180" spans="2:23" ht="28.8" x14ac:dyDescent="0.3">
      <c r="B180" s="219"/>
      <c r="C180" s="219"/>
      <c r="D180" s="219"/>
      <c r="E180" s="243">
        <f>Jurat!I$1</f>
        <v>0</v>
      </c>
      <c r="F180" s="244">
        <f>Jurat!D$33</f>
        <v>0</v>
      </c>
      <c r="G180" s="219" t="s">
        <v>554</v>
      </c>
      <c r="H180" s="244">
        <v>42643</v>
      </c>
      <c r="I180" s="219" t="s">
        <v>485</v>
      </c>
      <c r="J180" s="219" t="s">
        <v>626</v>
      </c>
      <c r="K180" s="219" t="s">
        <v>558</v>
      </c>
      <c r="L180" s="219" t="s">
        <v>559</v>
      </c>
      <c r="M180" s="236">
        <v>5.3</v>
      </c>
      <c r="N180" s="240" t="s">
        <v>368</v>
      </c>
      <c r="O180" s="250">
        <f>'MMA Rev-Exp Summary'!V$42</f>
        <v>0</v>
      </c>
      <c r="P180" s="250">
        <f>'MMA Rev-Exp Summary'!W$42</f>
        <v>0</v>
      </c>
      <c r="Q180" s="250">
        <f>'MMA Rev-Exp Summary'!X$42</f>
        <v>0</v>
      </c>
      <c r="R180" s="250">
        <f>'MMA Rev-Exp Summary'!Y$42</f>
        <v>0</v>
      </c>
      <c r="S180" s="250">
        <f>'MMA Rev-Exp Summary'!Z$42</f>
        <v>0</v>
      </c>
      <c r="T180" s="250">
        <f>'MMA Rev-Exp Summary'!AA$42</f>
        <v>0</v>
      </c>
      <c r="U180" s="250">
        <f>'MMA Rev-Exp Summary'!AB$42</f>
        <v>0</v>
      </c>
      <c r="V180" s="250">
        <f>'MMA Rev-Exp Summary'!AC$42</f>
        <v>0</v>
      </c>
      <c r="W180" s="250">
        <f>'MMA Rev-Exp Summary'!AD$42</f>
        <v>0</v>
      </c>
    </row>
    <row r="181" spans="2:23" x14ac:dyDescent="0.3">
      <c r="B181" s="219"/>
      <c r="C181" s="219"/>
      <c r="D181" s="219"/>
      <c r="E181" s="243">
        <f>Jurat!I$1</f>
        <v>0</v>
      </c>
      <c r="F181" s="244">
        <f>Jurat!D$33</f>
        <v>0</v>
      </c>
      <c r="G181" s="219" t="s">
        <v>554</v>
      </c>
      <c r="H181" s="244">
        <v>42643</v>
      </c>
      <c r="I181" s="219" t="s">
        <v>485</v>
      </c>
      <c r="J181" s="219" t="s">
        <v>626</v>
      </c>
      <c r="K181" s="219" t="s">
        <v>558</v>
      </c>
      <c r="L181" s="219" t="s">
        <v>559</v>
      </c>
      <c r="M181" s="236" t="s">
        <v>89</v>
      </c>
      <c r="N181" s="240" t="s">
        <v>569</v>
      </c>
      <c r="O181" s="250">
        <f>'MMA Rev-Exp Summary'!V$43</f>
        <v>0</v>
      </c>
      <c r="P181" s="250">
        <f>'MMA Rev-Exp Summary'!W$43</f>
        <v>0</v>
      </c>
      <c r="Q181" s="250">
        <f>'MMA Rev-Exp Summary'!X$43</f>
        <v>0</v>
      </c>
      <c r="R181" s="250">
        <f>'MMA Rev-Exp Summary'!Y$43</f>
        <v>0</v>
      </c>
      <c r="S181" s="250">
        <f>'MMA Rev-Exp Summary'!Z$43</f>
        <v>0</v>
      </c>
      <c r="T181" s="250">
        <f>'MMA Rev-Exp Summary'!AA$43</f>
        <v>0</v>
      </c>
      <c r="U181" s="250">
        <f>'MMA Rev-Exp Summary'!AB$43</f>
        <v>0</v>
      </c>
      <c r="V181" s="250">
        <f>'MMA Rev-Exp Summary'!AC$43</f>
        <v>0</v>
      </c>
      <c r="W181" s="250">
        <f>'MMA Rev-Exp Summary'!AD$43</f>
        <v>0</v>
      </c>
    </row>
    <row r="182" spans="2:23" x14ac:dyDescent="0.3">
      <c r="B182" s="219"/>
      <c r="C182" s="219"/>
      <c r="D182" s="219"/>
      <c r="E182" s="243">
        <f>Jurat!I$1</f>
        <v>0</v>
      </c>
      <c r="F182" s="244">
        <f>Jurat!D$33</f>
        <v>0</v>
      </c>
      <c r="G182" s="219" t="s">
        <v>554</v>
      </c>
      <c r="H182" s="244">
        <v>42643</v>
      </c>
      <c r="I182" s="219" t="s">
        <v>485</v>
      </c>
      <c r="J182" s="219" t="s">
        <v>626</v>
      </c>
      <c r="K182" s="219" t="s">
        <v>558</v>
      </c>
      <c r="L182" s="219" t="s">
        <v>560</v>
      </c>
      <c r="M182" s="236">
        <v>6.1</v>
      </c>
      <c r="N182" s="240" t="s">
        <v>20</v>
      </c>
      <c r="O182" s="250">
        <f>'MMA Rev-Exp Summary'!V$45</f>
        <v>0</v>
      </c>
      <c r="P182" s="250">
        <f>'MMA Rev-Exp Summary'!W$45</f>
        <v>0</v>
      </c>
      <c r="Q182" s="250">
        <f>'MMA Rev-Exp Summary'!X$45</f>
        <v>0</v>
      </c>
      <c r="R182" s="250">
        <f>'MMA Rev-Exp Summary'!Y$45</f>
        <v>0</v>
      </c>
      <c r="S182" s="250">
        <f>'MMA Rev-Exp Summary'!Z$45</f>
        <v>0</v>
      </c>
      <c r="T182" s="250">
        <f>'MMA Rev-Exp Summary'!AA$45</f>
        <v>0</v>
      </c>
      <c r="U182" s="250">
        <f>'MMA Rev-Exp Summary'!AB$45</f>
        <v>0</v>
      </c>
      <c r="V182" s="250">
        <f>'MMA Rev-Exp Summary'!AC$45</f>
        <v>0</v>
      </c>
      <c r="W182" s="250">
        <f>'MMA Rev-Exp Summary'!AD$45</f>
        <v>0</v>
      </c>
    </row>
    <row r="183" spans="2:23" x14ac:dyDescent="0.3">
      <c r="B183" s="219"/>
      <c r="C183" s="219"/>
      <c r="D183" s="219"/>
      <c r="E183" s="243">
        <f>Jurat!I$1</f>
        <v>0</v>
      </c>
      <c r="F183" s="244">
        <f>Jurat!D$33</f>
        <v>0</v>
      </c>
      <c r="G183" s="219" t="s">
        <v>554</v>
      </c>
      <c r="H183" s="244">
        <v>42643</v>
      </c>
      <c r="I183" s="219" t="s">
        <v>485</v>
      </c>
      <c r="J183" s="219" t="s">
        <v>626</v>
      </c>
      <c r="K183" s="219" t="s">
        <v>558</v>
      </c>
      <c r="L183" s="219" t="s">
        <v>560</v>
      </c>
      <c r="M183" s="236">
        <v>6.2</v>
      </c>
      <c r="N183" s="240" t="s">
        <v>21</v>
      </c>
      <c r="O183" s="250">
        <f>'MMA Rev-Exp Summary'!V$46</f>
        <v>0</v>
      </c>
      <c r="P183" s="250">
        <f>'MMA Rev-Exp Summary'!W$46</f>
        <v>0</v>
      </c>
      <c r="Q183" s="250">
        <f>'MMA Rev-Exp Summary'!X$46</f>
        <v>0</v>
      </c>
      <c r="R183" s="250">
        <f>'MMA Rev-Exp Summary'!Y$46</f>
        <v>0</v>
      </c>
      <c r="S183" s="250">
        <f>'MMA Rev-Exp Summary'!Z$46</f>
        <v>0</v>
      </c>
      <c r="T183" s="250">
        <f>'MMA Rev-Exp Summary'!AA$46</f>
        <v>0</v>
      </c>
      <c r="U183" s="250">
        <f>'MMA Rev-Exp Summary'!AB$46</f>
        <v>0</v>
      </c>
      <c r="V183" s="250">
        <f>'MMA Rev-Exp Summary'!AC$46</f>
        <v>0</v>
      </c>
      <c r="W183" s="250">
        <f>'MMA Rev-Exp Summary'!AD$46</f>
        <v>0</v>
      </c>
    </row>
    <row r="184" spans="2:23" x14ac:dyDescent="0.3">
      <c r="B184" s="219"/>
      <c r="C184" s="219"/>
      <c r="D184" s="219"/>
      <c r="E184" s="243">
        <f>Jurat!I$1</f>
        <v>0</v>
      </c>
      <c r="F184" s="244">
        <f>Jurat!D$33</f>
        <v>0</v>
      </c>
      <c r="G184" s="219" t="s">
        <v>554</v>
      </c>
      <c r="H184" s="244">
        <v>42643</v>
      </c>
      <c r="I184" s="219" t="s">
        <v>485</v>
      </c>
      <c r="J184" s="219" t="s">
        <v>626</v>
      </c>
      <c r="K184" s="219" t="s">
        <v>558</v>
      </c>
      <c r="L184" s="219" t="s">
        <v>560</v>
      </c>
      <c r="M184" s="236">
        <v>6.3</v>
      </c>
      <c r="N184" s="240" t="s">
        <v>220</v>
      </c>
      <c r="O184" s="250">
        <f>'MMA Rev-Exp Summary'!V$47</f>
        <v>0</v>
      </c>
      <c r="P184" s="250">
        <f>'MMA Rev-Exp Summary'!W$47</f>
        <v>0</v>
      </c>
      <c r="Q184" s="250">
        <f>'MMA Rev-Exp Summary'!X$47</f>
        <v>0</v>
      </c>
      <c r="R184" s="250">
        <f>'MMA Rev-Exp Summary'!Y$47</f>
        <v>0</v>
      </c>
      <c r="S184" s="250">
        <f>'MMA Rev-Exp Summary'!Z$47</f>
        <v>0</v>
      </c>
      <c r="T184" s="250">
        <f>'MMA Rev-Exp Summary'!AA$47</f>
        <v>0</v>
      </c>
      <c r="U184" s="250">
        <f>'MMA Rev-Exp Summary'!AB$47</f>
        <v>0</v>
      </c>
      <c r="V184" s="250">
        <f>'MMA Rev-Exp Summary'!AC$47</f>
        <v>0</v>
      </c>
      <c r="W184" s="250">
        <f>'MMA Rev-Exp Summary'!AD$47</f>
        <v>0</v>
      </c>
    </row>
    <row r="185" spans="2:23" x14ac:dyDescent="0.3">
      <c r="B185" s="219"/>
      <c r="C185" s="219"/>
      <c r="D185" s="219"/>
      <c r="E185" s="243">
        <f>Jurat!I$1</f>
        <v>0</v>
      </c>
      <c r="F185" s="244">
        <f>Jurat!D$33</f>
        <v>0</v>
      </c>
      <c r="G185" s="219" t="s">
        <v>554</v>
      </c>
      <c r="H185" s="244">
        <v>42643</v>
      </c>
      <c r="I185" s="219" t="s">
        <v>485</v>
      </c>
      <c r="J185" s="219" t="s">
        <v>626</v>
      </c>
      <c r="K185" s="219" t="s">
        <v>558</v>
      </c>
      <c r="L185" s="219" t="s">
        <v>560</v>
      </c>
      <c r="M185" s="236" t="s">
        <v>94</v>
      </c>
      <c r="N185" s="240" t="s">
        <v>570</v>
      </c>
      <c r="O185" s="250">
        <f>'MMA Rev-Exp Summary'!V$48</f>
        <v>0</v>
      </c>
      <c r="P185" s="250">
        <f>'MMA Rev-Exp Summary'!W$48</f>
        <v>0</v>
      </c>
      <c r="Q185" s="250">
        <f>'MMA Rev-Exp Summary'!X$48</f>
        <v>0</v>
      </c>
      <c r="R185" s="250">
        <f>'MMA Rev-Exp Summary'!Y$48</f>
        <v>0</v>
      </c>
      <c r="S185" s="250">
        <f>'MMA Rev-Exp Summary'!Z$48</f>
        <v>0</v>
      </c>
      <c r="T185" s="250">
        <f>'MMA Rev-Exp Summary'!AA$48</f>
        <v>0</v>
      </c>
      <c r="U185" s="250">
        <f>'MMA Rev-Exp Summary'!AB$48</f>
        <v>0</v>
      </c>
      <c r="V185" s="250">
        <f>'MMA Rev-Exp Summary'!AC$48</f>
        <v>0</v>
      </c>
      <c r="W185" s="250">
        <f>'MMA Rev-Exp Summary'!AD$48</f>
        <v>0</v>
      </c>
    </row>
    <row r="186" spans="2:23" x14ac:dyDescent="0.3">
      <c r="B186" s="219"/>
      <c r="C186" s="219"/>
      <c r="D186" s="219"/>
      <c r="E186" s="243">
        <f>Jurat!I$1</f>
        <v>0</v>
      </c>
      <c r="F186" s="244">
        <f>Jurat!D$33</f>
        <v>0</v>
      </c>
      <c r="G186" s="219" t="s">
        <v>554</v>
      </c>
      <c r="H186" s="244">
        <v>42643</v>
      </c>
      <c r="I186" s="219" t="s">
        <v>485</v>
      </c>
      <c r="J186" s="219" t="s">
        <v>626</v>
      </c>
      <c r="K186" s="219" t="s">
        <v>558</v>
      </c>
      <c r="L186" s="219" t="s">
        <v>561</v>
      </c>
      <c r="M186" s="236">
        <v>7.1</v>
      </c>
      <c r="N186" s="240" t="s">
        <v>22</v>
      </c>
      <c r="O186" s="250">
        <f>'MMA Rev-Exp Summary'!V$50</f>
        <v>0</v>
      </c>
      <c r="P186" s="250">
        <f>'MMA Rev-Exp Summary'!W$50</f>
        <v>0</v>
      </c>
      <c r="Q186" s="250">
        <f>'MMA Rev-Exp Summary'!X$50</f>
        <v>0</v>
      </c>
      <c r="R186" s="250">
        <f>'MMA Rev-Exp Summary'!Y$50</f>
        <v>0</v>
      </c>
      <c r="S186" s="250">
        <f>'MMA Rev-Exp Summary'!Z$50</f>
        <v>0</v>
      </c>
      <c r="T186" s="250">
        <f>'MMA Rev-Exp Summary'!AA$50</f>
        <v>0</v>
      </c>
      <c r="U186" s="250">
        <f>'MMA Rev-Exp Summary'!AB$50</f>
        <v>0</v>
      </c>
      <c r="V186" s="250">
        <f>'MMA Rev-Exp Summary'!AC$50</f>
        <v>0</v>
      </c>
      <c r="W186" s="250">
        <f>'MMA Rev-Exp Summary'!AD$50</f>
        <v>0</v>
      </c>
    </row>
    <row r="187" spans="2:23" x14ac:dyDescent="0.3">
      <c r="B187" s="219"/>
      <c r="C187" s="219"/>
      <c r="D187" s="219"/>
      <c r="E187" s="243">
        <f>Jurat!I$1</f>
        <v>0</v>
      </c>
      <c r="F187" s="244">
        <f>Jurat!D$33</f>
        <v>0</v>
      </c>
      <c r="G187" s="219" t="s">
        <v>554</v>
      </c>
      <c r="H187" s="244">
        <v>42643</v>
      </c>
      <c r="I187" s="219" t="s">
        <v>485</v>
      </c>
      <c r="J187" s="219" t="s">
        <v>626</v>
      </c>
      <c r="K187" s="219" t="s">
        <v>558</v>
      </c>
      <c r="L187" s="219" t="s">
        <v>561</v>
      </c>
      <c r="M187" s="236">
        <v>7.2</v>
      </c>
      <c r="N187" s="240" t="s">
        <v>23</v>
      </c>
      <c r="O187" s="250">
        <f>'MMA Rev-Exp Summary'!V$51</f>
        <v>0</v>
      </c>
      <c r="P187" s="250">
        <f>'MMA Rev-Exp Summary'!W$51</f>
        <v>0</v>
      </c>
      <c r="Q187" s="250">
        <f>'MMA Rev-Exp Summary'!X$51</f>
        <v>0</v>
      </c>
      <c r="R187" s="250">
        <f>'MMA Rev-Exp Summary'!Y$51</f>
        <v>0</v>
      </c>
      <c r="S187" s="250">
        <f>'MMA Rev-Exp Summary'!Z$51</f>
        <v>0</v>
      </c>
      <c r="T187" s="250">
        <f>'MMA Rev-Exp Summary'!AA$51</f>
        <v>0</v>
      </c>
      <c r="U187" s="250">
        <f>'MMA Rev-Exp Summary'!AB$51</f>
        <v>0</v>
      </c>
      <c r="V187" s="250">
        <f>'MMA Rev-Exp Summary'!AC$51</f>
        <v>0</v>
      </c>
      <c r="W187" s="250">
        <f>'MMA Rev-Exp Summary'!AD$51</f>
        <v>0</v>
      </c>
    </row>
    <row r="188" spans="2:23" x14ac:dyDescent="0.3">
      <c r="B188" s="219"/>
      <c r="C188" s="219"/>
      <c r="D188" s="219"/>
      <c r="E188" s="243">
        <f>Jurat!I$1</f>
        <v>0</v>
      </c>
      <c r="F188" s="244">
        <f>Jurat!D$33</f>
        <v>0</v>
      </c>
      <c r="G188" s="219" t="s">
        <v>554</v>
      </c>
      <c r="H188" s="244">
        <v>42643</v>
      </c>
      <c r="I188" s="219" t="s">
        <v>485</v>
      </c>
      <c r="J188" s="219" t="s">
        <v>626</v>
      </c>
      <c r="K188" s="219" t="s">
        <v>558</v>
      </c>
      <c r="L188" s="219" t="s">
        <v>561</v>
      </c>
      <c r="M188" s="236">
        <v>7.3</v>
      </c>
      <c r="N188" s="240" t="s">
        <v>171</v>
      </c>
      <c r="O188" s="250">
        <f>'MMA Rev-Exp Summary'!V$52</f>
        <v>0</v>
      </c>
      <c r="P188" s="250">
        <f>'MMA Rev-Exp Summary'!W$52</f>
        <v>0</v>
      </c>
      <c r="Q188" s="250">
        <f>'MMA Rev-Exp Summary'!X$52</f>
        <v>0</v>
      </c>
      <c r="R188" s="250">
        <f>'MMA Rev-Exp Summary'!Y$52</f>
        <v>0</v>
      </c>
      <c r="S188" s="250">
        <f>'MMA Rev-Exp Summary'!Z$52</f>
        <v>0</v>
      </c>
      <c r="T188" s="250">
        <f>'MMA Rev-Exp Summary'!AA$52</f>
        <v>0</v>
      </c>
      <c r="U188" s="250">
        <f>'MMA Rev-Exp Summary'!AB$52</f>
        <v>0</v>
      </c>
      <c r="V188" s="250">
        <f>'MMA Rev-Exp Summary'!AC$52</f>
        <v>0</v>
      </c>
      <c r="W188" s="250">
        <f>'MMA Rev-Exp Summary'!AD$52</f>
        <v>0</v>
      </c>
    </row>
    <row r="189" spans="2:23" x14ac:dyDescent="0.3">
      <c r="B189" s="219"/>
      <c r="C189" s="219"/>
      <c r="D189" s="219"/>
      <c r="E189" s="243">
        <f>Jurat!I$1</f>
        <v>0</v>
      </c>
      <c r="F189" s="244">
        <f>Jurat!D$33</f>
        <v>0</v>
      </c>
      <c r="G189" s="219" t="s">
        <v>554</v>
      </c>
      <c r="H189" s="244">
        <v>42643</v>
      </c>
      <c r="I189" s="219" t="s">
        <v>485</v>
      </c>
      <c r="J189" s="219" t="s">
        <v>626</v>
      </c>
      <c r="K189" s="219" t="s">
        <v>558</v>
      </c>
      <c r="L189" s="219" t="s">
        <v>561</v>
      </c>
      <c r="M189" s="236" t="s">
        <v>98</v>
      </c>
      <c r="N189" s="240" t="s">
        <v>571</v>
      </c>
      <c r="O189" s="250">
        <f>'MMA Rev-Exp Summary'!V$53</f>
        <v>0</v>
      </c>
      <c r="P189" s="250">
        <f>'MMA Rev-Exp Summary'!W$53</f>
        <v>0</v>
      </c>
      <c r="Q189" s="250">
        <f>'MMA Rev-Exp Summary'!X$53</f>
        <v>0</v>
      </c>
      <c r="R189" s="250">
        <f>'MMA Rev-Exp Summary'!Y$53</f>
        <v>0</v>
      </c>
      <c r="S189" s="250">
        <f>'MMA Rev-Exp Summary'!Z$53</f>
        <v>0</v>
      </c>
      <c r="T189" s="250">
        <f>'MMA Rev-Exp Summary'!AA$53</f>
        <v>0</v>
      </c>
      <c r="U189" s="250">
        <f>'MMA Rev-Exp Summary'!AB$53</f>
        <v>0</v>
      </c>
      <c r="V189" s="250">
        <f>'MMA Rev-Exp Summary'!AC$53</f>
        <v>0</v>
      </c>
      <c r="W189" s="250">
        <f>'MMA Rev-Exp Summary'!AD$53</f>
        <v>0</v>
      </c>
    </row>
    <row r="190" spans="2:23" x14ac:dyDescent="0.3">
      <c r="B190" s="219"/>
      <c r="C190" s="219"/>
      <c r="D190" s="219"/>
      <c r="E190" s="243">
        <f>Jurat!I$1</f>
        <v>0</v>
      </c>
      <c r="F190" s="244">
        <f>Jurat!D$33</f>
        <v>0</v>
      </c>
      <c r="G190" s="219" t="s">
        <v>554</v>
      </c>
      <c r="H190" s="244">
        <v>42643</v>
      </c>
      <c r="I190" s="219" t="s">
        <v>485</v>
      </c>
      <c r="J190" s="219" t="s">
        <v>626</v>
      </c>
      <c r="K190" s="219" t="s">
        <v>558</v>
      </c>
      <c r="L190" s="219" t="s">
        <v>562</v>
      </c>
      <c r="M190" s="236">
        <v>8.1</v>
      </c>
      <c r="N190" s="229" t="s">
        <v>24</v>
      </c>
      <c r="O190" s="250">
        <f>'MMA Rev-Exp Summary'!V$55</f>
        <v>0</v>
      </c>
      <c r="P190" s="250">
        <f>'MMA Rev-Exp Summary'!W$55</f>
        <v>0</v>
      </c>
      <c r="Q190" s="250">
        <f>'MMA Rev-Exp Summary'!X$55</f>
        <v>0</v>
      </c>
      <c r="R190" s="250">
        <f>'MMA Rev-Exp Summary'!Y$55</f>
        <v>0</v>
      </c>
      <c r="S190" s="250">
        <f>'MMA Rev-Exp Summary'!Z$55</f>
        <v>0</v>
      </c>
      <c r="T190" s="250">
        <f>'MMA Rev-Exp Summary'!AA$55</f>
        <v>0</v>
      </c>
      <c r="U190" s="250">
        <f>'MMA Rev-Exp Summary'!AB$55</f>
        <v>0</v>
      </c>
      <c r="V190" s="250">
        <f>'MMA Rev-Exp Summary'!AC$55</f>
        <v>0</v>
      </c>
      <c r="W190" s="250">
        <f>'MMA Rev-Exp Summary'!AD$55</f>
        <v>0</v>
      </c>
    </row>
    <row r="191" spans="2:23" x14ac:dyDescent="0.3">
      <c r="B191" s="219"/>
      <c r="C191" s="219"/>
      <c r="D191" s="219"/>
      <c r="E191" s="243">
        <f>Jurat!I$1</f>
        <v>0</v>
      </c>
      <c r="F191" s="244">
        <f>Jurat!D$33</f>
        <v>0</v>
      </c>
      <c r="G191" s="219" t="s">
        <v>554</v>
      </c>
      <c r="H191" s="244">
        <v>42643</v>
      </c>
      <c r="I191" s="219" t="s">
        <v>485</v>
      </c>
      <c r="J191" s="219" t="s">
        <v>626</v>
      </c>
      <c r="K191" s="219" t="s">
        <v>558</v>
      </c>
      <c r="L191" s="219" t="s">
        <v>562</v>
      </c>
      <c r="M191" s="236" t="s">
        <v>124</v>
      </c>
      <c r="N191" s="229" t="s">
        <v>557</v>
      </c>
      <c r="O191" s="250">
        <f>'MMA Rev-Exp Summary'!V$56</f>
        <v>0</v>
      </c>
      <c r="P191" s="250">
        <f>'MMA Rev-Exp Summary'!W$56</f>
        <v>0</v>
      </c>
      <c r="Q191" s="250">
        <f>'MMA Rev-Exp Summary'!X$56</f>
        <v>0</v>
      </c>
      <c r="R191" s="250">
        <f>'MMA Rev-Exp Summary'!Y$56</f>
        <v>0</v>
      </c>
      <c r="S191" s="250">
        <f>'MMA Rev-Exp Summary'!Z$56</f>
        <v>0</v>
      </c>
      <c r="T191" s="250">
        <f>'MMA Rev-Exp Summary'!AA$56</f>
        <v>0</v>
      </c>
      <c r="U191" s="250">
        <f>'MMA Rev-Exp Summary'!AB$56</f>
        <v>0</v>
      </c>
      <c r="V191" s="250">
        <f>'MMA Rev-Exp Summary'!AC$56</f>
        <v>0</v>
      </c>
      <c r="W191" s="250">
        <f>'MMA Rev-Exp Summary'!AD$56</f>
        <v>0</v>
      </c>
    </row>
    <row r="192" spans="2:23" x14ac:dyDescent="0.3">
      <c r="B192" s="219"/>
      <c r="C192" s="219"/>
      <c r="D192" s="219"/>
      <c r="E192" s="243">
        <f>Jurat!I$1</f>
        <v>0</v>
      </c>
      <c r="F192" s="244">
        <f>Jurat!D$33</f>
        <v>0</v>
      </c>
      <c r="G192" s="219" t="s">
        <v>554</v>
      </c>
      <c r="H192" s="244">
        <v>42643</v>
      </c>
      <c r="I192" s="219" t="s">
        <v>485</v>
      </c>
      <c r="J192" s="219" t="s">
        <v>626</v>
      </c>
      <c r="K192" s="219" t="s">
        <v>558</v>
      </c>
      <c r="L192" s="219" t="s">
        <v>562</v>
      </c>
      <c r="M192" s="236" t="s">
        <v>126</v>
      </c>
      <c r="N192" s="229" t="s">
        <v>173</v>
      </c>
      <c r="O192" s="250">
        <f>'MMA Rev-Exp Summary'!V$57</f>
        <v>0</v>
      </c>
      <c r="P192" s="250">
        <f>'MMA Rev-Exp Summary'!W$57</f>
        <v>0</v>
      </c>
      <c r="Q192" s="250">
        <f>'MMA Rev-Exp Summary'!X$57</f>
        <v>0</v>
      </c>
      <c r="R192" s="250">
        <f>'MMA Rev-Exp Summary'!Y$57</f>
        <v>0</v>
      </c>
      <c r="S192" s="250">
        <f>'MMA Rev-Exp Summary'!Z$57</f>
        <v>0</v>
      </c>
      <c r="T192" s="250">
        <f>'MMA Rev-Exp Summary'!AA$57</f>
        <v>0</v>
      </c>
      <c r="U192" s="250">
        <f>'MMA Rev-Exp Summary'!AB$57</f>
        <v>0</v>
      </c>
      <c r="V192" s="250">
        <f>'MMA Rev-Exp Summary'!AC$57</f>
        <v>0</v>
      </c>
      <c r="W192" s="250">
        <f>'MMA Rev-Exp Summary'!AD$57</f>
        <v>0</v>
      </c>
    </row>
    <row r="193" spans="2:23" x14ac:dyDescent="0.3">
      <c r="B193" s="219"/>
      <c r="C193" s="219"/>
      <c r="D193" s="219"/>
      <c r="E193" s="243">
        <f>Jurat!I$1</f>
        <v>0</v>
      </c>
      <c r="F193" s="244">
        <f>Jurat!D$33</f>
        <v>0</v>
      </c>
      <c r="G193" s="219" t="s">
        <v>554</v>
      </c>
      <c r="H193" s="244">
        <v>42643</v>
      </c>
      <c r="I193" s="219" t="s">
        <v>485</v>
      </c>
      <c r="J193" s="219" t="s">
        <v>626</v>
      </c>
      <c r="K193" s="219" t="s">
        <v>558</v>
      </c>
      <c r="L193" s="219" t="s">
        <v>562</v>
      </c>
      <c r="M193" s="236" t="s">
        <v>127</v>
      </c>
      <c r="N193" s="229" t="s">
        <v>125</v>
      </c>
      <c r="O193" s="250">
        <f>'MMA Rev-Exp Summary'!V$58</f>
        <v>0</v>
      </c>
      <c r="P193" s="250">
        <f>'MMA Rev-Exp Summary'!W$58</f>
        <v>0</v>
      </c>
      <c r="Q193" s="250">
        <f>'MMA Rev-Exp Summary'!X$58</f>
        <v>0</v>
      </c>
      <c r="R193" s="250">
        <f>'MMA Rev-Exp Summary'!Y$58</f>
        <v>0</v>
      </c>
      <c r="S193" s="250">
        <f>'MMA Rev-Exp Summary'!Z$58</f>
        <v>0</v>
      </c>
      <c r="T193" s="250">
        <f>'MMA Rev-Exp Summary'!AA$58</f>
        <v>0</v>
      </c>
      <c r="U193" s="250">
        <f>'MMA Rev-Exp Summary'!AB$58</f>
        <v>0</v>
      </c>
      <c r="V193" s="250">
        <f>'MMA Rev-Exp Summary'!AC$58</f>
        <v>0</v>
      </c>
      <c r="W193" s="250">
        <f>'MMA Rev-Exp Summary'!AD$58</f>
        <v>0</v>
      </c>
    </row>
    <row r="194" spans="2:23" x14ac:dyDescent="0.3">
      <c r="B194" s="219"/>
      <c r="C194" s="219"/>
      <c r="D194" s="219"/>
      <c r="E194" s="243">
        <f>Jurat!I$1</f>
        <v>0</v>
      </c>
      <c r="F194" s="244">
        <f>Jurat!D$33</f>
        <v>0</v>
      </c>
      <c r="G194" s="219" t="s">
        <v>554</v>
      </c>
      <c r="H194" s="244">
        <v>42643</v>
      </c>
      <c r="I194" s="219" t="s">
        <v>485</v>
      </c>
      <c r="J194" s="219" t="s">
        <v>626</v>
      </c>
      <c r="K194" s="219" t="s">
        <v>558</v>
      </c>
      <c r="L194" s="219" t="s">
        <v>562</v>
      </c>
      <c r="M194" s="236" t="s">
        <v>128</v>
      </c>
      <c r="N194" s="240" t="s">
        <v>174</v>
      </c>
      <c r="O194" s="250">
        <f>'MMA Rev-Exp Summary'!V$59</f>
        <v>0</v>
      </c>
      <c r="P194" s="250">
        <f>'MMA Rev-Exp Summary'!W$59</f>
        <v>0</v>
      </c>
      <c r="Q194" s="250">
        <f>'MMA Rev-Exp Summary'!X$59</f>
        <v>0</v>
      </c>
      <c r="R194" s="250">
        <f>'MMA Rev-Exp Summary'!Y$59</f>
        <v>0</v>
      </c>
      <c r="S194" s="250">
        <f>'MMA Rev-Exp Summary'!Z$59</f>
        <v>0</v>
      </c>
      <c r="T194" s="250">
        <f>'MMA Rev-Exp Summary'!AA$59</f>
        <v>0</v>
      </c>
      <c r="U194" s="250">
        <f>'MMA Rev-Exp Summary'!AB$59</f>
        <v>0</v>
      </c>
      <c r="V194" s="250">
        <f>'MMA Rev-Exp Summary'!AC$59</f>
        <v>0</v>
      </c>
      <c r="W194" s="250">
        <f>'MMA Rev-Exp Summary'!AD$59</f>
        <v>0</v>
      </c>
    </row>
    <row r="195" spans="2:23" x14ac:dyDescent="0.3">
      <c r="B195" s="219"/>
      <c r="C195" s="219"/>
      <c r="D195" s="219"/>
      <c r="E195" s="243">
        <f>Jurat!I$1</f>
        <v>0</v>
      </c>
      <c r="F195" s="244">
        <f>Jurat!D$33</f>
        <v>0</v>
      </c>
      <c r="G195" s="219" t="s">
        <v>554</v>
      </c>
      <c r="H195" s="244">
        <v>42643</v>
      </c>
      <c r="I195" s="219" t="s">
        <v>485</v>
      </c>
      <c r="J195" s="219" t="s">
        <v>626</v>
      </c>
      <c r="K195" s="219" t="s">
        <v>558</v>
      </c>
      <c r="L195" s="219" t="s">
        <v>562</v>
      </c>
      <c r="M195" s="236" t="s">
        <v>175</v>
      </c>
      <c r="N195" s="240" t="s">
        <v>25</v>
      </c>
      <c r="O195" s="250">
        <f>'MMA Rev-Exp Summary'!V$60</f>
        <v>0</v>
      </c>
      <c r="P195" s="250">
        <f>'MMA Rev-Exp Summary'!W$60</f>
        <v>0</v>
      </c>
      <c r="Q195" s="250">
        <f>'MMA Rev-Exp Summary'!X$60</f>
        <v>0</v>
      </c>
      <c r="R195" s="250">
        <f>'MMA Rev-Exp Summary'!Y$60</f>
        <v>0</v>
      </c>
      <c r="S195" s="250">
        <f>'MMA Rev-Exp Summary'!Z$60</f>
        <v>0</v>
      </c>
      <c r="T195" s="250">
        <f>'MMA Rev-Exp Summary'!AA$60</f>
        <v>0</v>
      </c>
      <c r="U195" s="250">
        <f>'MMA Rev-Exp Summary'!AB$60</f>
        <v>0</v>
      </c>
      <c r="V195" s="250">
        <f>'MMA Rev-Exp Summary'!AC$60</f>
        <v>0</v>
      </c>
      <c r="W195" s="250">
        <f>'MMA Rev-Exp Summary'!AD$60</f>
        <v>0</v>
      </c>
    </row>
    <row r="196" spans="2:23" x14ac:dyDescent="0.3">
      <c r="B196" s="219"/>
      <c r="C196" s="219"/>
      <c r="D196" s="219"/>
      <c r="E196" s="243">
        <f>Jurat!I$1</f>
        <v>0</v>
      </c>
      <c r="F196" s="244">
        <f>Jurat!D$33</f>
        <v>0</v>
      </c>
      <c r="G196" s="219" t="s">
        <v>554</v>
      </c>
      <c r="H196" s="244">
        <v>42643</v>
      </c>
      <c r="I196" s="219" t="s">
        <v>485</v>
      </c>
      <c r="J196" s="219" t="s">
        <v>626</v>
      </c>
      <c r="K196" s="219" t="s">
        <v>558</v>
      </c>
      <c r="L196" s="219" t="s">
        <v>562</v>
      </c>
      <c r="M196" s="236" t="s">
        <v>556</v>
      </c>
      <c r="N196" s="240" t="s">
        <v>572</v>
      </c>
      <c r="O196" s="250">
        <f>'MMA Rev-Exp Summary'!V$61</f>
        <v>0</v>
      </c>
      <c r="P196" s="250">
        <f>'MMA Rev-Exp Summary'!W$61</f>
        <v>0</v>
      </c>
      <c r="Q196" s="250">
        <f>'MMA Rev-Exp Summary'!X$61</f>
        <v>0</v>
      </c>
      <c r="R196" s="250">
        <f>'MMA Rev-Exp Summary'!Y$61</f>
        <v>0</v>
      </c>
      <c r="S196" s="250">
        <f>'MMA Rev-Exp Summary'!Z$61</f>
        <v>0</v>
      </c>
      <c r="T196" s="250">
        <f>'MMA Rev-Exp Summary'!AA$61</f>
        <v>0</v>
      </c>
      <c r="U196" s="250">
        <f>'MMA Rev-Exp Summary'!AB$61</f>
        <v>0</v>
      </c>
      <c r="V196" s="250">
        <f>'MMA Rev-Exp Summary'!AC$61</f>
        <v>0</v>
      </c>
      <c r="W196" s="250">
        <f>'MMA Rev-Exp Summary'!AD$61</f>
        <v>0</v>
      </c>
    </row>
    <row r="197" spans="2:23" ht="28.8" x14ac:dyDescent="0.3">
      <c r="B197" s="219"/>
      <c r="C197" s="219"/>
      <c r="D197" s="219"/>
      <c r="E197" s="243">
        <f>Jurat!I$1</f>
        <v>0</v>
      </c>
      <c r="F197" s="244">
        <f>Jurat!D$33</f>
        <v>0</v>
      </c>
      <c r="G197" s="219" t="s">
        <v>554</v>
      </c>
      <c r="H197" s="244">
        <v>42643</v>
      </c>
      <c r="I197" s="219" t="s">
        <v>485</v>
      </c>
      <c r="J197" s="219" t="s">
        <v>626</v>
      </c>
      <c r="K197" s="219" t="s">
        <v>558</v>
      </c>
      <c r="L197" s="219" t="s">
        <v>563</v>
      </c>
      <c r="M197" s="236">
        <v>9.1</v>
      </c>
      <c r="N197" s="229" t="s">
        <v>221</v>
      </c>
      <c r="O197" s="250">
        <f>'MMA Rev-Exp Summary'!V$63</f>
        <v>0</v>
      </c>
      <c r="P197" s="250">
        <f>'MMA Rev-Exp Summary'!W$63</f>
        <v>0</v>
      </c>
      <c r="Q197" s="250">
        <f>'MMA Rev-Exp Summary'!X$63</f>
        <v>0</v>
      </c>
      <c r="R197" s="250">
        <f>'MMA Rev-Exp Summary'!Y$63</f>
        <v>0</v>
      </c>
      <c r="S197" s="250">
        <f>'MMA Rev-Exp Summary'!Z$63</f>
        <v>0</v>
      </c>
      <c r="T197" s="250">
        <f>'MMA Rev-Exp Summary'!AA$63</f>
        <v>0</v>
      </c>
      <c r="U197" s="250">
        <f>'MMA Rev-Exp Summary'!AB$63</f>
        <v>0</v>
      </c>
      <c r="V197" s="250">
        <f>'MMA Rev-Exp Summary'!AC$63</f>
        <v>0</v>
      </c>
      <c r="W197" s="250">
        <f>'MMA Rev-Exp Summary'!AD$63</f>
        <v>0</v>
      </c>
    </row>
    <row r="198" spans="2:23" x14ac:dyDescent="0.3">
      <c r="B198" s="219"/>
      <c r="C198" s="219"/>
      <c r="D198" s="219"/>
      <c r="E198" s="243">
        <f>Jurat!I$1</f>
        <v>0</v>
      </c>
      <c r="F198" s="244">
        <f>Jurat!D$33</f>
        <v>0</v>
      </c>
      <c r="G198" s="219" t="s">
        <v>554</v>
      </c>
      <c r="H198" s="244">
        <v>42643</v>
      </c>
      <c r="I198" s="219" t="s">
        <v>485</v>
      </c>
      <c r="J198" s="219" t="s">
        <v>626</v>
      </c>
      <c r="K198" s="219" t="s">
        <v>558</v>
      </c>
      <c r="L198" s="219" t="s">
        <v>563</v>
      </c>
      <c r="M198" s="236" t="s">
        <v>118</v>
      </c>
      <c r="N198" s="229" t="s">
        <v>222</v>
      </c>
      <c r="O198" s="250">
        <f>'MMA Rev-Exp Summary'!V$64</f>
        <v>0</v>
      </c>
      <c r="P198" s="250">
        <f>'MMA Rev-Exp Summary'!W$64</f>
        <v>0</v>
      </c>
      <c r="Q198" s="250">
        <f>'MMA Rev-Exp Summary'!X$64</f>
        <v>0</v>
      </c>
      <c r="R198" s="250">
        <f>'MMA Rev-Exp Summary'!Y$64</f>
        <v>0</v>
      </c>
      <c r="S198" s="250">
        <f>'MMA Rev-Exp Summary'!Z$64</f>
        <v>0</v>
      </c>
      <c r="T198" s="250">
        <f>'MMA Rev-Exp Summary'!AA$64</f>
        <v>0</v>
      </c>
      <c r="U198" s="250">
        <f>'MMA Rev-Exp Summary'!AB$64</f>
        <v>0</v>
      </c>
      <c r="V198" s="250">
        <f>'MMA Rev-Exp Summary'!AC$64</f>
        <v>0</v>
      </c>
      <c r="W198" s="250">
        <f>'MMA Rev-Exp Summary'!AD$64</f>
        <v>0</v>
      </c>
    </row>
    <row r="199" spans="2:23" x14ac:dyDescent="0.3">
      <c r="B199" s="219"/>
      <c r="C199" s="219"/>
      <c r="D199" s="219"/>
      <c r="E199" s="243">
        <f>Jurat!I$1</f>
        <v>0</v>
      </c>
      <c r="F199" s="244">
        <f>Jurat!D$33</f>
        <v>0</v>
      </c>
      <c r="G199" s="219" t="s">
        <v>554</v>
      </c>
      <c r="H199" s="244">
        <v>42643</v>
      </c>
      <c r="I199" s="219" t="s">
        <v>485</v>
      </c>
      <c r="J199" s="219" t="s">
        <v>626</v>
      </c>
      <c r="K199" s="219" t="s">
        <v>558</v>
      </c>
      <c r="L199" s="219" t="s">
        <v>563</v>
      </c>
      <c r="M199" s="236" t="s">
        <v>119</v>
      </c>
      <c r="N199" s="229" t="s">
        <v>223</v>
      </c>
      <c r="O199" s="250">
        <f>'MMA Rev-Exp Summary'!V$65</f>
        <v>0</v>
      </c>
      <c r="P199" s="250">
        <f>'MMA Rev-Exp Summary'!W$65</f>
        <v>0</v>
      </c>
      <c r="Q199" s="250">
        <f>'MMA Rev-Exp Summary'!X$65</f>
        <v>0</v>
      </c>
      <c r="R199" s="250">
        <f>'MMA Rev-Exp Summary'!Y$65</f>
        <v>0</v>
      </c>
      <c r="S199" s="250">
        <f>'MMA Rev-Exp Summary'!Z$65</f>
        <v>0</v>
      </c>
      <c r="T199" s="250">
        <f>'MMA Rev-Exp Summary'!AA$65</f>
        <v>0</v>
      </c>
      <c r="U199" s="250">
        <f>'MMA Rev-Exp Summary'!AB$65</f>
        <v>0</v>
      </c>
      <c r="V199" s="250">
        <f>'MMA Rev-Exp Summary'!AC$65</f>
        <v>0</v>
      </c>
      <c r="W199" s="250">
        <f>'MMA Rev-Exp Summary'!AD$65</f>
        <v>0</v>
      </c>
    </row>
    <row r="200" spans="2:23" x14ac:dyDescent="0.3">
      <c r="B200" s="219"/>
      <c r="C200" s="219"/>
      <c r="D200" s="219"/>
      <c r="E200" s="243">
        <f>Jurat!I$1</f>
        <v>0</v>
      </c>
      <c r="F200" s="244">
        <f>Jurat!D$33</f>
        <v>0</v>
      </c>
      <c r="G200" s="219" t="s">
        <v>554</v>
      </c>
      <c r="H200" s="244">
        <v>42643</v>
      </c>
      <c r="I200" s="219" t="s">
        <v>485</v>
      </c>
      <c r="J200" s="219" t="s">
        <v>626</v>
      </c>
      <c r="K200" s="219" t="s">
        <v>558</v>
      </c>
      <c r="L200" s="219" t="s">
        <v>563</v>
      </c>
      <c r="M200" s="236" t="s">
        <v>120</v>
      </c>
      <c r="N200" s="229" t="s">
        <v>176</v>
      </c>
      <c r="O200" s="250">
        <f>'MMA Rev-Exp Summary'!V$66</f>
        <v>0</v>
      </c>
      <c r="P200" s="250">
        <f>'MMA Rev-Exp Summary'!W$66</f>
        <v>0</v>
      </c>
      <c r="Q200" s="250">
        <f>'MMA Rev-Exp Summary'!X$66</f>
        <v>0</v>
      </c>
      <c r="R200" s="250">
        <f>'MMA Rev-Exp Summary'!Y$66</f>
        <v>0</v>
      </c>
      <c r="S200" s="250">
        <f>'MMA Rev-Exp Summary'!Z$66</f>
        <v>0</v>
      </c>
      <c r="T200" s="250">
        <f>'MMA Rev-Exp Summary'!AA$66</f>
        <v>0</v>
      </c>
      <c r="U200" s="250">
        <f>'MMA Rev-Exp Summary'!AB$66</f>
        <v>0</v>
      </c>
      <c r="V200" s="250">
        <f>'MMA Rev-Exp Summary'!AC$66</f>
        <v>0</v>
      </c>
      <c r="W200" s="250">
        <f>'MMA Rev-Exp Summary'!AD$66</f>
        <v>0</v>
      </c>
    </row>
    <row r="201" spans="2:23" x14ac:dyDescent="0.3">
      <c r="B201" s="219"/>
      <c r="C201" s="219"/>
      <c r="D201" s="219"/>
      <c r="E201" s="243">
        <f>Jurat!I$1</f>
        <v>0</v>
      </c>
      <c r="F201" s="244">
        <f>Jurat!D$33</f>
        <v>0</v>
      </c>
      <c r="G201" s="219" t="s">
        <v>554</v>
      </c>
      <c r="H201" s="244">
        <v>42643</v>
      </c>
      <c r="I201" s="219" t="s">
        <v>485</v>
      </c>
      <c r="J201" s="219" t="s">
        <v>626</v>
      </c>
      <c r="K201" s="219" t="s">
        <v>558</v>
      </c>
      <c r="L201" s="219" t="s">
        <v>563</v>
      </c>
      <c r="M201" s="236" t="s">
        <v>121</v>
      </c>
      <c r="N201" s="229" t="s">
        <v>146</v>
      </c>
      <c r="O201" s="250">
        <f>'MMA Rev-Exp Summary'!V$67</f>
        <v>0</v>
      </c>
      <c r="P201" s="250">
        <f>'MMA Rev-Exp Summary'!W$67</f>
        <v>0</v>
      </c>
      <c r="Q201" s="250">
        <f>'MMA Rev-Exp Summary'!X$67</f>
        <v>0</v>
      </c>
      <c r="R201" s="250">
        <f>'MMA Rev-Exp Summary'!Y$67</f>
        <v>0</v>
      </c>
      <c r="S201" s="250">
        <f>'MMA Rev-Exp Summary'!Z$67</f>
        <v>0</v>
      </c>
      <c r="T201" s="250">
        <f>'MMA Rev-Exp Summary'!AA$67</f>
        <v>0</v>
      </c>
      <c r="U201" s="250">
        <f>'MMA Rev-Exp Summary'!AB$67</f>
        <v>0</v>
      </c>
      <c r="V201" s="250">
        <f>'MMA Rev-Exp Summary'!AC$67</f>
        <v>0</v>
      </c>
      <c r="W201" s="250">
        <f>'MMA Rev-Exp Summary'!AD$67</f>
        <v>0</v>
      </c>
    </row>
    <row r="202" spans="2:23" x14ac:dyDescent="0.3">
      <c r="B202" s="219"/>
      <c r="C202" s="219"/>
      <c r="D202" s="219"/>
      <c r="E202" s="243">
        <f>Jurat!I$1</f>
        <v>0</v>
      </c>
      <c r="F202" s="244">
        <f>Jurat!D$33</f>
        <v>0</v>
      </c>
      <c r="G202" s="219" t="s">
        <v>554</v>
      </c>
      <c r="H202" s="244">
        <v>42643</v>
      </c>
      <c r="I202" s="219" t="s">
        <v>485</v>
      </c>
      <c r="J202" s="219" t="s">
        <v>626</v>
      </c>
      <c r="K202" s="219" t="s">
        <v>558</v>
      </c>
      <c r="L202" s="219" t="s">
        <v>563</v>
      </c>
      <c r="M202" s="236" t="s">
        <v>122</v>
      </c>
      <c r="N202" s="229" t="s">
        <v>178</v>
      </c>
      <c r="O202" s="250">
        <f>'MMA Rev-Exp Summary'!V$68</f>
        <v>0</v>
      </c>
      <c r="P202" s="250">
        <f>'MMA Rev-Exp Summary'!W$68</f>
        <v>0</v>
      </c>
      <c r="Q202" s="250">
        <f>'MMA Rev-Exp Summary'!X$68</f>
        <v>0</v>
      </c>
      <c r="R202" s="250">
        <f>'MMA Rev-Exp Summary'!Y$68</f>
        <v>0</v>
      </c>
      <c r="S202" s="250">
        <f>'MMA Rev-Exp Summary'!Z$68</f>
        <v>0</v>
      </c>
      <c r="T202" s="250">
        <f>'MMA Rev-Exp Summary'!AA$68</f>
        <v>0</v>
      </c>
      <c r="U202" s="250">
        <f>'MMA Rev-Exp Summary'!AB$68</f>
        <v>0</v>
      </c>
      <c r="V202" s="250">
        <f>'MMA Rev-Exp Summary'!AC$68</f>
        <v>0</v>
      </c>
      <c r="W202" s="250">
        <f>'MMA Rev-Exp Summary'!AD$68</f>
        <v>0</v>
      </c>
    </row>
    <row r="203" spans="2:23" x14ac:dyDescent="0.3">
      <c r="B203" s="219"/>
      <c r="C203" s="219"/>
      <c r="D203" s="219"/>
      <c r="E203" s="243">
        <f>Jurat!I$1</f>
        <v>0</v>
      </c>
      <c r="F203" s="244">
        <f>Jurat!D$33</f>
        <v>0</v>
      </c>
      <c r="G203" s="219" t="s">
        <v>554</v>
      </c>
      <c r="H203" s="244">
        <v>42643</v>
      </c>
      <c r="I203" s="219" t="s">
        <v>485</v>
      </c>
      <c r="J203" s="219" t="s">
        <v>626</v>
      </c>
      <c r="K203" s="219" t="s">
        <v>558</v>
      </c>
      <c r="L203" s="219" t="s">
        <v>563</v>
      </c>
      <c r="M203" s="236" t="s">
        <v>123</v>
      </c>
      <c r="N203" s="229" t="s">
        <v>585</v>
      </c>
      <c r="O203" s="250">
        <f>'MMA Rev-Exp Summary'!V$69</f>
        <v>0</v>
      </c>
      <c r="P203" s="250">
        <f>'MMA Rev-Exp Summary'!W$69</f>
        <v>0</v>
      </c>
      <c r="Q203" s="250">
        <f>'MMA Rev-Exp Summary'!X$69</f>
        <v>0</v>
      </c>
      <c r="R203" s="250">
        <f>'MMA Rev-Exp Summary'!Y$69</f>
        <v>0</v>
      </c>
      <c r="S203" s="250">
        <f>'MMA Rev-Exp Summary'!Z$69</f>
        <v>0</v>
      </c>
      <c r="T203" s="250">
        <f>'MMA Rev-Exp Summary'!AA$69</f>
        <v>0</v>
      </c>
      <c r="U203" s="250">
        <f>'MMA Rev-Exp Summary'!AB$69</f>
        <v>0</v>
      </c>
      <c r="V203" s="250">
        <f>'MMA Rev-Exp Summary'!AC$69</f>
        <v>0</v>
      </c>
      <c r="W203" s="250">
        <f>'MMA Rev-Exp Summary'!AD$69</f>
        <v>0</v>
      </c>
    </row>
    <row r="204" spans="2:23" x14ac:dyDescent="0.3">
      <c r="B204" s="219"/>
      <c r="C204" s="219"/>
      <c r="D204" s="219"/>
      <c r="E204" s="243">
        <f>Jurat!I$1</f>
        <v>0</v>
      </c>
      <c r="F204" s="244">
        <f>Jurat!D$33</f>
        <v>0</v>
      </c>
      <c r="G204" s="219" t="s">
        <v>554</v>
      </c>
      <c r="H204" s="244">
        <v>42643</v>
      </c>
      <c r="I204" s="219" t="s">
        <v>485</v>
      </c>
      <c r="J204" s="219" t="s">
        <v>626</v>
      </c>
      <c r="K204" s="219" t="s">
        <v>558</v>
      </c>
      <c r="L204" s="219" t="s">
        <v>6</v>
      </c>
      <c r="M204" s="236" t="s">
        <v>129</v>
      </c>
      <c r="N204" s="229" t="s">
        <v>224</v>
      </c>
      <c r="O204" s="250">
        <f>'MMA Rev-Exp Summary'!V$71</f>
        <v>0</v>
      </c>
      <c r="P204" s="250">
        <f>'MMA Rev-Exp Summary'!W$71</f>
        <v>0</v>
      </c>
      <c r="Q204" s="250">
        <f>'MMA Rev-Exp Summary'!X$71</f>
        <v>0</v>
      </c>
      <c r="R204" s="250">
        <f>'MMA Rev-Exp Summary'!Y$71</f>
        <v>0</v>
      </c>
      <c r="S204" s="250">
        <f>'MMA Rev-Exp Summary'!Z$71</f>
        <v>0</v>
      </c>
      <c r="T204" s="250">
        <f>'MMA Rev-Exp Summary'!AA$71</f>
        <v>0</v>
      </c>
      <c r="U204" s="250">
        <f>'MMA Rev-Exp Summary'!AB$71</f>
        <v>0</v>
      </c>
      <c r="V204" s="250">
        <f>'MMA Rev-Exp Summary'!AC$71</f>
        <v>0</v>
      </c>
      <c r="W204" s="250">
        <f>'MMA Rev-Exp Summary'!AD$71</f>
        <v>0</v>
      </c>
    </row>
    <row r="205" spans="2:23" x14ac:dyDescent="0.3">
      <c r="B205" s="219"/>
      <c r="C205" s="219"/>
      <c r="D205" s="219"/>
      <c r="E205" s="243">
        <f>Jurat!I$1</f>
        <v>0</v>
      </c>
      <c r="F205" s="244">
        <f>Jurat!D$33</f>
        <v>0</v>
      </c>
      <c r="G205" s="219" t="s">
        <v>554</v>
      </c>
      <c r="H205" s="244">
        <v>42643</v>
      </c>
      <c r="I205" s="219" t="s">
        <v>485</v>
      </c>
      <c r="J205" s="219" t="s">
        <v>626</v>
      </c>
      <c r="K205" s="219" t="s">
        <v>558</v>
      </c>
      <c r="L205" s="219" t="s">
        <v>6</v>
      </c>
      <c r="M205" s="236" t="s">
        <v>50</v>
      </c>
      <c r="N205" s="229" t="s">
        <v>179</v>
      </c>
      <c r="O205" s="250">
        <f>'MMA Rev-Exp Summary'!V$72</f>
        <v>0</v>
      </c>
      <c r="P205" s="250">
        <f>'MMA Rev-Exp Summary'!W$72</f>
        <v>0</v>
      </c>
      <c r="Q205" s="250">
        <f>'MMA Rev-Exp Summary'!X$72</f>
        <v>0</v>
      </c>
      <c r="R205" s="250">
        <f>'MMA Rev-Exp Summary'!Y$72</f>
        <v>0</v>
      </c>
      <c r="S205" s="250">
        <f>'MMA Rev-Exp Summary'!Z$72</f>
        <v>0</v>
      </c>
      <c r="T205" s="250">
        <f>'MMA Rev-Exp Summary'!AA$72</f>
        <v>0</v>
      </c>
      <c r="U205" s="250">
        <f>'MMA Rev-Exp Summary'!AB$72</f>
        <v>0</v>
      </c>
      <c r="V205" s="250">
        <f>'MMA Rev-Exp Summary'!AC$72</f>
        <v>0</v>
      </c>
      <c r="W205" s="250">
        <f>'MMA Rev-Exp Summary'!AD$72</f>
        <v>0</v>
      </c>
    </row>
    <row r="206" spans="2:23" x14ac:dyDescent="0.3">
      <c r="B206" s="219"/>
      <c r="C206" s="219"/>
      <c r="D206" s="219"/>
      <c r="E206" s="243">
        <f>Jurat!I$1</f>
        <v>0</v>
      </c>
      <c r="F206" s="244">
        <f>Jurat!D$33</f>
        <v>0</v>
      </c>
      <c r="G206" s="219" t="s">
        <v>554</v>
      </c>
      <c r="H206" s="244">
        <v>42643</v>
      </c>
      <c r="I206" s="219" t="s">
        <v>485</v>
      </c>
      <c r="J206" s="219" t="s">
        <v>626</v>
      </c>
      <c r="K206" s="219" t="s">
        <v>558</v>
      </c>
      <c r="L206" s="219" t="s">
        <v>6</v>
      </c>
      <c r="M206" s="236" t="s">
        <v>51</v>
      </c>
      <c r="N206" s="229" t="s">
        <v>180</v>
      </c>
      <c r="O206" s="250">
        <f>'MMA Rev-Exp Summary'!V$73</f>
        <v>0</v>
      </c>
      <c r="P206" s="250">
        <f>'MMA Rev-Exp Summary'!W$73</f>
        <v>0</v>
      </c>
      <c r="Q206" s="250">
        <f>'MMA Rev-Exp Summary'!X$73</f>
        <v>0</v>
      </c>
      <c r="R206" s="250">
        <f>'MMA Rev-Exp Summary'!Y$73</f>
        <v>0</v>
      </c>
      <c r="S206" s="250">
        <f>'MMA Rev-Exp Summary'!Z$73</f>
        <v>0</v>
      </c>
      <c r="T206" s="250">
        <f>'MMA Rev-Exp Summary'!AA$73</f>
        <v>0</v>
      </c>
      <c r="U206" s="250">
        <f>'MMA Rev-Exp Summary'!AB$73</f>
        <v>0</v>
      </c>
      <c r="V206" s="250">
        <f>'MMA Rev-Exp Summary'!AC$73</f>
        <v>0</v>
      </c>
      <c r="W206" s="250">
        <f>'MMA Rev-Exp Summary'!AD$73</f>
        <v>0</v>
      </c>
    </row>
    <row r="207" spans="2:23" x14ac:dyDescent="0.3">
      <c r="B207" s="219"/>
      <c r="C207" s="219"/>
      <c r="D207" s="219"/>
      <c r="E207" s="243">
        <f>Jurat!I$1</f>
        <v>0</v>
      </c>
      <c r="F207" s="244">
        <f>Jurat!D$33</f>
        <v>0</v>
      </c>
      <c r="G207" s="219" t="s">
        <v>554</v>
      </c>
      <c r="H207" s="244">
        <v>42643</v>
      </c>
      <c r="I207" s="219" t="s">
        <v>485</v>
      </c>
      <c r="J207" s="219" t="s">
        <v>626</v>
      </c>
      <c r="K207" s="219" t="s">
        <v>558</v>
      </c>
      <c r="L207" s="219" t="s">
        <v>6</v>
      </c>
      <c r="M207" s="236" t="s">
        <v>181</v>
      </c>
      <c r="N207" s="229" t="s">
        <v>577</v>
      </c>
      <c r="O207" s="250">
        <f>'MMA Rev-Exp Summary'!V$74</f>
        <v>0</v>
      </c>
      <c r="P207" s="250">
        <f>'MMA Rev-Exp Summary'!W$74</f>
        <v>0</v>
      </c>
      <c r="Q207" s="250">
        <f>'MMA Rev-Exp Summary'!X$74</f>
        <v>0</v>
      </c>
      <c r="R207" s="250">
        <f>'MMA Rev-Exp Summary'!Y$74</f>
        <v>0</v>
      </c>
      <c r="S207" s="250">
        <f>'MMA Rev-Exp Summary'!Z$74</f>
        <v>0</v>
      </c>
      <c r="T207" s="250">
        <f>'MMA Rev-Exp Summary'!AA$74</f>
        <v>0</v>
      </c>
      <c r="U207" s="250">
        <f>'MMA Rev-Exp Summary'!AB$74</f>
        <v>0</v>
      </c>
      <c r="V207" s="250">
        <f>'MMA Rev-Exp Summary'!AC$74</f>
        <v>0</v>
      </c>
      <c r="W207" s="250">
        <f>'MMA Rev-Exp Summary'!AD$74</f>
        <v>0</v>
      </c>
    </row>
    <row r="208" spans="2:23" x14ac:dyDescent="0.3">
      <c r="B208" s="219"/>
      <c r="C208" s="219"/>
      <c r="D208" s="219"/>
      <c r="E208" s="243">
        <f>Jurat!I$1</f>
        <v>0</v>
      </c>
      <c r="F208" s="244">
        <f>Jurat!D$33</f>
        <v>0</v>
      </c>
      <c r="G208" s="219" t="s">
        <v>554</v>
      </c>
      <c r="H208" s="244">
        <v>42643</v>
      </c>
      <c r="I208" s="219" t="s">
        <v>485</v>
      </c>
      <c r="J208" s="219" t="s">
        <v>626</v>
      </c>
      <c r="K208" s="219" t="s">
        <v>558</v>
      </c>
      <c r="L208" s="219" t="s">
        <v>547</v>
      </c>
      <c r="M208" s="237" t="s">
        <v>132</v>
      </c>
      <c r="N208" s="228" t="s">
        <v>36</v>
      </c>
      <c r="O208" s="250">
        <f>'MMA Rev-Exp Summary'!V$80</f>
        <v>0</v>
      </c>
      <c r="P208" s="250">
        <f>'MMA Rev-Exp Summary'!W$80</f>
        <v>0</v>
      </c>
      <c r="Q208" s="250">
        <f>'MMA Rev-Exp Summary'!X$80</f>
        <v>0</v>
      </c>
      <c r="R208" s="250">
        <f>'MMA Rev-Exp Summary'!Y$80</f>
        <v>0</v>
      </c>
      <c r="S208" s="250">
        <f>'MMA Rev-Exp Summary'!Z$80</f>
        <v>0</v>
      </c>
      <c r="T208" s="250">
        <f>'MMA Rev-Exp Summary'!AA$80</f>
        <v>0</v>
      </c>
      <c r="U208" s="250">
        <f>'MMA Rev-Exp Summary'!AB$80</f>
        <v>0</v>
      </c>
      <c r="V208" s="250">
        <f>'MMA Rev-Exp Summary'!AC$80</f>
        <v>0</v>
      </c>
      <c r="W208" s="250">
        <f>'MMA Rev-Exp Summary'!AD$80</f>
        <v>0</v>
      </c>
    </row>
    <row r="209" spans="2:23" x14ac:dyDescent="0.3">
      <c r="B209" s="219"/>
      <c r="C209" s="219"/>
      <c r="D209" s="219"/>
      <c r="E209" s="243">
        <f>Jurat!I$1</f>
        <v>0</v>
      </c>
      <c r="F209" s="244">
        <f>Jurat!D$33</f>
        <v>0</v>
      </c>
      <c r="G209" s="219" t="s">
        <v>554</v>
      </c>
      <c r="H209" s="244">
        <v>42643</v>
      </c>
      <c r="I209" s="219" t="s">
        <v>485</v>
      </c>
      <c r="J209" s="219" t="s">
        <v>626</v>
      </c>
      <c r="K209" s="219" t="s">
        <v>558</v>
      </c>
      <c r="L209" s="219" t="s">
        <v>547</v>
      </c>
      <c r="M209" s="237" t="s">
        <v>182</v>
      </c>
      <c r="N209" s="228" t="s">
        <v>148</v>
      </c>
      <c r="O209" s="250">
        <f>'MMA Rev-Exp Summary'!V$81</f>
        <v>0</v>
      </c>
      <c r="P209" s="250">
        <f>'MMA Rev-Exp Summary'!W$81</f>
        <v>0</v>
      </c>
      <c r="Q209" s="250">
        <f>'MMA Rev-Exp Summary'!X$81</f>
        <v>0</v>
      </c>
      <c r="R209" s="250">
        <f>'MMA Rev-Exp Summary'!Y$81</f>
        <v>0</v>
      </c>
      <c r="S209" s="250">
        <f>'MMA Rev-Exp Summary'!Z$81</f>
        <v>0</v>
      </c>
      <c r="T209" s="250">
        <f>'MMA Rev-Exp Summary'!AA$81</f>
        <v>0</v>
      </c>
      <c r="U209" s="250">
        <f>'MMA Rev-Exp Summary'!AB$81</f>
        <v>0</v>
      </c>
      <c r="V209" s="250">
        <f>'MMA Rev-Exp Summary'!AC$81</f>
        <v>0</v>
      </c>
      <c r="W209" s="250">
        <f>'MMA Rev-Exp Summary'!AD$81</f>
        <v>0</v>
      </c>
    </row>
    <row r="210" spans="2:23" x14ac:dyDescent="0.3">
      <c r="B210" s="219"/>
      <c r="C210" s="219"/>
      <c r="D210" s="219"/>
      <c r="E210" s="243">
        <f>Jurat!I$1</f>
        <v>0</v>
      </c>
      <c r="F210" s="244">
        <f>Jurat!D$33</f>
        <v>0</v>
      </c>
      <c r="G210" s="219" t="s">
        <v>554</v>
      </c>
      <c r="H210" s="244">
        <v>42643</v>
      </c>
      <c r="I210" s="219" t="s">
        <v>485</v>
      </c>
      <c r="J210" s="219" t="s">
        <v>626</v>
      </c>
      <c r="K210" s="219" t="s">
        <v>558</v>
      </c>
      <c r="L210" s="219" t="s">
        <v>547</v>
      </c>
      <c r="M210" s="237" t="s">
        <v>184</v>
      </c>
      <c r="N210" s="228" t="s">
        <v>44</v>
      </c>
      <c r="O210" s="250">
        <f>'MMA Rev-Exp Summary'!V$83</f>
        <v>0</v>
      </c>
      <c r="P210" s="250">
        <f>'MMA Rev-Exp Summary'!W$83</f>
        <v>0</v>
      </c>
      <c r="Q210" s="250">
        <f>'MMA Rev-Exp Summary'!X$83</f>
        <v>0</v>
      </c>
      <c r="R210" s="250">
        <f>'MMA Rev-Exp Summary'!Y$83</f>
        <v>0</v>
      </c>
      <c r="S210" s="250">
        <f>'MMA Rev-Exp Summary'!Z$83</f>
        <v>0</v>
      </c>
      <c r="T210" s="250">
        <f>'MMA Rev-Exp Summary'!AA$83</f>
        <v>0</v>
      </c>
      <c r="U210" s="250">
        <f>'MMA Rev-Exp Summary'!AB$83</f>
        <v>0</v>
      </c>
      <c r="V210" s="250">
        <f>'MMA Rev-Exp Summary'!AC$83</f>
        <v>0</v>
      </c>
      <c r="W210" s="250">
        <f>'MMA Rev-Exp Summary'!AD$83</f>
        <v>0</v>
      </c>
    </row>
    <row r="211" spans="2:23" x14ac:dyDescent="0.3">
      <c r="B211" s="219"/>
      <c r="C211" s="219"/>
      <c r="D211" s="219"/>
      <c r="E211" s="243">
        <f>Jurat!I$1</f>
        <v>0</v>
      </c>
      <c r="F211" s="244">
        <f>Jurat!D$33</f>
        <v>0</v>
      </c>
      <c r="G211" s="219" t="s">
        <v>554</v>
      </c>
      <c r="H211" s="244">
        <v>42643</v>
      </c>
      <c r="I211" s="219" t="s">
        <v>485</v>
      </c>
      <c r="J211" s="219" t="s">
        <v>626</v>
      </c>
      <c r="K211" s="219" t="s">
        <v>558</v>
      </c>
      <c r="L211" s="219" t="s">
        <v>547</v>
      </c>
      <c r="M211" s="237" t="s">
        <v>185</v>
      </c>
      <c r="N211" s="228" t="s">
        <v>427</v>
      </c>
      <c r="O211" s="250">
        <f>'MMA Rev-Exp Summary'!V$84</f>
        <v>0</v>
      </c>
      <c r="P211" s="250">
        <f>'MMA Rev-Exp Summary'!W$84</f>
        <v>0</v>
      </c>
      <c r="Q211" s="250">
        <f>'MMA Rev-Exp Summary'!X$84</f>
        <v>0</v>
      </c>
      <c r="R211" s="250">
        <f>'MMA Rev-Exp Summary'!Y$84</f>
        <v>0</v>
      </c>
      <c r="S211" s="250">
        <f>'MMA Rev-Exp Summary'!Z$84</f>
        <v>0</v>
      </c>
      <c r="T211" s="250">
        <f>'MMA Rev-Exp Summary'!AA$84</f>
        <v>0</v>
      </c>
      <c r="U211" s="250">
        <f>'MMA Rev-Exp Summary'!AB$84</f>
        <v>0</v>
      </c>
      <c r="V211" s="250">
        <f>'MMA Rev-Exp Summary'!AC$84</f>
        <v>0</v>
      </c>
      <c r="W211" s="250">
        <f>'MMA Rev-Exp Summary'!AD$84</f>
        <v>0</v>
      </c>
    </row>
    <row r="212" spans="2:23" x14ac:dyDescent="0.3">
      <c r="B212" s="219"/>
      <c r="C212" s="219"/>
      <c r="D212" s="219"/>
      <c r="E212" s="243">
        <f>Jurat!I$1</f>
        <v>0</v>
      </c>
      <c r="F212" s="244">
        <f>Jurat!D$33</f>
        <v>0</v>
      </c>
      <c r="G212" s="219" t="s">
        <v>554</v>
      </c>
      <c r="H212" s="244">
        <v>42643</v>
      </c>
      <c r="I212" s="219" t="s">
        <v>485</v>
      </c>
      <c r="J212" s="219" t="s">
        <v>626</v>
      </c>
      <c r="K212" s="219" t="s">
        <v>564</v>
      </c>
      <c r="L212" s="219" t="s">
        <v>549</v>
      </c>
      <c r="M212" s="236" t="s">
        <v>133</v>
      </c>
      <c r="N212" s="228" t="s">
        <v>30</v>
      </c>
      <c r="O212" s="250">
        <f>'MMA Rev-Exp Summary'!V$89</f>
        <v>0</v>
      </c>
      <c r="P212" s="250">
        <v>0</v>
      </c>
      <c r="Q212" s="250">
        <v>0</v>
      </c>
      <c r="R212" s="250">
        <v>0</v>
      </c>
      <c r="S212" s="250">
        <v>0</v>
      </c>
      <c r="T212" s="250">
        <v>0</v>
      </c>
      <c r="U212" s="250">
        <v>0</v>
      </c>
      <c r="V212" s="250">
        <v>0</v>
      </c>
      <c r="W212" s="250">
        <v>0</v>
      </c>
    </row>
    <row r="213" spans="2:23" x14ac:dyDescent="0.3">
      <c r="B213" s="219"/>
      <c r="C213" s="219"/>
      <c r="D213" s="219"/>
      <c r="E213" s="243">
        <f>Jurat!I$1</f>
        <v>0</v>
      </c>
      <c r="F213" s="244">
        <f>Jurat!D$33</f>
        <v>0</v>
      </c>
      <c r="G213" s="219" t="s">
        <v>554</v>
      </c>
      <c r="H213" s="244">
        <v>42643</v>
      </c>
      <c r="I213" s="219" t="s">
        <v>485</v>
      </c>
      <c r="J213" s="219" t="s">
        <v>626</v>
      </c>
      <c r="K213" s="219" t="s">
        <v>564</v>
      </c>
      <c r="L213" s="219" t="s">
        <v>549</v>
      </c>
      <c r="M213" s="236" t="s">
        <v>134</v>
      </c>
      <c r="N213" s="231" t="s">
        <v>109</v>
      </c>
      <c r="O213" s="250">
        <f>'MMA Rev-Exp Summary'!V$90</f>
        <v>0</v>
      </c>
      <c r="P213" s="250">
        <v>0</v>
      </c>
      <c r="Q213" s="250">
        <v>0</v>
      </c>
      <c r="R213" s="250">
        <v>0</v>
      </c>
      <c r="S213" s="250">
        <v>0</v>
      </c>
      <c r="T213" s="250">
        <v>0</v>
      </c>
      <c r="U213" s="250">
        <v>0</v>
      </c>
      <c r="V213" s="250">
        <v>0</v>
      </c>
      <c r="W213" s="250">
        <v>0</v>
      </c>
    </row>
    <row r="214" spans="2:23" x14ac:dyDescent="0.3">
      <c r="B214" s="219"/>
      <c r="C214" s="219"/>
      <c r="D214" s="219"/>
      <c r="E214" s="243">
        <f>Jurat!I$1</f>
        <v>0</v>
      </c>
      <c r="F214" s="244">
        <f>Jurat!D$33</f>
        <v>0</v>
      </c>
      <c r="G214" s="219" t="s">
        <v>554</v>
      </c>
      <c r="H214" s="244">
        <v>42643</v>
      </c>
      <c r="I214" s="219" t="s">
        <v>485</v>
      </c>
      <c r="J214" s="219" t="s">
        <v>626</v>
      </c>
      <c r="K214" s="219" t="s">
        <v>564</v>
      </c>
      <c r="L214" s="219" t="s">
        <v>549</v>
      </c>
      <c r="M214" s="236" t="s">
        <v>135</v>
      </c>
      <c r="N214" s="228" t="s">
        <v>110</v>
      </c>
      <c r="O214" s="250">
        <f>'MMA Rev-Exp Summary'!V$91</f>
        <v>0</v>
      </c>
      <c r="P214" s="250">
        <v>0</v>
      </c>
      <c r="Q214" s="250">
        <v>0</v>
      </c>
      <c r="R214" s="250">
        <v>0</v>
      </c>
      <c r="S214" s="250">
        <v>0</v>
      </c>
      <c r="T214" s="250">
        <v>0</v>
      </c>
      <c r="U214" s="250">
        <v>0</v>
      </c>
      <c r="V214" s="250">
        <v>0</v>
      </c>
      <c r="W214" s="250">
        <v>0</v>
      </c>
    </row>
    <row r="215" spans="2:23" x14ac:dyDescent="0.3">
      <c r="B215" s="219"/>
      <c r="C215" s="219"/>
      <c r="D215" s="219"/>
      <c r="E215" s="243">
        <f>Jurat!I$1</f>
        <v>0</v>
      </c>
      <c r="F215" s="244">
        <f>Jurat!D$33</f>
        <v>0</v>
      </c>
      <c r="G215" s="219" t="s">
        <v>554</v>
      </c>
      <c r="H215" s="244">
        <v>42643</v>
      </c>
      <c r="I215" s="219" t="s">
        <v>485</v>
      </c>
      <c r="J215" s="219" t="s">
        <v>626</v>
      </c>
      <c r="K215" s="219" t="s">
        <v>564</v>
      </c>
      <c r="L215" s="219" t="s">
        <v>549</v>
      </c>
      <c r="M215" s="239" t="s">
        <v>136</v>
      </c>
      <c r="N215" s="228" t="s">
        <v>111</v>
      </c>
      <c r="O215" s="250">
        <f>'MMA Rev-Exp Summary'!V$92</f>
        <v>0</v>
      </c>
      <c r="P215" s="250">
        <v>0</v>
      </c>
      <c r="Q215" s="250">
        <v>0</v>
      </c>
      <c r="R215" s="250">
        <v>0</v>
      </c>
      <c r="S215" s="250">
        <v>0</v>
      </c>
      <c r="T215" s="250">
        <v>0</v>
      </c>
      <c r="U215" s="250">
        <v>0</v>
      </c>
      <c r="V215" s="250">
        <v>0</v>
      </c>
      <c r="W215" s="250">
        <v>0</v>
      </c>
    </row>
    <row r="216" spans="2:23" x14ac:dyDescent="0.3">
      <c r="B216" s="219"/>
      <c r="C216" s="219"/>
      <c r="D216" s="219"/>
      <c r="E216" s="243">
        <f>Jurat!I$1</f>
        <v>0</v>
      </c>
      <c r="F216" s="244">
        <f>Jurat!D$33</f>
        <v>0</v>
      </c>
      <c r="G216" s="219" t="s">
        <v>554</v>
      </c>
      <c r="H216" s="244">
        <v>42643</v>
      </c>
      <c r="I216" s="219" t="s">
        <v>485</v>
      </c>
      <c r="J216" s="219" t="s">
        <v>626</v>
      </c>
      <c r="K216" s="219" t="s">
        <v>564</v>
      </c>
      <c r="L216" s="219" t="s">
        <v>549</v>
      </c>
      <c r="M216" s="239" t="s">
        <v>137</v>
      </c>
      <c r="N216" s="228" t="s">
        <v>112</v>
      </c>
      <c r="O216" s="250">
        <f>'MMA Rev-Exp Summary'!V$93</f>
        <v>0</v>
      </c>
      <c r="P216" s="250">
        <v>0</v>
      </c>
      <c r="Q216" s="250">
        <v>0</v>
      </c>
      <c r="R216" s="250">
        <v>0</v>
      </c>
      <c r="S216" s="250">
        <v>0</v>
      </c>
      <c r="T216" s="250">
        <v>0</v>
      </c>
      <c r="U216" s="250">
        <v>0</v>
      </c>
      <c r="V216" s="250">
        <v>0</v>
      </c>
      <c r="W216" s="250">
        <v>0</v>
      </c>
    </row>
    <row r="217" spans="2:23" x14ac:dyDescent="0.3">
      <c r="B217" s="219"/>
      <c r="C217" s="219"/>
      <c r="D217" s="219"/>
      <c r="E217" s="243">
        <f>Jurat!I$1</f>
        <v>0</v>
      </c>
      <c r="F217" s="244">
        <f>Jurat!D$33</f>
        <v>0</v>
      </c>
      <c r="G217" s="219" t="s">
        <v>554</v>
      </c>
      <c r="H217" s="244">
        <v>42643</v>
      </c>
      <c r="I217" s="219" t="s">
        <v>485</v>
      </c>
      <c r="J217" s="219" t="s">
        <v>626</v>
      </c>
      <c r="K217" s="219" t="s">
        <v>564</v>
      </c>
      <c r="L217" s="219" t="s">
        <v>549</v>
      </c>
      <c r="M217" s="236" t="s">
        <v>138</v>
      </c>
      <c r="N217" s="231" t="s">
        <v>31</v>
      </c>
      <c r="O217" s="250">
        <f>'MMA Rev-Exp Summary'!V$94</f>
        <v>0</v>
      </c>
      <c r="P217" s="250">
        <v>0</v>
      </c>
      <c r="Q217" s="250">
        <v>0</v>
      </c>
      <c r="R217" s="250">
        <v>0</v>
      </c>
      <c r="S217" s="250">
        <v>0</v>
      </c>
      <c r="T217" s="250">
        <v>0</v>
      </c>
      <c r="U217" s="250">
        <v>0</v>
      </c>
      <c r="V217" s="250">
        <v>0</v>
      </c>
      <c r="W217" s="250">
        <v>0</v>
      </c>
    </row>
    <row r="218" spans="2:23" x14ac:dyDescent="0.3">
      <c r="B218" s="219"/>
      <c r="C218" s="219"/>
      <c r="D218" s="219"/>
      <c r="E218" s="243">
        <f>Jurat!I$1</f>
        <v>0</v>
      </c>
      <c r="F218" s="244">
        <f>Jurat!D$33</f>
        <v>0</v>
      </c>
      <c r="G218" s="219" t="s">
        <v>554</v>
      </c>
      <c r="H218" s="244">
        <v>42643</v>
      </c>
      <c r="I218" s="219" t="s">
        <v>485</v>
      </c>
      <c r="J218" s="219" t="s">
        <v>626</v>
      </c>
      <c r="K218" s="219" t="s">
        <v>550</v>
      </c>
      <c r="L218" s="219" t="s">
        <v>550</v>
      </c>
      <c r="M218" s="237" t="s">
        <v>140</v>
      </c>
      <c r="N218" s="231" t="s">
        <v>424</v>
      </c>
      <c r="O218" s="250">
        <f>'MMA Rev-Exp Summary'!V$96</f>
        <v>0</v>
      </c>
      <c r="P218" s="250">
        <v>0</v>
      </c>
      <c r="Q218" s="250">
        <v>0</v>
      </c>
      <c r="R218" s="250">
        <v>0</v>
      </c>
      <c r="S218" s="250">
        <v>0</v>
      </c>
      <c r="T218" s="250">
        <v>0</v>
      </c>
      <c r="U218" s="250">
        <v>0</v>
      </c>
      <c r="V218" s="250">
        <v>0</v>
      </c>
      <c r="W218" s="250">
        <v>0</v>
      </c>
    </row>
    <row r="219" spans="2:23" x14ac:dyDescent="0.3">
      <c r="B219" s="219"/>
      <c r="C219" s="219"/>
      <c r="D219" s="219"/>
      <c r="E219" s="243">
        <f>Jurat!I$1</f>
        <v>0</v>
      </c>
      <c r="F219" s="244">
        <f>Jurat!D$33</f>
        <v>0</v>
      </c>
      <c r="G219" s="219" t="s">
        <v>554</v>
      </c>
      <c r="H219" s="244">
        <v>42643</v>
      </c>
      <c r="I219" s="219" t="s">
        <v>485</v>
      </c>
      <c r="J219" s="219" t="s">
        <v>626</v>
      </c>
      <c r="K219" s="219" t="s">
        <v>550</v>
      </c>
      <c r="L219" s="219" t="s">
        <v>550</v>
      </c>
      <c r="M219" s="237" t="s">
        <v>141</v>
      </c>
      <c r="N219" s="231" t="s">
        <v>417</v>
      </c>
      <c r="O219" s="250">
        <f>'MMA Rev-Exp Summary'!V$97</f>
        <v>0</v>
      </c>
      <c r="P219" s="250">
        <v>0</v>
      </c>
      <c r="Q219" s="250">
        <v>0</v>
      </c>
      <c r="R219" s="250">
        <v>0</v>
      </c>
      <c r="S219" s="250">
        <v>0</v>
      </c>
      <c r="T219" s="250">
        <v>0</v>
      </c>
      <c r="U219" s="250">
        <v>0</v>
      </c>
      <c r="V219" s="250">
        <v>0</v>
      </c>
      <c r="W219" s="250">
        <v>0</v>
      </c>
    </row>
    <row r="220" spans="2:23" ht="28.8" x14ac:dyDescent="0.3">
      <c r="B220" s="219"/>
      <c r="C220" s="219"/>
      <c r="D220" s="219"/>
      <c r="E220" s="243">
        <f>Jurat!I$1</f>
        <v>0</v>
      </c>
      <c r="F220" s="244">
        <f>Jurat!D$33</f>
        <v>0</v>
      </c>
      <c r="G220" s="219" t="s">
        <v>554</v>
      </c>
      <c r="H220" s="244">
        <v>42643</v>
      </c>
      <c r="I220" s="219" t="s">
        <v>485</v>
      </c>
      <c r="J220" s="219" t="s">
        <v>626</v>
      </c>
      <c r="K220" s="219" t="s">
        <v>550</v>
      </c>
      <c r="L220" s="219" t="s">
        <v>550</v>
      </c>
      <c r="M220" s="237" t="s">
        <v>142</v>
      </c>
      <c r="N220" s="231" t="s">
        <v>197</v>
      </c>
      <c r="O220" s="250">
        <f>'MMA Rev-Exp Summary'!V$98</f>
        <v>0</v>
      </c>
      <c r="P220" s="250">
        <v>0</v>
      </c>
      <c r="Q220" s="250">
        <v>0</v>
      </c>
      <c r="R220" s="250">
        <v>0</v>
      </c>
      <c r="S220" s="250">
        <v>0</v>
      </c>
      <c r="T220" s="250">
        <v>0</v>
      </c>
      <c r="U220" s="250">
        <v>0</v>
      </c>
      <c r="V220" s="250">
        <v>0</v>
      </c>
      <c r="W220" s="250">
        <v>0</v>
      </c>
    </row>
    <row r="221" spans="2:23" x14ac:dyDescent="0.3">
      <c r="B221" s="219"/>
      <c r="C221" s="219"/>
      <c r="D221" s="219"/>
      <c r="E221" s="243">
        <f>Jurat!I$1</f>
        <v>0</v>
      </c>
      <c r="F221" s="244">
        <f>Jurat!D$33</f>
        <v>0</v>
      </c>
      <c r="G221" s="219" t="s">
        <v>554</v>
      </c>
      <c r="H221" s="244">
        <v>42643</v>
      </c>
      <c r="I221" s="219" t="s">
        <v>485</v>
      </c>
      <c r="J221" s="219" t="s">
        <v>627</v>
      </c>
      <c r="K221" s="234" t="s">
        <v>29</v>
      </c>
      <c r="L221" s="234" t="s">
        <v>29</v>
      </c>
      <c r="M221" s="237" t="s">
        <v>325</v>
      </c>
      <c r="N221" s="231" t="s">
        <v>29</v>
      </c>
      <c r="O221" s="250">
        <f>'MMA Rev-Exp Summary'!V$105</f>
        <v>0</v>
      </c>
      <c r="P221" s="250">
        <v>0</v>
      </c>
      <c r="Q221" s="250">
        <v>0</v>
      </c>
      <c r="R221" s="250">
        <v>0</v>
      </c>
      <c r="S221" s="250">
        <v>0</v>
      </c>
      <c r="T221" s="250">
        <v>0</v>
      </c>
      <c r="U221" s="250">
        <v>0</v>
      </c>
      <c r="V221" s="250">
        <v>0</v>
      </c>
      <c r="W221" s="250">
        <v>0</v>
      </c>
    </row>
    <row r="222" spans="2:23" x14ac:dyDescent="0.3">
      <c r="B222" s="219"/>
      <c r="C222" s="219"/>
      <c r="D222" s="219"/>
      <c r="E222" s="243">
        <f>Jurat!I$1</f>
        <v>0</v>
      </c>
      <c r="F222" s="244">
        <f>Jurat!D$33</f>
        <v>0</v>
      </c>
      <c r="G222" s="219" t="s">
        <v>554</v>
      </c>
      <c r="H222" s="244">
        <v>42643</v>
      </c>
      <c r="I222" s="219" t="s">
        <v>485</v>
      </c>
      <c r="J222" s="219" t="s">
        <v>628</v>
      </c>
      <c r="K222" s="219" t="s">
        <v>629</v>
      </c>
      <c r="L222" s="234" t="s">
        <v>629</v>
      </c>
      <c r="M222" s="238" t="s">
        <v>327</v>
      </c>
      <c r="N222" s="231" t="s">
        <v>419</v>
      </c>
      <c r="O222" s="250">
        <f>'MMA Rev-Exp Summary'!V$107</f>
        <v>0</v>
      </c>
      <c r="P222" s="250">
        <v>0</v>
      </c>
      <c r="Q222" s="250">
        <v>0</v>
      </c>
      <c r="R222" s="250">
        <v>0</v>
      </c>
      <c r="S222" s="250">
        <v>0</v>
      </c>
      <c r="T222" s="250">
        <v>0</v>
      </c>
      <c r="U222" s="250">
        <v>0</v>
      </c>
      <c r="V222" s="250">
        <v>0</v>
      </c>
      <c r="W222" s="250">
        <v>0</v>
      </c>
    </row>
    <row r="223" spans="2:23" x14ac:dyDescent="0.3">
      <c r="B223" s="219"/>
      <c r="C223" s="219"/>
      <c r="D223" s="219"/>
      <c r="E223" s="243">
        <f>Jurat!I$1</f>
        <v>0</v>
      </c>
      <c r="F223" s="244">
        <f>Jurat!D$33</f>
        <v>0</v>
      </c>
      <c r="G223" s="219" t="s">
        <v>554</v>
      </c>
      <c r="H223" s="244">
        <v>42643</v>
      </c>
      <c r="I223" s="219" t="s">
        <v>485</v>
      </c>
      <c r="J223" s="219" t="s">
        <v>627</v>
      </c>
      <c r="K223" s="219" t="s">
        <v>630</v>
      </c>
      <c r="L223" s="234" t="s">
        <v>630</v>
      </c>
      <c r="M223" s="238" t="s">
        <v>201</v>
      </c>
      <c r="N223" s="231" t="s">
        <v>421</v>
      </c>
      <c r="O223" s="250">
        <f>'MMA Rev-Exp Summary'!V$108</f>
        <v>0</v>
      </c>
      <c r="P223" s="250">
        <v>0</v>
      </c>
      <c r="Q223" s="250">
        <v>0</v>
      </c>
      <c r="R223" s="250">
        <v>0</v>
      </c>
      <c r="S223" s="250">
        <v>0</v>
      </c>
      <c r="T223" s="250">
        <v>0</v>
      </c>
      <c r="U223" s="250">
        <v>0</v>
      </c>
      <c r="V223" s="250">
        <v>0</v>
      </c>
      <c r="W223" s="250">
        <v>0</v>
      </c>
    </row>
    <row r="224" spans="2:23" x14ac:dyDescent="0.3">
      <c r="B224" s="219"/>
      <c r="C224" s="219"/>
      <c r="D224" s="219"/>
      <c r="E224" s="243">
        <f>Jurat!I$1</f>
        <v>0</v>
      </c>
      <c r="F224" s="244">
        <f>Jurat!D$33</f>
        <v>0</v>
      </c>
      <c r="G224" s="219" t="s">
        <v>554</v>
      </c>
      <c r="H224" s="244">
        <v>42643</v>
      </c>
      <c r="I224" s="219" t="s">
        <v>485</v>
      </c>
      <c r="J224" s="219" t="s">
        <v>627</v>
      </c>
      <c r="K224" s="219" t="s">
        <v>630</v>
      </c>
      <c r="L224" s="234" t="s">
        <v>630</v>
      </c>
      <c r="M224" s="238" t="s">
        <v>202</v>
      </c>
      <c r="N224" s="231" t="s">
        <v>420</v>
      </c>
      <c r="O224" s="250">
        <f>'MMA Rev-Exp Summary'!V$109</f>
        <v>0</v>
      </c>
      <c r="P224" s="250">
        <v>0</v>
      </c>
      <c r="Q224" s="250">
        <v>0</v>
      </c>
      <c r="R224" s="250">
        <v>0</v>
      </c>
      <c r="S224" s="250">
        <v>0</v>
      </c>
      <c r="T224" s="250">
        <v>0</v>
      </c>
      <c r="U224" s="250">
        <v>0</v>
      </c>
      <c r="V224" s="250">
        <v>0</v>
      </c>
      <c r="W224" s="250">
        <v>0</v>
      </c>
    </row>
    <row r="225" spans="2:23" x14ac:dyDescent="0.3">
      <c r="B225" s="219"/>
      <c r="C225" s="219"/>
      <c r="D225" s="219"/>
      <c r="E225" s="243">
        <f>Jurat!I$1</f>
        <v>0</v>
      </c>
      <c r="F225" s="244">
        <f>Jurat!D$33</f>
        <v>0</v>
      </c>
      <c r="G225" s="219" t="s">
        <v>554</v>
      </c>
      <c r="H225" s="244">
        <v>42643</v>
      </c>
      <c r="I225" s="219" t="s">
        <v>485</v>
      </c>
      <c r="J225" s="219" t="s">
        <v>627</v>
      </c>
      <c r="K225" s="219" t="s">
        <v>630</v>
      </c>
      <c r="L225" s="234" t="s">
        <v>630</v>
      </c>
      <c r="M225" s="238" t="s">
        <v>203</v>
      </c>
      <c r="N225" s="231" t="s">
        <v>28</v>
      </c>
      <c r="O225" s="250">
        <f>'MMA Rev-Exp Summary'!V$110</f>
        <v>0</v>
      </c>
      <c r="P225" s="250">
        <v>0</v>
      </c>
      <c r="Q225" s="250">
        <v>0</v>
      </c>
      <c r="R225" s="250">
        <v>0</v>
      </c>
      <c r="S225" s="250">
        <v>0</v>
      </c>
      <c r="T225" s="250">
        <v>0</v>
      </c>
      <c r="U225" s="250">
        <v>0</v>
      </c>
      <c r="V225" s="250">
        <v>0</v>
      </c>
      <c r="W225" s="250">
        <v>0</v>
      </c>
    </row>
    <row r="226" spans="2:23" x14ac:dyDescent="0.3">
      <c r="B226" s="219"/>
      <c r="C226" s="219"/>
      <c r="D226" s="219"/>
      <c r="E226" s="243">
        <f>Jurat!I$1</f>
        <v>0</v>
      </c>
      <c r="F226" s="244">
        <f>Jurat!D$33</f>
        <v>0</v>
      </c>
      <c r="G226" s="219" t="s">
        <v>554</v>
      </c>
      <c r="H226" s="244">
        <v>42643</v>
      </c>
      <c r="I226" s="219" t="s">
        <v>485</v>
      </c>
      <c r="J226" s="219" t="s">
        <v>627</v>
      </c>
      <c r="K226" s="219" t="s">
        <v>630</v>
      </c>
      <c r="L226" s="234" t="s">
        <v>630</v>
      </c>
      <c r="M226" s="238" t="s">
        <v>204</v>
      </c>
      <c r="N226" s="231" t="s">
        <v>205</v>
      </c>
      <c r="O226" s="250">
        <f>'MMA Rev-Exp Summary'!V$111</f>
        <v>0</v>
      </c>
      <c r="P226" s="250">
        <v>0</v>
      </c>
      <c r="Q226" s="250">
        <v>0</v>
      </c>
      <c r="R226" s="250">
        <v>0</v>
      </c>
      <c r="S226" s="250">
        <v>0</v>
      </c>
      <c r="T226" s="250">
        <v>0</v>
      </c>
      <c r="U226" s="250">
        <v>0</v>
      </c>
      <c r="V226" s="250">
        <v>0</v>
      </c>
      <c r="W226" s="250">
        <v>0</v>
      </c>
    </row>
    <row r="227" spans="2:23" ht="28.8" x14ac:dyDescent="0.3">
      <c r="B227" s="219"/>
      <c r="C227" s="219"/>
      <c r="D227" s="219"/>
      <c r="E227" s="243">
        <f>Jurat!I$1</f>
        <v>0</v>
      </c>
      <c r="F227" s="244">
        <f>Jurat!D$33</f>
        <v>0</v>
      </c>
      <c r="G227" s="219" t="s">
        <v>554</v>
      </c>
      <c r="H227" s="244">
        <v>42643</v>
      </c>
      <c r="I227" s="219" t="s">
        <v>485</v>
      </c>
      <c r="J227" s="219" t="s">
        <v>627</v>
      </c>
      <c r="K227" s="219" t="s">
        <v>29</v>
      </c>
      <c r="L227" s="234" t="s">
        <v>29</v>
      </c>
      <c r="M227" s="238" t="s">
        <v>207</v>
      </c>
      <c r="N227" s="231" t="s">
        <v>422</v>
      </c>
      <c r="O227" s="250">
        <f>'MMA Rev-Exp Summary'!V$113</f>
        <v>0</v>
      </c>
      <c r="P227" s="250">
        <v>0</v>
      </c>
      <c r="Q227" s="250">
        <v>0</v>
      </c>
      <c r="R227" s="250">
        <v>0</v>
      </c>
      <c r="S227" s="250">
        <v>0</v>
      </c>
      <c r="T227" s="250">
        <v>0</v>
      </c>
      <c r="U227" s="250">
        <v>0</v>
      </c>
      <c r="V227" s="250">
        <v>0</v>
      </c>
      <c r="W227" s="250">
        <v>0</v>
      </c>
    </row>
    <row r="228" spans="2:23" x14ac:dyDescent="0.3">
      <c r="B228" s="219"/>
      <c r="C228" s="219"/>
      <c r="D228" s="219"/>
      <c r="E228" s="243">
        <f>Jurat!I$1</f>
        <v>0</v>
      </c>
      <c r="F228" s="244">
        <f>Jurat!D$33</f>
        <v>0</v>
      </c>
      <c r="G228" s="219" t="s">
        <v>554</v>
      </c>
      <c r="H228" s="244">
        <v>42643</v>
      </c>
      <c r="I228" s="219" t="s">
        <v>485</v>
      </c>
      <c r="J228" s="219" t="s">
        <v>628</v>
      </c>
      <c r="K228" s="219" t="s">
        <v>629</v>
      </c>
      <c r="L228" s="234" t="s">
        <v>629</v>
      </c>
      <c r="M228" s="238" t="s">
        <v>208</v>
      </c>
      <c r="N228" s="231" t="s">
        <v>209</v>
      </c>
      <c r="O228" s="250">
        <f>'MMA Rev-Exp Summary'!V$114</f>
        <v>0</v>
      </c>
      <c r="P228" s="250">
        <v>0</v>
      </c>
      <c r="Q228" s="250">
        <v>0</v>
      </c>
      <c r="R228" s="250">
        <v>0</v>
      </c>
      <c r="S228" s="250">
        <v>0</v>
      </c>
      <c r="T228" s="250">
        <v>0</v>
      </c>
      <c r="U228" s="250">
        <v>0</v>
      </c>
      <c r="V228" s="250">
        <v>0</v>
      </c>
      <c r="W228" s="250">
        <v>0</v>
      </c>
    </row>
    <row r="229" spans="2:23" x14ac:dyDescent="0.3">
      <c r="B229" s="219"/>
      <c r="C229" s="219"/>
      <c r="D229" s="219"/>
      <c r="E229" s="243">
        <f>Jurat!I$1</f>
        <v>0</v>
      </c>
      <c r="F229" s="244">
        <f>Jurat!D$33</f>
        <v>0</v>
      </c>
      <c r="G229" s="219" t="s">
        <v>554</v>
      </c>
      <c r="H229" s="244">
        <v>42643</v>
      </c>
      <c r="I229" s="219" t="s">
        <v>485</v>
      </c>
      <c r="J229" s="219" t="s">
        <v>627</v>
      </c>
      <c r="K229" s="219" t="s">
        <v>29</v>
      </c>
      <c r="L229" s="234" t="s">
        <v>29</v>
      </c>
      <c r="M229" s="238" t="s">
        <v>211</v>
      </c>
      <c r="N229" s="231" t="s">
        <v>212</v>
      </c>
      <c r="O229" s="250">
        <f>'MMA Rev-Exp Summary'!V$115</f>
        <v>0</v>
      </c>
      <c r="P229" s="250">
        <v>0</v>
      </c>
      <c r="Q229" s="250">
        <v>0</v>
      </c>
      <c r="R229" s="250">
        <v>0</v>
      </c>
      <c r="S229" s="250">
        <v>0</v>
      </c>
      <c r="T229" s="250">
        <v>0</v>
      </c>
      <c r="U229" s="250">
        <v>0</v>
      </c>
      <c r="V229" s="250">
        <v>0</v>
      </c>
      <c r="W229" s="250">
        <v>0</v>
      </c>
    </row>
    <row r="230" spans="2:23" x14ac:dyDescent="0.3">
      <c r="B230" s="219"/>
      <c r="C230" s="219"/>
      <c r="D230" s="219"/>
      <c r="E230" s="243">
        <f>Jurat!I$1</f>
        <v>0</v>
      </c>
      <c r="F230" s="244">
        <f>Jurat!D$33</f>
        <v>0</v>
      </c>
      <c r="G230" s="219" t="s">
        <v>555</v>
      </c>
      <c r="H230" s="244">
        <v>42735</v>
      </c>
      <c r="I230" s="219" t="s">
        <v>485</v>
      </c>
      <c r="J230" s="219" t="s">
        <v>545</v>
      </c>
      <c r="K230" s="219" t="s">
        <v>545</v>
      </c>
      <c r="L230" s="219" t="s">
        <v>545</v>
      </c>
      <c r="M230" s="219"/>
      <c r="N230" s="224" t="s">
        <v>545</v>
      </c>
      <c r="O230" s="250">
        <f>'MMA Rev-Exp Summary'!AE$9</f>
        <v>0</v>
      </c>
      <c r="P230" s="250">
        <f>'MMA Rev-Exp Summary'!AF$9</f>
        <v>0</v>
      </c>
      <c r="Q230" s="250">
        <f>'MMA Rev-Exp Summary'!AG$9</f>
        <v>0</v>
      </c>
      <c r="R230" s="250">
        <f>'MMA Rev-Exp Summary'!AH$9</f>
        <v>0</v>
      </c>
      <c r="S230" s="250">
        <f>'MMA Rev-Exp Summary'!AI$9</f>
        <v>0</v>
      </c>
      <c r="T230" s="250">
        <f>'MMA Rev-Exp Summary'!AJ$9</f>
        <v>0</v>
      </c>
      <c r="U230" s="250">
        <f>'MMA Rev-Exp Summary'!AK$9</f>
        <v>0</v>
      </c>
      <c r="V230" s="250">
        <f>'MMA Rev-Exp Summary'!AL$9</f>
        <v>0</v>
      </c>
      <c r="W230" s="250">
        <f>'MMA Rev-Exp Summary'!AM$9</f>
        <v>0</v>
      </c>
    </row>
    <row r="231" spans="2:23" x14ac:dyDescent="0.3">
      <c r="B231" s="219"/>
      <c r="C231" s="219"/>
      <c r="D231" s="219"/>
      <c r="E231" s="243">
        <f>Jurat!I$1</f>
        <v>0</v>
      </c>
      <c r="F231" s="244">
        <f>Jurat!D$33</f>
        <v>0</v>
      </c>
      <c r="G231" s="219" t="s">
        <v>555</v>
      </c>
      <c r="H231" s="244">
        <v>42735</v>
      </c>
      <c r="I231" s="219" t="s">
        <v>485</v>
      </c>
      <c r="J231" s="219" t="s">
        <v>625</v>
      </c>
      <c r="K231" s="219" t="s">
        <v>13</v>
      </c>
      <c r="L231" s="219" t="s">
        <v>13</v>
      </c>
      <c r="M231" s="235">
        <v>1.1000000000000001</v>
      </c>
      <c r="N231" s="225" t="s">
        <v>13</v>
      </c>
      <c r="O231" s="250">
        <f>'MMA Rev-Exp Summary'!AE$11</f>
        <v>0</v>
      </c>
      <c r="P231" s="250">
        <f>'MMA Rev-Exp Summary'!AF$11</f>
        <v>0</v>
      </c>
      <c r="Q231" s="250">
        <f>'MMA Rev-Exp Summary'!AG$11</f>
        <v>0</v>
      </c>
      <c r="R231" s="250">
        <f>'MMA Rev-Exp Summary'!AH$11</f>
        <v>0</v>
      </c>
      <c r="S231" s="250">
        <f>'MMA Rev-Exp Summary'!AI$11</f>
        <v>0</v>
      </c>
      <c r="T231" s="250">
        <f>'MMA Rev-Exp Summary'!AJ$11</f>
        <v>0</v>
      </c>
      <c r="U231" s="250">
        <f>'MMA Rev-Exp Summary'!AK$11</f>
        <v>0</v>
      </c>
      <c r="V231" s="250">
        <f>'MMA Rev-Exp Summary'!AL$11</f>
        <v>0</v>
      </c>
      <c r="W231" s="250">
        <f>'MMA Rev-Exp Summary'!AM$11</f>
        <v>0</v>
      </c>
    </row>
    <row r="232" spans="2:23" x14ac:dyDescent="0.3">
      <c r="B232" s="219"/>
      <c r="C232" s="219"/>
      <c r="D232" s="219"/>
      <c r="E232" s="243">
        <f>Jurat!I$1</f>
        <v>0</v>
      </c>
      <c r="F232" s="244">
        <f>Jurat!D$33</f>
        <v>0</v>
      </c>
      <c r="G232" s="219" t="s">
        <v>555</v>
      </c>
      <c r="H232" s="244">
        <v>42735</v>
      </c>
      <c r="I232" s="219" t="s">
        <v>485</v>
      </c>
      <c r="J232" s="219" t="s">
        <v>625</v>
      </c>
      <c r="K232" s="219" t="s">
        <v>631</v>
      </c>
      <c r="L232" s="219" t="s">
        <v>632</v>
      </c>
      <c r="M232" s="236">
        <v>1.2</v>
      </c>
      <c r="N232" s="228" t="s">
        <v>19</v>
      </c>
      <c r="O232" s="250">
        <f>'MMA Rev-Exp Summary'!AE$12</f>
        <v>0</v>
      </c>
      <c r="P232" s="250">
        <f>'MMA Rev-Exp Summary'!AF$12</f>
        <v>0</v>
      </c>
      <c r="Q232" s="250">
        <f>'MMA Rev-Exp Summary'!AG$12</f>
        <v>0</v>
      </c>
      <c r="R232" s="250">
        <f>'MMA Rev-Exp Summary'!AH$12</f>
        <v>0</v>
      </c>
      <c r="S232" s="250">
        <f>'MMA Rev-Exp Summary'!AI$12</f>
        <v>0</v>
      </c>
      <c r="T232" s="250">
        <f>'MMA Rev-Exp Summary'!AJ$12</f>
        <v>0</v>
      </c>
      <c r="U232" s="250">
        <f>'MMA Rev-Exp Summary'!AK$12</f>
        <v>0</v>
      </c>
      <c r="V232" s="250">
        <f>'MMA Rev-Exp Summary'!AL$12</f>
        <v>0</v>
      </c>
      <c r="W232" s="250">
        <f>'MMA Rev-Exp Summary'!AM$12</f>
        <v>0</v>
      </c>
    </row>
    <row r="233" spans="2:23" x14ac:dyDescent="0.3">
      <c r="B233" s="219"/>
      <c r="C233" s="219"/>
      <c r="D233" s="219"/>
      <c r="E233" s="243">
        <f>Jurat!I$1</f>
        <v>0</v>
      </c>
      <c r="F233" s="244">
        <f>Jurat!D$33</f>
        <v>0</v>
      </c>
      <c r="G233" s="219" t="s">
        <v>555</v>
      </c>
      <c r="H233" s="244">
        <v>42735</v>
      </c>
      <c r="I233" s="219" t="s">
        <v>485</v>
      </c>
      <c r="J233" s="219" t="s">
        <v>625</v>
      </c>
      <c r="K233" s="219" t="s">
        <v>631</v>
      </c>
      <c r="L233" s="219" t="s">
        <v>633</v>
      </c>
      <c r="M233" s="236" t="s">
        <v>70</v>
      </c>
      <c r="N233" s="228" t="s">
        <v>449</v>
      </c>
      <c r="O233" s="250">
        <f>'MMA Rev-Exp Summary'!AE$13</f>
        <v>0</v>
      </c>
      <c r="P233" s="250">
        <f>'MMA Rev-Exp Summary'!AF$13</f>
        <v>0</v>
      </c>
      <c r="Q233" s="250">
        <f>'MMA Rev-Exp Summary'!AG$13</f>
        <v>0</v>
      </c>
      <c r="R233" s="250">
        <f>'MMA Rev-Exp Summary'!AH$13</f>
        <v>0</v>
      </c>
      <c r="S233" s="250">
        <f>'MMA Rev-Exp Summary'!AI$13</f>
        <v>0</v>
      </c>
      <c r="T233" s="250">
        <f>'MMA Rev-Exp Summary'!AJ$13</f>
        <v>0</v>
      </c>
      <c r="U233" s="250">
        <f>'MMA Rev-Exp Summary'!AK$13</f>
        <v>0</v>
      </c>
      <c r="V233" s="250">
        <f>'MMA Rev-Exp Summary'!AL$13</f>
        <v>0</v>
      </c>
      <c r="W233" s="250">
        <f>'MMA Rev-Exp Summary'!AM$13</f>
        <v>0</v>
      </c>
    </row>
    <row r="234" spans="2:23" x14ac:dyDescent="0.3">
      <c r="B234" s="219"/>
      <c r="C234" s="219"/>
      <c r="D234" s="219"/>
      <c r="E234" s="243">
        <f>Jurat!I$1</f>
        <v>0</v>
      </c>
      <c r="F234" s="244">
        <f>Jurat!D$33</f>
        <v>0</v>
      </c>
      <c r="G234" s="219" t="s">
        <v>555</v>
      </c>
      <c r="H234" s="244">
        <v>42735</v>
      </c>
      <c r="I234" s="219" t="s">
        <v>485</v>
      </c>
      <c r="J234" s="219" t="s">
        <v>625</v>
      </c>
      <c r="K234" s="219" t="s">
        <v>631</v>
      </c>
      <c r="L234" s="219" t="s">
        <v>634</v>
      </c>
      <c r="M234" s="236" t="s">
        <v>71</v>
      </c>
      <c r="N234" s="228" t="s">
        <v>160</v>
      </c>
      <c r="O234" s="250">
        <f>'MMA Rev-Exp Summary'!AE$14</f>
        <v>0</v>
      </c>
      <c r="P234" s="250">
        <f>'MMA Rev-Exp Summary'!AF$14</f>
        <v>0</v>
      </c>
      <c r="Q234" s="250">
        <f>'MMA Rev-Exp Summary'!AG$14</f>
        <v>0</v>
      </c>
      <c r="R234" s="250">
        <f>'MMA Rev-Exp Summary'!AH$14</f>
        <v>0</v>
      </c>
      <c r="S234" s="250">
        <f>'MMA Rev-Exp Summary'!AI$14</f>
        <v>0</v>
      </c>
      <c r="T234" s="250">
        <f>'MMA Rev-Exp Summary'!AJ$14</f>
        <v>0</v>
      </c>
      <c r="U234" s="250">
        <f>'MMA Rev-Exp Summary'!AK$14</f>
        <v>0</v>
      </c>
      <c r="V234" s="250">
        <f>'MMA Rev-Exp Summary'!AL$14</f>
        <v>0</v>
      </c>
      <c r="W234" s="250">
        <f>'MMA Rev-Exp Summary'!AM$14</f>
        <v>0</v>
      </c>
    </row>
    <row r="235" spans="2:23" x14ac:dyDescent="0.3">
      <c r="B235" s="219"/>
      <c r="C235" s="219"/>
      <c r="D235" s="219"/>
      <c r="E235" s="243">
        <f>Jurat!I$1</f>
        <v>0</v>
      </c>
      <c r="F235" s="244">
        <f>Jurat!D$33</f>
        <v>0</v>
      </c>
      <c r="G235" s="219" t="s">
        <v>555</v>
      </c>
      <c r="H235" s="244">
        <v>42735</v>
      </c>
      <c r="I235" s="219" t="s">
        <v>485</v>
      </c>
      <c r="J235" s="219" t="s">
        <v>625</v>
      </c>
      <c r="K235" s="219" t="s">
        <v>14</v>
      </c>
      <c r="L235" s="219" t="s">
        <v>635</v>
      </c>
      <c r="M235" s="236" t="s">
        <v>104</v>
      </c>
      <c r="N235" s="228" t="s">
        <v>161</v>
      </c>
      <c r="O235" s="250">
        <f>'MMA Rev-Exp Summary'!AE$15</f>
        <v>0</v>
      </c>
      <c r="P235" s="250">
        <f>'MMA Rev-Exp Summary'!AF$15</f>
        <v>0</v>
      </c>
      <c r="Q235" s="250">
        <f>'MMA Rev-Exp Summary'!AG$15</f>
        <v>0</v>
      </c>
      <c r="R235" s="250">
        <f>'MMA Rev-Exp Summary'!AH$15</f>
        <v>0</v>
      </c>
      <c r="S235" s="250">
        <f>'MMA Rev-Exp Summary'!AI$15</f>
        <v>0</v>
      </c>
      <c r="T235" s="250">
        <f>'MMA Rev-Exp Summary'!AJ$15</f>
        <v>0</v>
      </c>
      <c r="U235" s="250">
        <f>'MMA Rev-Exp Summary'!AK$15</f>
        <v>0</v>
      </c>
      <c r="V235" s="250">
        <f>'MMA Rev-Exp Summary'!AL$15</f>
        <v>0</v>
      </c>
      <c r="W235" s="250">
        <f>'MMA Rev-Exp Summary'!AM$15</f>
        <v>0</v>
      </c>
    </row>
    <row r="236" spans="2:23" x14ac:dyDescent="0.3">
      <c r="B236" s="219"/>
      <c r="C236" s="219"/>
      <c r="D236" s="219"/>
      <c r="E236" s="243">
        <f>Jurat!I$1</f>
        <v>0</v>
      </c>
      <c r="F236" s="244">
        <f>Jurat!D$33</f>
        <v>0</v>
      </c>
      <c r="G236" s="219" t="s">
        <v>555</v>
      </c>
      <c r="H236" s="244">
        <v>42735</v>
      </c>
      <c r="I236" s="219" t="s">
        <v>485</v>
      </c>
      <c r="J236" s="219" t="s">
        <v>625</v>
      </c>
      <c r="K236" s="219" t="s">
        <v>14</v>
      </c>
      <c r="L236" s="219" t="s">
        <v>14</v>
      </c>
      <c r="M236" s="236" t="s">
        <v>39</v>
      </c>
      <c r="N236" s="228" t="s">
        <v>14</v>
      </c>
      <c r="O236" s="250">
        <f>'MMA Rev-Exp Summary'!AE$16</f>
        <v>0</v>
      </c>
      <c r="P236" s="250">
        <f>'MMA Rev-Exp Summary'!AF$16</f>
        <v>0</v>
      </c>
      <c r="Q236" s="250">
        <f>'MMA Rev-Exp Summary'!AG$16</f>
        <v>0</v>
      </c>
      <c r="R236" s="250">
        <f>'MMA Rev-Exp Summary'!AH$16</f>
        <v>0</v>
      </c>
      <c r="S236" s="250">
        <f>'MMA Rev-Exp Summary'!AI$16</f>
        <v>0</v>
      </c>
      <c r="T236" s="250">
        <f>'MMA Rev-Exp Summary'!AJ$16</f>
        <v>0</v>
      </c>
      <c r="U236" s="250">
        <f>'MMA Rev-Exp Summary'!AK$16</f>
        <v>0</v>
      </c>
      <c r="V236" s="250">
        <f>'MMA Rev-Exp Summary'!AL$16</f>
        <v>0</v>
      </c>
      <c r="W236" s="250">
        <f>'MMA Rev-Exp Summary'!AM$16</f>
        <v>0</v>
      </c>
    </row>
    <row r="237" spans="2:23" x14ac:dyDescent="0.3">
      <c r="B237" s="219"/>
      <c r="C237" s="219"/>
      <c r="D237" s="219"/>
      <c r="E237" s="243">
        <f>Jurat!I$1</f>
        <v>0</v>
      </c>
      <c r="F237" s="244">
        <f>Jurat!D$33</f>
        <v>0</v>
      </c>
      <c r="G237" s="219" t="s">
        <v>555</v>
      </c>
      <c r="H237" s="244">
        <v>42735</v>
      </c>
      <c r="I237" s="219" t="s">
        <v>485</v>
      </c>
      <c r="J237" s="219" t="s">
        <v>626</v>
      </c>
      <c r="K237" s="219" t="s">
        <v>558</v>
      </c>
      <c r="L237" s="219" t="s">
        <v>0</v>
      </c>
      <c r="M237" s="236">
        <v>2.1</v>
      </c>
      <c r="N237" s="228" t="s">
        <v>162</v>
      </c>
      <c r="O237" s="250">
        <f>'MMA Rev-Exp Summary'!AE$20</f>
        <v>0</v>
      </c>
      <c r="P237" s="250">
        <f>'MMA Rev-Exp Summary'!AF$20</f>
        <v>0</v>
      </c>
      <c r="Q237" s="250">
        <f>'MMA Rev-Exp Summary'!AG$20</f>
        <v>0</v>
      </c>
      <c r="R237" s="250">
        <f>'MMA Rev-Exp Summary'!AH$20</f>
        <v>0</v>
      </c>
      <c r="S237" s="250">
        <f>'MMA Rev-Exp Summary'!AI$20</f>
        <v>0</v>
      </c>
      <c r="T237" s="250">
        <f>'MMA Rev-Exp Summary'!AJ$20</f>
        <v>0</v>
      </c>
      <c r="U237" s="250">
        <f>'MMA Rev-Exp Summary'!AK$20</f>
        <v>0</v>
      </c>
      <c r="V237" s="250">
        <f>'MMA Rev-Exp Summary'!AL$20</f>
        <v>0</v>
      </c>
      <c r="W237" s="250">
        <f>'MMA Rev-Exp Summary'!AM$20</f>
        <v>0</v>
      </c>
    </row>
    <row r="238" spans="2:23" x14ac:dyDescent="0.3">
      <c r="B238" s="219"/>
      <c r="C238" s="219"/>
      <c r="D238" s="219"/>
      <c r="E238" s="243">
        <f>Jurat!I$1</f>
        <v>0</v>
      </c>
      <c r="F238" s="244">
        <f>Jurat!D$33</f>
        <v>0</v>
      </c>
      <c r="G238" s="219" t="s">
        <v>555</v>
      </c>
      <c r="H238" s="244">
        <v>42735</v>
      </c>
      <c r="I238" s="219" t="s">
        <v>485</v>
      </c>
      <c r="J238" s="219" t="s">
        <v>626</v>
      </c>
      <c r="K238" s="219" t="s">
        <v>558</v>
      </c>
      <c r="L238" s="219" t="s">
        <v>0</v>
      </c>
      <c r="M238" s="236">
        <v>2.2000000000000002</v>
      </c>
      <c r="N238" s="228" t="s">
        <v>163</v>
      </c>
      <c r="O238" s="250">
        <f>'MMA Rev-Exp Summary'!AE$21</f>
        <v>0</v>
      </c>
      <c r="P238" s="250">
        <f>'MMA Rev-Exp Summary'!AF$21</f>
        <v>0</v>
      </c>
      <c r="Q238" s="250">
        <f>'MMA Rev-Exp Summary'!AG$21</f>
        <v>0</v>
      </c>
      <c r="R238" s="250">
        <f>'MMA Rev-Exp Summary'!AH$21</f>
        <v>0</v>
      </c>
      <c r="S238" s="250">
        <f>'MMA Rev-Exp Summary'!AI$21</f>
        <v>0</v>
      </c>
      <c r="T238" s="250">
        <f>'MMA Rev-Exp Summary'!AJ$21</f>
        <v>0</v>
      </c>
      <c r="U238" s="250">
        <f>'MMA Rev-Exp Summary'!AK$21</f>
        <v>0</v>
      </c>
      <c r="V238" s="250">
        <f>'MMA Rev-Exp Summary'!AL$21</f>
        <v>0</v>
      </c>
      <c r="W238" s="250">
        <f>'MMA Rev-Exp Summary'!AM$21</f>
        <v>0</v>
      </c>
    </row>
    <row r="239" spans="2:23" x14ac:dyDescent="0.3">
      <c r="B239" s="219"/>
      <c r="C239" s="219"/>
      <c r="D239" s="219"/>
      <c r="E239" s="243">
        <f>Jurat!I$1</f>
        <v>0</v>
      </c>
      <c r="F239" s="244">
        <f>Jurat!D$33</f>
        <v>0</v>
      </c>
      <c r="G239" s="219" t="s">
        <v>555</v>
      </c>
      <c r="H239" s="244">
        <v>42735</v>
      </c>
      <c r="I239" s="219" t="s">
        <v>485</v>
      </c>
      <c r="J239" s="219" t="s">
        <v>626</v>
      </c>
      <c r="K239" s="219" t="s">
        <v>558</v>
      </c>
      <c r="L239" s="219" t="s">
        <v>0</v>
      </c>
      <c r="M239" s="236">
        <v>2.2999999999999998</v>
      </c>
      <c r="N239" s="228" t="s">
        <v>164</v>
      </c>
      <c r="O239" s="250">
        <f>'MMA Rev-Exp Summary'!AE$22</f>
        <v>0</v>
      </c>
      <c r="P239" s="250">
        <f>'MMA Rev-Exp Summary'!AF$22</f>
        <v>0</v>
      </c>
      <c r="Q239" s="250">
        <f>'MMA Rev-Exp Summary'!AG$22</f>
        <v>0</v>
      </c>
      <c r="R239" s="250">
        <f>'MMA Rev-Exp Summary'!AH$22</f>
        <v>0</v>
      </c>
      <c r="S239" s="250">
        <f>'MMA Rev-Exp Summary'!AI$22</f>
        <v>0</v>
      </c>
      <c r="T239" s="250">
        <f>'MMA Rev-Exp Summary'!AJ$22</f>
        <v>0</v>
      </c>
      <c r="U239" s="250">
        <f>'MMA Rev-Exp Summary'!AK$22</f>
        <v>0</v>
      </c>
      <c r="V239" s="250">
        <f>'MMA Rev-Exp Summary'!AL$22</f>
        <v>0</v>
      </c>
      <c r="W239" s="250">
        <f>'MMA Rev-Exp Summary'!AM$22</f>
        <v>0</v>
      </c>
    </row>
    <row r="240" spans="2:23" x14ac:dyDescent="0.3">
      <c r="B240" s="219"/>
      <c r="C240" s="219"/>
      <c r="D240" s="219"/>
      <c r="E240" s="243">
        <f>Jurat!I$1</f>
        <v>0</v>
      </c>
      <c r="F240" s="244">
        <f>Jurat!D$33</f>
        <v>0</v>
      </c>
      <c r="G240" s="219" t="s">
        <v>555</v>
      </c>
      <c r="H240" s="244">
        <v>42735</v>
      </c>
      <c r="I240" s="219" t="s">
        <v>485</v>
      </c>
      <c r="J240" s="219" t="s">
        <v>626</v>
      </c>
      <c r="K240" s="219" t="s">
        <v>558</v>
      </c>
      <c r="L240" s="219" t="s">
        <v>0</v>
      </c>
      <c r="M240" s="236">
        <v>2.4</v>
      </c>
      <c r="N240" s="228" t="s">
        <v>165</v>
      </c>
      <c r="O240" s="250">
        <f>'MMA Rev-Exp Summary'!AE$23</f>
        <v>0</v>
      </c>
      <c r="P240" s="250">
        <f>'MMA Rev-Exp Summary'!AF$23</f>
        <v>0</v>
      </c>
      <c r="Q240" s="250">
        <f>'MMA Rev-Exp Summary'!AG$23</f>
        <v>0</v>
      </c>
      <c r="R240" s="250">
        <f>'MMA Rev-Exp Summary'!AH$23</f>
        <v>0</v>
      </c>
      <c r="S240" s="250">
        <f>'MMA Rev-Exp Summary'!AI$23</f>
        <v>0</v>
      </c>
      <c r="T240" s="250">
        <f>'MMA Rev-Exp Summary'!AJ$23</f>
        <v>0</v>
      </c>
      <c r="U240" s="250">
        <f>'MMA Rev-Exp Summary'!AK$23</f>
        <v>0</v>
      </c>
      <c r="V240" s="250">
        <f>'MMA Rev-Exp Summary'!AL$23</f>
        <v>0</v>
      </c>
      <c r="W240" s="250">
        <f>'MMA Rev-Exp Summary'!AM$23</f>
        <v>0</v>
      </c>
    </row>
    <row r="241" spans="2:23" ht="28.8" x14ac:dyDescent="0.3">
      <c r="B241" s="219"/>
      <c r="C241" s="219"/>
      <c r="D241" s="219"/>
      <c r="E241" s="243">
        <f>Jurat!I$1</f>
        <v>0</v>
      </c>
      <c r="F241" s="244">
        <f>Jurat!D$33</f>
        <v>0</v>
      </c>
      <c r="G241" s="219" t="s">
        <v>555</v>
      </c>
      <c r="H241" s="244">
        <v>42735</v>
      </c>
      <c r="I241" s="219" t="s">
        <v>485</v>
      </c>
      <c r="J241" s="219" t="s">
        <v>626</v>
      </c>
      <c r="K241" s="219" t="s">
        <v>558</v>
      </c>
      <c r="L241" s="219" t="s">
        <v>0</v>
      </c>
      <c r="M241" s="236">
        <v>2.5</v>
      </c>
      <c r="N241" s="228" t="s">
        <v>166</v>
      </c>
      <c r="O241" s="250">
        <f>'MMA Rev-Exp Summary'!AE$24</f>
        <v>0</v>
      </c>
      <c r="P241" s="250">
        <f>'MMA Rev-Exp Summary'!AF$24</f>
        <v>0</v>
      </c>
      <c r="Q241" s="250">
        <f>'MMA Rev-Exp Summary'!AG$24</f>
        <v>0</v>
      </c>
      <c r="R241" s="250">
        <f>'MMA Rev-Exp Summary'!AH$24</f>
        <v>0</v>
      </c>
      <c r="S241" s="250">
        <f>'MMA Rev-Exp Summary'!AI$24</f>
        <v>0</v>
      </c>
      <c r="T241" s="250">
        <f>'MMA Rev-Exp Summary'!AJ$24</f>
        <v>0</v>
      </c>
      <c r="U241" s="250">
        <f>'MMA Rev-Exp Summary'!AK$24</f>
        <v>0</v>
      </c>
      <c r="V241" s="250">
        <f>'MMA Rev-Exp Summary'!AL$24</f>
        <v>0</v>
      </c>
      <c r="W241" s="250">
        <f>'MMA Rev-Exp Summary'!AM$24</f>
        <v>0</v>
      </c>
    </row>
    <row r="242" spans="2:23" x14ac:dyDescent="0.3">
      <c r="B242" s="219"/>
      <c r="C242" s="219"/>
      <c r="D242" s="219"/>
      <c r="E242" s="243">
        <f>Jurat!I$1</f>
        <v>0</v>
      </c>
      <c r="F242" s="244">
        <f>Jurat!D$33</f>
        <v>0</v>
      </c>
      <c r="G242" s="219" t="s">
        <v>555</v>
      </c>
      <c r="H242" s="244">
        <v>42735</v>
      </c>
      <c r="I242" s="219" t="s">
        <v>485</v>
      </c>
      <c r="J242" s="219" t="s">
        <v>626</v>
      </c>
      <c r="K242" s="219" t="s">
        <v>558</v>
      </c>
      <c r="L242" s="219" t="s">
        <v>0</v>
      </c>
      <c r="M242" s="236" t="s">
        <v>108</v>
      </c>
      <c r="N242" s="228" t="s">
        <v>7</v>
      </c>
      <c r="O242" s="250">
        <f>'MMA Rev-Exp Summary'!AE$25</f>
        <v>0</v>
      </c>
      <c r="P242" s="250">
        <f>'MMA Rev-Exp Summary'!AF$25</f>
        <v>0</v>
      </c>
      <c r="Q242" s="250">
        <f>'MMA Rev-Exp Summary'!AG$25</f>
        <v>0</v>
      </c>
      <c r="R242" s="250">
        <f>'MMA Rev-Exp Summary'!AH$25</f>
        <v>0</v>
      </c>
      <c r="S242" s="250">
        <f>'MMA Rev-Exp Summary'!AI$25</f>
        <v>0</v>
      </c>
      <c r="T242" s="250">
        <f>'MMA Rev-Exp Summary'!AJ$25</f>
        <v>0</v>
      </c>
      <c r="U242" s="250">
        <f>'MMA Rev-Exp Summary'!AK$25</f>
        <v>0</v>
      </c>
      <c r="V242" s="250">
        <f>'MMA Rev-Exp Summary'!AL$25</f>
        <v>0</v>
      </c>
      <c r="W242" s="250">
        <f>'MMA Rev-Exp Summary'!AM$25</f>
        <v>0</v>
      </c>
    </row>
    <row r="243" spans="2:23" x14ac:dyDescent="0.3">
      <c r="B243" s="219"/>
      <c r="C243" s="219"/>
      <c r="D243" s="219"/>
      <c r="E243" s="243">
        <f>Jurat!I$1</f>
        <v>0</v>
      </c>
      <c r="F243" s="244">
        <f>Jurat!D$33</f>
        <v>0</v>
      </c>
      <c r="G243" s="219" t="s">
        <v>555</v>
      </c>
      <c r="H243" s="244">
        <v>42735</v>
      </c>
      <c r="I243" s="219" t="s">
        <v>485</v>
      </c>
      <c r="J243" s="219" t="s">
        <v>626</v>
      </c>
      <c r="K243" s="219" t="s">
        <v>558</v>
      </c>
      <c r="L243" s="219" t="s">
        <v>0</v>
      </c>
      <c r="M243" s="236" t="s">
        <v>167</v>
      </c>
      <c r="N243" s="228" t="s">
        <v>565</v>
      </c>
      <c r="O243" s="250">
        <f>'MMA Rev-Exp Summary'!AE$26</f>
        <v>0</v>
      </c>
      <c r="P243" s="250">
        <f>'MMA Rev-Exp Summary'!AF$26</f>
        <v>0</v>
      </c>
      <c r="Q243" s="250">
        <f>'MMA Rev-Exp Summary'!AG$26</f>
        <v>0</v>
      </c>
      <c r="R243" s="250">
        <f>'MMA Rev-Exp Summary'!AH$26</f>
        <v>0</v>
      </c>
      <c r="S243" s="250">
        <f>'MMA Rev-Exp Summary'!AI$26</f>
        <v>0</v>
      </c>
      <c r="T243" s="250">
        <f>'MMA Rev-Exp Summary'!AJ$26</f>
        <v>0</v>
      </c>
      <c r="U243" s="250">
        <f>'MMA Rev-Exp Summary'!AK$26</f>
        <v>0</v>
      </c>
      <c r="V243" s="250">
        <f>'MMA Rev-Exp Summary'!AL$26</f>
        <v>0</v>
      </c>
      <c r="W243" s="250">
        <f>'MMA Rev-Exp Summary'!AM$26</f>
        <v>0</v>
      </c>
    </row>
    <row r="244" spans="2:23" x14ac:dyDescent="0.3">
      <c r="B244" s="219"/>
      <c r="C244" s="219"/>
      <c r="D244" s="219"/>
      <c r="E244" s="243">
        <f>Jurat!I$1</f>
        <v>0</v>
      </c>
      <c r="F244" s="244">
        <f>Jurat!D$33</f>
        <v>0</v>
      </c>
      <c r="G244" s="219" t="s">
        <v>555</v>
      </c>
      <c r="H244" s="244">
        <v>42735</v>
      </c>
      <c r="I244" s="219" t="s">
        <v>485</v>
      </c>
      <c r="J244" s="219" t="s">
        <v>626</v>
      </c>
      <c r="K244" s="219" t="s">
        <v>558</v>
      </c>
      <c r="L244" s="219" t="s">
        <v>60</v>
      </c>
      <c r="M244" s="236">
        <v>3.1</v>
      </c>
      <c r="N244" s="229" t="s">
        <v>37</v>
      </c>
      <c r="O244" s="250">
        <f>'MMA Rev-Exp Summary'!AE$28</f>
        <v>0</v>
      </c>
      <c r="P244" s="250">
        <f>'MMA Rev-Exp Summary'!AF$28</f>
        <v>0</v>
      </c>
      <c r="Q244" s="250">
        <f>'MMA Rev-Exp Summary'!AG$28</f>
        <v>0</v>
      </c>
      <c r="R244" s="250">
        <f>'MMA Rev-Exp Summary'!AH$28</f>
        <v>0</v>
      </c>
      <c r="S244" s="250">
        <f>'MMA Rev-Exp Summary'!AI$28</f>
        <v>0</v>
      </c>
      <c r="T244" s="250">
        <f>'MMA Rev-Exp Summary'!AJ$28</f>
        <v>0</v>
      </c>
      <c r="U244" s="250">
        <f>'MMA Rev-Exp Summary'!AK$28</f>
        <v>0</v>
      </c>
      <c r="V244" s="250">
        <f>'MMA Rev-Exp Summary'!AL$28</f>
        <v>0</v>
      </c>
      <c r="W244" s="250">
        <f>'MMA Rev-Exp Summary'!AM$28</f>
        <v>0</v>
      </c>
    </row>
    <row r="245" spans="2:23" x14ac:dyDescent="0.3">
      <c r="B245" s="219"/>
      <c r="C245" s="219"/>
      <c r="D245" s="219"/>
      <c r="E245" s="243">
        <f>Jurat!I$1</f>
        <v>0</v>
      </c>
      <c r="F245" s="244">
        <f>Jurat!D$33</f>
        <v>0</v>
      </c>
      <c r="G245" s="219" t="s">
        <v>555</v>
      </c>
      <c r="H245" s="244">
        <v>42735</v>
      </c>
      <c r="I245" s="219" t="s">
        <v>485</v>
      </c>
      <c r="J245" s="219" t="s">
        <v>626</v>
      </c>
      <c r="K245" s="219" t="s">
        <v>558</v>
      </c>
      <c r="L245" s="219" t="s">
        <v>60</v>
      </c>
      <c r="M245" s="236">
        <v>3.2</v>
      </c>
      <c r="N245" s="229" t="s">
        <v>38</v>
      </c>
      <c r="O245" s="250">
        <f>'MMA Rev-Exp Summary'!AE$29</f>
        <v>0</v>
      </c>
      <c r="P245" s="250">
        <f>'MMA Rev-Exp Summary'!AF$29</f>
        <v>0</v>
      </c>
      <c r="Q245" s="250">
        <f>'MMA Rev-Exp Summary'!AG$29</f>
        <v>0</v>
      </c>
      <c r="R245" s="250">
        <f>'MMA Rev-Exp Summary'!AH$29</f>
        <v>0</v>
      </c>
      <c r="S245" s="250">
        <f>'MMA Rev-Exp Summary'!AI$29</f>
        <v>0</v>
      </c>
      <c r="T245" s="250">
        <f>'MMA Rev-Exp Summary'!AJ$29</f>
        <v>0</v>
      </c>
      <c r="U245" s="250">
        <f>'MMA Rev-Exp Summary'!AK$29</f>
        <v>0</v>
      </c>
      <c r="V245" s="250">
        <f>'MMA Rev-Exp Summary'!AL$29</f>
        <v>0</v>
      </c>
      <c r="W245" s="250">
        <f>'MMA Rev-Exp Summary'!AM$29</f>
        <v>0</v>
      </c>
    </row>
    <row r="246" spans="2:23" x14ac:dyDescent="0.3">
      <c r="B246" s="219"/>
      <c r="C246" s="219"/>
      <c r="D246" s="219"/>
      <c r="E246" s="243">
        <f>Jurat!I$1</f>
        <v>0</v>
      </c>
      <c r="F246" s="244">
        <f>Jurat!D$33</f>
        <v>0</v>
      </c>
      <c r="G246" s="219" t="s">
        <v>555</v>
      </c>
      <c r="H246" s="244">
        <v>42735</v>
      </c>
      <c r="I246" s="219" t="s">
        <v>485</v>
      </c>
      <c r="J246" s="219" t="s">
        <v>626</v>
      </c>
      <c r="K246" s="219" t="s">
        <v>558</v>
      </c>
      <c r="L246" s="219" t="s">
        <v>60</v>
      </c>
      <c r="M246" s="236">
        <v>3.3</v>
      </c>
      <c r="N246" s="229" t="s">
        <v>61</v>
      </c>
      <c r="O246" s="250">
        <f>'MMA Rev-Exp Summary'!AE$30</f>
        <v>0</v>
      </c>
      <c r="P246" s="250">
        <f>'MMA Rev-Exp Summary'!AF$30</f>
        <v>0</v>
      </c>
      <c r="Q246" s="250">
        <f>'MMA Rev-Exp Summary'!AG$30</f>
        <v>0</v>
      </c>
      <c r="R246" s="250">
        <f>'MMA Rev-Exp Summary'!AH$30</f>
        <v>0</v>
      </c>
      <c r="S246" s="250">
        <f>'MMA Rev-Exp Summary'!AI$30</f>
        <v>0</v>
      </c>
      <c r="T246" s="250">
        <f>'MMA Rev-Exp Summary'!AJ$30</f>
        <v>0</v>
      </c>
      <c r="U246" s="250">
        <f>'MMA Rev-Exp Summary'!AK$30</f>
        <v>0</v>
      </c>
      <c r="V246" s="250">
        <f>'MMA Rev-Exp Summary'!AL$30</f>
        <v>0</v>
      </c>
      <c r="W246" s="250">
        <f>'MMA Rev-Exp Summary'!AM$30</f>
        <v>0</v>
      </c>
    </row>
    <row r="247" spans="2:23" x14ac:dyDescent="0.3">
      <c r="B247" s="219"/>
      <c r="C247" s="219"/>
      <c r="D247" s="219"/>
      <c r="E247" s="243">
        <f>Jurat!I$1</f>
        <v>0</v>
      </c>
      <c r="F247" s="244">
        <f>Jurat!D$33</f>
        <v>0</v>
      </c>
      <c r="G247" s="219" t="s">
        <v>555</v>
      </c>
      <c r="H247" s="244">
        <v>42735</v>
      </c>
      <c r="I247" s="219" t="s">
        <v>485</v>
      </c>
      <c r="J247" s="219" t="s">
        <v>626</v>
      </c>
      <c r="K247" s="219" t="s">
        <v>558</v>
      </c>
      <c r="L247" s="219" t="s">
        <v>60</v>
      </c>
      <c r="M247" s="236" t="s">
        <v>49</v>
      </c>
      <c r="N247" s="229" t="s">
        <v>168</v>
      </c>
      <c r="O247" s="250">
        <f>'MMA Rev-Exp Summary'!AE$31</f>
        <v>0</v>
      </c>
      <c r="P247" s="250">
        <f>'MMA Rev-Exp Summary'!AF$31</f>
        <v>0</v>
      </c>
      <c r="Q247" s="250">
        <f>'MMA Rev-Exp Summary'!AG$31</f>
        <v>0</v>
      </c>
      <c r="R247" s="250">
        <f>'MMA Rev-Exp Summary'!AH$31</f>
        <v>0</v>
      </c>
      <c r="S247" s="250">
        <f>'MMA Rev-Exp Summary'!AI$31</f>
        <v>0</v>
      </c>
      <c r="T247" s="250">
        <f>'MMA Rev-Exp Summary'!AJ$31</f>
        <v>0</v>
      </c>
      <c r="U247" s="250">
        <f>'MMA Rev-Exp Summary'!AK$31</f>
        <v>0</v>
      </c>
      <c r="V247" s="250">
        <f>'MMA Rev-Exp Summary'!AL$31</f>
        <v>0</v>
      </c>
      <c r="W247" s="250">
        <f>'MMA Rev-Exp Summary'!AM$31</f>
        <v>0</v>
      </c>
    </row>
    <row r="248" spans="2:23" x14ac:dyDescent="0.3">
      <c r="B248" s="219"/>
      <c r="C248" s="219"/>
      <c r="D248" s="219"/>
      <c r="E248" s="243">
        <f>Jurat!I$1</f>
        <v>0</v>
      </c>
      <c r="F248" s="244">
        <f>Jurat!D$33</f>
        <v>0</v>
      </c>
      <c r="G248" s="219" t="s">
        <v>555</v>
      </c>
      <c r="H248" s="244">
        <v>42735</v>
      </c>
      <c r="I248" s="219" t="s">
        <v>485</v>
      </c>
      <c r="J248" s="219" t="s">
        <v>626</v>
      </c>
      <c r="K248" s="219" t="s">
        <v>558</v>
      </c>
      <c r="L248" s="219" t="s">
        <v>60</v>
      </c>
      <c r="M248" s="236" t="s">
        <v>46</v>
      </c>
      <c r="N248" s="229" t="s">
        <v>59</v>
      </c>
      <c r="O248" s="250">
        <f>'MMA Rev-Exp Summary'!AE$32</f>
        <v>0</v>
      </c>
      <c r="P248" s="250">
        <f>'MMA Rev-Exp Summary'!AF$32</f>
        <v>0</v>
      </c>
      <c r="Q248" s="250">
        <f>'MMA Rev-Exp Summary'!AG$32</f>
        <v>0</v>
      </c>
      <c r="R248" s="250">
        <f>'MMA Rev-Exp Summary'!AH$32</f>
        <v>0</v>
      </c>
      <c r="S248" s="250">
        <f>'MMA Rev-Exp Summary'!AI$32</f>
        <v>0</v>
      </c>
      <c r="T248" s="250">
        <f>'MMA Rev-Exp Summary'!AJ$32</f>
        <v>0</v>
      </c>
      <c r="U248" s="250">
        <f>'MMA Rev-Exp Summary'!AK$32</f>
        <v>0</v>
      </c>
      <c r="V248" s="250">
        <f>'MMA Rev-Exp Summary'!AL$32</f>
        <v>0</v>
      </c>
      <c r="W248" s="250">
        <f>'MMA Rev-Exp Summary'!AM$32</f>
        <v>0</v>
      </c>
    </row>
    <row r="249" spans="2:23" x14ac:dyDescent="0.3">
      <c r="B249" s="219"/>
      <c r="C249" s="219"/>
      <c r="D249" s="219"/>
      <c r="E249" s="243">
        <f>Jurat!I$1</f>
        <v>0</v>
      </c>
      <c r="F249" s="244">
        <f>Jurat!D$33</f>
        <v>0</v>
      </c>
      <c r="G249" s="219" t="s">
        <v>555</v>
      </c>
      <c r="H249" s="244">
        <v>42735</v>
      </c>
      <c r="I249" s="219" t="s">
        <v>485</v>
      </c>
      <c r="J249" s="219" t="s">
        <v>626</v>
      </c>
      <c r="K249" s="219" t="s">
        <v>558</v>
      </c>
      <c r="L249" s="219" t="s">
        <v>60</v>
      </c>
      <c r="M249" s="236" t="s">
        <v>47</v>
      </c>
      <c r="N249" s="229" t="s">
        <v>169</v>
      </c>
      <c r="O249" s="250">
        <f>'MMA Rev-Exp Summary'!AE$33</f>
        <v>0</v>
      </c>
      <c r="P249" s="250">
        <f>'MMA Rev-Exp Summary'!AF$33</f>
        <v>0</v>
      </c>
      <c r="Q249" s="250">
        <f>'MMA Rev-Exp Summary'!AG$33</f>
        <v>0</v>
      </c>
      <c r="R249" s="250">
        <f>'MMA Rev-Exp Summary'!AH$33</f>
        <v>0</v>
      </c>
      <c r="S249" s="250">
        <f>'MMA Rev-Exp Summary'!AI$33</f>
        <v>0</v>
      </c>
      <c r="T249" s="250">
        <f>'MMA Rev-Exp Summary'!AJ$33</f>
        <v>0</v>
      </c>
      <c r="U249" s="250">
        <f>'MMA Rev-Exp Summary'!AK$33</f>
        <v>0</v>
      </c>
      <c r="V249" s="250">
        <f>'MMA Rev-Exp Summary'!AL$33</f>
        <v>0</v>
      </c>
      <c r="W249" s="250">
        <f>'MMA Rev-Exp Summary'!AM$33</f>
        <v>0</v>
      </c>
    </row>
    <row r="250" spans="2:23" x14ac:dyDescent="0.3">
      <c r="B250" s="219"/>
      <c r="C250" s="219"/>
      <c r="D250" s="219"/>
      <c r="E250" s="243">
        <f>Jurat!I$1</f>
        <v>0</v>
      </c>
      <c r="F250" s="244">
        <f>Jurat!D$33</f>
        <v>0</v>
      </c>
      <c r="G250" s="219" t="s">
        <v>555</v>
      </c>
      <c r="H250" s="244">
        <v>42735</v>
      </c>
      <c r="I250" s="219" t="s">
        <v>485</v>
      </c>
      <c r="J250" s="219" t="s">
        <v>626</v>
      </c>
      <c r="K250" s="219" t="s">
        <v>558</v>
      </c>
      <c r="L250" s="219" t="s">
        <v>60</v>
      </c>
      <c r="M250" s="236" t="s">
        <v>48</v>
      </c>
      <c r="N250" s="229" t="s">
        <v>578</v>
      </c>
      <c r="O250" s="250">
        <f>'MMA Rev-Exp Summary'!AE$34</f>
        <v>0</v>
      </c>
      <c r="P250" s="250">
        <f>'MMA Rev-Exp Summary'!AF$34</f>
        <v>0</v>
      </c>
      <c r="Q250" s="250">
        <f>'MMA Rev-Exp Summary'!AG$34</f>
        <v>0</v>
      </c>
      <c r="R250" s="250">
        <f>'MMA Rev-Exp Summary'!AH$34</f>
        <v>0</v>
      </c>
      <c r="S250" s="250">
        <f>'MMA Rev-Exp Summary'!AI$34</f>
        <v>0</v>
      </c>
      <c r="T250" s="250">
        <f>'MMA Rev-Exp Summary'!AJ$34</f>
        <v>0</v>
      </c>
      <c r="U250" s="250">
        <f>'MMA Rev-Exp Summary'!AK$34</f>
        <v>0</v>
      </c>
      <c r="V250" s="250">
        <f>'MMA Rev-Exp Summary'!AL$34</f>
        <v>0</v>
      </c>
      <c r="W250" s="250">
        <f>'MMA Rev-Exp Summary'!AM$34</f>
        <v>0</v>
      </c>
    </row>
    <row r="251" spans="2:23" x14ac:dyDescent="0.3">
      <c r="B251" s="219"/>
      <c r="C251" s="219"/>
      <c r="D251" s="219"/>
      <c r="E251" s="243">
        <f>Jurat!I$1</f>
        <v>0</v>
      </c>
      <c r="F251" s="244">
        <f>Jurat!D$33</f>
        <v>0</v>
      </c>
      <c r="G251" s="219" t="s">
        <v>555</v>
      </c>
      <c r="H251" s="244">
        <v>42735</v>
      </c>
      <c r="I251" s="219" t="s">
        <v>485</v>
      </c>
      <c r="J251" s="219" t="s">
        <v>626</v>
      </c>
      <c r="K251" s="219" t="s">
        <v>558</v>
      </c>
      <c r="L251" s="219" t="s">
        <v>26</v>
      </c>
      <c r="M251" s="236">
        <v>4.0999999999999996</v>
      </c>
      <c r="N251" s="240" t="s">
        <v>26</v>
      </c>
      <c r="O251" s="250">
        <f>'MMA Rev-Exp Summary'!AE$36</f>
        <v>0</v>
      </c>
      <c r="P251" s="250">
        <f>'MMA Rev-Exp Summary'!AF$36</f>
        <v>0</v>
      </c>
      <c r="Q251" s="250">
        <f>'MMA Rev-Exp Summary'!AG$36</f>
        <v>0</v>
      </c>
      <c r="R251" s="250">
        <f>'MMA Rev-Exp Summary'!AH$36</f>
        <v>0</v>
      </c>
      <c r="S251" s="250">
        <f>'MMA Rev-Exp Summary'!AI$36</f>
        <v>0</v>
      </c>
      <c r="T251" s="250">
        <f>'MMA Rev-Exp Summary'!AJ$36</f>
        <v>0</v>
      </c>
      <c r="U251" s="250">
        <f>'MMA Rev-Exp Summary'!AK$36</f>
        <v>0</v>
      </c>
      <c r="V251" s="250">
        <f>'MMA Rev-Exp Summary'!AL$36</f>
        <v>0</v>
      </c>
      <c r="W251" s="250">
        <f>'MMA Rev-Exp Summary'!AM$36</f>
        <v>0</v>
      </c>
    </row>
    <row r="252" spans="2:23" x14ac:dyDescent="0.3">
      <c r="B252" s="219"/>
      <c r="C252" s="219"/>
      <c r="D252" s="219"/>
      <c r="E252" s="243">
        <f>Jurat!I$1</f>
        <v>0</v>
      </c>
      <c r="F252" s="244">
        <f>Jurat!D$33</f>
        <v>0</v>
      </c>
      <c r="G252" s="219" t="s">
        <v>555</v>
      </c>
      <c r="H252" s="244">
        <v>42735</v>
      </c>
      <c r="I252" s="219" t="s">
        <v>485</v>
      </c>
      <c r="J252" s="219" t="s">
        <v>626</v>
      </c>
      <c r="K252" s="219" t="s">
        <v>558</v>
      </c>
      <c r="L252" s="219" t="s">
        <v>26</v>
      </c>
      <c r="M252" s="236" t="s">
        <v>82</v>
      </c>
      <c r="N252" s="241" t="s">
        <v>219</v>
      </c>
      <c r="O252" s="250">
        <f>'MMA Rev-Exp Summary'!AE$37</f>
        <v>0</v>
      </c>
      <c r="P252" s="250">
        <f>'MMA Rev-Exp Summary'!AF$37</f>
        <v>0</v>
      </c>
      <c r="Q252" s="250">
        <f>'MMA Rev-Exp Summary'!AG$37</f>
        <v>0</v>
      </c>
      <c r="R252" s="250">
        <f>'MMA Rev-Exp Summary'!AH$37</f>
        <v>0</v>
      </c>
      <c r="S252" s="250">
        <f>'MMA Rev-Exp Summary'!AI$37</f>
        <v>0</v>
      </c>
      <c r="T252" s="250">
        <f>'MMA Rev-Exp Summary'!AJ$37</f>
        <v>0</v>
      </c>
      <c r="U252" s="250">
        <f>'MMA Rev-Exp Summary'!AK$37</f>
        <v>0</v>
      </c>
      <c r="V252" s="250">
        <f>'MMA Rev-Exp Summary'!AL$37</f>
        <v>0</v>
      </c>
      <c r="W252" s="250">
        <f>'MMA Rev-Exp Summary'!AM$37</f>
        <v>0</v>
      </c>
    </row>
    <row r="253" spans="2:23" x14ac:dyDescent="0.3">
      <c r="B253" s="219"/>
      <c r="C253" s="219"/>
      <c r="D253" s="219"/>
      <c r="E253" s="243">
        <f>Jurat!I$1</f>
        <v>0</v>
      </c>
      <c r="F253" s="244">
        <f>Jurat!D$33</f>
        <v>0</v>
      </c>
      <c r="G253" s="219" t="s">
        <v>555</v>
      </c>
      <c r="H253" s="244">
        <v>42735</v>
      </c>
      <c r="I253" s="219" t="s">
        <v>485</v>
      </c>
      <c r="J253" s="219" t="s">
        <v>626</v>
      </c>
      <c r="K253" s="219" t="s">
        <v>558</v>
      </c>
      <c r="L253" s="219" t="s">
        <v>26</v>
      </c>
      <c r="M253" s="237" t="s">
        <v>83</v>
      </c>
      <c r="N253" s="242" t="s">
        <v>568</v>
      </c>
      <c r="O253" s="250">
        <f>'MMA Rev-Exp Summary'!AE$38</f>
        <v>0</v>
      </c>
      <c r="P253" s="250">
        <f>'MMA Rev-Exp Summary'!AF$38</f>
        <v>0</v>
      </c>
      <c r="Q253" s="250">
        <f>'MMA Rev-Exp Summary'!AG$38</f>
        <v>0</v>
      </c>
      <c r="R253" s="250">
        <f>'MMA Rev-Exp Summary'!AH$38</f>
        <v>0</v>
      </c>
      <c r="S253" s="250">
        <f>'MMA Rev-Exp Summary'!AI$38</f>
        <v>0</v>
      </c>
      <c r="T253" s="250">
        <f>'MMA Rev-Exp Summary'!AJ$38</f>
        <v>0</v>
      </c>
      <c r="U253" s="250">
        <f>'MMA Rev-Exp Summary'!AK$38</f>
        <v>0</v>
      </c>
      <c r="V253" s="250">
        <f>'MMA Rev-Exp Summary'!AL$38</f>
        <v>0</v>
      </c>
      <c r="W253" s="250">
        <f>'MMA Rev-Exp Summary'!AM$38</f>
        <v>0</v>
      </c>
    </row>
    <row r="254" spans="2:23" x14ac:dyDescent="0.3">
      <c r="B254" s="219"/>
      <c r="C254" s="219"/>
      <c r="D254" s="219"/>
      <c r="E254" s="243">
        <f>Jurat!I$1</f>
        <v>0</v>
      </c>
      <c r="F254" s="244">
        <f>Jurat!D$33</f>
        <v>0</v>
      </c>
      <c r="G254" s="219" t="s">
        <v>555</v>
      </c>
      <c r="H254" s="244">
        <v>42735</v>
      </c>
      <c r="I254" s="219" t="s">
        <v>485</v>
      </c>
      <c r="J254" s="219" t="s">
        <v>626</v>
      </c>
      <c r="K254" s="219" t="s">
        <v>558</v>
      </c>
      <c r="L254" s="219" t="s">
        <v>559</v>
      </c>
      <c r="M254" s="236">
        <v>5.0999999999999996</v>
      </c>
      <c r="N254" s="240" t="s">
        <v>41</v>
      </c>
      <c r="O254" s="250">
        <f>'MMA Rev-Exp Summary'!AE$40</f>
        <v>0</v>
      </c>
      <c r="P254" s="250">
        <f>'MMA Rev-Exp Summary'!AF$40</f>
        <v>0</v>
      </c>
      <c r="Q254" s="250">
        <f>'MMA Rev-Exp Summary'!AG$40</f>
        <v>0</v>
      </c>
      <c r="R254" s="250">
        <f>'MMA Rev-Exp Summary'!AH$40</f>
        <v>0</v>
      </c>
      <c r="S254" s="250">
        <f>'MMA Rev-Exp Summary'!AI$40</f>
        <v>0</v>
      </c>
      <c r="T254" s="250">
        <f>'MMA Rev-Exp Summary'!AJ$40</f>
        <v>0</v>
      </c>
      <c r="U254" s="250">
        <f>'MMA Rev-Exp Summary'!AK$40</f>
        <v>0</v>
      </c>
      <c r="V254" s="250">
        <f>'MMA Rev-Exp Summary'!AL$40</f>
        <v>0</v>
      </c>
      <c r="W254" s="250">
        <f>'MMA Rev-Exp Summary'!AM$40</f>
        <v>0</v>
      </c>
    </row>
    <row r="255" spans="2:23" ht="28.8" x14ac:dyDescent="0.3">
      <c r="B255" s="219"/>
      <c r="C255" s="219"/>
      <c r="D255" s="219"/>
      <c r="E255" s="243">
        <f>Jurat!I$1</f>
        <v>0</v>
      </c>
      <c r="F255" s="244">
        <f>Jurat!D$33</f>
        <v>0</v>
      </c>
      <c r="G255" s="219" t="s">
        <v>555</v>
      </c>
      <c r="H255" s="244">
        <v>42735</v>
      </c>
      <c r="I255" s="219" t="s">
        <v>485</v>
      </c>
      <c r="J255" s="219" t="s">
        <v>626</v>
      </c>
      <c r="K255" s="219" t="s">
        <v>558</v>
      </c>
      <c r="L255" s="219" t="s">
        <v>559</v>
      </c>
      <c r="M255" s="236">
        <v>5.2</v>
      </c>
      <c r="N255" s="240" t="s">
        <v>367</v>
      </c>
      <c r="O255" s="250">
        <f>'MMA Rev-Exp Summary'!AE$41</f>
        <v>0</v>
      </c>
      <c r="P255" s="250">
        <f>'MMA Rev-Exp Summary'!AF$41</f>
        <v>0</v>
      </c>
      <c r="Q255" s="250">
        <f>'MMA Rev-Exp Summary'!AG$41</f>
        <v>0</v>
      </c>
      <c r="R255" s="250">
        <f>'MMA Rev-Exp Summary'!AH$41</f>
        <v>0</v>
      </c>
      <c r="S255" s="250">
        <f>'MMA Rev-Exp Summary'!AI$41</f>
        <v>0</v>
      </c>
      <c r="T255" s="250">
        <f>'MMA Rev-Exp Summary'!AJ$41</f>
        <v>0</v>
      </c>
      <c r="U255" s="250">
        <f>'MMA Rev-Exp Summary'!AK$41</f>
        <v>0</v>
      </c>
      <c r="V255" s="250">
        <f>'MMA Rev-Exp Summary'!AL$41</f>
        <v>0</v>
      </c>
      <c r="W255" s="250">
        <f>'MMA Rev-Exp Summary'!AM$41</f>
        <v>0</v>
      </c>
    </row>
    <row r="256" spans="2:23" ht="28.8" x14ac:dyDescent="0.3">
      <c r="B256" s="219"/>
      <c r="C256" s="219"/>
      <c r="D256" s="219"/>
      <c r="E256" s="243">
        <f>Jurat!I$1</f>
        <v>0</v>
      </c>
      <c r="F256" s="244">
        <f>Jurat!D$33</f>
        <v>0</v>
      </c>
      <c r="G256" s="219" t="s">
        <v>555</v>
      </c>
      <c r="H256" s="244">
        <v>42735</v>
      </c>
      <c r="I256" s="219" t="s">
        <v>485</v>
      </c>
      <c r="J256" s="219" t="s">
        <v>626</v>
      </c>
      <c r="K256" s="219" t="s">
        <v>558</v>
      </c>
      <c r="L256" s="219" t="s">
        <v>559</v>
      </c>
      <c r="M256" s="236">
        <v>5.3</v>
      </c>
      <c r="N256" s="240" t="s">
        <v>368</v>
      </c>
      <c r="O256" s="250">
        <f>'MMA Rev-Exp Summary'!AE$42</f>
        <v>0</v>
      </c>
      <c r="P256" s="250">
        <f>'MMA Rev-Exp Summary'!AF$42</f>
        <v>0</v>
      </c>
      <c r="Q256" s="250">
        <f>'MMA Rev-Exp Summary'!AG$42</f>
        <v>0</v>
      </c>
      <c r="R256" s="250">
        <f>'MMA Rev-Exp Summary'!AH$42</f>
        <v>0</v>
      </c>
      <c r="S256" s="250">
        <f>'MMA Rev-Exp Summary'!AI$42</f>
        <v>0</v>
      </c>
      <c r="T256" s="250">
        <f>'MMA Rev-Exp Summary'!AJ$42</f>
        <v>0</v>
      </c>
      <c r="U256" s="250">
        <f>'MMA Rev-Exp Summary'!AK$42</f>
        <v>0</v>
      </c>
      <c r="V256" s="250">
        <f>'MMA Rev-Exp Summary'!AL$42</f>
        <v>0</v>
      </c>
      <c r="W256" s="250">
        <f>'MMA Rev-Exp Summary'!AM$42</f>
        <v>0</v>
      </c>
    </row>
    <row r="257" spans="2:23" x14ac:dyDescent="0.3">
      <c r="B257" s="219"/>
      <c r="C257" s="219"/>
      <c r="D257" s="219"/>
      <c r="E257" s="243">
        <f>Jurat!I$1</f>
        <v>0</v>
      </c>
      <c r="F257" s="244">
        <f>Jurat!D$33</f>
        <v>0</v>
      </c>
      <c r="G257" s="219" t="s">
        <v>555</v>
      </c>
      <c r="H257" s="244">
        <v>42735</v>
      </c>
      <c r="I257" s="219" t="s">
        <v>485</v>
      </c>
      <c r="J257" s="219" t="s">
        <v>626</v>
      </c>
      <c r="K257" s="219" t="s">
        <v>558</v>
      </c>
      <c r="L257" s="219" t="s">
        <v>559</v>
      </c>
      <c r="M257" s="236" t="s">
        <v>89</v>
      </c>
      <c r="N257" s="240" t="s">
        <v>569</v>
      </c>
      <c r="O257" s="250">
        <f>'MMA Rev-Exp Summary'!AE$43</f>
        <v>0</v>
      </c>
      <c r="P257" s="250">
        <f>'MMA Rev-Exp Summary'!AF$43</f>
        <v>0</v>
      </c>
      <c r="Q257" s="250">
        <f>'MMA Rev-Exp Summary'!AG$43</f>
        <v>0</v>
      </c>
      <c r="R257" s="250">
        <f>'MMA Rev-Exp Summary'!AH$43</f>
        <v>0</v>
      </c>
      <c r="S257" s="250">
        <f>'MMA Rev-Exp Summary'!AI$43</f>
        <v>0</v>
      </c>
      <c r="T257" s="250">
        <f>'MMA Rev-Exp Summary'!AJ$43</f>
        <v>0</v>
      </c>
      <c r="U257" s="250">
        <f>'MMA Rev-Exp Summary'!AK$43</f>
        <v>0</v>
      </c>
      <c r="V257" s="250">
        <f>'MMA Rev-Exp Summary'!AL$43</f>
        <v>0</v>
      </c>
      <c r="W257" s="250">
        <f>'MMA Rev-Exp Summary'!AM$43</f>
        <v>0</v>
      </c>
    </row>
    <row r="258" spans="2:23" x14ac:dyDescent="0.3">
      <c r="B258" s="219"/>
      <c r="C258" s="219"/>
      <c r="D258" s="219"/>
      <c r="E258" s="243">
        <f>Jurat!I$1</f>
        <v>0</v>
      </c>
      <c r="F258" s="244">
        <f>Jurat!D$33</f>
        <v>0</v>
      </c>
      <c r="G258" s="219" t="s">
        <v>555</v>
      </c>
      <c r="H258" s="244">
        <v>42735</v>
      </c>
      <c r="I258" s="219" t="s">
        <v>485</v>
      </c>
      <c r="J258" s="219" t="s">
        <v>626</v>
      </c>
      <c r="K258" s="219" t="s">
        <v>558</v>
      </c>
      <c r="L258" s="219" t="s">
        <v>560</v>
      </c>
      <c r="M258" s="236">
        <v>6.1</v>
      </c>
      <c r="N258" s="240" t="s">
        <v>20</v>
      </c>
      <c r="O258" s="250">
        <f>'MMA Rev-Exp Summary'!AE$45</f>
        <v>0</v>
      </c>
      <c r="P258" s="250">
        <f>'MMA Rev-Exp Summary'!AF$45</f>
        <v>0</v>
      </c>
      <c r="Q258" s="250">
        <f>'MMA Rev-Exp Summary'!AG$45</f>
        <v>0</v>
      </c>
      <c r="R258" s="250">
        <f>'MMA Rev-Exp Summary'!AH$45</f>
        <v>0</v>
      </c>
      <c r="S258" s="250">
        <f>'MMA Rev-Exp Summary'!AI$45</f>
        <v>0</v>
      </c>
      <c r="T258" s="250">
        <f>'MMA Rev-Exp Summary'!AJ$45</f>
        <v>0</v>
      </c>
      <c r="U258" s="250">
        <f>'MMA Rev-Exp Summary'!AK$45</f>
        <v>0</v>
      </c>
      <c r="V258" s="250">
        <f>'MMA Rev-Exp Summary'!AL$45</f>
        <v>0</v>
      </c>
      <c r="W258" s="250">
        <f>'MMA Rev-Exp Summary'!AM$45</f>
        <v>0</v>
      </c>
    </row>
    <row r="259" spans="2:23" x14ac:dyDescent="0.3">
      <c r="B259" s="219"/>
      <c r="C259" s="219"/>
      <c r="D259" s="219"/>
      <c r="E259" s="243">
        <f>Jurat!I$1</f>
        <v>0</v>
      </c>
      <c r="F259" s="244">
        <f>Jurat!D$33</f>
        <v>0</v>
      </c>
      <c r="G259" s="219" t="s">
        <v>555</v>
      </c>
      <c r="H259" s="244">
        <v>42735</v>
      </c>
      <c r="I259" s="219" t="s">
        <v>485</v>
      </c>
      <c r="J259" s="219" t="s">
        <v>626</v>
      </c>
      <c r="K259" s="219" t="s">
        <v>558</v>
      </c>
      <c r="L259" s="219" t="s">
        <v>560</v>
      </c>
      <c r="M259" s="236">
        <v>6.2</v>
      </c>
      <c r="N259" s="240" t="s">
        <v>21</v>
      </c>
      <c r="O259" s="250">
        <f>'MMA Rev-Exp Summary'!AE$46</f>
        <v>0</v>
      </c>
      <c r="P259" s="250">
        <f>'MMA Rev-Exp Summary'!AF$46</f>
        <v>0</v>
      </c>
      <c r="Q259" s="250">
        <f>'MMA Rev-Exp Summary'!AG$46</f>
        <v>0</v>
      </c>
      <c r="R259" s="250">
        <f>'MMA Rev-Exp Summary'!AH$46</f>
        <v>0</v>
      </c>
      <c r="S259" s="250">
        <f>'MMA Rev-Exp Summary'!AI$46</f>
        <v>0</v>
      </c>
      <c r="T259" s="250">
        <f>'MMA Rev-Exp Summary'!AJ$46</f>
        <v>0</v>
      </c>
      <c r="U259" s="250">
        <f>'MMA Rev-Exp Summary'!AK$46</f>
        <v>0</v>
      </c>
      <c r="V259" s="250">
        <f>'MMA Rev-Exp Summary'!AL$46</f>
        <v>0</v>
      </c>
      <c r="W259" s="250">
        <f>'MMA Rev-Exp Summary'!AM$46</f>
        <v>0</v>
      </c>
    </row>
    <row r="260" spans="2:23" x14ac:dyDescent="0.3">
      <c r="B260" s="219"/>
      <c r="C260" s="219"/>
      <c r="D260" s="219"/>
      <c r="E260" s="243">
        <f>Jurat!I$1</f>
        <v>0</v>
      </c>
      <c r="F260" s="244">
        <f>Jurat!D$33</f>
        <v>0</v>
      </c>
      <c r="G260" s="219" t="s">
        <v>555</v>
      </c>
      <c r="H260" s="244">
        <v>42735</v>
      </c>
      <c r="I260" s="219" t="s">
        <v>485</v>
      </c>
      <c r="J260" s="219" t="s">
        <v>626</v>
      </c>
      <c r="K260" s="219" t="s">
        <v>558</v>
      </c>
      <c r="L260" s="219" t="s">
        <v>560</v>
      </c>
      <c r="M260" s="236">
        <v>6.3</v>
      </c>
      <c r="N260" s="240" t="s">
        <v>220</v>
      </c>
      <c r="O260" s="250">
        <f>'MMA Rev-Exp Summary'!AE$47</f>
        <v>0</v>
      </c>
      <c r="P260" s="250">
        <f>'MMA Rev-Exp Summary'!AF$47</f>
        <v>0</v>
      </c>
      <c r="Q260" s="250">
        <f>'MMA Rev-Exp Summary'!AG$47</f>
        <v>0</v>
      </c>
      <c r="R260" s="250">
        <f>'MMA Rev-Exp Summary'!AH$47</f>
        <v>0</v>
      </c>
      <c r="S260" s="250">
        <f>'MMA Rev-Exp Summary'!AI$47</f>
        <v>0</v>
      </c>
      <c r="T260" s="250">
        <f>'MMA Rev-Exp Summary'!AJ$47</f>
        <v>0</v>
      </c>
      <c r="U260" s="250">
        <f>'MMA Rev-Exp Summary'!AK$47</f>
        <v>0</v>
      </c>
      <c r="V260" s="250">
        <f>'MMA Rev-Exp Summary'!AL$47</f>
        <v>0</v>
      </c>
      <c r="W260" s="250">
        <f>'MMA Rev-Exp Summary'!AM$47</f>
        <v>0</v>
      </c>
    </row>
    <row r="261" spans="2:23" x14ac:dyDescent="0.3">
      <c r="B261" s="219"/>
      <c r="C261" s="219"/>
      <c r="D261" s="219"/>
      <c r="E261" s="243">
        <f>Jurat!I$1</f>
        <v>0</v>
      </c>
      <c r="F261" s="244">
        <f>Jurat!D$33</f>
        <v>0</v>
      </c>
      <c r="G261" s="219" t="s">
        <v>555</v>
      </c>
      <c r="H261" s="244">
        <v>42735</v>
      </c>
      <c r="I261" s="219" t="s">
        <v>485</v>
      </c>
      <c r="J261" s="219" t="s">
        <v>626</v>
      </c>
      <c r="K261" s="219" t="s">
        <v>558</v>
      </c>
      <c r="L261" s="219" t="s">
        <v>560</v>
      </c>
      <c r="M261" s="236" t="s">
        <v>94</v>
      </c>
      <c r="N261" s="240" t="s">
        <v>570</v>
      </c>
      <c r="O261" s="250">
        <f>'MMA Rev-Exp Summary'!AE$48</f>
        <v>0</v>
      </c>
      <c r="P261" s="250">
        <f>'MMA Rev-Exp Summary'!AF$48</f>
        <v>0</v>
      </c>
      <c r="Q261" s="250">
        <f>'MMA Rev-Exp Summary'!AG$48</f>
        <v>0</v>
      </c>
      <c r="R261" s="250">
        <f>'MMA Rev-Exp Summary'!AH$48</f>
        <v>0</v>
      </c>
      <c r="S261" s="250">
        <f>'MMA Rev-Exp Summary'!AI$48</f>
        <v>0</v>
      </c>
      <c r="T261" s="250">
        <f>'MMA Rev-Exp Summary'!AJ$48</f>
        <v>0</v>
      </c>
      <c r="U261" s="250">
        <f>'MMA Rev-Exp Summary'!AK$48</f>
        <v>0</v>
      </c>
      <c r="V261" s="250">
        <f>'MMA Rev-Exp Summary'!AL$48</f>
        <v>0</v>
      </c>
      <c r="W261" s="250">
        <f>'MMA Rev-Exp Summary'!AM$48</f>
        <v>0</v>
      </c>
    </row>
    <row r="262" spans="2:23" x14ac:dyDescent="0.3">
      <c r="B262" s="219"/>
      <c r="C262" s="219"/>
      <c r="D262" s="219"/>
      <c r="E262" s="243">
        <f>Jurat!I$1</f>
        <v>0</v>
      </c>
      <c r="F262" s="244">
        <f>Jurat!D$33</f>
        <v>0</v>
      </c>
      <c r="G262" s="219" t="s">
        <v>555</v>
      </c>
      <c r="H262" s="244">
        <v>42735</v>
      </c>
      <c r="I262" s="219" t="s">
        <v>485</v>
      </c>
      <c r="J262" s="219" t="s">
        <v>626</v>
      </c>
      <c r="K262" s="219" t="s">
        <v>558</v>
      </c>
      <c r="L262" s="219" t="s">
        <v>561</v>
      </c>
      <c r="M262" s="236">
        <v>7.1</v>
      </c>
      <c r="N262" s="240" t="s">
        <v>22</v>
      </c>
      <c r="O262" s="250">
        <f>'MMA Rev-Exp Summary'!AE$50</f>
        <v>0</v>
      </c>
      <c r="P262" s="250">
        <f>'MMA Rev-Exp Summary'!AF$50</f>
        <v>0</v>
      </c>
      <c r="Q262" s="250">
        <f>'MMA Rev-Exp Summary'!AG$50</f>
        <v>0</v>
      </c>
      <c r="R262" s="250">
        <f>'MMA Rev-Exp Summary'!AH$50</f>
        <v>0</v>
      </c>
      <c r="S262" s="250">
        <f>'MMA Rev-Exp Summary'!AI$50</f>
        <v>0</v>
      </c>
      <c r="T262" s="250">
        <f>'MMA Rev-Exp Summary'!AJ$50</f>
        <v>0</v>
      </c>
      <c r="U262" s="250">
        <f>'MMA Rev-Exp Summary'!AK$50</f>
        <v>0</v>
      </c>
      <c r="V262" s="250">
        <f>'MMA Rev-Exp Summary'!AL$50</f>
        <v>0</v>
      </c>
      <c r="W262" s="250">
        <f>'MMA Rev-Exp Summary'!AM$50</f>
        <v>0</v>
      </c>
    </row>
    <row r="263" spans="2:23" x14ac:dyDescent="0.3">
      <c r="B263" s="219"/>
      <c r="C263" s="219"/>
      <c r="D263" s="219"/>
      <c r="E263" s="243">
        <f>Jurat!I$1</f>
        <v>0</v>
      </c>
      <c r="F263" s="244">
        <f>Jurat!D$33</f>
        <v>0</v>
      </c>
      <c r="G263" s="219" t="s">
        <v>555</v>
      </c>
      <c r="H263" s="244">
        <v>42735</v>
      </c>
      <c r="I263" s="219" t="s">
        <v>485</v>
      </c>
      <c r="J263" s="219" t="s">
        <v>626</v>
      </c>
      <c r="K263" s="219" t="s">
        <v>558</v>
      </c>
      <c r="L263" s="219" t="s">
        <v>561</v>
      </c>
      <c r="M263" s="236">
        <v>7.2</v>
      </c>
      <c r="N263" s="240" t="s">
        <v>23</v>
      </c>
      <c r="O263" s="250">
        <f>'MMA Rev-Exp Summary'!AE$51</f>
        <v>0</v>
      </c>
      <c r="P263" s="250">
        <f>'MMA Rev-Exp Summary'!AF$51</f>
        <v>0</v>
      </c>
      <c r="Q263" s="250">
        <f>'MMA Rev-Exp Summary'!AG$51</f>
        <v>0</v>
      </c>
      <c r="R263" s="250">
        <f>'MMA Rev-Exp Summary'!AH$51</f>
        <v>0</v>
      </c>
      <c r="S263" s="250">
        <f>'MMA Rev-Exp Summary'!AI$51</f>
        <v>0</v>
      </c>
      <c r="T263" s="250">
        <f>'MMA Rev-Exp Summary'!AJ$51</f>
        <v>0</v>
      </c>
      <c r="U263" s="250">
        <f>'MMA Rev-Exp Summary'!AK$51</f>
        <v>0</v>
      </c>
      <c r="V263" s="250">
        <f>'MMA Rev-Exp Summary'!AL$51</f>
        <v>0</v>
      </c>
      <c r="W263" s="250">
        <f>'MMA Rev-Exp Summary'!AM$51</f>
        <v>0</v>
      </c>
    </row>
    <row r="264" spans="2:23" x14ac:dyDescent="0.3">
      <c r="B264" s="219"/>
      <c r="C264" s="219"/>
      <c r="D264" s="219"/>
      <c r="E264" s="243">
        <f>Jurat!I$1</f>
        <v>0</v>
      </c>
      <c r="F264" s="244">
        <f>Jurat!D$33</f>
        <v>0</v>
      </c>
      <c r="G264" s="219" t="s">
        <v>555</v>
      </c>
      <c r="H264" s="244">
        <v>42735</v>
      </c>
      <c r="I264" s="219" t="s">
        <v>485</v>
      </c>
      <c r="J264" s="219" t="s">
        <v>626</v>
      </c>
      <c r="K264" s="219" t="s">
        <v>558</v>
      </c>
      <c r="L264" s="219" t="s">
        <v>561</v>
      </c>
      <c r="M264" s="236">
        <v>7.3</v>
      </c>
      <c r="N264" s="240" t="s">
        <v>171</v>
      </c>
      <c r="O264" s="250">
        <f>'MMA Rev-Exp Summary'!AE$52</f>
        <v>0</v>
      </c>
      <c r="P264" s="250">
        <f>'MMA Rev-Exp Summary'!AF$52</f>
        <v>0</v>
      </c>
      <c r="Q264" s="250">
        <f>'MMA Rev-Exp Summary'!AG$52</f>
        <v>0</v>
      </c>
      <c r="R264" s="250">
        <f>'MMA Rev-Exp Summary'!AH$52</f>
        <v>0</v>
      </c>
      <c r="S264" s="250">
        <f>'MMA Rev-Exp Summary'!AI$52</f>
        <v>0</v>
      </c>
      <c r="T264" s="250">
        <f>'MMA Rev-Exp Summary'!AJ$52</f>
        <v>0</v>
      </c>
      <c r="U264" s="250">
        <f>'MMA Rev-Exp Summary'!AK$52</f>
        <v>0</v>
      </c>
      <c r="V264" s="250">
        <f>'MMA Rev-Exp Summary'!AL$52</f>
        <v>0</v>
      </c>
      <c r="W264" s="250">
        <f>'MMA Rev-Exp Summary'!AM$52</f>
        <v>0</v>
      </c>
    </row>
    <row r="265" spans="2:23" x14ac:dyDescent="0.3">
      <c r="B265" s="219"/>
      <c r="C265" s="219"/>
      <c r="D265" s="219"/>
      <c r="E265" s="243">
        <f>Jurat!I$1</f>
        <v>0</v>
      </c>
      <c r="F265" s="244">
        <f>Jurat!D$33</f>
        <v>0</v>
      </c>
      <c r="G265" s="219" t="s">
        <v>555</v>
      </c>
      <c r="H265" s="244">
        <v>42735</v>
      </c>
      <c r="I265" s="219" t="s">
        <v>485</v>
      </c>
      <c r="J265" s="219" t="s">
        <v>626</v>
      </c>
      <c r="K265" s="219" t="s">
        <v>558</v>
      </c>
      <c r="L265" s="219" t="s">
        <v>561</v>
      </c>
      <c r="M265" s="236" t="s">
        <v>98</v>
      </c>
      <c r="N265" s="240" t="s">
        <v>571</v>
      </c>
      <c r="O265" s="250">
        <f>'MMA Rev-Exp Summary'!AE$53</f>
        <v>0</v>
      </c>
      <c r="P265" s="250">
        <f>'MMA Rev-Exp Summary'!AF$53</f>
        <v>0</v>
      </c>
      <c r="Q265" s="250">
        <f>'MMA Rev-Exp Summary'!AG$53</f>
        <v>0</v>
      </c>
      <c r="R265" s="250">
        <f>'MMA Rev-Exp Summary'!AH$53</f>
        <v>0</v>
      </c>
      <c r="S265" s="250">
        <f>'MMA Rev-Exp Summary'!AI$53</f>
        <v>0</v>
      </c>
      <c r="T265" s="250">
        <f>'MMA Rev-Exp Summary'!AJ$53</f>
        <v>0</v>
      </c>
      <c r="U265" s="250">
        <f>'MMA Rev-Exp Summary'!AK$53</f>
        <v>0</v>
      </c>
      <c r="V265" s="250">
        <f>'MMA Rev-Exp Summary'!AL$53</f>
        <v>0</v>
      </c>
      <c r="W265" s="250">
        <f>'MMA Rev-Exp Summary'!AM$53</f>
        <v>0</v>
      </c>
    </row>
    <row r="266" spans="2:23" x14ac:dyDescent="0.3">
      <c r="B266" s="219"/>
      <c r="C266" s="219"/>
      <c r="D266" s="219"/>
      <c r="E266" s="243">
        <f>Jurat!I$1</f>
        <v>0</v>
      </c>
      <c r="F266" s="244">
        <f>Jurat!D$33</f>
        <v>0</v>
      </c>
      <c r="G266" s="219" t="s">
        <v>555</v>
      </c>
      <c r="H266" s="244">
        <v>42735</v>
      </c>
      <c r="I266" s="219" t="s">
        <v>485</v>
      </c>
      <c r="J266" s="219" t="s">
        <v>626</v>
      </c>
      <c r="K266" s="219" t="s">
        <v>558</v>
      </c>
      <c r="L266" s="219" t="s">
        <v>562</v>
      </c>
      <c r="M266" s="236">
        <v>8.1</v>
      </c>
      <c r="N266" s="229" t="s">
        <v>24</v>
      </c>
      <c r="O266" s="250">
        <f>'MMA Rev-Exp Summary'!AE$55</f>
        <v>0</v>
      </c>
      <c r="P266" s="250">
        <f>'MMA Rev-Exp Summary'!AF$55</f>
        <v>0</v>
      </c>
      <c r="Q266" s="250">
        <f>'MMA Rev-Exp Summary'!AG$55</f>
        <v>0</v>
      </c>
      <c r="R266" s="250">
        <f>'MMA Rev-Exp Summary'!AH$55</f>
        <v>0</v>
      </c>
      <c r="S266" s="250">
        <f>'MMA Rev-Exp Summary'!AI$55</f>
        <v>0</v>
      </c>
      <c r="T266" s="250">
        <f>'MMA Rev-Exp Summary'!AJ$55</f>
        <v>0</v>
      </c>
      <c r="U266" s="250">
        <f>'MMA Rev-Exp Summary'!AK$55</f>
        <v>0</v>
      </c>
      <c r="V266" s="250">
        <f>'MMA Rev-Exp Summary'!AL$55</f>
        <v>0</v>
      </c>
      <c r="W266" s="250">
        <f>'MMA Rev-Exp Summary'!AM$55</f>
        <v>0</v>
      </c>
    </row>
    <row r="267" spans="2:23" x14ac:dyDescent="0.3">
      <c r="B267" s="219"/>
      <c r="C267" s="219"/>
      <c r="D267" s="219"/>
      <c r="E267" s="243">
        <f>Jurat!I$1</f>
        <v>0</v>
      </c>
      <c r="F267" s="244">
        <f>Jurat!D$33</f>
        <v>0</v>
      </c>
      <c r="G267" s="219" t="s">
        <v>555</v>
      </c>
      <c r="H267" s="244">
        <v>42735</v>
      </c>
      <c r="I267" s="219" t="s">
        <v>485</v>
      </c>
      <c r="J267" s="219" t="s">
        <v>626</v>
      </c>
      <c r="K267" s="219" t="s">
        <v>558</v>
      </c>
      <c r="L267" s="219" t="s">
        <v>562</v>
      </c>
      <c r="M267" s="236" t="s">
        <v>124</v>
      </c>
      <c r="N267" s="229" t="s">
        <v>557</v>
      </c>
      <c r="O267" s="250">
        <f>'MMA Rev-Exp Summary'!AE$56</f>
        <v>0</v>
      </c>
      <c r="P267" s="250">
        <f>'MMA Rev-Exp Summary'!AF$56</f>
        <v>0</v>
      </c>
      <c r="Q267" s="250">
        <f>'MMA Rev-Exp Summary'!AG$56</f>
        <v>0</v>
      </c>
      <c r="R267" s="250">
        <f>'MMA Rev-Exp Summary'!AH$56</f>
        <v>0</v>
      </c>
      <c r="S267" s="250">
        <f>'MMA Rev-Exp Summary'!AI$56</f>
        <v>0</v>
      </c>
      <c r="T267" s="250">
        <f>'MMA Rev-Exp Summary'!AJ$56</f>
        <v>0</v>
      </c>
      <c r="U267" s="250">
        <f>'MMA Rev-Exp Summary'!AK$56</f>
        <v>0</v>
      </c>
      <c r="V267" s="250">
        <f>'MMA Rev-Exp Summary'!AL$56</f>
        <v>0</v>
      </c>
      <c r="W267" s="250">
        <f>'MMA Rev-Exp Summary'!AM$56</f>
        <v>0</v>
      </c>
    </row>
    <row r="268" spans="2:23" x14ac:dyDescent="0.3">
      <c r="B268" s="219"/>
      <c r="C268" s="219"/>
      <c r="D268" s="219"/>
      <c r="E268" s="243">
        <f>Jurat!I$1</f>
        <v>0</v>
      </c>
      <c r="F268" s="244">
        <f>Jurat!D$33</f>
        <v>0</v>
      </c>
      <c r="G268" s="219" t="s">
        <v>555</v>
      </c>
      <c r="H268" s="244">
        <v>42735</v>
      </c>
      <c r="I268" s="219" t="s">
        <v>485</v>
      </c>
      <c r="J268" s="219" t="s">
        <v>626</v>
      </c>
      <c r="K268" s="219" t="s">
        <v>558</v>
      </c>
      <c r="L268" s="219" t="s">
        <v>562</v>
      </c>
      <c r="M268" s="236" t="s">
        <v>126</v>
      </c>
      <c r="N268" s="229" t="s">
        <v>173</v>
      </c>
      <c r="O268" s="250">
        <f>'MMA Rev-Exp Summary'!AE$57</f>
        <v>0</v>
      </c>
      <c r="P268" s="250">
        <f>'MMA Rev-Exp Summary'!AF$57</f>
        <v>0</v>
      </c>
      <c r="Q268" s="250">
        <f>'MMA Rev-Exp Summary'!AG$57</f>
        <v>0</v>
      </c>
      <c r="R268" s="250">
        <f>'MMA Rev-Exp Summary'!AH$57</f>
        <v>0</v>
      </c>
      <c r="S268" s="250">
        <f>'MMA Rev-Exp Summary'!AI$57</f>
        <v>0</v>
      </c>
      <c r="T268" s="250">
        <f>'MMA Rev-Exp Summary'!AJ$57</f>
        <v>0</v>
      </c>
      <c r="U268" s="250">
        <f>'MMA Rev-Exp Summary'!AK$57</f>
        <v>0</v>
      </c>
      <c r="V268" s="250">
        <f>'MMA Rev-Exp Summary'!AL$57</f>
        <v>0</v>
      </c>
      <c r="W268" s="250">
        <f>'MMA Rev-Exp Summary'!AM$57</f>
        <v>0</v>
      </c>
    </row>
    <row r="269" spans="2:23" x14ac:dyDescent="0.3">
      <c r="B269" s="219"/>
      <c r="C269" s="219"/>
      <c r="D269" s="219"/>
      <c r="E269" s="243">
        <f>Jurat!I$1</f>
        <v>0</v>
      </c>
      <c r="F269" s="244">
        <f>Jurat!D$33</f>
        <v>0</v>
      </c>
      <c r="G269" s="219" t="s">
        <v>555</v>
      </c>
      <c r="H269" s="244">
        <v>42735</v>
      </c>
      <c r="I269" s="219" t="s">
        <v>485</v>
      </c>
      <c r="J269" s="219" t="s">
        <v>626</v>
      </c>
      <c r="K269" s="219" t="s">
        <v>558</v>
      </c>
      <c r="L269" s="219" t="s">
        <v>562</v>
      </c>
      <c r="M269" s="236" t="s">
        <v>127</v>
      </c>
      <c r="N269" s="229" t="s">
        <v>125</v>
      </c>
      <c r="O269" s="250">
        <f>'MMA Rev-Exp Summary'!AE$58</f>
        <v>0</v>
      </c>
      <c r="P269" s="250">
        <f>'MMA Rev-Exp Summary'!AF$58</f>
        <v>0</v>
      </c>
      <c r="Q269" s="250">
        <f>'MMA Rev-Exp Summary'!AG$58</f>
        <v>0</v>
      </c>
      <c r="R269" s="250">
        <f>'MMA Rev-Exp Summary'!AH$58</f>
        <v>0</v>
      </c>
      <c r="S269" s="250">
        <f>'MMA Rev-Exp Summary'!AI$58</f>
        <v>0</v>
      </c>
      <c r="T269" s="250">
        <f>'MMA Rev-Exp Summary'!AJ$58</f>
        <v>0</v>
      </c>
      <c r="U269" s="250">
        <f>'MMA Rev-Exp Summary'!AK$58</f>
        <v>0</v>
      </c>
      <c r="V269" s="250">
        <f>'MMA Rev-Exp Summary'!AL$58</f>
        <v>0</v>
      </c>
      <c r="W269" s="250">
        <f>'MMA Rev-Exp Summary'!AM$58</f>
        <v>0</v>
      </c>
    </row>
    <row r="270" spans="2:23" x14ac:dyDescent="0.3">
      <c r="B270" s="219"/>
      <c r="C270" s="219"/>
      <c r="D270" s="219"/>
      <c r="E270" s="243">
        <f>Jurat!I$1</f>
        <v>0</v>
      </c>
      <c r="F270" s="244">
        <f>Jurat!D$33</f>
        <v>0</v>
      </c>
      <c r="G270" s="219" t="s">
        <v>555</v>
      </c>
      <c r="H270" s="244">
        <v>42735</v>
      </c>
      <c r="I270" s="219" t="s">
        <v>485</v>
      </c>
      <c r="J270" s="219" t="s">
        <v>626</v>
      </c>
      <c r="K270" s="219" t="s">
        <v>558</v>
      </c>
      <c r="L270" s="219" t="s">
        <v>562</v>
      </c>
      <c r="M270" s="236" t="s">
        <v>128</v>
      </c>
      <c r="N270" s="240" t="s">
        <v>174</v>
      </c>
      <c r="O270" s="250">
        <f>'MMA Rev-Exp Summary'!AE$59</f>
        <v>0</v>
      </c>
      <c r="P270" s="250">
        <f>'MMA Rev-Exp Summary'!AF$59</f>
        <v>0</v>
      </c>
      <c r="Q270" s="250">
        <f>'MMA Rev-Exp Summary'!AG$59</f>
        <v>0</v>
      </c>
      <c r="R270" s="250">
        <f>'MMA Rev-Exp Summary'!AH$59</f>
        <v>0</v>
      </c>
      <c r="S270" s="250">
        <f>'MMA Rev-Exp Summary'!AI$59</f>
        <v>0</v>
      </c>
      <c r="T270" s="250">
        <f>'MMA Rev-Exp Summary'!AJ$59</f>
        <v>0</v>
      </c>
      <c r="U270" s="250">
        <f>'MMA Rev-Exp Summary'!AK$59</f>
        <v>0</v>
      </c>
      <c r="V270" s="250">
        <f>'MMA Rev-Exp Summary'!AL$59</f>
        <v>0</v>
      </c>
      <c r="W270" s="250">
        <f>'MMA Rev-Exp Summary'!AM$59</f>
        <v>0</v>
      </c>
    </row>
    <row r="271" spans="2:23" x14ac:dyDescent="0.3">
      <c r="B271" s="219"/>
      <c r="C271" s="219"/>
      <c r="D271" s="219"/>
      <c r="E271" s="243">
        <f>Jurat!I$1</f>
        <v>0</v>
      </c>
      <c r="F271" s="244">
        <f>Jurat!D$33</f>
        <v>0</v>
      </c>
      <c r="G271" s="219" t="s">
        <v>555</v>
      </c>
      <c r="H271" s="244">
        <v>42735</v>
      </c>
      <c r="I271" s="219" t="s">
        <v>485</v>
      </c>
      <c r="J271" s="219" t="s">
        <v>626</v>
      </c>
      <c r="K271" s="219" t="s">
        <v>558</v>
      </c>
      <c r="L271" s="219" t="s">
        <v>562</v>
      </c>
      <c r="M271" s="236" t="s">
        <v>175</v>
      </c>
      <c r="N271" s="240" t="s">
        <v>25</v>
      </c>
      <c r="O271" s="250">
        <f>'MMA Rev-Exp Summary'!AE$60</f>
        <v>0</v>
      </c>
      <c r="P271" s="250">
        <f>'MMA Rev-Exp Summary'!AF$60</f>
        <v>0</v>
      </c>
      <c r="Q271" s="250">
        <f>'MMA Rev-Exp Summary'!AG$60</f>
        <v>0</v>
      </c>
      <c r="R271" s="250">
        <f>'MMA Rev-Exp Summary'!AH$60</f>
        <v>0</v>
      </c>
      <c r="S271" s="250">
        <f>'MMA Rev-Exp Summary'!AI$60</f>
        <v>0</v>
      </c>
      <c r="T271" s="250">
        <f>'MMA Rev-Exp Summary'!AJ$60</f>
        <v>0</v>
      </c>
      <c r="U271" s="250">
        <f>'MMA Rev-Exp Summary'!AK$60</f>
        <v>0</v>
      </c>
      <c r="V271" s="250">
        <f>'MMA Rev-Exp Summary'!AL$60</f>
        <v>0</v>
      </c>
      <c r="W271" s="250">
        <f>'MMA Rev-Exp Summary'!AM$60</f>
        <v>0</v>
      </c>
    </row>
    <row r="272" spans="2:23" x14ac:dyDescent="0.3">
      <c r="B272" s="219"/>
      <c r="C272" s="219"/>
      <c r="D272" s="219"/>
      <c r="E272" s="243">
        <f>Jurat!I$1</f>
        <v>0</v>
      </c>
      <c r="F272" s="244">
        <f>Jurat!D$33</f>
        <v>0</v>
      </c>
      <c r="G272" s="219" t="s">
        <v>555</v>
      </c>
      <c r="H272" s="244">
        <v>42735</v>
      </c>
      <c r="I272" s="219" t="s">
        <v>485</v>
      </c>
      <c r="J272" s="219" t="s">
        <v>626</v>
      </c>
      <c r="K272" s="219" t="s">
        <v>558</v>
      </c>
      <c r="L272" s="219" t="s">
        <v>562</v>
      </c>
      <c r="M272" s="236" t="s">
        <v>556</v>
      </c>
      <c r="N272" s="240" t="s">
        <v>572</v>
      </c>
      <c r="O272" s="250">
        <f>'MMA Rev-Exp Summary'!AE$61</f>
        <v>0</v>
      </c>
      <c r="P272" s="250">
        <f>'MMA Rev-Exp Summary'!AF$61</f>
        <v>0</v>
      </c>
      <c r="Q272" s="250">
        <f>'MMA Rev-Exp Summary'!AG$61</f>
        <v>0</v>
      </c>
      <c r="R272" s="250">
        <f>'MMA Rev-Exp Summary'!AH$61</f>
        <v>0</v>
      </c>
      <c r="S272" s="250">
        <f>'MMA Rev-Exp Summary'!AI$61</f>
        <v>0</v>
      </c>
      <c r="T272" s="250">
        <f>'MMA Rev-Exp Summary'!AJ$61</f>
        <v>0</v>
      </c>
      <c r="U272" s="250">
        <f>'MMA Rev-Exp Summary'!AK$61</f>
        <v>0</v>
      </c>
      <c r="V272" s="250">
        <f>'MMA Rev-Exp Summary'!AL$61</f>
        <v>0</v>
      </c>
      <c r="W272" s="250">
        <f>'MMA Rev-Exp Summary'!AM$61</f>
        <v>0</v>
      </c>
    </row>
    <row r="273" spans="2:23" ht="28.8" x14ac:dyDescent="0.3">
      <c r="B273" s="219"/>
      <c r="C273" s="219"/>
      <c r="D273" s="219"/>
      <c r="E273" s="243">
        <f>Jurat!I$1</f>
        <v>0</v>
      </c>
      <c r="F273" s="244">
        <f>Jurat!D$33</f>
        <v>0</v>
      </c>
      <c r="G273" s="219" t="s">
        <v>555</v>
      </c>
      <c r="H273" s="244">
        <v>42735</v>
      </c>
      <c r="I273" s="219" t="s">
        <v>485</v>
      </c>
      <c r="J273" s="219" t="s">
        <v>626</v>
      </c>
      <c r="K273" s="219" t="s">
        <v>558</v>
      </c>
      <c r="L273" s="219" t="s">
        <v>563</v>
      </c>
      <c r="M273" s="236">
        <v>9.1</v>
      </c>
      <c r="N273" s="229" t="s">
        <v>221</v>
      </c>
      <c r="O273" s="250">
        <f>'MMA Rev-Exp Summary'!AE$63</f>
        <v>0</v>
      </c>
      <c r="P273" s="250">
        <f>'MMA Rev-Exp Summary'!AF$63</f>
        <v>0</v>
      </c>
      <c r="Q273" s="250">
        <f>'MMA Rev-Exp Summary'!AG$63</f>
        <v>0</v>
      </c>
      <c r="R273" s="250">
        <f>'MMA Rev-Exp Summary'!AH$63</f>
        <v>0</v>
      </c>
      <c r="S273" s="250">
        <f>'MMA Rev-Exp Summary'!AI$63</f>
        <v>0</v>
      </c>
      <c r="T273" s="250">
        <f>'MMA Rev-Exp Summary'!AJ$63</f>
        <v>0</v>
      </c>
      <c r="U273" s="250">
        <f>'MMA Rev-Exp Summary'!AK$63</f>
        <v>0</v>
      </c>
      <c r="V273" s="250">
        <f>'MMA Rev-Exp Summary'!AL$63</f>
        <v>0</v>
      </c>
      <c r="W273" s="250">
        <f>'MMA Rev-Exp Summary'!AM$63</f>
        <v>0</v>
      </c>
    </row>
    <row r="274" spans="2:23" x14ac:dyDescent="0.3">
      <c r="B274" s="219"/>
      <c r="C274" s="219"/>
      <c r="D274" s="219"/>
      <c r="E274" s="243">
        <f>Jurat!I$1</f>
        <v>0</v>
      </c>
      <c r="F274" s="244">
        <f>Jurat!D$33</f>
        <v>0</v>
      </c>
      <c r="G274" s="219" t="s">
        <v>555</v>
      </c>
      <c r="H274" s="244">
        <v>42735</v>
      </c>
      <c r="I274" s="219" t="s">
        <v>485</v>
      </c>
      <c r="J274" s="219" t="s">
        <v>626</v>
      </c>
      <c r="K274" s="219" t="s">
        <v>558</v>
      </c>
      <c r="L274" s="219" t="s">
        <v>563</v>
      </c>
      <c r="M274" s="236" t="s">
        <v>118</v>
      </c>
      <c r="N274" s="229" t="s">
        <v>222</v>
      </c>
      <c r="O274" s="250">
        <f>'MMA Rev-Exp Summary'!AE$64</f>
        <v>0</v>
      </c>
      <c r="P274" s="250">
        <f>'MMA Rev-Exp Summary'!AF$64</f>
        <v>0</v>
      </c>
      <c r="Q274" s="250">
        <f>'MMA Rev-Exp Summary'!AG$64</f>
        <v>0</v>
      </c>
      <c r="R274" s="250">
        <f>'MMA Rev-Exp Summary'!AH$64</f>
        <v>0</v>
      </c>
      <c r="S274" s="250">
        <f>'MMA Rev-Exp Summary'!AI$64</f>
        <v>0</v>
      </c>
      <c r="T274" s="250">
        <f>'MMA Rev-Exp Summary'!AJ$64</f>
        <v>0</v>
      </c>
      <c r="U274" s="250">
        <f>'MMA Rev-Exp Summary'!AK$64</f>
        <v>0</v>
      </c>
      <c r="V274" s="250">
        <f>'MMA Rev-Exp Summary'!AL$64</f>
        <v>0</v>
      </c>
      <c r="W274" s="250">
        <f>'MMA Rev-Exp Summary'!AM$64</f>
        <v>0</v>
      </c>
    </row>
    <row r="275" spans="2:23" x14ac:dyDescent="0.3">
      <c r="B275" s="219"/>
      <c r="C275" s="219"/>
      <c r="D275" s="219"/>
      <c r="E275" s="243">
        <f>Jurat!I$1</f>
        <v>0</v>
      </c>
      <c r="F275" s="244">
        <f>Jurat!D$33</f>
        <v>0</v>
      </c>
      <c r="G275" s="219" t="s">
        <v>555</v>
      </c>
      <c r="H275" s="244">
        <v>42735</v>
      </c>
      <c r="I275" s="219" t="s">
        <v>485</v>
      </c>
      <c r="J275" s="219" t="s">
        <v>626</v>
      </c>
      <c r="K275" s="219" t="s">
        <v>558</v>
      </c>
      <c r="L275" s="219" t="s">
        <v>563</v>
      </c>
      <c r="M275" s="236" t="s">
        <v>119</v>
      </c>
      <c r="N275" s="229" t="s">
        <v>223</v>
      </c>
      <c r="O275" s="250">
        <f>'MMA Rev-Exp Summary'!AE$65</f>
        <v>0</v>
      </c>
      <c r="P275" s="250">
        <f>'MMA Rev-Exp Summary'!AF$65</f>
        <v>0</v>
      </c>
      <c r="Q275" s="250">
        <f>'MMA Rev-Exp Summary'!AG$65</f>
        <v>0</v>
      </c>
      <c r="R275" s="250">
        <f>'MMA Rev-Exp Summary'!AH$65</f>
        <v>0</v>
      </c>
      <c r="S275" s="250">
        <f>'MMA Rev-Exp Summary'!AI$65</f>
        <v>0</v>
      </c>
      <c r="T275" s="250">
        <f>'MMA Rev-Exp Summary'!AJ$65</f>
        <v>0</v>
      </c>
      <c r="U275" s="250">
        <f>'MMA Rev-Exp Summary'!AK$65</f>
        <v>0</v>
      </c>
      <c r="V275" s="250">
        <f>'MMA Rev-Exp Summary'!AL$65</f>
        <v>0</v>
      </c>
      <c r="W275" s="250">
        <f>'MMA Rev-Exp Summary'!AM$65</f>
        <v>0</v>
      </c>
    </row>
    <row r="276" spans="2:23" x14ac:dyDescent="0.3">
      <c r="B276" s="219"/>
      <c r="C276" s="219"/>
      <c r="D276" s="219"/>
      <c r="E276" s="243">
        <f>Jurat!I$1</f>
        <v>0</v>
      </c>
      <c r="F276" s="244">
        <f>Jurat!D$33</f>
        <v>0</v>
      </c>
      <c r="G276" s="219" t="s">
        <v>555</v>
      </c>
      <c r="H276" s="244">
        <v>42735</v>
      </c>
      <c r="I276" s="219" t="s">
        <v>485</v>
      </c>
      <c r="J276" s="219" t="s">
        <v>626</v>
      </c>
      <c r="K276" s="219" t="s">
        <v>558</v>
      </c>
      <c r="L276" s="219" t="s">
        <v>563</v>
      </c>
      <c r="M276" s="236" t="s">
        <v>120</v>
      </c>
      <c r="N276" s="229" t="s">
        <v>176</v>
      </c>
      <c r="O276" s="250">
        <f>'MMA Rev-Exp Summary'!AE$66</f>
        <v>0</v>
      </c>
      <c r="P276" s="250">
        <f>'MMA Rev-Exp Summary'!AF$66</f>
        <v>0</v>
      </c>
      <c r="Q276" s="250">
        <f>'MMA Rev-Exp Summary'!AG$66</f>
        <v>0</v>
      </c>
      <c r="R276" s="250">
        <f>'MMA Rev-Exp Summary'!AH$66</f>
        <v>0</v>
      </c>
      <c r="S276" s="250">
        <f>'MMA Rev-Exp Summary'!AI$66</f>
        <v>0</v>
      </c>
      <c r="T276" s="250">
        <f>'MMA Rev-Exp Summary'!AJ$66</f>
        <v>0</v>
      </c>
      <c r="U276" s="250">
        <f>'MMA Rev-Exp Summary'!AK$66</f>
        <v>0</v>
      </c>
      <c r="V276" s="250">
        <f>'MMA Rev-Exp Summary'!AL$66</f>
        <v>0</v>
      </c>
      <c r="W276" s="250">
        <f>'MMA Rev-Exp Summary'!AM$66</f>
        <v>0</v>
      </c>
    </row>
    <row r="277" spans="2:23" x14ac:dyDescent="0.3">
      <c r="B277" s="219"/>
      <c r="C277" s="219"/>
      <c r="D277" s="219"/>
      <c r="E277" s="243">
        <f>Jurat!I$1</f>
        <v>0</v>
      </c>
      <c r="F277" s="244">
        <f>Jurat!D$33</f>
        <v>0</v>
      </c>
      <c r="G277" s="219" t="s">
        <v>555</v>
      </c>
      <c r="H277" s="244">
        <v>42735</v>
      </c>
      <c r="I277" s="219" t="s">
        <v>485</v>
      </c>
      <c r="J277" s="219" t="s">
        <v>626</v>
      </c>
      <c r="K277" s="219" t="s">
        <v>558</v>
      </c>
      <c r="L277" s="219" t="s">
        <v>563</v>
      </c>
      <c r="M277" s="236" t="s">
        <v>121</v>
      </c>
      <c r="N277" s="229" t="s">
        <v>146</v>
      </c>
      <c r="O277" s="250">
        <f>'MMA Rev-Exp Summary'!AE$67</f>
        <v>0</v>
      </c>
      <c r="P277" s="250">
        <f>'MMA Rev-Exp Summary'!AF$67</f>
        <v>0</v>
      </c>
      <c r="Q277" s="250">
        <f>'MMA Rev-Exp Summary'!AG$67</f>
        <v>0</v>
      </c>
      <c r="R277" s="250">
        <f>'MMA Rev-Exp Summary'!AH$67</f>
        <v>0</v>
      </c>
      <c r="S277" s="250">
        <f>'MMA Rev-Exp Summary'!AI$67</f>
        <v>0</v>
      </c>
      <c r="T277" s="250">
        <f>'MMA Rev-Exp Summary'!AJ$67</f>
        <v>0</v>
      </c>
      <c r="U277" s="250">
        <f>'MMA Rev-Exp Summary'!AK$67</f>
        <v>0</v>
      </c>
      <c r="V277" s="250">
        <f>'MMA Rev-Exp Summary'!AL$67</f>
        <v>0</v>
      </c>
      <c r="W277" s="250">
        <f>'MMA Rev-Exp Summary'!AM$67</f>
        <v>0</v>
      </c>
    </row>
    <row r="278" spans="2:23" x14ac:dyDescent="0.3">
      <c r="B278" s="219"/>
      <c r="C278" s="219"/>
      <c r="D278" s="219"/>
      <c r="E278" s="243">
        <f>Jurat!I$1</f>
        <v>0</v>
      </c>
      <c r="F278" s="244">
        <f>Jurat!D$33</f>
        <v>0</v>
      </c>
      <c r="G278" s="219" t="s">
        <v>555</v>
      </c>
      <c r="H278" s="244">
        <v>42735</v>
      </c>
      <c r="I278" s="219" t="s">
        <v>485</v>
      </c>
      <c r="J278" s="219" t="s">
        <v>626</v>
      </c>
      <c r="K278" s="219" t="s">
        <v>558</v>
      </c>
      <c r="L278" s="219" t="s">
        <v>563</v>
      </c>
      <c r="M278" s="236" t="s">
        <v>122</v>
      </c>
      <c r="N278" s="229" t="s">
        <v>178</v>
      </c>
      <c r="O278" s="250">
        <f>'MMA Rev-Exp Summary'!AE$68</f>
        <v>0</v>
      </c>
      <c r="P278" s="250">
        <f>'MMA Rev-Exp Summary'!AF$68</f>
        <v>0</v>
      </c>
      <c r="Q278" s="250">
        <f>'MMA Rev-Exp Summary'!AG$68</f>
        <v>0</v>
      </c>
      <c r="R278" s="250">
        <f>'MMA Rev-Exp Summary'!AH$68</f>
        <v>0</v>
      </c>
      <c r="S278" s="250">
        <f>'MMA Rev-Exp Summary'!AI$68</f>
        <v>0</v>
      </c>
      <c r="T278" s="250">
        <f>'MMA Rev-Exp Summary'!AJ$68</f>
        <v>0</v>
      </c>
      <c r="U278" s="250">
        <f>'MMA Rev-Exp Summary'!AK$68</f>
        <v>0</v>
      </c>
      <c r="V278" s="250">
        <f>'MMA Rev-Exp Summary'!AL$68</f>
        <v>0</v>
      </c>
      <c r="W278" s="250">
        <f>'MMA Rev-Exp Summary'!AM$68</f>
        <v>0</v>
      </c>
    </row>
    <row r="279" spans="2:23" x14ac:dyDescent="0.3">
      <c r="B279" s="219"/>
      <c r="C279" s="219"/>
      <c r="D279" s="219"/>
      <c r="E279" s="243">
        <f>Jurat!I$1</f>
        <v>0</v>
      </c>
      <c r="F279" s="244">
        <f>Jurat!D$33</f>
        <v>0</v>
      </c>
      <c r="G279" s="219" t="s">
        <v>555</v>
      </c>
      <c r="H279" s="244">
        <v>42735</v>
      </c>
      <c r="I279" s="219" t="s">
        <v>485</v>
      </c>
      <c r="J279" s="219" t="s">
        <v>626</v>
      </c>
      <c r="K279" s="219" t="s">
        <v>558</v>
      </c>
      <c r="L279" s="219" t="s">
        <v>563</v>
      </c>
      <c r="M279" s="236" t="s">
        <v>123</v>
      </c>
      <c r="N279" s="229" t="s">
        <v>585</v>
      </c>
      <c r="O279" s="250">
        <f>'MMA Rev-Exp Summary'!AE$69</f>
        <v>0</v>
      </c>
      <c r="P279" s="250">
        <f>'MMA Rev-Exp Summary'!AF$69</f>
        <v>0</v>
      </c>
      <c r="Q279" s="250">
        <f>'MMA Rev-Exp Summary'!AG$69</f>
        <v>0</v>
      </c>
      <c r="R279" s="250">
        <f>'MMA Rev-Exp Summary'!AH$69</f>
        <v>0</v>
      </c>
      <c r="S279" s="250">
        <f>'MMA Rev-Exp Summary'!AI$69</f>
        <v>0</v>
      </c>
      <c r="T279" s="250">
        <f>'MMA Rev-Exp Summary'!AJ$69</f>
        <v>0</v>
      </c>
      <c r="U279" s="250">
        <f>'MMA Rev-Exp Summary'!AK$69</f>
        <v>0</v>
      </c>
      <c r="V279" s="250">
        <f>'MMA Rev-Exp Summary'!AL$69</f>
        <v>0</v>
      </c>
      <c r="W279" s="250">
        <f>'MMA Rev-Exp Summary'!AM$69</f>
        <v>0</v>
      </c>
    </row>
    <row r="280" spans="2:23" x14ac:dyDescent="0.3">
      <c r="B280" s="219"/>
      <c r="C280" s="219"/>
      <c r="D280" s="219"/>
      <c r="E280" s="243">
        <f>Jurat!I$1</f>
        <v>0</v>
      </c>
      <c r="F280" s="244">
        <f>Jurat!D$33</f>
        <v>0</v>
      </c>
      <c r="G280" s="219" t="s">
        <v>555</v>
      </c>
      <c r="H280" s="244">
        <v>42735</v>
      </c>
      <c r="I280" s="219" t="s">
        <v>485</v>
      </c>
      <c r="J280" s="219" t="s">
        <v>626</v>
      </c>
      <c r="K280" s="219" t="s">
        <v>558</v>
      </c>
      <c r="L280" s="219" t="s">
        <v>6</v>
      </c>
      <c r="M280" s="236" t="s">
        <v>129</v>
      </c>
      <c r="N280" s="229" t="s">
        <v>224</v>
      </c>
      <c r="O280" s="250">
        <f>'MMA Rev-Exp Summary'!AE$71</f>
        <v>0</v>
      </c>
      <c r="P280" s="250">
        <f>'MMA Rev-Exp Summary'!AF$71</f>
        <v>0</v>
      </c>
      <c r="Q280" s="250">
        <f>'MMA Rev-Exp Summary'!AG$71</f>
        <v>0</v>
      </c>
      <c r="R280" s="250">
        <f>'MMA Rev-Exp Summary'!AH$71</f>
        <v>0</v>
      </c>
      <c r="S280" s="250">
        <f>'MMA Rev-Exp Summary'!AI$71</f>
        <v>0</v>
      </c>
      <c r="T280" s="250">
        <f>'MMA Rev-Exp Summary'!AJ$71</f>
        <v>0</v>
      </c>
      <c r="U280" s="250">
        <f>'MMA Rev-Exp Summary'!AK$71</f>
        <v>0</v>
      </c>
      <c r="V280" s="250">
        <f>'MMA Rev-Exp Summary'!AL$71</f>
        <v>0</v>
      </c>
      <c r="W280" s="250">
        <f>'MMA Rev-Exp Summary'!AM$71</f>
        <v>0</v>
      </c>
    </row>
    <row r="281" spans="2:23" x14ac:dyDescent="0.3">
      <c r="B281" s="219"/>
      <c r="C281" s="219"/>
      <c r="D281" s="219"/>
      <c r="E281" s="243">
        <f>Jurat!I$1</f>
        <v>0</v>
      </c>
      <c r="F281" s="244">
        <f>Jurat!D$33</f>
        <v>0</v>
      </c>
      <c r="G281" s="219" t="s">
        <v>555</v>
      </c>
      <c r="H281" s="244">
        <v>42735</v>
      </c>
      <c r="I281" s="219" t="s">
        <v>485</v>
      </c>
      <c r="J281" s="219" t="s">
        <v>626</v>
      </c>
      <c r="K281" s="219" t="s">
        <v>558</v>
      </c>
      <c r="L281" s="219" t="s">
        <v>6</v>
      </c>
      <c r="M281" s="236" t="s">
        <v>50</v>
      </c>
      <c r="N281" s="229" t="s">
        <v>179</v>
      </c>
      <c r="O281" s="250">
        <f>'MMA Rev-Exp Summary'!AE$72</f>
        <v>0</v>
      </c>
      <c r="P281" s="250">
        <f>'MMA Rev-Exp Summary'!AF$72</f>
        <v>0</v>
      </c>
      <c r="Q281" s="250">
        <f>'MMA Rev-Exp Summary'!AG$72</f>
        <v>0</v>
      </c>
      <c r="R281" s="250">
        <f>'MMA Rev-Exp Summary'!AH$72</f>
        <v>0</v>
      </c>
      <c r="S281" s="250">
        <f>'MMA Rev-Exp Summary'!AI$72</f>
        <v>0</v>
      </c>
      <c r="T281" s="250">
        <f>'MMA Rev-Exp Summary'!AJ$72</f>
        <v>0</v>
      </c>
      <c r="U281" s="250">
        <f>'MMA Rev-Exp Summary'!AK$72</f>
        <v>0</v>
      </c>
      <c r="V281" s="250">
        <f>'MMA Rev-Exp Summary'!AL$72</f>
        <v>0</v>
      </c>
      <c r="W281" s="250">
        <f>'MMA Rev-Exp Summary'!AM$72</f>
        <v>0</v>
      </c>
    </row>
    <row r="282" spans="2:23" x14ac:dyDescent="0.3">
      <c r="B282" s="219"/>
      <c r="C282" s="219"/>
      <c r="D282" s="219"/>
      <c r="E282" s="243">
        <f>Jurat!I$1</f>
        <v>0</v>
      </c>
      <c r="F282" s="244">
        <f>Jurat!D$33</f>
        <v>0</v>
      </c>
      <c r="G282" s="219" t="s">
        <v>555</v>
      </c>
      <c r="H282" s="244">
        <v>42735</v>
      </c>
      <c r="I282" s="219" t="s">
        <v>485</v>
      </c>
      <c r="J282" s="219" t="s">
        <v>626</v>
      </c>
      <c r="K282" s="219" t="s">
        <v>558</v>
      </c>
      <c r="L282" s="219" t="s">
        <v>6</v>
      </c>
      <c r="M282" s="236" t="s">
        <v>51</v>
      </c>
      <c r="N282" s="229" t="s">
        <v>180</v>
      </c>
      <c r="O282" s="250">
        <f>'MMA Rev-Exp Summary'!AE$73</f>
        <v>0</v>
      </c>
      <c r="P282" s="250">
        <f>'MMA Rev-Exp Summary'!AF$73</f>
        <v>0</v>
      </c>
      <c r="Q282" s="250">
        <f>'MMA Rev-Exp Summary'!AG$73</f>
        <v>0</v>
      </c>
      <c r="R282" s="250">
        <f>'MMA Rev-Exp Summary'!AH$73</f>
        <v>0</v>
      </c>
      <c r="S282" s="250">
        <f>'MMA Rev-Exp Summary'!AI$73</f>
        <v>0</v>
      </c>
      <c r="T282" s="250">
        <f>'MMA Rev-Exp Summary'!AJ$73</f>
        <v>0</v>
      </c>
      <c r="U282" s="250">
        <f>'MMA Rev-Exp Summary'!AK$73</f>
        <v>0</v>
      </c>
      <c r="V282" s="250">
        <f>'MMA Rev-Exp Summary'!AL$73</f>
        <v>0</v>
      </c>
      <c r="W282" s="250">
        <f>'MMA Rev-Exp Summary'!AM$73</f>
        <v>0</v>
      </c>
    </row>
    <row r="283" spans="2:23" x14ac:dyDescent="0.3">
      <c r="B283" s="219"/>
      <c r="C283" s="219"/>
      <c r="D283" s="219"/>
      <c r="E283" s="243">
        <f>Jurat!I$1</f>
        <v>0</v>
      </c>
      <c r="F283" s="244">
        <f>Jurat!D$33</f>
        <v>0</v>
      </c>
      <c r="G283" s="219" t="s">
        <v>555</v>
      </c>
      <c r="H283" s="244">
        <v>42735</v>
      </c>
      <c r="I283" s="219" t="s">
        <v>485</v>
      </c>
      <c r="J283" s="219" t="s">
        <v>626</v>
      </c>
      <c r="K283" s="219" t="s">
        <v>558</v>
      </c>
      <c r="L283" s="219" t="s">
        <v>6</v>
      </c>
      <c r="M283" s="236" t="s">
        <v>181</v>
      </c>
      <c r="N283" s="229" t="s">
        <v>577</v>
      </c>
      <c r="O283" s="250">
        <f>'MMA Rev-Exp Summary'!AE$74</f>
        <v>0</v>
      </c>
      <c r="P283" s="250">
        <f>'MMA Rev-Exp Summary'!AF$74</f>
        <v>0</v>
      </c>
      <c r="Q283" s="250">
        <f>'MMA Rev-Exp Summary'!AG$74</f>
        <v>0</v>
      </c>
      <c r="R283" s="250">
        <f>'MMA Rev-Exp Summary'!AH$74</f>
        <v>0</v>
      </c>
      <c r="S283" s="250">
        <f>'MMA Rev-Exp Summary'!AI$74</f>
        <v>0</v>
      </c>
      <c r="T283" s="250">
        <f>'MMA Rev-Exp Summary'!AJ$74</f>
        <v>0</v>
      </c>
      <c r="U283" s="250">
        <f>'MMA Rev-Exp Summary'!AK$74</f>
        <v>0</v>
      </c>
      <c r="V283" s="250">
        <f>'MMA Rev-Exp Summary'!AL$74</f>
        <v>0</v>
      </c>
      <c r="W283" s="250">
        <f>'MMA Rev-Exp Summary'!AM$74</f>
        <v>0</v>
      </c>
    </row>
    <row r="284" spans="2:23" x14ac:dyDescent="0.3">
      <c r="B284" s="219"/>
      <c r="C284" s="219"/>
      <c r="D284" s="219"/>
      <c r="E284" s="243">
        <f>Jurat!I$1</f>
        <v>0</v>
      </c>
      <c r="F284" s="244">
        <f>Jurat!D$33</f>
        <v>0</v>
      </c>
      <c r="G284" s="219" t="s">
        <v>555</v>
      </c>
      <c r="H284" s="244">
        <v>42735</v>
      </c>
      <c r="I284" s="219" t="s">
        <v>485</v>
      </c>
      <c r="J284" s="219" t="s">
        <v>626</v>
      </c>
      <c r="K284" s="219" t="s">
        <v>558</v>
      </c>
      <c r="L284" s="219" t="s">
        <v>547</v>
      </c>
      <c r="M284" s="237" t="s">
        <v>132</v>
      </c>
      <c r="N284" s="228" t="s">
        <v>36</v>
      </c>
      <c r="O284" s="250">
        <f>'MMA Rev-Exp Summary'!AE$80</f>
        <v>0</v>
      </c>
      <c r="P284" s="250">
        <f>'MMA Rev-Exp Summary'!AF$80</f>
        <v>0</v>
      </c>
      <c r="Q284" s="250">
        <f>'MMA Rev-Exp Summary'!AG$80</f>
        <v>0</v>
      </c>
      <c r="R284" s="250">
        <f>'MMA Rev-Exp Summary'!AH$80</f>
        <v>0</v>
      </c>
      <c r="S284" s="250">
        <f>'MMA Rev-Exp Summary'!AI$80</f>
        <v>0</v>
      </c>
      <c r="T284" s="250">
        <f>'MMA Rev-Exp Summary'!AJ$80</f>
        <v>0</v>
      </c>
      <c r="U284" s="250">
        <f>'MMA Rev-Exp Summary'!AK$80</f>
        <v>0</v>
      </c>
      <c r="V284" s="250">
        <f>'MMA Rev-Exp Summary'!AL$80</f>
        <v>0</v>
      </c>
      <c r="W284" s="250">
        <f>'MMA Rev-Exp Summary'!AM$80</f>
        <v>0</v>
      </c>
    </row>
    <row r="285" spans="2:23" x14ac:dyDescent="0.3">
      <c r="B285" s="219"/>
      <c r="C285" s="219"/>
      <c r="D285" s="219"/>
      <c r="E285" s="243">
        <f>Jurat!I$1</f>
        <v>0</v>
      </c>
      <c r="F285" s="244">
        <f>Jurat!D$33</f>
        <v>0</v>
      </c>
      <c r="G285" s="219" t="s">
        <v>555</v>
      </c>
      <c r="H285" s="244">
        <v>42735</v>
      </c>
      <c r="I285" s="219" t="s">
        <v>485</v>
      </c>
      <c r="J285" s="219" t="s">
        <v>626</v>
      </c>
      <c r="K285" s="219" t="s">
        <v>558</v>
      </c>
      <c r="L285" s="219" t="s">
        <v>547</v>
      </c>
      <c r="M285" s="237" t="s">
        <v>182</v>
      </c>
      <c r="N285" s="228" t="s">
        <v>148</v>
      </c>
      <c r="O285" s="250">
        <f>'MMA Rev-Exp Summary'!AE$81</f>
        <v>0</v>
      </c>
      <c r="P285" s="250">
        <f>'MMA Rev-Exp Summary'!AF$81</f>
        <v>0</v>
      </c>
      <c r="Q285" s="250">
        <f>'MMA Rev-Exp Summary'!AG$81</f>
        <v>0</v>
      </c>
      <c r="R285" s="250">
        <f>'MMA Rev-Exp Summary'!AH$81</f>
        <v>0</v>
      </c>
      <c r="S285" s="250">
        <f>'MMA Rev-Exp Summary'!AI$81</f>
        <v>0</v>
      </c>
      <c r="T285" s="250">
        <f>'MMA Rev-Exp Summary'!AJ$81</f>
        <v>0</v>
      </c>
      <c r="U285" s="250">
        <f>'MMA Rev-Exp Summary'!AK$81</f>
        <v>0</v>
      </c>
      <c r="V285" s="250">
        <f>'MMA Rev-Exp Summary'!AL$81</f>
        <v>0</v>
      </c>
      <c r="W285" s="250">
        <f>'MMA Rev-Exp Summary'!AM$81</f>
        <v>0</v>
      </c>
    </row>
    <row r="286" spans="2:23" x14ac:dyDescent="0.3">
      <c r="B286" s="219"/>
      <c r="C286" s="219"/>
      <c r="D286" s="219"/>
      <c r="E286" s="243">
        <f>Jurat!I$1</f>
        <v>0</v>
      </c>
      <c r="F286" s="244">
        <f>Jurat!D$33</f>
        <v>0</v>
      </c>
      <c r="G286" s="219" t="s">
        <v>555</v>
      </c>
      <c r="H286" s="244">
        <v>42735</v>
      </c>
      <c r="I286" s="219" t="s">
        <v>485</v>
      </c>
      <c r="J286" s="219" t="s">
        <v>626</v>
      </c>
      <c r="K286" s="219" t="s">
        <v>558</v>
      </c>
      <c r="L286" s="219" t="s">
        <v>547</v>
      </c>
      <c r="M286" s="237" t="s">
        <v>184</v>
      </c>
      <c r="N286" s="228" t="s">
        <v>44</v>
      </c>
      <c r="O286" s="250">
        <f>'MMA Rev-Exp Summary'!AE$83</f>
        <v>0</v>
      </c>
      <c r="P286" s="250">
        <f>'MMA Rev-Exp Summary'!AF$83</f>
        <v>0</v>
      </c>
      <c r="Q286" s="250">
        <f>'MMA Rev-Exp Summary'!AG$83</f>
        <v>0</v>
      </c>
      <c r="R286" s="250">
        <f>'MMA Rev-Exp Summary'!AH$83</f>
        <v>0</v>
      </c>
      <c r="S286" s="250">
        <f>'MMA Rev-Exp Summary'!AI$83</f>
        <v>0</v>
      </c>
      <c r="T286" s="250">
        <f>'MMA Rev-Exp Summary'!AJ$83</f>
        <v>0</v>
      </c>
      <c r="U286" s="250">
        <f>'MMA Rev-Exp Summary'!AK$83</f>
        <v>0</v>
      </c>
      <c r="V286" s="250">
        <f>'MMA Rev-Exp Summary'!AL$83</f>
        <v>0</v>
      </c>
      <c r="W286" s="250">
        <f>'MMA Rev-Exp Summary'!AM$83</f>
        <v>0</v>
      </c>
    </row>
    <row r="287" spans="2:23" x14ac:dyDescent="0.3">
      <c r="B287" s="219"/>
      <c r="C287" s="219"/>
      <c r="D287" s="219"/>
      <c r="E287" s="243">
        <f>Jurat!I$1</f>
        <v>0</v>
      </c>
      <c r="F287" s="244">
        <f>Jurat!D$33</f>
        <v>0</v>
      </c>
      <c r="G287" s="219" t="s">
        <v>555</v>
      </c>
      <c r="H287" s="244">
        <v>42735</v>
      </c>
      <c r="I287" s="219" t="s">
        <v>485</v>
      </c>
      <c r="J287" s="219" t="s">
        <v>626</v>
      </c>
      <c r="K287" s="219" t="s">
        <v>558</v>
      </c>
      <c r="L287" s="219" t="s">
        <v>547</v>
      </c>
      <c r="M287" s="237" t="s">
        <v>185</v>
      </c>
      <c r="N287" s="228" t="s">
        <v>427</v>
      </c>
      <c r="O287" s="250">
        <f>'MMA Rev-Exp Summary'!AE$84</f>
        <v>0</v>
      </c>
      <c r="P287" s="250">
        <f>'MMA Rev-Exp Summary'!AF$84</f>
        <v>0</v>
      </c>
      <c r="Q287" s="250">
        <f>'MMA Rev-Exp Summary'!AG$84</f>
        <v>0</v>
      </c>
      <c r="R287" s="250">
        <f>'MMA Rev-Exp Summary'!AH$84</f>
        <v>0</v>
      </c>
      <c r="S287" s="250">
        <f>'MMA Rev-Exp Summary'!AI$84</f>
        <v>0</v>
      </c>
      <c r="T287" s="250">
        <f>'MMA Rev-Exp Summary'!AJ$84</f>
        <v>0</v>
      </c>
      <c r="U287" s="250">
        <f>'MMA Rev-Exp Summary'!AK$84</f>
        <v>0</v>
      </c>
      <c r="V287" s="250">
        <f>'MMA Rev-Exp Summary'!AL$84</f>
        <v>0</v>
      </c>
      <c r="W287" s="250">
        <f>'MMA Rev-Exp Summary'!AM$84</f>
        <v>0</v>
      </c>
    </row>
    <row r="288" spans="2:23" x14ac:dyDescent="0.3">
      <c r="B288" s="219"/>
      <c r="C288" s="219"/>
      <c r="D288" s="219"/>
      <c r="E288" s="243">
        <f>Jurat!I$1</f>
        <v>0</v>
      </c>
      <c r="F288" s="244">
        <f>Jurat!D$33</f>
        <v>0</v>
      </c>
      <c r="G288" s="219" t="s">
        <v>555</v>
      </c>
      <c r="H288" s="244">
        <v>42735</v>
      </c>
      <c r="I288" s="219" t="s">
        <v>485</v>
      </c>
      <c r="J288" s="219" t="s">
        <v>626</v>
      </c>
      <c r="K288" s="219" t="s">
        <v>564</v>
      </c>
      <c r="L288" s="219" t="s">
        <v>549</v>
      </c>
      <c r="M288" s="236" t="s">
        <v>133</v>
      </c>
      <c r="N288" s="228" t="s">
        <v>30</v>
      </c>
      <c r="O288" s="250">
        <f>'MMA Rev-Exp Summary'!AE$89</f>
        <v>0</v>
      </c>
      <c r="P288" s="250">
        <v>0</v>
      </c>
      <c r="Q288" s="250">
        <v>0</v>
      </c>
      <c r="R288" s="250">
        <v>0</v>
      </c>
      <c r="S288" s="250">
        <v>0</v>
      </c>
      <c r="T288" s="250">
        <v>0</v>
      </c>
      <c r="U288" s="250">
        <v>0</v>
      </c>
      <c r="V288" s="250">
        <v>0</v>
      </c>
      <c r="W288" s="250">
        <v>0</v>
      </c>
    </row>
    <row r="289" spans="2:23" x14ac:dyDescent="0.3">
      <c r="B289" s="219"/>
      <c r="C289" s="219"/>
      <c r="D289" s="219"/>
      <c r="E289" s="243">
        <f>Jurat!I$1</f>
        <v>0</v>
      </c>
      <c r="F289" s="244">
        <f>Jurat!D$33</f>
        <v>0</v>
      </c>
      <c r="G289" s="219" t="s">
        <v>555</v>
      </c>
      <c r="H289" s="244">
        <v>42735</v>
      </c>
      <c r="I289" s="219" t="s">
        <v>485</v>
      </c>
      <c r="J289" s="219" t="s">
        <v>626</v>
      </c>
      <c r="K289" s="219" t="s">
        <v>564</v>
      </c>
      <c r="L289" s="219" t="s">
        <v>549</v>
      </c>
      <c r="M289" s="236" t="s">
        <v>134</v>
      </c>
      <c r="N289" s="231" t="s">
        <v>109</v>
      </c>
      <c r="O289" s="250">
        <f>'MMA Rev-Exp Summary'!AE$90</f>
        <v>0</v>
      </c>
      <c r="P289" s="250">
        <v>0</v>
      </c>
      <c r="Q289" s="250">
        <v>0</v>
      </c>
      <c r="R289" s="250">
        <v>0</v>
      </c>
      <c r="S289" s="250">
        <v>0</v>
      </c>
      <c r="T289" s="250">
        <v>0</v>
      </c>
      <c r="U289" s="250">
        <v>0</v>
      </c>
      <c r="V289" s="250">
        <v>0</v>
      </c>
      <c r="W289" s="250">
        <v>0</v>
      </c>
    </row>
    <row r="290" spans="2:23" x14ac:dyDescent="0.3">
      <c r="B290" s="219"/>
      <c r="C290" s="219"/>
      <c r="D290" s="219"/>
      <c r="E290" s="243">
        <f>Jurat!I$1</f>
        <v>0</v>
      </c>
      <c r="F290" s="244">
        <f>Jurat!D$33</f>
        <v>0</v>
      </c>
      <c r="G290" s="219" t="s">
        <v>555</v>
      </c>
      <c r="H290" s="244">
        <v>42735</v>
      </c>
      <c r="I290" s="219" t="s">
        <v>485</v>
      </c>
      <c r="J290" s="219" t="s">
        <v>626</v>
      </c>
      <c r="K290" s="219" t="s">
        <v>564</v>
      </c>
      <c r="L290" s="219" t="s">
        <v>549</v>
      </c>
      <c r="M290" s="236" t="s">
        <v>135</v>
      </c>
      <c r="N290" s="228" t="s">
        <v>110</v>
      </c>
      <c r="O290" s="250">
        <f>'MMA Rev-Exp Summary'!AE$91</f>
        <v>0</v>
      </c>
      <c r="P290" s="250">
        <v>0</v>
      </c>
      <c r="Q290" s="250">
        <v>0</v>
      </c>
      <c r="R290" s="250">
        <v>0</v>
      </c>
      <c r="S290" s="250">
        <v>0</v>
      </c>
      <c r="T290" s="250">
        <v>0</v>
      </c>
      <c r="U290" s="250">
        <v>0</v>
      </c>
      <c r="V290" s="250">
        <v>0</v>
      </c>
      <c r="W290" s="250">
        <v>0</v>
      </c>
    </row>
    <row r="291" spans="2:23" x14ac:dyDescent="0.3">
      <c r="B291" s="219"/>
      <c r="C291" s="219"/>
      <c r="D291" s="219"/>
      <c r="E291" s="243">
        <f>Jurat!I$1</f>
        <v>0</v>
      </c>
      <c r="F291" s="244">
        <f>Jurat!D$33</f>
        <v>0</v>
      </c>
      <c r="G291" s="219" t="s">
        <v>555</v>
      </c>
      <c r="H291" s="244">
        <v>42735</v>
      </c>
      <c r="I291" s="219" t="s">
        <v>485</v>
      </c>
      <c r="J291" s="219" t="s">
        <v>626</v>
      </c>
      <c r="K291" s="219" t="s">
        <v>564</v>
      </c>
      <c r="L291" s="219" t="s">
        <v>549</v>
      </c>
      <c r="M291" s="239" t="s">
        <v>136</v>
      </c>
      <c r="N291" s="228" t="s">
        <v>111</v>
      </c>
      <c r="O291" s="250">
        <f>'MMA Rev-Exp Summary'!AE$92</f>
        <v>0</v>
      </c>
      <c r="P291" s="250">
        <v>0</v>
      </c>
      <c r="Q291" s="250">
        <v>0</v>
      </c>
      <c r="R291" s="250">
        <v>0</v>
      </c>
      <c r="S291" s="250">
        <v>0</v>
      </c>
      <c r="T291" s="250">
        <v>0</v>
      </c>
      <c r="U291" s="250">
        <v>0</v>
      </c>
      <c r="V291" s="250">
        <v>0</v>
      </c>
      <c r="W291" s="250">
        <v>0</v>
      </c>
    </row>
    <row r="292" spans="2:23" x14ac:dyDescent="0.3">
      <c r="B292" s="219"/>
      <c r="C292" s="219"/>
      <c r="D292" s="219"/>
      <c r="E292" s="243">
        <f>Jurat!I$1</f>
        <v>0</v>
      </c>
      <c r="F292" s="244">
        <f>Jurat!D$33</f>
        <v>0</v>
      </c>
      <c r="G292" s="219" t="s">
        <v>555</v>
      </c>
      <c r="H292" s="244">
        <v>42735</v>
      </c>
      <c r="I292" s="219" t="s">
        <v>485</v>
      </c>
      <c r="J292" s="219" t="s">
        <v>626</v>
      </c>
      <c r="K292" s="219" t="s">
        <v>564</v>
      </c>
      <c r="L292" s="219" t="s">
        <v>549</v>
      </c>
      <c r="M292" s="239" t="s">
        <v>137</v>
      </c>
      <c r="N292" s="228" t="s">
        <v>112</v>
      </c>
      <c r="O292" s="250">
        <f>'MMA Rev-Exp Summary'!AE$93</f>
        <v>0</v>
      </c>
      <c r="P292" s="250">
        <v>0</v>
      </c>
      <c r="Q292" s="250">
        <v>0</v>
      </c>
      <c r="R292" s="250">
        <v>0</v>
      </c>
      <c r="S292" s="250">
        <v>0</v>
      </c>
      <c r="T292" s="250">
        <v>0</v>
      </c>
      <c r="U292" s="250">
        <v>0</v>
      </c>
      <c r="V292" s="250">
        <v>0</v>
      </c>
      <c r="W292" s="250">
        <v>0</v>
      </c>
    </row>
    <row r="293" spans="2:23" x14ac:dyDescent="0.3">
      <c r="B293" s="219"/>
      <c r="C293" s="219"/>
      <c r="D293" s="219"/>
      <c r="E293" s="243">
        <f>Jurat!I$1</f>
        <v>0</v>
      </c>
      <c r="F293" s="244">
        <f>Jurat!D$33</f>
        <v>0</v>
      </c>
      <c r="G293" s="219" t="s">
        <v>555</v>
      </c>
      <c r="H293" s="244">
        <v>42735</v>
      </c>
      <c r="I293" s="219" t="s">
        <v>485</v>
      </c>
      <c r="J293" s="219" t="s">
        <v>626</v>
      </c>
      <c r="K293" s="219" t="s">
        <v>564</v>
      </c>
      <c r="L293" s="219" t="s">
        <v>549</v>
      </c>
      <c r="M293" s="236" t="s">
        <v>138</v>
      </c>
      <c r="N293" s="231" t="s">
        <v>31</v>
      </c>
      <c r="O293" s="250">
        <f>'MMA Rev-Exp Summary'!AE$94</f>
        <v>0</v>
      </c>
      <c r="P293" s="250">
        <v>0</v>
      </c>
      <c r="Q293" s="250">
        <v>0</v>
      </c>
      <c r="R293" s="250">
        <v>0</v>
      </c>
      <c r="S293" s="250">
        <v>0</v>
      </c>
      <c r="T293" s="250">
        <v>0</v>
      </c>
      <c r="U293" s="250">
        <v>0</v>
      </c>
      <c r="V293" s="250">
        <v>0</v>
      </c>
      <c r="W293" s="250">
        <v>0</v>
      </c>
    </row>
    <row r="294" spans="2:23" x14ac:dyDescent="0.3">
      <c r="B294" s="219"/>
      <c r="C294" s="219"/>
      <c r="D294" s="219"/>
      <c r="E294" s="243">
        <f>Jurat!I$1</f>
        <v>0</v>
      </c>
      <c r="F294" s="244">
        <f>Jurat!D$33</f>
        <v>0</v>
      </c>
      <c r="G294" s="219" t="s">
        <v>555</v>
      </c>
      <c r="H294" s="244">
        <v>42735</v>
      </c>
      <c r="I294" s="219" t="s">
        <v>485</v>
      </c>
      <c r="J294" s="219" t="s">
        <v>626</v>
      </c>
      <c r="K294" s="219" t="s">
        <v>550</v>
      </c>
      <c r="L294" s="219" t="s">
        <v>550</v>
      </c>
      <c r="M294" s="237" t="s">
        <v>140</v>
      </c>
      <c r="N294" s="231" t="s">
        <v>424</v>
      </c>
      <c r="O294" s="250">
        <f>'MMA Rev-Exp Summary'!AE$96</f>
        <v>0</v>
      </c>
      <c r="P294" s="250">
        <v>0</v>
      </c>
      <c r="Q294" s="250">
        <v>0</v>
      </c>
      <c r="R294" s="250">
        <v>0</v>
      </c>
      <c r="S294" s="250">
        <v>0</v>
      </c>
      <c r="T294" s="250">
        <v>0</v>
      </c>
      <c r="U294" s="250">
        <v>0</v>
      </c>
      <c r="V294" s="250">
        <v>0</v>
      </c>
      <c r="W294" s="250">
        <v>0</v>
      </c>
    </row>
    <row r="295" spans="2:23" x14ac:dyDescent="0.3">
      <c r="B295" s="219"/>
      <c r="C295" s="219"/>
      <c r="D295" s="219"/>
      <c r="E295" s="243">
        <f>Jurat!I$1</f>
        <v>0</v>
      </c>
      <c r="F295" s="244">
        <f>Jurat!D$33</f>
        <v>0</v>
      </c>
      <c r="G295" s="219" t="s">
        <v>555</v>
      </c>
      <c r="H295" s="244">
        <v>42735</v>
      </c>
      <c r="I295" s="219" t="s">
        <v>485</v>
      </c>
      <c r="J295" s="219" t="s">
        <v>626</v>
      </c>
      <c r="K295" s="219" t="s">
        <v>550</v>
      </c>
      <c r="L295" s="219" t="s">
        <v>550</v>
      </c>
      <c r="M295" s="237" t="s">
        <v>141</v>
      </c>
      <c r="N295" s="231" t="s">
        <v>417</v>
      </c>
      <c r="O295" s="250">
        <f>'MMA Rev-Exp Summary'!AE$97</f>
        <v>0</v>
      </c>
      <c r="P295" s="250">
        <v>0</v>
      </c>
      <c r="Q295" s="250">
        <v>0</v>
      </c>
      <c r="R295" s="250">
        <v>0</v>
      </c>
      <c r="S295" s="250">
        <v>0</v>
      </c>
      <c r="T295" s="250">
        <v>0</v>
      </c>
      <c r="U295" s="250">
        <v>0</v>
      </c>
      <c r="V295" s="250">
        <v>0</v>
      </c>
      <c r="W295" s="250">
        <v>0</v>
      </c>
    </row>
    <row r="296" spans="2:23" ht="28.8" x14ac:dyDescent="0.3">
      <c r="B296" s="219"/>
      <c r="C296" s="219"/>
      <c r="D296" s="219"/>
      <c r="E296" s="243">
        <f>Jurat!I$1</f>
        <v>0</v>
      </c>
      <c r="F296" s="244">
        <f>Jurat!D$33</f>
        <v>0</v>
      </c>
      <c r="G296" s="219" t="s">
        <v>555</v>
      </c>
      <c r="H296" s="244">
        <v>42735</v>
      </c>
      <c r="I296" s="219" t="s">
        <v>485</v>
      </c>
      <c r="J296" s="219" t="s">
        <v>626</v>
      </c>
      <c r="K296" s="219" t="s">
        <v>550</v>
      </c>
      <c r="L296" s="219" t="s">
        <v>550</v>
      </c>
      <c r="M296" s="237" t="s">
        <v>142</v>
      </c>
      <c r="N296" s="231" t="s">
        <v>197</v>
      </c>
      <c r="O296" s="250">
        <f>'MMA Rev-Exp Summary'!AE$98</f>
        <v>0</v>
      </c>
      <c r="P296" s="250">
        <v>0</v>
      </c>
      <c r="Q296" s="250">
        <v>0</v>
      </c>
      <c r="R296" s="250">
        <v>0</v>
      </c>
      <c r="S296" s="250">
        <v>0</v>
      </c>
      <c r="T296" s="250">
        <v>0</v>
      </c>
      <c r="U296" s="250">
        <v>0</v>
      </c>
      <c r="V296" s="250">
        <v>0</v>
      </c>
      <c r="W296" s="250">
        <v>0</v>
      </c>
    </row>
    <row r="297" spans="2:23" x14ac:dyDescent="0.3">
      <c r="B297" s="219"/>
      <c r="C297" s="219"/>
      <c r="D297" s="219"/>
      <c r="E297" s="243">
        <f>Jurat!I$1</f>
        <v>0</v>
      </c>
      <c r="F297" s="244">
        <f>Jurat!D$33</f>
        <v>0</v>
      </c>
      <c r="G297" s="219" t="s">
        <v>555</v>
      </c>
      <c r="H297" s="244">
        <v>42735</v>
      </c>
      <c r="I297" s="219" t="s">
        <v>485</v>
      </c>
      <c r="J297" s="219" t="s">
        <v>627</v>
      </c>
      <c r="K297" s="234" t="s">
        <v>29</v>
      </c>
      <c r="L297" s="234" t="s">
        <v>29</v>
      </c>
      <c r="M297" s="237" t="s">
        <v>325</v>
      </c>
      <c r="N297" s="231" t="s">
        <v>29</v>
      </c>
      <c r="O297" s="250">
        <f>'MMA Rev-Exp Summary'!AE$105</f>
        <v>0</v>
      </c>
      <c r="P297" s="250">
        <v>0</v>
      </c>
      <c r="Q297" s="250">
        <v>0</v>
      </c>
      <c r="R297" s="250">
        <v>0</v>
      </c>
      <c r="S297" s="250">
        <v>0</v>
      </c>
      <c r="T297" s="250">
        <v>0</v>
      </c>
      <c r="U297" s="250">
        <v>0</v>
      </c>
      <c r="V297" s="250">
        <v>0</v>
      </c>
      <c r="W297" s="250">
        <v>0</v>
      </c>
    </row>
    <row r="298" spans="2:23" x14ac:dyDescent="0.3">
      <c r="B298" s="219"/>
      <c r="C298" s="219"/>
      <c r="D298" s="219"/>
      <c r="E298" s="243">
        <f>Jurat!I$1</f>
        <v>0</v>
      </c>
      <c r="F298" s="244">
        <f>Jurat!D$33</f>
        <v>0</v>
      </c>
      <c r="G298" s="219" t="s">
        <v>555</v>
      </c>
      <c r="H298" s="244">
        <v>42735</v>
      </c>
      <c r="I298" s="219" t="s">
        <v>485</v>
      </c>
      <c r="J298" s="219" t="s">
        <v>628</v>
      </c>
      <c r="K298" s="219" t="s">
        <v>629</v>
      </c>
      <c r="L298" s="234" t="s">
        <v>629</v>
      </c>
      <c r="M298" s="238" t="s">
        <v>327</v>
      </c>
      <c r="N298" s="231" t="s">
        <v>419</v>
      </c>
      <c r="O298" s="250">
        <f>'MMA Rev-Exp Summary'!AE$107</f>
        <v>0</v>
      </c>
      <c r="P298" s="250">
        <v>0</v>
      </c>
      <c r="Q298" s="250">
        <v>0</v>
      </c>
      <c r="R298" s="250">
        <v>0</v>
      </c>
      <c r="S298" s="250">
        <v>0</v>
      </c>
      <c r="T298" s="250">
        <v>0</v>
      </c>
      <c r="U298" s="250">
        <v>0</v>
      </c>
      <c r="V298" s="250">
        <v>0</v>
      </c>
      <c r="W298" s="250">
        <v>0</v>
      </c>
    </row>
    <row r="299" spans="2:23" x14ac:dyDescent="0.3">
      <c r="B299" s="219"/>
      <c r="C299" s="219"/>
      <c r="D299" s="219"/>
      <c r="E299" s="243">
        <f>Jurat!I$1</f>
        <v>0</v>
      </c>
      <c r="F299" s="244">
        <f>Jurat!D$33</f>
        <v>0</v>
      </c>
      <c r="G299" s="219" t="s">
        <v>555</v>
      </c>
      <c r="H299" s="244">
        <v>42735</v>
      </c>
      <c r="I299" s="219" t="s">
        <v>485</v>
      </c>
      <c r="J299" s="219" t="s">
        <v>627</v>
      </c>
      <c r="K299" s="219" t="s">
        <v>630</v>
      </c>
      <c r="L299" s="234" t="s">
        <v>630</v>
      </c>
      <c r="M299" s="238" t="s">
        <v>201</v>
      </c>
      <c r="N299" s="231" t="s">
        <v>421</v>
      </c>
      <c r="O299" s="250">
        <f>'MMA Rev-Exp Summary'!AE$108</f>
        <v>0</v>
      </c>
      <c r="P299" s="250">
        <v>0</v>
      </c>
      <c r="Q299" s="250">
        <v>0</v>
      </c>
      <c r="R299" s="250">
        <v>0</v>
      </c>
      <c r="S299" s="250">
        <v>0</v>
      </c>
      <c r="T299" s="250">
        <v>0</v>
      </c>
      <c r="U299" s="250">
        <v>0</v>
      </c>
      <c r="V299" s="250">
        <v>0</v>
      </c>
      <c r="W299" s="250">
        <v>0</v>
      </c>
    </row>
    <row r="300" spans="2:23" x14ac:dyDescent="0.3">
      <c r="B300" s="219"/>
      <c r="C300" s="219"/>
      <c r="D300" s="219"/>
      <c r="E300" s="243">
        <f>Jurat!I$1</f>
        <v>0</v>
      </c>
      <c r="F300" s="244">
        <f>Jurat!D$33</f>
        <v>0</v>
      </c>
      <c r="G300" s="219" t="s">
        <v>555</v>
      </c>
      <c r="H300" s="244">
        <v>42735</v>
      </c>
      <c r="I300" s="219" t="s">
        <v>485</v>
      </c>
      <c r="J300" s="219" t="s">
        <v>627</v>
      </c>
      <c r="K300" s="219" t="s">
        <v>630</v>
      </c>
      <c r="L300" s="234" t="s">
        <v>630</v>
      </c>
      <c r="M300" s="238" t="s">
        <v>202</v>
      </c>
      <c r="N300" s="231" t="s">
        <v>420</v>
      </c>
      <c r="O300" s="250">
        <f>'MMA Rev-Exp Summary'!AE$109</f>
        <v>0</v>
      </c>
      <c r="P300" s="250">
        <v>0</v>
      </c>
      <c r="Q300" s="250">
        <v>0</v>
      </c>
      <c r="R300" s="250">
        <v>0</v>
      </c>
      <c r="S300" s="250">
        <v>0</v>
      </c>
      <c r="T300" s="250">
        <v>0</v>
      </c>
      <c r="U300" s="250">
        <v>0</v>
      </c>
      <c r="V300" s="250">
        <v>0</v>
      </c>
      <c r="W300" s="250">
        <v>0</v>
      </c>
    </row>
    <row r="301" spans="2:23" x14ac:dyDescent="0.3">
      <c r="B301" s="219"/>
      <c r="C301" s="219"/>
      <c r="D301" s="219"/>
      <c r="E301" s="243">
        <f>Jurat!I$1</f>
        <v>0</v>
      </c>
      <c r="F301" s="244">
        <f>Jurat!D$33</f>
        <v>0</v>
      </c>
      <c r="G301" s="219" t="s">
        <v>555</v>
      </c>
      <c r="H301" s="244">
        <v>42735</v>
      </c>
      <c r="I301" s="219" t="s">
        <v>485</v>
      </c>
      <c r="J301" s="219" t="s">
        <v>627</v>
      </c>
      <c r="K301" s="219" t="s">
        <v>630</v>
      </c>
      <c r="L301" s="234" t="s">
        <v>630</v>
      </c>
      <c r="M301" s="238" t="s">
        <v>203</v>
      </c>
      <c r="N301" s="231" t="s">
        <v>28</v>
      </c>
      <c r="O301" s="250">
        <f>'MMA Rev-Exp Summary'!AE$110</f>
        <v>0</v>
      </c>
      <c r="P301" s="250">
        <v>0</v>
      </c>
      <c r="Q301" s="250">
        <v>0</v>
      </c>
      <c r="R301" s="250">
        <v>0</v>
      </c>
      <c r="S301" s="250">
        <v>0</v>
      </c>
      <c r="T301" s="250">
        <v>0</v>
      </c>
      <c r="U301" s="250">
        <v>0</v>
      </c>
      <c r="V301" s="250">
        <v>0</v>
      </c>
      <c r="W301" s="250">
        <v>0</v>
      </c>
    </row>
    <row r="302" spans="2:23" x14ac:dyDescent="0.3">
      <c r="B302" s="219"/>
      <c r="C302" s="219"/>
      <c r="D302" s="219"/>
      <c r="E302" s="243">
        <f>Jurat!I$1</f>
        <v>0</v>
      </c>
      <c r="F302" s="244">
        <f>Jurat!D$33</f>
        <v>0</v>
      </c>
      <c r="G302" s="219" t="s">
        <v>555</v>
      </c>
      <c r="H302" s="244">
        <v>42735</v>
      </c>
      <c r="I302" s="219" t="s">
        <v>485</v>
      </c>
      <c r="J302" s="219" t="s">
        <v>627</v>
      </c>
      <c r="K302" s="219" t="s">
        <v>630</v>
      </c>
      <c r="L302" s="234" t="s">
        <v>630</v>
      </c>
      <c r="M302" s="238" t="s">
        <v>204</v>
      </c>
      <c r="N302" s="231" t="s">
        <v>205</v>
      </c>
      <c r="O302" s="250">
        <f>'MMA Rev-Exp Summary'!AE$111</f>
        <v>0</v>
      </c>
      <c r="P302" s="250">
        <v>0</v>
      </c>
      <c r="Q302" s="250">
        <v>0</v>
      </c>
      <c r="R302" s="250">
        <v>0</v>
      </c>
      <c r="S302" s="250">
        <v>0</v>
      </c>
      <c r="T302" s="250">
        <v>0</v>
      </c>
      <c r="U302" s="250">
        <v>0</v>
      </c>
      <c r="V302" s="250">
        <v>0</v>
      </c>
      <c r="W302" s="250">
        <v>0</v>
      </c>
    </row>
    <row r="303" spans="2:23" ht="28.8" x14ac:dyDescent="0.3">
      <c r="B303" s="219"/>
      <c r="C303" s="219"/>
      <c r="D303" s="219"/>
      <c r="E303" s="243">
        <f>Jurat!I$1</f>
        <v>0</v>
      </c>
      <c r="F303" s="244">
        <f>Jurat!D$33</f>
        <v>0</v>
      </c>
      <c r="G303" s="219" t="s">
        <v>555</v>
      </c>
      <c r="H303" s="244">
        <v>42735</v>
      </c>
      <c r="I303" s="219" t="s">
        <v>485</v>
      </c>
      <c r="J303" s="219" t="s">
        <v>627</v>
      </c>
      <c r="K303" s="219" t="s">
        <v>29</v>
      </c>
      <c r="L303" s="234" t="s">
        <v>29</v>
      </c>
      <c r="M303" s="238" t="s">
        <v>207</v>
      </c>
      <c r="N303" s="231" t="s">
        <v>422</v>
      </c>
      <c r="O303" s="250">
        <f>'MMA Rev-Exp Summary'!AE$113</f>
        <v>0</v>
      </c>
      <c r="P303" s="250">
        <v>0</v>
      </c>
      <c r="Q303" s="250">
        <v>0</v>
      </c>
      <c r="R303" s="250">
        <v>0</v>
      </c>
      <c r="S303" s="250">
        <v>0</v>
      </c>
      <c r="T303" s="250">
        <v>0</v>
      </c>
      <c r="U303" s="250">
        <v>0</v>
      </c>
      <c r="V303" s="250">
        <v>0</v>
      </c>
      <c r="W303" s="250">
        <v>0</v>
      </c>
    </row>
    <row r="304" spans="2:23" x14ac:dyDescent="0.3">
      <c r="B304" s="219"/>
      <c r="C304" s="219"/>
      <c r="D304" s="219"/>
      <c r="E304" s="243">
        <f>Jurat!I$1</f>
        <v>0</v>
      </c>
      <c r="F304" s="244">
        <f>Jurat!D$33</f>
        <v>0</v>
      </c>
      <c r="G304" s="219" t="s">
        <v>555</v>
      </c>
      <c r="H304" s="244">
        <v>42735</v>
      </c>
      <c r="I304" s="219" t="s">
        <v>485</v>
      </c>
      <c r="J304" s="219" t="s">
        <v>628</v>
      </c>
      <c r="K304" s="219" t="s">
        <v>629</v>
      </c>
      <c r="L304" s="234" t="s">
        <v>629</v>
      </c>
      <c r="M304" s="238" t="s">
        <v>208</v>
      </c>
      <c r="N304" s="231" t="s">
        <v>209</v>
      </c>
      <c r="O304" s="250">
        <f>'MMA Rev-Exp Summary'!AE$114</f>
        <v>0</v>
      </c>
      <c r="P304" s="250">
        <v>0</v>
      </c>
      <c r="Q304" s="250">
        <v>0</v>
      </c>
      <c r="R304" s="250">
        <v>0</v>
      </c>
      <c r="S304" s="250">
        <v>0</v>
      </c>
      <c r="T304" s="250">
        <v>0</v>
      </c>
      <c r="U304" s="250">
        <v>0</v>
      </c>
      <c r="V304" s="250">
        <v>0</v>
      </c>
      <c r="W304" s="250">
        <v>0</v>
      </c>
    </row>
    <row r="305" spans="2:23" x14ac:dyDescent="0.3">
      <c r="B305" s="219"/>
      <c r="C305" s="219"/>
      <c r="D305" s="219"/>
      <c r="E305" s="243">
        <f>Jurat!I$1</f>
        <v>0</v>
      </c>
      <c r="F305" s="244">
        <f>Jurat!D$33</f>
        <v>0</v>
      </c>
      <c r="G305" s="219" t="s">
        <v>555</v>
      </c>
      <c r="H305" s="244">
        <v>42735</v>
      </c>
      <c r="I305" s="219" t="s">
        <v>485</v>
      </c>
      <c r="J305" s="219" t="s">
        <v>627</v>
      </c>
      <c r="K305" s="219" t="s">
        <v>29</v>
      </c>
      <c r="L305" s="234" t="s">
        <v>29</v>
      </c>
      <c r="M305" s="238" t="s">
        <v>211</v>
      </c>
      <c r="N305" s="231" t="s">
        <v>212</v>
      </c>
      <c r="O305" s="250">
        <f>'MMA Rev-Exp Summary'!AE$115</f>
        <v>0</v>
      </c>
      <c r="P305" s="250">
        <v>0</v>
      </c>
      <c r="Q305" s="250">
        <v>0</v>
      </c>
      <c r="R305" s="250">
        <v>0</v>
      </c>
      <c r="S305" s="250">
        <v>0</v>
      </c>
      <c r="T305" s="250">
        <v>0</v>
      </c>
      <c r="U305" s="250">
        <v>0</v>
      </c>
      <c r="V305" s="250">
        <v>0</v>
      </c>
      <c r="W305" s="250">
        <v>0</v>
      </c>
    </row>
    <row r="306" spans="2:23" x14ac:dyDescent="0.3">
      <c r="E306" s="243">
        <f>Jurat!I$1</f>
        <v>0</v>
      </c>
      <c r="F306" s="244">
        <f>Jurat!D$33</f>
        <v>0</v>
      </c>
      <c r="G306" s="219" t="s">
        <v>552</v>
      </c>
      <c r="H306" s="244">
        <v>42460</v>
      </c>
      <c r="I306" s="219" t="s">
        <v>486</v>
      </c>
      <c r="J306" s="219" t="s">
        <v>545</v>
      </c>
      <c r="K306" s="219" t="s">
        <v>545</v>
      </c>
      <c r="L306" s="219" t="s">
        <v>545</v>
      </c>
      <c r="M306" s="219"/>
      <c r="N306" s="224" t="s">
        <v>545</v>
      </c>
      <c r="O306" s="250">
        <f>'MMA Rev-Exp Region 1'!D$9</f>
        <v>0</v>
      </c>
      <c r="P306" s="250">
        <f>'MMA Rev-Exp Region 1'!E$9</f>
        <v>0</v>
      </c>
      <c r="Q306" s="250">
        <f>'MMA Rev-Exp Region 1'!F$9</f>
        <v>0</v>
      </c>
      <c r="R306" s="250">
        <f>'MMA Rev-Exp Region 1'!G$9</f>
        <v>0</v>
      </c>
      <c r="S306" s="250">
        <f>'MMA Rev-Exp Region 1'!H$9</f>
        <v>0</v>
      </c>
      <c r="T306" s="250">
        <f>'MMA Rev-Exp Region 1'!I$9</f>
        <v>0</v>
      </c>
      <c r="U306" s="250">
        <f>'MMA Rev-Exp Region 1'!J$9</f>
        <v>0</v>
      </c>
      <c r="V306" s="250">
        <f>'MMA Rev-Exp Region 1'!K$9</f>
        <v>0</v>
      </c>
      <c r="W306" s="250">
        <f>'MMA Rev-Exp Region 1'!L$9</f>
        <v>0</v>
      </c>
    </row>
    <row r="307" spans="2:23" x14ac:dyDescent="0.3">
      <c r="E307" s="243">
        <f>Jurat!I$1</f>
        <v>0</v>
      </c>
      <c r="F307" s="244">
        <f>Jurat!D$33</f>
        <v>0</v>
      </c>
      <c r="G307" s="219" t="s">
        <v>552</v>
      </c>
      <c r="H307" s="244">
        <v>42460</v>
      </c>
      <c r="I307" s="219" t="s">
        <v>486</v>
      </c>
      <c r="J307" s="219" t="s">
        <v>625</v>
      </c>
      <c r="K307" s="219" t="s">
        <v>13</v>
      </c>
      <c r="L307" s="219" t="s">
        <v>13</v>
      </c>
      <c r="M307" s="235">
        <v>1.1000000000000001</v>
      </c>
      <c r="N307" s="225" t="s">
        <v>13</v>
      </c>
      <c r="O307" s="250">
        <f>'MMA Rev-Exp Region 1'!D$11</f>
        <v>0</v>
      </c>
      <c r="P307" s="250">
        <f>'MMA Rev-Exp Region 1'!E$11</f>
        <v>0</v>
      </c>
      <c r="Q307" s="250">
        <f>'MMA Rev-Exp Region 1'!F$11</f>
        <v>0</v>
      </c>
      <c r="R307" s="250">
        <f>'MMA Rev-Exp Region 1'!G$11</f>
        <v>0</v>
      </c>
      <c r="S307" s="250">
        <f>'MMA Rev-Exp Region 1'!H$11</f>
        <v>0</v>
      </c>
      <c r="T307" s="250">
        <f>'MMA Rev-Exp Region 1'!I$11</f>
        <v>0</v>
      </c>
      <c r="U307" s="250">
        <f>'MMA Rev-Exp Region 1'!J$11</f>
        <v>0</v>
      </c>
      <c r="V307" s="250">
        <f>'MMA Rev-Exp Region 1'!K$11</f>
        <v>0</v>
      </c>
      <c r="W307" s="250">
        <f>'MMA Rev-Exp Region 1'!L$11</f>
        <v>0</v>
      </c>
    </row>
    <row r="308" spans="2:23" x14ac:dyDescent="0.3">
      <c r="E308" s="243">
        <f>Jurat!I$1</f>
        <v>0</v>
      </c>
      <c r="F308" s="244">
        <f>Jurat!D$33</f>
        <v>0</v>
      </c>
      <c r="G308" s="219" t="s">
        <v>552</v>
      </c>
      <c r="H308" s="244">
        <v>42460</v>
      </c>
      <c r="I308" s="219" t="s">
        <v>486</v>
      </c>
      <c r="J308" s="219" t="s">
        <v>625</v>
      </c>
      <c r="K308" s="219" t="s">
        <v>631</v>
      </c>
      <c r="L308" s="219" t="s">
        <v>632</v>
      </c>
      <c r="M308" s="236">
        <v>1.2</v>
      </c>
      <c r="N308" s="228" t="s">
        <v>19</v>
      </c>
      <c r="O308" s="250">
        <f>'MMA Rev-Exp Region 1'!D$12</f>
        <v>0</v>
      </c>
      <c r="P308" s="250">
        <f>'MMA Rev-Exp Region 1'!E$12</f>
        <v>0</v>
      </c>
      <c r="Q308" s="250">
        <f>'MMA Rev-Exp Region 1'!F$12</f>
        <v>0</v>
      </c>
      <c r="R308" s="250">
        <f>'MMA Rev-Exp Region 1'!G$12</f>
        <v>0</v>
      </c>
      <c r="S308" s="250">
        <f>'MMA Rev-Exp Region 1'!H$12</f>
        <v>0</v>
      </c>
      <c r="T308" s="250">
        <f>'MMA Rev-Exp Region 1'!I$12</f>
        <v>0</v>
      </c>
      <c r="U308" s="250">
        <f>'MMA Rev-Exp Region 1'!J$12</f>
        <v>0</v>
      </c>
      <c r="V308" s="250">
        <f>'MMA Rev-Exp Region 1'!K$12</f>
        <v>0</v>
      </c>
      <c r="W308" s="250">
        <f>'MMA Rev-Exp Region 1'!L$12</f>
        <v>0</v>
      </c>
    </row>
    <row r="309" spans="2:23" x14ac:dyDescent="0.3">
      <c r="E309" s="243">
        <f>Jurat!I$1</f>
        <v>0</v>
      </c>
      <c r="F309" s="244">
        <f>Jurat!D$33</f>
        <v>0</v>
      </c>
      <c r="G309" s="219" t="s">
        <v>552</v>
      </c>
      <c r="H309" s="244">
        <v>42460</v>
      </c>
      <c r="I309" s="219" t="s">
        <v>486</v>
      </c>
      <c r="J309" s="219" t="s">
        <v>625</v>
      </c>
      <c r="K309" s="219" t="s">
        <v>631</v>
      </c>
      <c r="L309" s="219" t="s">
        <v>633</v>
      </c>
      <c r="M309" s="236" t="s">
        <v>70</v>
      </c>
      <c r="N309" s="228" t="s">
        <v>449</v>
      </c>
      <c r="O309" s="250">
        <f>'MMA Rev-Exp Region 1'!D$13</f>
        <v>0</v>
      </c>
      <c r="P309" s="250">
        <f>'MMA Rev-Exp Region 1'!E$13</f>
        <v>0</v>
      </c>
      <c r="Q309" s="250">
        <f>'MMA Rev-Exp Region 1'!F$13</f>
        <v>0</v>
      </c>
      <c r="R309" s="250">
        <f>'MMA Rev-Exp Region 1'!G$13</f>
        <v>0</v>
      </c>
      <c r="S309" s="250">
        <f>'MMA Rev-Exp Region 1'!H$13</f>
        <v>0</v>
      </c>
      <c r="T309" s="250">
        <f>'MMA Rev-Exp Region 1'!I$13</f>
        <v>0</v>
      </c>
      <c r="U309" s="250">
        <f>'MMA Rev-Exp Region 1'!J$13</f>
        <v>0</v>
      </c>
      <c r="V309" s="250">
        <f>'MMA Rev-Exp Region 1'!K$13</f>
        <v>0</v>
      </c>
      <c r="W309" s="250">
        <f>'MMA Rev-Exp Region 1'!L$13</f>
        <v>0</v>
      </c>
    </row>
    <row r="310" spans="2:23" x14ac:dyDescent="0.3">
      <c r="E310" s="243">
        <f>Jurat!I$1</f>
        <v>0</v>
      </c>
      <c r="F310" s="244">
        <f>Jurat!D$33</f>
        <v>0</v>
      </c>
      <c r="G310" s="219" t="s">
        <v>552</v>
      </c>
      <c r="H310" s="244">
        <v>42460</v>
      </c>
      <c r="I310" s="219" t="s">
        <v>486</v>
      </c>
      <c r="J310" s="219" t="s">
        <v>625</v>
      </c>
      <c r="K310" s="219" t="s">
        <v>631</v>
      </c>
      <c r="L310" s="219" t="s">
        <v>634</v>
      </c>
      <c r="M310" s="236" t="s">
        <v>71</v>
      </c>
      <c r="N310" s="228" t="s">
        <v>160</v>
      </c>
      <c r="O310" s="250">
        <f>'MMA Rev-Exp Region 1'!D$14</f>
        <v>0</v>
      </c>
      <c r="P310" s="250">
        <f>'MMA Rev-Exp Region 1'!E$14</f>
        <v>0</v>
      </c>
      <c r="Q310" s="250">
        <f>'MMA Rev-Exp Region 1'!F$14</f>
        <v>0</v>
      </c>
      <c r="R310" s="250">
        <f>'MMA Rev-Exp Region 1'!G$14</f>
        <v>0</v>
      </c>
      <c r="S310" s="250">
        <f>'MMA Rev-Exp Region 1'!H$14</f>
        <v>0</v>
      </c>
      <c r="T310" s="250">
        <f>'MMA Rev-Exp Region 1'!I$14</f>
        <v>0</v>
      </c>
      <c r="U310" s="250">
        <f>'MMA Rev-Exp Region 1'!J$14</f>
        <v>0</v>
      </c>
      <c r="V310" s="250">
        <f>'MMA Rev-Exp Region 1'!K$14</f>
        <v>0</v>
      </c>
      <c r="W310" s="250">
        <f>'MMA Rev-Exp Region 1'!L$14</f>
        <v>0</v>
      </c>
    </row>
    <row r="311" spans="2:23" x14ac:dyDescent="0.3">
      <c r="E311" s="243">
        <f>Jurat!I$1</f>
        <v>0</v>
      </c>
      <c r="F311" s="244">
        <f>Jurat!D$33</f>
        <v>0</v>
      </c>
      <c r="G311" s="219" t="s">
        <v>552</v>
      </c>
      <c r="H311" s="244">
        <v>42460</v>
      </c>
      <c r="I311" s="219" t="s">
        <v>486</v>
      </c>
      <c r="J311" s="219" t="s">
        <v>625</v>
      </c>
      <c r="K311" s="219" t="s">
        <v>14</v>
      </c>
      <c r="L311" s="219" t="s">
        <v>635</v>
      </c>
      <c r="M311" s="236" t="s">
        <v>104</v>
      </c>
      <c r="N311" s="228" t="s">
        <v>161</v>
      </c>
      <c r="O311" s="250">
        <f>'MMA Rev-Exp Region 1'!D$15</f>
        <v>0</v>
      </c>
      <c r="P311" s="250">
        <f>'MMA Rev-Exp Region 1'!E$15</f>
        <v>0</v>
      </c>
      <c r="Q311" s="250">
        <f>'MMA Rev-Exp Region 1'!F$15</f>
        <v>0</v>
      </c>
      <c r="R311" s="250">
        <f>'MMA Rev-Exp Region 1'!G$15</f>
        <v>0</v>
      </c>
      <c r="S311" s="250">
        <f>'MMA Rev-Exp Region 1'!H$15</f>
        <v>0</v>
      </c>
      <c r="T311" s="250">
        <f>'MMA Rev-Exp Region 1'!I$15</f>
        <v>0</v>
      </c>
      <c r="U311" s="250">
        <f>'MMA Rev-Exp Region 1'!J$15</f>
        <v>0</v>
      </c>
      <c r="V311" s="250">
        <f>'MMA Rev-Exp Region 1'!K$15</f>
        <v>0</v>
      </c>
      <c r="W311" s="250">
        <f>'MMA Rev-Exp Region 1'!L$15</f>
        <v>0</v>
      </c>
    </row>
    <row r="312" spans="2:23" x14ac:dyDescent="0.3">
      <c r="E312" s="243">
        <f>Jurat!I$1</f>
        <v>0</v>
      </c>
      <c r="F312" s="244">
        <f>Jurat!D$33</f>
        <v>0</v>
      </c>
      <c r="G312" s="219" t="s">
        <v>552</v>
      </c>
      <c r="H312" s="244">
        <v>42460</v>
      </c>
      <c r="I312" s="219" t="s">
        <v>486</v>
      </c>
      <c r="J312" s="219" t="s">
        <v>625</v>
      </c>
      <c r="K312" s="219" t="s">
        <v>14</v>
      </c>
      <c r="L312" s="219" t="s">
        <v>14</v>
      </c>
      <c r="M312" s="236" t="s">
        <v>39</v>
      </c>
      <c r="N312" s="228" t="s">
        <v>14</v>
      </c>
      <c r="O312" s="250">
        <f>'MMA Rev-Exp Region 1'!D$16</f>
        <v>0</v>
      </c>
      <c r="P312" s="250">
        <f>'MMA Rev-Exp Region 1'!E$16</f>
        <v>0</v>
      </c>
      <c r="Q312" s="250">
        <f>'MMA Rev-Exp Region 1'!F$16</f>
        <v>0</v>
      </c>
      <c r="R312" s="250">
        <f>'MMA Rev-Exp Region 1'!G$16</f>
        <v>0</v>
      </c>
      <c r="S312" s="250">
        <f>'MMA Rev-Exp Region 1'!H$16</f>
        <v>0</v>
      </c>
      <c r="T312" s="250">
        <f>'MMA Rev-Exp Region 1'!I$16</f>
        <v>0</v>
      </c>
      <c r="U312" s="250">
        <f>'MMA Rev-Exp Region 1'!J$16</f>
        <v>0</v>
      </c>
      <c r="V312" s="250">
        <f>'MMA Rev-Exp Region 1'!K$16</f>
        <v>0</v>
      </c>
      <c r="W312" s="250">
        <f>'MMA Rev-Exp Region 1'!L$16</f>
        <v>0</v>
      </c>
    </row>
    <row r="313" spans="2:23" x14ac:dyDescent="0.3">
      <c r="E313" s="243">
        <f>Jurat!I$1</f>
        <v>0</v>
      </c>
      <c r="F313" s="244">
        <f>Jurat!D$33</f>
        <v>0</v>
      </c>
      <c r="G313" s="219" t="s">
        <v>552</v>
      </c>
      <c r="H313" s="244">
        <v>42460</v>
      </c>
      <c r="I313" s="219" t="s">
        <v>486</v>
      </c>
      <c r="J313" s="219" t="s">
        <v>626</v>
      </c>
      <c r="K313" s="219" t="s">
        <v>558</v>
      </c>
      <c r="L313" s="219" t="s">
        <v>0</v>
      </c>
      <c r="M313" s="236">
        <v>2.1</v>
      </c>
      <c r="N313" s="228" t="s">
        <v>162</v>
      </c>
      <c r="O313" s="250">
        <f>'MMA Rev-Exp Region 1'!D$20</f>
        <v>0</v>
      </c>
      <c r="P313" s="250">
        <f>'MMA Rev-Exp Region 1'!E$20</f>
        <v>0</v>
      </c>
      <c r="Q313" s="250">
        <f>'MMA Rev-Exp Region 1'!F$20</f>
        <v>0</v>
      </c>
      <c r="R313" s="250">
        <f>'MMA Rev-Exp Region 1'!G$20</f>
        <v>0</v>
      </c>
      <c r="S313" s="250">
        <f>'MMA Rev-Exp Region 1'!H$20</f>
        <v>0</v>
      </c>
      <c r="T313" s="250">
        <f>'MMA Rev-Exp Region 1'!I$20</f>
        <v>0</v>
      </c>
      <c r="U313" s="250">
        <f>'MMA Rev-Exp Region 1'!J$20</f>
        <v>0</v>
      </c>
      <c r="V313" s="250">
        <f>'MMA Rev-Exp Region 1'!K$20</f>
        <v>0</v>
      </c>
      <c r="W313" s="250">
        <f>'MMA Rev-Exp Region 1'!L$20</f>
        <v>0</v>
      </c>
    </row>
    <row r="314" spans="2:23" x14ac:dyDescent="0.3">
      <c r="E314" s="243">
        <f>Jurat!I$1</f>
        <v>0</v>
      </c>
      <c r="F314" s="244">
        <f>Jurat!D$33</f>
        <v>0</v>
      </c>
      <c r="G314" s="219" t="s">
        <v>552</v>
      </c>
      <c r="H314" s="244">
        <v>42460</v>
      </c>
      <c r="I314" s="219" t="s">
        <v>486</v>
      </c>
      <c r="J314" s="219" t="s">
        <v>626</v>
      </c>
      <c r="K314" s="219" t="s">
        <v>558</v>
      </c>
      <c r="L314" s="219" t="s">
        <v>0</v>
      </c>
      <c r="M314" s="236">
        <v>2.2000000000000002</v>
      </c>
      <c r="N314" s="228" t="s">
        <v>163</v>
      </c>
      <c r="O314" s="250">
        <f>'MMA Rev-Exp Region 1'!D$21</f>
        <v>0</v>
      </c>
      <c r="P314" s="250">
        <f>'MMA Rev-Exp Region 1'!E$21</f>
        <v>0</v>
      </c>
      <c r="Q314" s="250">
        <f>'MMA Rev-Exp Region 1'!F$21</f>
        <v>0</v>
      </c>
      <c r="R314" s="250">
        <f>'MMA Rev-Exp Region 1'!G$21</f>
        <v>0</v>
      </c>
      <c r="S314" s="250">
        <f>'MMA Rev-Exp Region 1'!H$21</f>
        <v>0</v>
      </c>
      <c r="T314" s="250">
        <f>'MMA Rev-Exp Region 1'!I$21</f>
        <v>0</v>
      </c>
      <c r="U314" s="250">
        <f>'MMA Rev-Exp Region 1'!J$21</f>
        <v>0</v>
      </c>
      <c r="V314" s="250">
        <f>'MMA Rev-Exp Region 1'!K$21</f>
        <v>0</v>
      </c>
      <c r="W314" s="250">
        <f>'MMA Rev-Exp Region 1'!L$21</f>
        <v>0</v>
      </c>
    </row>
    <row r="315" spans="2:23" x14ac:dyDescent="0.3">
      <c r="E315" s="243">
        <f>Jurat!I$1</f>
        <v>0</v>
      </c>
      <c r="F315" s="244">
        <f>Jurat!D$33</f>
        <v>0</v>
      </c>
      <c r="G315" s="219" t="s">
        <v>552</v>
      </c>
      <c r="H315" s="244">
        <v>42460</v>
      </c>
      <c r="I315" s="219" t="s">
        <v>486</v>
      </c>
      <c r="J315" s="219" t="s">
        <v>626</v>
      </c>
      <c r="K315" s="219" t="s">
        <v>558</v>
      </c>
      <c r="L315" s="219" t="s">
        <v>0</v>
      </c>
      <c r="M315" s="236">
        <v>2.2999999999999998</v>
      </c>
      <c r="N315" s="228" t="s">
        <v>164</v>
      </c>
      <c r="O315" s="250">
        <f>'MMA Rev-Exp Region 1'!D$22</f>
        <v>0</v>
      </c>
      <c r="P315" s="250">
        <f>'MMA Rev-Exp Region 1'!E$22</f>
        <v>0</v>
      </c>
      <c r="Q315" s="250">
        <f>'MMA Rev-Exp Region 1'!F$22</f>
        <v>0</v>
      </c>
      <c r="R315" s="250">
        <f>'MMA Rev-Exp Region 1'!G$22</f>
        <v>0</v>
      </c>
      <c r="S315" s="250">
        <f>'MMA Rev-Exp Region 1'!H$22</f>
        <v>0</v>
      </c>
      <c r="T315" s="250">
        <f>'MMA Rev-Exp Region 1'!I$22</f>
        <v>0</v>
      </c>
      <c r="U315" s="250">
        <f>'MMA Rev-Exp Region 1'!J$22</f>
        <v>0</v>
      </c>
      <c r="V315" s="250">
        <f>'MMA Rev-Exp Region 1'!K$22</f>
        <v>0</v>
      </c>
      <c r="W315" s="250">
        <f>'MMA Rev-Exp Region 1'!L$22</f>
        <v>0</v>
      </c>
    </row>
    <row r="316" spans="2:23" x14ac:dyDescent="0.3">
      <c r="E316" s="243">
        <f>Jurat!I$1</f>
        <v>0</v>
      </c>
      <c r="F316" s="244">
        <f>Jurat!D$33</f>
        <v>0</v>
      </c>
      <c r="G316" s="219" t="s">
        <v>552</v>
      </c>
      <c r="H316" s="244">
        <v>42460</v>
      </c>
      <c r="I316" s="219" t="s">
        <v>486</v>
      </c>
      <c r="J316" s="219" t="s">
        <v>626</v>
      </c>
      <c r="K316" s="219" t="s">
        <v>558</v>
      </c>
      <c r="L316" s="219" t="s">
        <v>0</v>
      </c>
      <c r="M316" s="236">
        <v>2.4</v>
      </c>
      <c r="N316" s="228" t="s">
        <v>165</v>
      </c>
      <c r="O316" s="250">
        <f>'MMA Rev-Exp Region 1'!D$23</f>
        <v>0</v>
      </c>
      <c r="P316" s="250">
        <f>'MMA Rev-Exp Region 1'!E$23</f>
        <v>0</v>
      </c>
      <c r="Q316" s="250">
        <f>'MMA Rev-Exp Region 1'!F$23</f>
        <v>0</v>
      </c>
      <c r="R316" s="250">
        <f>'MMA Rev-Exp Region 1'!G$23</f>
        <v>0</v>
      </c>
      <c r="S316" s="250">
        <f>'MMA Rev-Exp Region 1'!H$23</f>
        <v>0</v>
      </c>
      <c r="T316" s="250">
        <f>'MMA Rev-Exp Region 1'!I$23</f>
        <v>0</v>
      </c>
      <c r="U316" s="250">
        <f>'MMA Rev-Exp Region 1'!J$23</f>
        <v>0</v>
      </c>
      <c r="V316" s="250">
        <f>'MMA Rev-Exp Region 1'!K$23</f>
        <v>0</v>
      </c>
      <c r="W316" s="250">
        <f>'MMA Rev-Exp Region 1'!L$23</f>
        <v>0</v>
      </c>
    </row>
    <row r="317" spans="2:23" ht="28.8" x14ac:dyDescent="0.3">
      <c r="E317" s="243">
        <f>Jurat!I$1</f>
        <v>0</v>
      </c>
      <c r="F317" s="244">
        <f>Jurat!D$33</f>
        <v>0</v>
      </c>
      <c r="G317" s="219" t="s">
        <v>552</v>
      </c>
      <c r="H317" s="244">
        <v>42460</v>
      </c>
      <c r="I317" s="219" t="s">
        <v>486</v>
      </c>
      <c r="J317" s="219" t="s">
        <v>626</v>
      </c>
      <c r="K317" s="219" t="s">
        <v>558</v>
      </c>
      <c r="L317" s="219" t="s">
        <v>0</v>
      </c>
      <c r="M317" s="236">
        <v>2.5</v>
      </c>
      <c r="N317" s="228" t="s">
        <v>166</v>
      </c>
      <c r="O317" s="250">
        <f>'MMA Rev-Exp Region 1'!D$24</f>
        <v>0</v>
      </c>
      <c r="P317" s="250">
        <f>'MMA Rev-Exp Region 1'!E$24</f>
        <v>0</v>
      </c>
      <c r="Q317" s="250">
        <f>'MMA Rev-Exp Region 1'!F$24</f>
        <v>0</v>
      </c>
      <c r="R317" s="250">
        <f>'MMA Rev-Exp Region 1'!G$24</f>
        <v>0</v>
      </c>
      <c r="S317" s="250">
        <f>'MMA Rev-Exp Region 1'!H$24</f>
        <v>0</v>
      </c>
      <c r="T317" s="250">
        <f>'MMA Rev-Exp Region 1'!I$24</f>
        <v>0</v>
      </c>
      <c r="U317" s="250">
        <f>'MMA Rev-Exp Region 1'!J$24</f>
        <v>0</v>
      </c>
      <c r="V317" s="250">
        <f>'MMA Rev-Exp Region 1'!K$24</f>
        <v>0</v>
      </c>
      <c r="W317" s="250">
        <f>'MMA Rev-Exp Region 1'!L$24</f>
        <v>0</v>
      </c>
    </row>
    <row r="318" spans="2:23" x14ac:dyDescent="0.3">
      <c r="E318" s="243">
        <f>Jurat!I$1</f>
        <v>0</v>
      </c>
      <c r="F318" s="244">
        <f>Jurat!D$33</f>
        <v>0</v>
      </c>
      <c r="G318" s="219" t="s">
        <v>552</v>
      </c>
      <c r="H318" s="244">
        <v>42460</v>
      </c>
      <c r="I318" s="219" t="s">
        <v>486</v>
      </c>
      <c r="J318" s="219" t="s">
        <v>626</v>
      </c>
      <c r="K318" s="219" t="s">
        <v>558</v>
      </c>
      <c r="L318" s="219" t="s">
        <v>0</v>
      </c>
      <c r="M318" s="236" t="s">
        <v>108</v>
      </c>
      <c r="N318" s="228" t="s">
        <v>7</v>
      </c>
      <c r="O318" s="250">
        <f>'MMA Rev-Exp Region 1'!D$25</f>
        <v>0</v>
      </c>
      <c r="P318" s="250">
        <f>'MMA Rev-Exp Region 1'!E$25</f>
        <v>0</v>
      </c>
      <c r="Q318" s="250">
        <f>'MMA Rev-Exp Region 1'!F$25</f>
        <v>0</v>
      </c>
      <c r="R318" s="250">
        <f>'MMA Rev-Exp Region 1'!G$25</f>
        <v>0</v>
      </c>
      <c r="S318" s="250">
        <f>'MMA Rev-Exp Region 1'!H$25</f>
        <v>0</v>
      </c>
      <c r="T318" s="250">
        <f>'MMA Rev-Exp Region 1'!I$25</f>
        <v>0</v>
      </c>
      <c r="U318" s="250">
        <f>'MMA Rev-Exp Region 1'!J$25</f>
        <v>0</v>
      </c>
      <c r="V318" s="250">
        <f>'MMA Rev-Exp Region 1'!K$25</f>
        <v>0</v>
      </c>
      <c r="W318" s="250">
        <f>'MMA Rev-Exp Region 1'!L$25</f>
        <v>0</v>
      </c>
    </row>
    <row r="319" spans="2:23" x14ac:dyDescent="0.3">
      <c r="E319" s="243">
        <f>Jurat!I$1</f>
        <v>0</v>
      </c>
      <c r="F319" s="244">
        <f>Jurat!D$33</f>
        <v>0</v>
      </c>
      <c r="G319" s="219" t="s">
        <v>552</v>
      </c>
      <c r="H319" s="244">
        <v>42460</v>
      </c>
      <c r="I319" s="219" t="s">
        <v>486</v>
      </c>
      <c r="J319" s="219" t="s">
        <v>626</v>
      </c>
      <c r="K319" s="219" t="s">
        <v>558</v>
      </c>
      <c r="L319" s="219" t="s">
        <v>0</v>
      </c>
      <c r="M319" s="236" t="s">
        <v>167</v>
      </c>
      <c r="N319" s="228" t="s">
        <v>565</v>
      </c>
      <c r="O319" s="250">
        <f>'MMA Rev-Exp Region 1'!D$26</f>
        <v>0</v>
      </c>
      <c r="P319" s="250">
        <f>'MMA Rev-Exp Region 1'!E$26</f>
        <v>0</v>
      </c>
      <c r="Q319" s="250">
        <f>'MMA Rev-Exp Region 1'!F$26</f>
        <v>0</v>
      </c>
      <c r="R319" s="250">
        <f>'MMA Rev-Exp Region 1'!G$26</f>
        <v>0</v>
      </c>
      <c r="S319" s="250">
        <f>'MMA Rev-Exp Region 1'!H$26</f>
        <v>0</v>
      </c>
      <c r="T319" s="250">
        <f>'MMA Rev-Exp Region 1'!I$26</f>
        <v>0</v>
      </c>
      <c r="U319" s="250">
        <f>'MMA Rev-Exp Region 1'!J$26</f>
        <v>0</v>
      </c>
      <c r="V319" s="250">
        <f>'MMA Rev-Exp Region 1'!K$26</f>
        <v>0</v>
      </c>
      <c r="W319" s="250">
        <f>'MMA Rev-Exp Region 1'!L$26</f>
        <v>0</v>
      </c>
    </row>
    <row r="320" spans="2:23" x14ac:dyDescent="0.3">
      <c r="E320" s="243">
        <f>Jurat!I$1</f>
        <v>0</v>
      </c>
      <c r="F320" s="244">
        <f>Jurat!D$33</f>
        <v>0</v>
      </c>
      <c r="G320" s="219" t="s">
        <v>552</v>
      </c>
      <c r="H320" s="244">
        <v>42460</v>
      </c>
      <c r="I320" s="219" t="s">
        <v>486</v>
      </c>
      <c r="J320" s="219" t="s">
        <v>626</v>
      </c>
      <c r="K320" s="219" t="s">
        <v>558</v>
      </c>
      <c r="L320" s="219" t="s">
        <v>60</v>
      </c>
      <c r="M320" s="236">
        <v>3.1</v>
      </c>
      <c r="N320" s="229" t="s">
        <v>37</v>
      </c>
      <c r="O320" s="250">
        <f>'MMA Rev-Exp Region 1'!D$28</f>
        <v>0</v>
      </c>
      <c r="P320" s="250">
        <f>'MMA Rev-Exp Region 1'!E$28</f>
        <v>0</v>
      </c>
      <c r="Q320" s="250">
        <f>'MMA Rev-Exp Region 1'!F$28</f>
        <v>0</v>
      </c>
      <c r="R320" s="250">
        <f>'MMA Rev-Exp Region 1'!G$28</f>
        <v>0</v>
      </c>
      <c r="S320" s="250">
        <f>'MMA Rev-Exp Region 1'!H$28</f>
        <v>0</v>
      </c>
      <c r="T320" s="250">
        <f>'MMA Rev-Exp Region 1'!I$28</f>
        <v>0</v>
      </c>
      <c r="U320" s="250">
        <f>'MMA Rev-Exp Region 1'!J$28</f>
        <v>0</v>
      </c>
      <c r="V320" s="250">
        <f>'MMA Rev-Exp Region 1'!K$28</f>
        <v>0</v>
      </c>
      <c r="W320" s="250">
        <f>'MMA Rev-Exp Region 1'!L$28</f>
        <v>0</v>
      </c>
    </row>
    <row r="321" spans="5:23" x14ac:dyDescent="0.3">
      <c r="E321" s="243">
        <f>Jurat!I$1</f>
        <v>0</v>
      </c>
      <c r="F321" s="244">
        <f>Jurat!D$33</f>
        <v>0</v>
      </c>
      <c r="G321" s="219" t="s">
        <v>552</v>
      </c>
      <c r="H321" s="244">
        <v>42460</v>
      </c>
      <c r="I321" s="219" t="s">
        <v>486</v>
      </c>
      <c r="J321" s="219" t="s">
        <v>626</v>
      </c>
      <c r="K321" s="219" t="s">
        <v>558</v>
      </c>
      <c r="L321" s="219" t="s">
        <v>60</v>
      </c>
      <c r="M321" s="236">
        <v>3.2</v>
      </c>
      <c r="N321" s="229" t="s">
        <v>38</v>
      </c>
      <c r="O321" s="250">
        <f>'MMA Rev-Exp Region 1'!D$29</f>
        <v>0</v>
      </c>
      <c r="P321" s="250">
        <f>'MMA Rev-Exp Region 1'!E$29</f>
        <v>0</v>
      </c>
      <c r="Q321" s="250">
        <f>'MMA Rev-Exp Region 1'!F$29</f>
        <v>0</v>
      </c>
      <c r="R321" s="250">
        <f>'MMA Rev-Exp Region 1'!G$29</f>
        <v>0</v>
      </c>
      <c r="S321" s="250">
        <f>'MMA Rev-Exp Region 1'!H$29</f>
        <v>0</v>
      </c>
      <c r="T321" s="250">
        <f>'MMA Rev-Exp Region 1'!I$29</f>
        <v>0</v>
      </c>
      <c r="U321" s="250">
        <f>'MMA Rev-Exp Region 1'!J$29</f>
        <v>0</v>
      </c>
      <c r="V321" s="250">
        <f>'MMA Rev-Exp Region 1'!K$29</f>
        <v>0</v>
      </c>
      <c r="W321" s="250">
        <f>'MMA Rev-Exp Region 1'!L$29</f>
        <v>0</v>
      </c>
    </row>
    <row r="322" spans="5:23" x14ac:dyDescent="0.3">
      <c r="E322" s="243">
        <f>Jurat!I$1</f>
        <v>0</v>
      </c>
      <c r="F322" s="244">
        <f>Jurat!D$33</f>
        <v>0</v>
      </c>
      <c r="G322" s="219" t="s">
        <v>552</v>
      </c>
      <c r="H322" s="244">
        <v>42460</v>
      </c>
      <c r="I322" s="219" t="s">
        <v>486</v>
      </c>
      <c r="J322" s="219" t="s">
        <v>626</v>
      </c>
      <c r="K322" s="219" t="s">
        <v>558</v>
      </c>
      <c r="L322" s="219" t="s">
        <v>60</v>
      </c>
      <c r="M322" s="236">
        <v>3.3</v>
      </c>
      <c r="N322" s="229" t="s">
        <v>61</v>
      </c>
      <c r="O322" s="250">
        <f>'MMA Rev-Exp Region 1'!D$30</f>
        <v>0</v>
      </c>
      <c r="P322" s="250">
        <f>'MMA Rev-Exp Region 1'!E$30</f>
        <v>0</v>
      </c>
      <c r="Q322" s="250">
        <f>'MMA Rev-Exp Region 1'!F$30</f>
        <v>0</v>
      </c>
      <c r="R322" s="250">
        <f>'MMA Rev-Exp Region 1'!G$30</f>
        <v>0</v>
      </c>
      <c r="S322" s="250">
        <f>'MMA Rev-Exp Region 1'!H$30</f>
        <v>0</v>
      </c>
      <c r="T322" s="250">
        <f>'MMA Rev-Exp Region 1'!I$30</f>
        <v>0</v>
      </c>
      <c r="U322" s="250">
        <f>'MMA Rev-Exp Region 1'!J$30</f>
        <v>0</v>
      </c>
      <c r="V322" s="250">
        <f>'MMA Rev-Exp Region 1'!K$30</f>
        <v>0</v>
      </c>
      <c r="W322" s="250">
        <f>'MMA Rev-Exp Region 1'!L$30</f>
        <v>0</v>
      </c>
    </row>
    <row r="323" spans="5:23" x14ac:dyDescent="0.3">
      <c r="E323" s="243">
        <f>Jurat!I$1</f>
        <v>0</v>
      </c>
      <c r="F323" s="244">
        <f>Jurat!D$33</f>
        <v>0</v>
      </c>
      <c r="G323" s="219" t="s">
        <v>552</v>
      </c>
      <c r="H323" s="244">
        <v>42460</v>
      </c>
      <c r="I323" s="219" t="s">
        <v>486</v>
      </c>
      <c r="J323" s="219" t="s">
        <v>626</v>
      </c>
      <c r="K323" s="219" t="s">
        <v>558</v>
      </c>
      <c r="L323" s="219" t="s">
        <v>60</v>
      </c>
      <c r="M323" s="236" t="s">
        <v>49</v>
      </c>
      <c r="N323" s="229" t="s">
        <v>168</v>
      </c>
      <c r="O323" s="250">
        <f>'MMA Rev-Exp Region 1'!D$31</f>
        <v>0</v>
      </c>
      <c r="P323" s="250">
        <f>'MMA Rev-Exp Region 1'!E$31</f>
        <v>0</v>
      </c>
      <c r="Q323" s="250">
        <f>'MMA Rev-Exp Region 1'!F$31</f>
        <v>0</v>
      </c>
      <c r="R323" s="250">
        <f>'MMA Rev-Exp Region 1'!G$31</f>
        <v>0</v>
      </c>
      <c r="S323" s="250">
        <f>'MMA Rev-Exp Region 1'!H$31</f>
        <v>0</v>
      </c>
      <c r="T323" s="250">
        <f>'MMA Rev-Exp Region 1'!I$31</f>
        <v>0</v>
      </c>
      <c r="U323" s="250">
        <f>'MMA Rev-Exp Region 1'!J$31</f>
        <v>0</v>
      </c>
      <c r="V323" s="250">
        <f>'MMA Rev-Exp Region 1'!K$31</f>
        <v>0</v>
      </c>
      <c r="W323" s="250">
        <f>'MMA Rev-Exp Region 1'!L$31</f>
        <v>0</v>
      </c>
    </row>
    <row r="324" spans="5:23" x14ac:dyDescent="0.3">
      <c r="E324" s="243">
        <f>Jurat!I$1</f>
        <v>0</v>
      </c>
      <c r="F324" s="244">
        <f>Jurat!D$33</f>
        <v>0</v>
      </c>
      <c r="G324" s="219" t="s">
        <v>552</v>
      </c>
      <c r="H324" s="244">
        <v>42460</v>
      </c>
      <c r="I324" s="219" t="s">
        <v>486</v>
      </c>
      <c r="J324" s="219" t="s">
        <v>626</v>
      </c>
      <c r="K324" s="219" t="s">
        <v>558</v>
      </c>
      <c r="L324" s="219" t="s">
        <v>60</v>
      </c>
      <c r="M324" s="236" t="s">
        <v>46</v>
      </c>
      <c r="N324" s="229" t="s">
        <v>59</v>
      </c>
      <c r="O324" s="250">
        <f>'MMA Rev-Exp Region 1'!D$32</f>
        <v>0</v>
      </c>
      <c r="P324" s="250">
        <f>'MMA Rev-Exp Region 1'!E$32</f>
        <v>0</v>
      </c>
      <c r="Q324" s="250">
        <f>'MMA Rev-Exp Region 1'!F$32</f>
        <v>0</v>
      </c>
      <c r="R324" s="250">
        <f>'MMA Rev-Exp Region 1'!G$32</f>
        <v>0</v>
      </c>
      <c r="S324" s="250">
        <f>'MMA Rev-Exp Region 1'!H$32</f>
        <v>0</v>
      </c>
      <c r="T324" s="250">
        <f>'MMA Rev-Exp Region 1'!I$32</f>
        <v>0</v>
      </c>
      <c r="U324" s="250">
        <f>'MMA Rev-Exp Region 1'!J$32</f>
        <v>0</v>
      </c>
      <c r="V324" s="250">
        <f>'MMA Rev-Exp Region 1'!K$32</f>
        <v>0</v>
      </c>
      <c r="W324" s="250">
        <f>'MMA Rev-Exp Region 1'!L$32</f>
        <v>0</v>
      </c>
    </row>
    <row r="325" spans="5:23" x14ac:dyDescent="0.3">
      <c r="E325" s="243">
        <f>Jurat!I$1</f>
        <v>0</v>
      </c>
      <c r="F325" s="244">
        <f>Jurat!D$33</f>
        <v>0</v>
      </c>
      <c r="G325" s="219" t="s">
        <v>552</v>
      </c>
      <c r="H325" s="244">
        <v>42460</v>
      </c>
      <c r="I325" s="219" t="s">
        <v>486</v>
      </c>
      <c r="J325" s="219" t="s">
        <v>626</v>
      </c>
      <c r="K325" s="219" t="s">
        <v>558</v>
      </c>
      <c r="L325" s="219" t="s">
        <v>60</v>
      </c>
      <c r="M325" s="236" t="s">
        <v>47</v>
      </c>
      <c r="N325" s="229" t="s">
        <v>169</v>
      </c>
      <c r="O325" s="250">
        <f>'MMA Rev-Exp Region 1'!D$33</f>
        <v>0</v>
      </c>
      <c r="P325" s="250">
        <f>'MMA Rev-Exp Region 1'!E$33</f>
        <v>0</v>
      </c>
      <c r="Q325" s="250">
        <f>'MMA Rev-Exp Region 1'!F$33</f>
        <v>0</v>
      </c>
      <c r="R325" s="250">
        <f>'MMA Rev-Exp Region 1'!G$33</f>
        <v>0</v>
      </c>
      <c r="S325" s="250">
        <f>'MMA Rev-Exp Region 1'!H$33</f>
        <v>0</v>
      </c>
      <c r="T325" s="250">
        <f>'MMA Rev-Exp Region 1'!I$33</f>
        <v>0</v>
      </c>
      <c r="U325" s="250">
        <f>'MMA Rev-Exp Region 1'!J$33</f>
        <v>0</v>
      </c>
      <c r="V325" s="250">
        <f>'MMA Rev-Exp Region 1'!K$33</f>
        <v>0</v>
      </c>
      <c r="W325" s="250">
        <f>'MMA Rev-Exp Region 1'!L$33</f>
        <v>0</v>
      </c>
    </row>
    <row r="326" spans="5:23" x14ac:dyDescent="0.3">
      <c r="E326" s="243">
        <f>Jurat!I$1</f>
        <v>0</v>
      </c>
      <c r="F326" s="244">
        <f>Jurat!D$33</f>
        <v>0</v>
      </c>
      <c r="G326" s="219" t="s">
        <v>552</v>
      </c>
      <c r="H326" s="244">
        <v>42460</v>
      </c>
      <c r="I326" s="219" t="s">
        <v>486</v>
      </c>
      <c r="J326" s="219" t="s">
        <v>626</v>
      </c>
      <c r="K326" s="219" t="s">
        <v>558</v>
      </c>
      <c r="L326" s="219" t="s">
        <v>60</v>
      </c>
      <c r="M326" s="236" t="s">
        <v>48</v>
      </c>
      <c r="N326" s="229" t="s">
        <v>578</v>
      </c>
      <c r="O326" s="250">
        <f>'MMA Rev-Exp Region 1'!D$34</f>
        <v>0</v>
      </c>
      <c r="P326" s="250">
        <f>'MMA Rev-Exp Region 1'!E$34</f>
        <v>0</v>
      </c>
      <c r="Q326" s="250">
        <f>'MMA Rev-Exp Region 1'!F$34</f>
        <v>0</v>
      </c>
      <c r="R326" s="250">
        <f>'MMA Rev-Exp Region 1'!G$34</f>
        <v>0</v>
      </c>
      <c r="S326" s="250">
        <f>'MMA Rev-Exp Region 1'!H$34</f>
        <v>0</v>
      </c>
      <c r="T326" s="250">
        <f>'MMA Rev-Exp Region 1'!I$34</f>
        <v>0</v>
      </c>
      <c r="U326" s="250">
        <f>'MMA Rev-Exp Region 1'!J$34</f>
        <v>0</v>
      </c>
      <c r="V326" s="250">
        <f>'MMA Rev-Exp Region 1'!K$34</f>
        <v>0</v>
      </c>
      <c r="W326" s="250">
        <f>'MMA Rev-Exp Region 1'!L$34</f>
        <v>0</v>
      </c>
    </row>
    <row r="327" spans="5:23" x14ac:dyDescent="0.3">
      <c r="E327" s="243">
        <f>Jurat!I$1</f>
        <v>0</v>
      </c>
      <c r="F327" s="244">
        <f>Jurat!D$33</f>
        <v>0</v>
      </c>
      <c r="G327" s="219" t="s">
        <v>552</v>
      </c>
      <c r="H327" s="244">
        <v>42460</v>
      </c>
      <c r="I327" s="219" t="s">
        <v>486</v>
      </c>
      <c r="J327" s="219" t="s">
        <v>626</v>
      </c>
      <c r="K327" s="219" t="s">
        <v>558</v>
      </c>
      <c r="L327" s="219" t="s">
        <v>26</v>
      </c>
      <c r="M327" s="236">
        <v>4.0999999999999996</v>
      </c>
      <c r="N327" s="240" t="s">
        <v>26</v>
      </c>
      <c r="O327" s="250">
        <f>'MMA Rev-Exp Region 1'!D$36</f>
        <v>0</v>
      </c>
      <c r="P327" s="250">
        <f>'MMA Rev-Exp Region 1'!E$36</f>
        <v>0</v>
      </c>
      <c r="Q327" s="250">
        <f>'MMA Rev-Exp Region 1'!F$36</f>
        <v>0</v>
      </c>
      <c r="R327" s="250">
        <f>'MMA Rev-Exp Region 1'!G$36</f>
        <v>0</v>
      </c>
      <c r="S327" s="250">
        <f>'MMA Rev-Exp Region 1'!H$36</f>
        <v>0</v>
      </c>
      <c r="T327" s="250">
        <f>'MMA Rev-Exp Region 1'!I$36</f>
        <v>0</v>
      </c>
      <c r="U327" s="250">
        <f>'MMA Rev-Exp Region 1'!J$36</f>
        <v>0</v>
      </c>
      <c r="V327" s="250">
        <f>'MMA Rev-Exp Region 1'!K$36</f>
        <v>0</v>
      </c>
      <c r="W327" s="250">
        <f>'MMA Rev-Exp Region 1'!L$36</f>
        <v>0</v>
      </c>
    </row>
    <row r="328" spans="5:23" x14ac:dyDescent="0.3">
      <c r="E328" s="243">
        <f>Jurat!I$1</f>
        <v>0</v>
      </c>
      <c r="F328" s="244">
        <f>Jurat!D$33</f>
        <v>0</v>
      </c>
      <c r="G328" s="219" t="s">
        <v>552</v>
      </c>
      <c r="H328" s="244">
        <v>42460</v>
      </c>
      <c r="I328" s="219" t="s">
        <v>486</v>
      </c>
      <c r="J328" s="219" t="s">
        <v>626</v>
      </c>
      <c r="K328" s="219" t="s">
        <v>558</v>
      </c>
      <c r="L328" s="219" t="s">
        <v>26</v>
      </c>
      <c r="M328" s="236" t="s">
        <v>82</v>
      </c>
      <c r="N328" s="241" t="s">
        <v>219</v>
      </c>
      <c r="O328" s="250">
        <f>'MMA Rev-Exp Region 1'!D$37</f>
        <v>0</v>
      </c>
      <c r="P328" s="250">
        <f>'MMA Rev-Exp Region 1'!E$37</f>
        <v>0</v>
      </c>
      <c r="Q328" s="250">
        <f>'MMA Rev-Exp Region 1'!F$37</f>
        <v>0</v>
      </c>
      <c r="R328" s="250">
        <f>'MMA Rev-Exp Region 1'!G$37</f>
        <v>0</v>
      </c>
      <c r="S328" s="250">
        <f>'MMA Rev-Exp Region 1'!H$37</f>
        <v>0</v>
      </c>
      <c r="T328" s="250">
        <f>'MMA Rev-Exp Region 1'!I$37</f>
        <v>0</v>
      </c>
      <c r="U328" s="250">
        <f>'MMA Rev-Exp Region 1'!J$37</f>
        <v>0</v>
      </c>
      <c r="V328" s="250">
        <f>'MMA Rev-Exp Region 1'!K$37</f>
        <v>0</v>
      </c>
      <c r="W328" s="250">
        <f>'MMA Rev-Exp Region 1'!L$37</f>
        <v>0</v>
      </c>
    </row>
    <row r="329" spans="5:23" x14ac:dyDescent="0.3">
      <c r="E329" s="243">
        <f>Jurat!I$1</f>
        <v>0</v>
      </c>
      <c r="F329" s="244">
        <f>Jurat!D$33</f>
        <v>0</v>
      </c>
      <c r="G329" s="219" t="s">
        <v>552</v>
      </c>
      <c r="H329" s="244">
        <v>42460</v>
      </c>
      <c r="I329" s="219" t="s">
        <v>486</v>
      </c>
      <c r="J329" s="219" t="s">
        <v>626</v>
      </c>
      <c r="K329" s="219" t="s">
        <v>558</v>
      </c>
      <c r="L329" s="219" t="s">
        <v>26</v>
      </c>
      <c r="M329" s="237" t="s">
        <v>83</v>
      </c>
      <c r="N329" s="242" t="s">
        <v>568</v>
      </c>
      <c r="O329" s="250">
        <f>'MMA Rev-Exp Region 1'!D$38</f>
        <v>0</v>
      </c>
      <c r="P329" s="250">
        <f>'MMA Rev-Exp Region 1'!E$38</f>
        <v>0</v>
      </c>
      <c r="Q329" s="250">
        <f>'MMA Rev-Exp Region 1'!F$38</f>
        <v>0</v>
      </c>
      <c r="R329" s="250">
        <f>'MMA Rev-Exp Region 1'!G$38</f>
        <v>0</v>
      </c>
      <c r="S329" s="250">
        <f>'MMA Rev-Exp Region 1'!H$38</f>
        <v>0</v>
      </c>
      <c r="T329" s="250">
        <f>'MMA Rev-Exp Region 1'!I$38</f>
        <v>0</v>
      </c>
      <c r="U329" s="250">
        <f>'MMA Rev-Exp Region 1'!J$38</f>
        <v>0</v>
      </c>
      <c r="V329" s="250">
        <f>'MMA Rev-Exp Region 1'!K$38</f>
        <v>0</v>
      </c>
      <c r="W329" s="250">
        <f>'MMA Rev-Exp Region 1'!L$38</f>
        <v>0</v>
      </c>
    </row>
    <row r="330" spans="5:23" x14ac:dyDescent="0.3">
      <c r="E330" s="243">
        <f>Jurat!I$1</f>
        <v>0</v>
      </c>
      <c r="F330" s="244">
        <f>Jurat!D$33</f>
        <v>0</v>
      </c>
      <c r="G330" s="219" t="s">
        <v>552</v>
      </c>
      <c r="H330" s="244">
        <v>42460</v>
      </c>
      <c r="I330" s="219" t="s">
        <v>486</v>
      </c>
      <c r="J330" s="219" t="s">
        <v>626</v>
      </c>
      <c r="K330" s="219" t="s">
        <v>558</v>
      </c>
      <c r="L330" s="219" t="s">
        <v>559</v>
      </c>
      <c r="M330" s="236">
        <v>5.0999999999999996</v>
      </c>
      <c r="N330" s="240" t="s">
        <v>41</v>
      </c>
      <c r="O330" s="250">
        <f>'MMA Rev-Exp Region 1'!D$40</f>
        <v>0</v>
      </c>
      <c r="P330" s="250">
        <f>'MMA Rev-Exp Region 1'!E$40</f>
        <v>0</v>
      </c>
      <c r="Q330" s="250">
        <f>'MMA Rev-Exp Region 1'!F$40</f>
        <v>0</v>
      </c>
      <c r="R330" s="250">
        <f>'MMA Rev-Exp Region 1'!G$40</f>
        <v>0</v>
      </c>
      <c r="S330" s="250">
        <f>'MMA Rev-Exp Region 1'!H$40</f>
        <v>0</v>
      </c>
      <c r="T330" s="250">
        <f>'MMA Rev-Exp Region 1'!I$40</f>
        <v>0</v>
      </c>
      <c r="U330" s="250">
        <f>'MMA Rev-Exp Region 1'!J$40</f>
        <v>0</v>
      </c>
      <c r="V330" s="250">
        <f>'MMA Rev-Exp Region 1'!K$40</f>
        <v>0</v>
      </c>
      <c r="W330" s="250">
        <f>'MMA Rev-Exp Region 1'!L$40</f>
        <v>0</v>
      </c>
    </row>
    <row r="331" spans="5:23" ht="28.8" x14ac:dyDescent="0.3">
      <c r="E331" s="243">
        <f>Jurat!I$1</f>
        <v>0</v>
      </c>
      <c r="F331" s="244">
        <f>Jurat!D$33</f>
        <v>0</v>
      </c>
      <c r="G331" s="219" t="s">
        <v>552</v>
      </c>
      <c r="H331" s="244">
        <v>42460</v>
      </c>
      <c r="I331" s="219" t="s">
        <v>486</v>
      </c>
      <c r="J331" s="219" t="s">
        <v>626</v>
      </c>
      <c r="K331" s="219" t="s">
        <v>558</v>
      </c>
      <c r="L331" s="219" t="s">
        <v>559</v>
      </c>
      <c r="M331" s="236">
        <v>5.2</v>
      </c>
      <c r="N331" s="240" t="s">
        <v>367</v>
      </c>
      <c r="O331" s="250">
        <f>'MMA Rev-Exp Region 1'!D$41</f>
        <v>0</v>
      </c>
      <c r="P331" s="250">
        <f>'MMA Rev-Exp Region 1'!E$41</f>
        <v>0</v>
      </c>
      <c r="Q331" s="250">
        <f>'MMA Rev-Exp Region 1'!F$41</f>
        <v>0</v>
      </c>
      <c r="R331" s="250">
        <f>'MMA Rev-Exp Region 1'!G$41</f>
        <v>0</v>
      </c>
      <c r="S331" s="250">
        <f>'MMA Rev-Exp Region 1'!H$41</f>
        <v>0</v>
      </c>
      <c r="T331" s="250">
        <f>'MMA Rev-Exp Region 1'!I$41</f>
        <v>0</v>
      </c>
      <c r="U331" s="250">
        <f>'MMA Rev-Exp Region 1'!J$41</f>
        <v>0</v>
      </c>
      <c r="V331" s="250">
        <f>'MMA Rev-Exp Region 1'!K$41</f>
        <v>0</v>
      </c>
      <c r="W331" s="250">
        <f>'MMA Rev-Exp Region 1'!L$41</f>
        <v>0</v>
      </c>
    </row>
    <row r="332" spans="5:23" ht="28.8" x14ac:dyDescent="0.3">
      <c r="E332" s="243">
        <f>Jurat!I$1</f>
        <v>0</v>
      </c>
      <c r="F332" s="244">
        <f>Jurat!D$33</f>
        <v>0</v>
      </c>
      <c r="G332" s="219" t="s">
        <v>552</v>
      </c>
      <c r="H332" s="244">
        <v>42460</v>
      </c>
      <c r="I332" s="219" t="s">
        <v>486</v>
      </c>
      <c r="J332" s="219" t="s">
        <v>626</v>
      </c>
      <c r="K332" s="219" t="s">
        <v>558</v>
      </c>
      <c r="L332" s="219" t="s">
        <v>559</v>
      </c>
      <c r="M332" s="236">
        <v>5.3</v>
      </c>
      <c r="N332" s="240" t="s">
        <v>368</v>
      </c>
      <c r="O332" s="250">
        <f>'MMA Rev-Exp Region 1'!D$42</f>
        <v>0</v>
      </c>
      <c r="P332" s="250">
        <f>'MMA Rev-Exp Region 1'!E$42</f>
        <v>0</v>
      </c>
      <c r="Q332" s="250">
        <f>'MMA Rev-Exp Region 1'!F$42</f>
        <v>0</v>
      </c>
      <c r="R332" s="250">
        <f>'MMA Rev-Exp Region 1'!G$42</f>
        <v>0</v>
      </c>
      <c r="S332" s="250">
        <f>'MMA Rev-Exp Region 1'!H$42</f>
        <v>0</v>
      </c>
      <c r="T332" s="250">
        <f>'MMA Rev-Exp Region 1'!I$42</f>
        <v>0</v>
      </c>
      <c r="U332" s="250">
        <f>'MMA Rev-Exp Region 1'!J$42</f>
        <v>0</v>
      </c>
      <c r="V332" s="250">
        <f>'MMA Rev-Exp Region 1'!K$42</f>
        <v>0</v>
      </c>
      <c r="W332" s="250">
        <f>'MMA Rev-Exp Region 1'!L$42</f>
        <v>0</v>
      </c>
    </row>
    <row r="333" spans="5:23" x14ac:dyDescent="0.3">
      <c r="E333" s="243">
        <f>Jurat!I$1</f>
        <v>0</v>
      </c>
      <c r="F333" s="244">
        <f>Jurat!D$33</f>
        <v>0</v>
      </c>
      <c r="G333" s="219" t="s">
        <v>552</v>
      </c>
      <c r="H333" s="244">
        <v>42460</v>
      </c>
      <c r="I333" s="219" t="s">
        <v>486</v>
      </c>
      <c r="J333" s="219" t="s">
        <v>626</v>
      </c>
      <c r="K333" s="219" t="s">
        <v>558</v>
      </c>
      <c r="L333" s="219" t="s">
        <v>559</v>
      </c>
      <c r="M333" s="236" t="s">
        <v>89</v>
      </c>
      <c r="N333" s="240" t="s">
        <v>569</v>
      </c>
      <c r="O333" s="250">
        <f>'MMA Rev-Exp Region 1'!D$43</f>
        <v>0</v>
      </c>
      <c r="P333" s="250">
        <f>'MMA Rev-Exp Region 1'!E$43</f>
        <v>0</v>
      </c>
      <c r="Q333" s="250">
        <f>'MMA Rev-Exp Region 1'!F$43</f>
        <v>0</v>
      </c>
      <c r="R333" s="250">
        <f>'MMA Rev-Exp Region 1'!G$43</f>
        <v>0</v>
      </c>
      <c r="S333" s="250">
        <f>'MMA Rev-Exp Region 1'!H$43</f>
        <v>0</v>
      </c>
      <c r="T333" s="250">
        <f>'MMA Rev-Exp Region 1'!I$43</f>
        <v>0</v>
      </c>
      <c r="U333" s="250">
        <f>'MMA Rev-Exp Region 1'!J$43</f>
        <v>0</v>
      </c>
      <c r="V333" s="250">
        <f>'MMA Rev-Exp Region 1'!K$43</f>
        <v>0</v>
      </c>
      <c r="W333" s="250">
        <f>'MMA Rev-Exp Region 1'!L$43</f>
        <v>0</v>
      </c>
    </row>
    <row r="334" spans="5:23" x14ac:dyDescent="0.3">
      <c r="E334" s="243">
        <f>Jurat!I$1</f>
        <v>0</v>
      </c>
      <c r="F334" s="244">
        <f>Jurat!D$33</f>
        <v>0</v>
      </c>
      <c r="G334" s="219" t="s">
        <v>552</v>
      </c>
      <c r="H334" s="244">
        <v>42460</v>
      </c>
      <c r="I334" s="219" t="s">
        <v>486</v>
      </c>
      <c r="J334" s="219" t="s">
        <v>626</v>
      </c>
      <c r="K334" s="219" t="s">
        <v>558</v>
      </c>
      <c r="L334" s="219" t="s">
        <v>560</v>
      </c>
      <c r="M334" s="236">
        <v>6.1</v>
      </c>
      <c r="N334" s="240" t="s">
        <v>20</v>
      </c>
      <c r="O334" s="250">
        <f>'MMA Rev-Exp Region 1'!D$45</f>
        <v>0</v>
      </c>
      <c r="P334" s="250">
        <f>'MMA Rev-Exp Region 1'!E$45</f>
        <v>0</v>
      </c>
      <c r="Q334" s="250">
        <f>'MMA Rev-Exp Region 1'!F$45</f>
        <v>0</v>
      </c>
      <c r="R334" s="250">
        <f>'MMA Rev-Exp Region 1'!G$45</f>
        <v>0</v>
      </c>
      <c r="S334" s="250">
        <f>'MMA Rev-Exp Region 1'!H$45</f>
        <v>0</v>
      </c>
      <c r="T334" s="250">
        <f>'MMA Rev-Exp Region 1'!I$45</f>
        <v>0</v>
      </c>
      <c r="U334" s="250">
        <f>'MMA Rev-Exp Region 1'!J$45</f>
        <v>0</v>
      </c>
      <c r="V334" s="250">
        <f>'MMA Rev-Exp Region 1'!K$45</f>
        <v>0</v>
      </c>
      <c r="W334" s="250">
        <f>'MMA Rev-Exp Region 1'!L$45</f>
        <v>0</v>
      </c>
    </row>
    <row r="335" spans="5:23" x14ac:dyDescent="0.3">
      <c r="E335" s="243">
        <f>Jurat!I$1</f>
        <v>0</v>
      </c>
      <c r="F335" s="244">
        <f>Jurat!D$33</f>
        <v>0</v>
      </c>
      <c r="G335" s="219" t="s">
        <v>552</v>
      </c>
      <c r="H335" s="244">
        <v>42460</v>
      </c>
      <c r="I335" s="219" t="s">
        <v>486</v>
      </c>
      <c r="J335" s="219" t="s">
        <v>626</v>
      </c>
      <c r="K335" s="219" t="s">
        <v>558</v>
      </c>
      <c r="L335" s="219" t="s">
        <v>560</v>
      </c>
      <c r="M335" s="236">
        <v>6.2</v>
      </c>
      <c r="N335" s="240" t="s">
        <v>21</v>
      </c>
      <c r="O335" s="250">
        <f>'MMA Rev-Exp Region 1'!D$46</f>
        <v>0</v>
      </c>
      <c r="P335" s="250">
        <f>'MMA Rev-Exp Region 1'!E$46</f>
        <v>0</v>
      </c>
      <c r="Q335" s="250">
        <f>'MMA Rev-Exp Region 1'!F$46</f>
        <v>0</v>
      </c>
      <c r="R335" s="250">
        <f>'MMA Rev-Exp Region 1'!G$46</f>
        <v>0</v>
      </c>
      <c r="S335" s="250">
        <f>'MMA Rev-Exp Region 1'!H$46</f>
        <v>0</v>
      </c>
      <c r="T335" s="250">
        <f>'MMA Rev-Exp Region 1'!I$46</f>
        <v>0</v>
      </c>
      <c r="U335" s="250">
        <f>'MMA Rev-Exp Region 1'!J$46</f>
        <v>0</v>
      </c>
      <c r="V335" s="250">
        <f>'MMA Rev-Exp Region 1'!K$46</f>
        <v>0</v>
      </c>
      <c r="W335" s="250">
        <f>'MMA Rev-Exp Region 1'!L$46</f>
        <v>0</v>
      </c>
    </row>
    <row r="336" spans="5:23" x14ac:dyDescent="0.3">
      <c r="E336" s="243">
        <f>Jurat!I$1</f>
        <v>0</v>
      </c>
      <c r="F336" s="244">
        <f>Jurat!D$33</f>
        <v>0</v>
      </c>
      <c r="G336" s="219" t="s">
        <v>552</v>
      </c>
      <c r="H336" s="244">
        <v>42460</v>
      </c>
      <c r="I336" s="219" t="s">
        <v>486</v>
      </c>
      <c r="J336" s="219" t="s">
        <v>626</v>
      </c>
      <c r="K336" s="219" t="s">
        <v>558</v>
      </c>
      <c r="L336" s="219" t="s">
        <v>560</v>
      </c>
      <c r="M336" s="236">
        <v>6.3</v>
      </c>
      <c r="N336" s="240" t="s">
        <v>220</v>
      </c>
      <c r="O336" s="250">
        <f>'MMA Rev-Exp Region 1'!D$47</f>
        <v>0</v>
      </c>
      <c r="P336" s="250">
        <f>'MMA Rev-Exp Region 1'!E$47</f>
        <v>0</v>
      </c>
      <c r="Q336" s="250">
        <f>'MMA Rev-Exp Region 1'!F$47</f>
        <v>0</v>
      </c>
      <c r="R336" s="250">
        <f>'MMA Rev-Exp Region 1'!G$47</f>
        <v>0</v>
      </c>
      <c r="S336" s="250">
        <f>'MMA Rev-Exp Region 1'!H$47</f>
        <v>0</v>
      </c>
      <c r="T336" s="250">
        <f>'MMA Rev-Exp Region 1'!I$47</f>
        <v>0</v>
      </c>
      <c r="U336" s="250">
        <f>'MMA Rev-Exp Region 1'!J$47</f>
        <v>0</v>
      </c>
      <c r="V336" s="250">
        <f>'MMA Rev-Exp Region 1'!K$47</f>
        <v>0</v>
      </c>
      <c r="W336" s="250">
        <f>'MMA Rev-Exp Region 1'!L$47</f>
        <v>0</v>
      </c>
    </row>
    <row r="337" spans="5:23" x14ac:dyDescent="0.3">
      <c r="E337" s="243">
        <f>Jurat!I$1</f>
        <v>0</v>
      </c>
      <c r="F337" s="244">
        <f>Jurat!D$33</f>
        <v>0</v>
      </c>
      <c r="G337" s="219" t="s">
        <v>552</v>
      </c>
      <c r="H337" s="244">
        <v>42460</v>
      </c>
      <c r="I337" s="219" t="s">
        <v>486</v>
      </c>
      <c r="J337" s="219" t="s">
        <v>626</v>
      </c>
      <c r="K337" s="219" t="s">
        <v>558</v>
      </c>
      <c r="L337" s="219" t="s">
        <v>560</v>
      </c>
      <c r="M337" s="236" t="s">
        <v>94</v>
      </c>
      <c r="N337" s="240" t="s">
        <v>570</v>
      </c>
      <c r="O337" s="250">
        <f>'MMA Rev-Exp Region 1'!D$48</f>
        <v>0</v>
      </c>
      <c r="P337" s="250">
        <f>'MMA Rev-Exp Region 1'!E$48</f>
        <v>0</v>
      </c>
      <c r="Q337" s="250">
        <f>'MMA Rev-Exp Region 1'!F$48</f>
        <v>0</v>
      </c>
      <c r="R337" s="250">
        <f>'MMA Rev-Exp Region 1'!G$48</f>
        <v>0</v>
      </c>
      <c r="S337" s="250">
        <f>'MMA Rev-Exp Region 1'!H$48</f>
        <v>0</v>
      </c>
      <c r="T337" s="250">
        <f>'MMA Rev-Exp Region 1'!I$48</f>
        <v>0</v>
      </c>
      <c r="U337" s="250">
        <f>'MMA Rev-Exp Region 1'!J$48</f>
        <v>0</v>
      </c>
      <c r="V337" s="250">
        <f>'MMA Rev-Exp Region 1'!K$48</f>
        <v>0</v>
      </c>
      <c r="W337" s="250">
        <f>'MMA Rev-Exp Region 1'!L$48</f>
        <v>0</v>
      </c>
    </row>
    <row r="338" spans="5:23" x14ac:dyDescent="0.3">
      <c r="E338" s="243">
        <f>Jurat!I$1</f>
        <v>0</v>
      </c>
      <c r="F338" s="244">
        <f>Jurat!D$33</f>
        <v>0</v>
      </c>
      <c r="G338" s="219" t="s">
        <v>552</v>
      </c>
      <c r="H338" s="244">
        <v>42460</v>
      </c>
      <c r="I338" s="219" t="s">
        <v>486</v>
      </c>
      <c r="J338" s="219" t="s">
        <v>626</v>
      </c>
      <c r="K338" s="219" t="s">
        <v>558</v>
      </c>
      <c r="L338" s="219" t="s">
        <v>561</v>
      </c>
      <c r="M338" s="236">
        <v>7.1</v>
      </c>
      <c r="N338" s="240" t="s">
        <v>22</v>
      </c>
      <c r="O338" s="250">
        <f>'MMA Rev-Exp Region 1'!D$50</f>
        <v>0</v>
      </c>
      <c r="P338" s="250">
        <f>'MMA Rev-Exp Region 1'!E$50</f>
        <v>0</v>
      </c>
      <c r="Q338" s="250">
        <f>'MMA Rev-Exp Region 1'!F$50</f>
        <v>0</v>
      </c>
      <c r="R338" s="250">
        <f>'MMA Rev-Exp Region 1'!G$50</f>
        <v>0</v>
      </c>
      <c r="S338" s="250">
        <f>'MMA Rev-Exp Region 1'!H$50</f>
        <v>0</v>
      </c>
      <c r="T338" s="250">
        <f>'MMA Rev-Exp Region 1'!I$50</f>
        <v>0</v>
      </c>
      <c r="U338" s="250">
        <f>'MMA Rev-Exp Region 1'!J$50</f>
        <v>0</v>
      </c>
      <c r="V338" s="250">
        <f>'MMA Rev-Exp Region 1'!K$50</f>
        <v>0</v>
      </c>
      <c r="W338" s="250">
        <f>'MMA Rev-Exp Region 1'!L$50</f>
        <v>0</v>
      </c>
    </row>
    <row r="339" spans="5:23" x14ac:dyDescent="0.3">
      <c r="E339" s="243">
        <f>Jurat!I$1</f>
        <v>0</v>
      </c>
      <c r="F339" s="244">
        <f>Jurat!D$33</f>
        <v>0</v>
      </c>
      <c r="G339" s="219" t="s">
        <v>552</v>
      </c>
      <c r="H339" s="244">
        <v>42460</v>
      </c>
      <c r="I339" s="219" t="s">
        <v>486</v>
      </c>
      <c r="J339" s="219" t="s">
        <v>626</v>
      </c>
      <c r="K339" s="219" t="s">
        <v>558</v>
      </c>
      <c r="L339" s="219" t="s">
        <v>561</v>
      </c>
      <c r="M339" s="236">
        <v>7.2</v>
      </c>
      <c r="N339" s="240" t="s">
        <v>23</v>
      </c>
      <c r="O339" s="250">
        <f>'MMA Rev-Exp Region 1'!D$51</f>
        <v>0</v>
      </c>
      <c r="P339" s="250">
        <f>'MMA Rev-Exp Region 1'!E$51</f>
        <v>0</v>
      </c>
      <c r="Q339" s="250">
        <f>'MMA Rev-Exp Region 1'!F$51</f>
        <v>0</v>
      </c>
      <c r="R339" s="250">
        <f>'MMA Rev-Exp Region 1'!G$51</f>
        <v>0</v>
      </c>
      <c r="S339" s="250">
        <f>'MMA Rev-Exp Region 1'!H$51</f>
        <v>0</v>
      </c>
      <c r="T339" s="250">
        <f>'MMA Rev-Exp Region 1'!I$51</f>
        <v>0</v>
      </c>
      <c r="U339" s="250">
        <f>'MMA Rev-Exp Region 1'!J$51</f>
        <v>0</v>
      </c>
      <c r="V339" s="250">
        <f>'MMA Rev-Exp Region 1'!K$51</f>
        <v>0</v>
      </c>
      <c r="W339" s="250">
        <f>'MMA Rev-Exp Region 1'!L$51</f>
        <v>0</v>
      </c>
    </row>
    <row r="340" spans="5:23" x14ac:dyDescent="0.3">
      <c r="E340" s="243">
        <f>Jurat!I$1</f>
        <v>0</v>
      </c>
      <c r="F340" s="244">
        <f>Jurat!D$33</f>
        <v>0</v>
      </c>
      <c r="G340" s="219" t="s">
        <v>552</v>
      </c>
      <c r="H340" s="244">
        <v>42460</v>
      </c>
      <c r="I340" s="219" t="s">
        <v>486</v>
      </c>
      <c r="J340" s="219" t="s">
        <v>626</v>
      </c>
      <c r="K340" s="219" t="s">
        <v>558</v>
      </c>
      <c r="L340" s="219" t="s">
        <v>561</v>
      </c>
      <c r="M340" s="236">
        <v>7.3</v>
      </c>
      <c r="N340" s="240" t="s">
        <v>171</v>
      </c>
      <c r="O340" s="250">
        <f>'MMA Rev-Exp Region 1'!D$52</f>
        <v>0</v>
      </c>
      <c r="P340" s="250">
        <f>'MMA Rev-Exp Region 1'!E$52</f>
        <v>0</v>
      </c>
      <c r="Q340" s="250">
        <f>'MMA Rev-Exp Region 1'!F$52</f>
        <v>0</v>
      </c>
      <c r="R340" s="250">
        <f>'MMA Rev-Exp Region 1'!G$52</f>
        <v>0</v>
      </c>
      <c r="S340" s="250">
        <f>'MMA Rev-Exp Region 1'!H$52</f>
        <v>0</v>
      </c>
      <c r="T340" s="250">
        <f>'MMA Rev-Exp Region 1'!I$52</f>
        <v>0</v>
      </c>
      <c r="U340" s="250">
        <f>'MMA Rev-Exp Region 1'!J$52</f>
        <v>0</v>
      </c>
      <c r="V340" s="250">
        <f>'MMA Rev-Exp Region 1'!K$52</f>
        <v>0</v>
      </c>
      <c r="W340" s="250">
        <f>'MMA Rev-Exp Region 1'!L$52</f>
        <v>0</v>
      </c>
    </row>
    <row r="341" spans="5:23" x14ac:dyDescent="0.3">
      <c r="E341" s="243">
        <f>Jurat!I$1</f>
        <v>0</v>
      </c>
      <c r="F341" s="244">
        <f>Jurat!D$33</f>
        <v>0</v>
      </c>
      <c r="G341" s="219" t="s">
        <v>552</v>
      </c>
      <c r="H341" s="244">
        <v>42460</v>
      </c>
      <c r="I341" s="219" t="s">
        <v>486</v>
      </c>
      <c r="J341" s="219" t="s">
        <v>626</v>
      </c>
      <c r="K341" s="219" t="s">
        <v>558</v>
      </c>
      <c r="L341" s="219" t="s">
        <v>561</v>
      </c>
      <c r="M341" s="236" t="s">
        <v>98</v>
      </c>
      <c r="N341" s="240" t="s">
        <v>571</v>
      </c>
      <c r="O341" s="250">
        <f>'MMA Rev-Exp Region 1'!D$53</f>
        <v>0</v>
      </c>
      <c r="P341" s="250">
        <f>'MMA Rev-Exp Region 1'!E$53</f>
        <v>0</v>
      </c>
      <c r="Q341" s="250">
        <f>'MMA Rev-Exp Region 1'!F$53</f>
        <v>0</v>
      </c>
      <c r="R341" s="250">
        <f>'MMA Rev-Exp Region 1'!G$53</f>
        <v>0</v>
      </c>
      <c r="S341" s="250">
        <f>'MMA Rev-Exp Region 1'!H$53</f>
        <v>0</v>
      </c>
      <c r="T341" s="250">
        <f>'MMA Rev-Exp Region 1'!I$53</f>
        <v>0</v>
      </c>
      <c r="U341" s="250">
        <f>'MMA Rev-Exp Region 1'!J$53</f>
        <v>0</v>
      </c>
      <c r="V341" s="250">
        <f>'MMA Rev-Exp Region 1'!K$53</f>
        <v>0</v>
      </c>
      <c r="W341" s="250">
        <f>'MMA Rev-Exp Region 1'!L$53</f>
        <v>0</v>
      </c>
    </row>
    <row r="342" spans="5:23" x14ac:dyDescent="0.3">
      <c r="E342" s="243">
        <f>Jurat!I$1</f>
        <v>0</v>
      </c>
      <c r="F342" s="244">
        <f>Jurat!D$33</f>
        <v>0</v>
      </c>
      <c r="G342" s="219" t="s">
        <v>552</v>
      </c>
      <c r="H342" s="244">
        <v>42460</v>
      </c>
      <c r="I342" s="219" t="s">
        <v>486</v>
      </c>
      <c r="J342" s="219" t="s">
        <v>626</v>
      </c>
      <c r="K342" s="219" t="s">
        <v>558</v>
      </c>
      <c r="L342" s="219" t="s">
        <v>562</v>
      </c>
      <c r="M342" s="236">
        <v>8.1</v>
      </c>
      <c r="N342" s="229" t="s">
        <v>24</v>
      </c>
      <c r="O342" s="250">
        <f>'MMA Rev-Exp Region 1'!D$55</f>
        <v>0</v>
      </c>
      <c r="P342" s="250">
        <f>'MMA Rev-Exp Region 1'!E$55</f>
        <v>0</v>
      </c>
      <c r="Q342" s="250">
        <f>'MMA Rev-Exp Region 1'!F$55</f>
        <v>0</v>
      </c>
      <c r="R342" s="250">
        <f>'MMA Rev-Exp Region 1'!G$55</f>
        <v>0</v>
      </c>
      <c r="S342" s="250">
        <f>'MMA Rev-Exp Region 1'!H$55</f>
        <v>0</v>
      </c>
      <c r="T342" s="250">
        <f>'MMA Rev-Exp Region 1'!I$55</f>
        <v>0</v>
      </c>
      <c r="U342" s="250">
        <f>'MMA Rev-Exp Region 1'!J$55</f>
        <v>0</v>
      </c>
      <c r="V342" s="250">
        <f>'MMA Rev-Exp Region 1'!K$55</f>
        <v>0</v>
      </c>
      <c r="W342" s="250">
        <f>'MMA Rev-Exp Region 1'!L$55</f>
        <v>0</v>
      </c>
    </row>
    <row r="343" spans="5:23" x14ac:dyDescent="0.3">
      <c r="E343" s="243">
        <f>Jurat!I$1</f>
        <v>0</v>
      </c>
      <c r="F343" s="244">
        <f>Jurat!D$33</f>
        <v>0</v>
      </c>
      <c r="G343" s="219" t="s">
        <v>552</v>
      </c>
      <c r="H343" s="244">
        <v>42460</v>
      </c>
      <c r="I343" s="219" t="s">
        <v>486</v>
      </c>
      <c r="J343" s="219" t="s">
        <v>626</v>
      </c>
      <c r="K343" s="219" t="s">
        <v>558</v>
      </c>
      <c r="L343" s="219" t="s">
        <v>562</v>
      </c>
      <c r="M343" s="236" t="s">
        <v>124</v>
      </c>
      <c r="N343" s="229" t="s">
        <v>557</v>
      </c>
      <c r="O343" s="250">
        <f>'MMA Rev-Exp Region 1'!D$56</f>
        <v>0</v>
      </c>
      <c r="P343" s="250">
        <f>'MMA Rev-Exp Region 1'!E$56</f>
        <v>0</v>
      </c>
      <c r="Q343" s="250">
        <f>'MMA Rev-Exp Region 1'!F$56</f>
        <v>0</v>
      </c>
      <c r="R343" s="250">
        <f>'MMA Rev-Exp Region 1'!G$56</f>
        <v>0</v>
      </c>
      <c r="S343" s="250">
        <f>'MMA Rev-Exp Region 1'!H$56</f>
        <v>0</v>
      </c>
      <c r="T343" s="250">
        <f>'MMA Rev-Exp Region 1'!I$56</f>
        <v>0</v>
      </c>
      <c r="U343" s="250">
        <f>'MMA Rev-Exp Region 1'!J$56</f>
        <v>0</v>
      </c>
      <c r="V343" s="250">
        <f>'MMA Rev-Exp Region 1'!K$56</f>
        <v>0</v>
      </c>
      <c r="W343" s="250">
        <f>'MMA Rev-Exp Region 1'!L$56</f>
        <v>0</v>
      </c>
    </row>
    <row r="344" spans="5:23" x14ac:dyDescent="0.3">
      <c r="E344" s="243">
        <f>Jurat!I$1</f>
        <v>0</v>
      </c>
      <c r="F344" s="244">
        <f>Jurat!D$33</f>
        <v>0</v>
      </c>
      <c r="G344" s="219" t="s">
        <v>552</v>
      </c>
      <c r="H344" s="244">
        <v>42460</v>
      </c>
      <c r="I344" s="219" t="s">
        <v>486</v>
      </c>
      <c r="J344" s="219" t="s">
        <v>626</v>
      </c>
      <c r="K344" s="219" t="s">
        <v>558</v>
      </c>
      <c r="L344" s="219" t="s">
        <v>562</v>
      </c>
      <c r="M344" s="236" t="s">
        <v>126</v>
      </c>
      <c r="N344" s="229" t="s">
        <v>173</v>
      </c>
      <c r="O344" s="250">
        <f>'MMA Rev-Exp Region 1'!D$57</f>
        <v>0</v>
      </c>
      <c r="P344" s="250">
        <f>'MMA Rev-Exp Region 1'!E$57</f>
        <v>0</v>
      </c>
      <c r="Q344" s="250">
        <f>'MMA Rev-Exp Region 1'!F$57</f>
        <v>0</v>
      </c>
      <c r="R344" s="250">
        <f>'MMA Rev-Exp Region 1'!G$57</f>
        <v>0</v>
      </c>
      <c r="S344" s="250">
        <f>'MMA Rev-Exp Region 1'!H$57</f>
        <v>0</v>
      </c>
      <c r="T344" s="250">
        <f>'MMA Rev-Exp Region 1'!I$57</f>
        <v>0</v>
      </c>
      <c r="U344" s="250">
        <f>'MMA Rev-Exp Region 1'!J$57</f>
        <v>0</v>
      </c>
      <c r="V344" s="250">
        <f>'MMA Rev-Exp Region 1'!K$57</f>
        <v>0</v>
      </c>
      <c r="W344" s="250">
        <f>'MMA Rev-Exp Region 1'!L$57</f>
        <v>0</v>
      </c>
    </row>
    <row r="345" spans="5:23" x14ac:dyDescent="0.3">
      <c r="E345" s="243">
        <f>Jurat!I$1</f>
        <v>0</v>
      </c>
      <c r="F345" s="244">
        <f>Jurat!D$33</f>
        <v>0</v>
      </c>
      <c r="G345" s="219" t="s">
        <v>552</v>
      </c>
      <c r="H345" s="244">
        <v>42460</v>
      </c>
      <c r="I345" s="219" t="s">
        <v>486</v>
      </c>
      <c r="J345" s="219" t="s">
        <v>626</v>
      </c>
      <c r="K345" s="219" t="s">
        <v>558</v>
      </c>
      <c r="L345" s="219" t="s">
        <v>562</v>
      </c>
      <c r="M345" s="236" t="s">
        <v>127</v>
      </c>
      <c r="N345" s="229" t="s">
        <v>125</v>
      </c>
      <c r="O345" s="250">
        <f>'MMA Rev-Exp Region 1'!D$58</f>
        <v>0</v>
      </c>
      <c r="P345" s="250">
        <f>'MMA Rev-Exp Region 1'!E$58</f>
        <v>0</v>
      </c>
      <c r="Q345" s="250">
        <f>'MMA Rev-Exp Region 1'!F$58</f>
        <v>0</v>
      </c>
      <c r="R345" s="250">
        <f>'MMA Rev-Exp Region 1'!G$58</f>
        <v>0</v>
      </c>
      <c r="S345" s="250">
        <f>'MMA Rev-Exp Region 1'!H$58</f>
        <v>0</v>
      </c>
      <c r="T345" s="250">
        <f>'MMA Rev-Exp Region 1'!I$58</f>
        <v>0</v>
      </c>
      <c r="U345" s="250">
        <f>'MMA Rev-Exp Region 1'!J$58</f>
        <v>0</v>
      </c>
      <c r="V345" s="250">
        <f>'MMA Rev-Exp Region 1'!K$58</f>
        <v>0</v>
      </c>
      <c r="W345" s="250">
        <f>'MMA Rev-Exp Region 1'!L$58</f>
        <v>0</v>
      </c>
    </row>
    <row r="346" spans="5:23" x14ac:dyDescent="0.3">
      <c r="E346" s="243">
        <f>Jurat!I$1</f>
        <v>0</v>
      </c>
      <c r="F346" s="244">
        <f>Jurat!D$33</f>
        <v>0</v>
      </c>
      <c r="G346" s="219" t="s">
        <v>552</v>
      </c>
      <c r="H346" s="244">
        <v>42460</v>
      </c>
      <c r="I346" s="219" t="s">
        <v>486</v>
      </c>
      <c r="J346" s="219" t="s">
        <v>626</v>
      </c>
      <c r="K346" s="219" t="s">
        <v>558</v>
      </c>
      <c r="L346" s="219" t="s">
        <v>562</v>
      </c>
      <c r="M346" s="236" t="s">
        <v>128</v>
      </c>
      <c r="N346" s="240" t="s">
        <v>174</v>
      </c>
      <c r="O346" s="250">
        <f>'MMA Rev-Exp Region 1'!D$59</f>
        <v>0</v>
      </c>
      <c r="P346" s="250">
        <f>'MMA Rev-Exp Region 1'!E$59</f>
        <v>0</v>
      </c>
      <c r="Q346" s="250">
        <f>'MMA Rev-Exp Region 1'!F$59</f>
        <v>0</v>
      </c>
      <c r="R346" s="250">
        <f>'MMA Rev-Exp Region 1'!G$59</f>
        <v>0</v>
      </c>
      <c r="S346" s="250">
        <f>'MMA Rev-Exp Region 1'!H$59</f>
        <v>0</v>
      </c>
      <c r="T346" s="250">
        <f>'MMA Rev-Exp Region 1'!I$59</f>
        <v>0</v>
      </c>
      <c r="U346" s="250">
        <f>'MMA Rev-Exp Region 1'!J$59</f>
        <v>0</v>
      </c>
      <c r="V346" s="250">
        <f>'MMA Rev-Exp Region 1'!K$59</f>
        <v>0</v>
      </c>
      <c r="W346" s="250">
        <f>'MMA Rev-Exp Region 1'!L$59</f>
        <v>0</v>
      </c>
    </row>
    <row r="347" spans="5:23" x14ac:dyDescent="0.3">
      <c r="E347" s="243">
        <f>Jurat!I$1</f>
        <v>0</v>
      </c>
      <c r="F347" s="244">
        <f>Jurat!D$33</f>
        <v>0</v>
      </c>
      <c r="G347" s="219" t="s">
        <v>552</v>
      </c>
      <c r="H347" s="244">
        <v>42460</v>
      </c>
      <c r="I347" s="219" t="s">
        <v>486</v>
      </c>
      <c r="J347" s="219" t="s">
        <v>626</v>
      </c>
      <c r="K347" s="219" t="s">
        <v>558</v>
      </c>
      <c r="L347" s="219" t="s">
        <v>562</v>
      </c>
      <c r="M347" s="236" t="s">
        <v>175</v>
      </c>
      <c r="N347" s="240" t="s">
        <v>25</v>
      </c>
      <c r="O347" s="250">
        <f>'MMA Rev-Exp Region 1'!D$60</f>
        <v>0</v>
      </c>
      <c r="P347" s="250">
        <f>'MMA Rev-Exp Region 1'!E$60</f>
        <v>0</v>
      </c>
      <c r="Q347" s="250">
        <f>'MMA Rev-Exp Region 1'!F$60</f>
        <v>0</v>
      </c>
      <c r="R347" s="250">
        <f>'MMA Rev-Exp Region 1'!G$60</f>
        <v>0</v>
      </c>
      <c r="S347" s="250">
        <f>'MMA Rev-Exp Region 1'!H$60</f>
        <v>0</v>
      </c>
      <c r="T347" s="250">
        <f>'MMA Rev-Exp Region 1'!I$60</f>
        <v>0</v>
      </c>
      <c r="U347" s="250">
        <f>'MMA Rev-Exp Region 1'!J$60</f>
        <v>0</v>
      </c>
      <c r="V347" s="250">
        <f>'MMA Rev-Exp Region 1'!K$60</f>
        <v>0</v>
      </c>
      <c r="W347" s="250">
        <f>'MMA Rev-Exp Region 1'!L$60</f>
        <v>0</v>
      </c>
    </row>
    <row r="348" spans="5:23" x14ac:dyDescent="0.3">
      <c r="E348" s="243">
        <f>Jurat!I$1</f>
        <v>0</v>
      </c>
      <c r="F348" s="244">
        <f>Jurat!D$33</f>
        <v>0</v>
      </c>
      <c r="G348" s="219" t="s">
        <v>552</v>
      </c>
      <c r="H348" s="244">
        <v>42460</v>
      </c>
      <c r="I348" s="219" t="s">
        <v>486</v>
      </c>
      <c r="J348" s="219" t="s">
        <v>626</v>
      </c>
      <c r="K348" s="219" t="s">
        <v>558</v>
      </c>
      <c r="L348" s="219" t="s">
        <v>562</v>
      </c>
      <c r="M348" s="236" t="s">
        <v>556</v>
      </c>
      <c r="N348" s="240" t="s">
        <v>572</v>
      </c>
      <c r="O348" s="250">
        <f>'MMA Rev-Exp Region 1'!D$61</f>
        <v>0</v>
      </c>
      <c r="P348" s="250">
        <f>'MMA Rev-Exp Region 1'!E$61</f>
        <v>0</v>
      </c>
      <c r="Q348" s="250">
        <f>'MMA Rev-Exp Region 1'!F$61</f>
        <v>0</v>
      </c>
      <c r="R348" s="250">
        <f>'MMA Rev-Exp Region 1'!G$61</f>
        <v>0</v>
      </c>
      <c r="S348" s="250">
        <f>'MMA Rev-Exp Region 1'!H$61</f>
        <v>0</v>
      </c>
      <c r="T348" s="250">
        <f>'MMA Rev-Exp Region 1'!I$61</f>
        <v>0</v>
      </c>
      <c r="U348" s="250">
        <f>'MMA Rev-Exp Region 1'!J$61</f>
        <v>0</v>
      </c>
      <c r="V348" s="250">
        <f>'MMA Rev-Exp Region 1'!K$61</f>
        <v>0</v>
      </c>
      <c r="W348" s="250">
        <f>'MMA Rev-Exp Region 1'!L$61</f>
        <v>0</v>
      </c>
    </row>
    <row r="349" spans="5:23" ht="28.8" x14ac:dyDescent="0.3">
      <c r="E349" s="243">
        <f>Jurat!I$1</f>
        <v>0</v>
      </c>
      <c r="F349" s="244">
        <f>Jurat!D$33</f>
        <v>0</v>
      </c>
      <c r="G349" s="219" t="s">
        <v>552</v>
      </c>
      <c r="H349" s="244">
        <v>42460</v>
      </c>
      <c r="I349" s="219" t="s">
        <v>486</v>
      </c>
      <c r="J349" s="219" t="s">
        <v>626</v>
      </c>
      <c r="K349" s="219" t="s">
        <v>558</v>
      </c>
      <c r="L349" s="219" t="s">
        <v>563</v>
      </c>
      <c r="M349" s="236">
        <v>9.1</v>
      </c>
      <c r="N349" s="229" t="s">
        <v>221</v>
      </c>
      <c r="O349" s="250">
        <f>'MMA Rev-Exp Region 1'!D$63</f>
        <v>0</v>
      </c>
      <c r="P349" s="250">
        <f>'MMA Rev-Exp Region 1'!E$63</f>
        <v>0</v>
      </c>
      <c r="Q349" s="250">
        <f>'MMA Rev-Exp Region 1'!F$63</f>
        <v>0</v>
      </c>
      <c r="R349" s="250">
        <f>'MMA Rev-Exp Region 1'!G$63</f>
        <v>0</v>
      </c>
      <c r="S349" s="250">
        <f>'MMA Rev-Exp Region 1'!H$63</f>
        <v>0</v>
      </c>
      <c r="T349" s="250">
        <f>'MMA Rev-Exp Region 1'!I$63</f>
        <v>0</v>
      </c>
      <c r="U349" s="250">
        <f>'MMA Rev-Exp Region 1'!J$63</f>
        <v>0</v>
      </c>
      <c r="V349" s="250">
        <f>'MMA Rev-Exp Region 1'!K$63</f>
        <v>0</v>
      </c>
      <c r="W349" s="250">
        <f>'MMA Rev-Exp Region 1'!L$63</f>
        <v>0</v>
      </c>
    </row>
    <row r="350" spans="5:23" x14ac:dyDescent="0.3">
      <c r="E350" s="243">
        <f>Jurat!I$1</f>
        <v>0</v>
      </c>
      <c r="F350" s="244">
        <f>Jurat!D$33</f>
        <v>0</v>
      </c>
      <c r="G350" s="219" t="s">
        <v>552</v>
      </c>
      <c r="H350" s="244">
        <v>42460</v>
      </c>
      <c r="I350" s="219" t="s">
        <v>486</v>
      </c>
      <c r="J350" s="219" t="s">
        <v>626</v>
      </c>
      <c r="K350" s="219" t="s">
        <v>558</v>
      </c>
      <c r="L350" s="219" t="s">
        <v>563</v>
      </c>
      <c r="M350" s="236" t="s">
        <v>118</v>
      </c>
      <c r="N350" s="229" t="s">
        <v>222</v>
      </c>
      <c r="O350" s="250">
        <f>'MMA Rev-Exp Region 1'!D$64</f>
        <v>0</v>
      </c>
      <c r="P350" s="250">
        <f>'MMA Rev-Exp Region 1'!E$64</f>
        <v>0</v>
      </c>
      <c r="Q350" s="250">
        <f>'MMA Rev-Exp Region 1'!F$64</f>
        <v>0</v>
      </c>
      <c r="R350" s="250">
        <f>'MMA Rev-Exp Region 1'!G$64</f>
        <v>0</v>
      </c>
      <c r="S350" s="250">
        <f>'MMA Rev-Exp Region 1'!H$64</f>
        <v>0</v>
      </c>
      <c r="T350" s="250">
        <f>'MMA Rev-Exp Region 1'!I$64</f>
        <v>0</v>
      </c>
      <c r="U350" s="250">
        <f>'MMA Rev-Exp Region 1'!J$64</f>
        <v>0</v>
      </c>
      <c r="V350" s="250">
        <f>'MMA Rev-Exp Region 1'!K$64</f>
        <v>0</v>
      </c>
      <c r="W350" s="250">
        <f>'MMA Rev-Exp Region 1'!L$64</f>
        <v>0</v>
      </c>
    </row>
    <row r="351" spans="5:23" x14ac:dyDescent="0.3">
      <c r="E351" s="243">
        <f>Jurat!I$1</f>
        <v>0</v>
      </c>
      <c r="F351" s="244">
        <f>Jurat!D$33</f>
        <v>0</v>
      </c>
      <c r="G351" s="219" t="s">
        <v>552</v>
      </c>
      <c r="H351" s="244">
        <v>42460</v>
      </c>
      <c r="I351" s="219" t="s">
        <v>486</v>
      </c>
      <c r="J351" s="219" t="s">
        <v>626</v>
      </c>
      <c r="K351" s="219" t="s">
        <v>558</v>
      </c>
      <c r="L351" s="219" t="s">
        <v>563</v>
      </c>
      <c r="M351" s="236" t="s">
        <v>119</v>
      </c>
      <c r="N351" s="229" t="s">
        <v>223</v>
      </c>
      <c r="O351" s="250">
        <f>'MMA Rev-Exp Region 1'!D$65</f>
        <v>0</v>
      </c>
      <c r="P351" s="250">
        <f>'MMA Rev-Exp Region 1'!E$65</f>
        <v>0</v>
      </c>
      <c r="Q351" s="250">
        <f>'MMA Rev-Exp Region 1'!F$65</f>
        <v>0</v>
      </c>
      <c r="R351" s="250">
        <f>'MMA Rev-Exp Region 1'!G$65</f>
        <v>0</v>
      </c>
      <c r="S351" s="250">
        <f>'MMA Rev-Exp Region 1'!H$65</f>
        <v>0</v>
      </c>
      <c r="T351" s="250">
        <f>'MMA Rev-Exp Region 1'!I$65</f>
        <v>0</v>
      </c>
      <c r="U351" s="250">
        <f>'MMA Rev-Exp Region 1'!J$65</f>
        <v>0</v>
      </c>
      <c r="V351" s="250">
        <f>'MMA Rev-Exp Region 1'!K$65</f>
        <v>0</v>
      </c>
      <c r="W351" s="250">
        <f>'MMA Rev-Exp Region 1'!L$65</f>
        <v>0</v>
      </c>
    </row>
    <row r="352" spans="5:23" x14ac:dyDescent="0.3">
      <c r="E352" s="243">
        <f>Jurat!I$1</f>
        <v>0</v>
      </c>
      <c r="F352" s="244">
        <f>Jurat!D$33</f>
        <v>0</v>
      </c>
      <c r="G352" s="219" t="s">
        <v>552</v>
      </c>
      <c r="H352" s="244">
        <v>42460</v>
      </c>
      <c r="I352" s="219" t="s">
        <v>486</v>
      </c>
      <c r="J352" s="219" t="s">
        <v>626</v>
      </c>
      <c r="K352" s="219" t="s">
        <v>558</v>
      </c>
      <c r="L352" s="219" t="s">
        <v>563</v>
      </c>
      <c r="M352" s="236" t="s">
        <v>120</v>
      </c>
      <c r="N352" s="229" t="s">
        <v>176</v>
      </c>
      <c r="O352" s="250">
        <f>'MMA Rev-Exp Region 1'!D$66</f>
        <v>0</v>
      </c>
      <c r="P352" s="250">
        <f>'MMA Rev-Exp Region 1'!E$66</f>
        <v>0</v>
      </c>
      <c r="Q352" s="250">
        <f>'MMA Rev-Exp Region 1'!F$66</f>
        <v>0</v>
      </c>
      <c r="R352" s="250">
        <f>'MMA Rev-Exp Region 1'!G$66</f>
        <v>0</v>
      </c>
      <c r="S352" s="250">
        <f>'MMA Rev-Exp Region 1'!H$66</f>
        <v>0</v>
      </c>
      <c r="T352" s="250">
        <f>'MMA Rev-Exp Region 1'!I$66</f>
        <v>0</v>
      </c>
      <c r="U352" s="250">
        <f>'MMA Rev-Exp Region 1'!J$66</f>
        <v>0</v>
      </c>
      <c r="V352" s="250">
        <f>'MMA Rev-Exp Region 1'!K$66</f>
        <v>0</v>
      </c>
      <c r="W352" s="250">
        <f>'MMA Rev-Exp Region 1'!L$66</f>
        <v>0</v>
      </c>
    </row>
    <row r="353" spans="5:23" x14ac:dyDescent="0.3">
      <c r="E353" s="243">
        <f>Jurat!I$1</f>
        <v>0</v>
      </c>
      <c r="F353" s="244">
        <f>Jurat!D$33</f>
        <v>0</v>
      </c>
      <c r="G353" s="219" t="s">
        <v>552</v>
      </c>
      <c r="H353" s="244">
        <v>42460</v>
      </c>
      <c r="I353" s="219" t="s">
        <v>486</v>
      </c>
      <c r="J353" s="219" t="s">
        <v>626</v>
      </c>
      <c r="K353" s="219" t="s">
        <v>558</v>
      </c>
      <c r="L353" s="219" t="s">
        <v>563</v>
      </c>
      <c r="M353" s="236" t="s">
        <v>121</v>
      </c>
      <c r="N353" s="229" t="s">
        <v>146</v>
      </c>
      <c r="O353" s="250">
        <f>'MMA Rev-Exp Region 1'!D$67</f>
        <v>0</v>
      </c>
      <c r="P353" s="250">
        <f>'MMA Rev-Exp Region 1'!E$67</f>
        <v>0</v>
      </c>
      <c r="Q353" s="250">
        <f>'MMA Rev-Exp Region 1'!F$67</f>
        <v>0</v>
      </c>
      <c r="R353" s="250">
        <f>'MMA Rev-Exp Region 1'!G$67</f>
        <v>0</v>
      </c>
      <c r="S353" s="250">
        <f>'MMA Rev-Exp Region 1'!H$67</f>
        <v>0</v>
      </c>
      <c r="T353" s="250">
        <f>'MMA Rev-Exp Region 1'!I$67</f>
        <v>0</v>
      </c>
      <c r="U353" s="250">
        <f>'MMA Rev-Exp Region 1'!J$67</f>
        <v>0</v>
      </c>
      <c r="V353" s="250">
        <f>'MMA Rev-Exp Region 1'!K$67</f>
        <v>0</v>
      </c>
      <c r="W353" s="250">
        <f>'MMA Rev-Exp Region 1'!L$67</f>
        <v>0</v>
      </c>
    </row>
    <row r="354" spans="5:23" x14ac:dyDescent="0.3">
      <c r="E354" s="243">
        <f>Jurat!I$1</f>
        <v>0</v>
      </c>
      <c r="F354" s="244">
        <f>Jurat!D$33</f>
        <v>0</v>
      </c>
      <c r="G354" s="219" t="s">
        <v>552</v>
      </c>
      <c r="H354" s="244">
        <v>42460</v>
      </c>
      <c r="I354" s="219" t="s">
        <v>486</v>
      </c>
      <c r="J354" s="219" t="s">
        <v>626</v>
      </c>
      <c r="K354" s="219" t="s">
        <v>558</v>
      </c>
      <c r="L354" s="219" t="s">
        <v>563</v>
      </c>
      <c r="M354" s="236" t="s">
        <v>122</v>
      </c>
      <c r="N354" s="229" t="s">
        <v>178</v>
      </c>
      <c r="O354" s="250">
        <f>'MMA Rev-Exp Region 1'!D$68</f>
        <v>0</v>
      </c>
      <c r="P354" s="250">
        <f>'MMA Rev-Exp Region 1'!E$68</f>
        <v>0</v>
      </c>
      <c r="Q354" s="250">
        <f>'MMA Rev-Exp Region 1'!F$68</f>
        <v>0</v>
      </c>
      <c r="R354" s="250">
        <f>'MMA Rev-Exp Region 1'!G$68</f>
        <v>0</v>
      </c>
      <c r="S354" s="250">
        <f>'MMA Rev-Exp Region 1'!H$68</f>
        <v>0</v>
      </c>
      <c r="T354" s="250">
        <f>'MMA Rev-Exp Region 1'!I$68</f>
        <v>0</v>
      </c>
      <c r="U354" s="250">
        <f>'MMA Rev-Exp Region 1'!J$68</f>
        <v>0</v>
      </c>
      <c r="V354" s="250">
        <f>'MMA Rev-Exp Region 1'!K$68</f>
        <v>0</v>
      </c>
      <c r="W354" s="250">
        <f>'MMA Rev-Exp Region 1'!L$68</f>
        <v>0</v>
      </c>
    </row>
    <row r="355" spans="5:23" x14ac:dyDescent="0.3">
      <c r="E355" s="243">
        <f>Jurat!I$1</f>
        <v>0</v>
      </c>
      <c r="F355" s="244">
        <f>Jurat!D$33</f>
        <v>0</v>
      </c>
      <c r="G355" s="219" t="s">
        <v>552</v>
      </c>
      <c r="H355" s="244">
        <v>42460</v>
      </c>
      <c r="I355" s="219" t="s">
        <v>486</v>
      </c>
      <c r="J355" s="219" t="s">
        <v>626</v>
      </c>
      <c r="K355" s="219" t="s">
        <v>558</v>
      </c>
      <c r="L355" s="219" t="s">
        <v>563</v>
      </c>
      <c r="M355" s="236" t="s">
        <v>123</v>
      </c>
      <c r="N355" s="229" t="s">
        <v>585</v>
      </c>
      <c r="O355" s="250">
        <f>'MMA Rev-Exp Region 1'!D$69</f>
        <v>0</v>
      </c>
      <c r="P355" s="250">
        <f>'MMA Rev-Exp Region 1'!E$69</f>
        <v>0</v>
      </c>
      <c r="Q355" s="250">
        <f>'MMA Rev-Exp Region 1'!F$69</f>
        <v>0</v>
      </c>
      <c r="R355" s="250">
        <f>'MMA Rev-Exp Region 1'!G$69</f>
        <v>0</v>
      </c>
      <c r="S355" s="250">
        <f>'MMA Rev-Exp Region 1'!H$69</f>
        <v>0</v>
      </c>
      <c r="T355" s="250">
        <f>'MMA Rev-Exp Region 1'!I$69</f>
        <v>0</v>
      </c>
      <c r="U355" s="250">
        <f>'MMA Rev-Exp Region 1'!J$69</f>
        <v>0</v>
      </c>
      <c r="V355" s="250">
        <f>'MMA Rev-Exp Region 1'!K$69</f>
        <v>0</v>
      </c>
      <c r="W355" s="250">
        <f>'MMA Rev-Exp Region 1'!L$69</f>
        <v>0</v>
      </c>
    </row>
    <row r="356" spans="5:23" x14ac:dyDescent="0.3">
      <c r="E356" s="243">
        <f>Jurat!I$1</f>
        <v>0</v>
      </c>
      <c r="F356" s="244">
        <f>Jurat!D$33</f>
        <v>0</v>
      </c>
      <c r="G356" s="219" t="s">
        <v>552</v>
      </c>
      <c r="H356" s="244">
        <v>42460</v>
      </c>
      <c r="I356" s="219" t="s">
        <v>486</v>
      </c>
      <c r="J356" s="219" t="s">
        <v>626</v>
      </c>
      <c r="K356" s="219" t="s">
        <v>558</v>
      </c>
      <c r="L356" s="219" t="s">
        <v>6</v>
      </c>
      <c r="M356" s="236" t="s">
        <v>129</v>
      </c>
      <c r="N356" s="229" t="s">
        <v>224</v>
      </c>
      <c r="O356" s="250">
        <f>'MMA Rev-Exp Region 1'!D$71</f>
        <v>0</v>
      </c>
      <c r="P356" s="250">
        <f>'MMA Rev-Exp Region 1'!E$71</f>
        <v>0</v>
      </c>
      <c r="Q356" s="250">
        <f>'MMA Rev-Exp Region 1'!F$71</f>
        <v>0</v>
      </c>
      <c r="R356" s="250">
        <f>'MMA Rev-Exp Region 1'!G$71</f>
        <v>0</v>
      </c>
      <c r="S356" s="250">
        <f>'MMA Rev-Exp Region 1'!H$71</f>
        <v>0</v>
      </c>
      <c r="T356" s="250">
        <f>'MMA Rev-Exp Region 1'!I$71</f>
        <v>0</v>
      </c>
      <c r="U356" s="250">
        <f>'MMA Rev-Exp Region 1'!J$71</f>
        <v>0</v>
      </c>
      <c r="V356" s="250">
        <f>'MMA Rev-Exp Region 1'!K$71</f>
        <v>0</v>
      </c>
      <c r="W356" s="250">
        <f>'MMA Rev-Exp Region 1'!L$71</f>
        <v>0</v>
      </c>
    </row>
    <row r="357" spans="5:23" x14ac:dyDescent="0.3">
      <c r="E357" s="243">
        <f>Jurat!I$1</f>
        <v>0</v>
      </c>
      <c r="F357" s="244">
        <f>Jurat!D$33</f>
        <v>0</v>
      </c>
      <c r="G357" s="219" t="s">
        <v>552</v>
      </c>
      <c r="H357" s="244">
        <v>42460</v>
      </c>
      <c r="I357" s="219" t="s">
        <v>486</v>
      </c>
      <c r="J357" s="219" t="s">
        <v>626</v>
      </c>
      <c r="K357" s="219" t="s">
        <v>558</v>
      </c>
      <c r="L357" s="219" t="s">
        <v>6</v>
      </c>
      <c r="M357" s="236" t="s">
        <v>50</v>
      </c>
      <c r="N357" s="229" t="s">
        <v>179</v>
      </c>
      <c r="O357" s="250">
        <f>'MMA Rev-Exp Region 1'!D$72</f>
        <v>0</v>
      </c>
      <c r="P357" s="250">
        <f>'MMA Rev-Exp Region 1'!E$72</f>
        <v>0</v>
      </c>
      <c r="Q357" s="250">
        <f>'MMA Rev-Exp Region 1'!F$72</f>
        <v>0</v>
      </c>
      <c r="R357" s="250">
        <f>'MMA Rev-Exp Region 1'!G$72</f>
        <v>0</v>
      </c>
      <c r="S357" s="250">
        <f>'MMA Rev-Exp Region 1'!H$72</f>
        <v>0</v>
      </c>
      <c r="T357" s="250">
        <f>'MMA Rev-Exp Region 1'!I$72</f>
        <v>0</v>
      </c>
      <c r="U357" s="250">
        <f>'MMA Rev-Exp Region 1'!J$72</f>
        <v>0</v>
      </c>
      <c r="V357" s="250">
        <f>'MMA Rev-Exp Region 1'!K$72</f>
        <v>0</v>
      </c>
      <c r="W357" s="250">
        <f>'MMA Rev-Exp Region 1'!L$72</f>
        <v>0</v>
      </c>
    </row>
    <row r="358" spans="5:23" x14ac:dyDescent="0.3">
      <c r="E358" s="243">
        <f>Jurat!I$1</f>
        <v>0</v>
      </c>
      <c r="F358" s="244">
        <f>Jurat!D$33</f>
        <v>0</v>
      </c>
      <c r="G358" s="219" t="s">
        <v>552</v>
      </c>
      <c r="H358" s="244">
        <v>42460</v>
      </c>
      <c r="I358" s="219" t="s">
        <v>486</v>
      </c>
      <c r="J358" s="219" t="s">
        <v>626</v>
      </c>
      <c r="K358" s="219" t="s">
        <v>558</v>
      </c>
      <c r="L358" s="219" t="s">
        <v>6</v>
      </c>
      <c r="M358" s="236" t="s">
        <v>51</v>
      </c>
      <c r="N358" s="229" t="s">
        <v>180</v>
      </c>
      <c r="O358" s="250">
        <f>'MMA Rev-Exp Region 1'!D$73</f>
        <v>0</v>
      </c>
      <c r="P358" s="250">
        <f>'MMA Rev-Exp Region 1'!E$73</f>
        <v>0</v>
      </c>
      <c r="Q358" s="250">
        <f>'MMA Rev-Exp Region 1'!F$73</f>
        <v>0</v>
      </c>
      <c r="R358" s="250">
        <f>'MMA Rev-Exp Region 1'!G$73</f>
        <v>0</v>
      </c>
      <c r="S358" s="250">
        <f>'MMA Rev-Exp Region 1'!H$73</f>
        <v>0</v>
      </c>
      <c r="T358" s="250">
        <f>'MMA Rev-Exp Region 1'!I$73</f>
        <v>0</v>
      </c>
      <c r="U358" s="250">
        <f>'MMA Rev-Exp Region 1'!J$73</f>
        <v>0</v>
      </c>
      <c r="V358" s="250">
        <f>'MMA Rev-Exp Region 1'!K$73</f>
        <v>0</v>
      </c>
      <c r="W358" s="250">
        <f>'MMA Rev-Exp Region 1'!L$73</f>
        <v>0</v>
      </c>
    </row>
    <row r="359" spans="5:23" x14ac:dyDescent="0.3">
      <c r="E359" s="243">
        <f>Jurat!I$1</f>
        <v>0</v>
      </c>
      <c r="F359" s="244">
        <f>Jurat!D$33</f>
        <v>0</v>
      </c>
      <c r="G359" s="219" t="s">
        <v>552</v>
      </c>
      <c r="H359" s="244">
        <v>42460</v>
      </c>
      <c r="I359" s="219" t="s">
        <v>486</v>
      </c>
      <c r="J359" s="219" t="s">
        <v>626</v>
      </c>
      <c r="K359" s="219" t="s">
        <v>558</v>
      </c>
      <c r="L359" s="219" t="s">
        <v>6</v>
      </c>
      <c r="M359" s="236" t="s">
        <v>181</v>
      </c>
      <c r="N359" s="229" t="s">
        <v>577</v>
      </c>
      <c r="O359" s="250">
        <f>'MMA Rev-Exp Region 1'!D$74</f>
        <v>0</v>
      </c>
      <c r="P359" s="250">
        <f>'MMA Rev-Exp Region 1'!E$74</f>
        <v>0</v>
      </c>
      <c r="Q359" s="250">
        <f>'MMA Rev-Exp Region 1'!F$74</f>
        <v>0</v>
      </c>
      <c r="R359" s="250">
        <f>'MMA Rev-Exp Region 1'!G$74</f>
        <v>0</v>
      </c>
      <c r="S359" s="250">
        <f>'MMA Rev-Exp Region 1'!H$74</f>
        <v>0</v>
      </c>
      <c r="T359" s="250">
        <f>'MMA Rev-Exp Region 1'!I$74</f>
        <v>0</v>
      </c>
      <c r="U359" s="250">
        <f>'MMA Rev-Exp Region 1'!J$74</f>
        <v>0</v>
      </c>
      <c r="V359" s="250">
        <f>'MMA Rev-Exp Region 1'!K$74</f>
        <v>0</v>
      </c>
      <c r="W359" s="250">
        <f>'MMA Rev-Exp Region 1'!L$74</f>
        <v>0</v>
      </c>
    </row>
    <row r="360" spans="5:23" x14ac:dyDescent="0.3">
      <c r="E360" s="243">
        <f>Jurat!I$1</f>
        <v>0</v>
      </c>
      <c r="F360" s="244">
        <f>Jurat!D$33</f>
        <v>0</v>
      </c>
      <c r="G360" s="219" t="s">
        <v>552</v>
      </c>
      <c r="H360" s="244">
        <v>42460</v>
      </c>
      <c r="I360" s="219" t="s">
        <v>486</v>
      </c>
      <c r="J360" s="219" t="s">
        <v>626</v>
      </c>
      <c r="K360" s="219" t="s">
        <v>558</v>
      </c>
      <c r="L360" s="219" t="s">
        <v>547</v>
      </c>
      <c r="M360" s="237" t="s">
        <v>132</v>
      </c>
      <c r="N360" s="228" t="s">
        <v>36</v>
      </c>
      <c r="O360" s="250">
        <f>'MMA Rev-Exp Region 1'!D$80</f>
        <v>0</v>
      </c>
      <c r="P360" s="250">
        <f>'MMA Rev-Exp Region 1'!E$80</f>
        <v>0</v>
      </c>
      <c r="Q360" s="250">
        <f>'MMA Rev-Exp Region 1'!F$80</f>
        <v>0</v>
      </c>
      <c r="R360" s="250">
        <f>'MMA Rev-Exp Region 1'!G$80</f>
        <v>0</v>
      </c>
      <c r="S360" s="250">
        <f>'MMA Rev-Exp Region 1'!H$80</f>
        <v>0</v>
      </c>
      <c r="T360" s="250">
        <f>'MMA Rev-Exp Region 1'!I$80</f>
        <v>0</v>
      </c>
      <c r="U360" s="250">
        <f>'MMA Rev-Exp Region 1'!J$80</f>
        <v>0</v>
      </c>
      <c r="V360" s="250">
        <f>'MMA Rev-Exp Region 1'!K$80</f>
        <v>0</v>
      </c>
      <c r="W360" s="250">
        <f>'MMA Rev-Exp Region 1'!L$80</f>
        <v>0</v>
      </c>
    </row>
    <row r="361" spans="5:23" x14ac:dyDescent="0.3">
      <c r="E361" s="243">
        <f>Jurat!I$1</f>
        <v>0</v>
      </c>
      <c r="F361" s="244">
        <f>Jurat!D$33</f>
        <v>0</v>
      </c>
      <c r="G361" s="219" t="s">
        <v>552</v>
      </c>
      <c r="H361" s="244">
        <v>42460</v>
      </c>
      <c r="I361" s="219" t="s">
        <v>486</v>
      </c>
      <c r="J361" s="219" t="s">
        <v>626</v>
      </c>
      <c r="K361" s="219" t="s">
        <v>558</v>
      </c>
      <c r="L361" s="219" t="s">
        <v>547</v>
      </c>
      <c r="M361" s="237" t="s">
        <v>182</v>
      </c>
      <c r="N361" s="228" t="s">
        <v>148</v>
      </c>
      <c r="O361" s="250">
        <f>'MMA Rev-Exp Region 1'!D$81</f>
        <v>0</v>
      </c>
      <c r="P361" s="250">
        <f>'MMA Rev-Exp Region 1'!E$81</f>
        <v>0</v>
      </c>
      <c r="Q361" s="250">
        <f>'MMA Rev-Exp Region 1'!F$81</f>
        <v>0</v>
      </c>
      <c r="R361" s="250">
        <f>'MMA Rev-Exp Region 1'!G$81</f>
        <v>0</v>
      </c>
      <c r="S361" s="250">
        <f>'MMA Rev-Exp Region 1'!H$81</f>
        <v>0</v>
      </c>
      <c r="T361" s="250">
        <f>'MMA Rev-Exp Region 1'!I$81</f>
        <v>0</v>
      </c>
      <c r="U361" s="250">
        <f>'MMA Rev-Exp Region 1'!J$81</f>
        <v>0</v>
      </c>
      <c r="V361" s="250">
        <f>'MMA Rev-Exp Region 1'!K$81</f>
        <v>0</v>
      </c>
      <c r="W361" s="250">
        <f>'MMA Rev-Exp Region 1'!L$81</f>
        <v>0</v>
      </c>
    </row>
    <row r="362" spans="5:23" x14ac:dyDescent="0.3">
      <c r="E362" s="243">
        <f>Jurat!I$1</f>
        <v>0</v>
      </c>
      <c r="F362" s="244">
        <f>Jurat!D$33</f>
        <v>0</v>
      </c>
      <c r="G362" s="219" t="s">
        <v>552</v>
      </c>
      <c r="H362" s="244">
        <v>42460</v>
      </c>
      <c r="I362" s="219" t="s">
        <v>486</v>
      </c>
      <c r="J362" s="219" t="s">
        <v>626</v>
      </c>
      <c r="K362" s="219" t="s">
        <v>558</v>
      </c>
      <c r="L362" s="219" t="s">
        <v>547</v>
      </c>
      <c r="M362" s="237" t="s">
        <v>184</v>
      </c>
      <c r="N362" s="228" t="s">
        <v>44</v>
      </c>
      <c r="O362" s="250">
        <f>'MMA Rev-Exp Region 1'!D$83</f>
        <v>0</v>
      </c>
      <c r="P362" s="250">
        <f>'MMA Rev-Exp Region 1'!E$83</f>
        <v>0</v>
      </c>
      <c r="Q362" s="250">
        <f>'MMA Rev-Exp Region 1'!F$83</f>
        <v>0</v>
      </c>
      <c r="R362" s="250">
        <f>'MMA Rev-Exp Region 1'!G$83</f>
        <v>0</v>
      </c>
      <c r="S362" s="250">
        <f>'MMA Rev-Exp Region 1'!H$83</f>
        <v>0</v>
      </c>
      <c r="T362" s="250">
        <f>'MMA Rev-Exp Region 1'!I$83</f>
        <v>0</v>
      </c>
      <c r="U362" s="250">
        <f>'MMA Rev-Exp Region 1'!J$83</f>
        <v>0</v>
      </c>
      <c r="V362" s="250">
        <f>'MMA Rev-Exp Region 1'!K$83</f>
        <v>0</v>
      </c>
      <c r="W362" s="250">
        <f>'MMA Rev-Exp Region 1'!L$83</f>
        <v>0</v>
      </c>
    </row>
    <row r="363" spans="5:23" x14ac:dyDescent="0.3">
      <c r="E363" s="243">
        <f>Jurat!I$1</f>
        <v>0</v>
      </c>
      <c r="F363" s="244">
        <f>Jurat!D$33</f>
        <v>0</v>
      </c>
      <c r="G363" s="219" t="s">
        <v>552</v>
      </c>
      <c r="H363" s="244">
        <v>42460</v>
      </c>
      <c r="I363" s="219" t="s">
        <v>486</v>
      </c>
      <c r="J363" s="219" t="s">
        <v>626</v>
      </c>
      <c r="K363" s="219" t="s">
        <v>558</v>
      </c>
      <c r="L363" s="219" t="s">
        <v>547</v>
      </c>
      <c r="M363" s="237" t="s">
        <v>185</v>
      </c>
      <c r="N363" s="228" t="s">
        <v>427</v>
      </c>
      <c r="O363" s="250">
        <f>'MMA Rev-Exp Region 1'!D$84</f>
        <v>0</v>
      </c>
      <c r="P363" s="250">
        <f>'MMA Rev-Exp Region 1'!E$84</f>
        <v>0</v>
      </c>
      <c r="Q363" s="250">
        <f>'MMA Rev-Exp Region 1'!F$84</f>
        <v>0</v>
      </c>
      <c r="R363" s="250">
        <f>'MMA Rev-Exp Region 1'!G$84</f>
        <v>0</v>
      </c>
      <c r="S363" s="250">
        <f>'MMA Rev-Exp Region 1'!H$84</f>
        <v>0</v>
      </c>
      <c r="T363" s="250">
        <f>'MMA Rev-Exp Region 1'!I$84</f>
        <v>0</v>
      </c>
      <c r="U363" s="250">
        <f>'MMA Rev-Exp Region 1'!J$84</f>
        <v>0</v>
      </c>
      <c r="V363" s="250">
        <f>'MMA Rev-Exp Region 1'!K$84</f>
        <v>0</v>
      </c>
      <c r="W363" s="250">
        <f>'MMA Rev-Exp Region 1'!L$84</f>
        <v>0</v>
      </c>
    </row>
    <row r="364" spans="5:23" x14ac:dyDescent="0.3">
      <c r="E364" s="243">
        <f>Jurat!I$1</f>
        <v>0</v>
      </c>
      <c r="F364" s="244">
        <f>Jurat!D$33</f>
        <v>0</v>
      </c>
      <c r="G364" s="219" t="s">
        <v>552</v>
      </c>
      <c r="H364" s="244">
        <v>42460</v>
      </c>
      <c r="I364" s="219" t="s">
        <v>486</v>
      </c>
      <c r="J364" s="219" t="s">
        <v>626</v>
      </c>
      <c r="K364" s="219" t="s">
        <v>564</v>
      </c>
      <c r="L364" s="219" t="s">
        <v>549</v>
      </c>
      <c r="M364" s="236" t="s">
        <v>133</v>
      </c>
      <c r="N364" s="228" t="s">
        <v>30</v>
      </c>
      <c r="O364" s="250">
        <f>'MMA Rev-Exp Region 1'!D$89</f>
        <v>0</v>
      </c>
      <c r="P364" s="250">
        <v>0</v>
      </c>
      <c r="Q364" s="250">
        <v>0</v>
      </c>
      <c r="R364" s="250">
        <v>0</v>
      </c>
      <c r="S364" s="250">
        <v>0</v>
      </c>
      <c r="T364" s="250">
        <v>0</v>
      </c>
      <c r="U364" s="250">
        <v>0</v>
      </c>
      <c r="V364" s="250">
        <v>0</v>
      </c>
      <c r="W364" s="250">
        <v>0</v>
      </c>
    </row>
    <row r="365" spans="5:23" x14ac:dyDescent="0.3">
      <c r="E365" s="243">
        <f>Jurat!I$1</f>
        <v>0</v>
      </c>
      <c r="F365" s="244">
        <f>Jurat!D$33</f>
        <v>0</v>
      </c>
      <c r="G365" s="219" t="s">
        <v>552</v>
      </c>
      <c r="H365" s="244">
        <v>42460</v>
      </c>
      <c r="I365" s="219" t="s">
        <v>486</v>
      </c>
      <c r="J365" s="219" t="s">
        <v>626</v>
      </c>
      <c r="K365" s="219" t="s">
        <v>564</v>
      </c>
      <c r="L365" s="219" t="s">
        <v>549</v>
      </c>
      <c r="M365" s="236" t="s">
        <v>134</v>
      </c>
      <c r="N365" s="231" t="s">
        <v>109</v>
      </c>
      <c r="O365" s="250">
        <f>'MMA Rev-Exp Region 1'!D$90</f>
        <v>0</v>
      </c>
      <c r="P365" s="250">
        <v>0</v>
      </c>
      <c r="Q365" s="250">
        <v>0</v>
      </c>
      <c r="R365" s="250">
        <v>0</v>
      </c>
      <c r="S365" s="250">
        <v>0</v>
      </c>
      <c r="T365" s="250">
        <v>0</v>
      </c>
      <c r="U365" s="250">
        <v>0</v>
      </c>
      <c r="V365" s="250">
        <v>0</v>
      </c>
      <c r="W365" s="250">
        <v>0</v>
      </c>
    </row>
    <row r="366" spans="5:23" x14ac:dyDescent="0.3">
      <c r="E366" s="243">
        <f>Jurat!I$1</f>
        <v>0</v>
      </c>
      <c r="F366" s="244">
        <f>Jurat!D$33</f>
        <v>0</v>
      </c>
      <c r="G366" s="219" t="s">
        <v>552</v>
      </c>
      <c r="H366" s="244">
        <v>42460</v>
      </c>
      <c r="I366" s="219" t="s">
        <v>486</v>
      </c>
      <c r="J366" s="219" t="s">
        <v>626</v>
      </c>
      <c r="K366" s="219" t="s">
        <v>564</v>
      </c>
      <c r="L366" s="219" t="s">
        <v>549</v>
      </c>
      <c r="M366" s="236" t="s">
        <v>135</v>
      </c>
      <c r="N366" s="228" t="s">
        <v>110</v>
      </c>
      <c r="O366" s="250">
        <f>'MMA Rev-Exp Region 1'!D$91</f>
        <v>0</v>
      </c>
      <c r="P366" s="250">
        <v>0</v>
      </c>
      <c r="Q366" s="250">
        <v>0</v>
      </c>
      <c r="R366" s="250">
        <v>0</v>
      </c>
      <c r="S366" s="250">
        <v>0</v>
      </c>
      <c r="T366" s="250">
        <v>0</v>
      </c>
      <c r="U366" s="250">
        <v>0</v>
      </c>
      <c r="V366" s="250">
        <v>0</v>
      </c>
      <c r="W366" s="250">
        <v>0</v>
      </c>
    </row>
    <row r="367" spans="5:23" x14ac:dyDescent="0.3">
      <c r="E367" s="243">
        <f>Jurat!I$1</f>
        <v>0</v>
      </c>
      <c r="F367" s="244">
        <f>Jurat!D$33</f>
        <v>0</v>
      </c>
      <c r="G367" s="219" t="s">
        <v>552</v>
      </c>
      <c r="H367" s="244">
        <v>42460</v>
      </c>
      <c r="I367" s="219" t="s">
        <v>486</v>
      </c>
      <c r="J367" s="219" t="s">
        <v>626</v>
      </c>
      <c r="K367" s="219" t="s">
        <v>564</v>
      </c>
      <c r="L367" s="219" t="s">
        <v>549</v>
      </c>
      <c r="M367" s="239" t="s">
        <v>136</v>
      </c>
      <c r="N367" s="228" t="s">
        <v>111</v>
      </c>
      <c r="O367" s="250">
        <f>'MMA Rev-Exp Region 1'!D$92</f>
        <v>0</v>
      </c>
      <c r="P367" s="250">
        <v>0</v>
      </c>
      <c r="Q367" s="250">
        <v>0</v>
      </c>
      <c r="R367" s="250">
        <v>0</v>
      </c>
      <c r="S367" s="250">
        <v>0</v>
      </c>
      <c r="T367" s="250">
        <v>0</v>
      </c>
      <c r="U367" s="250">
        <v>0</v>
      </c>
      <c r="V367" s="250">
        <v>0</v>
      </c>
      <c r="W367" s="250">
        <v>0</v>
      </c>
    </row>
    <row r="368" spans="5:23" x14ac:dyDescent="0.3">
      <c r="E368" s="243">
        <f>Jurat!I$1</f>
        <v>0</v>
      </c>
      <c r="F368" s="244">
        <f>Jurat!D$33</f>
        <v>0</v>
      </c>
      <c r="G368" s="219" t="s">
        <v>552</v>
      </c>
      <c r="H368" s="244">
        <v>42460</v>
      </c>
      <c r="I368" s="219" t="s">
        <v>486</v>
      </c>
      <c r="J368" s="219" t="s">
        <v>626</v>
      </c>
      <c r="K368" s="219" t="s">
        <v>564</v>
      </c>
      <c r="L368" s="219" t="s">
        <v>549</v>
      </c>
      <c r="M368" s="239" t="s">
        <v>137</v>
      </c>
      <c r="N368" s="228" t="s">
        <v>112</v>
      </c>
      <c r="O368" s="250">
        <f>'MMA Rev-Exp Region 1'!D$93</f>
        <v>0</v>
      </c>
      <c r="P368" s="250">
        <v>0</v>
      </c>
      <c r="Q368" s="250">
        <v>0</v>
      </c>
      <c r="R368" s="250">
        <v>0</v>
      </c>
      <c r="S368" s="250">
        <v>0</v>
      </c>
      <c r="T368" s="250">
        <v>0</v>
      </c>
      <c r="U368" s="250">
        <v>0</v>
      </c>
      <c r="V368" s="250">
        <v>0</v>
      </c>
      <c r="W368" s="250">
        <v>0</v>
      </c>
    </row>
    <row r="369" spans="5:23" x14ac:dyDescent="0.3">
      <c r="E369" s="243">
        <f>Jurat!I$1</f>
        <v>0</v>
      </c>
      <c r="F369" s="244">
        <f>Jurat!D$33</f>
        <v>0</v>
      </c>
      <c r="G369" s="219" t="s">
        <v>552</v>
      </c>
      <c r="H369" s="244">
        <v>42460</v>
      </c>
      <c r="I369" s="219" t="s">
        <v>486</v>
      </c>
      <c r="J369" s="219" t="s">
        <v>626</v>
      </c>
      <c r="K369" s="219" t="s">
        <v>564</v>
      </c>
      <c r="L369" s="219" t="s">
        <v>549</v>
      </c>
      <c r="M369" s="236" t="s">
        <v>138</v>
      </c>
      <c r="N369" s="231" t="s">
        <v>31</v>
      </c>
      <c r="O369" s="250">
        <f>'MMA Rev-Exp Region 1'!D$94</f>
        <v>0</v>
      </c>
      <c r="P369" s="250">
        <v>0</v>
      </c>
      <c r="Q369" s="250">
        <v>0</v>
      </c>
      <c r="R369" s="250">
        <v>0</v>
      </c>
      <c r="S369" s="250">
        <v>0</v>
      </c>
      <c r="T369" s="250">
        <v>0</v>
      </c>
      <c r="U369" s="250">
        <v>0</v>
      </c>
      <c r="V369" s="250">
        <v>0</v>
      </c>
      <c r="W369" s="250">
        <v>0</v>
      </c>
    </row>
    <row r="370" spans="5:23" x14ac:dyDescent="0.3">
      <c r="E370" s="243">
        <f>Jurat!I$1</f>
        <v>0</v>
      </c>
      <c r="F370" s="244">
        <f>Jurat!D$33</f>
        <v>0</v>
      </c>
      <c r="G370" s="219" t="s">
        <v>552</v>
      </c>
      <c r="H370" s="244">
        <v>42460</v>
      </c>
      <c r="I370" s="219" t="s">
        <v>486</v>
      </c>
      <c r="J370" s="219" t="s">
        <v>626</v>
      </c>
      <c r="K370" s="219" t="s">
        <v>550</v>
      </c>
      <c r="L370" s="219" t="s">
        <v>550</v>
      </c>
      <c r="M370" s="237" t="s">
        <v>140</v>
      </c>
      <c r="N370" s="231" t="s">
        <v>424</v>
      </c>
      <c r="O370" s="250">
        <f>'MMA Rev-Exp Region 1'!D$96</f>
        <v>0</v>
      </c>
      <c r="P370" s="250">
        <v>0</v>
      </c>
      <c r="Q370" s="250">
        <v>0</v>
      </c>
      <c r="R370" s="250">
        <v>0</v>
      </c>
      <c r="S370" s="250">
        <v>0</v>
      </c>
      <c r="T370" s="250">
        <v>0</v>
      </c>
      <c r="U370" s="250">
        <v>0</v>
      </c>
      <c r="V370" s="250">
        <v>0</v>
      </c>
      <c r="W370" s="250">
        <v>0</v>
      </c>
    </row>
    <row r="371" spans="5:23" x14ac:dyDescent="0.3">
      <c r="E371" s="243">
        <f>Jurat!I$1</f>
        <v>0</v>
      </c>
      <c r="F371" s="244">
        <f>Jurat!D$33</f>
        <v>0</v>
      </c>
      <c r="G371" s="219" t="s">
        <v>552</v>
      </c>
      <c r="H371" s="244">
        <v>42460</v>
      </c>
      <c r="I371" s="219" t="s">
        <v>486</v>
      </c>
      <c r="J371" s="219" t="s">
        <v>626</v>
      </c>
      <c r="K371" s="219" t="s">
        <v>550</v>
      </c>
      <c r="L371" s="219" t="s">
        <v>550</v>
      </c>
      <c r="M371" s="237" t="s">
        <v>141</v>
      </c>
      <c r="N371" s="231" t="s">
        <v>417</v>
      </c>
      <c r="O371" s="250">
        <f>'MMA Rev-Exp Region 1'!D$97</f>
        <v>0</v>
      </c>
      <c r="P371" s="250">
        <v>0</v>
      </c>
      <c r="Q371" s="250">
        <v>0</v>
      </c>
      <c r="R371" s="250">
        <v>0</v>
      </c>
      <c r="S371" s="250">
        <v>0</v>
      </c>
      <c r="T371" s="250">
        <v>0</v>
      </c>
      <c r="U371" s="250">
        <v>0</v>
      </c>
      <c r="V371" s="250">
        <v>0</v>
      </c>
      <c r="W371" s="250">
        <v>0</v>
      </c>
    </row>
    <row r="372" spans="5:23" ht="28.8" x14ac:dyDescent="0.3">
      <c r="E372" s="243">
        <f>Jurat!I$1</f>
        <v>0</v>
      </c>
      <c r="F372" s="244">
        <f>Jurat!D$33</f>
        <v>0</v>
      </c>
      <c r="G372" s="219" t="s">
        <v>552</v>
      </c>
      <c r="H372" s="244">
        <v>42460</v>
      </c>
      <c r="I372" s="219" t="s">
        <v>486</v>
      </c>
      <c r="J372" s="219" t="s">
        <v>626</v>
      </c>
      <c r="K372" s="219" t="s">
        <v>550</v>
      </c>
      <c r="L372" s="219" t="s">
        <v>550</v>
      </c>
      <c r="M372" s="237" t="s">
        <v>142</v>
      </c>
      <c r="N372" s="231" t="s">
        <v>197</v>
      </c>
      <c r="O372" s="250">
        <f>'MMA Rev-Exp Region 1'!D$98</f>
        <v>0</v>
      </c>
      <c r="P372" s="250">
        <v>0</v>
      </c>
      <c r="Q372" s="250">
        <v>0</v>
      </c>
      <c r="R372" s="250">
        <v>0</v>
      </c>
      <c r="S372" s="250">
        <v>0</v>
      </c>
      <c r="T372" s="250">
        <v>0</v>
      </c>
      <c r="U372" s="250">
        <v>0</v>
      </c>
      <c r="V372" s="250">
        <v>0</v>
      </c>
      <c r="W372" s="250">
        <v>0</v>
      </c>
    </row>
    <row r="373" spans="5:23" x14ac:dyDescent="0.3">
      <c r="E373" s="243">
        <f>Jurat!I$1</f>
        <v>0</v>
      </c>
      <c r="F373" s="244">
        <f>Jurat!D$33</f>
        <v>0</v>
      </c>
      <c r="G373" s="219" t="s">
        <v>552</v>
      </c>
      <c r="H373" s="244">
        <v>42460</v>
      </c>
      <c r="I373" s="219" t="s">
        <v>486</v>
      </c>
      <c r="J373" s="219" t="s">
        <v>627</v>
      </c>
      <c r="K373" s="234" t="s">
        <v>29</v>
      </c>
      <c r="L373" s="234" t="s">
        <v>29</v>
      </c>
      <c r="M373" s="237" t="s">
        <v>325</v>
      </c>
      <c r="N373" s="231" t="s">
        <v>29</v>
      </c>
      <c r="O373" s="250">
        <f>'MMA Rev-Exp Region 1'!D$105</f>
        <v>0</v>
      </c>
      <c r="P373" s="250">
        <v>0</v>
      </c>
      <c r="Q373" s="250">
        <v>0</v>
      </c>
      <c r="R373" s="250">
        <v>0</v>
      </c>
      <c r="S373" s="250">
        <v>0</v>
      </c>
      <c r="T373" s="250">
        <v>0</v>
      </c>
      <c r="U373" s="250">
        <v>0</v>
      </c>
      <c r="V373" s="250">
        <v>0</v>
      </c>
      <c r="W373" s="250">
        <v>0</v>
      </c>
    </row>
    <row r="374" spans="5:23" x14ac:dyDescent="0.3">
      <c r="E374" s="243">
        <f>Jurat!I$1</f>
        <v>0</v>
      </c>
      <c r="F374" s="244">
        <f>Jurat!D$33</f>
        <v>0</v>
      </c>
      <c r="G374" s="219" t="s">
        <v>552</v>
      </c>
      <c r="H374" s="244">
        <v>42460</v>
      </c>
      <c r="I374" s="219" t="s">
        <v>486</v>
      </c>
      <c r="J374" s="219" t="s">
        <v>628</v>
      </c>
      <c r="K374" s="219" t="s">
        <v>629</v>
      </c>
      <c r="L374" s="234" t="s">
        <v>629</v>
      </c>
      <c r="M374" s="238" t="s">
        <v>327</v>
      </c>
      <c r="N374" s="231" t="s">
        <v>419</v>
      </c>
      <c r="O374" s="250">
        <f>'MMA Rev-Exp Region 1'!D$107</f>
        <v>0</v>
      </c>
      <c r="P374" s="250">
        <v>0</v>
      </c>
      <c r="Q374" s="250">
        <v>0</v>
      </c>
      <c r="R374" s="250">
        <v>0</v>
      </c>
      <c r="S374" s="250">
        <v>0</v>
      </c>
      <c r="T374" s="250">
        <v>0</v>
      </c>
      <c r="U374" s="250">
        <v>0</v>
      </c>
      <c r="V374" s="250">
        <v>0</v>
      </c>
      <c r="W374" s="250">
        <v>0</v>
      </c>
    </row>
    <row r="375" spans="5:23" x14ac:dyDescent="0.3">
      <c r="E375" s="243">
        <f>Jurat!I$1</f>
        <v>0</v>
      </c>
      <c r="F375" s="244">
        <f>Jurat!D$33</f>
        <v>0</v>
      </c>
      <c r="G375" s="219" t="s">
        <v>552</v>
      </c>
      <c r="H375" s="244">
        <v>42460</v>
      </c>
      <c r="I375" s="219" t="s">
        <v>486</v>
      </c>
      <c r="J375" s="219" t="s">
        <v>627</v>
      </c>
      <c r="K375" s="219" t="s">
        <v>630</v>
      </c>
      <c r="L375" s="234" t="s">
        <v>630</v>
      </c>
      <c r="M375" s="238" t="s">
        <v>201</v>
      </c>
      <c r="N375" s="231" t="s">
        <v>421</v>
      </c>
      <c r="O375" s="250">
        <f>'MMA Rev-Exp Region 1'!D$108</f>
        <v>0</v>
      </c>
      <c r="P375" s="250">
        <v>0</v>
      </c>
      <c r="Q375" s="250">
        <v>0</v>
      </c>
      <c r="R375" s="250">
        <v>0</v>
      </c>
      <c r="S375" s="250">
        <v>0</v>
      </c>
      <c r="T375" s="250">
        <v>0</v>
      </c>
      <c r="U375" s="250">
        <v>0</v>
      </c>
      <c r="V375" s="250">
        <v>0</v>
      </c>
      <c r="W375" s="250">
        <v>0</v>
      </c>
    </row>
    <row r="376" spans="5:23" x14ac:dyDescent="0.3">
      <c r="E376" s="243">
        <f>Jurat!I$1</f>
        <v>0</v>
      </c>
      <c r="F376" s="244">
        <f>Jurat!D$33</f>
        <v>0</v>
      </c>
      <c r="G376" s="219" t="s">
        <v>552</v>
      </c>
      <c r="H376" s="244">
        <v>42460</v>
      </c>
      <c r="I376" s="219" t="s">
        <v>486</v>
      </c>
      <c r="J376" s="219" t="s">
        <v>627</v>
      </c>
      <c r="K376" s="219" t="s">
        <v>630</v>
      </c>
      <c r="L376" s="234" t="s">
        <v>630</v>
      </c>
      <c r="M376" s="238" t="s">
        <v>202</v>
      </c>
      <c r="N376" s="231" t="s">
        <v>420</v>
      </c>
      <c r="O376" s="250">
        <f>'MMA Rev-Exp Region 1'!D$109</f>
        <v>0</v>
      </c>
      <c r="P376" s="250">
        <v>0</v>
      </c>
      <c r="Q376" s="250">
        <v>0</v>
      </c>
      <c r="R376" s="250">
        <v>0</v>
      </c>
      <c r="S376" s="250">
        <v>0</v>
      </c>
      <c r="T376" s="250">
        <v>0</v>
      </c>
      <c r="U376" s="250">
        <v>0</v>
      </c>
      <c r="V376" s="250">
        <v>0</v>
      </c>
      <c r="W376" s="250">
        <v>0</v>
      </c>
    </row>
    <row r="377" spans="5:23" x14ac:dyDescent="0.3">
      <c r="E377" s="243">
        <f>Jurat!I$1</f>
        <v>0</v>
      </c>
      <c r="F377" s="244">
        <f>Jurat!D$33</f>
        <v>0</v>
      </c>
      <c r="G377" s="219" t="s">
        <v>552</v>
      </c>
      <c r="H377" s="244">
        <v>42460</v>
      </c>
      <c r="I377" s="219" t="s">
        <v>486</v>
      </c>
      <c r="J377" s="219" t="s">
        <v>627</v>
      </c>
      <c r="K377" s="219" t="s">
        <v>630</v>
      </c>
      <c r="L377" s="234" t="s">
        <v>630</v>
      </c>
      <c r="M377" s="238" t="s">
        <v>203</v>
      </c>
      <c r="N377" s="231" t="s">
        <v>28</v>
      </c>
      <c r="O377" s="250">
        <f>'MMA Rev-Exp Region 1'!D$110</f>
        <v>0</v>
      </c>
      <c r="P377" s="250">
        <v>0</v>
      </c>
      <c r="Q377" s="250">
        <v>0</v>
      </c>
      <c r="R377" s="250">
        <v>0</v>
      </c>
      <c r="S377" s="250">
        <v>0</v>
      </c>
      <c r="T377" s="250">
        <v>0</v>
      </c>
      <c r="U377" s="250">
        <v>0</v>
      </c>
      <c r="V377" s="250">
        <v>0</v>
      </c>
      <c r="W377" s="250">
        <v>0</v>
      </c>
    </row>
    <row r="378" spans="5:23" x14ac:dyDescent="0.3">
      <c r="E378" s="243">
        <f>Jurat!I$1</f>
        <v>0</v>
      </c>
      <c r="F378" s="244">
        <f>Jurat!D$33</f>
        <v>0</v>
      </c>
      <c r="G378" s="219" t="s">
        <v>552</v>
      </c>
      <c r="H378" s="244">
        <v>42460</v>
      </c>
      <c r="I378" s="219" t="s">
        <v>486</v>
      </c>
      <c r="J378" s="219" t="s">
        <v>627</v>
      </c>
      <c r="K378" s="219" t="s">
        <v>630</v>
      </c>
      <c r="L378" s="234" t="s">
        <v>630</v>
      </c>
      <c r="M378" s="238" t="s">
        <v>204</v>
      </c>
      <c r="N378" s="231" t="s">
        <v>205</v>
      </c>
      <c r="O378" s="250">
        <f>'MMA Rev-Exp Region 1'!D$111</f>
        <v>0</v>
      </c>
      <c r="P378" s="250">
        <v>0</v>
      </c>
      <c r="Q378" s="250">
        <v>0</v>
      </c>
      <c r="R378" s="250">
        <v>0</v>
      </c>
      <c r="S378" s="250">
        <v>0</v>
      </c>
      <c r="T378" s="250">
        <v>0</v>
      </c>
      <c r="U378" s="250">
        <v>0</v>
      </c>
      <c r="V378" s="250">
        <v>0</v>
      </c>
      <c r="W378" s="250">
        <v>0</v>
      </c>
    </row>
    <row r="379" spans="5:23" ht="28.8" x14ac:dyDescent="0.3">
      <c r="E379" s="243">
        <f>Jurat!I$1</f>
        <v>0</v>
      </c>
      <c r="F379" s="244">
        <f>Jurat!D$33</f>
        <v>0</v>
      </c>
      <c r="G379" s="219" t="s">
        <v>552</v>
      </c>
      <c r="H379" s="244">
        <v>42460</v>
      </c>
      <c r="I379" s="219" t="s">
        <v>486</v>
      </c>
      <c r="J379" s="219" t="s">
        <v>627</v>
      </c>
      <c r="K379" s="219" t="s">
        <v>29</v>
      </c>
      <c r="L379" s="234" t="s">
        <v>29</v>
      </c>
      <c r="M379" s="238" t="s">
        <v>207</v>
      </c>
      <c r="N379" s="231" t="s">
        <v>422</v>
      </c>
      <c r="O379" s="250">
        <f>'MMA Rev-Exp Region 1'!D$113</f>
        <v>0</v>
      </c>
      <c r="P379" s="250">
        <v>0</v>
      </c>
      <c r="Q379" s="250">
        <v>0</v>
      </c>
      <c r="R379" s="250">
        <v>0</v>
      </c>
      <c r="S379" s="250">
        <v>0</v>
      </c>
      <c r="T379" s="250">
        <v>0</v>
      </c>
      <c r="U379" s="250">
        <v>0</v>
      </c>
      <c r="V379" s="250">
        <v>0</v>
      </c>
      <c r="W379" s="250">
        <v>0</v>
      </c>
    </row>
    <row r="380" spans="5:23" x14ac:dyDescent="0.3">
      <c r="E380" s="243">
        <f>Jurat!I$1</f>
        <v>0</v>
      </c>
      <c r="F380" s="244">
        <f>Jurat!D$33</f>
        <v>0</v>
      </c>
      <c r="G380" s="219" t="s">
        <v>552</v>
      </c>
      <c r="H380" s="244">
        <v>42460</v>
      </c>
      <c r="I380" s="219" t="s">
        <v>486</v>
      </c>
      <c r="J380" s="219" t="s">
        <v>628</v>
      </c>
      <c r="K380" s="219" t="s">
        <v>629</v>
      </c>
      <c r="L380" s="234" t="s">
        <v>629</v>
      </c>
      <c r="M380" s="238" t="s">
        <v>208</v>
      </c>
      <c r="N380" s="231" t="s">
        <v>209</v>
      </c>
      <c r="O380" s="250">
        <f>'MMA Rev-Exp Region 1'!D$114</f>
        <v>0</v>
      </c>
      <c r="P380" s="250">
        <v>0</v>
      </c>
      <c r="Q380" s="250">
        <v>0</v>
      </c>
      <c r="R380" s="250">
        <v>0</v>
      </c>
      <c r="S380" s="250">
        <v>0</v>
      </c>
      <c r="T380" s="250">
        <v>0</v>
      </c>
      <c r="U380" s="250">
        <v>0</v>
      </c>
      <c r="V380" s="250">
        <v>0</v>
      </c>
      <c r="W380" s="250">
        <v>0</v>
      </c>
    </row>
    <row r="381" spans="5:23" x14ac:dyDescent="0.3">
      <c r="E381" s="243">
        <f>Jurat!I$1</f>
        <v>0</v>
      </c>
      <c r="F381" s="244">
        <f>Jurat!D$33</f>
        <v>0</v>
      </c>
      <c r="G381" s="219" t="s">
        <v>552</v>
      </c>
      <c r="H381" s="244">
        <v>42460</v>
      </c>
      <c r="I381" s="219" t="s">
        <v>486</v>
      </c>
      <c r="J381" s="219" t="s">
        <v>627</v>
      </c>
      <c r="K381" s="219" t="s">
        <v>29</v>
      </c>
      <c r="L381" s="234" t="s">
        <v>29</v>
      </c>
      <c r="M381" s="238" t="s">
        <v>211</v>
      </c>
      <c r="N381" s="231" t="s">
        <v>212</v>
      </c>
      <c r="O381" s="250">
        <f>'MMA Rev-Exp Region 1'!D$115</f>
        <v>0</v>
      </c>
      <c r="P381" s="250">
        <v>0</v>
      </c>
      <c r="Q381" s="250">
        <v>0</v>
      </c>
      <c r="R381" s="250">
        <v>0</v>
      </c>
      <c r="S381" s="250">
        <v>0</v>
      </c>
      <c r="T381" s="250">
        <v>0</v>
      </c>
      <c r="U381" s="250">
        <v>0</v>
      </c>
      <c r="V381" s="250">
        <v>0</v>
      </c>
      <c r="W381" s="250">
        <v>0</v>
      </c>
    </row>
    <row r="382" spans="5:23" x14ac:dyDescent="0.3">
      <c r="E382" s="243">
        <f>Jurat!I$1</f>
        <v>0</v>
      </c>
      <c r="F382" s="244">
        <f>Jurat!D$33</f>
        <v>0</v>
      </c>
      <c r="G382" s="219" t="s">
        <v>553</v>
      </c>
      <c r="H382" s="244">
        <v>42551</v>
      </c>
      <c r="I382" s="219" t="s">
        <v>486</v>
      </c>
      <c r="J382" s="219" t="s">
        <v>545</v>
      </c>
      <c r="K382" s="219" t="s">
        <v>545</v>
      </c>
      <c r="L382" s="219" t="s">
        <v>545</v>
      </c>
      <c r="M382" s="219"/>
      <c r="N382" s="224" t="s">
        <v>545</v>
      </c>
      <c r="O382" s="250">
        <f>'MMA Rev-Exp Region 1'!M$9</f>
        <v>0</v>
      </c>
      <c r="P382" s="250">
        <f>'MMA Rev-Exp Region 1'!N$9</f>
        <v>0</v>
      </c>
      <c r="Q382" s="250">
        <f>'MMA Rev-Exp Region 1'!O$9</f>
        <v>0</v>
      </c>
      <c r="R382" s="250">
        <f>'MMA Rev-Exp Region 1'!P$9</f>
        <v>0</v>
      </c>
      <c r="S382" s="250">
        <f>'MMA Rev-Exp Region 1'!Q$9</f>
        <v>0</v>
      </c>
      <c r="T382" s="250">
        <f>'MMA Rev-Exp Region 1'!R$9</f>
        <v>0</v>
      </c>
      <c r="U382" s="250">
        <f>'MMA Rev-Exp Region 1'!S$9</f>
        <v>0</v>
      </c>
      <c r="V382" s="250">
        <f>'MMA Rev-Exp Region 1'!T$9</f>
        <v>0</v>
      </c>
      <c r="W382" s="250">
        <f>'MMA Rev-Exp Region 1'!U$9</f>
        <v>0</v>
      </c>
    </row>
    <row r="383" spans="5:23" x14ac:dyDescent="0.3">
      <c r="E383" s="243">
        <f>Jurat!I$1</f>
        <v>0</v>
      </c>
      <c r="F383" s="244">
        <f>Jurat!D$33</f>
        <v>0</v>
      </c>
      <c r="G383" s="219" t="s">
        <v>553</v>
      </c>
      <c r="H383" s="244">
        <v>42551</v>
      </c>
      <c r="I383" s="219" t="s">
        <v>486</v>
      </c>
      <c r="J383" s="219" t="s">
        <v>625</v>
      </c>
      <c r="K383" s="219" t="s">
        <v>13</v>
      </c>
      <c r="L383" s="219" t="s">
        <v>13</v>
      </c>
      <c r="M383" s="235">
        <v>1.1000000000000001</v>
      </c>
      <c r="N383" s="225" t="s">
        <v>13</v>
      </c>
      <c r="O383" s="250">
        <f>'MMA Rev-Exp Region 1'!M$11</f>
        <v>0</v>
      </c>
      <c r="P383" s="250">
        <f>'MMA Rev-Exp Region 1'!N$11</f>
        <v>0</v>
      </c>
      <c r="Q383" s="250">
        <f>'MMA Rev-Exp Region 1'!O$11</f>
        <v>0</v>
      </c>
      <c r="R383" s="250">
        <f>'MMA Rev-Exp Region 1'!P$11</f>
        <v>0</v>
      </c>
      <c r="S383" s="250">
        <f>'MMA Rev-Exp Region 1'!Q$11</f>
        <v>0</v>
      </c>
      <c r="T383" s="250">
        <f>'MMA Rev-Exp Region 1'!R$11</f>
        <v>0</v>
      </c>
      <c r="U383" s="250">
        <f>'MMA Rev-Exp Region 1'!S$11</f>
        <v>0</v>
      </c>
      <c r="V383" s="250">
        <f>'MMA Rev-Exp Region 1'!T$11</f>
        <v>0</v>
      </c>
      <c r="W383" s="250">
        <f>'MMA Rev-Exp Region 1'!U$11</f>
        <v>0</v>
      </c>
    </row>
    <row r="384" spans="5:23" x14ac:dyDescent="0.3">
      <c r="E384" s="243">
        <f>Jurat!I$1</f>
        <v>0</v>
      </c>
      <c r="F384" s="244">
        <f>Jurat!D$33</f>
        <v>0</v>
      </c>
      <c r="G384" s="219" t="s">
        <v>553</v>
      </c>
      <c r="H384" s="244">
        <v>42551</v>
      </c>
      <c r="I384" s="219" t="s">
        <v>486</v>
      </c>
      <c r="J384" s="219" t="s">
        <v>625</v>
      </c>
      <c r="K384" s="219" t="s">
        <v>631</v>
      </c>
      <c r="L384" s="219" t="s">
        <v>632</v>
      </c>
      <c r="M384" s="236">
        <v>1.2</v>
      </c>
      <c r="N384" s="228" t="s">
        <v>19</v>
      </c>
      <c r="O384" s="250">
        <f>'MMA Rev-Exp Region 1'!M$12</f>
        <v>0</v>
      </c>
      <c r="P384" s="250">
        <f>'MMA Rev-Exp Region 1'!N$12</f>
        <v>0</v>
      </c>
      <c r="Q384" s="250">
        <f>'MMA Rev-Exp Region 1'!O$12</f>
        <v>0</v>
      </c>
      <c r="R384" s="250">
        <f>'MMA Rev-Exp Region 1'!P$12</f>
        <v>0</v>
      </c>
      <c r="S384" s="250">
        <f>'MMA Rev-Exp Region 1'!Q$12</f>
        <v>0</v>
      </c>
      <c r="T384" s="250">
        <f>'MMA Rev-Exp Region 1'!R$12</f>
        <v>0</v>
      </c>
      <c r="U384" s="250">
        <f>'MMA Rev-Exp Region 1'!S$12</f>
        <v>0</v>
      </c>
      <c r="V384" s="250">
        <f>'MMA Rev-Exp Region 1'!T$12</f>
        <v>0</v>
      </c>
      <c r="W384" s="250">
        <f>'MMA Rev-Exp Region 1'!U$12</f>
        <v>0</v>
      </c>
    </row>
    <row r="385" spans="5:23" x14ac:dyDescent="0.3">
      <c r="E385" s="243">
        <f>Jurat!I$1</f>
        <v>0</v>
      </c>
      <c r="F385" s="244">
        <f>Jurat!D$33</f>
        <v>0</v>
      </c>
      <c r="G385" s="219" t="s">
        <v>553</v>
      </c>
      <c r="H385" s="244">
        <v>42551</v>
      </c>
      <c r="I385" s="219" t="s">
        <v>486</v>
      </c>
      <c r="J385" s="219" t="s">
        <v>625</v>
      </c>
      <c r="K385" s="219" t="s">
        <v>631</v>
      </c>
      <c r="L385" s="219" t="s">
        <v>633</v>
      </c>
      <c r="M385" s="236" t="s">
        <v>70</v>
      </c>
      <c r="N385" s="228" t="s">
        <v>449</v>
      </c>
      <c r="O385" s="250">
        <f>'MMA Rev-Exp Region 1'!M$13</f>
        <v>0</v>
      </c>
      <c r="P385" s="250">
        <f>'MMA Rev-Exp Region 1'!N$13</f>
        <v>0</v>
      </c>
      <c r="Q385" s="250">
        <f>'MMA Rev-Exp Region 1'!O$13</f>
        <v>0</v>
      </c>
      <c r="R385" s="250">
        <f>'MMA Rev-Exp Region 1'!P$13</f>
        <v>0</v>
      </c>
      <c r="S385" s="250">
        <f>'MMA Rev-Exp Region 1'!Q$13</f>
        <v>0</v>
      </c>
      <c r="T385" s="250">
        <f>'MMA Rev-Exp Region 1'!R$13</f>
        <v>0</v>
      </c>
      <c r="U385" s="250">
        <f>'MMA Rev-Exp Region 1'!S$13</f>
        <v>0</v>
      </c>
      <c r="V385" s="250">
        <f>'MMA Rev-Exp Region 1'!T$13</f>
        <v>0</v>
      </c>
      <c r="W385" s="250">
        <f>'MMA Rev-Exp Region 1'!U$13</f>
        <v>0</v>
      </c>
    </row>
    <row r="386" spans="5:23" x14ac:dyDescent="0.3">
      <c r="E386" s="243">
        <f>Jurat!I$1</f>
        <v>0</v>
      </c>
      <c r="F386" s="244">
        <f>Jurat!D$33</f>
        <v>0</v>
      </c>
      <c r="G386" s="219" t="s">
        <v>553</v>
      </c>
      <c r="H386" s="244">
        <v>42551</v>
      </c>
      <c r="I386" s="219" t="s">
        <v>486</v>
      </c>
      <c r="J386" s="219" t="s">
        <v>625</v>
      </c>
      <c r="K386" s="219" t="s">
        <v>631</v>
      </c>
      <c r="L386" s="219" t="s">
        <v>634</v>
      </c>
      <c r="M386" s="236" t="s">
        <v>71</v>
      </c>
      <c r="N386" s="228" t="s">
        <v>160</v>
      </c>
      <c r="O386" s="250">
        <f>'MMA Rev-Exp Region 1'!M$14</f>
        <v>0</v>
      </c>
      <c r="P386" s="250">
        <f>'MMA Rev-Exp Region 1'!N$14</f>
        <v>0</v>
      </c>
      <c r="Q386" s="250">
        <f>'MMA Rev-Exp Region 1'!O$14</f>
        <v>0</v>
      </c>
      <c r="R386" s="250">
        <f>'MMA Rev-Exp Region 1'!P$14</f>
        <v>0</v>
      </c>
      <c r="S386" s="250">
        <f>'MMA Rev-Exp Region 1'!Q$14</f>
        <v>0</v>
      </c>
      <c r="T386" s="250">
        <f>'MMA Rev-Exp Region 1'!R$14</f>
        <v>0</v>
      </c>
      <c r="U386" s="250">
        <f>'MMA Rev-Exp Region 1'!S$14</f>
        <v>0</v>
      </c>
      <c r="V386" s="250">
        <f>'MMA Rev-Exp Region 1'!T$14</f>
        <v>0</v>
      </c>
      <c r="W386" s="250">
        <f>'MMA Rev-Exp Region 1'!U$14</f>
        <v>0</v>
      </c>
    </row>
    <row r="387" spans="5:23" x14ac:dyDescent="0.3">
      <c r="E387" s="243">
        <f>Jurat!I$1</f>
        <v>0</v>
      </c>
      <c r="F387" s="244">
        <f>Jurat!D$33</f>
        <v>0</v>
      </c>
      <c r="G387" s="219" t="s">
        <v>553</v>
      </c>
      <c r="H387" s="244">
        <v>42551</v>
      </c>
      <c r="I387" s="219" t="s">
        <v>486</v>
      </c>
      <c r="J387" s="219" t="s">
        <v>625</v>
      </c>
      <c r="K387" s="219" t="s">
        <v>14</v>
      </c>
      <c r="L387" s="219" t="s">
        <v>635</v>
      </c>
      <c r="M387" s="236" t="s">
        <v>104</v>
      </c>
      <c r="N387" s="228" t="s">
        <v>161</v>
      </c>
      <c r="O387" s="250">
        <f>'MMA Rev-Exp Region 1'!M$15</f>
        <v>0</v>
      </c>
      <c r="P387" s="250">
        <f>'MMA Rev-Exp Region 1'!N$15</f>
        <v>0</v>
      </c>
      <c r="Q387" s="250">
        <f>'MMA Rev-Exp Region 1'!O$15</f>
        <v>0</v>
      </c>
      <c r="R387" s="250">
        <f>'MMA Rev-Exp Region 1'!P$15</f>
        <v>0</v>
      </c>
      <c r="S387" s="250">
        <f>'MMA Rev-Exp Region 1'!Q$15</f>
        <v>0</v>
      </c>
      <c r="T387" s="250">
        <f>'MMA Rev-Exp Region 1'!R$15</f>
        <v>0</v>
      </c>
      <c r="U387" s="250">
        <f>'MMA Rev-Exp Region 1'!S$15</f>
        <v>0</v>
      </c>
      <c r="V387" s="250">
        <f>'MMA Rev-Exp Region 1'!T$15</f>
        <v>0</v>
      </c>
      <c r="W387" s="250">
        <f>'MMA Rev-Exp Region 1'!U$15</f>
        <v>0</v>
      </c>
    </row>
    <row r="388" spans="5:23" x14ac:dyDescent="0.3">
      <c r="E388" s="243">
        <f>Jurat!I$1</f>
        <v>0</v>
      </c>
      <c r="F388" s="244">
        <f>Jurat!D$33</f>
        <v>0</v>
      </c>
      <c r="G388" s="219" t="s">
        <v>553</v>
      </c>
      <c r="H388" s="244">
        <v>42551</v>
      </c>
      <c r="I388" s="219" t="s">
        <v>486</v>
      </c>
      <c r="J388" s="219" t="s">
        <v>625</v>
      </c>
      <c r="K388" s="219" t="s">
        <v>14</v>
      </c>
      <c r="L388" s="219" t="s">
        <v>14</v>
      </c>
      <c r="M388" s="236" t="s">
        <v>39</v>
      </c>
      <c r="N388" s="228" t="s">
        <v>14</v>
      </c>
      <c r="O388" s="250">
        <f>'MMA Rev-Exp Region 1'!M$16</f>
        <v>0</v>
      </c>
      <c r="P388" s="250">
        <f>'MMA Rev-Exp Region 1'!N$16</f>
        <v>0</v>
      </c>
      <c r="Q388" s="250">
        <f>'MMA Rev-Exp Region 1'!O$16</f>
        <v>0</v>
      </c>
      <c r="R388" s="250">
        <f>'MMA Rev-Exp Region 1'!P$16</f>
        <v>0</v>
      </c>
      <c r="S388" s="250">
        <f>'MMA Rev-Exp Region 1'!Q$16</f>
        <v>0</v>
      </c>
      <c r="T388" s="250">
        <f>'MMA Rev-Exp Region 1'!R$16</f>
        <v>0</v>
      </c>
      <c r="U388" s="250">
        <f>'MMA Rev-Exp Region 1'!S$16</f>
        <v>0</v>
      </c>
      <c r="V388" s="250">
        <f>'MMA Rev-Exp Region 1'!T$16</f>
        <v>0</v>
      </c>
      <c r="W388" s="250">
        <f>'MMA Rev-Exp Region 1'!U$16</f>
        <v>0</v>
      </c>
    </row>
    <row r="389" spans="5:23" x14ac:dyDescent="0.3">
      <c r="E389" s="243">
        <f>Jurat!I$1</f>
        <v>0</v>
      </c>
      <c r="F389" s="244">
        <f>Jurat!D$33</f>
        <v>0</v>
      </c>
      <c r="G389" s="219" t="s">
        <v>553</v>
      </c>
      <c r="H389" s="244">
        <v>42551</v>
      </c>
      <c r="I389" s="219" t="s">
        <v>486</v>
      </c>
      <c r="J389" s="219" t="s">
        <v>626</v>
      </c>
      <c r="K389" s="219" t="s">
        <v>558</v>
      </c>
      <c r="L389" s="219" t="s">
        <v>0</v>
      </c>
      <c r="M389" s="236">
        <v>2.1</v>
      </c>
      <c r="N389" s="228" t="s">
        <v>162</v>
      </c>
      <c r="O389" s="250">
        <f>'MMA Rev-Exp Region 1'!M$20</f>
        <v>0</v>
      </c>
      <c r="P389" s="250">
        <f>'MMA Rev-Exp Region 1'!N$20</f>
        <v>0</v>
      </c>
      <c r="Q389" s="250">
        <f>'MMA Rev-Exp Region 1'!O$20</f>
        <v>0</v>
      </c>
      <c r="R389" s="250">
        <f>'MMA Rev-Exp Region 1'!P$20</f>
        <v>0</v>
      </c>
      <c r="S389" s="250">
        <f>'MMA Rev-Exp Region 1'!Q$20</f>
        <v>0</v>
      </c>
      <c r="T389" s="250">
        <f>'MMA Rev-Exp Region 1'!R$20</f>
        <v>0</v>
      </c>
      <c r="U389" s="250">
        <f>'MMA Rev-Exp Region 1'!S$20</f>
        <v>0</v>
      </c>
      <c r="V389" s="250">
        <f>'MMA Rev-Exp Region 1'!T$20</f>
        <v>0</v>
      </c>
      <c r="W389" s="250">
        <f>'MMA Rev-Exp Region 1'!U$20</f>
        <v>0</v>
      </c>
    </row>
    <row r="390" spans="5:23" x14ac:dyDescent="0.3">
      <c r="E390" s="243">
        <f>Jurat!I$1</f>
        <v>0</v>
      </c>
      <c r="F390" s="244">
        <f>Jurat!D$33</f>
        <v>0</v>
      </c>
      <c r="G390" s="219" t="s">
        <v>553</v>
      </c>
      <c r="H390" s="244">
        <v>42551</v>
      </c>
      <c r="I390" s="219" t="s">
        <v>486</v>
      </c>
      <c r="J390" s="219" t="s">
        <v>626</v>
      </c>
      <c r="K390" s="219" t="s">
        <v>558</v>
      </c>
      <c r="L390" s="219" t="s">
        <v>0</v>
      </c>
      <c r="M390" s="236">
        <v>2.2000000000000002</v>
      </c>
      <c r="N390" s="228" t="s">
        <v>163</v>
      </c>
      <c r="O390" s="250">
        <f>'MMA Rev-Exp Region 1'!M$21</f>
        <v>0</v>
      </c>
      <c r="P390" s="250">
        <f>'MMA Rev-Exp Region 1'!N$21</f>
        <v>0</v>
      </c>
      <c r="Q390" s="250">
        <f>'MMA Rev-Exp Region 1'!O$21</f>
        <v>0</v>
      </c>
      <c r="R390" s="250">
        <f>'MMA Rev-Exp Region 1'!P$21</f>
        <v>0</v>
      </c>
      <c r="S390" s="250">
        <f>'MMA Rev-Exp Region 1'!Q$21</f>
        <v>0</v>
      </c>
      <c r="T390" s="250">
        <f>'MMA Rev-Exp Region 1'!R$21</f>
        <v>0</v>
      </c>
      <c r="U390" s="250">
        <f>'MMA Rev-Exp Region 1'!S$21</f>
        <v>0</v>
      </c>
      <c r="V390" s="250">
        <f>'MMA Rev-Exp Region 1'!T$21</f>
        <v>0</v>
      </c>
      <c r="W390" s="250">
        <f>'MMA Rev-Exp Region 1'!U$21</f>
        <v>0</v>
      </c>
    </row>
    <row r="391" spans="5:23" x14ac:dyDescent="0.3">
      <c r="E391" s="243">
        <f>Jurat!I$1</f>
        <v>0</v>
      </c>
      <c r="F391" s="244">
        <f>Jurat!D$33</f>
        <v>0</v>
      </c>
      <c r="G391" s="219" t="s">
        <v>553</v>
      </c>
      <c r="H391" s="244">
        <v>42551</v>
      </c>
      <c r="I391" s="219" t="s">
        <v>486</v>
      </c>
      <c r="J391" s="219" t="s">
        <v>626</v>
      </c>
      <c r="K391" s="219" t="s">
        <v>558</v>
      </c>
      <c r="L391" s="219" t="s">
        <v>0</v>
      </c>
      <c r="M391" s="236">
        <v>2.2999999999999998</v>
      </c>
      <c r="N391" s="228" t="s">
        <v>164</v>
      </c>
      <c r="O391" s="250">
        <f>'MMA Rev-Exp Region 1'!M$22</f>
        <v>0</v>
      </c>
      <c r="P391" s="250">
        <f>'MMA Rev-Exp Region 1'!N$22</f>
        <v>0</v>
      </c>
      <c r="Q391" s="250">
        <f>'MMA Rev-Exp Region 1'!O$22</f>
        <v>0</v>
      </c>
      <c r="R391" s="250">
        <f>'MMA Rev-Exp Region 1'!P$22</f>
        <v>0</v>
      </c>
      <c r="S391" s="250">
        <f>'MMA Rev-Exp Region 1'!Q$22</f>
        <v>0</v>
      </c>
      <c r="T391" s="250">
        <f>'MMA Rev-Exp Region 1'!R$22</f>
        <v>0</v>
      </c>
      <c r="U391" s="250">
        <f>'MMA Rev-Exp Region 1'!S$22</f>
        <v>0</v>
      </c>
      <c r="V391" s="250">
        <f>'MMA Rev-Exp Region 1'!T$22</f>
        <v>0</v>
      </c>
      <c r="W391" s="250">
        <f>'MMA Rev-Exp Region 1'!U$22</f>
        <v>0</v>
      </c>
    </row>
    <row r="392" spans="5:23" x14ac:dyDescent="0.3">
      <c r="E392" s="243">
        <f>Jurat!I$1</f>
        <v>0</v>
      </c>
      <c r="F392" s="244">
        <f>Jurat!D$33</f>
        <v>0</v>
      </c>
      <c r="G392" s="219" t="s">
        <v>553</v>
      </c>
      <c r="H392" s="244">
        <v>42551</v>
      </c>
      <c r="I392" s="219" t="s">
        <v>486</v>
      </c>
      <c r="J392" s="219" t="s">
        <v>626</v>
      </c>
      <c r="K392" s="219" t="s">
        <v>558</v>
      </c>
      <c r="L392" s="219" t="s">
        <v>0</v>
      </c>
      <c r="M392" s="236">
        <v>2.4</v>
      </c>
      <c r="N392" s="228" t="s">
        <v>165</v>
      </c>
      <c r="O392" s="250">
        <f>'MMA Rev-Exp Region 1'!M$23</f>
        <v>0</v>
      </c>
      <c r="P392" s="250">
        <f>'MMA Rev-Exp Region 1'!N$23</f>
        <v>0</v>
      </c>
      <c r="Q392" s="250">
        <f>'MMA Rev-Exp Region 1'!O$23</f>
        <v>0</v>
      </c>
      <c r="R392" s="250">
        <f>'MMA Rev-Exp Region 1'!P$23</f>
        <v>0</v>
      </c>
      <c r="S392" s="250">
        <f>'MMA Rev-Exp Region 1'!Q$23</f>
        <v>0</v>
      </c>
      <c r="T392" s="250">
        <f>'MMA Rev-Exp Region 1'!R$23</f>
        <v>0</v>
      </c>
      <c r="U392" s="250">
        <f>'MMA Rev-Exp Region 1'!S$23</f>
        <v>0</v>
      </c>
      <c r="V392" s="250">
        <f>'MMA Rev-Exp Region 1'!T$23</f>
        <v>0</v>
      </c>
      <c r="W392" s="250">
        <f>'MMA Rev-Exp Region 1'!U$23</f>
        <v>0</v>
      </c>
    </row>
    <row r="393" spans="5:23" ht="28.8" x14ac:dyDescent="0.3">
      <c r="E393" s="243">
        <f>Jurat!I$1</f>
        <v>0</v>
      </c>
      <c r="F393" s="244">
        <f>Jurat!D$33</f>
        <v>0</v>
      </c>
      <c r="G393" s="219" t="s">
        <v>553</v>
      </c>
      <c r="H393" s="244">
        <v>42551</v>
      </c>
      <c r="I393" s="219" t="s">
        <v>486</v>
      </c>
      <c r="J393" s="219" t="s">
        <v>626</v>
      </c>
      <c r="K393" s="219" t="s">
        <v>558</v>
      </c>
      <c r="L393" s="219" t="s">
        <v>0</v>
      </c>
      <c r="M393" s="236">
        <v>2.5</v>
      </c>
      <c r="N393" s="228" t="s">
        <v>166</v>
      </c>
      <c r="O393" s="250">
        <f>'MMA Rev-Exp Region 1'!M$24</f>
        <v>0</v>
      </c>
      <c r="P393" s="250">
        <f>'MMA Rev-Exp Region 1'!N$24</f>
        <v>0</v>
      </c>
      <c r="Q393" s="250">
        <f>'MMA Rev-Exp Region 1'!O$24</f>
        <v>0</v>
      </c>
      <c r="R393" s="250">
        <f>'MMA Rev-Exp Region 1'!P$24</f>
        <v>0</v>
      </c>
      <c r="S393" s="250">
        <f>'MMA Rev-Exp Region 1'!Q$24</f>
        <v>0</v>
      </c>
      <c r="T393" s="250">
        <f>'MMA Rev-Exp Region 1'!R$24</f>
        <v>0</v>
      </c>
      <c r="U393" s="250">
        <f>'MMA Rev-Exp Region 1'!S$24</f>
        <v>0</v>
      </c>
      <c r="V393" s="250">
        <f>'MMA Rev-Exp Region 1'!T$24</f>
        <v>0</v>
      </c>
      <c r="W393" s="250">
        <f>'MMA Rev-Exp Region 1'!U$24</f>
        <v>0</v>
      </c>
    </row>
    <row r="394" spans="5:23" x14ac:dyDescent="0.3">
      <c r="E394" s="243">
        <f>Jurat!I$1</f>
        <v>0</v>
      </c>
      <c r="F394" s="244">
        <f>Jurat!D$33</f>
        <v>0</v>
      </c>
      <c r="G394" s="219" t="s">
        <v>553</v>
      </c>
      <c r="H394" s="244">
        <v>42551</v>
      </c>
      <c r="I394" s="219" t="s">
        <v>486</v>
      </c>
      <c r="J394" s="219" t="s">
        <v>626</v>
      </c>
      <c r="K394" s="219" t="s">
        <v>558</v>
      </c>
      <c r="L394" s="219" t="s">
        <v>0</v>
      </c>
      <c r="M394" s="236" t="s">
        <v>108</v>
      </c>
      <c r="N394" s="228" t="s">
        <v>7</v>
      </c>
      <c r="O394" s="250">
        <f>'MMA Rev-Exp Region 1'!M$25</f>
        <v>0</v>
      </c>
      <c r="P394" s="250">
        <f>'MMA Rev-Exp Region 1'!N$25</f>
        <v>0</v>
      </c>
      <c r="Q394" s="250">
        <f>'MMA Rev-Exp Region 1'!O$25</f>
        <v>0</v>
      </c>
      <c r="R394" s="250">
        <f>'MMA Rev-Exp Region 1'!P$25</f>
        <v>0</v>
      </c>
      <c r="S394" s="250">
        <f>'MMA Rev-Exp Region 1'!Q$25</f>
        <v>0</v>
      </c>
      <c r="T394" s="250">
        <f>'MMA Rev-Exp Region 1'!R$25</f>
        <v>0</v>
      </c>
      <c r="U394" s="250">
        <f>'MMA Rev-Exp Region 1'!S$25</f>
        <v>0</v>
      </c>
      <c r="V394" s="250">
        <f>'MMA Rev-Exp Region 1'!T$25</f>
        <v>0</v>
      </c>
      <c r="W394" s="250">
        <f>'MMA Rev-Exp Region 1'!U$25</f>
        <v>0</v>
      </c>
    </row>
    <row r="395" spans="5:23" x14ac:dyDescent="0.3">
      <c r="E395" s="243">
        <f>Jurat!I$1</f>
        <v>0</v>
      </c>
      <c r="F395" s="244">
        <f>Jurat!D$33</f>
        <v>0</v>
      </c>
      <c r="G395" s="219" t="s">
        <v>553</v>
      </c>
      <c r="H395" s="244">
        <v>42551</v>
      </c>
      <c r="I395" s="219" t="s">
        <v>486</v>
      </c>
      <c r="J395" s="219" t="s">
        <v>626</v>
      </c>
      <c r="K395" s="219" t="s">
        <v>558</v>
      </c>
      <c r="L395" s="219" t="s">
        <v>0</v>
      </c>
      <c r="M395" s="236" t="s">
        <v>167</v>
      </c>
      <c r="N395" s="228" t="s">
        <v>565</v>
      </c>
      <c r="O395" s="250">
        <f>'MMA Rev-Exp Region 1'!M$26</f>
        <v>0</v>
      </c>
      <c r="P395" s="250">
        <f>'MMA Rev-Exp Region 1'!N$26</f>
        <v>0</v>
      </c>
      <c r="Q395" s="250">
        <f>'MMA Rev-Exp Region 1'!O$26</f>
        <v>0</v>
      </c>
      <c r="R395" s="250">
        <f>'MMA Rev-Exp Region 1'!P$26</f>
        <v>0</v>
      </c>
      <c r="S395" s="250">
        <f>'MMA Rev-Exp Region 1'!Q$26</f>
        <v>0</v>
      </c>
      <c r="T395" s="250">
        <f>'MMA Rev-Exp Region 1'!R$26</f>
        <v>0</v>
      </c>
      <c r="U395" s="250">
        <f>'MMA Rev-Exp Region 1'!S$26</f>
        <v>0</v>
      </c>
      <c r="V395" s="250">
        <f>'MMA Rev-Exp Region 1'!T$26</f>
        <v>0</v>
      </c>
      <c r="W395" s="250">
        <f>'MMA Rev-Exp Region 1'!U$26</f>
        <v>0</v>
      </c>
    </row>
    <row r="396" spans="5:23" x14ac:dyDescent="0.3">
      <c r="E396" s="243">
        <f>Jurat!I$1</f>
        <v>0</v>
      </c>
      <c r="F396" s="244">
        <f>Jurat!D$33</f>
        <v>0</v>
      </c>
      <c r="G396" s="219" t="s">
        <v>553</v>
      </c>
      <c r="H396" s="244">
        <v>42551</v>
      </c>
      <c r="I396" s="219" t="s">
        <v>486</v>
      </c>
      <c r="J396" s="219" t="s">
        <v>626</v>
      </c>
      <c r="K396" s="219" t="s">
        <v>558</v>
      </c>
      <c r="L396" s="219" t="s">
        <v>60</v>
      </c>
      <c r="M396" s="236">
        <v>3.1</v>
      </c>
      <c r="N396" s="229" t="s">
        <v>37</v>
      </c>
      <c r="O396" s="250">
        <f>'MMA Rev-Exp Region 1'!M$28</f>
        <v>0</v>
      </c>
      <c r="P396" s="250">
        <f>'MMA Rev-Exp Region 1'!N$28</f>
        <v>0</v>
      </c>
      <c r="Q396" s="250">
        <f>'MMA Rev-Exp Region 1'!O$28</f>
        <v>0</v>
      </c>
      <c r="R396" s="250">
        <f>'MMA Rev-Exp Region 1'!P$28</f>
        <v>0</v>
      </c>
      <c r="S396" s="250">
        <f>'MMA Rev-Exp Region 1'!Q$28</f>
        <v>0</v>
      </c>
      <c r="T396" s="250">
        <f>'MMA Rev-Exp Region 1'!R$28</f>
        <v>0</v>
      </c>
      <c r="U396" s="250">
        <f>'MMA Rev-Exp Region 1'!S$28</f>
        <v>0</v>
      </c>
      <c r="V396" s="250">
        <f>'MMA Rev-Exp Region 1'!T$28</f>
        <v>0</v>
      </c>
      <c r="W396" s="250">
        <f>'MMA Rev-Exp Region 1'!U$28</f>
        <v>0</v>
      </c>
    </row>
    <row r="397" spans="5:23" x14ac:dyDescent="0.3">
      <c r="E397" s="243">
        <f>Jurat!I$1</f>
        <v>0</v>
      </c>
      <c r="F397" s="244">
        <f>Jurat!D$33</f>
        <v>0</v>
      </c>
      <c r="G397" s="219" t="s">
        <v>553</v>
      </c>
      <c r="H397" s="244">
        <v>42551</v>
      </c>
      <c r="I397" s="219" t="s">
        <v>486</v>
      </c>
      <c r="J397" s="219" t="s">
        <v>626</v>
      </c>
      <c r="K397" s="219" t="s">
        <v>558</v>
      </c>
      <c r="L397" s="219" t="s">
        <v>60</v>
      </c>
      <c r="M397" s="236">
        <v>3.2</v>
      </c>
      <c r="N397" s="229" t="s">
        <v>38</v>
      </c>
      <c r="O397" s="250">
        <f>'MMA Rev-Exp Region 1'!M$29</f>
        <v>0</v>
      </c>
      <c r="P397" s="250">
        <f>'MMA Rev-Exp Region 1'!N$29</f>
        <v>0</v>
      </c>
      <c r="Q397" s="250">
        <f>'MMA Rev-Exp Region 1'!O$29</f>
        <v>0</v>
      </c>
      <c r="R397" s="250">
        <f>'MMA Rev-Exp Region 1'!P$29</f>
        <v>0</v>
      </c>
      <c r="S397" s="250">
        <f>'MMA Rev-Exp Region 1'!Q$29</f>
        <v>0</v>
      </c>
      <c r="T397" s="250">
        <f>'MMA Rev-Exp Region 1'!R$29</f>
        <v>0</v>
      </c>
      <c r="U397" s="250">
        <f>'MMA Rev-Exp Region 1'!S$29</f>
        <v>0</v>
      </c>
      <c r="V397" s="250">
        <f>'MMA Rev-Exp Region 1'!T$29</f>
        <v>0</v>
      </c>
      <c r="W397" s="250">
        <f>'MMA Rev-Exp Region 1'!U$29</f>
        <v>0</v>
      </c>
    </row>
    <row r="398" spans="5:23" x14ac:dyDescent="0.3">
      <c r="E398" s="243">
        <f>Jurat!I$1</f>
        <v>0</v>
      </c>
      <c r="F398" s="244">
        <f>Jurat!D$33</f>
        <v>0</v>
      </c>
      <c r="G398" s="219" t="s">
        <v>553</v>
      </c>
      <c r="H398" s="244">
        <v>42551</v>
      </c>
      <c r="I398" s="219" t="s">
        <v>486</v>
      </c>
      <c r="J398" s="219" t="s">
        <v>626</v>
      </c>
      <c r="K398" s="219" t="s">
        <v>558</v>
      </c>
      <c r="L398" s="219" t="s">
        <v>60</v>
      </c>
      <c r="M398" s="236">
        <v>3.3</v>
      </c>
      <c r="N398" s="229" t="s">
        <v>61</v>
      </c>
      <c r="O398" s="250">
        <f>'MMA Rev-Exp Region 1'!M$30</f>
        <v>0</v>
      </c>
      <c r="P398" s="250">
        <f>'MMA Rev-Exp Region 1'!N$30</f>
        <v>0</v>
      </c>
      <c r="Q398" s="250">
        <f>'MMA Rev-Exp Region 1'!O$30</f>
        <v>0</v>
      </c>
      <c r="R398" s="250">
        <f>'MMA Rev-Exp Region 1'!P$30</f>
        <v>0</v>
      </c>
      <c r="S398" s="250">
        <f>'MMA Rev-Exp Region 1'!Q$30</f>
        <v>0</v>
      </c>
      <c r="T398" s="250">
        <f>'MMA Rev-Exp Region 1'!R$30</f>
        <v>0</v>
      </c>
      <c r="U398" s="250">
        <f>'MMA Rev-Exp Region 1'!S$30</f>
        <v>0</v>
      </c>
      <c r="V398" s="250">
        <f>'MMA Rev-Exp Region 1'!T$30</f>
        <v>0</v>
      </c>
      <c r="W398" s="250">
        <f>'MMA Rev-Exp Region 1'!U$30</f>
        <v>0</v>
      </c>
    </row>
    <row r="399" spans="5:23" x14ac:dyDescent="0.3">
      <c r="E399" s="243">
        <f>Jurat!I$1</f>
        <v>0</v>
      </c>
      <c r="F399" s="244">
        <f>Jurat!D$33</f>
        <v>0</v>
      </c>
      <c r="G399" s="219" t="s">
        <v>553</v>
      </c>
      <c r="H399" s="244">
        <v>42551</v>
      </c>
      <c r="I399" s="219" t="s">
        <v>486</v>
      </c>
      <c r="J399" s="219" t="s">
        <v>626</v>
      </c>
      <c r="K399" s="219" t="s">
        <v>558</v>
      </c>
      <c r="L399" s="219" t="s">
        <v>60</v>
      </c>
      <c r="M399" s="236" t="s">
        <v>49</v>
      </c>
      <c r="N399" s="229" t="s">
        <v>168</v>
      </c>
      <c r="O399" s="250">
        <f>'MMA Rev-Exp Region 1'!M$31</f>
        <v>0</v>
      </c>
      <c r="P399" s="250">
        <f>'MMA Rev-Exp Region 1'!N$31</f>
        <v>0</v>
      </c>
      <c r="Q399" s="250">
        <f>'MMA Rev-Exp Region 1'!O$31</f>
        <v>0</v>
      </c>
      <c r="R399" s="250">
        <f>'MMA Rev-Exp Region 1'!P$31</f>
        <v>0</v>
      </c>
      <c r="S399" s="250">
        <f>'MMA Rev-Exp Region 1'!Q$31</f>
        <v>0</v>
      </c>
      <c r="T399" s="250">
        <f>'MMA Rev-Exp Region 1'!R$31</f>
        <v>0</v>
      </c>
      <c r="U399" s="250">
        <f>'MMA Rev-Exp Region 1'!S$31</f>
        <v>0</v>
      </c>
      <c r="V399" s="250">
        <f>'MMA Rev-Exp Region 1'!T$31</f>
        <v>0</v>
      </c>
      <c r="W399" s="250">
        <f>'MMA Rev-Exp Region 1'!U$31</f>
        <v>0</v>
      </c>
    </row>
    <row r="400" spans="5:23" x14ac:dyDescent="0.3">
      <c r="E400" s="243">
        <f>Jurat!I$1</f>
        <v>0</v>
      </c>
      <c r="F400" s="244">
        <f>Jurat!D$33</f>
        <v>0</v>
      </c>
      <c r="G400" s="219" t="s">
        <v>553</v>
      </c>
      <c r="H400" s="244">
        <v>42551</v>
      </c>
      <c r="I400" s="219" t="s">
        <v>486</v>
      </c>
      <c r="J400" s="219" t="s">
        <v>626</v>
      </c>
      <c r="K400" s="219" t="s">
        <v>558</v>
      </c>
      <c r="L400" s="219" t="s">
        <v>60</v>
      </c>
      <c r="M400" s="236" t="s">
        <v>46</v>
      </c>
      <c r="N400" s="229" t="s">
        <v>59</v>
      </c>
      <c r="O400" s="250">
        <f>'MMA Rev-Exp Region 1'!M$32</f>
        <v>0</v>
      </c>
      <c r="P400" s="250">
        <f>'MMA Rev-Exp Region 1'!N$32</f>
        <v>0</v>
      </c>
      <c r="Q400" s="250">
        <f>'MMA Rev-Exp Region 1'!O$32</f>
        <v>0</v>
      </c>
      <c r="R400" s="250">
        <f>'MMA Rev-Exp Region 1'!P$32</f>
        <v>0</v>
      </c>
      <c r="S400" s="250">
        <f>'MMA Rev-Exp Region 1'!Q$32</f>
        <v>0</v>
      </c>
      <c r="T400" s="250">
        <f>'MMA Rev-Exp Region 1'!R$32</f>
        <v>0</v>
      </c>
      <c r="U400" s="250">
        <f>'MMA Rev-Exp Region 1'!S$32</f>
        <v>0</v>
      </c>
      <c r="V400" s="250">
        <f>'MMA Rev-Exp Region 1'!T$32</f>
        <v>0</v>
      </c>
      <c r="W400" s="250">
        <f>'MMA Rev-Exp Region 1'!U$32</f>
        <v>0</v>
      </c>
    </row>
    <row r="401" spans="5:23" x14ac:dyDescent="0.3">
      <c r="E401" s="243">
        <f>Jurat!I$1</f>
        <v>0</v>
      </c>
      <c r="F401" s="244">
        <f>Jurat!D$33</f>
        <v>0</v>
      </c>
      <c r="G401" s="219" t="s">
        <v>553</v>
      </c>
      <c r="H401" s="244">
        <v>42551</v>
      </c>
      <c r="I401" s="219" t="s">
        <v>486</v>
      </c>
      <c r="J401" s="219" t="s">
        <v>626</v>
      </c>
      <c r="K401" s="219" t="s">
        <v>558</v>
      </c>
      <c r="L401" s="219" t="s">
        <v>60</v>
      </c>
      <c r="M401" s="236" t="s">
        <v>47</v>
      </c>
      <c r="N401" s="229" t="s">
        <v>169</v>
      </c>
      <c r="O401" s="250">
        <f>'MMA Rev-Exp Region 1'!M$33</f>
        <v>0</v>
      </c>
      <c r="P401" s="250">
        <f>'MMA Rev-Exp Region 1'!N$33</f>
        <v>0</v>
      </c>
      <c r="Q401" s="250">
        <f>'MMA Rev-Exp Region 1'!O$33</f>
        <v>0</v>
      </c>
      <c r="R401" s="250">
        <f>'MMA Rev-Exp Region 1'!P$33</f>
        <v>0</v>
      </c>
      <c r="S401" s="250">
        <f>'MMA Rev-Exp Region 1'!Q$33</f>
        <v>0</v>
      </c>
      <c r="T401" s="250">
        <f>'MMA Rev-Exp Region 1'!R$33</f>
        <v>0</v>
      </c>
      <c r="U401" s="250">
        <f>'MMA Rev-Exp Region 1'!S$33</f>
        <v>0</v>
      </c>
      <c r="V401" s="250">
        <f>'MMA Rev-Exp Region 1'!T$33</f>
        <v>0</v>
      </c>
      <c r="W401" s="250">
        <f>'MMA Rev-Exp Region 1'!U$33</f>
        <v>0</v>
      </c>
    </row>
    <row r="402" spans="5:23" x14ac:dyDescent="0.3">
      <c r="E402" s="243">
        <f>Jurat!I$1</f>
        <v>0</v>
      </c>
      <c r="F402" s="244">
        <f>Jurat!D$33</f>
        <v>0</v>
      </c>
      <c r="G402" s="219" t="s">
        <v>553</v>
      </c>
      <c r="H402" s="244">
        <v>42551</v>
      </c>
      <c r="I402" s="219" t="s">
        <v>486</v>
      </c>
      <c r="J402" s="219" t="s">
        <v>626</v>
      </c>
      <c r="K402" s="219" t="s">
        <v>558</v>
      </c>
      <c r="L402" s="219" t="s">
        <v>60</v>
      </c>
      <c r="M402" s="236" t="s">
        <v>48</v>
      </c>
      <c r="N402" s="229" t="s">
        <v>578</v>
      </c>
      <c r="O402" s="250">
        <f>'MMA Rev-Exp Region 1'!M$34</f>
        <v>0</v>
      </c>
      <c r="P402" s="250">
        <f>'MMA Rev-Exp Region 1'!N$34</f>
        <v>0</v>
      </c>
      <c r="Q402" s="250">
        <f>'MMA Rev-Exp Region 1'!O$34</f>
        <v>0</v>
      </c>
      <c r="R402" s="250">
        <f>'MMA Rev-Exp Region 1'!P$34</f>
        <v>0</v>
      </c>
      <c r="S402" s="250">
        <f>'MMA Rev-Exp Region 1'!Q$34</f>
        <v>0</v>
      </c>
      <c r="T402" s="250">
        <f>'MMA Rev-Exp Region 1'!R$34</f>
        <v>0</v>
      </c>
      <c r="U402" s="250">
        <f>'MMA Rev-Exp Region 1'!S$34</f>
        <v>0</v>
      </c>
      <c r="V402" s="250">
        <f>'MMA Rev-Exp Region 1'!T$34</f>
        <v>0</v>
      </c>
      <c r="W402" s="250">
        <f>'MMA Rev-Exp Region 1'!U$34</f>
        <v>0</v>
      </c>
    </row>
    <row r="403" spans="5:23" x14ac:dyDescent="0.3">
      <c r="E403" s="243">
        <f>Jurat!I$1</f>
        <v>0</v>
      </c>
      <c r="F403" s="244">
        <f>Jurat!D$33</f>
        <v>0</v>
      </c>
      <c r="G403" s="219" t="s">
        <v>553</v>
      </c>
      <c r="H403" s="244">
        <v>42551</v>
      </c>
      <c r="I403" s="219" t="s">
        <v>486</v>
      </c>
      <c r="J403" s="219" t="s">
        <v>626</v>
      </c>
      <c r="K403" s="219" t="s">
        <v>558</v>
      </c>
      <c r="L403" s="219" t="s">
        <v>26</v>
      </c>
      <c r="M403" s="236">
        <v>4.0999999999999996</v>
      </c>
      <c r="N403" s="240" t="s">
        <v>26</v>
      </c>
      <c r="O403" s="250">
        <f>'MMA Rev-Exp Region 1'!M$36</f>
        <v>0</v>
      </c>
      <c r="P403" s="250">
        <f>'MMA Rev-Exp Region 1'!N$36</f>
        <v>0</v>
      </c>
      <c r="Q403" s="250">
        <f>'MMA Rev-Exp Region 1'!O$36</f>
        <v>0</v>
      </c>
      <c r="R403" s="250">
        <f>'MMA Rev-Exp Region 1'!P$36</f>
        <v>0</v>
      </c>
      <c r="S403" s="250">
        <f>'MMA Rev-Exp Region 1'!Q$36</f>
        <v>0</v>
      </c>
      <c r="T403" s="250">
        <f>'MMA Rev-Exp Region 1'!R$36</f>
        <v>0</v>
      </c>
      <c r="U403" s="250">
        <f>'MMA Rev-Exp Region 1'!S$36</f>
        <v>0</v>
      </c>
      <c r="V403" s="250">
        <f>'MMA Rev-Exp Region 1'!T$36</f>
        <v>0</v>
      </c>
      <c r="W403" s="250">
        <f>'MMA Rev-Exp Region 1'!U$36</f>
        <v>0</v>
      </c>
    </row>
    <row r="404" spans="5:23" x14ac:dyDescent="0.3">
      <c r="E404" s="243">
        <f>Jurat!I$1</f>
        <v>0</v>
      </c>
      <c r="F404" s="244">
        <f>Jurat!D$33</f>
        <v>0</v>
      </c>
      <c r="G404" s="219" t="s">
        <v>553</v>
      </c>
      <c r="H404" s="244">
        <v>42551</v>
      </c>
      <c r="I404" s="219" t="s">
        <v>486</v>
      </c>
      <c r="J404" s="219" t="s">
        <v>626</v>
      </c>
      <c r="K404" s="219" t="s">
        <v>558</v>
      </c>
      <c r="L404" s="219" t="s">
        <v>26</v>
      </c>
      <c r="M404" s="236" t="s">
        <v>82</v>
      </c>
      <c r="N404" s="241" t="s">
        <v>219</v>
      </c>
      <c r="O404" s="250">
        <f>'MMA Rev-Exp Region 1'!M$37</f>
        <v>0</v>
      </c>
      <c r="P404" s="250">
        <f>'MMA Rev-Exp Region 1'!N$37</f>
        <v>0</v>
      </c>
      <c r="Q404" s="250">
        <f>'MMA Rev-Exp Region 1'!O$37</f>
        <v>0</v>
      </c>
      <c r="R404" s="250">
        <f>'MMA Rev-Exp Region 1'!P$37</f>
        <v>0</v>
      </c>
      <c r="S404" s="250">
        <f>'MMA Rev-Exp Region 1'!Q$37</f>
        <v>0</v>
      </c>
      <c r="T404" s="250">
        <f>'MMA Rev-Exp Region 1'!R$37</f>
        <v>0</v>
      </c>
      <c r="U404" s="250">
        <f>'MMA Rev-Exp Region 1'!S$37</f>
        <v>0</v>
      </c>
      <c r="V404" s="250">
        <f>'MMA Rev-Exp Region 1'!T$37</f>
        <v>0</v>
      </c>
      <c r="W404" s="250">
        <f>'MMA Rev-Exp Region 1'!U$37</f>
        <v>0</v>
      </c>
    </row>
    <row r="405" spans="5:23" x14ac:dyDescent="0.3">
      <c r="E405" s="243">
        <f>Jurat!I$1</f>
        <v>0</v>
      </c>
      <c r="F405" s="244">
        <f>Jurat!D$33</f>
        <v>0</v>
      </c>
      <c r="G405" s="219" t="s">
        <v>553</v>
      </c>
      <c r="H405" s="244">
        <v>42551</v>
      </c>
      <c r="I405" s="219" t="s">
        <v>486</v>
      </c>
      <c r="J405" s="219" t="s">
        <v>626</v>
      </c>
      <c r="K405" s="219" t="s">
        <v>558</v>
      </c>
      <c r="L405" s="219" t="s">
        <v>26</v>
      </c>
      <c r="M405" s="237" t="s">
        <v>83</v>
      </c>
      <c r="N405" s="242" t="s">
        <v>568</v>
      </c>
      <c r="O405" s="250">
        <f>'MMA Rev-Exp Region 1'!M$38</f>
        <v>0</v>
      </c>
      <c r="P405" s="250">
        <f>'MMA Rev-Exp Region 1'!N$38</f>
        <v>0</v>
      </c>
      <c r="Q405" s="250">
        <f>'MMA Rev-Exp Region 1'!O$38</f>
        <v>0</v>
      </c>
      <c r="R405" s="250">
        <f>'MMA Rev-Exp Region 1'!P$38</f>
        <v>0</v>
      </c>
      <c r="S405" s="250">
        <f>'MMA Rev-Exp Region 1'!Q$38</f>
        <v>0</v>
      </c>
      <c r="T405" s="250">
        <f>'MMA Rev-Exp Region 1'!R$38</f>
        <v>0</v>
      </c>
      <c r="U405" s="250">
        <f>'MMA Rev-Exp Region 1'!S$38</f>
        <v>0</v>
      </c>
      <c r="V405" s="250">
        <f>'MMA Rev-Exp Region 1'!T$38</f>
        <v>0</v>
      </c>
      <c r="W405" s="250">
        <f>'MMA Rev-Exp Region 1'!U$38</f>
        <v>0</v>
      </c>
    </row>
    <row r="406" spans="5:23" x14ac:dyDescent="0.3">
      <c r="E406" s="243">
        <f>Jurat!I$1</f>
        <v>0</v>
      </c>
      <c r="F406" s="244">
        <f>Jurat!D$33</f>
        <v>0</v>
      </c>
      <c r="G406" s="219" t="s">
        <v>553</v>
      </c>
      <c r="H406" s="244">
        <v>42551</v>
      </c>
      <c r="I406" s="219" t="s">
        <v>486</v>
      </c>
      <c r="J406" s="219" t="s">
        <v>626</v>
      </c>
      <c r="K406" s="219" t="s">
        <v>558</v>
      </c>
      <c r="L406" s="219" t="s">
        <v>559</v>
      </c>
      <c r="M406" s="236">
        <v>5.0999999999999996</v>
      </c>
      <c r="N406" s="240" t="s">
        <v>41</v>
      </c>
      <c r="O406" s="250">
        <f>'MMA Rev-Exp Region 1'!M$40</f>
        <v>0</v>
      </c>
      <c r="P406" s="250">
        <f>'MMA Rev-Exp Region 1'!N$40</f>
        <v>0</v>
      </c>
      <c r="Q406" s="250">
        <f>'MMA Rev-Exp Region 1'!O$40</f>
        <v>0</v>
      </c>
      <c r="R406" s="250">
        <f>'MMA Rev-Exp Region 1'!P$40</f>
        <v>0</v>
      </c>
      <c r="S406" s="250">
        <f>'MMA Rev-Exp Region 1'!Q$40</f>
        <v>0</v>
      </c>
      <c r="T406" s="250">
        <f>'MMA Rev-Exp Region 1'!R$40</f>
        <v>0</v>
      </c>
      <c r="U406" s="250">
        <f>'MMA Rev-Exp Region 1'!S$40</f>
        <v>0</v>
      </c>
      <c r="V406" s="250">
        <f>'MMA Rev-Exp Region 1'!T$40</f>
        <v>0</v>
      </c>
      <c r="W406" s="250">
        <f>'MMA Rev-Exp Region 1'!U$40</f>
        <v>0</v>
      </c>
    </row>
    <row r="407" spans="5:23" ht="28.8" x14ac:dyDescent="0.3">
      <c r="E407" s="243">
        <f>Jurat!I$1</f>
        <v>0</v>
      </c>
      <c r="F407" s="244">
        <f>Jurat!D$33</f>
        <v>0</v>
      </c>
      <c r="G407" s="219" t="s">
        <v>553</v>
      </c>
      <c r="H407" s="244">
        <v>42551</v>
      </c>
      <c r="I407" s="219" t="s">
        <v>486</v>
      </c>
      <c r="J407" s="219" t="s">
        <v>626</v>
      </c>
      <c r="K407" s="219" t="s">
        <v>558</v>
      </c>
      <c r="L407" s="219" t="s">
        <v>559</v>
      </c>
      <c r="M407" s="236">
        <v>5.2</v>
      </c>
      <c r="N407" s="240" t="s">
        <v>367</v>
      </c>
      <c r="O407" s="250">
        <f>'MMA Rev-Exp Region 1'!M$41</f>
        <v>0</v>
      </c>
      <c r="P407" s="250">
        <f>'MMA Rev-Exp Region 1'!N$41</f>
        <v>0</v>
      </c>
      <c r="Q407" s="250">
        <f>'MMA Rev-Exp Region 1'!O$41</f>
        <v>0</v>
      </c>
      <c r="R407" s="250">
        <f>'MMA Rev-Exp Region 1'!P$41</f>
        <v>0</v>
      </c>
      <c r="S407" s="250">
        <f>'MMA Rev-Exp Region 1'!Q$41</f>
        <v>0</v>
      </c>
      <c r="T407" s="250">
        <f>'MMA Rev-Exp Region 1'!R$41</f>
        <v>0</v>
      </c>
      <c r="U407" s="250">
        <f>'MMA Rev-Exp Region 1'!S$41</f>
        <v>0</v>
      </c>
      <c r="V407" s="250">
        <f>'MMA Rev-Exp Region 1'!T$41</f>
        <v>0</v>
      </c>
      <c r="W407" s="250">
        <f>'MMA Rev-Exp Region 1'!U$41</f>
        <v>0</v>
      </c>
    </row>
    <row r="408" spans="5:23" ht="28.8" x14ac:dyDescent="0.3">
      <c r="E408" s="243">
        <f>Jurat!I$1</f>
        <v>0</v>
      </c>
      <c r="F408" s="244">
        <f>Jurat!D$33</f>
        <v>0</v>
      </c>
      <c r="G408" s="219" t="s">
        <v>553</v>
      </c>
      <c r="H408" s="244">
        <v>42551</v>
      </c>
      <c r="I408" s="219" t="s">
        <v>486</v>
      </c>
      <c r="J408" s="219" t="s">
        <v>626</v>
      </c>
      <c r="K408" s="219" t="s">
        <v>558</v>
      </c>
      <c r="L408" s="219" t="s">
        <v>559</v>
      </c>
      <c r="M408" s="236">
        <v>5.3</v>
      </c>
      <c r="N408" s="240" t="s">
        <v>368</v>
      </c>
      <c r="O408" s="250">
        <f>'MMA Rev-Exp Region 1'!M$42</f>
        <v>0</v>
      </c>
      <c r="P408" s="250">
        <f>'MMA Rev-Exp Region 1'!N$42</f>
        <v>0</v>
      </c>
      <c r="Q408" s="250">
        <f>'MMA Rev-Exp Region 1'!O$42</f>
        <v>0</v>
      </c>
      <c r="R408" s="250">
        <f>'MMA Rev-Exp Region 1'!P$42</f>
        <v>0</v>
      </c>
      <c r="S408" s="250">
        <f>'MMA Rev-Exp Region 1'!Q$42</f>
        <v>0</v>
      </c>
      <c r="T408" s="250">
        <f>'MMA Rev-Exp Region 1'!R$42</f>
        <v>0</v>
      </c>
      <c r="U408" s="250">
        <f>'MMA Rev-Exp Region 1'!S$42</f>
        <v>0</v>
      </c>
      <c r="V408" s="250">
        <f>'MMA Rev-Exp Region 1'!T$42</f>
        <v>0</v>
      </c>
      <c r="W408" s="250">
        <f>'MMA Rev-Exp Region 1'!U$42</f>
        <v>0</v>
      </c>
    </row>
    <row r="409" spans="5:23" x14ac:dyDescent="0.3">
      <c r="E409" s="243">
        <f>Jurat!I$1</f>
        <v>0</v>
      </c>
      <c r="F409" s="244">
        <f>Jurat!D$33</f>
        <v>0</v>
      </c>
      <c r="G409" s="219" t="s">
        <v>553</v>
      </c>
      <c r="H409" s="244">
        <v>42551</v>
      </c>
      <c r="I409" s="219" t="s">
        <v>486</v>
      </c>
      <c r="J409" s="219" t="s">
        <v>626</v>
      </c>
      <c r="K409" s="219" t="s">
        <v>558</v>
      </c>
      <c r="L409" s="219" t="s">
        <v>559</v>
      </c>
      <c r="M409" s="236" t="s">
        <v>89</v>
      </c>
      <c r="N409" s="240" t="s">
        <v>569</v>
      </c>
      <c r="O409" s="250">
        <f>'MMA Rev-Exp Region 1'!M$43</f>
        <v>0</v>
      </c>
      <c r="P409" s="250">
        <f>'MMA Rev-Exp Region 1'!N$43</f>
        <v>0</v>
      </c>
      <c r="Q409" s="250">
        <f>'MMA Rev-Exp Region 1'!O$43</f>
        <v>0</v>
      </c>
      <c r="R409" s="250">
        <f>'MMA Rev-Exp Region 1'!P$43</f>
        <v>0</v>
      </c>
      <c r="S409" s="250">
        <f>'MMA Rev-Exp Region 1'!Q$43</f>
        <v>0</v>
      </c>
      <c r="T409" s="250">
        <f>'MMA Rev-Exp Region 1'!R$43</f>
        <v>0</v>
      </c>
      <c r="U409" s="250">
        <f>'MMA Rev-Exp Region 1'!S$43</f>
        <v>0</v>
      </c>
      <c r="V409" s="250">
        <f>'MMA Rev-Exp Region 1'!T$43</f>
        <v>0</v>
      </c>
      <c r="W409" s="250">
        <f>'MMA Rev-Exp Region 1'!U$43</f>
        <v>0</v>
      </c>
    </row>
    <row r="410" spans="5:23" x14ac:dyDescent="0.3">
      <c r="E410" s="243">
        <f>Jurat!I$1</f>
        <v>0</v>
      </c>
      <c r="F410" s="244">
        <f>Jurat!D$33</f>
        <v>0</v>
      </c>
      <c r="G410" s="219" t="s">
        <v>553</v>
      </c>
      <c r="H410" s="244">
        <v>42551</v>
      </c>
      <c r="I410" s="219" t="s">
        <v>486</v>
      </c>
      <c r="J410" s="219" t="s">
        <v>626</v>
      </c>
      <c r="K410" s="219" t="s">
        <v>558</v>
      </c>
      <c r="L410" s="219" t="s">
        <v>560</v>
      </c>
      <c r="M410" s="236">
        <v>6.1</v>
      </c>
      <c r="N410" s="240" t="s">
        <v>20</v>
      </c>
      <c r="O410" s="250">
        <f>'MMA Rev-Exp Region 1'!M$45</f>
        <v>0</v>
      </c>
      <c r="P410" s="250">
        <f>'MMA Rev-Exp Region 1'!N$45</f>
        <v>0</v>
      </c>
      <c r="Q410" s="250">
        <f>'MMA Rev-Exp Region 1'!O$45</f>
        <v>0</v>
      </c>
      <c r="R410" s="250">
        <f>'MMA Rev-Exp Region 1'!P$45</f>
        <v>0</v>
      </c>
      <c r="S410" s="250">
        <f>'MMA Rev-Exp Region 1'!Q$45</f>
        <v>0</v>
      </c>
      <c r="T410" s="250">
        <f>'MMA Rev-Exp Region 1'!R$45</f>
        <v>0</v>
      </c>
      <c r="U410" s="250">
        <f>'MMA Rev-Exp Region 1'!S$45</f>
        <v>0</v>
      </c>
      <c r="V410" s="250">
        <f>'MMA Rev-Exp Region 1'!T$45</f>
        <v>0</v>
      </c>
      <c r="W410" s="250">
        <f>'MMA Rev-Exp Region 1'!U$45</f>
        <v>0</v>
      </c>
    </row>
    <row r="411" spans="5:23" x14ac:dyDescent="0.3">
      <c r="E411" s="243">
        <f>Jurat!I$1</f>
        <v>0</v>
      </c>
      <c r="F411" s="244">
        <f>Jurat!D$33</f>
        <v>0</v>
      </c>
      <c r="G411" s="219" t="s">
        <v>553</v>
      </c>
      <c r="H411" s="244">
        <v>42551</v>
      </c>
      <c r="I411" s="219" t="s">
        <v>486</v>
      </c>
      <c r="J411" s="219" t="s">
        <v>626</v>
      </c>
      <c r="K411" s="219" t="s">
        <v>558</v>
      </c>
      <c r="L411" s="219" t="s">
        <v>560</v>
      </c>
      <c r="M411" s="236">
        <v>6.2</v>
      </c>
      <c r="N411" s="240" t="s">
        <v>21</v>
      </c>
      <c r="O411" s="250">
        <f>'MMA Rev-Exp Region 1'!M$46</f>
        <v>0</v>
      </c>
      <c r="P411" s="250">
        <f>'MMA Rev-Exp Region 1'!N$46</f>
        <v>0</v>
      </c>
      <c r="Q411" s="250">
        <f>'MMA Rev-Exp Region 1'!O$46</f>
        <v>0</v>
      </c>
      <c r="R411" s="250">
        <f>'MMA Rev-Exp Region 1'!P$46</f>
        <v>0</v>
      </c>
      <c r="S411" s="250">
        <f>'MMA Rev-Exp Region 1'!Q$46</f>
        <v>0</v>
      </c>
      <c r="T411" s="250">
        <f>'MMA Rev-Exp Region 1'!R$46</f>
        <v>0</v>
      </c>
      <c r="U411" s="250">
        <f>'MMA Rev-Exp Region 1'!S$46</f>
        <v>0</v>
      </c>
      <c r="V411" s="250">
        <f>'MMA Rev-Exp Region 1'!T$46</f>
        <v>0</v>
      </c>
      <c r="W411" s="250">
        <f>'MMA Rev-Exp Region 1'!U$46</f>
        <v>0</v>
      </c>
    </row>
    <row r="412" spans="5:23" x14ac:dyDescent="0.3">
      <c r="E412" s="243">
        <f>Jurat!I$1</f>
        <v>0</v>
      </c>
      <c r="F412" s="244">
        <f>Jurat!D$33</f>
        <v>0</v>
      </c>
      <c r="G412" s="219" t="s">
        <v>553</v>
      </c>
      <c r="H412" s="244">
        <v>42551</v>
      </c>
      <c r="I412" s="219" t="s">
        <v>486</v>
      </c>
      <c r="J412" s="219" t="s">
        <v>626</v>
      </c>
      <c r="K412" s="219" t="s">
        <v>558</v>
      </c>
      <c r="L412" s="219" t="s">
        <v>560</v>
      </c>
      <c r="M412" s="236">
        <v>6.3</v>
      </c>
      <c r="N412" s="240" t="s">
        <v>220</v>
      </c>
      <c r="O412" s="250">
        <f>'MMA Rev-Exp Region 1'!M$47</f>
        <v>0</v>
      </c>
      <c r="P412" s="250">
        <f>'MMA Rev-Exp Region 1'!N$47</f>
        <v>0</v>
      </c>
      <c r="Q412" s="250">
        <f>'MMA Rev-Exp Region 1'!O$47</f>
        <v>0</v>
      </c>
      <c r="R412" s="250">
        <f>'MMA Rev-Exp Region 1'!P$47</f>
        <v>0</v>
      </c>
      <c r="S412" s="250">
        <f>'MMA Rev-Exp Region 1'!Q$47</f>
        <v>0</v>
      </c>
      <c r="T412" s="250">
        <f>'MMA Rev-Exp Region 1'!R$47</f>
        <v>0</v>
      </c>
      <c r="U412" s="250">
        <f>'MMA Rev-Exp Region 1'!S$47</f>
        <v>0</v>
      </c>
      <c r="V412" s="250">
        <f>'MMA Rev-Exp Region 1'!T$47</f>
        <v>0</v>
      </c>
      <c r="W412" s="250">
        <f>'MMA Rev-Exp Region 1'!U$47</f>
        <v>0</v>
      </c>
    </row>
    <row r="413" spans="5:23" x14ac:dyDescent="0.3">
      <c r="E413" s="243">
        <f>Jurat!I$1</f>
        <v>0</v>
      </c>
      <c r="F413" s="244">
        <f>Jurat!D$33</f>
        <v>0</v>
      </c>
      <c r="G413" s="219" t="s">
        <v>553</v>
      </c>
      <c r="H413" s="244">
        <v>42551</v>
      </c>
      <c r="I413" s="219" t="s">
        <v>486</v>
      </c>
      <c r="J413" s="219" t="s">
        <v>626</v>
      </c>
      <c r="K413" s="219" t="s">
        <v>558</v>
      </c>
      <c r="L413" s="219" t="s">
        <v>560</v>
      </c>
      <c r="M413" s="236" t="s">
        <v>94</v>
      </c>
      <c r="N413" s="240" t="s">
        <v>570</v>
      </c>
      <c r="O413" s="250">
        <f>'MMA Rev-Exp Region 1'!M$48</f>
        <v>0</v>
      </c>
      <c r="P413" s="250">
        <f>'MMA Rev-Exp Region 1'!N$48</f>
        <v>0</v>
      </c>
      <c r="Q413" s="250">
        <f>'MMA Rev-Exp Region 1'!O$48</f>
        <v>0</v>
      </c>
      <c r="R413" s="250">
        <f>'MMA Rev-Exp Region 1'!P$48</f>
        <v>0</v>
      </c>
      <c r="S413" s="250">
        <f>'MMA Rev-Exp Region 1'!Q$48</f>
        <v>0</v>
      </c>
      <c r="T413" s="250">
        <f>'MMA Rev-Exp Region 1'!R$48</f>
        <v>0</v>
      </c>
      <c r="U413" s="250">
        <f>'MMA Rev-Exp Region 1'!S$48</f>
        <v>0</v>
      </c>
      <c r="V413" s="250">
        <f>'MMA Rev-Exp Region 1'!T$48</f>
        <v>0</v>
      </c>
      <c r="W413" s="250">
        <f>'MMA Rev-Exp Region 1'!U$48</f>
        <v>0</v>
      </c>
    </row>
    <row r="414" spans="5:23" x14ac:dyDescent="0.3">
      <c r="E414" s="243">
        <f>Jurat!I$1</f>
        <v>0</v>
      </c>
      <c r="F414" s="244">
        <f>Jurat!D$33</f>
        <v>0</v>
      </c>
      <c r="G414" s="219" t="s">
        <v>553</v>
      </c>
      <c r="H414" s="244">
        <v>42551</v>
      </c>
      <c r="I414" s="219" t="s">
        <v>486</v>
      </c>
      <c r="J414" s="219" t="s">
        <v>626</v>
      </c>
      <c r="K414" s="219" t="s">
        <v>558</v>
      </c>
      <c r="L414" s="219" t="s">
        <v>561</v>
      </c>
      <c r="M414" s="236">
        <v>7.1</v>
      </c>
      <c r="N414" s="240" t="s">
        <v>22</v>
      </c>
      <c r="O414" s="250">
        <f>'MMA Rev-Exp Region 1'!M$50</f>
        <v>0</v>
      </c>
      <c r="P414" s="250">
        <f>'MMA Rev-Exp Region 1'!N$50</f>
        <v>0</v>
      </c>
      <c r="Q414" s="250">
        <f>'MMA Rev-Exp Region 1'!O$50</f>
        <v>0</v>
      </c>
      <c r="R414" s="250">
        <f>'MMA Rev-Exp Region 1'!P$50</f>
        <v>0</v>
      </c>
      <c r="S414" s="250">
        <f>'MMA Rev-Exp Region 1'!Q$50</f>
        <v>0</v>
      </c>
      <c r="T414" s="250">
        <f>'MMA Rev-Exp Region 1'!R$50</f>
        <v>0</v>
      </c>
      <c r="U414" s="250">
        <f>'MMA Rev-Exp Region 1'!S$50</f>
        <v>0</v>
      </c>
      <c r="V414" s="250">
        <f>'MMA Rev-Exp Region 1'!T$50</f>
        <v>0</v>
      </c>
      <c r="W414" s="250">
        <f>'MMA Rev-Exp Region 1'!U$50</f>
        <v>0</v>
      </c>
    </row>
    <row r="415" spans="5:23" x14ac:dyDescent="0.3">
      <c r="E415" s="243">
        <f>Jurat!I$1</f>
        <v>0</v>
      </c>
      <c r="F415" s="244">
        <f>Jurat!D$33</f>
        <v>0</v>
      </c>
      <c r="G415" s="219" t="s">
        <v>553</v>
      </c>
      <c r="H415" s="244">
        <v>42551</v>
      </c>
      <c r="I415" s="219" t="s">
        <v>486</v>
      </c>
      <c r="J415" s="219" t="s">
        <v>626</v>
      </c>
      <c r="K415" s="219" t="s">
        <v>558</v>
      </c>
      <c r="L415" s="219" t="s">
        <v>561</v>
      </c>
      <c r="M415" s="236">
        <v>7.2</v>
      </c>
      <c r="N415" s="240" t="s">
        <v>23</v>
      </c>
      <c r="O415" s="250">
        <f>'MMA Rev-Exp Region 1'!M$51</f>
        <v>0</v>
      </c>
      <c r="P415" s="250">
        <f>'MMA Rev-Exp Region 1'!N$51</f>
        <v>0</v>
      </c>
      <c r="Q415" s="250">
        <f>'MMA Rev-Exp Region 1'!O$51</f>
        <v>0</v>
      </c>
      <c r="R415" s="250">
        <f>'MMA Rev-Exp Region 1'!P$51</f>
        <v>0</v>
      </c>
      <c r="S415" s="250">
        <f>'MMA Rev-Exp Region 1'!Q$51</f>
        <v>0</v>
      </c>
      <c r="T415" s="250">
        <f>'MMA Rev-Exp Region 1'!R$51</f>
        <v>0</v>
      </c>
      <c r="U415" s="250">
        <f>'MMA Rev-Exp Region 1'!S$51</f>
        <v>0</v>
      </c>
      <c r="V415" s="250">
        <f>'MMA Rev-Exp Region 1'!T$51</f>
        <v>0</v>
      </c>
      <c r="W415" s="250">
        <f>'MMA Rev-Exp Region 1'!U$51</f>
        <v>0</v>
      </c>
    </row>
    <row r="416" spans="5:23" x14ac:dyDescent="0.3">
      <c r="E416" s="243">
        <f>Jurat!I$1</f>
        <v>0</v>
      </c>
      <c r="F416" s="244">
        <f>Jurat!D$33</f>
        <v>0</v>
      </c>
      <c r="G416" s="219" t="s">
        <v>553</v>
      </c>
      <c r="H416" s="244">
        <v>42551</v>
      </c>
      <c r="I416" s="219" t="s">
        <v>486</v>
      </c>
      <c r="J416" s="219" t="s">
        <v>626</v>
      </c>
      <c r="K416" s="219" t="s">
        <v>558</v>
      </c>
      <c r="L416" s="219" t="s">
        <v>561</v>
      </c>
      <c r="M416" s="236">
        <v>7.3</v>
      </c>
      <c r="N416" s="240" t="s">
        <v>171</v>
      </c>
      <c r="O416" s="250">
        <f>'MMA Rev-Exp Region 1'!M$52</f>
        <v>0</v>
      </c>
      <c r="P416" s="250">
        <f>'MMA Rev-Exp Region 1'!N$52</f>
        <v>0</v>
      </c>
      <c r="Q416" s="250">
        <f>'MMA Rev-Exp Region 1'!O$52</f>
        <v>0</v>
      </c>
      <c r="R416" s="250">
        <f>'MMA Rev-Exp Region 1'!P$52</f>
        <v>0</v>
      </c>
      <c r="S416" s="250">
        <f>'MMA Rev-Exp Region 1'!Q$52</f>
        <v>0</v>
      </c>
      <c r="T416" s="250">
        <f>'MMA Rev-Exp Region 1'!R$52</f>
        <v>0</v>
      </c>
      <c r="U416" s="250">
        <f>'MMA Rev-Exp Region 1'!S$52</f>
        <v>0</v>
      </c>
      <c r="V416" s="250">
        <f>'MMA Rev-Exp Region 1'!T$52</f>
        <v>0</v>
      </c>
      <c r="W416" s="250">
        <f>'MMA Rev-Exp Region 1'!U$52</f>
        <v>0</v>
      </c>
    </row>
    <row r="417" spans="5:23" x14ac:dyDescent="0.3">
      <c r="E417" s="243">
        <f>Jurat!I$1</f>
        <v>0</v>
      </c>
      <c r="F417" s="244">
        <f>Jurat!D$33</f>
        <v>0</v>
      </c>
      <c r="G417" s="219" t="s">
        <v>553</v>
      </c>
      <c r="H417" s="244">
        <v>42551</v>
      </c>
      <c r="I417" s="219" t="s">
        <v>486</v>
      </c>
      <c r="J417" s="219" t="s">
        <v>626</v>
      </c>
      <c r="K417" s="219" t="s">
        <v>558</v>
      </c>
      <c r="L417" s="219" t="s">
        <v>561</v>
      </c>
      <c r="M417" s="236" t="s">
        <v>98</v>
      </c>
      <c r="N417" s="240" t="s">
        <v>571</v>
      </c>
      <c r="O417" s="250">
        <f>'MMA Rev-Exp Region 1'!M$53</f>
        <v>0</v>
      </c>
      <c r="P417" s="250">
        <f>'MMA Rev-Exp Region 1'!N$53</f>
        <v>0</v>
      </c>
      <c r="Q417" s="250">
        <f>'MMA Rev-Exp Region 1'!O$53</f>
        <v>0</v>
      </c>
      <c r="R417" s="250">
        <f>'MMA Rev-Exp Region 1'!P$53</f>
        <v>0</v>
      </c>
      <c r="S417" s="250">
        <f>'MMA Rev-Exp Region 1'!Q$53</f>
        <v>0</v>
      </c>
      <c r="T417" s="250">
        <f>'MMA Rev-Exp Region 1'!R$53</f>
        <v>0</v>
      </c>
      <c r="U417" s="250">
        <f>'MMA Rev-Exp Region 1'!S$53</f>
        <v>0</v>
      </c>
      <c r="V417" s="250">
        <f>'MMA Rev-Exp Region 1'!T$53</f>
        <v>0</v>
      </c>
      <c r="W417" s="250">
        <f>'MMA Rev-Exp Region 1'!U$53</f>
        <v>0</v>
      </c>
    </row>
    <row r="418" spans="5:23" x14ac:dyDescent="0.3">
      <c r="E418" s="243">
        <f>Jurat!I$1</f>
        <v>0</v>
      </c>
      <c r="F418" s="244">
        <f>Jurat!D$33</f>
        <v>0</v>
      </c>
      <c r="G418" s="219" t="s">
        <v>553</v>
      </c>
      <c r="H418" s="244">
        <v>42551</v>
      </c>
      <c r="I418" s="219" t="s">
        <v>486</v>
      </c>
      <c r="J418" s="219" t="s">
        <v>626</v>
      </c>
      <c r="K418" s="219" t="s">
        <v>558</v>
      </c>
      <c r="L418" s="219" t="s">
        <v>562</v>
      </c>
      <c r="M418" s="236">
        <v>8.1</v>
      </c>
      <c r="N418" s="229" t="s">
        <v>24</v>
      </c>
      <c r="O418" s="250">
        <f>'MMA Rev-Exp Region 1'!M$55</f>
        <v>0</v>
      </c>
      <c r="P418" s="250">
        <f>'MMA Rev-Exp Region 1'!N$55</f>
        <v>0</v>
      </c>
      <c r="Q418" s="250">
        <f>'MMA Rev-Exp Region 1'!O$55</f>
        <v>0</v>
      </c>
      <c r="R418" s="250">
        <f>'MMA Rev-Exp Region 1'!P$55</f>
        <v>0</v>
      </c>
      <c r="S418" s="250">
        <f>'MMA Rev-Exp Region 1'!Q$55</f>
        <v>0</v>
      </c>
      <c r="T418" s="250">
        <f>'MMA Rev-Exp Region 1'!R$55</f>
        <v>0</v>
      </c>
      <c r="U418" s="250">
        <f>'MMA Rev-Exp Region 1'!S$55</f>
        <v>0</v>
      </c>
      <c r="V418" s="250">
        <f>'MMA Rev-Exp Region 1'!T$55</f>
        <v>0</v>
      </c>
      <c r="W418" s="250">
        <f>'MMA Rev-Exp Region 1'!U$55</f>
        <v>0</v>
      </c>
    </row>
    <row r="419" spans="5:23" x14ac:dyDescent="0.3">
      <c r="E419" s="243">
        <f>Jurat!I$1</f>
        <v>0</v>
      </c>
      <c r="F419" s="244">
        <f>Jurat!D$33</f>
        <v>0</v>
      </c>
      <c r="G419" s="219" t="s">
        <v>553</v>
      </c>
      <c r="H419" s="244">
        <v>42551</v>
      </c>
      <c r="I419" s="219" t="s">
        <v>486</v>
      </c>
      <c r="J419" s="219" t="s">
        <v>626</v>
      </c>
      <c r="K419" s="219" t="s">
        <v>558</v>
      </c>
      <c r="L419" s="219" t="s">
        <v>562</v>
      </c>
      <c r="M419" s="236" t="s">
        <v>124</v>
      </c>
      <c r="N419" s="229" t="s">
        <v>557</v>
      </c>
      <c r="O419" s="250">
        <f>'MMA Rev-Exp Region 1'!M$56</f>
        <v>0</v>
      </c>
      <c r="P419" s="250">
        <f>'MMA Rev-Exp Region 1'!N$56</f>
        <v>0</v>
      </c>
      <c r="Q419" s="250">
        <f>'MMA Rev-Exp Region 1'!O$56</f>
        <v>0</v>
      </c>
      <c r="R419" s="250">
        <f>'MMA Rev-Exp Region 1'!P$56</f>
        <v>0</v>
      </c>
      <c r="S419" s="250">
        <f>'MMA Rev-Exp Region 1'!Q$56</f>
        <v>0</v>
      </c>
      <c r="T419" s="250">
        <f>'MMA Rev-Exp Region 1'!R$56</f>
        <v>0</v>
      </c>
      <c r="U419" s="250">
        <f>'MMA Rev-Exp Region 1'!S$56</f>
        <v>0</v>
      </c>
      <c r="V419" s="250">
        <f>'MMA Rev-Exp Region 1'!T$56</f>
        <v>0</v>
      </c>
      <c r="W419" s="250">
        <f>'MMA Rev-Exp Region 1'!U$56</f>
        <v>0</v>
      </c>
    </row>
    <row r="420" spans="5:23" x14ac:dyDescent="0.3">
      <c r="E420" s="243">
        <f>Jurat!I$1</f>
        <v>0</v>
      </c>
      <c r="F420" s="244">
        <f>Jurat!D$33</f>
        <v>0</v>
      </c>
      <c r="G420" s="219" t="s">
        <v>553</v>
      </c>
      <c r="H420" s="244">
        <v>42551</v>
      </c>
      <c r="I420" s="219" t="s">
        <v>486</v>
      </c>
      <c r="J420" s="219" t="s">
        <v>626</v>
      </c>
      <c r="K420" s="219" t="s">
        <v>558</v>
      </c>
      <c r="L420" s="219" t="s">
        <v>562</v>
      </c>
      <c r="M420" s="236" t="s">
        <v>126</v>
      </c>
      <c r="N420" s="229" t="s">
        <v>173</v>
      </c>
      <c r="O420" s="250">
        <f>'MMA Rev-Exp Region 1'!M$57</f>
        <v>0</v>
      </c>
      <c r="P420" s="250">
        <f>'MMA Rev-Exp Region 1'!N$57</f>
        <v>0</v>
      </c>
      <c r="Q420" s="250">
        <f>'MMA Rev-Exp Region 1'!O$57</f>
        <v>0</v>
      </c>
      <c r="R420" s="250">
        <f>'MMA Rev-Exp Region 1'!P$57</f>
        <v>0</v>
      </c>
      <c r="S420" s="250">
        <f>'MMA Rev-Exp Region 1'!Q$57</f>
        <v>0</v>
      </c>
      <c r="T420" s="250">
        <f>'MMA Rev-Exp Region 1'!R$57</f>
        <v>0</v>
      </c>
      <c r="U420" s="250">
        <f>'MMA Rev-Exp Region 1'!S$57</f>
        <v>0</v>
      </c>
      <c r="V420" s="250">
        <f>'MMA Rev-Exp Region 1'!T$57</f>
        <v>0</v>
      </c>
      <c r="W420" s="250">
        <f>'MMA Rev-Exp Region 1'!U$57</f>
        <v>0</v>
      </c>
    </row>
    <row r="421" spans="5:23" x14ac:dyDescent="0.3">
      <c r="E421" s="243">
        <f>Jurat!I$1</f>
        <v>0</v>
      </c>
      <c r="F421" s="244">
        <f>Jurat!D$33</f>
        <v>0</v>
      </c>
      <c r="G421" s="219" t="s">
        <v>553</v>
      </c>
      <c r="H421" s="244">
        <v>42551</v>
      </c>
      <c r="I421" s="219" t="s">
        <v>486</v>
      </c>
      <c r="J421" s="219" t="s">
        <v>626</v>
      </c>
      <c r="K421" s="219" t="s">
        <v>558</v>
      </c>
      <c r="L421" s="219" t="s">
        <v>562</v>
      </c>
      <c r="M421" s="236" t="s">
        <v>127</v>
      </c>
      <c r="N421" s="229" t="s">
        <v>125</v>
      </c>
      <c r="O421" s="250">
        <f>'MMA Rev-Exp Region 1'!M$58</f>
        <v>0</v>
      </c>
      <c r="P421" s="250">
        <f>'MMA Rev-Exp Region 1'!N$58</f>
        <v>0</v>
      </c>
      <c r="Q421" s="250">
        <f>'MMA Rev-Exp Region 1'!O$58</f>
        <v>0</v>
      </c>
      <c r="R421" s="250">
        <f>'MMA Rev-Exp Region 1'!P$58</f>
        <v>0</v>
      </c>
      <c r="S421" s="250">
        <f>'MMA Rev-Exp Region 1'!Q$58</f>
        <v>0</v>
      </c>
      <c r="T421" s="250">
        <f>'MMA Rev-Exp Region 1'!R$58</f>
        <v>0</v>
      </c>
      <c r="U421" s="250">
        <f>'MMA Rev-Exp Region 1'!S$58</f>
        <v>0</v>
      </c>
      <c r="V421" s="250">
        <f>'MMA Rev-Exp Region 1'!T$58</f>
        <v>0</v>
      </c>
      <c r="W421" s="250">
        <f>'MMA Rev-Exp Region 1'!U$58</f>
        <v>0</v>
      </c>
    </row>
    <row r="422" spans="5:23" x14ac:dyDescent="0.3">
      <c r="E422" s="243">
        <f>Jurat!I$1</f>
        <v>0</v>
      </c>
      <c r="F422" s="244">
        <f>Jurat!D$33</f>
        <v>0</v>
      </c>
      <c r="G422" s="219" t="s">
        <v>553</v>
      </c>
      <c r="H422" s="244">
        <v>42551</v>
      </c>
      <c r="I422" s="219" t="s">
        <v>486</v>
      </c>
      <c r="J422" s="219" t="s">
        <v>626</v>
      </c>
      <c r="K422" s="219" t="s">
        <v>558</v>
      </c>
      <c r="L422" s="219" t="s">
        <v>562</v>
      </c>
      <c r="M422" s="236" t="s">
        <v>128</v>
      </c>
      <c r="N422" s="240" t="s">
        <v>174</v>
      </c>
      <c r="O422" s="250">
        <f>'MMA Rev-Exp Region 1'!M$59</f>
        <v>0</v>
      </c>
      <c r="P422" s="250">
        <f>'MMA Rev-Exp Region 1'!N$59</f>
        <v>0</v>
      </c>
      <c r="Q422" s="250">
        <f>'MMA Rev-Exp Region 1'!O$59</f>
        <v>0</v>
      </c>
      <c r="R422" s="250">
        <f>'MMA Rev-Exp Region 1'!P$59</f>
        <v>0</v>
      </c>
      <c r="S422" s="250">
        <f>'MMA Rev-Exp Region 1'!Q$59</f>
        <v>0</v>
      </c>
      <c r="T422" s="250">
        <f>'MMA Rev-Exp Region 1'!R$59</f>
        <v>0</v>
      </c>
      <c r="U422" s="250">
        <f>'MMA Rev-Exp Region 1'!S$59</f>
        <v>0</v>
      </c>
      <c r="V422" s="250">
        <f>'MMA Rev-Exp Region 1'!T$59</f>
        <v>0</v>
      </c>
      <c r="W422" s="250">
        <f>'MMA Rev-Exp Region 1'!U$59</f>
        <v>0</v>
      </c>
    </row>
    <row r="423" spans="5:23" x14ac:dyDescent="0.3">
      <c r="E423" s="243">
        <f>Jurat!I$1</f>
        <v>0</v>
      </c>
      <c r="F423" s="244">
        <f>Jurat!D$33</f>
        <v>0</v>
      </c>
      <c r="G423" s="219" t="s">
        <v>553</v>
      </c>
      <c r="H423" s="244">
        <v>42551</v>
      </c>
      <c r="I423" s="219" t="s">
        <v>486</v>
      </c>
      <c r="J423" s="219" t="s">
        <v>626</v>
      </c>
      <c r="K423" s="219" t="s">
        <v>558</v>
      </c>
      <c r="L423" s="219" t="s">
        <v>562</v>
      </c>
      <c r="M423" s="236" t="s">
        <v>175</v>
      </c>
      <c r="N423" s="240" t="s">
        <v>25</v>
      </c>
      <c r="O423" s="250">
        <f>'MMA Rev-Exp Region 1'!M$60</f>
        <v>0</v>
      </c>
      <c r="P423" s="250">
        <f>'MMA Rev-Exp Region 1'!N$60</f>
        <v>0</v>
      </c>
      <c r="Q423" s="250">
        <f>'MMA Rev-Exp Region 1'!O$60</f>
        <v>0</v>
      </c>
      <c r="R423" s="250">
        <f>'MMA Rev-Exp Region 1'!P$60</f>
        <v>0</v>
      </c>
      <c r="S423" s="250">
        <f>'MMA Rev-Exp Region 1'!Q$60</f>
        <v>0</v>
      </c>
      <c r="T423" s="250">
        <f>'MMA Rev-Exp Region 1'!R$60</f>
        <v>0</v>
      </c>
      <c r="U423" s="250">
        <f>'MMA Rev-Exp Region 1'!S$60</f>
        <v>0</v>
      </c>
      <c r="V423" s="250">
        <f>'MMA Rev-Exp Region 1'!T$60</f>
        <v>0</v>
      </c>
      <c r="W423" s="250">
        <f>'MMA Rev-Exp Region 1'!U$60</f>
        <v>0</v>
      </c>
    </row>
    <row r="424" spans="5:23" x14ac:dyDescent="0.3">
      <c r="E424" s="243">
        <f>Jurat!I$1</f>
        <v>0</v>
      </c>
      <c r="F424" s="244">
        <f>Jurat!D$33</f>
        <v>0</v>
      </c>
      <c r="G424" s="219" t="s">
        <v>553</v>
      </c>
      <c r="H424" s="244">
        <v>42551</v>
      </c>
      <c r="I424" s="219" t="s">
        <v>486</v>
      </c>
      <c r="J424" s="219" t="s">
        <v>626</v>
      </c>
      <c r="K424" s="219" t="s">
        <v>558</v>
      </c>
      <c r="L424" s="219" t="s">
        <v>562</v>
      </c>
      <c r="M424" s="236" t="s">
        <v>556</v>
      </c>
      <c r="N424" s="240" t="s">
        <v>572</v>
      </c>
      <c r="O424" s="250">
        <f>'MMA Rev-Exp Region 1'!M$61</f>
        <v>0</v>
      </c>
      <c r="P424" s="250">
        <f>'MMA Rev-Exp Region 1'!N$61</f>
        <v>0</v>
      </c>
      <c r="Q424" s="250">
        <f>'MMA Rev-Exp Region 1'!O$61</f>
        <v>0</v>
      </c>
      <c r="R424" s="250">
        <f>'MMA Rev-Exp Region 1'!P$61</f>
        <v>0</v>
      </c>
      <c r="S424" s="250">
        <f>'MMA Rev-Exp Region 1'!Q$61</f>
        <v>0</v>
      </c>
      <c r="T424" s="250">
        <f>'MMA Rev-Exp Region 1'!R$61</f>
        <v>0</v>
      </c>
      <c r="U424" s="250">
        <f>'MMA Rev-Exp Region 1'!S$61</f>
        <v>0</v>
      </c>
      <c r="V424" s="250">
        <f>'MMA Rev-Exp Region 1'!T$61</f>
        <v>0</v>
      </c>
      <c r="W424" s="250">
        <f>'MMA Rev-Exp Region 1'!U$61</f>
        <v>0</v>
      </c>
    </row>
    <row r="425" spans="5:23" ht="28.8" x14ac:dyDescent="0.3">
      <c r="E425" s="243">
        <f>Jurat!I$1</f>
        <v>0</v>
      </c>
      <c r="F425" s="244">
        <f>Jurat!D$33</f>
        <v>0</v>
      </c>
      <c r="G425" s="219" t="s">
        <v>553</v>
      </c>
      <c r="H425" s="244">
        <v>42551</v>
      </c>
      <c r="I425" s="219" t="s">
        <v>486</v>
      </c>
      <c r="J425" s="219" t="s">
        <v>626</v>
      </c>
      <c r="K425" s="219" t="s">
        <v>558</v>
      </c>
      <c r="L425" s="219" t="s">
        <v>563</v>
      </c>
      <c r="M425" s="236">
        <v>9.1</v>
      </c>
      <c r="N425" s="229" t="s">
        <v>221</v>
      </c>
      <c r="O425" s="250">
        <f>'MMA Rev-Exp Region 1'!M$63</f>
        <v>0</v>
      </c>
      <c r="P425" s="250">
        <f>'MMA Rev-Exp Region 1'!N$63</f>
        <v>0</v>
      </c>
      <c r="Q425" s="250">
        <f>'MMA Rev-Exp Region 1'!O$63</f>
        <v>0</v>
      </c>
      <c r="R425" s="250">
        <f>'MMA Rev-Exp Region 1'!P$63</f>
        <v>0</v>
      </c>
      <c r="S425" s="250">
        <f>'MMA Rev-Exp Region 1'!Q$63</f>
        <v>0</v>
      </c>
      <c r="T425" s="250">
        <f>'MMA Rev-Exp Region 1'!R$63</f>
        <v>0</v>
      </c>
      <c r="U425" s="250">
        <f>'MMA Rev-Exp Region 1'!S$63</f>
        <v>0</v>
      </c>
      <c r="V425" s="250">
        <f>'MMA Rev-Exp Region 1'!T$63</f>
        <v>0</v>
      </c>
      <c r="W425" s="250">
        <f>'MMA Rev-Exp Region 1'!U$63</f>
        <v>0</v>
      </c>
    </row>
    <row r="426" spans="5:23" x14ac:dyDescent="0.3">
      <c r="E426" s="243">
        <f>Jurat!I$1</f>
        <v>0</v>
      </c>
      <c r="F426" s="244">
        <f>Jurat!D$33</f>
        <v>0</v>
      </c>
      <c r="G426" s="219" t="s">
        <v>553</v>
      </c>
      <c r="H426" s="244">
        <v>42551</v>
      </c>
      <c r="I426" s="219" t="s">
        <v>486</v>
      </c>
      <c r="J426" s="219" t="s">
        <v>626</v>
      </c>
      <c r="K426" s="219" t="s">
        <v>558</v>
      </c>
      <c r="L426" s="219" t="s">
        <v>563</v>
      </c>
      <c r="M426" s="236" t="s">
        <v>118</v>
      </c>
      <c r="N426" s="229" t="s">
        <v>222</v>
      </c>
      <c r="O426" s="250">
        <f>'MMA Rev-Exp Region 1'!M$64</f>
        <v>0</v>
      </c>
      <c r="P426" s="250">
        <f>'MMA Rev-Exp Region 1'!N$64</f>
        <v>0</v>
      </c>
      <c r="Q426" s="250">
        <f>'MMA Rev-Exp Region 1'!O$64</f>
        <v>0</v>
      </c>
      <c r="R426" s="250">
        <f>'MMA Rev-Exp Region 1'!P$64</f>
        <v>0</v>
      </c>
      <c r="S426" s="250">
        <f>'MMA Rev-Exp Region 1'!Q$64</f>
        <v>0</v>
      </c>
      <c r="T426" s="250">
        <f>'MMA Rev-Exp Region 1'!R$64</f>
        <v>0</v>
      </c>
      <c r="U426" s="250">
        <f>'MMA Rev-Exp Region 1'!S$64</f>
        <v>0</v>
      </c>
      <c r="V426" s="250">
        <f>'MMA Rev-Exp Region 1'!T$64</f>
        <v>0</v>
      </c>
      <c r="W426" s="250">
        <f>'MMA Rev-Exp Region 1'!U$64</f>
        <v>0</v>
      </c>
    </row>
    <row r="427" spans="5:23" x14ac:dyDescent="0.3">
      <c r="E427" s="243">
        <f>Jurat!I$1</f>
        <v>0</v>
      </c>
      <c r="F427" s="244">
        <f>Jurat!D$33</f>
        <v>0</v>
      </c>
      <c r="G427" s="219" t="s">
        <v>553</v>
      </c>
      <c r="H427" s="244">
        <v>42551</v>
      </c>
      <c r="I427" s="219" t="s">
        <v>486</v>
      </c>
      <c r="J427" s="219" t="s">
        <v>626</v>
      </c>
      <c r="K427" s="219" t="s">
        <v>558</v>
      </c>
      <c r="L427" s="219" t="s">
        <v>563</v>
      </c>
      <c r="M427" s="236" t="s">
        <v>119</v>
      </c>
      <c r="N427" s="229" t="s">
        <v>223</v>
      </c>
      <c r="O427" s="250">
        <f>'MMA Rev-Exp Region 1'!M$65</f>
        <v>0</v>
      </c>
      <c r="P427" s="250">
        <f>'MMA Rev-Exp Region 1'!N$65</f>
        <v>0</v>
      </c>
      <c r="Q427" s="250">
        <f>'MMA Rev-Exp Region 1'!O$65</f>
        <v>0</v>
      </c>
      <c r="R427" s="250">
        <f>'MMA Rev-Exp Region 1'!P$65</f>
        <v>0</v>
      </c>
      <c r="S427" s="250">
        <f>'MMA Rev-Exp Region 1'!Q$65</f>
        <v>0</v>
      </c>
      <c r="T427" s="250">
        <f>'MMA Rev-Exp Region 1'!R$65</f>
        <v>0</v>
      </c>
      <c r="U427" s="250">
        <f>'MMA Rev-Exp Region 1'!S$65</f>
        <v>0</v>
      </c>
      <c r="V427" s="250">
        <f>'MMA Rev-Exp Region 1'!T$65</f>
        <v>0</v>
      </c>
      <c r="W427" s="250">
        <f>'MMA Rev-Exp Region 1'!U$65</f>
        <v>0</v>
      </c>
    </row>
    <row r="428" spans="5:23" x14ac:dyDescent="0.3">
      <c r="E428" s="243">
        <f>Jurat!I$1</f>
        <v>0</v>
      </c>
      <c r="F428" s="244">
        <f>Jurat!D$33</f>
        <v>0</v>
      </c>
      <c r="G428" s="219" t="s">
        <v>553</v>
      </c>
      <c r="H428" s="244">
        <v>42551</v>
      </c>
      <c r="I428" s="219" t="s">
        <v>486</v>
      </c>
      <c r="J428" s="219" t="s">
        <v>626</v>
      </c>
      <c r="K428" s="219" t="s">
        <v>558</v>
      </c>
      <c r="L428" s="219" t="s">
        <v>563</v>
      </c>
      <c r="M428" s="236" t="s">
        <v>120</v>
      </c>
      <c r="N428" s="229" t="s">
        <v>176</v>
      </c>
      <c r="O428" s="250">
        <f>'MMA Rev-Exp Region 1'!M$66</f>
        <v>0</v>
      </c>
      <c r="P428" s="250">
        <f>'MMA Rev-Exp Region 1'!N$66</f>
        <v>0</v>
      </c>
      <c r="Q428" s="250">
        <f>'MMA Rev-Exp Region 1'!O$66</f>
        <v>0</v>
      </c>
      <c r="R428" s="250">
        <f>'MMA Rev-Exp Region 1'!P$66</f>
        <v>0</v>
      </c>
      <c r="S428" s="250">
        <f>'MMA Rev-Exp Region 1'!Q$66</f>
        <v>0</v>
      </c>
      <c r="T428" s="250">
        <f>'MMA Rev-Exp Region 1'!R$66</f>
        <v>0</v>
      </c>
      <c r="U428" s="250">
        <f>'MMA Rev-Exp Region 1'!S$66</f>
        <v>0</v>
      </c>
      <c r="V428" s="250">
        <f>'MMA Rev-Exp Region 1'!T$66</f>
        <v>0</v>
      </c>
      <c r="W428" s="250">
        <f>'MMA Rev-Exp Region 1'!U$66</f>
        <v>0</v>
      </c>
    </row>
    <row r="429" spans="5:23" x14ac:dyDescent="0.3">
      <c r="E429" s="243">
        <f>Jurat!I$1</f>
        <v>0</v>
      </c>
      <c r="F429" s="244">
        <f>Jurat!D$33</f>
        <v>0</v>
      </c>
      <c r="G429" s="219" t="s">
        <v>553</v>
      </c>
      <c r="H429" s="244">
        <v>42551</v>
      </c>
      <c r="I429" s="219" t="s">
        <v>486</v>
      </c>
      <c r="J429" s="219" t="s">
        <v>626</v>
      </c>
      <c r="K429" s="219" t="s">
        <v>558</v>
      </c>
      <c r="L429" s="219" t="s">
        <v>563</v>
      </c>
      <c r="M429" s="236" t="s">
        <v>121</v>
      </c>
      <c r="N429" s="229" t="s">
        <v>146</v>
      </c>
      <c r="O429" s="250">
        <f>'MMA Rev-Exp Region 1'!M$67</f>
        <v>0</v>
      </c>
      <c r="P429" s="250">
        <f>'MMA Rev-Exp Region 1'!N$67</f>
        <v>0</v>
      </c>
      <c r="Q429" s="250">
        <f>'MMA Rev-Exp Region 1'!O$67</f>
        <v>0</v>
      </c>
      <c r="R429" s="250">
        <f>'MMA Rev-Exp Region 1'!P$67</f>
        <v>0</v>
      </c>
      <c r="S429" s="250">
        <f>'MMA Rev-Exp Region 1'!Q$67</f>
        <v>0</v>
      </c>
      <c r="T429" s="250">
        <f>'MMA Rev-Exp Region 1'!R$67</f>
        <v>0</v>
      </c>
      <c r="U429" s="250">
        <f>'MMA Rev-Exp Region 1'!S$67</f>
        <v>0</v>
      </c>
      <c r="V429" s="250">
        <f>'MMA Rev-Exp Region 1'!T$67</f>
        <v>0</v>
      </c>
      <c r="W429" s="250">
        <f>'MMA Rev-Exp Region 1'!U$67</f>
        <v>0</v>
      </c>
    </row>
    <row r="430" spans="5:23" x14ac:dyDescent="0.3">
      <c r="E430" s="243">
        <f>Jurat!I$1</f>
        <v>0</v>
      </c>
      <c r="F430" s="244">
        <f>Jurat!D$33</f>
        <v>0</v>
      </c>
      <c r="G430" s="219" t="s">
        <v>553</v>
      </c>
      <c r="H430" s="244">
        <v>42551</v>
      </c>
      <c r="I430" s="219" t="s">
        <v>486</v>
      </c>
      <c r="J430" s="219" t="s">
        <v>626</v>
      </c>
      <c r="K430" s="219" t="s">
        <v>558</v>
      </c>
      <c r="L430" s="219" t="s">
        <v>563</v>
      </c>
      <c r="M430" s="236" t="s">
        <v>122</v>
      </c>
      <c r="N430" s="229" t="s">
        <v>178</v>
      </c>
      <c r="O430" s="250">
        <f>'MMA Rev-Exp Region 1'!M$68</f>
        <v>0</v>
      </c>
      <c r="P430" s="250">
        <f>'MMA Rev-Exp Region 1'!N$68</f>
        <v>0</v>
      </c>
      <c r="Q430" s="250">
        <f>'MMA Rev-Exp Region 1'!O$68</f>
        <v>0</v>
      </c>
      <c r="R430" s="250">
        <f>'MMA Rev-Exp Region 1'!P$68</f>
        <v>0</v>
      </c>
      <c r="S430" s="250">
        <f>'MMA Rev-Exp Region 1'!Q$68</f>
        <v>0</v>
      </c>
      <c r="T430" s="250">
        <f>'MMA Rev-Exp Region 1'!R$68</f>
        <v>0</v>
      </c>
      <c r="U430" s="250">
        <f>'MMA Rev-Exp Region 1'!S$68</f>
        <v>0</v>
      </c>
      <c r="V430" s="250">
        <f>'MMA Rev-Exp Region 1'!T$68</f>
        <v>0</v>
      </c>
      <c r="W430" s="250">
        <f>'MMA Rev-Exp Region 1'!U$68</f>
        <v>0</v>
      </c>
    </row>
    <row r="431" spans="5:23" x14ac:dyDescent="0.3">
      <c r="E431" s="243">
        <f>Jurat!I$1</f>
        <v>0</v>
      </c>
      <c r="F431" s="244">
        <f>Jurat!D$33</f>
        <v>0</v>
      </c>
      <c r="G431" s="219" t="s">
        <v>553</v>
      </c>
      <c r="H431" s="244">
        <v>42551</v>
      </c>
      <c r="I431" s="219" t="s">
        <v>486</v>
      </c>
      <c r="J431" s="219" t="s">
        <v>626</v>
      </c>
      <c r="K431" s="219" t="s">
        <v>558</v>
      </c>
      <c r="L431" s="219" t="s">
        <v>563</v>
      </c>
      <c r="M431" s="236" t="s">
        <v>123</v>
      </c>
      <c r="N431" s="229" t="s">
        <v>585</v>
      </c>
      <c r="O431" s="250">
        <f>'MMA Rev-Exp Region 1'!M$69</f>
        <v>0</v>
      </c>
      <c r="P431" s="250">
        <f>'MMA Rev-Exp Region 1'!N$69</f>
        <v>0</v>
      </c>
      <c r="Q431" s="250">
        <f>'MMA Rev-Exp Region 1'!O$69</f>
        <v>0</v>
      </c>
      <c r="R431" s="250">
        <f>'MMA Rev-Exp Region 1'!P$69</f>
        <v>0</v>
      </c>
      <c r="S431" s="250">
        <f>'MMA Rev-Exp Region 1'!Q$69</f>
        <v>0</v>
      </c>
      <c r="T431" s="250">
        <f>'MMA Rev-Exp Region 1'!R$69</f>
        <v>0</v>
      </c>
      <c r="U431" s="250">
        <f>'MMA Rev-Exp Region 1'!S$69</f>
        <v>0</v>
      </c>
      <c r="V431" s="250">
        <f>'MMA Rev-Exp Region 1'!T$69</f>
        <v>0</v>
      </c>
      <c r="W431" s="250">
        <f>'MMA Rev-Exp Region 1'!U$69</f>
        <v>0</v>
      </c>
    </row>
    <row r="432" spans="5:23" x14ac:dyDescent="0.3">
      <c r="E432" s="243">
        <f>Jurat!I$1</f>
        <v>0</v>
      </c>
      <c r="F432" s="244">
        <f>Jurat!D$33</f>
        <v>0</v>
      </c>
      <c r="G432" s="219" t="s">
        <v>553</v>
      </c>
      <c r="H432" s="244">
        <v>42551</v>
      </c>
      <c r="I432" s="219" t="s">
        <v>486</v>
      </c>
      <c r="J432" s="219" t="s">
        <v>626</v>
      </c>
      <c r="K432" s="219" t="s">
        <v>558</v>
      </c>
      <c r="L432" s="219" t="s">
        <v>6</v>
      </c>
      <c r="M432" s="236" t="s">
        <v>129</v>
      </c>
      <c r="N432" s="229" t="s">
        <v>224</v>
      </c>
      <c r="O432" s="250">
        <f>'MMA Rev-Exp Region 1'!M$71</f>
        <v>0</v>
      </c>
      <c r="P432" s="250">
        <f>'MMA Rev-Exp Region 1'!N$71</f>
        <v>0</v>
      </c>
      <c r="Q432" s="250">
        <f>'MMA Rev-Exp Region 1'!O$71</f>
        <v>0</v>
      </c>
      <c r="R432" s="250">
        <f>'MMA Rev-Exp Region 1'!P$71</f>
        <v>0</v>
      </c>
      <c r="S432" s="250">
        <f>'MMA Rev-Exp Region 1'!Q$71</f>
        <v>0</v>
      </c>
      <c r="T432" s="250">
        <f>'MMA Rev-Exp Region 1'!R$71</f>
        <v>0</v>
      </c>
      <c r="U432" s="250">
        <f>'MMA Rev-Exp Region 1'!S$71</f>
        <v>0</v>
      </c>
      <c r="V432" s="250">
        <f>'MMA Rev-Exp Region 1'!T$71</f>
        <v>0</v>
      </c>
      <c r="W432" s="250">
        <f>'MMA Rev-Exp Region 1'!U$71</f>
        <v>0</v>
      </c>
    </row>
    <row r="433" spans="5:23" x14ac:dyDescent="0.3">
      <c r="E433" s="243">
        <f>Jurat!I$1</f>
        <v>0</v>
      </c>
      <c r="F433" s="244">
        <f>Jurat!D$33</f>
        <v>0</v>
      </c>
      <c r="G433" s="219" t="s">
        <v>553</v>
      </c>
      <c r="H433" s="244">
        <v>42551</v>
      </c>
      <c r="I433" s="219" t="s">
        <v>486</v>
      </c>
      <c r="J433" s="219" t="s">
        <v>626</v>
      </c>
      <c r="K433" s="219" t="s">
        <v>558</v>
      </c>
      <c r="L433" s="219" t="s">
        <v>6</v>
      </c>
      <c r="M433" s="236" t="s">
        <v>50</v>
      </c>
      <c r="N433" s="229" t="s">
        <v>179</v>
      </c>
      <c r="O433" s="250">
        <f>'MMA Rev-Exp Region 1'!M$72</f>
        <v>0</v>
      </c>
      <c r="P433" s="250">
        <f>'MMA Rev-Exp Region 1'!N$72</f>
        <v>0</v>
      </c>
      <c r="Q433" s="250">
        <f>'MMA Rev-Exp Region 1'!O$72</f>
        <v>0</v>
      </c>
      <c r="R433" s="250">
        <f>'MMA Rev-Exp Region 1'!P$72</f>
        <v>0</v>
      </c>
      <c r="S433" s="250">
        <f>'MMA Rev-Exp Region 1'!Q$72</f>
        <v>0</v>
      </c>
      <c r="T433" s="250">
        <f>'MMA Rev-Exp Region 1'!R$72</f>
        <v>0</v>
      </c>
      <c r="U433" s="250">
        <f>'MMA Rev-Exp Region 1'!S$72</f>
        <v>0</v>
      </c>
      <c r="V433" s="250">
        <f>'MMA Rev-Exp Region 1'!T$72</f>
        <v>0</v>
      </c>
      <c r="W433" s="250">
        <f>'MMA Rev-Exp Region 1'!U$72</f>
        <v>0</v>
      </c>
    </row>
    <row r="434" spans="5:23" x14ac:dyDescent="0.3">
      <c r="E434" s="243">
        <f>Jurat!I$1</f>
        <v>0</v>
      </c>
      <c r="F434" s="244">
        <f>Jurat!D$33</f>
        <v>0</v>
      </c>
      <c r="G434" s="219" t="s">
        <v>553</v>
      </c>
      <c r="H434" s="244">
        <v>42551</v>
      </c>
      <c r="I434" s="219" t="s">
        <v>486</v>
      </c>
      <c r="J434" s="219" t="s">
        <v>626</v>
      </c>
      <c r="K434" s="219" t="s">
        <v>558</v>
      </c>
      <c r="L434" s="219" t="s">
        <v>6</v>
      </c>
      <c r="M434" s="236" t="s">
        <v>51</v>
      </c>
      <c r="N434" s="229" t="s">
        <v>180</v>
      </c>
      <c r="O434" s="250">
        <f>'MMA Rev-Exp Region 1'!M$73</f>
        <v>0</v>
      </c>
      <c r="P434" s="250">
        <f>'MMA Rev-Exp Region 1'!N$73</f>
        <v>0</v>
      </c>
      <c r="Q434" s="250">
        <f>'MMA Rev-Exp Region 1'!O$73</f>
        <v>0</v>
      </c>
      <c r="R434" s="250">
        <f>'MMA Rev-Exp Region 1'!P$73</f>
        <v>0</v>
      </c>
      <c r="S434" s="250">
        <f>'MMA Rev-Exp Region 1'!Q$73</f>
        <v>0</v>
      </c>
      <c r="T434" s="250">
        <f>'MMA Rev-Exp Region 1'!R$73</f>
        <v>0</v>
      </c>
      <c r="U434" s="250">
        <f>'MMA Rev-Exp Region 1'!S$73</f>
        <v>0</v>
      </c>
      <c r="V434" s="250">
        <f>'MMA Rev-Exp Region 1'!T$73</f>
        <v>0</v>
      </c>
      <c r="W434" s="250">
        <f>'MMA Rev-Exp Region 1'!U$73</f>
        <v>0</v>
      </c>
    </row>
    <row r="435" spans="5:23" x14ac:dyDescent="0.3">
      <c r="E435" s="243">
        <f>Jurat!I$1</f>
        <v>0</v>
      </c>
      <c r="F435" s="244">
        <f>Jurat!D$33</f>
        <v>0</v>
      </c>
      <c r="G435" s="219" t="s">
        <v>553</v>
      </c>
      <c r="H435" s="244">
        <v>42551</v>
      </c>
      <c r="I435" s="219" t="s">
        <v>486</v>
      </c>
      <c r="J435" s="219" t="s">
        <v>626</v>
      </c>
      <c r="K435" s="219" t="s">
        <v>558</v>
      </c>
      <c r="L435" s="219" t="s">
        <v>6</v>
      </c>
      <c r="M435" s="236" t="s">
        <v>181</v>
      </c>
      <c r="N435" s="229" t="s">
        <v>577</v>
      </c>
      <c r="O435" s="250">
        <f>'MMA Rev-Exp Region 1'!M$74</f>
        <v>0</v>
      </c>
      <c r="P435" s="250">
        <f>'MMA Rev-Exp Region 1'!N$74</f>
        <v>0</v>
      </c>
      <c r="Q435" s="250">
        <f>'MMA Rev-Exp Region 1'!O$74</f>
        <v>0</v>
      </c>
      <c r="R435" s="250">
        <f>'MMA Rev-Exp Region 1'!P$74</f>
        <v>0</v>
      </c>
      <c r="S435" s="250">
        <f>'MMA Rev-Exp Region 1'!Q$74</f>
        <v>0</v>
      </c>
      <c r="T435" s="250">
        <f>'MMA Rev-Exp Region 1'!R$74</f>
        <v>0</v>
      </c>
      <c r="U435" s="250">
        <f>'MMA Rev-Exp Region 1'!S$74</f>
        <v>0</v>
      </c>
      <c r="V435" s="250">
        <f>'MMA Rev-Exp Region 1'!T$74</f>
        <v>0</v>
      </c>
      <c r="W435" s="250">
        <f>'MMA Rev-Exp Region 1'!U$74</f>
        <v>0</v>
      </c>
    </row>
    <row r="436" spans="5:23" x14ac:dyDescent="0.3">
      <c r="E436" s="243">
        <f>Jurat!I$1</f>
        <v>0</v>
      </c>
      <c r="F436" s="244">
        <f>Jurat!D$33</f>
        <v>0</v>
      </c>
      <c r="G436" s="219" t="s">
        <v>553</v>
      </c>
      <c r="H436" s="244">
        <v>42551</v>
      </c>
      <c r="I436" s="219" t="s">
        <v>486</v>
      </c>
      <c r="J436" s="219" t="s">
        <v>626</v>
      </c>
      <c r="K436" s="219" t="s">
        <v>558</v>
      </c>
      <c r="L436" s="219" t="s">
        <v>547</v>
      </c>
      <c r="M436" s="237" t="s">
        <v>132</v>
      </c>
      <c r="N436" s="228" t="s">
        <v>36</v>
      </c>
      <c r="O436" s="250">
        <f>'MMA Rev-Exp Region 1'!M$80</f>
        <v>0</v>
      </c>
      <c r="P436" s="250">
        <f>'MMA Rev-Exp Region 1'!N$80</f>
        <v>0</v>
      </c>
      <c r="Q436" s="250">
        <f>'MMA Rev-Exp Region 1'!O$80</f>
        <v>0</v>
      </c>
      <c r="R436" s="250">
        <f>'MMA Rev-Exp Region 1'!P$80</f>
        <v>0</v>
      </c>
      <c r="S436" s="250">
        <f>'MMA Rev-Exp Region 1'!Q$80</f>
        <v>0</v>
      </c>
      <c r="T436" s="250">
        <f>'MMA Rev-Exp Region 1'!R$80</f>
        <v>0</v>
      </c>
      <c r="U436" s="250">
        <f>'MMA Rev-Exp Region 1'!S$80</f>
        <v>0</v>
      </c>
      <c r="V436" s="250">
        <f>'MMA Rev-Exp Region 1'!T$80</f>
        <v>0</v>
      </c>
      <c r="W436" s="250">
        <f>'MMA Rev-Exp Region 1'!U$80</f>
        <v>0</v>
      </c>
    </row>
    <row r="437" spans="5:23" x14ac:dyDescent="0.3">
      <c r="E437" s="243">
        <f>Jurat!I$1</f>
        <v>0</v>
      </c>
      <c r="F437" s="244">
        <f>Jurat!D$33</f>
        <v>0</v>
      </c>
      <c r="G437" s="219" t="s">
        <v>553</v>
      </c>
      <c r="H437" s="244">
        <v>42551</v>
      </c>
      <c r="I437" s="219" t="s">
        <v>486</v>
      </c>
      <c r="J437" s="219" t="s">
        <v>626</v>
      </c>
      <c r="K437" s="219" t="s">
        <v>558</v>
      </c>
      <c r="L437" s="219" t="s">
        <v>547</v>
      </c>
      <c r="M437" s="237" t="s">
        <v>182</v>
      </c>
      <c r="N437" s="228" t="s">
        <v>148</v>
      </c>
      <c r="O437" s="250">
        <f>'MMA Rev-Exp Region 1'!M$81</f>
        <v>0</v>
      </c>
      <c r="P437" s="250">
        <f>'MMA Rev-Exp Region 1'!N$81</f>
        <v>0</v>
      </c>
      <c r="Q437" s="250">
        <f>'MMA Rev-Exp Region 1'!O$81</f>
        <v>0</v>
      </c>
      <c r="R437" s="250">
        <f>'MMA Rev-Exp Region 1'!P$81</f>
        <v>0</v>
      </c>
      <c r="S437" s="250">
        <f>'MMA Rev-Exp Region 1'!Q$81</f>
        <v>0</v>
      </c>
      <c r="T437" s="250">
        <f>'MMA Rev-Exp Region 1'!R$81</f>
        <v>0</v>
      </c>
      <c r="U437" s="250">
        <f>'MMA Rev-Exp Region 1'!S$81</f>
        <v>0</v>
      </c>
      <c r="V437" s="250">
        <f>'MMA Rev-Exp Region 1'!T$81</f>
        <v>0</v>
      </c>
      <c r="W437" s="250">
        <f>'MMA Rev-Exp Region 1'!U$81</f>
        <v>0</v>
      </c>
    </row>
    <row r="438" spans="5:23" x14ac:dyDescent="0.3">
      <c r="E438" s="243">
        <f>Jurat!I$1</f>
        <v>0</v>
      </c>
      <c r="F438" s="244">
        <f>Jurat!D$33</f>
        <v>0</v>
      </c>
      <c r="G438" s="219" t="s">
        <v>553</v>
      </c>
      <c r="H438" s="244">
        <v>42551</v>
      </c>
      <c r="I438" s="219" t="s">
        <v>486</v>
      </c>
      <c r="J438" s="219" t="s">
        <v>626</v>
      </c>
      <c r="K438" s="219" t="s">
        <v>558</v>
      </c>
      <c r="L438" s="219" t="s">
        <v>547</v>
      </c>
      <c r="M438" s="237" t="s">
        <v>184</v>
      </c>
      <c r="N438" s="228" t="s">
        <v>44</v>
      </c>
      <c r="O438" s="250">
        <f>'MMA Rev-Exp Region 1'!M$83</f>
        <v>0</v>
      </c>
      <c r="P438" s="250">
        <f>'MMA Rev-Exp Region 1'!N$83</f>
        <v>0</v>
      </c>
      <c r="Q438" s="250">
        <f>'MMA Rev-Exp Region 1'!O$83</f>
        <v>0</v>
      </c>
      <c r="R438" s="250">
        <f>'MMA Rev-Exp Region 1'!P$83</f>
        <v>0</v>
      </c>
      <c r="S438" s="250">
        <f>'MMA Rev-Exp Region 1'!Q$83</f>
        <v>0</v>
      </c>
      <c r="T438" s="250">
        <f>'MMA Rev-Exp Region 1'!R$83</f>
        <v>0</v>
      </c>
      <c r="U438" s="250">
        <f>'MMA Rev-Exp Region 1'!S$83</f>
        <v>0</v>
      </c>
      <c r="V438" s="250">
        <f>'MMA Rev-Exp Region 1'!T$83</f>
        <v>0</v>
      </c>
      <c r="W438" s="250">
        <f>'MMA Rev-Exp Region 1'!U$83</f>
        <v>0</v>
      </c>
    </row>
    <row r="439" spans="5:23" x14ac:dyDescent="0.3">
      <c r="E439" s="243">
        <f>Jurat!I$1</f>
        <v>0</v>
      </c>
      <c r="F439" s="244">
        <f>Jurat!D$33</f>
        <v>0</v>
      </c>
      <c r="G439" s="219" t="s">
        <v>553</v>
      </c>
      <c r="H439" s="244">
        <v>42551</v>
      </c>
      <c r="I439" s="219" t="s">
        <v>486</v>
      </c>
      <c r="J439" s="219" t="s">
        <v>626</v>
      </c>
      <c r="K439" s="219" t="s">
        <v>558</v>
      </c>
      <c r="L439" s="219" t="s">
        <v>547</v>
      </c>
      <c r="M439" s="237" t="s">
        <v>185</v>
      </c>
      <c r="N439" s="228" t="s">
        <v>427</v>
      </c>
      <c r="O439" s="250">
        <f>'MMA Rev-Exp Region 1'!M$84</f>
        <v>0</v>
      </c>
      <c r="P439" s="250">
        <f>'MMA Rev-Exp Region 1'!N$84</f>
        <v>0</v>
      </c>
      <c r="Q439" s="250">
        <f>'MMA Rev-Exp Region 1'!O$84</f>
        <v>0</v>
      </c>
      <c r="R439" s="250">
        <f>'MMA Rev-Exp Region 1'!P$84</f>
        <v>0</v>
      </c>
      <c r="S439" s="250">
        <f>'MMA Rev-Exp Region 1'!Q$84</f>
        <v>0</v>
      </c>
      <c r="T439" s="250">
        <f>'MMA Rev-Exp Region 1'!R$84</f>
        <v>0</v>
      </c>
      <c r="U439" s="250">
        <f>'MMA Rev-Exp Region 1'!S$84</f>
        <v>0</v>
      </c>
      <c r="V439" s="250">
        <f>'MMA Rev-Exp Region 1'!T$84</f>
        <v>0</v>
      </c>
      <c r="W439" s="250">
        <f>'MMA Rev-Exp Region 1'!U$84</f>
        <v>0</v>
      </c>
    </row>
    <row r="440" spans="5:23" x14ac:dyDescent="0.3">
      <c r="E440" s="243">
        <f>Jurat!I$1</f>
        <v>0</v>
      </c>
      <c r="F440" s="244">
        <f>Jurat!D$33</f>
        <v>0</v>
      </c>
      <c r="G440" s="219" t="s">
        <v>553</v>
      </c>
      <c r="H440" s="244">
        <v>42551</v>
      </c>
      <c r="I440" s="219" t="s">
        <v>486</v>
      </c>
      <c r="J440" s="219" t="s">
        <v>626</v>
      </c>
      <c r="K440" s="219" t="s">
        <v>564</v>
      </c>
      <c r="L440" s="219" t="s">
        <v>549</v>
      </c>
      <c r="M440" s="236" t="s">
        <v>133</v>
      </c>
      <c r="N440" s="228" t="s">
        <v>30</v>
      </c>
      <c r="O440" s="250">
        <f>'MMA Rev-Exp Region 1'!M$89</f>
        <v>0</v>
      </c>
      <c r="P440" s="250">
        <v>0</v>
      </c>
      <c r="Q440" s="250">
        <v>0</v>
      </c>
      <c r="R440" s="250">
        <v>0</v>
      </c>
      <c r="S440" s="250">
        <v>0</v>
      </c>
      <c r="T440" s="250">
        <v>0</v>
      </c>
      <c r="U440" s="250">
        <v>0</v>
      </c>
      <c r="V440" s="250">
        <v>0</v>
      </c>
      <c r="W440" s="250">
        <v>0</v>
      </c>
    </row>
    <row r="441" spans="5:23" x14ac:dyDescent="0.3">
      <c r="E441" s="243">
        <f>Jurat!I$1</f>
        <v>0</v>
      </c>
      <c r="F441" s="244">
        <f>Jurat!D$33</f>
        <v>0</v>
      </c>
      <c r="G441" s="219" t="s">
        <v>553</v>
      </c>
      <c r="H441" s="244">
        <v>42551</v>
      </c>
      <c r="I441" s="219" t="s">
        <v>486</v>
      </c>
      <c r="J441" s="219" t="s">
        <v>626</v>
      </c>
      <c r="K441" s="219" t="s">
        <v>564</v>
      </c>
      <c r="L441" s="219" t="s">
        <v>549</v>
      </c>
      <c r="M441" s="236" t="s">
        <v>134</v>
      </c>
      <c r="N441" s="231" t="s">
        <v>109</v>
      </c>
      <c r="O441" s="250">
        <f>'MMA Rev-Exp Region 1'!M$90</f>
        <v>0</v>
      </c>
      <c r="P441" s="250">
        <v>0</v>
      </c>
      <c r="Q441" s="250">
        <v>0</v>
      </c>
      <c r="R441" s="250">
        <v>0</v>
      </c>
      <c r="S441" s="250">
        <v>0</v>
      </c>
      <c r="T441" s="250">
        <v>0</v>
      </c>
      <c r="U441" s="250">
        <v>0</v>
      </c>
      <c r="V441" s="250">
        <v>0</v>
      </c>
      <c r="W441" s="250">
        <v>0</v>
      </c>
    </row>
    <row r="442" spans="5:23" x14ac:dyDescent="0.3">
      <c r="E442" s="243">
        <f>Jurat!I$1</f>
        <v>0</v>
      </c>
      <c r="F442" s="244">
        <f>Jurat!D$33</f>
        <v>0</v>
      </c>
      <c r="G442" s="219" t="s">
        <v>553</v>
      </c>
      <c r="H442" s="244">
        <v>42551</v>
      </c>
      <c r="I442" s="219" t="s">
        <v>486</v>
      </c>
      <c r="J442" s="219" t="s">
        <v>626</v>
      </c>
      <c r="K442" s="219" t="s">
        <v>564</v>
      </c>
      <c r="L442" s="219" t="s">
        <v>549</v>
      </c>
      <c r="M442" s="236" t="s">
        <v>135</v>
      </c>
      <c r="N442" s="228" t="s">
        <v>110</v>
      </c>
      <c r="O442" s="250">
        <f>'MMA Rev-Exp Region 1'!M$91</f>
        <v>0</v>
      </c>
      <c r="P442" s="250">
        <v>0</v>
      </c>
      <c r="Q442" s="250">
        <v>0</v>
      </c>
      <c r="R442" s="250">
        <v>0</v>
      </c>
      <c r="S442" s="250">
        <v>0</v>
      </c>
      <c r="T442" s="250">
        <v>0</v>
      </c>
      <c r="U442" s="250">
        <v>0</v>
      </c>
      <c r="V442" s="250">
        <v>0</v>
      </c>
      <c r="W442" s="250">
        <v>0</v>
      </c>
    </row>
    <row r="443" spans="5:23" x14ac:dyDescent="0.3">
      <c r="E443" s="243">
        <f>Jurat!I$1</f>
        <v>0</v>
      </c>
      <c r="F443" s="244">
        <f>Jurat!D$33</f>
        <v>0</v>
      </c>
      <c r="G443" s="219" t="s">
        <v>553</v>
      </c>
      <c r="H443" s="244">
        <v>42551</v>
      </c>
      <c r="I443" s="219" t="s">
        <v>486</v>
      </c>
      <c r="J443" s="219" t="s">
        <v>626</v>
      </c>
      <c r="K443" s="219" t="s">
        <v>564</v>
      </c>
      <c r="L443" s="219" t="s">
        <v>549</v>
      </c>
      <c r="M443" s="239" t="s">
        <v>136</v>
      </c>
      <c r="N443" s="228" t="s">
        <v>111</v>
      </c>
      <c r="O443" s="250">
        <f>'MMA Rev-Exp Region 1'!M$92</f>
        <v>0</v>
      </c>
      <c r="P443" s="250">
        <v>0</v>
      </c>
      <c r="Q443" s="250">
        <v>0</v>
      </c>
      <c r="R443" s="250">
        <v>0</v>
      </c>
      <c r="S443" s="250">
        <v>0</v>
      </c>
      <c r="T443" s="250">
        <v>0</v>
      </c>
      <c r="U443" s="250">
        <v>0</v>
      </c>
      <c r="V443" s="250">
        <v>0</v>
      </c>
      <c r="W443" s="250">
        <v>0</v>
      </c>
    </row>
    <row r="444" spans="5:23" x14ac:dyDescent="0.3">
      <c r="E444" s="243">
        <f>Jurat!I$1</f>
        <v>0</v>
      </c>
      <c r="F444" s="244">
        <f>Jurat!D$33</f>
        <v>0</v>
      </c>
      <c r="G444" s="219" t="s">
        <v>553</v>
      </c>
      <c r="H444" s="244">
        <v>42551</v>
      </c>
      <c r="I444" s="219" t="s">
        <v>486</v>
      </c>
      <c r="J444" s="219" t="s">
        <v>626</v>
      </c>
      <c r="K444" s="219" t="s">
        <v>564</v>
      </c>
      <c r="L444" s="219" t="s">
        <v>549</v>
      </c>
      <c r="M444" s="239" t="s">
        <v>137</v>
      </c>
      <c r="N444" s="228" t="s">
        <v>112</v>
      </c>
      <c r="O444" s="250">
        <f>'MMA Rev-Exp Region 1'!M$93</f>
        <v>0</v>
      </c>
      <c r="P444" s="250">
        <v>0</v>
      </c>
      <c r="Q444" s="250">
        <v>0</v>
      </c>
      <c r="R444" s="250">
        <v>0</v>
      </c>
      <c r="S444" s="250">
        <v>0</v>
      </c>
      <c r="T444" s="250">
        <v>0</v>
      </c>
      <c r="U444" s="250">
        <v>0</v>
      </c>
      <c r="V444" s="250">
        <v>0</v>
      </c>
      <c r="W444" s="250">
        <v>0</v>
      </c>
    </row>
    <row r="445" spans="5:23" x14ac:dyDescent="0.3">
      <c r="E445" s="243">
        <f>Jurat!I$1</f>
        <v>0</v>
      </c>
      <c r="F445" s="244">
        <f>Jurat!D$33</f>
        <v>0</v>
      </c>
      <c r="G445" s="219" t="s">
        <v>553</v>
      </c>
      <c r="H445" s="244">
        <v>42551</v>
      </c>
      <c r="I445" s="219" t="s">
        <v>486</v>
      </c>
      <c r="J445" s="219" t="s">
        <v>626</v>
      </c>
      <c r="K445" s="219" t="s">
        <v>564</v>
      </c>
      <c r="L445" s="219" t="s">
        <v>549</v>
      </c>
      <c r="M445" s="236" t="s">
        <v>138</v>
      </c>
      <c r="N445" s="231" t="s">
        <v>31</v>
      </c>
      <c r="O445" s="250">
        <f>'MMA Rev-Exp Region 1'!M$94</f>
        <v>0</v>
      </c>
      <c r="P445" s="250">
        <v>0</v>
      </c>
      <c r="Q445" s="250">
        <v>0</v>
      </c>
      <c r="R445" s="250">
        <v>0</v>
      </c>
      <c r="S445" s="250">
        <v>0</v>
      </c>
      <c r="T445" s="250">
        <v>0</v>
      </c>
      <c r="U445" s="250">
        <v>0</v>
      </c>
      <c r="V445" s="250">
        <v>0</v>
      </c>
      <c r="W445" s="250">
        <v>0</v>
      </c>
    </row>
    <row r="446" spans="5:23" x14ac:dyDescent="0.3">
      <c r="E446" s="243">
        <f>Jurat!I$1</f>
        <v>0</v>
      </c>
      <c r="F446" s="244">
        <f>Jurat!D$33</f>
        <v>0</v>
      </c>
      <c r="G446" s="219" t="s">
        <v>553</v>
      </c>
      <c r="H446" s="244">
        <v>42551</v>
      </c>
      <c r="I446" s="219" t="s">
        <v>486</v>
      </c>
      <c r="J446" s="219" t="s">
        <v>626</v>
      </c>
      <c r="K446" s="219" t="s">
        <v>550</v>
      </c>
      <c r="L446" s="219" t="s">
        <v>550</v>
      </c>
      <c r="M446" s="237" t="s">
        <v>140</v>
      </c>
      <c r="N446" s="231" t="s">
        <v>424</v>
      </c>
      <c r="O446" s="250">
        <f>'MMA Rev-Exp Region 1'!M$96</f>
        <v>0</v>
      </c>
      <c r="P446" s="250">
        <v>0</v>
      </c>
      <c r="Q446" s="250">
        <v>0</v>
      </c>
      <c r="R446" s="250">
        <v>0</v>
      </c>
      <c r="S446" s="250">
        <v>0</v>
      </c>
      <c r="T446" s="250">
        <v>0</v>
      </c>
      <c r="U446" s="250">
        <v>0</v>
      </c>
      <c r="V446" s="250">
        <v>0</v>
      </c>
      <c r="W446" s="250">
        <v>0</v>
      </c>
    </row>
    <row r="447" spans="5:23" x14ac:dyDescent="0.3">
      <c r="E447" s="243">
        <f>Jurat!I$1</f>
        <v>0</v>
      </c>
      <c r="F447" s="244">
        <f>Jurat!D$33</f>
        <v>0</v>
      </c>
      <c r="G447" s="219" t="s">
        <v>553</v>
      </c>
      <c r="H447" s="244">
        <v>42551</v>
      </c>
      <c r="I447" s="219" t="s">
        <v>486</v>
      </c>
      <c r="J447" s="219" t="s">
        <v>626</v>
      </c>
      <c r="K447" s="219" t="s">
        <v>550</v>
      </c>
      <c r="L447" s="219" t="s">
        <v>550</v>
      </c>
      <c r="M447" s="237" t="s">
        <v>141</v>
      </c>
      <c r="N447" s="231" t="s">
        <v>417</v>
      </c>
      <c r="O447" s="250">
        <f>'MMA Rev-Exp Region 1'!M$97</f>
        <v>0</v>
      </c>
      <c r="P447" s="250">
        <v>0</v>
      </c>
      <c r="Q447" s="250">
        <v>0</v>
      </c>
      <c r="R447" s="250">
        <v>0</v>
      </c>
      <c r="S447" s="250">
        <v>0</v>
      </c>
      <c r="T447" s="250">
        <v>0</v>
      </c>
      <c r="U447" s="250">
        <v>0</v>
      </c>
      <c r="V447" s="250">
        <v>0</v>
      </c>
      <c r="W447" s="250">
        <v>0</v>
      </c>
    </row>
    <row r="448" spans="5:23" ht="28.8" x14ac:dyDescent="0.3">
      <c r="E448" s="243">
        <f>Jurat!I$1</f>
        <v>0</v>
      </c>
      <c r="F448" s="244">
        <f>Jurat!D$33</f>
        <v>0</v>
      </c>
      <c r="G448" s="219" t="s">
        <v>553</v>
      </c>
      <c r="H448" s="244">
        <v>42551</v>
      </c>
      <c r="I448" s="219" t="s">
        <v>486</v>
      </c>
      <c r="J448" s="219" t="s">
        <v>626</v>
      </c>
      <c r="K448" s="219" t="s">
        <v>550</v>
      </c>
      <c r="L448" s="219" t="s">
        <v>550</v>
      </c>
      <c r="M448" s="237" t="s">
        <v>142</v>
      </c>
      <c r="N448" s="231" t="s">
        <v>197</v>
      </c>
      <c r="O448" s="250">
        <f>'MMA Rev-Exp Region 1'!M$98</f>
        <v>0</v>
      </c>
      <c r="P448" s="250">
        <v>0</v>
      </c>
      <c r="Q448" s="250">
        <v>0</v>
      </c>
      <c r="R448" s="250">
        <v>0</v>
      </c>
      <c r="S448" s="250">
        <v>0</v>
      </c>
      <c r="T448" s="250">
        <v>0</v>
      </c>
      <c r="U448" s="250">
        <v>0</v>
      </c>
      <c r="V448" s="250">
        <v>0</v>
      </c>
      <c r="W448" s="250">
        <v>0</v>
      </c>
    </row>
    <row r="449" spans="5:23" x14ac:dyDescent="0.3">
      <c r="E449" s="243">
        <f>Jurat!I$1</f>
        <v>0</v>
      </c>
      <c r="F449" s="244">
        <f>Jurat!D$33</f>
        <v>0</v>
      </c>
      <c r="G449" s="219" t="s">
        <v>553</v>
      </c>
      <c r="H449" s="244">
        <v>42551</v>
      </c>
      <c r="I449" s="219" t="s">
        <v>486</v>
      </c>
      <c r="J449" s="219" t="s">
        <v>627</v>
      </c>
      <c r="K449" s="234" t="s">
        <v>29</v>
      </c>
      <c r="L449" s="234" t="s">
        <v>29</v>
      </c>
      <c r="M449" s="237" t="s">
        <v>325</v>
      </c>
      <c r="N449" s="231" t="s">
        <v>29</v>
      </c>
      <c r="O449" s="250">
        <f>'MMA Rev-Exp Region 1'!M$105</f>
        <v>0</v>
      </c>
      <c r="P449" s="250">
        <v>0</v>
      </c>
      <c r="Q449" s="250">
        <v>0</v>
      </c>
      <c r="R449" s="250">
        <v>0</v>
      </c>
      <c r="S449" s="250">
        <v>0</v>
      </c>
      <c r="T449" s="250">
        <v>0</v>
      </c>
      <c r="U449" s="250">
        <v>0</v>
      </c>
      <c r="V449" s="250">
        <v>0</v>
      </c>
      <c r="W449" s="250">
        <v>0</v>
      </c>
    </row>
    <row r="450" spans="5:23" x14ac:dyDescent="0.3">
      <c r="E450" s="243">
        <f>Jurat!I$1</f>
        <v>0</v>
      </c>
      <c r="F450" s="244">
        <f>Jurat!D$33</f>
        <v>0</v>
      </c>
      <c r="G450" s="219" t="s">
        <v>553</v>
      </c>
      <c r="H450" s="244">
        <v>42551</v>
      </c>
      <c r="I450" s="219" t="s">
        <v>486</v>
      </c>
      <c r="J450" s="219" t="s">
        <v>628</v>
      </c>
      <c r="K450" s="219" t="s">
        <v>629</v>
      </c>
      <c r="L450" s="234" t="s">
        <v>629</v>
      </c>
      <c r="M450" s="238" t="s">
        <v>327</v>
      </c>
      <c r="N450" s="231" t="s">
        <v>419</v>
      </c>
      <c r="O450" s="250">
        <f>'MMA Rev-Exp Region 1'!M$107</f>
        <v>0</v>
      </c>
      <c r="P450" s="250">
        <v>0</v>
      </c>
      <c r="Q450" s="250">
        <v>0</v>
      </c>
      <c r="R450" s="250">
        <v>0</v>
      </c>
      <c r="S450" s="250">
        <v>0</v>
      </c>
      <c r="T450" s="250">
        <v>0</v>
      </c>
      <c r="U450" s="250">
        <v>0</v>
      </c>
      <c r="V450" s="250">
        <v>0</v>
      </c>
      <c r="W450" s="250">
        <v>0</v>
      </c>
    </row>
    <row r="451" spans="5:23" x14ac:dyDescent="0.3">
      <c r="E451" s="243">
        <f>Jurat!I$1</f>
        <v>0</v>
      </c>
      <c r="F451" s="244">
        <f>Jurat!D$33</f>
        <v>0</v>
      </c>
      <c r="G451" s="219" t="s">
        <v>553</v>
      </c>
      <c r="H451" s="244">
        <v>42551</v>
      </c>
      <c r="I451" s="219" t="s">
        <v>486</v>
      </c>
      <c r="J451" s="219" t="s">
        <v>627</v>
      </c>
      <c r="K451" s="219" t="s">
        <v>630</v>
      </c>
      <c r="L451" s="234" t="s">
        <v>630</v>
      </c>
      <c r="M451" s="238" t="s">
        <v>201</v>
      </c>
      <c r="N451" s="231" t="s">
        <v>421</v>
      </c>
      <c r="O451" s="250">
        <f>'MMA Rev-Exp Region 1'!M$108</f>
        <v>0</v>
      </c>
      <c r="P451" s="250">
        <v>0</v>
      </c>
      <c r="Q451" s="250">
        <v>0</v>
      </c>
      <c r="R451" s="250">
        <v>0</v>
      </c>
      <c r="S451" s="250">
        <v>0</v>
      </c>
      <c r="T451" s="250">
        <v>0</v>
      </c>
      <c r="U451" s="250">
        <v>0</v>
      </c>
      <c r="V451" s="250">
        <v>0</v>
      </c>
      <c r="W451" s="250">
        <v>0</v>
      </c>
    </row>
    <row r="452" spans="5:23" x14ac:dyDescent="0.3">
      <c r="E452" s="243">
        <f>Jurat!I$1</f>
        <v>0</v>
      </c>
      <c r="F452" s="244">
        <f>Jurat!D$33</f>
        <v>0</v>
      </c>
      <c r="G452" s="219" t="s">
        <v>553</v>
      </c>
      <c r="H452" s="244">
        <v>42551</v>
      </c>
      <c r="I452" s="219" t="s">
        <v>486</v>
      </c>
      <c r="J452" s="219" t="s">
        <v>627</v>
      </c>
      <c r="K452" s="219" t="s">
        <v>630</v>
      </c>
      <c r="L452" s="234" t="s">
        <v>630</v>
      </c>
      <c r="M452" s="238" t="s">
        <v>202</v>
      </c>
      <c r="N452" s="231" t="s">
        <v>420</v>
      </c>
      <c r="O452" s="250">
        <f>'MMA Rev-Exp Region 1'!M$109</f>
        <v>0</v>
      </c>
      <c r="P452" s="250">
        <v>0</v>
      </c>
      <c r="Q452" s="250">
        <v>0</v>
      </c>
      <c r="R452" s="250">
        <v>0</v>
      </c>
      <c r="S452" s="250">
        <v>0</v>
      </c>
      <c r="T452" s="250">
        <v>0</v>
      </c>
      <c r="U452" s="250">
        <v>0</v>
      </c>
      <c r="V452" s="250">
        <v>0</v>
      </c>
      <c r="W452" s="250">
        <v>0</v>
      </c>
    </row>
    <row r="453" spans="5:23" x14ac:dyDescent="0.3">
      <c r="E453" s="243">
        <f>Jurat!I$1</f>
        <v>0</v>
      </c>
      <c r="F453" s="244">
        <f>Jurat!D$33</f>
        <v>0</v>
      </c>
      <c r="G453" s="219" t="s">
        <v>553</v>
      </c>
      <c r="H453" s="244">
        <v>42551</v>
      </c>
      <c r="I453" s="219" t="s">
        <v>486</v>
      </c>
      <c r="J453" s="219" t="s">
        <v>627</v>
      </c>
      <c r="K453" s="219" t="s">
        <v>630</v>
      </c>
      <c r="L453" s="234" t="s">
        <v>630</v>
      </c>
      <c r="M453" s="238" t="s">
        <v>203</v>
      </c>
      <c r="N453" s="231" t="s">
        <v>28</v>
      </c>
      <c r="O453" s="250">
        <f>'MMA Rev-Exp Region 1'!M$110</f>
        <v>0</v>
      </c>
      <c r="P453" s="250">
        <v>0</v>
      </c>
      <c r="Q453" s="250">
        <v>0</v>
      </c>
      <c r="R453" s="250">
        <v>0</v>
      </c>
      <c r="S453" s="250">
        <v>0</v>
      </c>
      <c r="T453" s="250">
        <v>0</v>
      </c>
      <c r="U453" s="250">
        <v>0</v>
      </c>
      <c r="V453" s="250">
        <v>0</v>
      </c>
      <c r="W453" s="250">
        <v>0</v>
      </c>
    </row>
    <row r="454" spans="5:23" x14ac:dyDescent="0.3">
      <c r="E454" s="243">
        <f>Jurat!I$1</f>
        <v>0</v>
      </c>
      <c r="F454" s="244">
        <f>Jurat!D$33</f>
        <v>0</v>
      </c>
      <c r="G454" s="219" t="s">
        <v>553</v>
      </c>
      <c r="H454" s="244">
        <v>42551</v>
      </c>
      <c r="I454" s="219" t="s">
        <v>486</v>
      </c>
      <c r="J454" s="219" t="s">
        <v>627</v>
      </c>
      <c r="K454" s="219" t="s">
        <v>630</v>
      </c>
      <c r="L454" s="234" t="s">
        <v>630</v>
      </c>
      <c r="M454" s="238" t="s">
        <v>204</v>
      </c>
      <c r="N454" s="231" t="s">
        <v>205</v>
      </c>
      <c r="O454" s="250">
        <f>'MMA Rev-Exp Region 1'!M$111</f>
        <v>0</v>
      </c>
      <c r="P454" s="250">
        <v>0</v>
      </c>
      <c r="Q454" s="250">
        <v>0</v>
      </c>
      <c r="R454" s="250">
        <v>0</v>
      </c>
      <c r="S454" s="250">
        <v>0</v>
      </c>
      <c r="T454" s="250">
        <v>0</v>
      </c>
      <c r="U454" s="250">
        <v>0</v>
      </c>
      <c r="V454" s="250">
        <v>0</v>
      </c>
      <c r="W454" s="250">
        <v>0</v>
      </c>
    </row>
    <row r="455" spans="5:23" ht="28.8" x14ac:dyDescent="0.3">
      <c r="E455" s="243">
        <f>Jurat!I$1</f>
        <v>0</v>
      </c>
      <c r="F455" s="244">
        <f>Jurat!D$33</f>
        <v>0</v>
      </c>
      <c r="G455" s="219" t="s">
        <v>553</v>
      </c>
      <c r="H455" s="244">
        <v>42551</v>
      </c>
      <c r="I455" s="219" t="s">
        <v>486</v>
      </c>
      <c r="J455" s="219" t="s">
        <v>627</v>
      </c>
      <c r="K455" s="219" t="s">
        <v>29</v>
      </c>
      <c r="L455" s="234" t="s">
        <v>29</v>
      </c>
      <c r="M455" s="238" t="s">
        <v>207</v>
      </c>
      <c r="N455" s="231" t="s">
        <v>422</v>
      </c>
      <c r="O455" s="250">
        <f>'MMA Rev-Exp Region 1'!M$113</f>
        <v>0</v>
      </c>
      <c r="P455" s="250">
        <v>0</v>
      </c>
      <c r="Q455" s="250">
        <v>0</v>
      </c>
      <c r="R455" s="250">
        <v>0</v>
      </c>
      <c r="S455" s="250">
        <v>0</v>
      </c>
      <c r="T455" s="250">
        <v>0</v>
      </c>
      <c r="U455" s="250">
        <v>0</v>
      </c>
      <c r="V455" s="250">
        <v>0</v>
      </c>
      <c r="W455" s="250">
        <v>0</v>
      </c>
    </row>
    <row r="456" spans="5:23" x14ac:dyDescent="0.3">
      <c r="E456" s="243">
        <f>Jurat!I$1</f>
        <v>0</v>
      </c>
      <c r="F456" s="244">
        <f>Jurat!D$33</f>
        <v>0</v>
      </c>
      <c r="G456" s="219" t="s">
        <v>553</v>
      </c>
      <c r="H456" s="244">
        <v>42551</v>
      </c>
      <c r="I456" s="219" t="s">
        <v>486</v>
      </c>
      <c r="J456" s="219" t="s">
        <v>628</v>
      </c>
      <c r="K456" s="219" t="s">
        <v>629</v>
      </c>
      <c r="L456" s="234" t="s">
        <v>629</v>
      </c>
      <c r="M456" s="238" t="s">
        <v>208</v>
      </c>
      <c r="N456" s="231" t="s">
        <v>209</v>
      </c>
      <c r="O456" s="250">
        <f>'MMA Rev-Exp Region 1'!M$114</f>
        <v>0</v>
      </c>
      <c r="P456" s="250">
        <v>0</v>
      </c>
      <c r="Q456" s="250">
        <v>0</v>
      </c>
      <c r="R456" s="250">
        <v>0</v>
      </c>
      <c r="S456" s="250">
        <v>0</v>
      </c>
      <c r="T456" s="250">
        <v>0</v>
      </c>
      <c r="U456" s="250">
        <v>0</v>
      </c>
      <c r="V456" s="250">
        <v>0</v>
      </c>
      <c r="W456" s="250">
        <v>0</v>
      </c>
    </row>
    <row r="457" spans="5:23" x14ac:dyDescent="0.3">
      <c r="E457" s="243">
        <f>Jurat!I$1</f>
        <v>0</v>
      </c>
      <c r="F457" s="244">
        <f>Jurat!D$33</f>
        <v>0</v>
      </c>
      <c r="G457" s="219" t="s">
        <v>553</v>
      </c>
      <c r="H457" s="244">
        <v>42551</v>
      </c>
      <c r="I457" s="219" t="s">
        <v>486</v>
      </c>
      <c r="J457" s="219" t="s">
        <v>627</v>
      </c>
      <c r="K457" s="219" t="s">
        <v>29</v>
      </c>
      <c r="L457" s="234" t="s">
        <v>29</v>
      </c>
      <c r="M457" s="238" t="s">
        <v>211</v>
      </c>
      <c r="N457" s="231" t="s">
        <v>212</v>
      </c>
      <c r="O457" s="250">
        <f>'MMA Rev-Exp Region 1'!M$115</f>
        <v>0</v>
      </c>
      <c r="P457" s="250">
        <v>0</v>
      </c>
      <c r="Q457" s="250">
        <v>0</v>
      </c>
      <c r="R457" s="250">
        <v>0</v>
      </c>
      <c r="S457" s="250">
        <v>0</v>
      </c>
      <c r="T457" s="250">
        <v>0</v>
      </c>
      <c r="U457" s="250">
        <v>0</v>
      </c>
      <c r="V457" s="250">
        <v>0</v>
      </c>
      <c r="W457" s="250">
        <v>0</v>
      </c>
    </row>
    <row r="458" spans="5:23" x14ac:dyDescent="0.3">
      <c r="E458" s="243">
        <f>Jurat!I$1</f>
        <v>0</v>
      </c>
      <c r="F458" s="244">
        <f>Jurat!D$33</f>
        <v>0</v>
      </c>
      <c r="G458" s="219" t="s">
        <v>554</v>
      </c>
      <c r="H458" s="244">
        <v>42643</v>
      </c>
      <c r="I458" s="219" t="s">
        <v>486</v>
      </c>
      <c r="J458" s="219" t="s">
        <v>545</v>
      </c>
      <c r="K458" s="219" t="s">
        <v>545</v>
      </c>
      <c r="L458" s="219" t="s">
        <v>545</v>
      </c>
      <c r="M458" s="219"/>
      <c r="N458" s="224" t="s">
        <v>545</v>
      </c>
      <c r="O458" s="250">
        <f>'MMA Rev-Exp Region 1'!V$9</f>
        <v>0</v>
      </c>
      <c r="P458" s="250">
        <f>'MMA Rev-Exp Region 1'!W$9</f>
        <v>0</v>
      </c>
      <c r="Q458" s="250">
        <f>'MMA Rev-Exp Region 1'!X$9</f>
        <v>0</v>
      </c>
      <c r="R458" s="250">
        <f>'MMA Rev-Exp Region 1'!Y$9</f>
        <v>0</v>
      </c>
      <c r="S458" s="250">
        <f>'MMA Rev-Exp Region 1'!Z$9</f>
        <v>0</v>
      </c>
      <c r="T458" s="250">
        <f>'MMA Rev-Exp Region 1'!AA$9</f>
        <v>0</v>
      </c>
      <c r="U458" s="250">
        <f>'MMA Rev-Exp Region 1'!AB$9</f>
        <v>0</v>
      </c>
      <c r="V458" s="250">
        <f>'MMA Rev-Exp Region 1'!AC$9</f>
        <v>0</v>
      </c>
      <c r="W458" s="250">
        <f>'MMA Rev-Exp Region 1'!AD$9</f>
        <v>0</v>
      </c>
    </row>
    <row r="459" spans="5:23" x14ac:dyDescent="0.3">
      <c r="E459" s="243">
        <f>Jurat!I$1</f>
        <v>0</v>
      </c>
      <c r="F459" s="244">
        <f>Jurat!D$33</f>
        <v>0</v>
      </c>
      <c r="G459" s="219" t="s">
        <v>554</v>
      </c>
      <c r="H459" s="244">
        <v>42643</v>
      </c>
      <c r="I459" s="219" t="s">
        <v>486</v>
      </c>
      <c r="J459" s="219" t="s">
        <v>625</v>
      </c>
      <c r="K459" s="219" t="s">
        <v>13</v>
      </c>
      <c r="L459" s="219" t="s">
        <v>13</v>
      </c>
      <c r="M459" s="235">
        <v>1.1000000000000001</v>
      </c>
      <c r="N459" s="225" t="s">
        <v>13</v>
      </c>
      <c r="O459" s="250">
        <f>'MMA Rev-Exp Region 1'!V$11</f>
        <v>0</v>
      </c>
      <c r="P459" s="250">
        <f>'MMA Rev-Exp Region 1'!W$11</f>
        <v>0</v>
      </c>
      <c r="Q459" s="250">
        <f>'MMA Rev-Exp Region 1'!X$11</f>
        <v>0</v>
      </c>
      <c r="R459" s="250">
        <f>'MMA Rev-Exp Region 1'!Y$11</f>
        <v>0</v>
      </c>
      <c r="S459" s="250">
        <f>'MMA Rev-Exp Region 1'!Z$11</f>
        <v>0</v>
      </c>
      <c r="T459" s="250">
        <f>'MMA Rev-Exp Region 1'!AA$11</f>
        <v>0</v>
      </c>
      <c r="U459" s="250">
        <f>'MMA Rev-Exp Region 1'!AB$11</f>
        <v>0</v>
      </c>
      <c r="V459" s="250">
        <f>'MMA Rev-Exp Region 1'!AC$11</f>
        <v>0</v>
      </c>
      <c r="W459" s="250">
        <f>'MMA Rev-Exp Region 1'!AD$11</f>
        <v>0</v>
      </c>
    </row>
    <row r="460" spans="5:23" x14ac:dyDescent="0.3">
      <c r="E460" s="243">
        <f>Jurat!I$1</f>
        <v>0</v>
      </c>
      <c r="F460" s="244">
        <f>Jurat!D$33</f>
        <v>0</v>
      </c>
      <c r="G460" s="219" t="s">
        <v>554</v>
      </c>
      <c r="H460" s="244">
        <v>42643</v>
      </c>
      <c r="I460" s="219" t="s">
        <v>486</v>
      </c>
      <c r="J460" s="219" t="s">
        <v>625</v>
      </c>
      <c r="K460" s="219" t="s">
        <v>631</v>
      </c>
      <c r="L460" s="219" t="s">
        <v>632</v>
      </c>
      <c r="M460" s="236">
        <v>1.2</v>
      </c>
      <c r="N460" s="228" t="s">
        <v>19</v>
      </c>
      <c r="O460" s="250">
        <f>'MMA Rev-Exp Region 1'!V$12</f>
        <v>0</v>
      </c>
      <c r="P460" s="250">
        <f>'MMA Rev-Exp Region 1'!W$12</f>
        <v>0</v>
      </c>
      <c r="Q460" s="250">
        <f>'MMA Rev-Exp Region 1'!X$12</f>
        <v>0</v>
      </c>
      <c r="R460" s="250">
        <f>'MMA Rev-Exp Region 1'!Y$12</f>
        <v>0</v>
      </c>
      <c r="S460" s="250">
        <f>'MMA Rev-Exp Region 1'!Z$12</f>
        <v>0</v>
      </c>
      <c r="T460" s="250">
        <f>'MMA Rev-Exp Region 1'!AA$12</f>
        <v>0</v>
      </c>
      <c r="U460" s="250">
        <f>'MMA Rev-Exp Region 1'!AB$12</f>
        <v>0</v>
      </c>
      <c r="V460" s="250">
        <f>'MMA Rev-Exp Region 1'!AC$12</f>
        <v>0</v>
      </c>
      <c r="W460" s="250">
        <f>'MMA Rev-Exp Region 1'!AD$12</f>
        <v>0</v>
      </c>
    </row>
    <row r="461" spans="5:23" x14ac:dyDescent="0.3">
      <c r="E461" s="243">
        <f>Jurat!I$1</f>
        <v>0</v>
      </c>
      <c r="F461" s="244">
        <f>Jurat!D$33</f>
        <v>0</v>
      </c>
      <c r="G461" s="219" t="s">
        <v>554</v>
      </c>
      <c r="H461" s="244">
        <v>42643</v>
      </c>
      <c r="I461" s="219" t="s">
        <v>486</v>
      </c>
      <c r="J461" s="219" t="s">
        <v>625</v>
      </c>
      <c r="K461" s="219" t="s">
        <v>631</v>
      </c>
      <c r="L461" s="219" t="s">
        <v>633</v>
      </c>
      <c r="M461" s="236" t="s">
        <v>70</v>
      </c>
      <c r="N461" s="228" t="s">
        <v>449</v>
      </c>
      <c r="O461" s="250">
        <f>'MMA Rev-Exp Region 1'!V$13</f>
        <v>0</v>
      </c>
      <c r="P461" s="250">
        <f>'MMA Rev-Exp Region 1'!W$13</f>
        <v>0</v>
      </c>
      <c r="Q461" s="250">
        <f>'MMA Rev-Exp Region 1'!X$13</f>
        <v>0</v>
      </c>
      <c r="R461" s="250">
        <f>'MMA Rev-Exp Region 1'!Y$13</f>
        <v>0</v>
      </c>
      <c r="S461" s="250">
        <f>'MMA Rev-Exp Region 1'!Z$13</f>
        <v>0</v>
      </c>
      <c r="T461" s="250">
        <f>'MMA Rev-Exp Region 1'!AA$13</f>
        <v>0</v>
      </c>
      <c r="U461" s="250">
        <f>'MMA Rev-Exp Region 1'!AB$13</f>
        <v>0</v>
      </c>
      <c r="V461" s="250">
        <f>'MMA Rev-Exp Region 1'!AC$13</f>
        <v>0</v>
      </c>
      <c r="W461" s="250">
        <f>'MMA Rev-Exp Region 1'!AD$13</f>
        <v>0</v>
      </c>
    </row>
    <row r="462" spans="5:23" x14ac:dyDescent="0.3">
      <c r="E462" s="243">
        <f>Jurat!I$1</f>
        <v>0</v>
      </c>
      <c r="F462" s="244">
        <f>Jurat!D$33</f>
        <v>0</v>
      </c>
      <c r="G462" s="219" t="s">
        <v>554</v>
      </c>
      <c r="H462" s="244">
        <v>42643</v>
      </c>
      <c r="I462" s="219" t="s">
        <v>486</v>
      </c>
      <c r="J462" s="219" t="s">
        <v>625</v>
      </c>
      <c r="K462" s="219" t="s">
        <v>631</v>
      </c>
      <c r="L462" s="219" t="s">
        <v>634</v>
      </c>
      <c r="M462" s="236" t="s">
        <v>71</v>
      </c>
      <c r="N462" s="228" t="s">
        <v>160</v>
      </c>
      <c r="O462" s="250">
        <f>'MMA Rev-Exp Region 1'!V$14</f>
        <v>0</v>
      </c>
      <c r="P462" s="250">
        <f>'MMA Rev-Exp Region 1'!W$14</f>
        <v>0</v>
      </c>
      <c r="Q462" s="250">
        <f>'MMA Rev-Exp Region 1'!X$14</f>
        <v>0</v>
      </c>
      <c r="R462" s="250">
        <f>'MMA Rev-Exp Region 1'!Y$14</f>
        <v>0</v>
      </c>
      <c r="S462" s="250">
        <f>'MMA Rev-Exp Region 1'!Z$14</f>
        <v>0</v>
      </c>
      <c r="T462" s="250">
        <f>'MMA Rev-Exp Region 1'!AA$14</f>
        <v>0</v>
      </c>
      <c r="U462" s="250">
        <f>'MMA Rev-Exp Region 1'!AB$14</f>
        <v>0</v>
      </c>
      <c r="V462" s="250">
        <f>'MMA Rev-Exp Region 1'!AC$14</f>
        <v>0</v>
      </c>
      <c r="W462" s="250">
        <f>'MMA Rev-Exp Region 1'!AD$14</f>
        <v>0</v>
      </c>
    </row>
    <row r="463" spans="5:23" x14ac:dyDescent="0.3">
      <c r="E463" s="243">
        <f>Jurat!I$1</f>
        <v>0</v>
      </c>
      <c r="F463" s="244">
        <f>Jurat!D$33</f>
        <v>0</v>
      </c>
      <c r="G463" s="219" t="s">
        <v>554</v>
      </c>
      <c r="H463" s="244">
        <v>42643</v>
      </c>
      <c r="I463" s="219" t="s">
        <v>486</v>
      </c>
      <c r="J463" s="219" t="s">
        <v>625</v>
      </c>
      <c r="K463" s="219" t="s">
        <v>14</v>
      </c>
      <c r="L463" s="219" t="s">
        <v>635</v>
      </c>
      <c r="M463" s="236" t="s">
        <v>104</v>
      </c>
      <c r="N463" s="228" t="s">
        <v>161</v>
      </c>
      <c r="O463" s="250">
        <f>'MMA Rev-Exp Region 1'!V$15</f>
        <v>0</v>
      </c>
      <c r="P463" s="250">
        <f>'MMA Rev-Exp Region 1'!W$15</f>
        <v>0</v>
      </c>
      <c r="Q463" s="250">
        <f>'MMA Rev-Exp Region 1'!X$15</f>
        <v>0</v>
      </c>
      <c r="R463" s="250">
        <f>'MMA Rev-Exp Region 1'!Y$15</f>
        <v>0</v>
      </c>
      <c r="S463" s="250">
        <f>'MMA Rev-Exp Region 1'!Z$15</f>
        <v>0</v>
      </c>
      <c r="T463" s="250">
        <f>'MMA Rev-Exp Region 1'!AA$15</f>
        <v>0</v>
      </c>
      <c r="U463" s="250">
        <f>'MMA Rev-Exp Region 1'!AB$15</f>
        <v>0</v>
      </c>
      <c r="V463" s="250">
        <f>'MMA Rev-Exp Region 1'!AC$15</f>
        <v>0</v>
      </c>
      <c r="W463" s="250">
        <f>'MMA Rev-Exp Region 1'!AD$15</f>
        <v>0</v>
      </c>
    </row>
    <row r="464" spans="5:23" x14ac:dyDescent="0.3">
      <c r="E464" s="243">
        <f>Jurat!I$1</f>
        <v>0</v>
      </c>
      <c r="F464" s="244">
        <f>Jurat!D$33</f>
        <v>0</v>
      </c>
      <c r="G464" s="219" t="s">
        <v>554</v>
      </c>
      <c r="H464" s="244">
        <v>42643</v>
      </c>
      <c r="I464" s="219" t="s">
        <v>486</v>
      </c>
      <c r="J464" s="219" t="s">
        <v>625</v>
      </c>
      <c r="K464" s="219" t="s">
        <v>14</v>
      </c>
      <c r="L464" s="219" t="s">
        <v>14</v>
      </c>
      <c r="M464" s="236" t="s">
        <v>39</v>
      </c>
      <c r="N464" s="228" t="s">
        <v>14</v>
      </c>
      <c r="O464" s="250">
        <f>'MMA Rev-Exp Region 1'!V$16</f>
        <v>0</v>
      </c>
      <c r="P464" s="250">
        <f>'MMA Rev-Exp Region 1'!W$16</f>
        <v>0</v>
      </c>
      <c r="Q464" s="250">
        <f>'MMA Rev-Exp Region 1'!X$16</f>
        <v>0</v>
      </c>
      <c r="R464" s="250">
        <f>'MMA Rev-Exp Region 1'!Y$16</f>
        <v>0</v>
      </c>
      <c r="S464" s="250">
        <f>'MMA Rev-Exp Region 1'!Z$16</f>
        <v>0</v>
      </c>
      <c r="T464" s="250">
        <f>'MMA Rev-Exp Region 1'!AA$16</f>
        <v>0</v>
      </c>
      <c r="U464" s="250">
        <f>'MMA Rev-Exp Region 1'!AB$16</f>
        <v>0</v>
      </c>
      <c r="V464" s="250">
        <f>'MMA Rev-Exp Region 1'!AC$16</f>
        <v>0</v>
      </c>
      <c r="W464" s="250">
        <f>'MMA Rev-Exp Region 1'!AD$16</f>
        <v>0</v>
      </c>
    </row>
    <row r="465" spans="5:23" x14ac:dyDescent="0.3">
      <c r="E465" s="243">
        <f>Jurat!I$1</f>
        <v>0</v>
      </c>
      <c r="F465" s="244">
        <f>Jurat!D$33</f>
        <v>0</v>
      </c>
      <c r="G465" s="219" t="s">
        <v>554</v>
      </c>
      <c r="H465" s="244">
        <v>42643</v>
      </c>
      <c r="I465" s="219" t="s">
        <v>486</v>
      </c>
      <c r="J465" s="219" t="s">
        <v>626</v>
      </c>
      <c r="K465" s="219" t="s">
        <v>558</v>
      </c>
      <c r="L465" s="219" t="s">
        <v>0</v>
      </c>
      <c r="M465" s="236">
        <v>2.1</v>
      </c>
      <c r="N465" s="228" t="s">
        <v>162</v>
      </c>
      <c r="O465" s="250">
        <f>'MMA Rev-Exp Region 1'!V$20</f>
        <v>0</v>
      </c>
      <c r="P465" s="250">
        <f>'MMA Rev-Exp Region 1'!W$20</f>
        <v>0</v>
      </c>
      <c r="Q465" s="250">
        <f>'MMA Rev-Exp Region 1'!X$20</f>
        <v>0</v>
      </c>
      <c r="R465" s="250">
        <f>'MMA Rev-Exp Region 1'!Y$20</f>
        <v>0</v>
      </c>
      <c r="S465" s="250">
        <f>'MMA Rev-Exp Region 1'!Z$20</f>
        <v>0</v>
      </c>
      <c r="T465" s="250">
        <f>'MMA Rev-Exp Region 1'!AA$20</f>
        <v>0</v>
      </c>
      <c r="U465" s="250">
        <f>'MMA Rev-Exp Region 1'!AB$20</f>
        <v>0</v>
      </c>
      <c r="V465" s="250">
        <f>'MMA Rev-Exp Region 1'!AC$20</f>
        <v>0</v>
      </c>
      <c r="W465" s="250">
        <f>'MMA Rev-Exp Region 1'!AD$20</f>
        <v>0</v>
      </c>
    </row>
    <row r="466" spans="5:23" x14ac:dyDescent="0.3">
      <c r="E466" s="243">
        <f>Jurat!I$1</f>
        <v>0</v>
      </c>
      <c r="F466" s="244">
        <f>Jurat!D$33</f>
        <v>0</v>
      </c>
      <c r="G466" s="219" t="s">
        <v>554</v>
      </c>
      <c r="H466" s="244">
        <v>42643</v>
      </c>
      <c r="I466" s="219" t="s">
        <v>486</v>
      </c>
      <c r="J466" s="219" t="s">
        <v>626</v>
      </c>
      <c r="K466" s="219" t="s">
        <v>558</v>
      </c>
      <c r="L466" s="219" t="s">
        <v>0</v>
      </c>
      <c r="M466" s="236">
        <v>2.2000000000000002</v>
      </c>
      <c r="N466" s="228" t="s">
        <v>163</v>
      </c>
      <c r="O466" s="250">
        <f>'MMA Rev-Exp Region 1'!V$21</f>
        <v>0</v>
      </c>
      <c r="P466" s="250">
        <f>'MMA Rev-Exp Region 1'!W$21</f>
        <v>0</v>
      </c>
      <c r="Q466" s="250">
        <f>'MMA Rev-Exp Region 1'!X$21</f>
        <v>0</v>
      </c>
      <c r="R466" s="250">
        <f>'MMA Rev-Exp Region 1'!Y$21</f>
        <v>0</v>
      </c>
      <c r="S466" s="250">
        <f>'MMA Rev-Exp Region 1'!Z$21</f>
        <v>0</v>
      </c>
      <c r="T466" s="250">
        <f>'MMA Rev-Exp Region 1'!AA$21</f>
        <v>0</v>
      </c>
      <c r="U466" s="250">
        <f>'MMA Rev-Exp Region 1'!AB$21</f>
        <v>0</v>
      </c>
      <c r="V466" s="250">
        <f>'MMA Rev-Exp Region 1'!AC$21</f>
        <v>0</v>
      </c>
      <c r="W466" s="250">
        <f>'MMA Rev-Exp Region 1'!AD$21</f>
        <v>0</v>
      </c>
    </row>
    <row r="467" spans="5:23" x14ac:dyDescent="0.3">
      <c r="E467" s="243">
        <f>Jurat!I$1</f>
        <v>0</v>
      </c>
      <c r="F467" s="244">
        <f>Jurat!D$33</f>
        <v>0</v>
      </c>
      <c r="G467" s="219" t="s">
        <v>554</v>
      </c>
      <c r="H467" s="244">
        <v>42643</v>
      </c>
      <c r="I467" s="219" t="s">
        <v>486</v>
      </c>
      <c r="J467" s="219" t="s">
        <v>626</v>
      </c>
      <c r="K467" s="219" t="s">
        <v>558</v>
      </c>
      <c r="L467" s="219" t="s">
        <v>0</v>
      </c>
      <c r="M467" s="236">
        <v>2.2999999999999998</v>
      </c>
      <c r="N467" s="228" t="s">
        <v>164</v>
      </c>
      <c r="O467" s="250">
        <f>'MMA Rev-Exp Region 1'!V$22</f>
        <v>0</v>
      </c>
      <c r="P467" s="250">
        <f>'MMA Rev-Exp Region 1'!W$22</f>
        <v>0</v>
      </c>
      <c r="Q467" s="250">
        <f>'MMA Rev-Exp Region 1'!X$22</f>
        <v>0</v>
      </c>
      <c r="R467" s="250">
        <f>'MMA Rev-Exp Region 1'!Y$22</f>
        <v>0</v>
      </c>
      <c r="S467" s="250">
        <f>'MMA Rev-Exp Region 1'!Z$22</f>
        <v>0</v>
      </c>
      <c r="T467" s="250">
        <f>'MMA Rev-Exp Region 1'!AA$22</f>
        <v>0</v>
      </c>
      <c r="U467" s="250">
        <f>'MMA Rev-Exp Region 1'!AB$22</f>
        <v>0</v>
      </c>
      <c r="V467" s="250">
        <f>'MMA Rev-Exp Region 1'!AC$22</f>
        <v>0</v>
      </c>
      <c r="W467" s="250">
        <f>'MMA Rev-Exp Region 1'!AD$22</f>
        <v>0</v>
      </c>
    </row>
    <row r="468" spans="5:23" x14ac:dyDescent="0.3">
      <c r="E468" s="243">
        <f>Jurat!I$1</f>
        <v>0</v>
      </c>
      <c r="F468" s="244">
        <f>Jurat!D$33</f>
        <v>0</v>
      </c>
      <c r="G468" s="219" t="s">
        <v>554</v>
      </c>
      <c r="H468" s="244">
        <v>42643</v>
      </c>
      <c r="I468" s="219" t="s">
        <v>486</v>
      </c>
      <c r="J468" s="219" t="s">
        <v>626</v>
      </c>
      <c r="K468" s="219" t="s">
        <v>558</v>
      </c>
      <c r="L468" s="219" t="s">
        <v>0</v>
      </c>
      <c r="M468" s="236">
        <v>2.4</v>
      </c>
      <c r="N468" s="228" t="s">
        <v>165</v>
      </c>
      <c r="O468" s="250">
        <f>'MMA Rev-Exp Region 1'!V$23</f>
        <v>0</v>
      </c>
      <c r="P468" s="250">
        <f>'MMA Rev-Exp Region 1'!W$23</f>
        <v>0</v>
      </c>
      <c r="Q468" s="250">
        <f>'MMA Rev-Exp Region 1'!X$23</f>
        <v>0</v>
      </c>
      <c r="R468" s="250">
        <f>'MMA Rev-Exp Region 1'!Y$23</f>
        <v>0</v>
      </c>
      <c r="S468" s="250">
        <f>'MMA Rev-Exp Region 1'!Z$23</f>
        <v>0</v>
      </c>
      <c r="T468" s="250">
        <f>'MMA Rev-Exp Region 1'!AA$23</f>
        <v>0</v>
      </c>
      <c r="U468" s="250">
        <f>'MMA Rev-Exp Region 1'!AB$23</f>
        <v>0</v>
      </c>
      <c r="V468" s="250">
        <f>'MMA Rev-Exp Region 1'!AC$23</f>
        <v>0</v>
      </c>
      <c r="W468" s="250">
        <f>'MMA Rev-Exp Region 1'!AD$23</f>
        <v>0</v>
      </c>
    </row>
    <row r="469" spans="5:23" ht="28.8" x14ac:dyDescent="0.3">
      <c r="E469" s="243">
        <f>Jurat!I$1</f>
        <v>0</v>
      </c>
      <c r="F469" s="244">
        <f>Jurat!D$33</f>
        <v>0</v>
      </c>
      <c r="G469" s="219" t="s">
        <v>554</v>
      </c>
      <c r="H469" s="244">
        <v>42643</v>
      </c>
      <c r="I469" s="219" t="s">
        <v>486</v>
      </c>
      <c r="J469" s="219" t="s">
        <v>626</v>
      </c>
      <c r="K469" s="219" t="s">
        <v>558</v>
      </c>
      <c r="L469" s="219" t="s">
        <v>0</v>
      </c>
      <c r="M469" s="236">
        <v>2.5</v>
      </c>
      <c r="N469" s="228" t="s">
        <v>166</v>
      </c>
      <c r="O469" s="250">
        <f>'MMA Rev-Exp Region 1'!V$24</f>
        <v>0</v>
      </c>
      <c r="P469" s="250">
        <f>'MMA Rev-Exp Region 1'!W$24</f>
        <v>0</v>
      </c>
      <c r="Q469" s="250">
        <f>'MMA Rev-Exp Region 1'!X$24</f>
        <v>0</v>
      </c>
      <c r="R469" s="250">
        <f>'MMA Rev-Exp Region 1'!Y$24</f>
        <v>0</v>
      </c>
      <c r="S469" s="250">
        <f>'MMA Rev-Exp Region 1'!Z$24</f>
        <v>0</v>
      </c>
      <c r="T469" s="250">
        <f>'MMA Rev-Exp Region 1'!AA$24</f>
        <v>0</v>
      </c>
      <c r="U469" s="250">
        <f>'MMA Rev-Exp Region 1'!AB$24</f>
        <v>0</v>
      </c>
      <c r="V469" s="250">
        <f>'MMA Rev-Exp Region 1'!AC$24</f>
        <v>0</v>
      </c>
      <c r="W469" s="250">
        <f>'MMA Rev-Exp Region 1'!AD$24</f>
        <v>0</v>
      </c>
    </row>
    <row r="470" spans="5:23" x14ac:dyDescent="0.3">
      <c r="E470" s="243">
        <f>Jurat!I$1</f>
        <v>0</v>
      </c>
      <c r="F470" s="244">
        <f>Jurat!D$33</f>
        <v>0</v>
      </c>
      <c r="G470" s="219" t="s">
        <v>554</v>
      </c>
      <c r="H470" s="244">
        <v>42643</v>
      </c>
      <c r="I470" s="219" t="s">
        <v>486</v>
      </c>
      <c r="J470" s="219" t="s">
        <v>626</v>
      </c>
      <c r="K470" s="219" t="s">
        <v>558</v>
      </c>
      <c r="L470" s="219" t="s">
        <v>0</v>
      </c>
      <c r="M470" s="236" t="s">
        <v>108</v>
      </c>
      <c r="N470" s="228" t="s">
        <v>7</v>
      </c>
      <c r="O470" s="250">
        <f>'MMA Rev-Exp Region 1'!V$25</f>
        <v>0</v>
      </c>
      <c r="P470" s="250">
        <f>'MMA Rev-Exp Region 1'!W$25</f>
        <v>0</v>
      </c>
      <c r="Q470" s="250">
        <f>'MMA Rev-Exp Region 1'!X$25</f>
        <v>0</v>
      </c>
      <c r="R470" s="250">
        <f>'MMA Rev-Exp Region 1'!Y$25</f>
        <v>0</v>
      </c>
      <c r="S470" s="250">
        <f>'MMA Rev-Exp Region 1'!Z$25</f>
        <v>0</v>
      </c>
      <c r="T470" s="250">
        <f>'MMA Rev-Exp Region 1'!AA$25</f>
        <v>0</v>
      </c>
      <c r="U470" s="250">
        <f>'MMA Rev-Exp Region 1'!AB$25</f>
        <v>0</v>
      </c>
      <c r="V470" s="250">
        <f>'MMA Rev-Exp Region 1'!AC$25</f>
        <v>0</v>
      </c>
      <c r="W470" s="250">
        <f>'MMA Rev-Exp Region 1'!AD$25</f>
        <v>0</v>
      </c>
    </row>
    <row r="471" spans="5:23" x14ac:dyDescent="0.3">
      <c r="E471" s="243">
        <f>Jurat!I$1</f>
        <v>0</v>
      </c>
      <c r="F471" s="244">
        <f>Jurat!D$33</f>
        <v>0</v>
      </c>
      <c r="G471" s="219" t="s">
        <v>554</v>
      </c>
      <c r="H471" s="244">
        <v>42643</v>
      </c>
      <c r="I471" s="219" t="s">
        <v>486</v>
      </c>
      <c r="J471" s="219" t="s">
        <v>626</v>
      </c>
      <c r="K471" s="219" t="s">
        <v>558</v>
      </c>
      <c r="L471" s="219" t="s">
        <v>0</v>
      </c>
      <c r="M471" s="236" t="s">
        <v>167</v>
      </c>
      <c r="N471" s="228" t="s">
        <v>565</v>
      </c>
      <c r="O471" s="250">
        <f>'MMA Rev-Exp Region 1'!V$26</f>
        <v>0</v>
      </c>
      <c r="P471" s="250">
        <f>'MMA Rev-Exp Region 1'!W$26</f>
        <v>0</v>
      </c>
      <c r="Q471" s="250">
        <f>'MMA Rev-Exp Region 1'!X$26</f>
        <v>0</v>
      </c>
      <c r="R471" s="250">
        <f>'MMA Rev-Exp Region 1'!Y$26</f>
        <v>0</v>
      </c>
      <c r="S471" s="250">
        <f>'MMA Rev-Exp Region 1'!Z$26</f>
        <v>0</v>
      </c>
      <c r="T471" s="250">
        <f>'MMA Rev-Exp Region 1'!AA$26</f>
        <v>0</v>
      </c>
      <c r="U471" s="250">
        <f>'MMA Rev-Exp Region 1'!AB$26</f>
        <v>0</v>
      </c>
      <c r="V471" s="250">
        <f>'MMA Rev-Exp Region 1'!AC$26</f>
        <v>0</v>
      </c>
      <c r="W471" s="250">
        <f>'MMA Rev-Exp Region 1'!AD$26</f>
        <v>0</v>
      </c>
    </row>
    <row r="472" spans="5:23" x14ac:dyDescent="0.3">
      <c r="E472" s="243">
        <f>Jurat!I$1</f>
        <v>0</v>
      </c>
      <c r="F472" s="244">
        <f>Jurat!D$33</f>
        <v>0</v>
      </c>
      <c r="G472" s="219" t="s">
        <v>554</v>
      </c>
      <c r="H472" s="244">
        <v>42643</v>
      </c>
      <c r="I472" s="219" t="s">
        <v>486</v>
      </c>
      <c r="J472" s="219" t="s">
        <v>626</v>
      </c>
      <c r="K472" s="219" t="s">
        <v>558</v>
      </c>
      <c r="L472" s="219" t="s">
        <v>60</v>
      </c>
      <c r="M472" s="236">
        <v>3.1</v>
      </c>
      <c r="N472" s="229" t="s">
        <v>37</v>
      </c>
      <c r="O472" s="250">
        <f>'MMA Rev-Exp Region 1'!V$28</f>
        <v>0</v>
      </c>
      <c r="P472" s="250">
        <f>'MMA Rev-Exp Region 1'!W$28</f>
        <v>0</v>
      </c>
      <c r="Q472" s="250">
        <f>'MMA Rev-Exp Region 1'!X$28</f>
        <v>0</v>
      </c>
      <c r="R472" s="250">
        <f>'MMA Rev-Exp Region 1'!Y$28</f>
        <v>0</v>
      </c>
      <c r="S472" s="250">
        <f>'MMA Rev-Exp Region 1'!Z$28</f>
        <v>0</v>
      </c>
      <c r="T472" s="250">
        <f>'MMA Rev-Exp Region 1'!AA$28</f>
        <v>0</v>
      </c>
      <c r="U472" s="250">
        <f>'MMA Rev-Exp Region 1'!AB$28</f>
        <v>0</v>
      </c>
      <c r="V472" s="250">
        <f>'MMA Rev-Exp Region 1'!AC$28</f>
        <v>0</v>
      </c>
      <c r="W472" s="250">
        <f>'MMA Rev-Exp Region 1'!AD$28</f>
        <v>0</v>
      </c>
    </row>
    <row r="473" spans="5:23" x14ac:dyDescent="0.3">
      <c r="E473" s="243">
        <f>Jurat!I$1</f>
        <v>0</v>
      </c>
      <c r="F473" s="244">
        <f>Jurat!D$33</f>
        <v>0</v>
      </c>
      <c r="G473" s="219" t="s">
        <v>554</v>
      </c>
      <c r="H473" s="244">
        <v>42643</v>
      </c>
      <c r="I473" s="219" t="s">
        <v>486</v>
      </c>
      <c r="J473" s="219" t="s">
        <v>626</v>
      </c>
      <c r="K473" s="219" t="s">
        <v>558</v>
      </c>
      <c r="L473" s="219" t="s">
        <v>60</v>
      </c>
      <c r="M473" s="236">
        <v>3.2</v>
      </c>
      <c r="N473" s="229" t="s">
        <v>38</v>
      </c>
      <c r="O473" s="250">
        <f>'MMA Rev-Exp Region 1'!V$29</f>
        <v>0</v>
      </c>
      <c r="P473" s="250">
        <f>'MMA Rev-Exp Region 1'!W$29</f>
        <v>0</v>
      </c>
      <c r="Q473" s="250">
        <f>'MMA Rev-Exp Region 1'!X$29</f>
        <v>0</v>
      </c>
      <c r="R473" s="250">
        <f>'MMA Rev-Exp Region 1'!Y$29</f>
        <v>0</v>
      </c>
      <c r="S473" s="250">
        <f>'MMA Rev-Exp Region 1'!Z$29</f>
        <v>0</v>
      </c>
      <c r="T473" s="250">
        <f>'MMA Rev-Exp Region 1'!AA$29</f>
        <v>0</v>
      </c>
      <c r="U473" s="250">
        <f>'MMA Rev-Exp Region 1'!AB$29</f>
        <v>0</v>
      </c>
      <c r="V473" s="250">
        <f>'MMA Rev-Exp Region 1'!AC$29</f>
        <v>0</v>
      </c>
      <c r="W473" s="250">
        <f>'MMA Rev-Exp Region 1'!AD$29</f>
        <v>0</v>
      </c>
    </row>
    <row r="474" spans="5:23" x14ac:dyDescent="0.3">
      <c r="E474" s="243">
        <f>Jurat!I$1</f>
        <v>0</v>
      </c>
      <c r="F474" s="244">
        <f>Jurat!D$33</f>
        <v>0</v>
      </c>
      <c r="G474" s="219" t="s">
        <v>554</v>
      </c>
      <c r="H474" s="244">
        <v>42643</v>
      </c>
      <c r="I474" s="219" t="s">
        <v>486</v>
      </c>
      <c r="J474" s="219" t="s">
        <v>626</v>
      </c>
      <c r="K474" s="219" t="s">
        <v>558</v>
      </c>
      <c r="L474" s="219" t="s">
        <v>60</v>
      </c>
      <c r="M474" s="236">
        <v>3.3</v>
      </c>
      <c r="N474" s="229" t="s">
        <v>61</v>
      </c>
      <c r="O474" s="250">
        <f>'MMA Rev-Exp Region 1'!V$30</f>
        <v>0</v>
      </c>
      <c r="P474" s="250">
        <f>'MMA Rev-Exp Region 1'!W$30</f>
        <v>0</v>
      </c>
      <c r="Q474" s="250">
        <f>'MMA Rev-Exp Region 1'!X$30</f>
        <v>0</v>
      </c>
      <c r="R474" s="250">
        <f>'MMA Rev-Exp Region 1'!Y$30</f>
        <v>0</v>
      </c>
      <c r="S474" s="250">
        <f>'MMA Rev-Exp Region 1'!Z$30</f>
        <v>0</v>
      </c>
      <c r="T474" s="250">
        <f>'MMA Rev-Exp Region 1'!AA$30</f>
        <v>0</v>
      </c>
      <c r="U474" s="250">
        <f>'MMA Rev-Exp Region 1'!AB$30</f>
        <v>0</v>
      </c>
      <c r="V474" s="250">
        <f>'MMA Rev-Exp Region 1'!AC$30</f>
        <v>0</v>
      </c>
      <c r="W474" s="250">
        <f>'MMA Rev-Exp Region 1'!AD$30</f>
        <v>0</v>
      </c>
    </row>
    <row r="475" spans="5:23" x14ac:dyDescent="0.3">
      <c r="E475" s="243">
        <f>Jurat!I$1</f>
        <v>0</v>
      </c>
      <c r="F475" s="244">
        <f>Jurat!D$33</f>
        <v>0</v>
      </c>
      <c r="G475" s="219" t="s">
        <v>554</v>
      </c>
      <c r="H475" s="244">
        <v>42643</v>
      </c>
      <c r="I475" s="219" t="s">
        <v>486</v>
      </c>
      <c r="J475" s="219" t="s">
        <v>626</v>
      </c>
      <c r="K475" s="219" t="s">
        <v>558</v>
      </c>
      <c r="L475" s="219" t="s">
        <v>60</v>
      </c>
      <c r="M475" s="236" t="s">
        <v>49</v>
      </c>
      <c r="N475" s="229" t="s">
        <v>168</v>
      </c>
      <c r="O475" s="250">
        <f>'MMA Rev-Exp Region 1'!V$31</f>
        <v>0</v>
      </c>
      <c r="P475" s="250">
        <f>'MMA Rev-Exp Region 1'!W$31</f>
        <v>0</v>
      </c>
      <c r="Q475" s="250">
        <f>'MMA Rev-Exp Region 1'!X$31</f>
        <v>0</v>
      </c>
      <c r="R475" s="250">
        <f>'MMA Rev-Exp Region 1'!Y$31</f>
        <v>0</v>
      </c>
      <c r="S475" s="250">
        <f>'MMA Rev-Exp Region 1'!Z$31</f>
        <v>0</v>
      </c>
      <c r="T475" s="250">
        <f>'MMA Rev-Exp Region 1'!AA$31</f>
        <v>0</v>
      </c>
      <c r="U475" s="250">
        <f>'MMA Rev-Exp Region 1'!AB$31</f>
        <v>0</v>
      </c>
      <c r="V475" s="250">
        <f>'MMA Rev-Exp Region 1'!AC$31</f>
        <v>0</v>
      </c>
      <c r="W475" s="250">
        <f>'MMA Rev-Exp Region 1'!AD$31</f>
        <v>0</v>
      </c>
    </row>
    <row r="476" spans="5:23" x14ac:dyDescent="0.3">
      <c r="E476" s="243">
        <f>Jurat!I$1</f>
        <v>0</v>
      </c>
      <c r="F476" s="244">
        <f>Jurat!D$33</f>
        <v>0</v>
      </c>
      <c r="G476" s="219" t="s">
        <v>554</v>
      </c>
      <c r="H476" s="244">
        <v>42643</v>
      </c>
      <c r="I476" s="219" t="s">
        <v>486</v>
      </c>
      <c r="J476" s="219" t="s">
        <v>626</v>
      </c>
      <c r="K476" s="219" t="s">
        <v>558</v>
      </c>
      <c r="L476" s="219" t="s">
        <v>60</v>
      </c>
      <c r="M476" s="236" t="s">
        <v>46</v>
      </c>
      <c r="N476" s="229" t="s">
        <v>59</v>
      </c>
      <c r="O476" s="250">
        <f>'MMA Rev-Exp Region 1'!V$32</f>
        <v>0</v>
      </c>
      <c r="P476" s="250">
        <f>'MMA Rev-Exp Region 1'!W$32</f>
        <v>0</v>
      </c>
      <c r="Q476" s="250">
        <f>'MMA Rev-Exp Region 1'!X$32</f>
        <v>0</v>
      </c>
      <c r="R476" s="250">
        <f>'MMA Rev-Exp Region 1'!Y$32</f>
        <v>0</v>
      </c>
      <c r="S476" s="250">
        <f>'MMA Rev-Exp Region 1'!Z$32</f>
        <v>0</v>
      </c>
      <c r="T476" s="250">
        <f>'MMA Rev-Exp Region 1'!AA$32</f>
        <v>0</v>
      </c>
      <c r="U476" s="250">
        <f>'MMA Rev-Exp Region 1'!AB$32</f>
        <v>0</v>
      </c>
      <c r="V476" s="250">
        <f>'MMA Rev-Exp Region 1'!AC$32</f>
        <v>0</v>
      </c>
      <c r="W476" s="250">
        <f>'MMA Rev-Exp Region 1'!AD$32</f>
        <v>0</v>
      </c>
    </row>
    <row r="477" spans="5:23" x14ac:dyDescent="0.3">
      <c r="E477" s="243">
        <f>Jurat!I$1</f>
        <v>0</v>
      </c>
      <c r="F477" s="244">
        <f>Jurat!D$33</f>
        <v>0</v>
      </c>
      <c r="G477" s="219" t="s">
        <v>554</v>
      </c>
      <c r="H477" s="244">
        <v>42643</v>
      </c>
      <c r="I477" s="219" t="s">
        <v>486</v>
      </c>
      <c r="J477" s="219" t="s">
        <v>626</v>
      </c>
      <c r="K477" s="219" t="s">
        <v>558</v>
      </c>
      <c r="L477" s="219" t="s">
        <v>60</v>
      </c>
      <c r="M477" s="236" t="s">
        <v>47</v>
      </c>
      <c r="N477" s="229" t="s">
        <v>169</v>
      </c>
      <c r="O477" s="250">
        <f>'MMA Rev-Exp Region 1'!V$33</f>
        <v>0</v>
      </c>
      <c r="P477" s="250">
        <f>'MMA Rev-Exp Region 1'!W$33</f>
        <v>0</v>
      </c>
      <c r="Q477" s="250">
        <f>'MMA Rev-Exp Region 1'!X$33</f>
        <v>0</v>
      </c>
      <c r="R477" s="250">
        <f>'MMA Rev-Exp Region 1'!Y$33</f>
        <v>0</v>
      </c>
      <c r="S477" s="250">
        <f>'MMA Rev-Exp Region 1'!Z$33</f>
        <v>0</v>
      </c>
      <c r="T477" s="250">
        <f>'MMA Rev-Exp Region 1'!AA$33</f>
        <v>0</v>
      </c>
      <c r="U477" s="250">
        <f>'MMA Rev-Exp Region 1'!AB$33</f>
        <v>0</v>
      </c>
      <c r="V477" s="250">
        <f>'MMA Rev-Exp Region 1'!AC$33</f>
        <v>0</v>
      </c>
      <c r="W477" s="250">
        <f>'MMA Rev-Exp Region 1'!AD$33</f>
        <v>0</v>
      </c>
    </row>
    <row r="478" spans="5:23" x14ac:dyDescent="0.3">
      <c r="E478" s="243">
        <f>Jurat!I$1</f>
        <v>0</v>
      </c>
      <c r="F478" s="244">
        <f>Jurat!D$33</f>
        <v>0</v>
      </c>
      <c r="G478" s="219" t="s">
        <v>554</v>
      </c>
      <c r="H478" s="244">
        <v>42643</v>
      </c>
      <c r="I478" s="219" t="s">
        <v>486</v>
      </c>
      <c r="J478" s="219" t="s">
        <v>626</v>
      </c>
      <c r="K478" s="219" t="s">
        <v>558</v>
      </c>
      <c r="L478" s="219" t="s">
        <v>60</v>
      </c>
      <c r="M478" s="236" t="s">
        <v>48</v>
      </c>
      <c r="N478" s="229" t="s">
        <v>578</v>
      </c>
      <c r="O478" s="250">
        <f>'MMA Rev-Exp Region 1'!V$34</f>
        <v>0</v>
      </c>
      <c r="P478" s="250">
        <f>'MMA Rev-Exp Region 1'!W$34</f>
        <v>0</v>
      </c>
      <c r="Q478" s="250">
        <f>'MMA Rev-Exp Region 1'!X$34</f>
        <v>0</v>
      </c>
      <c r="R478" s="250">
        <f>'MMA Rev-Exp Region 1'!Y$34</f>
        <v>0</v>
      </c>
      <c r="S478" s="250">
        <f>'MMA Rev-Exp Region 1'!Z$34</f>
        <v>0</v>
      </c>
      <c r="T478" s="250">
        <f>'MMA Rev-Exp Region 1'!AA$34</f>
        <v>0</v>
      </c>
      <c r="U478" s="250">
        <f>'MMA Rev-Exp Region 1'!AB$34</f>
        <v>0</v>
      </c>
      <c r="V478" s="250">
        <f>'MMA Rev-Exp Region 1'!AC$34</f>
        <v>0</v>
      </c>
      <c r="W478" s="250">
        <f>'MMA Rev-Exp Region 1'!AD$34</f>
        <v>0</v>
      </c>
    </row>
    <row r="479" spans="5:23" x14ac:dyDescent="0.3">
      <c r="E479" s="243">
        <f>Jurat!I$1</f>
        <v>0</v>
      </c>
      <c r="F479" s="244">
        <f>Jurat!D$33</f>
        <v>0</v>
      </c>
      <c r="G479" s="219" t="s">
        <v>554</v>
      </c>
      <c r="H479" s="244">
        <v>42643</v>
      </c>
      <c r="I479" s="219" t="s">
        <v>486</v>
      </c>
      <c r="J479" s="219" t="s">
        <v>626</v>
      </c>
      <c r="K479" s="219" t="s">
        <v>558</v>
      </c>
      <c r="L479" s="219" t="s">
        <v>26</v>
      </c>
      <c r="M479" s="236">
        <v>4.0999999999999996</v>
      </c>
      <c r="N479" s="240" t="s">
        <v>26</v>
      </c>
      <c r="O479" s="250">
        <f>'MMA Rev-Exp Region 1'!V$36</f>
        <v>0</v>
      </c>
      <c r="P479" s="250">
        <f>'MMA Rev-Exp Region 1'!W$36</f>
        <v>0</v>
      </c>
      <c r="Q479" s="250">
        <f>'MMA Rev-Exp Region 1'!X$36</f>
        <v>0</v>
      </c>
      <c r="R479" s="250">
        <f>'MMA Rev-Exp Region 1'!Y$36</f>
        <v>0</v>
      </c>
      <c r="S479" s="250">
        <f>'MMA Rev-Exp Region 1'!Z$36</f>
        <v>0</v>
      </c>
      <c r="T479" s="250">
        <f>'MMA Rev-Exp Region 1'!AA$36</f>
        <v>0</v>
      </c>
      <c r="U479" s="250">
        <f>'MMA Rev-Exp Region 1'!AB$36</f>
        <v>0</v>
      </c>
      <c r="V479" s="250">
        <f>'MMA Rev-Exp Region 1'!AC$36</f>
        <v>0</v>
      </c>
      <c r="W479" s="250">
        <f>'MMA Rev-Exp Region 1'!AD$36</f>
        <v>0</v>
      </c>
    </row>
    <row r="480" spans="5:23" x14ac:dyDescent="0.3">
      <c r="E480" s="243">
        <f>Jurat!I$1</f>
        <v>0</v>
      </c>
      <c r="F480" s="244">
        <f>Jurat!D$33</f>
        <v>0</v>
      </c>
      <c r="G480" s="219" t="s">
        <v>554</v>
      </c>
      <c r="H480" s="244">
        <v>42643</v>
      </c>
      <c r="I480" s="219" t="s">
        <v>486</v>
      </c>
      <c r="J480" s="219" t="s">
        <v>626</v>
      </c>
      <c r="K480" s="219" t="s">
        <v>558</v>
      </c>
      <c r="L480" s="219" t="s">
        <v>26</v>
      </c>
      <c r="M480" s="236" t="s">
        <v>82</v>
      </c>
      <c r="N480" s="241" t="s">
        <v>219</v>
      </c>
      <c r="O480" s="250">
        <f>'MMA Rev-Exp Region 1'!V$37</f>
        <v>0</v>
      </c>
      <c r="P480" s="250">
        <f>'MMA Rev-Exp Region 1'!W$37</f>
        <v>0</v>
      </c>
      <c r="Q480" s="250">
        <f>'MMA Rev-Exp Region 1'!X$37</f>
        <v>0</v>
      </c>
      <c r="R480" s="250">
        <f>'MMA Rev-Exp Region 1'!Y$37</f>
        <v>0</v>
      </c>
      <c r="S480" s="250">
        <f>'MMA Rev-Exp Region 1'!Z$37</f>
        <v>0</v>
      </c>
      <c r="T480" s="250">
        <f>'MMA Rev-Exp Region 1'!AA$37</f>
        <v>0</v>
      </c>
      <c r="U480" s="250">
        <f>'MMA Rev-Exp Region 1'!AB$37</f>
        <v>0</v>
      </c>
      <c r="V480" s="250">
        <f>'MMA Rev-Exp Region 1'!AC$37</f>
        <v>0</v>
      </c>
      <c r="W480" s="250">
        <f>'MMA Rev-Exp Region 1'!AD$37</f>
        <v>0</v>
      </c>
    </row>
    <row r="481" spans="5:23" x14ac:dyDescent="0.3">
      <c r="E481" s="243">
        <f>Jurat!I$1</f>
        <v>0</v>
      </c>
      <c r="F481" s="244">
        <f>Jurat!D$33</f>
        <v>0</v>
      </c>
      <c r="G481" s="219" t="s">
        <v>554</v>
      </c>
      <c r="H481" s="244">
        <v>42643</v>
      </c>
      <c r="I481" s="219" t="s">
        <v>486</v>
      </c>
      <c r="J481" s="219" t="s">
        <v>626</v>
      </c>
      <c r="K481" s="219" t="s">
        <v>558</v>
      </c>
      <c r="L481" s="219" t="s">
        <v>26</v>
      </c>
      <c r="M481" s="237" t="s">
        <v>83</v>
      </c>
      <c r="N481" s="242" t="s">
        <v>568</v>
      </c>
      <c r="O481" s="250">
        <f>'MMA Rev-Exp Region 1'!V$38</f>
        <v>0</v>
      </c>
      <c r="P481" s="250">
        <f>'MMA Rev-Exp Region 1'!W$38</f>
        <v>0</v>
      </c>
      <c r="Q481" s="250">
        <f>'MMA Rev-Exp Region 1'!X$38</f>
        <v>0</v>
      </c>
      <c r="R481" s="250">
        <f>'MMA Rev-Exp Region 1'!Y$38</f>
        <v>0</v>
      </c>
      <c r="S481" s="250">
        <f>'MMA Rev-Exp Region 1'!Z$38</f>
        <v>0</v>
      </c>
      <c r="T481" s="250">
        <f>'MMA Rev-Exp Region 1'!AA$38</f>
        <v>0</v>
      </c>
      <c r="U481" s="250">
        <f>'MMA Rev-Exp Region 1'!AB$38</f>
        <v>0</v>
      </c>
      <c r="V481" s="250">
        <f>'MMA Rev-Exp Region 1'!AC$38</f>
        <v>0</v>
      </c>
      <c r="W481" s="250">
        <f>'MMA Rev-Exp Region 1'!AD$38</f>
        <v>0</v>
      </c>
    </row>
    <row r="482" spans="5:23" x14ac:dyDescent="0.3">
      <c r="E482" s="243">
        <f>Jurat!I$1</f>
        <v>0</v>
      </c>
      <c r="F482" s="244">
        <f>Jurat!D$33</f>
        <v>0</v>
      </c>
      <c r="G482" s="219" t="s">
        <v>554</v>
      </c>
      <c r="H482" s="244">
        <v>42643</v>
      </c>
      <c r="I482" s="219" t="s">
        <v>486</v>
      </c>
      <c r="J482" s="219" t="s">
        <v>626</v>
      </c>
      <c r="K482" s="219" t="s">
        <v>558</v>
      </c>
      <c r="L482" s="219" t="s">
        <v>559</v>
      </c>
      <c r="M482" s="236">
        <v>5.0999999999999996</v>
      </c>
      <c r="N482" s="240" t="s">
        <v>41</v>
      </c>
      <c r="O482" s="250">
        <f>'MMA Rev-Exp Region 1'!V$40</f>
        <v>0</v>
      </c>
      <c r="P482" s="250">
        <f>'MMA Rev-Exp Region 1'!W$40</f>
        <v>0</v>
      </c>
      <c r="Q482" s="250">
        <f>'MMA Rev-Exp Region 1'!X$40</f>
        <v>0</v>
      </c>
      <c r="R482" s="250">
        <f>'MMA Rev-Exp Region 1'!Y$40</f>
        <v>0</v>
      </c>
      <c r="S482" s="250">
        <f>'MMA Rev-Exp Region 1'!Z$40</f>
        <v>0</v>
      </c>
      <c r="T482" s="250">
        <f>'MMA Rev-Exp Region 1'!AA$40</f>
        <v>0</v>
      </c>
      <c r="U482" s="250">
        <f>'MMA Rev-Exp Region 1'!AB$40</f>
        <v>0</v>
      </c>
      <c r="V482" s="250">
        <f>'MMA Rev-Exp Region 1'!AC$40</f>
        <v>0</v>
      </c>
      <c r="W482" s="250">
        <f>'MMA Rev-Exp Region 1'!AD$40</f>
        <v>0</v>
      </c>
    </row>
    <row r="483" spans="5:23" ht="28.8" x14ac:dyDescent="0.3">
      <c r="E483" s="243">
        <f>Jurat!I$1</f>
        <v>0</v>
      </c>
      <c r="F483" s="244">
        <f>Jurat!D$33</f>
        <v>0</v>
      </c>
      <c r="G483" s="219" t="s">
        <v>554</v>
      </c>
      <c r="H483" s="244">
        <v>42643</v>
      </c>
      <c r="I483" s="219" t="s">
        <v>486</v>
      </c>
      <c r="J483" s="219" t="s">
        <v>626</v>
      </c>
      <c r="K483" s="219" t="s">
        <v>558</v>
      </c>
      <c r="L483" s="219" t="s">
        <v>559</v>
      </c>
      <c r="M483" s="236">
        <v>5.2</v>
      </c>
      <c r="N483" s="240" t="s">
        <v>367</v>
      </c>
      <c r="O483" s="250">
        <f>'MMA Rev-Exp Region 1'!V$41</f>
        <v>0</v>
      </c>
      <c r="P483" s="250">
        <f>'MMA Rev-Exp Region 1'!W$41</f>
        <v>0</v>
      </c>
      <c r="Q483" s="250">
        <f>'MMA Rev-Exp Region 1'!X$41</f>
        <v>0</v>
      </c>
      <c r="R483" s="250">
        <f>'MMA Rev-Exp Region 1'!Y$41</f>
        <v>0</v>
      </c>
      <c r="S483" s="250">
        <f>'MMA Rev-Exp Region 1'!Z$41</f>
        <v>0</v>
      </c>
      <c r="T483" s="250">
        <f>'MMA Rev-Exp Region 1'!AA$41</f>
        <v>0</v>
      </c>
      <c r="U483" s="250">
        <f>'MMA Rev-Exp Region 1'!AB$41</f>
        <v>0</v>
      </c>
      <c r="V483" s="250">
        <f>'MMA Rev-Exp Region 1'!AC$41</f>
        <v>0</v>
      </c>
      <c r="W483" s="250">
        <f>'MMA Rev-Exp Region 1'!AD$41</f>
        <v>0</v>
      </c>
    </row>
    <row r="484" spans="5:23" ht="28.8" x14ac:dyDescent="0.3">
      <c r="E484" s="243">
        <f>Jurat!I$1</f>
        <v>0</v>
      </c>
      <c r="F484" s="244">
        <f>Jurat!D$33</f>
        <v>0</v>
      </c>
      <c r="G484" s="219" t="s">
        <v>554</v>
      </c>
      <c r="H484" s="244">
        <v>42643</v>
      </c>
      <c r="I484" s="219" t="s">
        <v>486</v>
      </c>
      <c r="J484" s="219" t="s">
        <v>626</v>
      </c>
      <c r="K484" s="219" t="s">
        <v>558</v>
      </c>
      <c r="L484" s="219" t="s">
        <v>559</v>
      </c>
      <c r="M484" s="236">
        <v>5.3</v>
      </c>
      <c r="N484" s="240" t="s">
        <v>368</v>
      </c>
      <c r="O484" s="250">
        <f>'MMA Rev-Exp Region 1'!V$42</f>
        <v>0</v>
      </c>
      <c r="P484" s="250">
        <f>'MMA Rev-Exp Region 1'!W$42</f>
        <v>0</v>
      </c>
      <c r="Q484" s="250">
        <f>'MMA Rev-Exp Region 1'!X$42</f>
        <v>0</v>
      </c>
      <c r="R484" s="250">
        <f>'MMA Rev-Exp Region 1'!Y$42</f>
        <v>0</v>
      </c>
      <c r="S484" s="250">
        <f>'MMA Rev-Exp Region 1'!Z$42</f>
        <v>0</v>
      </c>
      <c r="T484" s="250">
        <f>'MMA Rev-Exp Region 1'!AA$42</f>
        <v>0</v>
      </c>
      <c r="U484" s="250">
        <f>'MMA Rev-Exp Region 1'!AB$42</f>
        <v>0</v>
      </c>
      <c r="V484" s="250">
        <f>'MMA Rev-Exp Region 1'!AC$42</f>
        <v>0</v>
      </c>
      <c r="W484" s="250">
        <f>'MMA Rev-Exp Region 1'!AD$42</f>
        <v>0</v>
      </c>
    </row>
    <row r="485" spans="5:23" x14ac:dyDescent="0.3">
      <c r="E485" s="243">
        <f>Jurat!I$1</f>
        <v>0</v>
      </c>
      <c r="F485" s="244">
        <f>Jurat!D$33</f>
        <v>0</v>
      </c>
      <c r="G485" s="219" t="s">
        <v>554</v>
      </c>
      <c r="H485" s="244">
        <v>42643</v>
      </c>
      <c r="I485" s="219" t="s">
        <v>486</v>
      </c>
      <c r="J485" s="219" t="s">
        <v>626</v>
      </c>
      <c r="K485" s="219" t="s">
        <v>558</v>
      </c>
      <c r="L485" s="219" t="s">
        <v>559</v>
      </c>
      <c r="M485" s="236" t="s">
        <v>89</v>
      </c>
      <c r="N485" s="240" t="s">
        <v>569</v>
      </c>
      <c r="O485" s="250">
        <f>'MMA Rev-Exp Region 1'!V$43</f>
        <v>0</v>
      </c>
      <c r="P485" s="250">
        <f>'MMA Rev-Exp Region 1'!W$43</f>
        <v>0</v>
      </c>
      <c r="Q485" s="250">
        <f>'MMA Rev-Exp Region 1'!X$43</f>
        <v>0</v>
      </c>
      <c r="R485" s="250">
        <f>'MMA Rev-Exp Region 1'!Y$43</f>
        <v>0</v>
      </c>
      <c r="S485" s="250">
        <f>'MMA Rev-Exp Region 1'!Z$43</f>
        <v>0</v>
      </c>
      <c r="T485" s="250">
        <f>'MMA Rev-Exp Region 1'!AA$43</f>
        <v>0</v>
      </c>
      <c r="U485" s="250">
        <f>'MMA Rev-Exp Region 1'!AB$43</f>
        <v>0</v>
      </c>
      <c r="V485" s="250">
        <f>'MMA Rev-Exp Region 1'!AC$43</f>
        <v>0</v>
      </c>
      <c r="W485" s="250">
        <f>'MMA Rev-Exp Region 1'!AD$43</f>
        <v>0</v>
      </c>
    </row>
    <row r="486" spans="5:23" x14ac:dyDescent="0.3">
      <c r="E486" s="243">
        <f>Jurat!I$1</f>
        <v>0</v>
      </c>
      <c r="F486" s="244">
        <f>Jurat!D$33</f>
        <v>0</v>
      </c>
      <c r="G486" s="219" t="s">
        <v>554</v>
      </c>
      <c r="H486" s="244">
        <v>42643</v>
      </c>
      <c r="I486" s="219" t="s">
        <v>486</v>
      </c>
      <c r="J486" s="219" t="s">
        <v>626</v>
      </c>
      <c r="K486" s="219" t="s">
        <v>558</v>
      </c>
      <c r="L486" s="219" t="s">
        <v>560</v>
      </c>
      <c r="M486" s="236">
        <v>6.1</v>
      </c>
      <c r="N486" s="240" t="s">
        <v>20</v>
      </c>
      <c r="O486" s="250">
        <f>'MMA Rev-Exp Region 1'!V$45</f>
        <v>0</v>
      </c>
      <c r="P486" s="250">
        <f>'MMA Rev-Exp Region 1'!W$45</f>
        <v>0</v>
      </c>
      <c r="Q486" s="250">
        <f>'MMA Rev-Exp Region 1'!X$45</f>
        <v>0</v>
      </c>
      <c r="R486" s="250">
        <f>'MMA Rev-Exp Region 1'!Y$45</f>
        <v>0</v>
      </c>
      <c r="S486" s="250">
        <f>'MMA Rev-Exp Region 1'!Z$45</f>
        <v>0</v>
      </c>
      <c r="T486" s="250">
        <f>'MMA Rev-Exp Region 1'!AA$45</f>
        <v>0</v>
      </c>
      <c r="U486" s="250">
        <f>'MMA Rev-Exp Region 1'!AB$45</f>
        <v>0</v>
      </c>
      <c r="V486" s="250">
        <f>'MMA Rev-Exp Region 1'!AC$45</f>
        <v>0</v>
      </c>
      <c r="W486" s="250">
        <f>'MMA Rev-Exp Region 1'!AD$45</f>
        <v>0</v>
      </c>
    </row>
    <row r="487" spans="5:23" x14ac:dyDescent="0.3">
      <c r="E487" s="243">
        <f>Jurat!I$1</f>
        <v>0</v>
      </c>
      <c r="F487" s="244">
        <f>Jurat!D$33</f>
        <v>0</v>
      </c>
      <c r="G487" s="219" t="s">
        <v>554</v>
      </c>
      <c r="H487" s="244">
        <v>42643</v>
      </c>
      <c r="I487" s="219" t="s">
        <v>486</v>
      </c>
      <c r="J487" s="219" t="s">
        <v>626</v>
      </c>
      <c r="K487" s="219" t="s">
        <v>558</v>
      </c>
      <c r="L487" s="219" t="s">
        <v>560</v>
      </c>
      <c r="M487" s="236">
        <v>6.2</v>
      </c>
      <c r="N487" s="240" t="s">
        <v>21</v>
      </c>
      <c r="O487" s="250">
        <f>'MMA Rev-Exp Region 1'!V$46</f>
        <v>0</v>
      </c>
      <c r="P487" s="250">
        <f>'MMA Rev-Exp Region 1'!W$46</f>
        <v>0</v>
      </c>
      <c r="Q487" s="250">
        <f>'MMA Rev-Exp Region 1'!X$46</f>
        <v>0</v>
      </c>
      <c r="R487" s="250">
        <f>'MMA Rev-Exp Region 1'!Y$46</f>
        <v>0</v>
      </c>
      <c r="S487" s="250">
        <f>'MMA Rev-Exp Region 1'!Z$46</f>
        <v>0</v>
      </c>
      <c r="T487" s="250">
        <f>'MMA Rev-Exp Region 1'!AA$46</f>
        <v>0</v>
      </c>
      <c r="U487" s="250">
        <f>'MMA Rev-Exp Region 1'!AB$46</f>
        <v>0</v>
      </c>
      <c r="V487" s="250">
        <f>'MMA Rev-Exp Region 1'!AC$46</f>
        <v>0</v>
      </c>
      <c r="W487" s="250">
        <f>'MMA Rev-Exp Region 1'!AD$46</f>
        <v>0</v>
      </c>
    </row>
    <row r="488" spans="5:23" x14ac:dyDescent="0.3">
      <c r="E488" s="243">
        <f>Jurat!I$1</f>
        <v>0</v>
      </c>
      <c r="F488" s="244">
        <f>Jurat!D$33</f>
        <v>0</v>
      </c>
      <c r="G488" s="219" t="s">
        <v>554</v>
      </c>
      <c r="H488" s="244">
        <v>42643</v>
      </c>
      <c r="I488" s="219" t="s">
        <v>486</v>
      </c>
      <c r="J488" s="219" t="s">
        <v>626</v>
      </c>
      <c r="K488" s="219" t="s">
        <v>558</v>
      </c>
      <c r="L488" s="219" t="s">
        <v>560</v>
      </c>
      <c r="M488" s="236">
        <v>6.3</v>
      </c>
      <c r="N488" s="240" t="s">
        <v>220</v>
      </c>
      <c r="O488" s="250">
        <f>'MMA Rev-Exp Region 1'!V$47</f>
        <v>0</v>
      </c>
      <c r="P488" s="250">
        <f>'MMA Rev-Exp Region 1'!W$47</f>
        <v>0</v>
      </c>
      <c r="Q488" s="250">
        <f>'MMA Rev-Exp Region 1'!X$47</f>
        <v>0</v>
      </c>
      <c r="R488" s="250">
        <f>'MMA Rev-Exp Region 1'!Y$47</f>
        <v>0</v>
      </c>
      <c r="S488" s="250">
        <f>'MMA Rev-Exp Region 1'!Z$47</f>
        <v>0</v>
      </c>
      <c r="T488" s="250">
        <f>'MMA Rev-Exp Region 1'!AA$47</f>
        <v>0</v>
      </c>
      <c r="U488" s="250">
        <f>'MMA Rev-Exp Region 1'!AB$47</f>
        <v>0</v>
      </c>
      <c r="V488" s="250">
        <f>'MMA Rev-Exp Region 1'!AC$47</f>
        <v>0</v>
      </c>
      <c r="W488" s="250">
        <f>'MMA Rev-Exp Region 1'!AD$47</f>
        <v>0</v>
      </c>
    </row>
    <row r="489" spans="5:23" x14ac:dyDescent="0.3">
      <c r="E489" s="243">
        <f>Jurat!I$1</f>
        <v>0</v>
      </c>
      <c r="F489" s="244">
        <f>Jurat!D$33</f>
        <v>0</v>
      </c>
      <c r="G489" s="219" t="s">
        <v>554</v>
      </c>
      <c r="H489" s="244">
        <v>42643</v>
      </c>
      <c r="I489" s="219" t="s">
        <v>486</v>
      </c>
      <c r="J489" s="219" t="s">
        <v>626</v>
      </c>
      <c r="K489" s="219" t="s">
        <v>558</v>
      </c>
      <c r="L489" s="219" t="s">
        <v>560</v>
      </c>
      <c r="M489" s="236" t="s">
        <v>94</v>
      </c>
      <c r="N489" s="240" t="s">
        <v>570</v>
      </c>
      <c r="O489" s="250">
        <f>'MMA Rev-Exp Region 1'!V$48</f>
        <v>0</v>
      </c>
      <c r="P489" s="250">
        <f>'MMA Rev-Exp Region 1'!W$48</f>
        <v>0</v>
      </c>
      <c r="Q489" s="250">
        <f>'MMA Rev-Exp Region 1'!X$48</f>
        <v>0</v>
      </c>
      <c r="R489" s="250">
        <f>'MMA Rev-Exp Region 1'!Y$48</f>
        <v>0</v>
      </c>
      <c r="S489" s="250">
        <f>'MMA Rev-Exp Region 1'!Z$48</f>
        <v>0</v>
      </c>
      <c r="T489" s="250">
        <f>'MMA Rev-Exp Region 1'!AA$48</f>
        <v>0</v>
      </c>
      <c r="U489" s="250">
        <f>'MMA Rev-Exp Region 1'!AB$48</f>
        <v>0</v>
      </c>
      <c r="V489" s="250">
        <f>'MMA Rev-Exp Region 1'!AC$48</f>
        <v>0</v>
      </c>
      <c r="W489" s="250">
        <f>'MMA Rev-Exp Region 1'!AD$48</f>
        <v>0</v>
      </c>
    </row>
    <row r="490" spans="5:23" x14ac:dyDescent="0.3">
      <c r="E490" s="243">
        <f>Jurat!I$1</f>
        <v>0</v>
      </c>
      <c r="F490" s="244">
        <f>Jurat!D$33</f>
        <v>0</v>
      </c>
      <c r="G490" s="219" t="s">
        <v>554</v>
      </c>
      <c r="H490" s="244">
        <v>42643</v>
      </c>
      <c r="I490" s="219" t="s">
        <v>486</v>
      </c>
      <c r="J490" s="219" t="s">
        <v>626</v>
      </c>
      <c r="K490" s="219" t="s">
        <v>558</v>
      </c>
      <c r="L490" s="219" t="s">
        <v>561</v>
      </c>
      <c r="M490" s="236">
        <v>7.1</v>
      </c>
      <c r="N490" s="240" t="s">
        <v>22</v>
      </c>
      <c r="O490" s="250">
        <f>'MMA Rev-Exp Region 1'!V$50</f>
        <v>0</v>
      </c>
      <c r="P490" s="250">
        <f>'MMA Rev-Exp Region 1'!W$50</f>
        <v>0</v>
      </c>
      <c r="Q490" s="250">
        <f>'MMA Rev-Exp Region 1'!X$50</f>
        <v>0</v>
      </c>
      <c r="R490" s="250">
        <f>'MMA Rev-Exp Region 1'!Y$50</f>
        <v>0</v>
      </c>
      <c r="S490" s="250">
        <f>'MMA Rev-Exp Region 1'!Z$50</f>
        <v>0</v>
      </c>
      <c r="T490" s="250">
        <f>'MMA Rev-Exp Region 1'!AA$50</f>
        <v>0</v>
      </c>
      <c r="U490" s="250">
        <f>'MMA Rev-Exp Region 1'!AB$50</f>
        <v>0</v>
      </c>
      <c r="V490" s="250">
        <f>'MMA Rev-Exp Region 1'!AC$50</f>
        <v>0</v>
      </c>
      <c r="W490" s="250">
        <f>'MMA Rev-Exp Region 1'!AD$50</f>
        <v>0</v>
      </c>
    </row>
    <row r="491" spans="5:23" x14ac:dyDescent="0.3">
      <c r="E491" s="243">
        <f>Jurat!I$1</f>
        <v>0</v>
      </c>
      <c r="F491" s="244">
        <f>Jurat!D$33</f>
        <v>0</v>
      </c>
      <c r="G491" s="219" t="s">
        <v>554</v>
      </c>
      <c r="H491" s="244">
        <v>42643</v>
      </c>
      <c r="I491" s="219" t="s">
        <v>486</v>
      </c>
      <c r="J491" s="219" t="s">
        <v>626</v>
      </c>
      <c r="K491" s="219" t="s">
        <v>558</v>
      </c>
      <c r="L491" s="219" t="s">
        <v>561</v>
      </c>
      <c r="M491" s="236">
        <v>7.2</v>
      </c>
      <c r="N491" s="240" t="s">
        <v>23</v>
      </c>
      <c r="O491" s="250">
        <f>'MMA Rev-Exp Region 1'!V$51</f>
        <v>0</v>
      </c>
      <c r="P491" s="250">
        <f>'MMA Rev-Exp Region 1'!W$51</f>
        <v>0</v>
      </c>
      <c r="Q491" s="250">
        <f>'MMA Rev-Exp Region 1'!X$51</f>
        <v>0</v>
      </c>
      <c r="R491" s="250">
        <f>'MMA Rev-Exp Region 1'!Y$51</f>
        <v>0</v>
      </c>
      <c r="S491" s="250">
        <f>'MMA Rev-Exp Region 1'!Z$51</f>
        <v>0</v>
      </c>
      <c r="T491" s="250">
        <f>'MMA Rev-Exp Region 1'!AA$51</f>
        <v>0</v>
      </c>
      <c r="U491" s="250">
        <f>'MMA Rev-Exp Region 1'!AB$51</f>
        <v>0</v>
      </c>
      <c r="V491" s="250">
        <f>'MMA Rev-Exp Region 1'!AC$51</f>
        <v>0</v>
      </c>
      <c r="W491" s="250">
        <f>'MMA Rev-Exp Region 1'!AD$51</f>
        <v>0</v>
      </c>
    </row>
    <row r="492" spans="5:23" x14ac:dyDescent="0.3">
      <c r="E492" s="243">
        <f>Jurat!I$1</f>
        <v>0</v>
      </c>
      <c r="F492" s="244">
        <f>Jurat!D$33</f>
        <v>0</v>
      </c>
      <c r="G492" s="219" t="s">
        <v>554</v>
      </c>
      <c r="H492" s="244">
        <v>42643</v>
      </c>
      <c r="I492" s="219" t="s">
        <v>486</v>
      </c>
      <c r="J492" s="219" t="s">
        <v>626</v>
      </c>
      <c r="K492" s="219" t="s">
        <v>558</v>
      </c>
      <c r="L492" s="219" t="s">
        <v>561</v>
      </c>
      <c r="M492" s="236">
        <v>7.3</v>
      </c>
      <c r="N492" s="240" t="s">
        <v>171</v>
      </c>
      <c r="O492" s="250">
        <f>'MMA Rev-Exp Region 1'!V$52</f>
        <v>0</v>
      </c>
      <c r="P492" s="250">
        <f>'MMA Rev-Exp Region 1'!W$52</f>
        <v>0</v>
      </c>
      <c r="Q492" s="250">
        <f>'MMA Rev-Exp Region 1'!X$52</f>
        <v>0</v>
      </c>
      <c r="R492" s="250">
        <f>'MMA Rev-Exp Region 1'!Y$52</f>
        <v>0</v>
      </c>
      <c r="S492" s="250">
        <f>'MMA Rev-Exp Region 1'!Z$52</f>
        <v>0</v>
      </c>
      <c r="T492" s="250">
        <f>'MMA Rev-Exp Region 1'!AA$52</f>
        <v>0</v>
      </c>
      <c r="U492" s="250">
        <f>'MMA Rev-Exp Region 1'!AB$52</f>
        <v>0</v>
      </c>
      <c r="V492" s="250">
        <f>'MMA Rev-Exp Region 1'!AC$52</f>
        <v>0</v>
      </c>
      <c r="W492" s="250">
        <f>'MMA Rev-Exp Region 1'!AD$52</f>
        <v>0</v>
      </c>
    </row>
    <row r="493" spans="5:23" x14ac:dyDescent="0.3">
      <c r="E493" s="243">
        <f>Jurat!I$1</f>
        <v>0</v>
      </c>
      <c r="F493" s="244">
        <f>Jurat!D$33</f>
        <v>0</v>
      </c>
      <c r="G493" s="219" t="s">
        <v>554</v>
      </c>
      <c r="H493" s="244">
        <v>42643</v>
      </c>
      <c r="I493" s="219" t="s">
        <v>486</v>
      </c>
      <c r="J493" s="219" t="s">
        <v>626</v>
      </c>
      <c r="K493" s="219" t="s">
        <v>558</v>
      </c>
      <c r="L493" s="219" t="s">
        <v>561</v>
      </c>
      <c r="M493" s="236" t="s">
        <v>98</v>
      </c>
      <c r="N493" s="240" t="s">
        <v>571</v>
      </c>
      <c r="O493" s="250">
        <f>'MMA Rev-Exp Region 1'!V$53</f>
        <v>0</v>
      </c>
      <c r="P493" s="250">
        <f>'MMA Rev-Exp Region 1'!W$53</f>
        <v>0</v>
      </c>
      <c r="Q493" s="250">
        <f>'MMA Rev-Exp Region 1'!X$53</f>
        <v>0</v>
      </c>
      <c r="R493" s="250">
        <f>'MMA Rev-Exp Region 1'!Y$53</f>
        <v>0</v>
      </c>
      <c r="S493" s="250">
        <f>'MMA Rev-Exp Region 1'!Z$53</f>
        <v>0</v>
      </c>
      <c r="T493" s="250">
        <f>'MMA Rev-Exp Region 1'!AA$53</f>
        <v>0</v>
      </c>
      <c r="U493" s="250">
        <f>'MMA Rev-Exp Region 1'!AB$53</f>
        <v>0</v>
      </c>
      <c r="V493" s="250">
        <f>'MMA Rev-Exp Region 1'!AC$53</f>
        <v>0</v>
      </c>
      <c r="W493" s="250">
        <f>'MMA Rev-Exp Region 1'!AD$53</f>
        <v>0</v>
      </c>
    </row>
    <row r="494" spans="5:23" x14ac:dyDescent="0.3">
      <c r="E494" s="243">
        <f>Jurat!I$1</f>
        <v>0</v>
      </c>
      <c r="F494" s="244">
        <f>Jurat!D$33</f>
        <v>0</v>
      </c>
      <c r="G494" s="219" t="s">
        <v>554</v>
      </c>
      <c r="H494" s="244">
        <v>42643</v>
      </c>
      <c r="I494" s="219" t="s">
        <v>486</v>
      </c>
      <c r="J494" s="219" t="s">
        <v>626</v>
      </c>
      <c r="K494" s="219" t="s">
        <v>558</v>
      </c>
      <c r="L494" s="219" t="s">
        <v>562</v>
      </c>
      <c r="M494" s="236">
        <v>8.1</v>
      </c>
      <c r="N494" s="229" t="s">
        <v>24</v>
      </c>
      <c r="O494" s="250">
        <f>'MMA Rev-Exp Region 1'!V$55</f>
        <v>0</v>
      </c>
      <c r="P494" s="250">
        <f>'MMA Rev-Exp Region 1'!W$55</f>
        <v>0</v>
      </c>
      <c r="Q494" s="250">
        <f>'MMA Rev-Exp Region 1'!X$55</f>
        <v>0</v>
      </c>
      <c r="R494" s="250">
        <f>'MMA Rev-Exp Region 1'!Y$55</f>
        <v>0</v>
      </c>
      <c r="S494" s="250">
        <f>'MMA Rev-Exp Region 1'!Z$55</f>
        <v>0</v>
      </c>
      <c r="T494" s="250">
        <f>'MMA Rev-Exp Region 1'!AA$55</f>
        <v>0</v>
      </c>
      <c r="U494" s="250">
        <f>'MMA Rev-Exp Region 1'!AB$55</f>
        <v>0</v>
      </c>
      <c r="V494" s="250">
        <f>'MMA Rev-Exp Region 1'!AC$55</f>
        <v>0</v>
      </c>
      <c r="W494" s="250">
        <f>'MMA Rev-Exp Region 1'!AD$55</f>
        <v>0</v>
      </c>
    </row>
    <row r="495" spans="5:23" x14ac:dyDescent="0.3">
      <c r="E495" s="243">
        <f>Jurat!I$1</f>
        <v>0</v>
      </c>
      <c r="F495" s="244">
        <f>Jurat!D$33</f>
        <v>0</v>
      </c>
      <c r="G495" s="219" t="s">
        <v>554</v>
      </c>
      <c r="H495" s="244">
        <v>42643</v>
      </c>
      <c r="I495" s="219" t="s">
        <v>486</v>
      </c>
      <c r="J495" s="219" t="s">
        <v>626</v>
      </c>
      <c r="K495" s="219" t="s">
        <v>558</v>
      </c>
      <c r="L495" s="219" t="s">
        <v>562</v>
      </c>
      <c r="M495" s="236" t="s">
        <v>124</v>
      </c>
      <c r="N495" s="229" t="s">
        <v>557</v>
      </c>
      <c r="O495" s="250">
        <f>'MMA Rev-Exp Region 1'!V$56</f>
        <v>0</v>
      </c>
      <c r="P495" s="250">
        <f>'MMA Rev-Exp Region 1'!W$56</f>
        <v>0</v>
      </c>
      <c r="Q495" s="250">
        <f>'MMA Rev-Exp Region 1'!X$56</f>
        <v>0</v>
      </c>
      <c r="R495" s="250">
        <f>'MMA Rev-Exp Region 1'!Y$56</f>
        <v>0</v>
      </c>
      <c r="S495" s="250">
        <f>'MMA Rev-Exp Region 1'!Z$56</f>
        <v>0</v>
      </c>
      <c r="T495" s="250">
        <f>'MMA Rev-Exp Region 1'!AA$56</f>
        <v>0</v>
      </c>
      <c r="U495" s="250">
        <f>'MMA Rev-Exp Region 1'!AB$56</f>
        <v>0</v>
      </c>
      <c r="V495" s="250">
        <f>'MMA Rev-Exp Region 1'!AC$56</f>
        <v>0</v>
      </c>
      <c r="W495" s="250">
        <f>'MMA Rev-Exp Region 1'!AD$56</f>
        <v>0</v>
      </c>
    </row>
    <row r="496" spans="5:23" x14ac:dyDescent="0.3">
      <c r="E496" s="243">
        <f>Jurat!I$1</f>
        <v>0</v>
      </c>
      <c r="F496" s="244">
        <f>Jurat!D$33</f>
        <v>0</v>
      </c>
      <c r="G496" s="219" t="s">
        <v>554</v>
      </c>
      <c r="H496" s="244">
        <v>42643</v>
      </c>
      <c r="I496" s="219" t="s">
        <v>486</v>
      </c>
      <c r="J496" s="219" t="s">
        <v>626</v>
      </c>
      <c r="K496" s="219" t="s">
        <v>558</v>
      </c>
      <c r="L496" s="219" t="s">
        <v>562</v>
      </c>
      <c r="M496" s="236" t="s">
        <v>126</v>
      </c>
      <c r="N496" s="229" t="s">
        <v>173</v>
      </c>
      <c r="O496" s="250">
        <f>'MMA Rev-Exp Region 1'!V$57</f>
        <v>0</v>
      </c>
      <c r="P496" s="250">
        <f>'MMA Rev-Exp Region 1'!W$57</f>
        <v>0</v>
      </c>
      <c r="Q496" s="250">
        <f>'MMA Rev-Exp Region 1'!X$57</f>
        <v>0</v>
      </c>
      <c r="R496" s="250">
        <f>'MMA Rev-Exp Region 1'!Y$57</f>
        <v>0</v>
      </c>
      <c r="S496" s="250">
        <f>'MMA Rev-Exp Region 1'!Z$57</f>
        <v>0</v>
      </c>
      <c r="T496" s="250">
        <f>'MMA Rev-Exp Region 1'!AA$57</f>
        <v>0</v>
      </c>
      <c r="U496" s="250">
        <f>'MMA Rev-Exp Region 1'!AB$57</f>
        <v>0</v>
      </c>
      <c r="V496" s="250">
        <f>'MMA Rev-Exp Region 1'!AC$57</f>
        <v>0</v>
      </c>
      <c r="W496" s="250">
        <f>'MMA Rev-Exp Region 1'!AD$57</f>
        <v>0</v>
      </c>
    </row>
    <row r="497" spans="5:23" x14ac:dyDescent="0.3">
      <c r="E497" s="243">
        <f>Jurat!I$1</f>
        <v>0</v>
      </c>
      <c r="F497" s="244">
        <f>Jurat!D$33</f>
        <v>0</v>
      </c>
      <c r="G497" s="219" t="s">
        <v>554</v>
      </c>
      <c r="H497" s="244">
        <v>42643</v>
      </c>
      <c r="I497" s="219" t="s">
        <v>486</v>
      </c>
      <c r="J497" s="219" t="s">
        <v>626</v>
      </c>
      <c r="K497" s="219" t="s">
        <v>558</v>
      </c>
      <c r="L497" s="219" t="s">
        <v>562</v>
      </c>
      <c r="M497" s="236" t="s">
        <v>127</v>
      </c>
      <c r="N497" s="229" t="s">
        <v>125</v>
      </c>
      <c r="O497" s="250">
        <f>'MMA Rev-Exp Region 1'!V$58</f>
        <v>0</v>
      </c>
      <c r="P497" s="250">
        <f>'MMA Rev-Exp Region 1'!W$58</f>
        <v>0</v>
      </c>
      <c r="Q497" s="250">
        <f>'MMA Rev-Exp Region 1'!X$58</f>
        <v>0</v>
      </c>
      <c r="R497" s="250">
        <f>'MMA Rev-Exp Region 1'!Y$58</f>
        <v>0</v>
      </c>
      <c r="S497" s="250">
        <f>'MMA Rev-Exp Region 1'!Z$58</f>
        <v>0</v>
      </c>
      <c r="T497" s="250">
        <f>'MMA Rev-Exp Region 1'!AA$58</f>
        <v>0</v>
      </c>
      <c r="U497" s="250">
        <f>'MMA Rev-Exp Region 1'!AB$58</f>
        <v>0</v>
      </c>
      <c r="V497" s="250">
        <f>'MMA Rev-Exp Region 1'!AC$58</f>
        <v>0</v>
      </c>
      <c r="W497" s="250">
        <f>'MMA Rev-Exp Region 1'!AD$58</f>
        <v>0</v>
      </c>
    </row>
    <row r="498" spans="5:23" x14ac:dyDescent="0.3">
      <c r="E498" s="243">
        <f>Jurat!I$1</f>
        <v>0</v>
      </c>
      <c r="F498" s="244">
        <f>Jurat!D$33</f>
        <v>0</v>
      </c>
      <c r="G498" s="219" t="s">
        <v>554</v>
      </c>
      <c r="H498" s="244">
        <v>42643</v>
      </c>
      <c r="I498" s="219" t="s">
        <v>486</v>
      </c>
      <c r="J498" s="219" t="s">
        <v>626</v>
      </c>
      <c r="K498" s="219" t="s">
        <v>558</v>
      </c>
      <c r="L498" s="219" t="s">
        <v>562</v>
      </c>
      <c r="M498" s="236" t="s">
        <v>128</v>
      </c>
      <c r="N498" s="240" t="s">
        <v>174</v>
      </c>
      <c r="O498" s="250">
        <f>'MMA Rev-Exp Region 1'!V$59</f>
        <v>0</v>
      </c>
      <c r="P498" s="250">
        <f>'MMA Rev-Exp Region 1'!W$59</f>
        <v>0</v>
      </c>
      <c r="Q498" s="250">
        <f>'MMA Rev-Exp Region 1'!X$59</f>
        <v>0</v>
      </c>
      <c r="R498" s="250">
        <f>'MMA Rev-Exp Region 1'!Y$59</f>
        <v>0</v>
      </c>
      <c r="S498" s="250">
        <f>'MMA Rev-Exp Region 1'!Z$59</f>
        <v>0</v>
      </c>
      <c r="T498" s="250">
        <f>'MMA Rev-Exp Region 1'!AA$59</f>
        <v>0</v>
      </c>
      <c r="U498" s="250">
        <f>'MMA Rev-Exp Region 1'!AB$59</f>
        <v>0</v>
      </c>
      <c r="V498" s="250">
        <f>'MMA Rev-Exp Region 1'!AC$59</f>
        <v>0</v>
      </c>
      <c r="W498" s="250">
        <f>'MMA Rev-Exp Region 1'!AD$59</f>
        <v>0</v>
      </c>
    </row>
    <row r="499" spans="5:23" x14ac:dyDescent="0.3">
      <c r="E499" s="243">
        <f>Jurat!I$1</f>
        <v>0</v>
      </c>
      <c r="F499" s="244">
        <f>Jurat!D$33</f>
        <v>0</v>
      </c>
      <c r="G499" s="219" t="s">
        <v>554</v>
      </c>
      <c r="H499" s="244">
        <v>42643</v>
      </c>
      <c r="I499" s="219" t="s">
        <v>486</v>
      </c>
      <c r="J499" s="219" t="s">
        <v>626</v>
      </c>
      <c r="K499" s="219" t="s">
        <v>558</v>
      </c>
      <c r="L499" s="219" t="s">
        <v>562</v>
      </c>
      <c r="M499" s="236" t="s">
        <v>175</v>
      </c>
      <c r="N499" s="240" t="s">
        <v>25</v>
      </c>
      <c r="O499" s="250">
        <f>'MMA Rev-Exp Region 1'!V$60</f>
        <v>0</v>
      </c>
      <c r="P499" s="250">
        <f>'MMA Rev-Exp Region 1'!W$60</f>
        <v>0</v>
      </c>
      <c r="Q499" s="250">
        <f>'MMA Rev-Exp Region 1'!X$60</f>
        <v>0</v>
      </c>
      <c r="R499" s="250">
        <f>'MMA Rev-Exp Region 1'!Y$60</f>
        <v>0</v>
      </c>
      <c r="S499" s="250">
        <f>'MMA Rev-Exp Region 1'!Z$60</f>
        <v>0</v>
      </c>
      <c r="T499" s="250">
        <f>'MMA Rev-Exp Region 1'!AA$60</f>
        <v>0</v>
      </c>
      <c r="U499" s="250">
        <f>'MMA Rev-Exp Region 1'!AB$60</f>
        <v>0</v>
      </c>
      <c r="V499" s="250">
        <f>'MMA Rev-Exp Region 1'!AC$60</f>
        <v>0</v>
      </c>
      <c r="W499" s="250">
        <f>'MMA Rev-Exp Region 1'!AD$60</f>
        <v>0</v>
      </c>
    </row>
    <row r="500" spans="5:23" x14ac:dyDescent="0.3">
      <c r="E500" s="243">
        <f>Jurat!I$1</f>
        <v>0</v>
      </c>
      <c r="F500" s="244">
        <f>Jurat!D$33</f>
        <v>0</v>
      </c>
      <c r="G500" s="219" t="s">
        <v>554</v>
      </c>
      <c r="H500" s="244">
        <v>42643</v>
      </c>
      <c r="I500" s="219" t="s">
        <v>486</v>
      </c>
      <c r="J500" s="219" t="s">
        <v>626</v>
      </c>
      <c r="K500" s="219" t="s">
        <v>558</v>
      </c>
      <c r="L500" s="219" t="s">
        <v>562</v>
      </c>
      <c r="M500" s="236" t="s">
        <v>556</v>
      </c>
      <c r="N500" s="240" t="s">
        <v>572</v>
      </c>
      <c r="O500" s="250">
        <f>'MMA Rev-Exp Region 1'!V$61</f>
        <v>0</v>
      </c>
      <c r="P500" s="250">
        <f>'MMA Rev-Exp Region 1'!W$61</f>
        <v>0</v>
      </c>
      <c r="Q500" s="250">
        <f>'MMA Rev-Exp Region 1'!X$61</f>
        <v>0</v>
      </c>
      <c r="R500" s="250">
        <f>'MMA Rev-Exp Region 1'!Y$61</f>
        <v>0</v>
      </c>
      <c r="S500" s="250">
        <f>'MMA Rev-Exp Region 1'!Z$61</f>
        <v>0</v>
      </c>
      <c r="T500" s="250">
        <f>'MMA Rev-Exp Region 1'!AA$61</f>
        <v>0</v>
      </c>
      <c r="U500" s="250">
        <f>'MMA Rev-Exp Region 1'!AB$61</f>
        <v>0</v>
      </c>
      <c r="V500" s="250">
        <f>'MMA Rev-Exp Region 1'!AC$61</f>
        <v>0</v>
      </c>
      <c r="W500" s="250">
        <f>'MMA Rev-Exp Region 1'!AD$61</f>
        <v>0</v>
      </c>
    </row>
    <row r="501" spans="5:23" ht="28.8" x14ac:dyDescent="0.3">
      <c r="E501" s="243">
        <f>Jurat!I$1</f>
        <v>0</v>
      </c>
      <c r="F501" s="244">
        <f>Jurat!D$33</f>
        <v>0</v>
      </c>
      <c r="G501" s="219" t="s">
        <v>554</v>
      </c>
      <c r="H501" s="244">
        <v>42643</v>
      </c>
      <c r="I501" s="219" t="s">
        <v>486</v>
      </c>
      <c r="J501" s="219" t="s">
        <v>626</v>
      </c>
      <c r="K501" s="219" t="s">
        <v>558</v>
      </c>
      <c r="L501" s="219" t="s">
        <v>563</v>
      </c>
      <c r="M501" s="236">
        <v>9.1</v>
      </c>
      <c r="N501" s="229" t="s">
        <v>221</v>
      </c>
      <c r="O501" s="250">
        <f>'MMA Rev-Exp Region 1'!V$63</f>
        <v>0</v>
      </c>
      <c r="P501" s="250">
        <f>'MMA Rev-Exp Region 1'!W$63</f>
        <v>0</v>
      </c>
      <c r="Q501" s="250">
        <f>'MMA Rev-Exp Region 1'!X$63</f>
        <v>0</v>
      </c>
      <c r="R501" s="250">
        <f>'MMA Rev-Exp Region 1'!Y$63</f>
        <v>0</v>
      </c>
      <c r="S501" s="250">
        <f>'MMA Rev-Exp Region 1'!Z$63</f>
        <v>0</v>
      </c>
      <c r="T501" s="250">
        <f>'MMA Rev-Exp Region 1'!AA$63</f>
        <v>0</v>
      </c>
      <c r="U501" s="250">
        <f>'MMA Rev-Exp Region 1'!AB$63</f>
        <v>0</v>
      </c>
      <c r="V501" s="250">
        <f>'MMA Rev-Exp Region 1'!AC$63</f>
        <v>0</v>
      </c>
      <c r="W501" s="250">
        <f>'MMA Rev-Exp Region 1'!AD$63</f>
        <v>0</v>
      </c>
    </row>
    <row r="502" spans="5:23" x14ac:dyDescent="0.3">
      <c r="E502" s="243">
        <f>Jurat!I$1</f>
        <v>0</v>
      </c>
      <c r="F502" s="244">
        <f>Jurat!D$33</f>
        <v>0</v>
      </c>
      <c r="G502" s="219" t="s">
        <v>554</v>
      </c>
      <c r="H502" s="244">
        <v>42643</v>
      </c>
      <c r="I502" s="219" t="s">
        <v>486</v>
      </c>
      <c r="J502" s="219" t="s">
        <v>626</v>
      </c>
      <c r="K502" s="219" t="s">
        <v>558</v>
      </c>
      <c r="L502" s="219" t="s">
        <v>563</v>
      </c>
      <c r="M502" s="236" t="s">
        <v>118</v>
      </c>
      <c r="N502" s="229" t="s">
        <v>222</v>
      </c>
      <c r="O502" s="250">
        <f>'MMA Rev-Exp Region 1'!V$64</f>
        <v>0</v>
      </c>
      <c r="P502" s="250">
        <f>'MMA Rev-Exp Region 1'!W$64</f>
        <v>0</v>
      </c>
      <c r="Q502" s="250">
        <f>'MMA Rev-Exp Region 1'!X$64</f>
        <v>0</v>
      </c>
      <c r="R502" s="250">
        <f>'MMA Rev-Exp Region 1'!Y$64</f>
        <v>0</v>
      </c>
      <c r="S502" s="250">
        <f>'MMA Rev-Exp Region 1'!Z$64</f>
        <v>0</v>
      </c>
      <c r="T502" s="250">
        <f>'MMA Rev-Exp Region 1'!AA$64</f>
        <v>0</v>
      </c>
      <c r="U502" s="250">
        <f>'MMA Rev-Exp Region 1'!AB$64</f>
        <v>0</v>
      </c>
      <c r="V502" s="250">
        <f>'MMA Rev-Exp Region 1'!AC$64</f>
        <v>0</v>
      </c>
      <c r="W502" s="250">
        <f>'MMA Rev-Exp Region 1'!AD$64</f>
        <v>0</v>
      </c>
    </row>
    <row r="503" spans="5:23" x14ac:dyDescent="0.3">
      <c r="E503" s="243">
        <f>Jurat!I$1</f>
        <v>0</v>
      </c>
      <c r="F503" s="244">
        <f>Jurat!D$33</f>
        <v>0</v>
      </c>
      <c r="G503" s="219" t="s">
        <v>554</v>
      </c>
      <c r="H503" s="244">
        <v>42643</v>
      </c>
      <c r="I503" s="219" t="s">
        <v>486</v>
      </c>
      <c r="J503" s="219" t="s">
        <v>626</v>
      </c>
      <c r="K503" s="219" t="s">
        <v>558</v>
      </c>
      <c r="L503" s="219" t="s">
        <v>563</v>
      </c>
      <c r="M503" s="236" t="s">
        <v>119</v>
      </c>
      <c r="N503" s="229" t="s">
        <v>223</v>
      </c>
      <c r="O503" s="250">
        <f>'MMA Rev-Exp Region 1'!V$65</f>
        <v>0</v>
      </c>
      <c r="P503" s="250">
        <f>'MMA Rev-Exp Region 1'!W$65</f>
        <v>0</v>
      </c>
      <c r="Q503" s="250">
        <f>'MMA Rev-Exp Region 1'!X$65</f>
        <v>0</v>
      </c>
      <c r="R503" s="250">
        <f>'MMA Rev-Exp Region 1'!Y$65</f>
        <v>0</v>
      </c>
      <c r="S503" s="250">
        <f>'MMA Rev-Exp Region 1'!Z$65</f>
        <v>0</v>
      </c>
      <c r="T503" s="250">
        <f>'MMA Rev-Exp Region 1'!AA$65</f>
        <v>0</v>
      </c>
      <c r="U503" s="250">
        <f>'MMA Rev-Exp Region 1'!AB$65</f>
        <v>0</v>
      </c>
      <c r="V503" s="250">
        <f>'MMA Rev-Exp Region 1'!AC$65</f>
        <v>0</v>
      </c>
      <c r="W503" s="250">
        <f>'MMA Rev-Exp Region 1'!AD$65</f>
        <v>0</v>
      </c>
    </row>
    <row r="504" spans="5:23" x14ac:dyDescent="0.3">
      <c r="E504" s="243">
        <f>Jurat!I$1</f>
        <v>0</v>
      </c>
      <c r="F504" s="244">
        <f>Jurat!D$33</f>
        <v>0</v>
      </c>
      <c r="G504" s="219" t="s">
        <v>554</v>
      </c>
      <c r="H504" s="244">
        <v>42643</v>
      </c>
      <c r="I504" s="219" t="s">
        <v>486</v>
      </c>
      <c r="J504" s="219" t="s">
        <v>626</v>
      </c>
      <c r="K504" s="219" t="s">
        <v>558</v>
      </c>
      <c r="L504" s="219" t="s">
        <v>563</v>
      </c>
      <c r="M504" s="236" t="s">
        <v>120</v>
      </c>
      <c r="N504" s="229" t="s">
        <v>176</v>
      </c>
      <c r="O504" s="250">
        <f>'MMA Rev-Exp Region 1'!V$66</f>
        <v>0</v>
      </c>
      <c r="P504" s="250">
        <f>'MMA Rev-Exp Region 1'!W$66</f>
        <v>0</v>
      </c>
      <c r="Q504" s="250">
        <f>'MMA Rev-Exp Region 1'!X$66</f>
        <v>0</v>
      </c>
      <c r="R504" s="250">
        <f>'MMA Rev-Exp Region 1'!Y$66</f>
        <v>0</v>
      </c>
      <c r="S504" s="250">
        <f>'MMA Rev-Exp Region 1'!Z$66</f>
        <v>0</v>
      </c>
      <c r="T504" s="250">
        <f>'MMA Rev-Exp Region 1'!AA$66</f>
        <v>0</v>
      </c>
      <c r="U504" s="250">
        <f>'MMA Rev-Exp Region 1'!AB$66</f>
        <v>0</v>
      </c>
      <c r="V504" s="250">
        <f>'MMA Rev-Exp Region 1'!AC$66</f>
        <v>0</v>
      </c>
      <c r="W504" s="250">
        <f>'MMA Rev-Exp Region 1'!AD$66</f>
        <v>0</v>
      </c>
    </row>
    <row r="505" spans="5:23" x14ac:dyDescent="0.3">
      <c r="E505" s="243">
        <f>Jurat!I$1</f>
        <v>0</v>
      </c>
      <c r="F505" s="244">
        <f>Jurat!D$33</f>
        <v>0</v>
      </c>
      <c r="G505" s="219" t="s">
        <v>554</v>
      </c>
      <c r="H505" s="244">
        <v>42643</v>
      </c>
      <c r="I505" s="219" t="s">
        <v>486</v>
      </c>
      <c r="J505" s="219" t="s">
        <v>626</v>
      </c>
      <c r="K505" s="219" t="s">
        <v>558</v>
      </c>
      <c r="L505" s="219" t="s">
        <v>563</v>
      </c>
      <c r="M505" s="236" t="s">
        <v>121</v>
      </c>
      <c r="N505" s="229" t="s">
        <v>146</v>
      </c>
      <c r="O505" s="250">
        <f>'MMA Rev-Exp Region 1'!V$67</f>
        <v>0</v>
      </c>
      <c r="P505" s="250">
        <f>'MMA Rev-Exp Region 1'!W$67</f>
        <v>0</v>
      </c>
      <c r="Q505" s="250">
        <f>'MMA Rev-Exp Region 1'!X$67</f>
        <v>0</v>
      </c>
      <c r="R505" s="250">
        <f>'MMA Rev-Exp Region 1'!Y$67</f>
        <v>0</v>
      </c>
      <c r="S505" s="250">
        <f>'MMA Rev-Exp Region 1'!Z$67</f>
        <v>0</v>
      </c>
      <c r="T505" s="250">
        <f>'MMA Rev-Exp Region 1'!AA$67</f>
        <v>0</v>
      </c>
      <c r="U505" s="250">
        <f>'MMA Rev-Exp Region 1'!AB$67</f>
        <v>0</v>
      </c>
      <c r="V505" s="250">
        <f>'MMA Rev-Exp Region 1'!AC$67</f>
        <v>0</v>
      </c>
      <c r="W505" s="250">
        <f>'MMA Rev-Exp Region 1'!AD$67</f>
        <v>0</v>
      </c>
    </row>
    <row r="506" spans="5:23" x14ac:dyDescent="0.3">
      <c r="E506" s="243">
        <f>Jurat!I$1</f>
        <v>0</v>
      </c>
      <c r="F506" s="244">
        <f>Jurat!D$33</f>
        <v>0</v>
      </c>
      <c r="G506" s="219" t="s">
        <v>554</v>
      </c>
      <c r="H506" s="244">
        <v>42643</v>
      </c>
      <c r="I506" s="219" t="s">
        <v>486</v>
      </c>
      <c r="J506" s="219" t="s">
        <v>626</v>
      </c>
      <c r="K506" s="219" t="s">
        <v>558</v>
      </c>
      <c r="L506" s="219" t="s">
        <v>563</v>
      </c>
      <c r="M506" s="236" t="s">
        <v>122</v>
      </c>
      <c r="N506" s="229" t="s">
        <v>178</v>
      </c>
      <c r="O506" s="250">
        <f>'MMA Rev-Exp Region 1'!V$68</f>
        <v>0</v>
      </c>
      <c r="P506" s="250">
        <f>'MMA Rev-Exp Region 1'!W$68</f>
        <v>0</v>
      </c>
      <c r="Q506" s="250">
        <f>'MMA Rev-Exp Region 1'!X$68</f>
        <v>0</v>
      </c>
      <c r="R506" s="250">
        <f>'MMA Rev-Exp Region 1'!Y$68</f>
        <v>0</v>
      </c>
      <c r="S506" s="250">
        <f>'MMA Rev-Exp Region 1'!Z$68</f>
        <v>0</v>
      </c>
      <c r="T506" s="250">
        <f>'MMA Rev-Exp Region 1'!AA$68</f>
        <v>0</v>
      </c>
      <c r="U506" s="250">
        <f>'MMA Rev-Exp Region 1'!AB$68</f>
        <v>0</v>
      </c>
      <c r="V506" s="250">
        <f>'MMA Rev-Exp Region 1'!AC$68</f>
        <v>0</v>
      </c>
      <c r="W506" s="250">
        <f>'MMA Rev-Exp Region 1'!AD$68</f>
        <v>0</v>
      </c>
    </row>
    <row r="507" spans="5:23" x14ac:dyDescent="0.3">
      <c r="E507" s="243">
        <f>Jurat!I$1</f>
        <v>0</v>
      </c>
      <c r="F507" s="244">
        <f>Jurat!D$33</f>
        <v>0</v>
      </c>
      <c r="G507" s="219" t="s">
        <v>554</v>
      </c>
      <c r="H507" s="244">
        <v>42643</v>
      </c>
      <c r="I507" s="219" t="s">
        <v>486</v>
      </c>
      <c r="J507" s="219" t="s">
        <v>626</v>
      </c>
      <c r="K507" s="219" t="s">
        <v>558</v>
      </c>
      <c r="L507" s="219" t="s">
        <v>563</v>
      </c>
      <c r="M507" s="236" t="s">
        <v>123</v>
      </c>
      <c r="N507" s="229" t="s">
        <v>585</v>
      </c>
      <c r="O507" s="250">
        <f>'MMA Rev-Exp Region 1'!V$69</f>
        <v>0</v>
      </c>
      <c r="P507" s="250">
        <f>'MMA Rev-Exp Region 1'!W$69</f>
        <v>0</v>
      </c>
      <c r="Q507" s="250">
        <f>'MMA Rev-Exp Region 1'!X$69</f>
        <v>0</v>
      </c>
      <c r="R507" s="250">
        <f>'MMA Rev-Exp Region 1'!Y$69</f>
        <v>0</v>
      </c>
      <c r="S507" s="250">
        <f>'MMA Rev-Exp Region 1'!Z$69</f>
        <v>0</v>
      </c>
      <c r="T507" s="250">
        <f>'MMA Rev-Exp Region 1'!AA$69</f>
        <v>0</v>
      </c>
      <c r="U507" s="250">
        <f>'MMA Rev-Exp Region 1'!AB$69</f>
        <v>0</v>
      </c>
      <c r="V507" s="250">
        <f>'MMA Rev-Exp Region 1'!AC$69</f>
        <v>0</v>
      </c>
      <c r="W507" s="250">
        <f>'MMA Rev-Exp Region 1'!AD$69</f>
        <v>0</v>
      </c>
    </row>
    <row r="508" spans="5:23" x14ac:dyDescent="0.3">
      <c r="E508" s="243">
        <f>Jurat!I$1</f>
        <v>0</v>
      </c>
      <c r="F508" s="244">
        <f>Jurat!D$33</f>
        <v>0</v>
      </c>
      <c r="G508" s="219" t="s">
        <v>554</v>
      </c>
      <c r="H508" s="244">
        <v>42643</v>
      </c>
      <c r="I508" s="219" t="s">
        <v>486</v>
      </c>
      <c r="J508" s="219" t="s">
        <v>626</v>
      </c>
      <c r="K508" s="219" t="s">
        <v>558</v>
      </c>
      <c r="L508" s="219" t="s">
        <v>6</v>
      </c>
      <c r="M508" s="236" t="s">
        <v>129</v>
      </c>
      <c r="N508" s="229" t="s">
        <v>224</v>
      </c>
      <c r="O508" s="250">
        <f>'MMA Rev-Exp Region 1'!V$71</f>
        <v>0</v>
      </c>
      <c r="P508" s="250">
        <f>'MMA Rev-Exp Region 1'!W$71</f>
        <v>0</v>
      </c>
      <c r="Q508" s="250">
        <f>'MMA Rev-Exp Region 1'!X$71</f>
        <v>0</v>
      </c>
      <c r="R508" s="250">
        <f>'MMA Rev-Exp Region 1'!Y$71</f>
        <v>0</v>
      </c>
      <c r="S508" s="250">
        <f>'MMA Rev-Exp Region 1'!Z$71</f>
        <v>0</v>
      </c>
      <c r="T508" s="250">
        <f>'MMA Rev-Exp Region 1'!AA$71</f>
        <v>0</v>
      </c>
      <c r="U508" s="250">
        <f>'MMA Rev-Exp Region 1'!AB$71</f>
        <v>0</v>
      </c>
      <c r="V508" s="250">
        <f>'MMA Rev-Exp Region 1'!AC$71</f>
        <v>0</v>
      </c>
      <c r="W508" s="250">
        <f>'MMA Rev-Exp Region 1'!AD$71</f>
        <v>0</v>
      </c>
    </row>
    <row r="509" spans="5:23" x14ac:dyDescent="0.3">
      <c r="E509" s="243">
        <f>Jurat!I$1</f>
        <v>0</v>
      </c>
      <c r="F509" s="244">
        <f>Jurat!D$33</f>
        <v>0</v>
      </c>
      <c r="G509" s="219" t="s">
        <v>554</v>
      </c>
      <c r="H509" s="244">
        <v>42643</v>
      </c>
      <c r="I509" s="219" t="s">
        <v>486</v>
      </c>
      <c r="J509" s="219" t="s">
        <v>626</v>
      </c>
      <c r="K509" s="219" t="s">
        <v>558</v>
      </c>
      <c r="L509" s="219" t="s">
        <v>6</v>
      </c>
      <c r="M509" s="236" t="s">
        <v>50</v>
      </c>
      <c r="N509" s="229" t="s">
        <v>179</v>
      </c>
      <c r="O509" s="250">
        <f>'MMA Rev-Exp Region 1'!V$72</f>
        <v>0</v>
      </c>
      <c r="P509" s="250">
        <f>'MMA Rev-Exp Region 1'!W$72</f>
        <v>0</v>
      </c>
      <c r="Q509" s="250">
        <f>'MMA Rev-Exp Region 1'!X$72</f>
        <v>0</v>
      </c>
      <c r="R509" s="250">
        <f>'MMA Rev-Exp Region 1'!Y$72</f>
        <v>0</v>
      </c>
      <c r="S509" s="250">
        <f>'MMA Rev-Exp Region 1'!Z$72</f>
        <v>0</v>
      </c>
      <c r="T509" s="250">
        <f>'MMA Rev-Exp Region 1'!AA$72</f>
        <v>0</v>
      </c>
      <c r="U509" s="250">
        <f>'MMA Rev-Exp Region 1'!AB$72</f>
        <v>0</v>
      </c>
      <c r="V509" s="250">
        <f>'MMA Rev-Exp Region 1'!AC$72</f>
        <v>0</v>
      </c>
      <c r="W509" s="250">
        <f>'MMA Rev-Exp Region 1'!AD$72</f>
        <v>0</v>
      </c>
    </row>
    <row r="510" spans="5:23" x14ac:dyDescent="0.3">
      <c r="E510" s="243">
        <f>Jurat!I$1</f>
        <v>0</v>
      </c>
      <c r="F510" s="244">
        <f>Jurat!D$33</f>
        <v>0</v>
      </c>
      <c r="G510" s="219" t="s">
        <v>554</v>
      </c>
      <c r="H510" s="244">
        <v>42643</v>
      </c>
      <c r="I510" s="219" t="s">
        <v>486</v>
      </c>
      <c r="J510" s="219" t="s">
        <v>626</v>
      </c>
      <c r="K510" s="219" t="s">
        <v>558</v>
      </c>
      <c r="L510" s="219" t="s">
        <v>6</v>
      </c>
      <c r="M510" s="236" t="s">
        <v>51</v>
      </c>
      <c r="N510" s="229" t="s">
        <v>180</v>
      </c>
      <c r="O510" s="250">
        <f>'MMA Rev-Exp Region 1'!V$73</f>
        <v>0</v>
      </c>
      <c r="P510" s="250">
        <f>'MMA Rev-Exp Region 1'!W$73</f>
        <v>0</v>
      </c>
      <c r="Q510" s="250">
        <f>'MMA Rev-Exp Region 1'!X$73</f>
        <v>0</v>
      </c>
      <c r="R510" s="250">
        <f>'MMA Rev-Exp Region 1'!Y$73</f>
        <v>0</v>
      </c>
      <c r="S510" s="250">
        <f>'MMA Rev-Exp Region 1'!Z$73</f>
        <v>0</v>
      </c>
      <c r="T510" s="250">
        <f>'MMA Rev-Exp Region 1'!AA$73</f>
        <v>0</v>
      </c>
      <c r="U510" s="250">
        <f>'MMA Rev-Exp Region 1'!AB$73</f>
        <v>0</v>
      </c>
      <c r="V510" s="250">
        <f>'MMA Rev-Exp Region 1'!AC$73</f>
        <v>0</v>
      </c>
      <c r="W510" s="250">
        <f>'MMA Rev-Exp Region 1'!AD$73</f>
        <v>0</v>
      </c>
    </row>
    <row r="511" spans="5:23" x14ac:dyDescent="0.3">
      <c r="E511" s="243">
        <f>Jurat!I$1</f>
        <v>0</v>
      </c>
      <c r="F511" s="244">
        <f>Jurat!D$33</f>
        <v>0</v>
      </c>
      <c r="G511" s="219" t="s">
        <v>554</v>
      </c>
      <c r="H511" s="244">
        <v>42643</v>
      </c>
      <c r="I511" s="219" t="s">
        <v>486</v>
      </c>
      <c r="J511" s="219" t="s">
        <v>626</v>
      </c>
      <c r="K511" s="219" t="s">
        <v>558</v>
      </c>
      <c r="L511" s="219" t="s">
        <v>6</v>
      </c>
      <c r="M511" s="236" t="s">
        <v>181</v>
      </c>
      <c r="N511" s="229" t="s">
        <v>577</v>
      </c>
      <c r="O511" s="250">
        <f>'MMA Rev-Exp Region 1'!V$74</f>
        <v>0</v>
      </c>
      <c r="P511" s="250">
        <f>'MMA Rev-Exp Region 1'!W$74</f>
        <v>0</v>
      </c>
      <c r="Q511" s="250">
        <f>'MMA Rev-Exp Region 1'!X$74</f>
        <v>0</v>
      </c>
      <c r="R511" s="250">
        <f>'MMA Rev-Exp Region 1'!Y$74</f>
        <v>0</v>
      </c>
      <c r="S511" s="250">
        <f>'MMA Rev-Exp Region 1'!Z$74</f>
        <v>0</v>
      </c>
      <c r="T511" s="250">
        <f>'MMA Rev-Exp Region 1'!AA$74</f>
        <v>0</v>
      </c>
      <c r="U511" s="250">
        <f>'MMA Rev-Exp Region 1'!AB$74</f>
        <v>0</v>
      </c>
      <c r="V511" s="250">
        <f>'MMA Rev-Exp Region 1'!AC$74</f>
        <v>0</v>
      </c>
      <c r="W511" s="250">
        <f>'MMA Rev-Exp Region 1'!AD$74</f>
        <v>0</v>
      </c>
    </row>
    <row r="512" spans="5:23" x14ac:dyDescent="0.3">
      <c r="E512" s="243">
        <f>Jurat!I$1</f>
        <v>0</v>
      </c>
      <c r="F512" s="244">
        <f>Jurat!D$33</f>
        <v>0</v>
      </c>
      <c r="G512" s="219" t="s">
        <v>554</v>
      </c>
      <c r="H512" s="244">
        <v>42643</v>
      </c>
      <c r="I512" s="219" t="s">
        <v>486</v>
      </c>
      <c r="J512" s="219" t="s">
        <v>626</v>
      </c>
      <c r="K512" s="219" t="s">
        <v>558</v>
      </c>
      <c r="L512" s="219" t="s">
        <v>547</v>
      </c>
      <c r="M512" s="237" t="s">
        <v>132</v>
      </c>
      <c r="N512" s="228" t="s">
        <v>36</v>
      </c>
      <c r="O512" s="250">
        <f>'MMA Rev-Exp Region 1'!V$80</f>
        <v>0</v>
      </c>
      <c r="P512" s="250">
        <f>'MMA Rev-Exp Region 1'!W$80</f>
        <v>0</v>
      </c>
      <c r="Q512" s="250">
        <f>'MMA Rev-Exp Region 1'!X$80</f>
        <v>0</v>
      </c>
      <c r="R512" s="250">
        <f>'MMA Rev-Exp Region 1'!Y$80</f>
        <v>0</v>
      </c>
      <c r="S512" s="250">
        <f>'MMA Rev-Exp Region 1'!Z$80</f>
        <v>0</v>
      </c>
      <c r="T512" s="250">
        <f>'MMA Rev-Exp Region 1'!AA$80</f>
        <v>0</v>
      </c>
      <c r="U512" s="250">
        <f>'MMA Rev-Exp Region 1'!AB$80</f>
        <v>0</v>
      </c>
      <c r="V512" s="250">
        <f>'MMA Rev-Exp Region 1'!AC$80</f>
        <v>0</v>
      </c>
      <c r="W512" s="250">
        <f>'MMA Rev-Exp Region 1'!AD$80</f>
        <v>0</v>
      </c>
    </row>
    <row r="513" spans="5:23" x14ac:dyDescent="0.3">
      <c r="E513" s="243">
        <f>Jurat!I$1</f>
        <v>0</v>
      </c>
      <c r="F513" s="244">
        <f>Jurat!D$33</f>
        <v>0</v>
      </c>
      <c r="G513" s="219" t="s">
        <v>554</v>
      </c>
      <c r="H513" s="244">
        <v>42643</v>
      </c>
      <c r="I513" s="219" t="s">
        <v>486</v>
      </c>
      <c r="J513" s="219" t="s">
        <v>626</v>
      </c>
      <c r="K513" s="219" t="s">
        <v>558</v>
      </c>
      <c r="L513" s="219" t="s">
        <v>547</v>
      </c>
      <c r="M513" s="237" t="s">
        <v>182</v>
      </c>
      <c r="N513" s="228" t="s">
        <v>148</v>
      </c>
      <c r="O513" s="250">
        <f>'MMA Rev-Exp Region 1'!V$81</f>
        <v>0</v>
      </c>
      <c r="P513" s="250">
        <f>'MMA Rev-Exp Region 1'!W$81</f>
        <v>0</v>
      </c>
      <c r="Q513" s="250">
        <f>'MMA Rev-Exp Region 1'!X$81</f>
        <v>0</v>
      </c>
      <c r="R513" s="250">
        <f>'MMA Rev-Exp Region 1'!Y$81</f>
        <v>0</v>
      </c>
      <c r="S513" s="250">
        <f>'MMA Rev-Exp Region 1'!Z$81</f>
        <v>0</v>
      </c>
      <c r="T513" s="250">
        <f>'MMA Rev-Exp Region 1'!AA$81</f>
        <v>0</v>
      </c>
      <c r="U513" s="250">
        <f>'MMA Rev-Exp Region 1'!AB$81</f>
        <v>0</v>
      </c>
      <c r="V513" s="250">
        <f>'MMA Rev-Exp Region 1'!AC$81</f>
        <v>0</v>
      </c>
      <c r="W513" s="250">
        <f>'MMA Rev-Exp Region 1'!AD$81</f>
        <v>0</v>
      </c>
    </row>
    <row r="514" spans="5:23" x14ac:dyDescent="0.3">
      <c r="E514" s="243">
        <f>Jurat!I$1</f>
        <v>0</v>
      </c>
      <c r="F514" s="244">
        <f>Jurat!D$33</f>
        <v>0</v>
      </c>
      <c r="G514" s="219" t="s">
        <v>554</v>
      </c>
      <c r="H514" s="244">
        <v>42643</v>
      </c>
      <c r="I514" s="219" t="s">
        <v>486</v>
      </c>
      <c r="J514" s="219" t="s">
        <v>626</v>
      </c>
      <c r="K514" s="219" t="s">
        <v>558</v>
      </c>
      <c r="L514" s="219" t="s">
        <v>547</v>
      </c>
      <c r="M514" s="237" t="s">
        <v>184</v>
      </c>
      <c r="N514" s="228" t="s">
        <v>44</v>
      </c>
      <c r="O514" s="250">
        <f>'MMA Rev-Exp Region 1'!V$83</f>
        <v>0</v>
      </c>
      <c r="P514" s="250">
        <f>'MMA Rev-Exp Region 1'!W$83</f>
        <v>0</v>
      </c>
      <c r="Q514" s="250">
        <f>'MMA Rev-Exp Region 1'!X$83</f>
        <v>0</v>
      </c>
      <c r="R514" s="250">
        <f>'MMA Rev-Exp Region 1'!Y$83</f>
        <v>0</v>
      </c>
      <c r="S514" s="250">
        <f>'MMA Rev-Exp Region 1'!Z$83</f>
        <v>0</v>
      </c>
      <c r="T514" s="250">
        <f>'MMA Rev-Exp Region 1'!AA$83</f>
        <v>0</v>
      </c>
      <c r="U514" s="250">
        <f>'MMA Rev-Exp Region 1'!AB$83</f>
        <v>0</v>
      </c>
      <c r="V514" s="250">
        <f>'MMA Rev-Exp Region 1'!AC$83</f>
        <v>0</v>
      </c>
      <c r="W514" s="250">
        <f>'MMA Rev-Exp Region 1'!AD$83</f>
        <v>0</v>
      </c>
    </row>
    <row r="515" spans="5:23" x14ac:dyDescent="0.3">
      <c r="E515" s="243">
        <f>Jurat!I$1</f>
        <v>0</v>
      </c>
      <c r="F515" s="244">
        <f>Jurat!D$33</f>
        <v>0</v>
      </c>
      <c r="G515" s="219" t="s">
        <v>554</v>
      </c>
      <c r="H515" s="244">
        <v>42643</v>
      </c>
      <c r="I515" s="219" t="s">
        <v>486</v>
      </c>
      <c r="J515" s="219" t="s">
        <v>626</v>
      </c>
      <c r="K515" s="219" t="s">
        <v>558</v>
      </c>
      <c r="L515" s="219" t="s">
        <v>547</v>
      </c>
      <c r="M515" s="237" t="s">
        <v>185</v>
      </c>
      <c r="N515" s="228" t="s">
        <v>427</v>
      </c>
      <c r="O515" s="250">
        <f>'MMA Rev-Exp Region 1'!V$84</f>
        <v>0</v>
      </c>
      <c r="P515" s="250">
        <f>'MMA Rev-Exp Region 1'!W$84</f>
        <v>0</v>
      </c>
      <c r="Q515" s="250">
        <f>'MMA Rev-Exp Region 1'!X$84</f>
        <v>0</v>
      </c>
      <c r="R515" s="250">
        <f>'MMA Rev-Exp Region 1'!Y$84</f>
        <v>0</v>
      </c>
      <c r="S515" s="250">
        <f>'MMA Rev-Exp Region 1'!Z$84</f>
        <v>0</v>
      </c>
      <c r="T515" s="250">
        <f>'MMA Rev-Exp Region 1'!AA$84</f>
        <v>0</v>
      </c>
      <c r="U515" s="250">
        <f>'MMA Rev-Exp Region 1'!AB$84</f>
        <v>0</v>
      </c>
      <c r="V515" s="250">
        <f>'MMA Rev-Exp Region 1'!AC$84</f>
        <v>0</v>
      </c>
      <c r="W515" s="250">
        <f>'MMA Rev-Exp Region 1'!AD$84</f>
        <v>0</v>
      </c>
    </row>
    <row r="516" spans="5:23" x14ac:dyDescent="0.3">
      <c r="E516" s="243">
        <f>Jurat!I$1</f>
        <v>0</v>
      </c>
      <c r="F516" s="244">
        <f>Jurat!D$33</f>
        <v>0</v>
      </c>
      <c r="G516" s="219" t="s">
        <v>554</v>
      </c>
      <c r="H516" s="244">
        <v>42643</v>
      </c>
      <c r="I516" s="219" t="s">
        <v>486</v>
      </c>
      <c r="J516" s="219" t="s">
        <v>626</v>
      </c>
      <c r="K516" s="219" t="s">
        <v>564</v>
      </c>
      <c r="L516" s="219" t="s">
        <v>549</v>
      </c>
      <c r="M516" s="236" t="s">
        <v>133</v>
      </c>
      <c r="N516" s="228" t="s">
        <v>30</v>
      </c>
      <c r="O516" s="250">
        <f>'MMA Rev-Exp Region 1'!V$89</f>
        <v>0</v>
      </c>
      <c r="P516" s="250">
        <v>0</v>
      </c>
      <c r="Q516" s="250">
        <v>0</v>
      </c>
      <c r="R516" s="250">
        <v>0</v>
      </c>
      <c r="S516" s="250">
        <v>0</v>
      </c>
      <c r="T516" s="250">
        <v>0</v>
      </c>
      <c r="U516" s="250">
        <v>0</v>
      </c>
      <c r="V516" s="250">
        <v>0</v>
      </c>
      <c r="W516" s="250">
        <v>0</v>
      </c>
    </row>
    <row r="517" spans="5:23" x14ac:dyDescent="0.3">
      <c r="E517" s="243">
        <f>Jurat!I$1</f>
        <v>0</v>
      </c>
      <c r="F517" s="244">
        <f>Jurat!D$33</f>
        <v>0</v>
      </c>
      <c r="G517" s="219" t="s">
        <v>554</v>
      </c>
      <c r="H517" s="244">
        <v>42643</v>
      </c>
      <c r="I517" s="219" t="s">
        <v>486</v>
      </c>
      <c r="J517" s="219" t="s">
        <v>626</v>
      </c>
      <c r="K517" s="219" t="s">
        <v>564</v>
      </c>
      <c r="L517" s="219" t="s">
        <v>549</v>
      </c>
      <c r="M517" s="236" t="s">
        <v>134</v>
      </c>
      <c r="N517" s="231" t="s">
        <v>109</v>
      </c>
      <c r="O517" s="250">
        <f>'MMA Rev-Exp Region 1'!V$90</f>
        <v>0</v>
      </c>
      <c r="P517" s="250">
        <v>0</v>
      </c>
      <c r="Q517" s="250">
        <v>0</v>
      </c>
      <c r="R517" s="250">
        <v>0</v>
      </c>
      <c r="S517" s="250">
        <v>0</v>
      </c>
      <c r="T517" s="250">
        <v>0</v>
      </c>
      <c r="U517" s="250">
        <v>0</v>
      </c>
      <c r="V517" s="250">
        <v>0</v>
      </c>
      <c r="W517" s="250">
        <v>0</v>
      </c>
    </row>
    <row r="518" spans="5:23" x14ac:dyDescent="0.3">
      <c r="E518" s="243">
        <f>Jurat!I$1</f>
        <v>0</v>
      </c>
      <c r="F518" s="244">
        <f>Jurat!D$33</f>
        <v>0</v>
      </c>
      <c r="G518" s="219" t="s">
        <v>554</v>
      </c>
      <c r="H518" s="244">
        <v>42643</v>
      </c>
      <c r="I518" s="219" t="s">
        <v>486</v>
      </c>
      <c r="J518" s="219" t="s">
        <v>626</v>
      </c>
      <c r="K518" s="219" t="s">
        <v>564</v>
      </c>
      <c r="L518" s="219" t="s">
        <v>549</v>
      </c>
      <c r="M518" s="236" t="s">
        <v>135</v>
      </c>
      <c r="N518" s="228" t="s">
        <v>110</v>
      </c>
      <c r="O518" s="250">
        <f>'MMA Rev-Exp Region 1'!V$91</f>
        <v>0</v>
      </c>
      <c r="P518" s="250">
        <v>0</v>
      </c>
      <c r="Q518" s="250">
        <v>0</v>
      </c>
      <c r="R518" s="250">
        <v>0</v>
      </c>
      <c r="S518" s="250">
        <v>0</v>
      </c>
      <c r="T518" s="250">
        <v>0</v>
      </c>
      <c r="U518" s="250">
        <v>0</v>
      </c>
      <c r="V518" s="250">
        <v>0</v>
      </c>
      <c r="W518" s="250">
        <v>0</v>
      </c>
    </row>
    <row r="519" spans="5:23" x14ac:dyDescent="0.3">
      <c r="E519" s="243">
        <f>Jurat!I$1</f>
        <v>0</v>
      </c>
      <c r="F519" s="244">
        <f>Jurat!D$33</f>
        <v>0</v>
      </c>
      <c r="G519" s="219" t="s">
        <v>554</v>
      </c>
      <c r="H519" s="244">
        <v>42643</v>
      </c>
      <c r="I519" s="219" t="s">
        <v>486</v>
      </c>
      <c r="J519" s="219" t="s">
        <v>626</v>
      </c>
      <c r="K519" s="219" t="s">
        <v>564</v>
      </c>
      <c r="L519" s="219" t="s">
        <v>549</v>
      </c>
      <c r="M519" s="239" t="s">
        <v>136</v>
      </c>
      <c r="N519" s="228" t="s">
        <v>111</v>
      </c>
      <c r="O519" s="250">
        <f>'MMA Rev-Exp Region 1'!V$92</f>
        <v>0</v>
      </c>
      <c r="P519" s="250">
        <v>0</v>
      </c>
      <c r="Q519" s="250">
        <v>0</v>
      </c>
      <c r="R519" s="250">
        <v>0</v>
      </c>
      <c r="S519" s="250">
        <v>0</v>
      </c>
      <c r="T519" s="250">
        <v>0</v>
      </c>
      <c r="U519" s="250">
        <v>0</v>
      </c>
      <c r="V519" s="250">
        <v>0</v>
      </c>
      <c r="W519" s="250">
        <v>0</v>
      </c>
    </row>
    <row r="520" spans="5:23" x14ac:dyDescent="0.3">
      <c r="E520" s="243">
        <f>Jurat!I$1</f>
        <v>0</v>
      </c>
      <c r="F520" s="244">
        <f>Jurat!D$33</f>
        <v>0</v>
      </c>
      <c r="G520" s="219" t="s">
        <v>554</v>
      </c>
      <c r="H520" s="244">
        <v>42643</v>
      </c>
      <c r="I520" s="219" t="s">
        <v>486</v>
      </c>
      <c r="J520" s="219" t="s">
        <v>626</v>
      </c>
      <c r="K520" s="219" t="s">
        <v>564</v>
      </c>
      <c r="L520" s="219" t="s">
        <v>549</v>
      </c>
      <c r="M520" s="239" t="s">
        <v>137</v>
      </c>
      <c r="N520" s="228" t="s">
        <v>112</v>
      </c>
      <c r="O520" s="250">
        <f>'MMA Rev-Exp Region 1'!V$93</f>
        <v>0</v>
      </c>
      <c r="P520" s="250">
        <v>0</v>
      </c>
      <c r="Q520" s="250">
        <v>0</v>
      </c>
      <c r="R520" s="250">
        <v>0</v>
      </c>
      <c r="S520" s="250">
        <v>0</v>
      </c>
      <c r="T520" s="250">
        <v>0</v>
      </c>
      <c r="U520" s="250">
        <v>0</v>
      </c>
      <c r="V520" s="250">
        <v>0</v>
      </c>
      <c r="W520" s="250">
        <v>0</v>
      </c>
    </row>
    <row r="521" spans="5:23" x14ac:dyDescent="0.3">
      <c r="E521" s="243">
        <f>Jurat!I$1</f>
        <v>0</v>
      </c>
      <c r="F521" s="244">
        <f>Jurat!D$33</f>
        <v>0</v>
      </c>
      <c r="G521" s="219" t="s">
        <v>554</v>
      </c>
      <c r="H521" s="244">
        <v>42643</v>
      </c>
      <c r="I521" s="219" t="s">
        <v>486</v>
      </c>
      <c r="J521" s="219" t="s">
        <v>626</v>
      </c>
      <c r="K521" s="219" t="s">
        <v>564</v>
      </c>
      <c r="L521" s="219" t="s">
        <v>549</v>
      </c>
      <c r="M521" s="236" t="s">
        <v>138</v>
      </c>
      <c r="N521" s="231" t="s">
        <v>31</v>
      </c>
      <c r="O521" s="250">
        <f>'MMA Rev-Exp Region 1'!V$94</f>
        <v>0</v>
      </c>
      <c r="P521" s="250">
        <v>0</v>
      </c>
      <c r="Q521" s="250">
        <v>0</v>
      </c>
      <c r="R521" s="250">
        <v>0</v>
      </c>
      <c r="S521" s="250">
        <v>0</v>
      </c>
      <c r="T521" s="250">
        <v>0</v>
      </c>
      <c r="U521" s="250">
        <v>0</v>
      </c>
      <c r="V521" s="250">
        <v>0</v>
      </c>
      <c r="W521" s="250">
        <v>0</v>
      </c>
    </row>
    <row r="522" spans="5:23" x14ac:dyDescent="0.3">
      <c r="E522" s="243">
        <f>Jurat!I$1</f>
        <v>0</v>
      </c>
      <c r="F522" s="244">
        <f>Jurat!D$33</f>
        <v>0</v>
      </c>
      <c r="G522" s="219" t="s">
        <v>554</v>
      </c>
      <c r="H522" s="244">
        <v>42643</v>
      </c>
      <c r="I522" s="219" t="s">
        <v>486</v>
      </c>
      <c r="J522" s="219" t="s">
        <v>626</v>
      </c>
      <c r="K522" s="219" t="s">
        <v>550</v>
      </c>
      <c r="L522" s="219" t="s">
        <v>550</v>
      </c>
      <c r="M522" s="237" t="s">
        <v>140</v>
      </c>
      <c r="N522" s="231" t="s">
        <v>424</v>
      </c>
      <c r="O522" s="250">
        <f>'MMA Rev-Exp Region 1'!V$96</f>
        <v>0</v>
      </c>
      <c r="P522" s="250">
        <v>0</v>
      </c>
      <c r="Q522" s="250">
        <v>0</v>
      </c>
      <c r="R522" s="250">
        <v>0</v>
      </c>
      <c r="S522" s="250">
        <v>0</v>
      </c>
      <c r="T522" s="250">
        <v>0</v>
      </c>
      <c r="U522" s="250">
        <v>0</v>
      </c>
      <c r="V522" s="250">
        <v>0</v>
      </c>
      <c r="W522" s="250">
        <v>0</v>
      </c>
    </row>
    <row r="523" spans="5:23" x14ac:dyDescent="0.3">
      <c r="E523" s="243">
        <f>Jurat!I$1</f>
        <v>0</v>
      </c>
      <c r="F523" s="244">
        <f>Jurat!D$33</f>
        <v>0</v>
      </c>
      <c r="G523" s="219" t="s">
        <v>554</v>
      </c>
      <c r="H523" s="244">
        <v>42643</v>
      </c>
      <c r="I523" s="219" t="s">
        <v>486</v>
      </c>
      <c r="J523" s="219" t="s">
        <v>626</v>
      </c>
      <c r="K523" s="219" t="s">
        <v>550</v>
      </c>
      <c r="L523" s="219" t="s">
        <v>550</v>
      </c>
      <c r="M523" s="237" t="s">
        <v>141</v>
      </c>
      <c r="N523" s="231" t="s">
        <v>417</v>
      </c>
      <c r="O523" s="250">
        <f>'MMA Rev-Exp Region 1'!V$97</f>
        <v>0</v>
      </c>
      <c r="P523" s="250">
        <v>0</v>
      </c>
      <c r="Q523" s="250">
        <v>0</v>
      </c>
      <c r="R523" s="250">
        <v>0</v>
      </c>
      <c r="S523" s="250">
        <v>0</v>
      </c>
      <c r="T523" s="250">
        <v>0</v>
      </c>
      <c r="U523" s="250">
        <v>0</v>
      </c>
      <c r="V523" s="250">
        <v>0</v>
      </c>
      <c r="W523" s="250">
        <v>0</v>
      </c>
    </row>
    <row r="524" spans="5:23" ht="28.8" x14ac:dyDescent="0.3">
      <c r="E524" s="243">
        <f>Jurat!I$1</f>
        <v>0</v>
      </c>
      <c r="F524" s="244">
        <f>Jurat!D$33</f>
        <v>0</v>
      </c>
      <c r="G524" s="219" t="s">
        <v>554</v>
      </c>
      <c r="H524" s="244">
        <v>42643</v>
      </c>
      <c r="I524" s="219" t="s">
        <v>486</v>
      </c>
      <c r="J524" s="219" t="s">
        <v>626</v>
      </c>
      <c r="K524" s="219" t="s">
        <v>550</v>
      </c>
      <c r="L524" s="219" t="s">
        <v>550</v>
      </c>
      <c r="M524" s="237" t="s">
        <v>142</v>
      </c>
      <c r="N524" s="231" t="s">
        <v>197</v>
      </c>
      <c r="O524" s="250">
        <f>'MMA Rev-Exp Region 1'!V$98</f>
        <v>0</v>
      </c>
      <c r="P524" s="250">
        <v>0</v>
      </c>
      <c r="Q524" s="250">
        <v>0</v>
      </c>
      <c r="R524" s="250">
        <v>0</v>
      </c>
      <c r="S524" s="250">
        <v>0</v>
      </c>
      <c r="T524" s="250">
        <v>0</v>
      </c>
      <c r="U524" s="250">
        <v>0</v>
      </c>
      <c r="V524" s="250">
        <v>0</v>
      </c>
      <c r="W524" s="250">
        <v>0</v>
      </c>
    </row>
    <row r="525" spans="5:23" x14ac:dyDescent="0.3">
      <c r="E525" s="243">
        <f>Jurat!I$1</f>
        <v>0</v>
      </c>
      <c r="F525" s="244">
        <f>Jurat!D$33</f>
        <v>0</v>
      </c>
      <c r="G525" s="219" t="s">
        <v>554</v>
      </c>
      <c r="H525" s="244">
        <v>42643</v>
      </c>
      <c r="I525" s="219" t="s">
        <v>486</v>
      </c>
      <c r="J525" s="219" t="s">
        <v>627</v>
      </c>
      <c r="K525" s="234" t="s">
        <v>29</v>
      </c>
      <c r="L525" s="234" t="s">
        <v>29</v>
      </c>
      <c r="M525" s="237" t="s">
        <v>325</v>
      </c>
      <c r="N525" s="231" t="s">
        <v>29</v>
      </c>
      <c r="O525" s="250">
        <f>'MMA Rev-Exp Region 1'!V$105</f>
        <v>0</v>
      </c>
      <c r="P525" s="250">
        <v>0</v>
      </c>
      <c r="Q525" s="250">
        <v>0</v>
      </c>
      <c r="R525" s="250">
        <v>0</v>
      </c>
      <c r="S525" s="250">
        <v>0</v>
      </c>
      <c r="T525" s="250">
        <v>0</v>
      </c>
      <c r="U525" s="250">
        <v>0</v>
      </c>
      <c r="V525" s="250">
        <v>0</v>
      </c>
      <c r="W525" s="250">
        <v>0</v>
      </c>
    </row>
    <row r="526" spans="5:23" x14ac:dyDescent="0.3">
      <c r="E526" s="243">
        <f>Jurat!I$1</f>
        <v>0</v>
      </c>
      <c r="F526" s="244">
        <f>Jurat!D$33</f>
        <v>0</v>
      </c>
      <c r="G526" s="219" t="s">
        <v>554</v>
      </c>
      <c r="H526" s="244">
        <v>42643</v>
      </c>
      <c r="I526" s="219" t="s">
        <v>486</v>
      </c>
      <c r="J526" s="219" t="s">
        <v>628</v>
      </c>
      <c r="K526" s="219" t="s">
        <v>629</v>
      </c>
      <c r="L526" s="234" t="s">
        <v>629</v>
      </c>
      <c r="M526" s="238" t="s">
        <v>327</v>
      </c>
      <c r="N526" s="231" t="s">
        <v>419</v>
      </c>
      <c r="O526" s="250">
        <f>'MMA Rev-Exp Region 1'!V$107</f>
        <v>0</v>
      </c>
      <c r="P526" s="250">
        <v>0</v>
      </c>
      <c r="Q526" s="250">
        <v>0</v>
      </c>
      <c r="R526" s="250">
        <v>0</v>
      </c>
      <c r="S526" s="250">
        <v>0</v>
      </c>
      <c r="T526" s="250">
        <v>0</v>
      </c>
      <c r="U526" s="250">
        <v>0</v>
      </c>
      <c r="V526" s="250">
        <v>0</v>
      </c>
      <c r="W526" s="250">
        <v>0</v>
      </c>
    </row>
    <row r="527" spans="5:23" x14ac:dyDescent="0.3">
      <c r="E527" s="243">
        <f>Jurat!I$1</f>
        <v>0</v>
      </c>
      <c r="F527" s="244">
        <f>Jurat!D$33</f>
        <v>0</v>
      </c>
      <c r="G527" s="219" t="s">
        <v>554</v>
      </c>
      <c r="H527" s="244">
        <v>42643</v>
      </c>
      <c r="I527" s="219" t="s">
        <v>486</v>
      </c>
      <c r="J527" s="219" t="s">
        <v>627</v>
      </c>
      <c r="K527" s="219" t="s">
        <v>630</v>
      </c>
      <c r="L527" s="234" t="s">
        <v>630</v>
      </c>
      <c r="M527" s="238" t="s">
        <v>201</v>
      </c>
      <c r="N527" s="231" t="s">
        <v>421</v>
      </c>
      <c r="O527" s="250">
        <f>'MMA Rev-Exp Region 1'!V$108</f>
        <v>0</v>
      </c>
      <c r="P527" s="250">
        <v>0</v>
      </c>
      <c r="Q527" s="250">
        <v>0</v>
      </c>
      <c r="R527" s="250">
        <v>0</v>
      </c>
      <c r="S527" s="250">
        <v>0</v>
      </c>
      <c r="T527" s="250">
        <v>0</v>
      </c>
      <c r="U527" s="250">
        <v>0</v>
      </c>
      <c r="V527" s="250">
        <v>0</v>
      </c>
      <c r="W527" s="250">
        <v>0</v>
      </c>
    </row>
    <row r="528" spans="5:23" x14ac:dyDescent="0.3">
      <c r="E528" s="243">
        <f>Jurat!I$1</f>
        <v>0</v>
      </c>
      <c r="F528" s="244">
        <f>Jurat!D$33</f>
        <v>0</v>
      </c>
      <c r="G528" s="219" t="s">
        <v>554</v>
      </c>
      <c r="H528" s="244">
        <v>42643</v>
      </c>
      <c r="I528" s="219" t="s">
        <v>486</v>
      </c>
      <c r="J528" s="219" t="s">
        <v>627</v>
      </c>
      <c r="K528" s="219" t="s">
        <v>630</v>
      </c>
      <c r="L528" s="234" t="s">
        <v>630</v>
      </c>
      <c r="M528" s="238" t="s">
        <v>202</v>
      </c>
      <c r="N528" s="231" t="s">
        <v>420</v>
      </c>
      <c r="O528" s="250">
        <f>'MMA Rev-Exp Region 1'!V$109</f>
        <v>0</v>
      </c>
      <c r="P528" s="250">
        <v>0</v>
      </c>
      <c r="Q528" s="250">
        <v>0</v>
      </c>
      <c r="R528" s="250">
        <v>0</v>
      </c>
      <c r="S528" s="250">
        <v>0</v>
      </c>
      <c r="T528" s="250">
        <v>0</v>
      </c>
      <c r="U528" s="250">
        <v>0</v>
      </c>
      <c r="V528" s="250">
        <v>0</v>
      </c>
      <c r="W528" s="250">
        <v>0</v>
      </c>
    </row>
    <row r="529" spans="5:23" x14ac:dyDescent="0.3">
      <c r="E529" s="243">
        <f>Jurat!I$1</f>
        <v>0</v>
      </c>
      <c r="F529" s="244">
        <f>Jurat!D$33</f>
        <v>0</v>
      </c>
      <c r="G529" s="219" t="s">
        <v>554</v>
      </c>
      <c r="H529" s="244">
        <v>42643</v>
      </c>
      <c r="I529" s="219" t="s">
        <v>486</v>
      </c>
      <c r="J529" s="219" t="s">
        <v>627</v>
      </c>
      <c r="K529" s="219" t="s">
        <v>630</v>
      </c>
      <c r="L529" s="234" t="s">
        <v>630</v>
      </c>
      <c r="M529" s="238" t="s">
        <v>203</v>
      </c>
      <c r="N529" s="231" t="s">
        <v>28</v>
      </c>
      <c r="O529" s="250">
        <f>'MMA Rev-Exp Region 1'!V$110</f>
        <v>0</v>
      </c>
      <c r="P529" s="250">
        <v>0</v>
      </c>
      <c r="Q529" s="250">
        <v>0</v>
      </c>
      <c r="R529" s="250">
        <v>0</v>
      </c>
      <c r="S529" s="250">
        <v>0</v>
      </c>
      <c r="T529" s="250">
        <v>0</v>
      </c>
      <c r="U529" s="250">
        <v>0</v>
      </c>
      <c r="V529" s="250">
        <v>0</v>
      </c>
      <c r="W529" s="250">
        <v>0</v>
      </c>
    </row>
    <row r="530" spans="5:23" x14ac:dyDescent="0.3">
      <c r="E530" s="243">
        <f>Jurat!I$1</f>
        <v>0</v>
      </c>
      <c r="F530" s="244">
        <f>Jurat!D$33</f>
        <v>0</v>
      </c>
      <c r="G530" s="219" t="s">
        <v>554</v>
      </c>
      <c r="H530" s="244">
        <v>42643</v>
      </c>
      <c r="I530" s="219" t="s">
        <v>486</v>
      </c>
      <c r="J530" s="219" t="s">
        <v>627</v>
      </c>
      <c r="K530" s="219" t="s">
        <v>630</v>
      </c>
      <c r="L530" s="234" t="s">
        <v>630</v>
      </c>
      <c r="M530" s="238" t="s">
        <v>204</v>
      </c>
      <c r="N530" s="231" t="s">
        <v>205</v>
      </c>
      <c r="O530" s="250">
        <f>'MMA Rev-Exp Region 1'!V$111</f>
        <v>0</v>
      </c>
      <c r="P530" s="250">
        <v>0</v>
      </c>
      <c r="Q530" s="250">
        <v>0</v>
      </c>
      <c r="R530" s="250">
        <v>0</v>
      </c>
      <c r="S530" s="250">
        <v>0</v>
      </c>
      <c r="T530" s="250">
        <v>0</v>
      </c>
      <c r="U530" s="250">
        <v>0</v>
      </c>
      <c r="V530" s="250">
        <v>0</v>
      </c>
      <c r="W530" s="250">
        <v>0</v>
      </c>
    </row>
    <row r="531" spans="5:23" ht="28.8" x14ac:dyDescent="0.3">
      <c r="E531" s="243">
        <f>Jurat!I$1</f>
        <v>0</v>
      </c>
      <c r="F531" s="244">
        <f>Jurat!D$33</f>
        <v>0</v>
      </c>
      <c r="G531" s="219" t="s">
        <v>554</v>
      </c>
      <c r="H531" s="244">
        <v>42643</v>
      </c>
      <c r="I531" s="219" t="s">
        <v>486</v>
      </c>
      <c r="J531" s="219" t="s">
        <v>627</v>
      </c>
      <c r="K531" s="219" t="s">
        <v>29</v>
      </c>
      <c r="L531" s="234" t="s">
        <v>29</v>
      </c>
      <c r="M531" s="238" t="s">
        <v>207</v>
      </c>
      <c r="N531" s="231" t="s">
        <v>422</v>
      </c>
      <c r="O531" s="250">
        <f>'MMA Rev-Exp Region 1'!V$113</f>
        <v>0</v>
      </c>
      <c r="P531" s="250">
        <v>0</v>
      </c>
      <c r="Q531" s="250">
        <v>0</v>
      </c>
      <c r="R531" s="250">
        <v>0</v>
      </c>
      <c r="S531" s="250">
        <v>0</v>
      </c>
      <c r="T531" s="250">
        <v>0</v>
      </c>
      <c r="U531" s="250">
        <v>0</v>
      </c>
      <c r="V531" s="250">
        <v>0</v>
      </c>
      <c r="W531" s="250">
        <v>0</v>
      </c>
    </row>
    <row r="532" spans="5:23" x14ac:dyDescent="0.3">
      <c r="E532" s="243">
        <f>Jurat!I$1</f>
        <v>0</v>
      </c>
      <c r="F532" s="244">
        <f>Jurat!D$33</f>
        <v>0</v>
      </c>
      <c r="G532" s="219" t="s">
        <v>554</v>
      </c>
      <c r="H532" s="244">
        <v>42643</v>
      </c>
      <c r="I532" s="219" t="s">
        <v>486</v>
      </c>
      <c r="J532" s="219" t="s">
        <v>628</v>
      </c>
      <c r="K532" s="219" t="s">
        <v>629</v>
      </c>
      <c r="L532" s="234" t="s">
        <v>629</v>
      </c>
      <c r="M532" s="238" t="s">
        <v>208</v>
      </c>
      <c r="N532" s="231" t="s">
        <v>209</v>
      </c>
      <c r="O532" s="250">
        <f>'MMA Rev-Exp Region 1'!V$114</f>
        <v>0</v>
      </c>
      <c r="P532" s="250">
        <v>0</v>
      </c>
      <c r="Q532" s="250">
        <v>0</v>
      </c>
      <c r="R532" s="250">
        <v>0</v>
      </c>
      <c r="S532" s="250">
        <v>0</v>
      </c>
      <c r="T532" s="250">
        <v>0</v>
      </c>
      <c r="U532" s="250">
        <v>0</v>
      </c>
      <c r="V532" s="250">
        <v>0</v>
      </c>
      <c r="W532" s="250">
        <v>0</v>
      </c>
    </row>
    <row r="533" spans="5:23" x14ac:dyDescent="0.3">
      <c r="E533" s="243">
        <f>Jurat!I$1</f>
        <v>0</v>
      </c>
      <c r="F533" s="244">
        <f>Jurat!D$33</f>
        <v>0</v>
      </c>
      <c r="G533" s="219" t="s">
        <v>554</v>
      </c>
      <c r="H533" s="244">
        <v>42643</v>
      </c>
      <c r="I533" s="219" t="s">
        <v>486</v>
      </c>
      <c r="J533" s="219" t="s">
        <v>627</v>
      </c>
      <c r="K533" s="219" t="s">
        <v>29</v>
      </c>
      <c r="L533" s="234" t="s">
        <v>29</v>
      </c>
      <c r="M533" s="238" t="s">
        <v>211</v>
      </c>
      <c r="N533" s="231" t="s">
        <v>212</v>
      </c>
      <c r="O533" s="250">
        <f>'MMA Rev-Exp Region 1'!V$115</f>
        <v>0</v>
      </c>
      <c r="P533" s="250">
        <v>0</v>
      </c>
      <c r="Q533" s="250">
        <v>0</v>
      </c>
      <c r="R533" s="250">
        <v>0</v>
      </c>
      <c r="S533" s="250">
        <v>0</v>
      </c>
      <c r="T533" s="250">
        <v>0</v>
      </c>
      <c r="U533" s="250">
        <v>0</v>
      </c>
      <c r="V533" s="250">
        <v>0</v>
      </c>
      <c r="W533" s="250">
        <v>0</v>
      </c>
    </row>
    <row r="534" spans="5:23" x14ac:dyDescent="0.3">
      <c r="E534" s="243">
        <f>Jurat!I$1</f>
        <v>0</v>
      </c>
      <c r="F534" s="244">
        <f>Jurat!D$33</f>
        <v>0</v>
      </c>
      <c r="G534" s="219" t="s">
        <v>555</v>
      </c>
      <c r="H534" s="244">
        <v>42735</v>
      </c>
      <c r="I534" s="219" t="s">
        <v>486</v>
      </c>
      <c r="J534" s="219" t="s">
        <v>545</v>
      </c>
      <c r="K534" s="219" t="s">
        <v>545</v>
      </c>
      <c r="L534" s="219" t="s">
        <v>545</v>
      </c>
      <c r="M534" s="219"/>
      <c r="N534" s="224" t="s">
        <v>545</v>
      </c>
      <c r="O534" s="250">
        <f>'MMA Rev-Exp Region 1'!AE$9</f>
        <v>0</v>
      </c>
      <c r="P534" s="250">
        <f>'MMA Rev-Exp Region 1'!AF$9</f>
        <v>0</v>
      </c>
      <c r="Q534" s="250">
        <f>'MMA Rev-Exp Region 1'!AG$9</f>
        <v>0</v>
      </c>
      <c r="R534" s="250">
        <f>'MMA Rev-Exp Region 1'!AH$9</f>
        <v>0</v>
      </c>
      <c r="S534" s="250">
        <f>'MMA Rev-Exp Region 1'!AI$9</f>
        <v>0</v>
      </c>
      <c r="T534" s="250">
        <f>'MMA Rev-Exp Region 1'!AJ$9</f>
        <v>0</v>
      </c>
      <c r="U534" s="250">
        <f>'MMA Rev-Exp Region 1'!AK$9</f>
        <v>0</v>
      </c>
      <c r="V534" s="250">
        <f>'MMA Rev-Exp Region 1'!AL$9</f>
        <v>0</v>
      </c>
      <c r="W534" s="250">
        <f>'MMA Rev-Exp Region 1'!AM$9</f>
        <v>0</v>
      </c>
    </row>
    <row r="535" spans="5:23" x14ac:dyDescent="0.3">
      <c r="E535" s="243">
        <f>Jurat!I$1</f>
        <v>0</v>
      </c>
      <c r="F535" s="244">
        <f>Jurat!D$33</f>
        <v>0</v>
      </c>
      <c r="G535" s="219" t="s">
        <v>555</v>
      </c>
      <c r="H535" s="244">
        <v>42735</v>
      </c>
      <c r="I535" s="219" t="s">
        <v>486</v>
      </c>
      <c r="J535" s="219" t="s">
        <v>625</v>
      </c>
      <c r="K535" s="219" t="s">
        <v>13</v>
      </c>
      <c r="L535" s="219" t="s">
        <v>13</v>
      </c>
      <c r="M535" s="235">
        <v>1.1000000000000001</v>
      </c>
      <c r="N535" s="225" t="s">
        <v>13</v>
      </c>
      <c r="O535" s="250">
        <f>'MMA Rev-Exp Region 1'!AE$11</f>
        <v>0</v>
      </c>
      <c r="P535" s="250">
        <f>'MMA Rev-Exp Region 1'!AF$11</f>
        <v>0</v>
      </c>
      <c r="Q535" s="250">
        <f>'MMA Rev-Exp Region 1'!AG$11</f>
        <v>0</v>
      </c>
      <c r="R535" s="250">
        <f>'MMA Rev-Exp Region 1'!AH$11</f>
        <v>0</v>
      </c>
      <c r="S535" s="250">
        <f>'MMA Rev-Exp Region 1'!AI$11</f>
        <v>0</v>
      </c>
      <c r="T535" s="250">
        <f>'MMA Rev-Exp Region 1'!AJ$11</f>
        <v>0</v>
      </c>
      <c r="U535" s="250">
        <f>'MMA Rev-Exp Region 1'!AK$11</f>
        <v>0</v>
      </c>
      <c r="V535" s="250">
        <f>'MMA Rev-Exp Region 1'!AL$11</f>
        <v>0</v>
      </c>
      <c r="W535" s="250">
        <f>'MMA Rev-Exp Region 1'!AM$11</f>
        <v>0</v>
      </c>
    </row>
    <row r="536" spans="5:23" x14ac:dyDescent="0.3">
      <c r="E536" s="243">
        <f>Jurat!I$1</f>
        <v>0</v>
      </c>
      <c r="F536" s="244">
        <f>Jurat!D$33</f>
        <v>0</v>
      </c>
      <c r="G536" s="219" t="s">
        <v>555</v>
      </c>
      <c r="H536" s="244">
        <v>42735</v>
      </c>
      <c r="I536" s="219" t="s">
        <v>486</v>
      </c>
      <c r="J536" s="219" t="s">
        <v>625</v>
      </c>
      <c r="K536" s="219" t="s">
        <v>631</v>
      </c>
      <c r="L536" s="219" t="s">
        <v>632</v>
      </c>
      <c r="M536" s="236">
        <v>1.2</v>
      </c>
      <c r="N536" s="228" t="s">
        <v>19</v>
      </c>
      <c r="O536" s="250">
        <f>'MMA Rev-Exp Region 1'!AE$12</f>
        <v>0</v>
      </c>
      <c r="P536" s="250">
        <f>'MMA Rev-Exp Region 1'!AF$12</f>
        <v>0</v>
      </c>
      <c r="Q536" s="250">
        <f>'MMA Rev-Exp Region 1'!AG$12</f>
        <v>0</v>
      </c>
      <c r="R536" s="250">
        <f>'MMA Rev-Exp Region 1'!AH$12</f>
        <v>0</v>
      </c>
      <c r="S536" s="250">
        <f>'MMA Rev-Exp Region 1'!AI$12</f>
        <v>0</v>
      </c>
      <c r="T536" s="250">
        <f>'MMA Rev-Exp Region 1'!AJ$12</f>
        <v>0</v>
      </c>
      <c r="U536" s="250">
        <f>'MMA Rev-Exp Region 1'!AK$12</f>
        <v>0</v>
      </c>
      <c r="V536" s="250">
        <f>'MMA Rev-Exp Region 1'!AL$12</f>
        <v>0</v>
      </c>
      <c r="W536" s="250">
        <f>'MMA Rev-Exp Region 1'!AM$12</f>
        <v>0</v>
      </c>
    </row>
    <row r="537" spans="5:23" x14ac:dyDescent="0.3">
      <c r="E537" s="243">
        <f>Jurat!I$1</f>
        <v>0</v>
      </c>
      <c r="F537" s="244">
        <f>Jurat!D$33</f>
        <v>0</v>
      </c>
      <c r="G537" s="219" t="s">
        <v>555</v>
      </c>
      <c r="H537" s="244">
        <v>42735</v>
      </c>
      <c r="I537" s="219" t="s">
        <v>486</v>
      </c>
      <c r="J537" s="219" t="s">
        <v>625</v>
      </c>
      <c r="K537" s="219" t="s">
        <v>631</v>
      </c>
      <c r="L537" s="219" t="s">
        <v>633</v>
      </c>
      <c r="M537" s="236" t="s">
        <v>70</v>
      </c>
      <c r="N537" s="228" t="s">
        <v>449</v>
      </c>
      <c r="O537" s="250">
        <f>'MMA Rev-Exp Region 1'!AE$13</f>
        <v>0</v>
      </c>
      <c r="P537" s="250">
        <f>'MMA Rev-Exp Region 1'!AF$13</f>
        <v>0</v>
      </c>
      <c r="Q537" s="250">
        <f>'MMA Rev-Exp Region 1'!AG$13</f>
        <v>0</v>
      </c>
      <c r="R537" s="250">
        <f>'MMA Rev-Exp Region 1'!AH$13</f>
        <v>0</v>
      </c>
      <c r="S537" s="250">
        <f>'MMA Rev-Exp Region 1'!AI$13</f>
        <v>0</v>
      </c>
      <c r="T537" s="250">
        <f>'MMA Rev-Exp Region 1'!AJ$13</f>
        <v>0</v>
      </c>
      <c r="U537" s="250">
        <f>'MMA Rev-Exp Region 1'!AK$13</f>
        <v>0</v>
      </c>
      <c r="V537" s="250">
        <f>'MMA Rev-Exp Region 1'!AL$13</f>
        <v>0</v>
      </c>
      <c r="W537" s="250">
        <f>'MMA Rev-Exp Region 1'!AM$13</f>
        <v>0</v>
      </c>
    </row>
    <row r="538" spans="5:23" x14ac:dyDescent="0.3">
      <c r="E538" s="243">
        <f>Jurat!I$1</f>
        <v>0</v>
      </c>
      <c r="F538" s="244">
        <f>Jurat!D$33</f>
        <v>0</v>
      </c>
      <c r="G538" s="219" t="s">
        <v>555</v>
      </c>
      <c r="H538" s="244">
        <v>42735</v>
      </c>
      <c r="I538" s="219" t="s">
        <v>486</v>
      </c>
      <c r="J538" s="219" t="s">
        <v>625</v>
      </c>
      <c r="K538" s="219" t="s">
        <v>631</v>
      </c>
      <c r="L538" s="219" t="s">
        <v>634</v>
      </c>
      <c r="M538" s="236" t="s">
        <v>71</v>
      </c>
      <c r="N538" s="228" t="s">
        <v>160</v>
      </c>
      <c r="O538" s="250">
        <f>'MMA Rev-Exp Region 1'!AE$14</f>
        <v>0</v>
      </c>
      <c r="P538" s="250">
        <f>'MMA Rev-Exp Region 1'!AF$14</f>
        <v>0</v>
      </c>
      <c r="Q538" s="250">
        <f>'MMA Rev-Exp Region 1'!AG$14</f>
        <v>0</v>
      </c>
      <c r="R538" s="250">
        <f>'MMA Rev-Exp Region 1'!AH$14</f>
        <v>0</v>
      </c>
      <c r="S538" s="250">
        <f>'MMA Rev-Exp Region 1'!AI$14</f>
        <v>0</v>
      </c>
      <c r="T538" s="250">
        <f>'MMA Rev-Exp Region 1'!AJ$14</f>
        <v>0</v>
      </c>
      <c r="U538" s="250">
        <f>'MMA Rev-Exp Region 1'!AK$14</f>
        <v>0</v>
      </c>
      <c r="V538" s="250">
        <f>'MMA Rev-Exp Region 1'!AL$14</f>
        <v>0</v>
      </c>
      <c r="W538" s="250">
        <f>'MMA Rev-Exp Region 1'!AM$14</f>
        <v>0</v>
      </c>
    </row>
    <row r="539" spans="5:23" x14ac:dyDescent="0.3">
      <c r="E539" s="243">
        <f>Jurat!I$1</f>
        <v>0</v>
      </c>
      <c r="F539" s="244">
        <f>Jurat!D$33</f>
        <v>0</v>
      </c>
      <c r="G539" s="219" t="s">
        <v>555</v>
      </c>
      <c r="H539" s="244">
        <v>42735</v>
      </c>
      <c r="I539" s="219" t="s">
        <v>486</v>
      </c>
      <c r="J539" s="219" t="s">
        <v>625</v>
      </c>
      <c r="K539" s="219" t="s">
        <v>14</v>
      </c>
      <c r="L539" s="219" t="s">
        <v>635</v>
      </c>
      <c r="M539" s="236" t="s">
        <v>104</v>
      </c>
      <c r="N539" s="228" t="s">
        <v>161</v>
      </c>
      <c r="O539" s="250">
        <f>'MMA Rev-Exp Region 1'!AE$15</f>
        <v>0</v>
      </c>
      <c r="P539" s="250">
        <f>'MMA Rev-Exp Region 1'!AF$15</f>
        <v>0</v>
      </c>
      <c r="Q539" s="250">
        <f>'MMA Rev-Exp Region 1'!AG$15</f>
        <v>0</v>
      </c>
      <c r="R539" s="250">
        <f>'MMA Rev-Exp Region 1'!AH$15</f>
        <v>0</v>
      </c>
      <c r="S539" s="250">
        <f>'MMA Rev-Exp Region 1'!AI$15</f>
        <v>0</v>
      </c>
      <c r="T539" s="250">
        <f>'MMA Rev-Exp Region 1'!AJ$15</f>
        <v>0</v>
      </c>
      <c r="U539" s="250">
        <f>'MMA Rev-Exp Region 1'!AK$15</f>
        <v>0</v>
      </c>
      <c r="V539" s="250">
        <f>'MMA Rev-Exp Region 1'!AL$15</f>
        <v>0</v>
      </c>
      <c r="W539" s="250">
        <f>'MMA Rev-Exp Region 1'!AM$15</f>
        <v>0</v>
      </c>
    </row>
    <row r="540" spans="5:23" x14ac:dyDescent="0.3">
      <c r="E540" s="243">
        <f>Jurat!I$1</f>
        <v>0</v>
      </c>
      <c r="F540" s="244">
        <f>Jurat!D$33</f>
        <v>0</v>
      </c>
      <c r="G540" s="219" t="s">
        <v>555</v>
      </c>
      <c r="H540" s="244">
        <v>42735</v>
      </c>
      <c r="I540" s="219" t="s">
        <v>486</v>
      </c>
      <c r="J540" s="219" t="s">
        <v>625</v>
      </c>
      <c r="K540" s="219" t="s">
        <v>14</v>
      </c>
      <c r="L540" s="219" t="s">
        <v>14</v>
      </c>
      <c r="M540" s="236" t="s">
        <v>39</v>
      </c>
      <c r="N540" s="228" t="s">
        <v>14</v>
      </c>
      <c r="O540" s="250">
        <f>'MMA Rev-Exp Region 1'!AE$16</f>
        <v>0</v>
      </c>
      <c r="P540" s="250">
        <f>'MMA Rev-Exp Region 1'!AF$16</f>
        <v>0</v>
      </c>
      <c r="Q540" s="250">
        <f>'MMA Rev-Exp Region 1'!AG$16</f>
        <v>0</v>
      </c>
      <c r="R540" s="250">
        <f>'MMA Rev-Exp Region 1'!AH$16</f>
        <v>0</v>
      </c>
      <c r="S540" s="250">
        <f>'MMA Rev-Exp Region 1'!AI$16</f>
        <v>0</v>
      </c>
      <c r="T540" s="250">
        <f>'MMA Rev-Exp Region 1'!AJ$16</f>
        <v>0</v>
      </c>
      <c r="U540" s="250">
        <f>'MMA Rev-Exp Region 1'!AK$16</f>
        <v>0</v>
      </c>
      <c r="V540" s="250">
        <f>'MMA Rev-Exp Region 1'!AL$16</f>
        <v>0</v>
      </c>
      <c r="W540" s="250">
        <f>'MMA Rev-Exp Region 1'!AM$16</f>
        <v>0</v>
      </c>
    </row>
    <row r="541" spans="5:23" x14ac:dyDescent="0.3">
      <c r="E541" s="243">
        <f>Jurat!I$1</f>
        <v>0</v>
      </c>
      <c r="F541" s="244">
        <f>Jurat!D$33</f>
        <v>0</v>
      </c>
      <c r="G541" s="219" t="s">
        <v>555</v>
      </c>
      <c r="H541" s="244">
        <v>42735</v>
      </c>
      <c r="I541" s="219" t="s">
        <v>486</v>
      </c>
      <c r="J541" s="219" t="s">
        <v>626</v>
      </c>
      <c r="K541" s="219" t="s">
        <v>558</v>
      </c>
      <c r="L541" s="219" t="s">
        <v>0</v>
      </c>
      <c r="M541" s="236">
        <v>2.1</v>
      </c>
      <c r="N541" s="228" t="s">
        <v>162</v>
      </c>
      <c r="O541" s="250">
        <f>'MMA Rev-Exp Region 1'!AE$20</f>
        <v>0</v>
      </c>
      <c r="P541" s="250">
        <f>'MMA Rev-Exp Region 1'!AF$20</f>
        <v>0</v>
      </c>
      <c r="Q541" s="250">
        <f>'MMA Rev-Exp Region 1'!AG$20</f>
        <v>0</v>
      </c>
      <c r="R541" s="250">
        <f>'MMA Rev-Exp Region 1'!AH$20</f>
        <v>0</v>
      </c>
      <c r="S541" s="250">
        <f>'MMA Rev-Exp Region 1'!AI$20</f>
        <v>0</v>
      </c>
      <c r="T541" s="250">
        <f>'MMA Rev-Exp Region 1'!AJ$20</f>
        <v>0</v>
      </c>
      <c r="U541" s="250">
        <f>'MMA Rev-Exp Region 1'!AK$20</f>
        <v>0</v>
      </c>
      <c r="V541" s="250">
        <f>'MMA Rev-Exp Region 1'!AL$20</f>
        <v>0</v>
      </c>
      <c r="W541" s="250">
        <f>'MMA Rev-Exp Region 1'!AM$20</f>
        <v>0</v>
      </c>
    </row>
    <row r="542" spans="5:23" x14ac:dyDescent="0.3">
      <c r="E542" s="243">
        <f>Jurat!I$1</f>
        <v>0</v>
      </c>
      <c r="F542" s="244">
        <f>Jurat!D$33</f>
        <v>0</v>
      </c>
      <c r="G542" s="219" t="s">
        <v>555</v>
      </c>
      <c r="H542" s="244">
        <v>42735</v>
      </c>
      <c r="I542" s="219" t="s">
        <v>486</v>
      </c>
      <c r="J542" s="219" t="s">
        <v>626</v>
      </c>
      <c r="K542" s="219" t="s">
        <v>558</v>
      </c>
      <c r="L542" s="219" t="s">
        <v>0</v>
      </c>
      <c r="M542" s="236">
        <v>2.2000000000000002</v>
      </c>
      <c r="N542" s="228" t="s">
        <v>163</v>
      </c>
      <c r="O542" s="250">
        <f>'MMA Rev-Exp Region 1'!AE$21</f>
        <v>0</v>
      </c>
      <c r="P542" s="250">
        <f>'MMA Rev-Exp Region 1'!AF$21</f>
        <v>0</v>
      </c>
      <c r="Q542" s="250">
        <f>'MMA Rev-Exp Region 1'!AG$21</f>
        <v>0</v>
      </c>
      <c r="R542" s="250">
        <f>'MMA Rev-Exp Region 1'!AH$21</f>
        <v>0</v>
      </c>
      <c r="S542" s="250">
        <f>'MMA Rev-Exp Region 1'!AI$21</f>
        <v>0</v>
      </c>
      <c r="T542" s="250">
        <f>'MMA Rev-Exp Region 1'!AJ$21</f>
        <v>0</v>
      </c>
      <c r="U542" s="250">
        <f>'MMA Rev-Exp Region 1'!AK$21</f>
        <v>0</v>
      </c>
      <c r="V542" s="250">
        <f>'MMA Rev-Exp Region 1'!AL$21</f>
        <v>0</v>
      </c>
      <c r="W542" s="250">
        <f>'MMA Rev-Exp Region 1'!AM$21</f>
        <v>0</v>
      </c>
    </row>
    <row r="543" spans="5:23" x14ac:dyDescent="0.3">
      <c r="E543" s="243">
        <f>Jurat!I$1</f>
        <v>0</v>
      </c>
      <c r="F543" s="244">
        <f>Jurat!D$33</f>
        <v>0</v>
      </c>
      <c r="G543" s="219" t="s">
        <v>555</v>
      </c>
      <c r="H543" s="244">
        <v>42735</v>
      </c>
      <c r="I543" s="219" t="s">
        <v>486</v>
      </c>
      <c r="J543" s="219" t="s">
        <v>626</v>
      </c>
      <c r="K543" s="219" t="s">
        <v>558</v>
      </c>
      <c r="L543" s="219" t="s">
        <v>0</v>
      </c>
      <c r="M543" s="236">
        <v>2.2999999999999998</v>
      </c>
      <c r="N543" s="228" t="s">
        <v>164</v>
      </c>
      <c r="O543" s="250">
        <f>'MMA Rev-Exp Region 1'!AE$22</f>
        <v>0</v>
      </c>
      <c r="P543" s="250">
        <f>'MMA Rev-Exp Region 1'!AF$22</f>
        <v>0</v>
      </c>
      <c r="Q543" s="250">
        <f>'MMA Rev-Exp Region 1'!AG$22</f>
        <v>0</v>
      </c>
      <c r="R543" s="250">
        <f>'MMA Rev-Exp Region 1'!AH$22</f>
        <v>0</v>
      </c>
      <c r="S543" s="250">
        <f>'MMA Rev-Exp Region 1'!AI$22</f>
        <v>0</v>
      </c>
      <c r="T543" s="250">
        <f>'MMA Rev-Exp Region 1'!AJ$22</f>
        <v>0</v>
      </c>
      <c r="U543" s="250">
        <f>'MMA Rev-Exp Region 1'!AK$22</f>
        <v>0</v>
      </c>
      <c r="V543" s="250">
        <f>'MMA Rev-Exp Region 1'!AL$22</f>
        <v>0</v>
      </c>
      <c r="W543" s="250">
        <f>'MMA Rev-Exp Region 1'!AM$22</f>
        <v>0</v>
      </c>
    </row>
    <row r="544" spans="5:23" x14ac:dyDescent="0.3">
      <c r="E544" s="243">
        <f>Jurat!I$1</f>
        <v>0</v>
      </c>
      <c r="F544" s="244">
        <f>Jurat!D$33</f>
        <v>0</v>
      </c>
      <c r="G544" s="219" t="s">
        <v>555</v>
      </c>
      <c r="H544" s="244">
        <v>42735</v>
      </c>
      <c r="I544" s="219" t="s">
        <v>486</v>
      </c>
      <c r="J544" s="219" t="s">
        <v>626</v>
      </c>
      <c r="K544" s="219" t="s">
        <v>558</v>
      </c>
      <c r="L544" s="219" t="s">
        <v>0</v>
      </c>
      <c r="M544" s="236">
        <v>2.4</v>
      </c>
      <c r="N544" s="228" t="s">
        <v>165</v>
      </c>
      <c r="O544" s="250">
        <f>'MMA Rev-Exp Region 1'!AE$23</f>
        <v>0</v>
      </c>
      <c r="P544" s="250">
        <f>'MMA Rev-Exp Region 1'!AF$23</f>
        <v>0</v>
      </c>
      <c r="Q544" s="250">
        <f>'MMA Rev-Exp Region 1'!AG$23</f>
        <v>0</v>
      </c>
      <c r="R544" s="250">
        <f>'MMA Rev-Exp Region 1'!AH$23</f>
        <v>0</v>
      </c>
      <c r="S544" s="250">
        <f>'MMA Rev-Exp Region 1'!AI$23</f>
        <v>0</v>
      </c>
      <c r="T544" s="250">
        <f>'MMA Rev-Exp Region 1'!AJ$23</f>
        <v>0</v>
      </c>
      <c r="U544" s="250">
        <f>'MMA Rev-Exp Region 1'!AK$23</f>
        <v>0</v>
      </c>
      <c r="V544" s="250">
        <f>'MMA Rev-Exp Region 1'!AL$23</f>
        <v>0</v>
      </c>
      <c r="W544" s="250">
        <f>'MMA Rev-Exp Region 1'!AM$23</f>
        <v>0</v>
      </c>
    </row>
    <row r="545" spans="5:23" ht="28.8" x14ac:dyDescent="0.3">
      <c r="E545" s="243">
        <f>Jurat!I$1</f>
        <v>0</v>
      </c>
      <c r="F545" s="244">
        <f>Jurat!D$33</f>
        <v>0</v>
      </c>
      <c r="G545" s="219" t="s">
        <v>555</v>
      </c>
      <c r="H545" s="244">
        <v>42735</v>
      </c>
      <c r="I545" s="219" t="s">
        <v>486</v>
      </c>
      <c r="J545" s="219" t="s">
        <v>626</v>
      </c>
      <c r="K545" s="219" t="s">
        <v>558</v>
      </c>
      <c r="L545" s="219" t="s">
        <v>0</v>
      </c>
      <c r="M545" s="236">
        <v>2.5</v>
      </c>
      <c r="N545" s="228" t="s">
        <v>166</v>
      </c>
      <c r="O545" s="250">
        <f>'MMA Rev-Exp Region 1'!AE$24</f>
        <v>0</v>
      </c>
      <c r="P545" s="250">
        <f>'MMA Rev-Exp Region 1'!AF$24</f>
        <v>0</v>
      </c>
      <c r="Q545" s="250">
        <f>'MMA Rev-Exp Region 1'!AG$24</f>
        <v>0</v>
      </c>
      <c r="R545" s="250">
        <f>'MMA Rev-Exp Region 1'!AH$24</f>
        <v>0</v>
      </c>
      <c r="S545" s="250">
        <f>'MMA Rev-Exp Region 1'!AI$24</f>
        <v>0</v>
      </c>
      <c r="T545" s="250">
        <f>'MMA Rev-Exp Region 1'!AJ$24</f>
        <v>0</v>
      </c>
      <c r="U545" s="250">
        <f>'MMA Rev-Exp Region 1'!AK$24</f>
        <v>0</v>
      </c>
      <c r="V545" s="250">
        <f>'MMA Rev-Exp Region 1'!AL$24</f>
        <v>0</v>
      </c>
      <c r="W545" s="250">
        <f>'MMA Rev-Exp Region 1'!AM$24</f>
        <v>0</v>
      </c>
    </row>
    <row r="546" spans="5:23" x14ac:dyDescent="0.3">
      <c r="E546" s="243">
        <f>Jurat!I$1</f>
        <v>0</v>
      </c>
      <c r="F546" s="244">
        <f>Jurat!D$33</f>
        <v>0</v>
      </c>
      <c r="G546" s="219" t="s">
        <v>555</v>
      </c>
      <c r="H546" s="244">
        <v>42735</v>
      </c>
      <c r="I546" s="219" t="s">
        <v>486</v>
      </c>
      <c r="J546" s="219" t="s">
        <v>626</v>
      </c>
      <c r="K546" s="219" t="s">
        <v>558</v>
      </c>
      <c r="L546" s="219" t="s">
        <v>0</v>
      </c>
      <c r="M546" s="236" t="s">
        <v>108</v>
      </c>
      <c r="N546" s="228" t="s">
        <v>7</v>
      </c>
      <c r="O546" s="250">
        <f>'MMA Rev-Exp Region 1'!AE$25</f>
        <v>0</v>
      </c>
      <c r="P546" s="250">
        <f>'MMA Rev-Exp Region 1'!AF$25</f>
        <v>0</v>
      </c>
      <c r="Q546" s="250">
        <f>'MMA Rev-Exp Region 1'!AG$25</f>
        <v>0</v>
      </c>
      <c r="R546" s="250">
        <f>'MMA Rev-Exp Region 1'!AH$25</f>
        <v>0</v>
      </c>
      <c r="S546" s="250">
        <f>'MMA Rev-Exp Region 1'!AI$25</f>
        <v>0</v>
      </c>
      <c r="T546" s="250">
        <f>'MMA Rev-Exp Region 1'!AJ$25</f>
        <v>0</v>
      </c>
      <c r="U546" s="250">
        <f>'MMA Rev-Exp Region 1'!AK$25</f>
        <v>0</v>
      </c>
      <c r="V546" s="250">
        <f>'MMA Rev-Exp Region 1'!AL$25</f>
        <v>0</v>
      </c>
      <c r="W546" s="250">
        <f>'MMA Rev-Exp Region 1'!AM$25</f>
        <v>0</v>
      </c>
    </row>
    <row r="547" spans="5:23" x14ac:dyDescent="0.3">
      <c r="E547" s="243">
        <f>Jurat!I$1</f>
        <v>0</v>
      </c>
      <c r="F547" s="244">
        <f>Jurat!D$33</f>
        <v>0</v>
      </c>
      <c r="G547" s="219" t="s">
        <v>555</v>
      </c>
      <c r="H547" s="244">
        <v>42735</v>
      </c>
      <c r="I547" s="219" t="s">
        <v>486</v>
      </c>
      <c r="J547" s="219" t="s">
        <v>626</v>
      </c>
      <c r="K547" s="219" t="s">
        <v>558</v>
      </c>
      <c r="L547" s="219" t="s">
        <v>0</v>
      </c>
      <c r="M547" s="236" t="s">
        <v>167</v>
      </c>
      <c r="N547" s="228" t="s">
        <v>565</v>
      </c>
      <c r="O547" s="250">
        <f>'MMA Rev-Exp Region 1'!AE$26</f>
        <v>0</v>
      </c>
      <c r="P547" s="250">
        <f>'MMA Rev-Exp Region 1'!AF$26</f>
        <v>0</v>
      </c>
      <c r="Q547" s="250">
        <f>'MMA Rev-Exp Region 1'!AG$26</f>
        <v>0</v>
      </c>
      <c r="R547" s="250">
        <f>'MMA Rev-Exp Region 1'!AH$26</f>
        <v>0</v>
      </c>
      <c r="S547" s="250">
        <f>'MMA Rev-Exp Region 1'!AI$26</f>
        <v>0</v>
      </c>
      <c r="T547" s="250">
        <f>'MMA Rev-Exp Region 1'!AJ$26</f>
        <v>0</v>
      </c>
      <c r="U547" s="250">
        <f>'MMA Rev-Exp Region 1'!AK$26</f>
        <v>0</v>
      </c>
      <c r="V547" s="250">
        <f>'MMA Rev-Exp Region 1'!AL$26</f>
        <v>0</v>
      </c>
      <c r="W547" s="250">
        <f>'MMA Rev-Exp Region 1'!AM$26</f>
        <v>0</v>
      </c>
    </row>
    <row r="548" spans="5:23" x14ac:dyDescent="0.3">
      <c r="E548" s="243">
        <f>Jurat!I$1</f>
        <v>0</v>
      </c>
      <c r="F548" s="244">
        <f>Jurat!D$33</f>
        <v>0</v>
      </c>
      <c r="G548" s="219" t="s">
        <v>555</v>
      </c>
      <c r="H548" s="244">
        <v>42735</v>
      </c>
      <c r="I548" s="219" t="s">
        <v>486</v>
      </c>
      <c r="J548" s="219" t="s">
        <v>626</v>
      </c>
      <c r="K548" s="219" t="s">
        <v>558</v>
      </c>
      <c r="L548" s="219" t="s">
        <v>60</v>
      </c>
      <c r="M548" s="236">
        <v>3.1</v>
      </c>
      <c r="N548" s="229" t="s">
        <v>37</v>
      </c>
      <c r="O548" s="250">
        <f>'MMA Rev-Exp Region 1'!AE$28</f>
        <v>0</v>
      </c>
      <c r="P548" s="250">
        <f>'MMA Rev-Exp Region 1'!AF$28</f>
        <v>0</v>
      </c>
      <c r="Q548" s="250">
        <f>'MMA Rev-Exp Region 1'!AG$28</f>
        <v>0</v>
      </c>
      <c r="R548" s="250">
        <f>'MMA Rev-Exp Region 1'!AH$28</f>
        <v>0</v>
      </c>
      <c r="S548" s="250">
        <f>'MMA Rev-Exp Region 1'!AI$28</f>
        <v>0</v>
      </c>
      <c r="T548" s="250">
        <f>'MMA Rev-Exp Region 1'!AJ$28</f>
        <v>0</v>
      </c>
      <c r="U548" s="250">
        <f>'MMA Rev-Exp Region 1'!AK$28</f>
        <v>0</v>
      </c>
      <c r="V548" s="250">
        <f>'MMA Rev-Exp Region 1'!AL$28</f>
        <v>0</v>
      </c>
      <c r="W548" s="250">
        <f>'MMA Rev-Exp Region 1'!AM$28</f>
        <v>0</v>
      </c>
    </row>
    <row r="549" spans="5:23" x14ac:dyDescent="0.3">
      <c r="E549" s="243">
        <f>Jurat!I$1</f>
        <v>0</v>
      </c>
      <c r="F549" s="244">
        <f>Jurat!D$33</f>
        <v>0</v>
      </c>
      <c r="G549" s="219" t="s">
        <v>555</v>
      </c>
      <c r="H549" s="244">
        <v>42735</v>
      </c>
      <c r="I549" s="219" t="s">
        <v>486</v>
      </c>
      <c r="J549" s="219" t="s">
        <v>626</v>
      </c>
      <c r="K549" s="219" t="s">
        <v>558</v>
      </c>
      <c r="L549" s="219" t="s">
        <v>60</v>
      </c>
      <c r="M549" s="236">
        <v>3.2</v>
      </c>
      <c r="N549" s="229" t="s">
        <v>38</v>
      </c>
      <c r="O549" s="250">
        <f>'MMA Rev-Exp Region 1'!AE$29</f>
        <v>0</v>
      </c>
      <c r="P549" s="250">
        <f>'MMA Rev-Exp Region 1'!AF$29</f>
        <v>0</v>
      </c>
      <c r="Q549" s="250">
        <f>'MMA Rev-Exp Region 1'!AG$29</f>
        <v>0</v>
      </c>
      <c r="R549" s="250">
        <f>'MMA Rev-Exp Region 1'!AH$29</f>
        <v>0</v>
      </c>
      <c r="S549" s="250">
        <f>'MMA Rev-Exp Region 1'!AI$29</f>
        <v>0</v>
      </c>
      <c r="T549" s="250">
        <f>'MMA Rev-Exp Region 1'!AJ$29</f>
        <v>0</v>
      </c>
      <c r="U549" s="250">
        <f>'MMA Rev-Exp Region 1'!AK$29</f>
        <v>0</v>
      </c>
      <c r="V549" s="250">
        <f>'MMA Rev-Exp Region 1'!AL$29</f>
        <v>0</v>
      </c>
      <c r="W549" s="250">
        <f>'MMA Rev-Exp Region 1'!AM$29</f>
        <v>0</v>
      </c>
    </row>
    <row r="550" spans="5:23" x14ac:dyDescent="0.3">
      <c r="E550" s="243">
        <f>Jurat!I$1</f>
        <v>0</v>
      </c>
      <c r="F550" s="244">
        <f>Jurat!D$33</f>
        <v>0</v>
      </c>
      <c r="G550" s="219" t="s">
        <v>555</v>
      </c>
      <c r="H550" s="244">
        <v>42735</v>
      </c>
      <c r="I550" s="219" t="s">
        <v>486</v>
      </c>
      <c r="J550" s="219" t="s">
        <v>626</v>
      </c>
      <c r="K550" s="219" t="s">
        <v>558</v>
      </c>
      <c r="L550" s="219" t="s">
        <v>60</v>
      </c>
      <c r="M550" s="236">
        <v>3.3</v>
      </c>
      <c r="N550" s="229" t="s">
        <v>61</v>
      </c>
      <c r="O550" s="250">
        <f>'MMA Rev-Exp Region 1'!AE$30</f>
        <v>0</v>
      </c>
      <c r="P550" s="250">
        <f>'MMA Rev-Exp Region 1'!AF$30</f>
        <v>0</v>
      </c>
      <c r="Q550" s="250">
        <f>'MMA Rev-Exp Region 1'!AG$30</f>
        <v>0</v>
      </c>
      <c r="R550" s="250">
        <f>'MMA Rev-Exp Region 1'!AH$30</f>
        <v>0</v>
      </c>
      <c r="S550" s="250">
        <f>'MMA Rev-Exp Region 1'!AI$30</f>
        <v>0</v>
      </c>
      <c r="T550" s="250">
        <f>'MMA Rev-Exp Region 1'!AJ$30</f>
        <v>0</v>
      </c>
      <c r="U550" s="250">
        <f>'MMA Rev-Exp Region 1'!AK$30</f>
        <v>0</v>
      </c>
      <c r="V550" s="250">
        <f>'MMA Rev-Exp Region 1'!AL$30</f>
        <v>0</v>
      </c>
      <c r="W550" s="250">
        <f>'MMA Rev-Exp Region 1'!AM$30</f>
        <v>0</v>
      </c>
    </row>
    <row r="551" spans="5:23" x14ac:dyDescent="0.3">
      <c r="E551" s="243">
        <f>Jurat!I$1</f>
        <v>0</v>
      </c>
      <c r="F551" s="244">
        <f>Jurat!D$33</f>
        <v>0</v>
      </c>
      <c r="G551" s="219" t="s">
        <v>555</v>
      </c>
      <c r="H551" s="244">
        <v>42735</v>
      </c>
      <c r="I551" s="219" t="s">
        <v>486</v>
      </c>
      <c r="J551" s="219" t="s">
        <v>626</v>
      </c>
      <c r="K551" s="219" t="s">
        <v>558</v>
      </c>
      <c r="L551" s="219" t="s">
        <v>60</v>
      </c>
      <c r="M551" s="236" t="s">
        <v>49</v>
      </c>
      <c r="N551" s="229" t="s">
        <v>168</v>
      </c>
      <c r="O551" s="250">
        <f>'MMA Rev-Exp Region 1'!AE$31</f>
        <v>0</v>
      </c>
      <c r="P551" s="250">
        <f>'MMA Rev-Exp Region 1'!AF$31</f>
        <v>0</v>
      </c>
      <c r="Q551" s="250">
        <f>'MMA Rev-Exp Region 1'!AG$31</f>
        <v>0</v>
      </c>
      <c r="R551" s="250">
        <f>'MMA Rev-Exp Region 1'!AH$31</f>
        <v>0</v>
      </c>
      <c r="S551" s="250">
        <f>'MMA Rev-Exp Region 1'!AI$31</f>
        <v>0</v>
      </c>
      <c r="T551" s="250">
        <f>'MMA Rev-Exp Region 1'!AJ$31</f>
        <v>0</v>
      </c>
      <c r="U551" s="250">
        <f>'MMA Rev-Exp Region 1'!AK$31</f>
        <v>0</v>
      </c>
      <c r="V551" s="250">
        <f>'MMA Rev-Exp Region 1'!AL$31</f>
        <v>0</v>
      </c>
      <c r="W551" s="250">
        <f>'MMA Rev-Exp Region 1'!AM$31</f>
        <v>0</v>
      </c>
    </row>
    <row r="552" spans="5:23" x14ac:dyDescent="0.3">
      <c r="E552" s="243">
        <f>Jurat!I$1</f>
        <v>0</v>
      </c>
      <c r="F552" s="244">
        <f>Jurat!D$33</f>
        <v>0</v>
      </c>
      <c r="G552" s="219" t="s">
        <v>555</v>
      </c>
      <c r="H552" s="244">
        <v>42735</v>
      </c>
      <c r="I552" s="219" t="s">
        <v>486</v>
      </c>
      <c r="J552" s="219" t="s">
        <v>626</v>
      </c>
      <c r="K552" s="219" t="s">
        <v>558</v>
      </c>
      <c r="L552" s="219" t="s">
        <v>60</v>
      </c>
      <c r="M552" s="236" t="s">
        <v>46</v>
      </c>
      <c r="N552" s="229" t="s">
        <v>59</v>
      </c>
      <c r="O552" s="250">
        <f>'MMA Rev-Exp Region 1'!AE$32</f>
        <v>0</v>
      </c>
      <c r="P552" s="250">
        <f>'MMA Rev-Exp Region 1'!AF$32</f>
        <v>0</v>
      </c>
      <c r="Q552" s="250">
        <f>'MMA Rev-Exp Region 1'!AG$32</f>
        <v>0</v>
      </c>
      <c r="R552" s="250">
        <f>'MMA Rev-Exp Region 1'!AH$32</f>
        <v>0</v>
      </c>
      <c r="S552" s="250">
        <f>'MMA Rev-Exp Region 1'!AI$32</f>
        <v>0</v>
      </c>
      <c r="T552" s="250">
        <f>'MMA Rev-Exp Region 1'!AJ$32</f>
        <v>0</v>
      </c>
      <c r="U552" s="250">
        <f>'MMA Rev-Exp Region 1'!AK$32</f>
        <v>0</v>
      </c>
      <c r="V552" s="250">
        <f>'MMA Rev-Exp Region 1'!AL$32</f>
        <v>0</v>
      </c>
      <c r="W552" s="250">
        <f>'MMA Rev-Exp Region 1'!AM$32</f>
        <v>0</v>
      </c>
    </row>
    <row r="553" spans="5:23" x14ac:dyDescent="0.3">
      <c r="E553" s="243">
        <f>Jurat!I$1</f>
        <v>0</v>
      </c>
      <c r="F553" s="244">
        <f>Jurat!D$33</f>
        <v>0</v>
      </c>
      <c r="G553" s="219" t="s">
        <v>555</v>
      </c>
      <c r="H553" s="244">
        <v>42735</v>
      </c>
      <c r="I553" s="219" t="s">
        <v>486</v>
      </c>
      <c r="J553" s="219" t="s">
        <v>626</v>
      </c>
      <c r="K553" s="219" t="s">
        <v>558</v>
      </c>
      <c r="L553" s="219" t="s">
        <v>60</v>
      </c>
      <c r="M553" s="236" t="s">
        <v>47</v>
      </c>
      <c r="N553" s="229" t="s">
        <v>169</v>
      </c>
      <c r="O553" s="250">
        <f>'MMA Rev-Exp Region 1'!AE$33</f>
        <v>0</v>
      </c>
      <c r="P553" s="250">
        <f>'MMA Rev-Exp Region 1'!AF$33</f>
        <v>0</v>
      </c>
      <c r="Q553" s="250">
        <f>'MMA Rev-Exp Region 1'!AG$33</f>
        <v>0</v>
      </c>
      <c r="R553" s="250">
        <f>'MMA Rev-Exp Region 1'!AH$33</f>
        <v>0</v>
      </c>
      <c r="S553" s="250">
        <f>'MMA Rev-Exp Region 1'!AI$33</f>
        <v>0</v>
      </c>
      <c r="T553" s="250">
        <f>'MMA Rev-Exp Region 1'!AJ$33</f>
        <v>0</v>
      </c>
      <c r="U553" s="250">
        <f>'MMA Rev-Exp Region 1'!AK$33</f>
        <v>0</v>
      </c>
      <c r="V553" s="250">
        <f>'MMA Rev-Exp Region 1'!AL$33</f>
        <v>0</v>
      </c>
      <c r="W553" s="250">
        <f>'MMA Rev-Exp Region 1'!AM$33</f>
        <v>0</v>
      </c>
    </row>
    <row r="554" spans="5:23" x14ac:dyDescent="0.3">
      <c r="E554" s="243">
        <f>Jurat!I$1</f>
        <v>0</v>
      </c>
      <c r="F554" s="244">
        <f>Jurat!D$33</f>
        <v>0</v>
      </c>
      <c r="G554" s="219" t="s">
        <v>555</v>
      </c>
      <c r="H554" s="244">
        <v>42735</v>
      </c>
      <c r="I554" s="219" t="s">
        <v>486</v>
      </c>
      <c r="J554" s="219" t="s">
        <v>626</v>
      </c>
      <c r="K554" s="219" t="s">
        <v>558</v>
      </c>
      <c r="L554" s="219" t="s">
        <v>60</v>
      </c>
      <c r="M554" s="236" t="s">
        <v>48</v>
      </c>
      <c r="N554" s="229" t="s">
        <v>578</v>
      </c>
      <c r="O554" s="250">
        <f>'MMA Rev-Exp Region 1'!AE$34</f>
        <v>0</v>
      </c>
      <c r="P554" s="250">
        <f>'MMA Rev-Exp Region 1'!AF$34</f>
        <v>0</v>
      </c>
      <c r="Q554" s="250">
        <f>'MMA Rev-Exp Region 1'!AG$34</f>
        <v>0</v>
      </c>
      <c r="R554" s="250">
        <f>'MMA Rev-Exp Region 1'!AH$34</f>
        <v>0</v>
      </c>
      <c r="S554" s="250">
        <f>'MMA Rev-Exp Region 1'!AI$34</f>
        <v>0</v>
      </c>
      <c r="T554" s="250">
        <f>'MMA Rev-Exp Region 1'!AJ$34</f>
        <v>0</v>
      </c>
      <c r="U554" s="250">
        <f>'MMA Rev-Exp Region 1'!AK$34</f>
        <v>0</v>
      </c>
      <c r="V554" s="250">
        <f>'MMA Rev-Exp Region 1'!AL$34</f>
        <v>0</v>
      </c>
      <c r="W554" s="250">
        <f>'MMA Rev-Exp Region 1'!AM$34</f>
        <v>0</v>
      </c>
    </row>
    <row r="555" spans="5:23" x14ac:dyDescent="0.3">
      <c r="E555" s="243">
        <f>Jurat!I$1</f>
        <v>0</v>
      </c>
      <c r="F555" s="244">
        <f>Jurat!D$33</f>
        <v>0</v>
      </c>
      <c r="G555" s="219" t="s">
        <v>555</v>
      </c>
      <c r="H555" s="244">
        <v>42735</v>
      </c>
      <c r="I555" s="219" t="s">
        <v>486</v>
      </c>
      <c r="J555" s="219" t="s">
        <v>626</v>
      </c>
      <c r="K555" s="219" t="s">
        <v>558</v>
      </c>
      <c r="L555" s="219" t="s">
        <v>26</v>
      </c>
      <c r="M555" s="236">
        <v>4.0999999999999996</v>
      </c>
      <c r="N555" s="240" t="s">
        <v>26</v>
      </c>
      <c r="O555" s="250">
        <f>'MMA Rev-Exp Region 1'!AE$36</f>
        <v>0</v>
      </c>
      <c r="P555" s="250">
        <f>'MMA Rev-Exp Region 1'!AF$36</f>
        <v>0</v>
      </c>
      <c r="Q555" s="250">
        <f>'MMA Rev-Exp Region 1'!AG$36</f>
        <v>0</v>
      </c>
      <c r="R555" s="250">
        <f>'MMA Rev-Exp Region 1'!AH$36</f>
        <v>0</v>
      </c>
      <c r="S555" s="250">
        <f>'MMA Rev-Exp Region 1'!AI$36</f>
        <v>0</v>
      </c>
      <c r="T555" s="250">
        <f>'MMA Rev-Exp Region 1'!AJ$36</f>
        <v>0</v>
      </c>
      <c r="U555" s="250">
        <f>'MMA Rev-Exp Region 1'!AK$36</f>
        <v>0</v>
      </c>
      <c r="V555" s="250">
        <f>'MMA Rev-Exp Region 1'!AL$36</f>
        <v>0</v>
      </c>
      <c r="W555" s="250">
        <f>'MMA Rev-Exp Region 1'!AM$36</f>
        <v>0</v>
      </c>
    </row>
    <row r="556" spans="5:23" x14ac:dyDescent="0.3">
      <c r="E556" s="243">
        <f>Jurat!I$1</f>
        <v>0</v>
      </c>
      <c r="F556" s="244">
        <f>Jurat!D$33</f>
        <v>0</v>
      </c>
      <c r="G556" s="219" t="s">
        <v>555</v>
      </c>
      <c r="H556" s="244">
        <v>42735</v>
      </c>
      <c r="I556" s="219" t="s">
        <v>486</v>
      </c>
      <c r="J556" s="219" t="s">
        <v>626</v>
      </c>
      <c r="K556" s="219" t="s">
        <v>558</v>
      </c>
      <c r="L556" s="219" t="s">
        <v>26</v>
      </c>
      <c r="M556" s="236" t="s">
        <v>82</v>
      </c>
      <c r="N556" s="241" t="s">
        <v>219</v>
      </c>
      <c r="O556" s="250">
        <f>'MMA Rev-Exp Region 1'!AE$37</f>
        <v>0</v>
      </c>
      <c r="P556" s="250">
        <f>'MMA Rev-Exp Region 1'!AF$37</f>
        <v>0</v>
      </c>
      <c r="Q556" s="250">
        <f>'MMA Rev-Exp Region 1'!AG$37</f>
        <v>0</v>
      </c>
      <c r="R556" s="250">
        <f>'MMA Rev-Exp Region 1'!AH$37</f>
        <v>0</v>
      </c>
      <c r="S556" s="250">
        <f>'MMA Rev-Exp Region 1'!AI$37</f>
        <v>0</v>
      </c>
      <c r="T556" s="250">
        <f>'MMA Rev-Exp Region 1'!AJ$37</f>
        <v>0</v>
      </c>
      <c r="U556" s="250">
        <f>'MMA Rev-Exp Region 1'!AK$37</f>
        <v>0</v>
      </c>
      <c r="V556" s="250">
        <f>'MMA Rev-Exp Region 1'!AL$37</f>
        <v>0</v>
      </c>
      <c r="W556" s="250">
        <f>'MMA Rev-Exp Region 1'!AM$37</f>
        <v>0</v>
      </c>
    </row>
    <row r="557" spans="5:23" x14ac:dyDescent="0.3">
      <c r="E557" s="243">
        <f>Jurat!I$1</f>
        <v>0</v>
      </c>
      <c r="F557" s="244">
        <f>Jurat!D$33</f>
        <v>0</v>
      </c>
      <c r="G557" s="219" t="s">
        <v>555</v>
      </c>
      <c r="H557" s="244">
        <v>42735</v>
      </c>
      <c r="I557" s="219" t="s">
        <v>486</v>
      </c>
      <c r="J557" s="219" t="s">
        <v>626</v>
      </c>
      <c r="K557" s="219" t="s">
        <v>558</v>
      </c>
      <c r="L557" s="219" t="s">
        <v>26</v>
      </c>
      <c r="M557" s="237" t="s">
        <v>83</v>
      </c>
      <c r="N557" s="242" t="s">
        <v>568</v>
      </c>
      <c r="O557" s="250">
        <f>'MMA Rev-Exp Region 1'!AE$38</f>
        <v>0</v>
      </c>
      <c r="P557" s="250">
        <f>'MMA Rev-Exp Region 1'!AF$38</f>
        <v>0</v>
      </c>
      <c r="Q557" s="250">
        <f>'MMA Rev-Exp Region 1'!AG$38</f>
        <v>0</v>
      </c>
      <c r="R557" s="250">
        <f>'MMA Rev-Exp Region 1'!AH$38</f>
        <v>0</v>
      </c>
      <c r="S557" s="250">
        <f>'MMA Rev-Exp Region 1'!AI$38</f>
        <v>0</v>
      </c>
      <c r="T557" s="250">
        <f>'MMA Rev-Exp Region 1'!AJ$38</f>
        <v>0</v>
      </c>
      <c r="U557" s="250">
        <f>'MMA Rev-Exp Region 1'!AK$38</f>
        <v>0</v>
      </c>
      <c r="V557" s="250">
        <f>'MMA Rev-Exp Region 1'!AL$38</f>
        <v>0</v>
      </c>
      <c r="W557" s="250">
        <f>'MMA Rev-Exp Region 1'!AM$38</f>
        <v>0</v>
      </c>
    </row>
    <row r="558" spans="5:23" x14ac:dyDescent="0.3">
      <c r="E558" s="243">
        <f>Jurat!I$1</f>
        <v>0</v>
      </c>
      <c r="F558" s="244">
        <f>Jurat!D$33</f>
        <v>0</v>
      </c>
      <c r="G558" s="219" t="s">
        <v>555</v>
      </c>
      <c r="H558" s="244">
        <v>42735</v>
      </c>
      <c r="I558" s="219" t="s">
        <v>486</v>
      </c>
      <c r="J558" s="219" t="s">
        <v>626</v>
      </c>
      <c r="K558" s="219" t="s">
        <v>558</v>
      </c>
      <c r="L558" s="219" t="s">
        <v>559</v>
      </c>
      <c r="M558" s="236">
        <v>5.0999999999999996</v>
      </c>
      <c r="N558" s="240" t="s">
        <v>41</v>
      </c>
      <c r="O558" s="250">
        <f>'MMA Rev-Exp Region 1'!AE$40</f>
        <v>0</v>
      </c>
      <c r="P558" s="250">
        <f>'MMA Rev-Exp Region 1'!AF$40</f>
        <v>0</v>
      </c>
      <c r="Q558" s="250">
        <f>'MMA Rev-Exp Region 1'!AG$40</f>
        <v>0</v>
      </c>
      <c r="R558" s="250">
        <f>'MMA Rev-Exp Region 1'!AH$40</f>
        <v>0</v>
      </c>
      <c r="S558" s="250">
        <f>'MMA Rev-Exp Region 1'!AI$40</f>
        <v>0</v>
      </c>
      <c r="T558" s="250">
        <f>'MMA Rev-Exp Region 1'!AJ$40</f>
        <v>0</v>
      </c>
      <c r="U558" s="250">
        <f>'MMA Rev-Exp Region 1'!AK$40</f>
        <v>0</v>
      </c>
      <c r="V558" s="250">
        <f>'MMA Rev-Exp Region 1'!AL$40</f>
        <v>0</v>
      </c>
      <c r="W558" s="250">
        <f>'MMA Rev-Exp Region 1'!AM$40</f>
        <v>0</v>
      </c>
    </row>
    <row r="559" spans="5:23" ht="28.8" x14ac:dyDescent="0.3">
      <c r="E559" s="243">
        <f>Jurat!I$1</f>
        <v>0</v>
      </c>
      <c r="F559" s="244">
        <f>Jurat!D$33</f>
        <v>0</v>
      </c>
      <c r="G559" s="219" t="s">
        <v>555</v>
      </c>
      <c r="H559" s="244">
        <v>42735</v>
      </c>
      <c r="I559" s="219" t="s">
        <v>486</v>
      </c>
      <c r="J559" s="219" t="s">
        <v>626</v>
      </c>
      <c r="K559" s="219" t="s">
        <v>558</v>
      </c>
      <c r="L559" s="219" t="s">
        <v>559</v>
      </c>
      <c r="M559" s="236">
        <v>5.2</v>
      </c>
      <c r="N559" s="240" t="s">
        <v>367</v>
      </c>
      <c r="O559" s="250">
        <f>'MMA Rev-Exp Region 1'!AE$41</f>
        <v>0</v>
      </c>
      <c r="P559" s="250">
        <f>'MMA Rev-Exp Region 1'!AF$41</f>
        <v>0</v>
      </c>
      <c r="Q559" s="250">
        <f>'MMA Rev-Exp Region 1'!AG$41</f>
        <v>0</v>
      </c>
      <c r="R559" s="250">
        <f>'MMA Rev-Exp Region 1'!AH$41</f>
        <v>0</v>
      </c>
      <c r="S559" s="250">
        <f>'MMA Rev-Exp Region 1'!AI$41</f>
        <v>0</v>
      </c>
      <c r="T559" s="250">
        <f>'MMA Rev-Exp Region 1'!AJ$41</f>
        <v>0</v>
      </c>
      <c r="U559" s="250">
        <f>'MMA Rev-Exp Region 1'!AK$41</f>
        <v>0</v>
      </c>
      <c r="V559" s="250">
        <f>'MMA Rev-Exp Region 1'!AL$41</f>
        <v>0</v>
      </c>
      <c r="W559" s="250">
        <f>'MMA Rev-Exp Region 1'!AM$41</f>
        <v>0</v>
      </c>
    </row>
    <row r="560" spans="5:23" ht="28.8" x14ac:dyDescent="0.3">
      <c r="E560" s="243">
        <f>Jurat!I$1</f>
        <v>0</v>
      </c>
      <c r="F560" s="244">
        <f>Jurat!D$33</f>
        <v>0</v>
      </c>
      <c r="G560" s="219" t="s">
        <v>555</v>
      </c>
      <c r="H560" s="244">
        <v>42735</v>
      </c>
      <c r="I560" s="219" t="s">
        <v>486</v>
      </c>
      <c r="J560" s="219" t="s">
        <v>626</v>
      </c>
      <c r="K560" s="219" t="s">
        <v>558</v>
      </c>
      <c r="L560" s="219" t="s">
        <v>559</v>
      </c>
      <c r="M560" s="236">
        <v>5.3</v>
      </c>
      <c r="N560" s="240" t="s">
        <v>368</v>
      </c>
      <c r="O560" s="250">
        <f>'MMA Rev-Exp Region 1'!AE$42</f>
        <v>0</v>
      </c>
      <c r="P560" s="250">
        <f>'MMA Rev-Exp Region 1'!AF$42</f>
        <v>0</v>
      </c>
      <c r="Q560" s="250">
        <f>'MMA Rev-Exp Region 1'!AG$42</f>
        <v>0</v>
      </c>
      <c r="R560" s="250">
        <f>'MMA Rev-Exp Region 1'!AH$42</f>
        <v>0</v>
      </c>
      <c r="S560" s="250">
        <f>'MMA Rev-Exp Region 1'!AI$42</f>
        <v>0</v>
      </c>
      <c r="T560" s="250">
        <f>'MMA Rev-Exp Region 1'!AJ$42</f>
        <v>0</v>
      </c>
      <c r="U560" s="250">
        <f>'MMA Rev-Exp Region 1'!AK$42</f>
        <v>0</v>
      </c>
      <c r="V560" s="250">
        <f>'MMA Rev-Exp Region 1'!AL$42</f>
        <v>0</v>
      </c>
      <c r="W560" s="250">
        <f>'MMA Rev-Exp Region 1'!AM$42</f>
        <v>0</v>
      </c>
    </row>
    <row r="561" spans="5:23" x14ac:dyDescent="0.3">
      <c r="E561" s="243">
        <f>Jurat!I$1</f>
        <v>0</v>
      </c>
      <c r="F561" s="244">
        <f>Jurat!D$33</f>
        <v>0</v>
      </c>
      <c r="G561" s="219" t="s">
        <v>555</v>
      </c>
      <c r="H561" s="244">
        <v>42735</v>
      </c>
      <c r="I561" s="219" t="s">
        <v>486</v>
      </c>
      <c r="J561" s="219" t="s">
        <v>626</v>
      </c>
      <c r="K561" s="219" t="s">
        <v>558</v>
      </c>
      <c r="L561" s="219" t="s">
        <v>559</v>
      </c>
      <c r="M561" s="236" t="s">
        <v>89</v>
      </c>
      <c r="N561" s="240" t="s">
        <v>569</v>
      </c>
      <c r="O561" s="250">
        <f>'MMA Rev-Exp Region 1'!AE$43</f>
        <v>0</v>
      </c>
      <c r="P561" s="250">
        <f>'MMA Rev-Exp Region 1'!AF$43</f>
        <v>0</v>
      </c>
      <c r="Q561" s="250">
        <f>'MMA Rev-Exp Region 1'!AG$43</f>
        <v>0</v>
      </c>
      <c r="R561" s="250">
        <f>'MMA Rev-Exp Region 1'!AH$43</f>
        <v>0</v>
      </c>
      <c r="S561" s="250">
        <f>'MMA Rev-Exp Region 1'!AI$43</f>
        <v>0</v>
      </c>
      <c r="T561" s="250">
        <f>'MMA Rev-Exp Region 1'!AJ$43</f>
        <v>0</v>
      </c>
      <c r="U561" s="250">
        <f>'MMA Rev-Exp Region 1'!AK$43</f>
        <v>0</v>
      </c>
      <c r="V561" s="250">
        <f>'MMA Rev-Exp Region 1'!AL$43</f>
        <v>0</v>
      </c>
      <c r="W561" s="250">
        <f>'MMA Rev-Exp Region 1'!AM$43</f>
        <v>0</v>
      </c>
    </row>
    <row r="562" spans="5:23" x14ac:dyDescent="0.3">
      <c r="E562" s="243">
        <f>Jurat!I$1</f>
        <v>0</v>
      </c>
      <c r="F562" s="244">
        <f>Jurat!D$33</f>
        <v>0</v>
      </c>
      <c r="G562" s="219" t="s">
        <v>555</v>
      </c>
      <c r="H562" s="244">
        <v>42735</v>
      </c>
      <c r="I562" s="219" t="s">
        <v>486</v>
      </c>
      <c r="J562" s="219" t="s">
        <v>626</v>
      </c>
      <c r="K562" s="219" t="s">
        <v>558</v>
      </c>
      <c r="L562" s="219" t="s">
        <v>560</v>
      </c>
      <c r="M562" s="236">
        <v>6.1</v>
      </c>
      <c r="N562" s="240" t="s">
        <v>20</v>
      </c>
      <c r="O562" s="250">
        <f>'MMA Rev-Exp Region 1'!AE$45</f>
        <v>0</v>
      </c>
      <c r="P562" s="250">
        <f>'MMA Rev-Exp Region 1'!AF$45</f>
        <v>0</v>
      </c>
      <c r="Q562" s="250">
        <f>'MMA Rev-Exp Region 1'!AG$45</f>
        <v>0</v>
      </c>
      <c r="R562" s="250">
        <f>'MMA Rev-Exp Region 1'!AH$45</f>
        <v>0</v>
      </c>
      <c r="S562" s="250">
        <f>'MMA Rev-Exp Region 1'!AI$45</f>
        <v>0</v>
      </c>
      <c r="T562" s="250">
        <f>'MMA Rev-Exp Region 1'!AJ$45</f>
        <v>0</v>
      </c>
      <c r="U562" s="250">
        <f>'MMA Rev-Exp Region 1'!AK$45</f>
        <v>0</v>
      </c>
      <c r="V562" s="250">
        <f>'MMA Rev-Exp Region 1'!AL$45</f>
        <v>0</v>
      </c>
      <c r="W562" s="250">
        <f>'MMA Rev-Exp Region 1'!AM$45</f>
        <v>0</v>
      </c>
    </row>
    <row r="563" spans="5:23" x14ac:dyDescent="0.3">
      <c r="E563" s="243">
        <f>Jurat!I$1</f>
        <v>0</v>
      </c>
      <c r="F563" s="244">
        <f>Jurat!D$33</f>
        <v>0</v>
      </c>
      <c r="G563" s="219" t="s">
        <v>555</v>
      </c>
      <c r="H563" s="244">
        <v>42735</v>
      </c>
      <c r="I563" s="219" t="s">
        <v>486</v>
      </c>
      <c r="J563" s="219" t="s">
        <v>626</v>
      </c>
      <c r="K563" s="219" t="s">
        <v>558</v>
      </c>
      <c r="L563" s="219" t="s">
        <v>560</v>
      </c>
      <c r="M563" s="236">
        <v>6.2</v>
      </c>
      <c r="N563" s="240" t="s">
        <v>21</v>
      </c>
      <c r="O563" s="250">
        <f>'MMA Rev-Exp Region 1'!AE$46</f>
        <v>0</v>
      </c>
      <c r="P563" s="250">
        <f>'MMA Rev-Exp Region 1'!AF$46</f>
        <v>0</v>
      </c>
      <c r="Q563" s="250">
        <f>'MMA Rev-Exp Region 1'!AG$46</f>
        <v>0</v>
      </c>
      <c r="R563" s="250">
        <f>'MMA Rev-Exp Region 1'!AH$46</f>
        <v>0</v>
      </c>
      <c r="S563" s="250">
        <f>'MMA Rev-Exp Region 1'!AI$46</f>
        <v>0</v>
      </c>
      <c r="T563" s="250">
        <f>'MMA Rev-Exp Region 1'!AJ$46</f>
        <v>0</v>
      </c>
      <c r="U563" s="250">
        <f>'MMA Rev-Exp Region 1'!AK$46</f>
        <v>0</v>
      </c>
      <c r="V563" s="250">
        <f>'MMA Rev-Exp Region 1'!AL$46</f>
        <v>0</v>
      </c>
      <c r="W563" s="250">
        <f>'MMA Rev-Exp Region 1'!AM$46</f>
        <v>0</v>
      </c>
    </row>
    <row r="564" spans="5:23" x14ac:dyDescent="0.3">
      <c r="E564" s="243">
        <f>Jurat!I$1</f>
        <v>0</v>
      </c>
      <c r="F564" s="244">
        <f>Jurat!D$33</f>
        <v>0</v>
      </c>
      <c r="G564" s="219" t="s">
        <v>555</v>
      </c>
      <c r="H564" s="244">
        <v>42735</v>
      </c>
      <c r="I564" s="219" t="s">
        <v>486</v>
      </c>
      <c r="J564" s="219" t="s">
        <v>626</v>
      </c>
      <c r="K564" s="219" t="s">
        <v>558</v>
      </c>
      <c r="L564" s="219" t="s">
        <v>560</v>
      </c>
      <c r="M564" s="236">
        <v>6.3</v>
      </c>
      <c r="N564" s="240" t="s">
        <v>220</v>
      </c>
      <c r="O564" s="250">
        <f>'MMA Rev-Exp Region 1'!AE$47</f>
        <v>0</v>
      </c>
      <c r="P564" s="250">
        <f>'MMA Rev-Exp Region 1'!AF$47</f>
        <v>0</v>
      </c>
      <c r="Q564" s="250">
        <f>'MMA Rev-Exp Region 1'!AG$47</f>
        <v>0</v>
      </c>
      <c r="R564" s="250">
        <f>'MMA Rev-Exp Region 1'!AH$47</f>
        <v>0</v>
      </c>
      <c r="S564" s="250">
        <f>'MMA Rev-Exp Region 1'!AI$47</f>
        <v>0</v>
      </c>
      <c r="T564" s="250">
        <f>'MMA Rev-Exp Region 1'!AJ$47</f>
        <v>0</v>
      </c>
      <c r="U564" s="250">
        <f>'MMA Rev-Exp Region 1'!AK$47</f>
        <v>0</v>
      </c>
      <c r="V564" s="250">
        <f>'MMA Rev-Exp Region 1'!AL$47</f>
        <v>0</v>
      </c>
      <c r="W564" s="250">
        <f>'MMA Rev-Exp Region 1'!AM$47</f>
        <v>0</v>
      </c>
    </row>
    <row r="565" spans="5:23" x14ac:dyDescent="0.3">
      <c r="E565" s="243">
        <f>Jurat!I$1</f>
        <v>0</v>
      </c>
      <c r="F565" s="244">
        <f>Jurat!D$33</f>
        <v>0</v>
      </c>
      <c r="G565" s="219" t="s">
        <v>555</v>
      </c>
      <c r="H565" s="244">
        <v>42735</v>
      </c>
      <c r="I565" s="219" t="s">
        <v>486</v>
      </c>
      <c r="J565" s="219" t="s">
        <v>626</v>
      </c>
      <c r="K565" s="219" t="s">
        <v>558</v>
      </c>
      <c r="L565" s="219" t="s">
        <v>560</v>
      </c>
      <c r="M565" s="236" t="s">
        <v>94</v>
      </c>
      <c r="N565" s="240" t="s">
        <v>570</v>
      </c>
      <c r="O565" s="250">
        <f>'MMA Rev-Exp Region 1'!AE$48</f>
        <v>0</v>
      </c>
      <c r="P565" s="250">
        <f>'MMA Rev-Exp Region 1'!AF$48</f>
        <v>0</v>
      </c>
      <c r="Q565" s="250">
        <f>'MMA Rev-Exp Region 1'!AG$48</f>
        <v>0</v>
      </c>
      <c r="R565" s="250">
        <f>'MMA Rev-Exp Region 1'!AH$48</f>
        <v>0</v>
      </c>
      <c r="S565" s="250">
        <f>'MMA Rev-Exp Region 1'!AI$48</f>
        <v>0</v>
      </c>
      <c r="T565" s="250">
        <f>'MMA Rev-Exp Region 1'!AJ$48</f>
        <v>0</v>
      </c>
      <c r="U565" s="250">
        <f>'MMA Rev-Exp Region 1'!AK$48</f>
        <v>0</v>
      </c>
      <c r="V565" s="250">
        <f>'MMA Rev-Exp Region 1'!AL$48</f>
        <v>0</v>
      </c>
      <c r="W565" s="250">
        <f>'MMA Rev-Exp Region 1'!AM$48</f>
        <v>0</v>
      </c>
    </row>
    <row r="566" spans="5:23" x14ac:dyDescent="0.3">
      <c r="E566" s="243">
        <f>Jurat!I$1</f>
        <v>0</v>
      </c>
      <c r="F566" s="244">
        <f>Jurat!D$33</f>
        <v>0</v>
      </c>
      <c r="G566" s="219" t="s">
        <v>555</v>
      </c>
      <c r="H566" s="244">
        <v>42735</v>
      </c>
      <c r="I566" s="219" t="s">
        <v>486</v>
      </c>
      <c r="J566" s="219" t="s">
        <v>626</v>
      </c>
      <c r="K566" s="219" t="s">
        <v>558</v>
      </c>
      <c r="L566" s="219" t="s">
        <v>561</v>
      </c>
      <c r="M566" s="236">
        <v>7.1</v>
      </c>
      <c r="N566" s="240" t="s">
        <v>22</v>
      </c>
      <c r="O566" s="250">
        <f>'MMA Rev-Exp Region 1'!AE$50</f>
        <v>0</v>
      </c>
      <c r="P566" s="250">
        <f>'MMA Rev-Exp Region 1'!AF$50</f>
        <v>0</v>
      </c>
      <c r="Q566" s="250">
        <f>'MMA Rev-Exp Region 1'!AG$50</f>
        <v>0</v>
      </c>
      <c r="R566" s="250">
        <f>'MMA Rev-Exp Region 1'!AH$50</f>
        <v>0</v>
      </c>
      <c r="S566" s="250">
        <f>'MMA Rev-Exp Region 1'!AI$50</f>
        <v>0</v>
      </c>
      <c r="T566" s="250">
        <f>'MMA Rev-Exp Region 1'!AJ$50</f>
        <v>0</v>
      </c>
      <c r="U566" s="250">
        <f>'MMA Rev-Exp Region 1'!AK$50</f>
        <v>0</v>
      </c>
      <c r="V566" s="250">
        <f>'MMA Rev-Exp Region 1'!AL$50</f>
        <v>0</v>
      </c>
      <c r="W566" s="250">
        <f>'MMA Rev-Exp Region 1'!AM$50</f>
        <v>0</v>
      </c>
    </row>
    <row r="567" spans="5:23" x14ac:dyDescent="0.3">
      <c r="E567" s="243">
        <f>Jurat!I$1</f>
        <v>0</v>
      </c>
      <c r="F567" s="244">
        <f>Jurat!D$33</f>
        <v>0</v>
      </c>
      <c r="G567" s="219" t="s">
        <v>555</v>
      </c>
      <c r="H567" s="244">
        <v>42735</v>
      </c>
      <c r="I567" s="219" t="s">
        <v>486</v>
      </c>
      <c r="J567" s="219" t="s">
        <v>626</v>
      </c>
      <c r="K567" s="219" t="s">
        <v>558</v>
      </c>
      <c r="L567" s="219" t="s">
        <v>561</v>
      </c>
      <c r="M567" s="236">
        <v>7.2</v>
      </c>
      <c r="N567" s="240" t="s">
        <v>23</v>
      </c>
      <c r="O567" s="250">
        <f>'MMA Rev-Exp Region 1'!AE$51</f>
        <v>0</v>
      </c>
      <c r="P567" s="250">
        <f>'MMA Rev-Exp Region 1'!AF$51</f>
        <v>0</v>
      </c>
      <c r="Q567" s="250">
        <f>'MMA Rev-Exp Region 1'!AG$51</f>
        <v>0</v>
      </c>
      <c r="R567" s="250">
        <f>'MMA Rev-Exp Region 1'!AH$51</f>
        <v>0</v>
      </c>
      <c r="S567" s="250">
        <f>'MMA Rev-Exp Region 1'!AI$51</f>
        <v>0</v>
      </c>
      <c r="T567" s="250">
        <f>'MMA Rev-Exp Region 1'!AJ$51</f>
        <v>0</v>
      </c>
      <c r="U567" s="250">
        <f>'MMA Rev-Exp Region 1'!AK$51</f>
        <v>0</v>
      </c>
      <c r="V567" s="250">
        <f>'MMA Rev-Exp Region 1'!AL$51</f>
        <v>0</v>
      </c>
      <c r="W567" s="250">
        <f>'MMA Rev-Exp Region 1'!AM$51</f>
        <v>0</v>
      </c>
    </row>
    <row r="568" spans="5:23" x14ac:dyDescent="0.3">
      <c r="E568" s="243">
        <f>Jurat!I$1</f>
        <v>0</v>
      </c>
      <c r="F568" s="244">
        <f>Jurat!D$33</f>
        <v>0</v>
      </c>
      <c r="G568" s="219" t="s">
        <v>555</v>
      </c>
      <c r="H568" s="244">
        <v>42735</v>
      </c>
      <c r="I568" s="219" t="s">
        <v>486</v>
      </c>
      <c r="J568" s="219" t="s">
        <v>626</v>
      </c>
      <c r="K568" s="219" t="s">
        <v>558</v>
      </c>
      <c r="L568" s="219" t="s">
        <v>561</v>
      </c>
      <c r="M568" s="236">
        <v>7.3</v>
      </c>
      <c r="N568" s="240" t="s">
        <v>171</v>
      </c>
      <c r="O568" s="250">
        <f>'MMA Rev-Exp Region 1'!AE$52</f>
        <v>0</v>
      </c>
      <c r="P568" s="250">
        <f>'MMA Rev-Exp Region 1'!AF$52</f>
        <v>0</v>
      </c>
      <c r="Q568" s="250">
        <f>'MMA Rev-Exp Region 1'!AG$52</f>
        <v>0</v>
      </c>
      <c r="R568" s="250">
        <f>'MMA Rev-Exp Region 1'!AH$52</f>
        <v>0</v>
      </c>
      <c r="S568" s="250">
        <f>'MMA Rev-Exp Region 1'!AI$52</f>
        <v>0</v>
      </c>
      <c r="T568" s="250">
        <f>'MMA Rev-Exp Region 1'!AJ$52</f>
        <v>0</v>
      </c>
      <c r="U568" s="250">
        <f>'MMA Rev-Exp Region 1'!AK$52</f>
        <v>0</v>
      </c>
      <c r="V568" s="250">
        <f>'MMA Rev-Exp Region 1'!AL$52</f>
        <v>0</v>
      </c>
      <c r="W568" s="250">
        <f>'MMA Rev-Exp Region 1'!AM$52</f>
        <v>0</v>
      </c>
    </row>
    <row r="569" spans="5:23" x14ac:dyDescent="0.3">
      <c r="E569" s="243">
        <f>Jurat!I$1</f>
        <v>0</v>
      </c>
      <c r="F569" s="244">
        <f>Jurat!D$33</f>
        <v>0</v>
      </c>
      <c r="G569" s="219" t="s">
        <v>555</v>
      </c>
      <c r="H569" s="244">
        <v>42735</v>
      </c>
      <c r="I569" s="219" t="s">
        <v>486</v>
      </c>
      <c r="J569" s="219" t="s">
        <v>626</v>
      </c>
      <c r="K569" s="219" t="s">
        <v>558</v>
      </c>
      <c r="L569" s="219" t="s">
        <v>561</v>
      </c>
      <c r="M569" s="236" t="s">
        <v>98</v>
      </c>
      <c r="N569" s="240" t="s">
        <v>571</v>
      </c>
      <c r="O569" s="250">
        <f>'MMA Rev-Exp Region 1'!AE$53</f>
        <v>0</v>
      </c>
      <c r="P569" s="250">
        <f>'MMA Rev-Exp Region 1'!AF$53</f>
        <v>0</v>
      </c>
      <c r="Q569" s="250">
        <f>'MMA Rev-Exp Region 1'!AG$53</f>
        <v>0</v>
      </c>
      <c r="R569" s="250">
        <f>'MMA Rev-Exp Region 1'!AH$53</f>
        <v>0</v>
      </c>
      <c r="S569" s="250">
        <f>'MMA Rev-Exp Region 1'!AI$53</f>
        <v>0</v>
      </c>
      <c r="T569" s="250">
        <f>'MMA Rev-Exp Region 1'!AJ$53</f>
        <v>0</v>
      </c>
      <c r="U569" s="250">
        <f>'MMA Rev-Exp Region 1'!AK$53</f>
        <v>0</v>
      </c>
      <c r="V569" s="250">
        <f>'MMA Rev-Exp Region 1'!AL$53</f>
        <v>0</v>
      </c>
      <c r="W569" s="250">
        <f>'MMA Rev-Exp Region 1'!AM$53</f>
        <v>0</v>
      </c>
    </row>
    <row r="570" spans="5:23" x14ac:dyDescent="0.3">
      <c r="E570" s="243">
        <f>Jurat!I$1</f>
        <v>0</v>
      </c>
      <c r="F570" s="244">
        <f>Jurat!D$33</f>
        <v>0</v>
      </c>
      <c r="G570" s="219" t="s">
        <v>555</v>
      </c>
      <c r="H570" s="244">
        <v>42735</v>
      </c>
      <c r="I570" s="219" t="s">
        <v>486</v>
      </c>
      <c r="J570" s="219" t="s">
        <v>626</v>
      </c>
      <c r="K570" s="219" t="s">
        <v>558</v>
      </c>
      <c r="L570" s="219" t="s">
        <v>562</v>
      </c>
      <c r="M570" s="236">
        <v>8.1</v>
      </c>
      <c r="N570" s="229" t="s">
        <v>24</v>
      </c>
      <c r="O570" s="250">
        <f>'MMA Rev-Exp Region 1'!AE$55</f>
        <v>0</v>
      </c>
      <c r="P570" s="250">
        <f>'MMA Rev-Exp Region 1'!AF$55</f>
        <v>0</v>
      </c>
      <c r="Q570" s="250">
        <f>'MMA Rev-Exp Region 1'!AG$55</f>
        <v>0</v>
      </c>
      <c r="R570" s="250">
        <f>'MMA Rev-Exp Region 1'!AH$55</f>
        <v>0</v>
      </c>
      <c r="S570" s="250">
        <f>'MMA Rev-Exp Region 1'!AI$55</f>
        <v>0</v>
      </c>
      <c r="T570" s="250">
        <f>'MMA Rev-Exp Region 1'!AJ$55</f>
        <v>0</v>
      </c>
      <c r="U570" s="250">
        <f>'MMA Rev-Exp Region 1'!AK$55</f>
        <v>0</v>
      </c>
      <c r="V570" s="250">
        <f>'MMA Rev-Exp Region 1'!AL$55</f>
        <v>0</v>
      </c>
      <c r="W570" s="250">
        <f>'MMA Rev-Exp Region 1'!AM$55</f>
        <v>0</v>
      </c>
    </row>
    <row r="571" spans="5:23" x14ac:dyDescent="0.3">
      <c r="E571" s="243">
        <f>Jurat!I$1</f>
        <v>0</v>
      </c>
      <c r="F571" s="244">
        <f>Jurat!D$33</f>
        <v>0</v>
      </c>
      <c r="G571" s="219" t="s">
        <v>555</v>
      </c>
      <c r="H571" s="244">
        <v>42735</v>
      </c>
      <c r="I571" s="219" t="s">
        <v>486</v>
      </c>
      <c r="J571" s="219" t="s">
        <v>626</v>
      </c>
      <c r="K571" s="219" t="s">
        <v>558</v>
      </c>
      <c r="L571" s="219" t="s">
        <v>562</v>
      </c>
      <c r="M571" s="236" t="s">
        <v>124</v>
      </c>
      <c r="N571" s="229" t="s">
        <v>557</v>
      </c>
      <c r="O571" s="250">
        <f>'MMA Rev-Exp Region 1'!AE$56</f>
        <v>0</v>
      </c>
      <c r="P571" s="250">
        <f>'MMA Rev-Exp Region 1'!AF$56</f>
        <v>0</v>
      </c>
      <c r="Q571" s="250">
        <f>'MMA Rev-Exp Region 1'!AG$56</f>
        <v>0</v>
      </c>
      <c r="R571" s="250">
        <f>'MMA Rev-Exp Region 1'!AH$56</f>
        <v>0</v>
      </c>
      <c r="S571" s="250">
        <f>'MMA Rev-Exp Region 1'!AI$56</f>
        <v>0</v>
      </c>
      <c r="T571" s="250">
        <f>'MMA Rev-Exp Region 1'!AJ$56</f>
        <v>0</v>
      </c>
      <c r="U571" s="250">
        <f>'MMA Rev-Exp Region 1'!AK$56</f>
        <v>0</v>
      </c>
      <c r="V571" s="250">
        <f>'MMA Rev-Exp Region 1'!AL$56</f>
        <v>0</v>
      </c>
      <c r="W571" s="250">
        <f>'MMA Rev-Exp Region 1'!AM$56</f>
        <v>0</v>
      </c>
    </row>
    <row r="572" spans="5:23" x14ac:dyDescent="0.3">
      <c r="E572" s="243">
        <f>Jurat!I$1</f>
        <v>0</v>
      </c>
      <c r="F572" s="244">
        <f>Jurat!D$33</f>
        <v>0</v>
      </c>
      <c r="G572" s="219" t="s">
        <v>555</v>
      </c>
      <c r="H572" s="244">
        <v>42735</v>
      </c>
      <c r="I572" s="219" t="s">
        <v>486</v>
      </c>
      <c r="J572" s="219" t="s">
        <v>626</v>
      </c>
      <c r="K572" s="219" t="s">
        <v>558</v>
      </c>
      <c r="L572" s="219" t="s">
        <v>562</v>
      </c>
      <c r="M572" s="236" t="s">
        <v>126</v>
      </c>
      <c r="N572" s="229" t="s">
        <v>173</v>
      </c>
      <c r="O572" s="250">
        <f>'MMA Rev-Exp Region 1'!AE$57</f>
        <v>0</v>
      </c>
      <c r="P572" s="250">
        <f>'MMA Rev-Exp Region 1'!AF$57</f>
        <v>0</v>
      </c>
      <c r="Q572" s="250">
        <f>'MMA Rev-Exp Region 1'!AG$57</f>
        <v>0</v>
      </c>
      <c r="R572" s="250">
        <f>'MMA Rev-Exp Region 1'!AH$57</f>
        <v>0</v>
      </c>
      <c r="S572" s="250">
        <f>'MMA Rev-Exp Region 1'!AI$57</f>
        <v>0</v>
      </c>
      <c r="T572" s="250">
        <f>'MMA Rev-Exp Region 1'!AJ$57</f>
        <v>0</v>
      </c>
      <c r="U572" s="250">
        <f>'MMA Rev-Exp Region 1'!AK$57</f>
        <v>0</v>
      </c>
      <c r="V572" s="250">
        <f>'MMA Rev-Exp Region 1'!AL$57</f>
        <v>0</v>
      </c>
      <c r="W572" s="250">
        <f>'MMA Rev-Exp Region 1'!AM$57</f>
        <v>0</v>
      </c>
    </row>
    <row r="573" spans="5:23" x14ac:dyDescent="0.3">
      <c r="E573" s="243">
        <f>Jurat!I$1</f>
        <v>0</v>
      </c>
      <c r="F573" s="244">
        <f>Jurat!D$33</f>
        <v>0</v>
      </c>
      <c r="G573" s="219" t="s">
        <v>555</v>
      </c>
      <c r="H573" s="244">
        <v>42735</v>
      </c>
      <c r="I573" s="219" t="s">
        <v>486</v>
      </c>
      <c r="J573" s="219" t="s">
        <v>626</v>
      </c>
      <c r="K573" s="219" t="s">
        <v>558</v>
      </c>
      <c r="L573" s="219" t="s">
        <v>562</v>
      </c>
      <c r="M573" s="236" t="s">
        <v>127</v>
      </c>
      <c r="N573" s="229" t="s">
        <v>125</v>
      </c>
      <c r="O573" s="250">
        <f>'MMA Rev-Exp Region 1'!AE$58</f>
        <v>0</v>
      </c>
      <c r="P573" s="250">
        <f>'MMA Rev-Exp Region 1'!AF$58</f>
        <v>0</v>
      </c>
      <c r="Q573" s="250">
        <f>'MMA Rev-Exp Region 1'!AG$58</f>
        <v>0</v>
      </c>
      <c r="R573" s="250">
        <f>'MMA Rev-Exp Region 1'!AH$58</f>
        <v>0</v>
      </c>
      <c r="S573" s="250">
        <f>'MMA Rev-Exp Region 1'!AI$58</f>
        <v>0</v>
      </c>
      <c r="T573" s="250">
        <f>'MMA Rev-Exp Region 1'!AJ$58</f>
        <v>0</v>
      </c>
      <c r="U573" s="250">
        <f>'MMA Rev-Exp Region 1'!AK$58</f>
        <v>0</v>
      </c>
      <c r="V573" s="250">
        <f>'MMA Rev-Exp Region 1'!AL$58</f>
        <v>0</v>
      </c>
      <c r="W573" s="250">
        <f>'MMA Rev-Exp Region 1'!AM$58</f>
        <v>0</v>
      </c>
    </row>
    <row r="574" spans="5:23" x14ac:dyDescent="0.3">
      <c r="E574" s="243">
        <f>Jurat!I$1</f>
        <v>0</v>
      </c>
      <c r="F574" s="244">
        <f>Jurat!D$33</f>
        <v>0</v>
      </c>
      <c r="G574" s="219" t="s">
        <v>555</v>
      </c>
      <c r="H574" s="244">
        <v>42735</v>
      </c>
      <c r="I574" s="219" t="s">
        <v>486</v>
      </c>
      <c r="J574" s="219" t="s">
        <v>626</v>
      </c>
      <c r="K574" s="219" t="s">
        <v>558</v>
      </c>
      <c r="L574" s="219" t="s">
        <v>562</v>
      </c>
      <c r="M574" s="236" t="s">
        <v>128</v>
      </c>
      <c r="N574" s="240" t="s">
        <v>174</v>
      </c>
      <c r="O574" s="250">
        <f>'MMA Rev-Exp Region 1'!AE$59</f>
        <v>0</v>
      </c>
      <c r="P574" s="250">
        <f>'MMA Rev-Exp Region 1'!AF$59</f>
        <v>0</v>
      </c>
      <c r="Q574" s="250">
        <f>'MMA Rev-Exp Region 1'!AG$59</f>
        <v>0</v>
      </c>
      <c r="R574" s="250">
        <f>'MMA Rev-Exp Region 1'!AH$59</f>
        <v>0</v>
      </c>
      <c r="S574" s="250">
        <f>'MMA Rev-Exp Region 1'!AI$59</f>
        <v>0</v>
      </c>
      <c r="T574" s="250">
        <f>'MMA Rev-Exp Region 1'!AJ$59</f>
        <v>0</v>
      </c>
      <c r="U574" s="250">
        <f>'MMA Rev-Exp Region 1'!AK$59</f>
        <v>0</v>
      </c>
      <c r="V574" s="250">
        <f>'MMA Rev-Exp Region 1'!AL$59</f>
        <v>0</v>
      </c>
      <c r="W574" s="250">
        <f>'MMA Rev-Exp Region 1'!AM$59</f>
        <v>0</v>
      </c>
    </row>
    <row r="575" spans="5:23" x14ac:dyDescent="0.3">
      <c r="E575" s="243">
        <f>Jurat!I$1</f>
        <v>0</v>
      </c>
      <c r="F575" s="244">
        <f>Jurat!D$33</f>
        <v>0</v>
      </c>
      <c r="G575" s="219" t="s">
        <v>555</v>
      </c>
      <c r="H575" s="244">
        <v>42735</v>
      </c>
      <c r="I575" s="219" t="s">
        <v>486</v>
      </c>
      <c r="J575" s="219" t="s">
        <v>626</v>
      </c>
      <c r="K575" s="219" t="s">
        <v>558</v>
      </c>
      <c r="L575" s="219" t="s">
        <v>562</v>
      </c>
      <c r="M575" s="236" t="s">
        <v>175</v>
      </c>
      <c r="N575" s="240" t="s">
        <v>25</v>
      </c>
      <c r="O575" s="250">
        <f>'MMA Rev-Exp Region 1'!AE$60</f>
        <v>0</v>
      </c>
      <c r="P575" s="250">
        <f>'MMA Rev-Exp Region 1'!AF$60</f>
        <v>0</v>
      </c>
      <c r="Q575" s="250">
        <f>'MMA Rev-Exp Region 1'!AG$60</f>
        <v>0</v>
      </c>
      <c r="R575" s="250">
        <f>'MMA Rev-Exp Region 1'!AH$60</f>
        <v>0</v>
      </c>
      <c r="S575" s="250">
        <f>'MMA Rev-Exp Region 1'!AI$60</f>
        <v>0</v>
      </c>
      <c r="T575" s="250">
        <f>'MMA Rev-Exp Region 1'!AJ$60</f>
        <v>0</v>
      </c>
      <c r="U575" s="250">
        <f>'MMA Rev-Exp Region 1'!AK$60</f>
        <v>0</v>
      </c>
      <c r="V575" s="250">
        <f>'MMA Rev-Exp Region 1'!AL$60</f>
        <v>0</v>
      </c>
      <c r="W575" s="250">
        <f>'MMA Rev-Exp Region 1'!AM$60</f>
        <v>0</v>
      </c>
    </row>
    <row r="576" spans="5:23" x14ac:dyDescent="0.3">
      <c r="E576" s="243">
        <f>Jurat!I$1</f>
        <v>0</v>
      </c>
      <c r="F576" s="244">
        <f>Jurat!D$33</f>
        <v>0</v>
      </c>
      <c r="G576" s="219" t="s">
        <v>555</v>
      </c>
      <c r="H576" s="244">
        <v>42735</v>
      </c>
      <c r="I576" s="219" t="s">
        <v>486</v>
      </c>
      <c r="J576" s="219" t="s">
        <v>626</v>
      </c>
      <c r="K576" s="219" t="s">
        <v>558</v>
      </c>
      <c r="L576" s="219" t="s">
        <v>562</v>
      </c>
      <c r="M576" s="236" t="s">
        <v>556</v>
      </c>
      <c r="N576" s="240" t="s">
        <v>572</v>
      </c>
      <c r="O576" s="250">
        <f>'MMA Rev-Exp Region 1'!AE$61</f>
        <v>0</v>
      </c>
      <c r="P576" s="250">
        <f>'MMA Rev-Exp Region 1'!AF$61</f>
        <v>0</v>
      </c>
      <c r="Q576" s="250">
        <f>'MMA Rev-Exp Region 1'!AG$61</f>
        <v>0</v>
      </c>
      <c r="R576" s="250">
        <f>'MMA Rev-Exp Region 1'!AH$61</f>
        <v>0</v>
      </c>
      <c r="S576" s="250">
        <f>'MMA Rev-Exp Region 1'!AI$61</f>
        <v>0</v>
      </c>
      <c r="T576" s="250">
        <f>'MMA Rev-Exp Region 1'!AJ$61</f>
        <v>0</v>
      </c>
      <c r="U576" s="250">
        <f>'MMA Rev-Exp Region 1'!AK$61</f>
        <v>0</v>
      </c>
      <c r="V576" s="250">
        <f>'MMA Rev-Exp Region 1'!AL$61</f>
        <v>0</v>
      </c>
      <c r="W576" s="250">
        <f>'MMA Rev-Exp Region 1'!AM$61</f>
        <v>0</v>
      </c>
    </row>
    <row r="577" spans="5:23" ht="28.8" x14ac:dyDescent="0.3">
      <c r="E577" s="243">
        <f>Jurat!I$1</f>
        <v>0</v>
      </c>
      <c r="F577" s="244">
        <f>Jurat!D$33</f>
        <v>0</v>
      </c>
      <c r="G577" s="219" t="s">
        <v>555</v>
      </c>
      <c r="H577" s="244">
        <v>42735</v>
      </c>
      <c r="I577" s="219" t="s">
        <v>486</v>
      </c>
      <c r="J577" s="219" t="s">
        <v>626</v>
      </c>
      <c r="K577" s="219" t="s">
        <v>558</v>
      </c>
      <c r="L577" s="219" t="s">
        <v>563</v>
      </c>
      <c r="M577" s="236">
        <v>9.1</v>
      </c>
      <c r="N577" s="229" t="s">
        <v>221</v>
      </c>
      <c r="O577" s="250">
        <f>'MMA Rev-Exp Region 1'!AE$63</f>
        <v>0</v>
      </c>
      <c r="P577" s="250">
        <f>'MMA Rev-Exp Region 1'!AF$63</f>
        <v>0</v>
      </c>
      <c r="Q577" s="250">
        <f>'MMA Rev-Exp Region 1'!AG$63</f>
        <v>0</v>
      </c>
      <c r="R577" s="250">
        <f>'MMA Rev-Exp Region 1'!AH$63</f>
        <v>0</v>
      </c>
      <c r="S577" s="250">
        <f>'MMA Rev-Exp Region 1'!AI$63</f>
        <v>0</v>
      </c>
      <c r="T577" s="250">
        <f>'MMA Rev-Exp Region 1'!AJ$63</f>
        <v>0</v>
      </c>
      <c r="U577" s="250">
        <f>'MMA Rev-Exp Region 1'!AK$63</f>
        <v>0</v>
      </c>
      <c r="V577" s="250">
        <f>'MMA Rev-Exp Region 1'!AL$63</f>
        <v>0</v>
      </c>
      <c r="W577" s="250">
        <f>'MMA Rev-Exp Region 1'!AM$63</f>
        <v>0</v>
      </c>
    </row>
    <row r="578" spans="5:23" x14ac:dyDescent="0.3">
      <c r="E578" s="243">
        <f>Jurat!I$1</f>
        <v>0</v>
      </c>
      <c r="F578" s="244">
        <f>Jurat!D$33</f>
        <v>0</v>
      </c>
      <c r="G578" s="219" t="s">
        <v>555</v>
      </c>
      <c r="H578" s="244">
        <v>42735</v>
      </c>
      <c r="I578" s="219" t="s">
        <v>486</v>
      </c>
      <c r="J578" s="219" t="s">
        <v>626</v>
      </c>
      <c r="K578" s="219" t="s">
        <v>558</v>
      </c>
      <c r="L578" s="219" t="s">
        <v>563</v>
      </c>
      <c r="M578" s="236" t="s">
        <v>118</v>
      </c>
      <c r="N578" s="229" t="s">
        <v>222</v>
      </c>
      <c r="O578" s="250">
        <f>'MMA Rev-Exp Region 1'!AE$64</f>
        <v>0</v>
      </c>
      <c r="P578" s="250">
        <f>'MMA Rev-Exp Region 1'!AF$64</f>
        <v>0</v>
      </c>
      <c r="Q578" s="250">
        <f>'MMA Rev-Exp Region 1'!AG$64</f>
        <v>0</v>
      </c>
      <c r="R578" s="250">
        <f>'MMA Rev-Exp Region 1'!AH$64</f>
        <v>0</v>
      </c>
      <c r="S578" s="250">
        <f>'MMA Rev-Exp Region 1'!AI$64</f>
        <v>0</v>
      </c>
      <c r="T578" s="250">
        <f>'MMA Rev-Exp Region 1'!AJ$64</f>
        <v>0</v>
      </c>
      <c r="U578" s="250">
        <f>'MMA Rev-Exp Region 1'!AK$64</f>
        <v>0</v>
      </c>
      <c r="V578" s="250">
        <f>'MMA Rev-Exp Region 1'!AL$64</f>
        <v>0</v>
      </c>
      <c r="W578" s="250">
        <f>'MMA Rev-Exp Region 1'!AM$64</f>
        <v>0</v>
      </c>
    </row>
    <row r="579" spans="5:23" x14ac:dyDescent="0.3">
      <c r="E579" s="243">
        <f>Jurat!I$1</f>
        <v>0</v>
      </c>
      <c r="F579" s="244">
        <f>Jurat!D$33</f>
        <v>0</v>
      </c>
      <c r="G579" s="219" t="s">
        <v>555</v>
      </c>
      <c r="H579" s="244">
        <v>42735</v>
      </c>
      <c r="I579" s="219" t="s">
        <v>486</v>
      </c>
      <c r="J579" s="219" t="s">
        <v>626</v>
      </c>
      <c r="K579" s="219" t="s">
        <v>558</v>
      </c>
      <c r="L579" s="219" t="s">
        <v>563</v>
      </c>
      <c r="M579" s="236" t="s">
        <v>119</v>
      </c>
      <c r="N579" s="229" t="s">
        <v>223</v>
      </c>
      <c r="O579" s="250">
        <f>'MMA Rev-Exp Region 1'!AE$65</f>
        <v>0</v>
      </c>
      <c r="P579" s="250">
        <f>'MMA Rev-Exp Region 1'!AF$65</f>
        <v>0</v>
      </c>
      <c r="Q579" s="250">
        <f>'MMA Rev-Exp Region 1'!AG$65</f>
        <v>0</v>
      </c>
      <c r="R579" s="250">
        <f>'MMA Rev-Exp Region 1'!AH$65</f>
        <v>0</v>
      </c>
      <c r="S579" s="250">
        <f>'MMA Rev-Exp Region 1'!AI$65</f>
        <v>0</v>
      </c>
      <c r="T579" s="250">
        <f>'MMA Rev-Exp Region 1'!AJ$65</f>
        <v>0</v>
      </c>
      <c r="U579" s="250">
        <f>'MMA Rev-Exp Region 1'!AK$65</f>
        <v>0</v>
      </c>
      <c r="V579" s="250">
        <f>'MMA Rev-Exp Region 1'!AL$65</f>
        <v>0</v>
      </c>
      <c r="W579" s="250">
        <f>'MMA Rev-Exp Region 1'!AM$65</f>
        <v>0</v>
      </c>
    </row>
    <row r="580" spans="5:23" x14ac:dyDescent="0.3">
      <c r="E580" s="243">
        <f>Jurat!I$1</f>
        <v>0</v>
      </c>
      <c r="F580" s="244">
        <f>Jurat!D$33</f>
        <v>0</v>
      </c>
      <c r="G580" s="219" t="s">
        <v>555</v>
      </c>
      <c r="H580" s="244">
        <v>42735</v>
      </c>
      <c r="I580" s="219" t="s">
        <v>486</v>
      </c>
      <c r="J580" s="219" t="s">
        <v>626</v>
      </c>
      <c r="K580" s="219" t="s">
        <v>558</v>
      </c>
      <c r="L580" s="219" t="s">
        <v>563</v>
      </c>
      <c r="M580" s="236" t="s">
        <v>120</v>
      </c>
      <c r="N580" s="229" t="s">
        <v>176</v>
      </c>
      <c r="O580" s="250">
        <f>'MMA Rev-Exp Region 1'!AE$66</f>
        <v>0</v>
      </c>
      <c r="P580" s="250">
        <f>'MMA Rev-Exp Region 1'!AF$66</f>
        <v>0</v>
      </c>
      <c r="Q580" s="250">
        <f>'MMA Rev-Exp Region 1'!AG$66</f>
        <v>0</v>
      </c>
      <c r="R580" s="250">
        <f>'MMA Rev-Exp Region 1'!AH$66</f>
        <v>0</v>
      </c>
      <c r="S580" s="250">
        <f>'MMA Rev-Exp Region 1'!AI$66</f>
        <v>0</v>
      </c>
      <c r="T580" s="250">
        <f>'MMA Rev-Exp Region 1'!AJ$66</f>
        <v>0</v>
      </c>
      <c r="U580" s="250">
        <f>'MMA Rev-Exp Region 1'!AK$66</f>
        <v>0</v>
      </c>
      <c r="V580" s="250">
        <f>'MMA Rev-Exp Region 1'!AL$66</f>
        <v>0</v>
      </c>
      <c r="W580" s="250">
        <f>'MMA Rev-Exp Region 1'!AM$66</f>
        <v>0</v>
      </c>
    </row>
    <row r="581" spans="5:23" x14ac:dyDescent="0.3">
      <c r="E581" s="243">
        <f>Jurat!I$1</f>
        <v>0</v>
      </c>
      <c r="F581" s="244">
        <f>Jurat!D$33</f>
        <v>0</v>
      </c>
      <c r="G581" s="219" t="s">
        <v>555</v>
      </c>
      <c r="H581" s="244">
        <v>42735</v>
      </c>
      <c r="I581" s="219" t="s">
        <v>486</v>
      </c>
      <c r="J581" s="219" t="s">
        <v>626</v>
      </c>
      <c r="K581" s="219" t="s">
        <v>558</v>
      </c>
      <c r="L581" s="219" t="s">
        <v>563</v>
      </c>
      <c r="M581" s="236" t="s">
        <v>121</v>
      </c>
      <c r="N581" s="229" t="s">
        <v>146</v>
      </c>
      <c r="O581" s="250">
        <f>'MMA Rev-Exp Region 1'!AE$67</f>
        <v>0</v>
      </c>
      <c r="P581" s="250">
        <f>'MMA Rev-Exp Region 1'!AF$67</f>
        <v>0</v>
      </c>
      <c r="Q581" s="250">
        <f>'MMA Rev-Exp Region 1'!AG$67</f>
        <v>0</v>
      </c>
      <c r="R581" s="250">
        <f>'MMA Rev-Exp Region 1'!AH$67</f>
        <v>0</v>
      </c>
      <c r="S581" s="250">
        <f>'MMA Rev-Exp Region 1'!AI$67</f>
        <v>0</v>
      </c>
      <c r="T581" s="250">
        <f>'MMA Rev-Exp Region 1'!AJ$67</f>
        <v>0</v>
      </c>
      <c r="U581" s="250">
        <f>'MMA Rev-Exp Region 1'!AK$67</f>
        <v>0</v>
      </c>
      <c r="V581" s="250">
        <f>'MMA Rev-Exp Region 1'!AL$67</f>
        <v>0</v>
      </c>
      <c r="W581" s="250">
        <f>'MMA Rev-Exp Region 1'!AM$67</f>
        <v>0</v>
      </c>
    </row>
    <row r="582" spans="5:23" x14ac:dyDescent="0.3">
      <c r="E582" s="243">
        <f>Jurat!I$1</f>
        <v>0</v>
      </c>
      <c r="F582" s="244">
        <f>Jurat!D$33</f>
        <v>0</v>
      </c>
      <c r="G582" s="219" t="s">
        <v>555</v>
      </c>
      <c r="H582" s="244">
        <v>42735</v>
      </c>
      <c r="I582" s="219" t="s">
        <v>486</v>
      </c>
      <c r="J582" s="219" t="s">
        <v>626</v>
      </c>
      <c r="K582" s="219" t="s">
        <v>558</v>
      </c>
      <c r="L582" s="219" t="s">
        <v>563</v>
      </c>
      <c r="M582" s="236" t="s">
        <v>122</v>
      </c>
      <c r="N582" s="229" t="s">
        <v>178</v>
      </c>
      <c r="O582" s="250">
        <f>'MMA Rev-Exp Region 1'!AE$68</f>
        <v>0</v>
      </c>
      <c r="P582" s="250">
        <f>'MMA Rev-Exp Region 1'!AF$68</f>
        <v>0</v>
      </c>
      <c r="Q582" s="250">
        <f>'MMA Rev-Exp Region 1'!AG$68</f>
        <v>0</v>
      </c>
      <c r="R582" s="250">
        <f>'MMA Rev-Exp Region 1'!AH$68</f>
        <v>0</v>
      </c>
      <c r="S582" s="250">
        <f>'MMA Rev-Exp Region 1'!AI$68</f>
        <v>0</v>
      </c>
      <c r="T582" s="250">
        <f>'MMA Rev-Exp Region 1'!AJ$68</f>
        <v>0</v>
      </c>
      <c r="U582" s="250">
        <f>'MMA Rev-Exp Region 1'!AK$68</f>
        <v>0</v>
      </c>
      <c r="V582" s="250">
        <f>'MMA Rev-Exp Region 1'!AL$68</f>
        <v>0</v>
      </c>
      <c r="W582" s="250">
        <f>'MMA Rev-Exp Region 1'!AM$68</f>
        <v>0</v>
      </c>
    </row>
    <row r="583" spans="5:23" x14ac:dyDescent="0.3">
      <c r="E583" s="243">
        <f>Jurat!I$1</f>
        <v>0</v>
      </c>
      <c r="F583" s="244">
        <f>Jurat!D$33</f>
        <v>0</v>
      </c>
      <c r="G583" s="219" t="s">
        <v>555</v>
      </c>
      <c r="H583" s="244">
        <v>42735</v>
      </c>
      <c r="I583" s="219" t="s">
        <v>486</v>
      </c>
      <c r="J583" s="219" t="s">
        <v>626</v>
      </c>
      <c r="K583" s="219" t="s">
        <v>558</v>
      </c>
      <c r="L583" s="219" t="s">
        <v>563</v>
      </c>
      <c r="M583" s="236" t="s">
        <v>123</v>
      </c>
      <c r="N583" s="229" t="s">
        <v>585</v>
      </c>
      <c r="O583" s="250">
        <f>'MMA Rev-Exp Region 1'!AE$69</f>
        <v>0</v>
      </c>
      <c r="P583" s="250">
        <f>'MMA Rev-Exp Region 1'!AF$69</f>
        <v>0</v>
      </c>
      <c r="Q583" s="250">
        <f>'MMA Rev-Exp Region 1'!AG$69</f>
        <v>0</v>
      </c>
      <c r="R583" s="250">
        <f>'MMA Rev-Exp Region 1'!AH$69</f>
        <v>0</v>
      </c>
      <c r="S583" s="250">
        <f>'MMA Rev-Exp Region 1'!AI$69</f>
        <v>0</v>
      </c>
      <c r="T583" s="250">
        <f>'MMA Rev-Exp Region 1'!AJ$69</f>
        <v>0</v>
      </c>
      <c r="U583" s="250">
        <f>'MMA Rev-Exp Region 1'!AK$69</f>
        <v>0</v>
      </c>
      <c r="V583" s="250">
        <f>'MMA Rev-Exp Region 1'!AL$69</f>
        <v>0</v>
      </c>
      <c r="W583" s="250">
        <f>'MMA Rev-Exp Region 1'!AM$69</f>
        <v>0</v>
      </c>
    </row>
    <row r="584" spans="5:23" x14ac:dyDescent="0.3">
      <c r="E584" s="243">
        <f>Jurat!I$1</f>
        <v>0</v>
      </c>
      <c r="F584" s="244">
        <f>Jurat!D$33</f>
        <v>0</v>
      </c>
      <c r="G584" s="219" t="s">
        <v>555</v>
      </c>
      <c r="H584" s="244">
        <v>42735</v>
      </c>
      <c r="I584" s="219" t="s">
        <v>486</v>
      </c>
      <c r="J584" s="219" t="s">
        <v>626</v>
      </c>
      <c r="K584" s="219" t="s">
        <v>558</v>
      </c>
      <c r="L584" s="219" t="s">
        <v>6</v>
      </c>
      <c r="M584" s="236" t="s">
        <v>129</v>
      </c>
      <c r="N584" s="229" t="s">
        <v>224</v>
      </c>
      <c r="O584" s="250">
        <f>'MMA Rev-Exp Region 1'!AE$71</f>
        <v>0</v>
      </c>
      <c r="P584" s="250">
        <f>'MMA Rev-Exp Region 1'!AF$71</f>
        <v>0</v>
      </c>
      <c r="Q584" s="250">
        <f>'MMA Rev-Exp Region 1'!AG$71</f>
        <v>0</v>
      </c>
      <c r="R584" s="250">
        <f>'MMA Rev-Exp Region 1'!AH$71</f>
        <v>0</v>
      </c>
      <c r="S584" s="250">
        <f>'MMA Rev-Exp Region 1'!AI$71</f>
        <v>0</v>
      </c>
      <c r="T584" s="250">
        <f>'MMA Rev-Exp Region 1'!AJ$71</f>
        <v>0</v>
      </c>
      <c r="U584" s="250">
        <f>'MMA Rev-Exp Region 1'!AK$71</f>
        <v>0</v>
      </c>
      <c r="V584" s="250">
        <f>'MMA Rev-Exp Region 1'!AL$71</f>
        <v>0</v>
      </c>
      <c r="W584" s="250">
        <f>'MMA Rev-Exp Region 1'!AM$71</f>
        <v>0</v>
      </c>
    </row>
    <row r="585" spans="5:23" x14ac:dyDescent="0.3">
      <c r="E585" s="243">
        <f>Jurat!I$1</f>
        <v>0</v>
      </c>
      <c r="F585" s="244">
        <f>Jurat!D$33</f>
        <v>0</v>
      </c>
      <c r="G585" s="219" t="s">
        <v>555</v>
      </c>
      <c r="H585" s="244">
        <v>42735</v>
      </c>
      <c r="I585" s="219" t="s">
        <v>486</v>
      </c>
      <c r="J585" s="219" t="s">
        <v>626</v>
      </c>
      <c r="K585" s="219" t="s">
        <v>558</v>
      </c>
      <c r="L585" s="219" t="s">
        <v>6</v>
      </c>
      <c r="M585" s="236" t="s">
        <v>50</v>
      </c>
      <c r="N585" s="229" t="s">
        <v>179</v>
      </c>
      <c r="O585" s="250">
        <f>'MMA Rev-Exp Region 1'!AE$72</f>
        <v>0</v>
      </c>
      <c r="P585" s="250">
        <f>'MMA Rev-Exp Region 1'!AF$72</f>
        <v>0</v>
      </c>
      <c r="Q585" s="250">
        <f>'MMA Rev-Exp Region 1'!AG$72</f>
        <v>0</v>
      </c>
      <c r="R585" s="250">
        <f>'MMA Rev-Exp Region 1'!AH$72</f>
        <v>0</v>
      </c>
      <c r="S585" s="250">
        <f>'MMA Rev-Exp Region 1'!AI$72</f>
        <v>0</v>
      </c>
      <c r="T585" s="250">
        <f>'MMA Rev-Exp Region 1'!AJ$72</f>
        <v>0</v>
      </c>
      <c r="U585" s="250">
        <f>'MMA Rev-Exp Region 1'!AK$72</f>
        <v>0</v>
      </c>
      <c r="V585" s="250">
        <f>'MMA Rev-Exp Region 1'!AL$72</f>
        <v>0</v>
      </c>
      <c r="W585" s="250">
        <f>'MMA Rev-Exp Region 1'!AM$72</f>
        <v>0</v>
      </c>
    </row>
    <row r="586" spans="5:23" x14ac:dyDescent="0.3">
      <c r="E586" s="243">
        <f>Jurat!I$1</f>
        <v>0</v>
      </c>
      <c r="F586" s="244">
        <f>Jurat!D$33</f>
        <v>0</v>
      </c>
      <c r="G586" s="219" t="s">
        <v>555</v>
      </c>
      <c r="H586" s="244">
        <v>42735</v>
      </c>
      <c r="I586" s="219" t="s">
        <v>486</v>
      </c>
      <c r="J586" s="219" t="s">
        <v>626</v>
      </c>
      <c r="K586" s="219" t="s">
        <v>558</v>
      </c>
      <c r="L586" s="219" t="s">
        <v>6</v>
      </c>
      <c r="M586" s="236" t="s">
        <v>51</v>
      </c>
      <c r="N586" s="229" t="s">
        <v>180</v>
      </c>
      <c r="O586" s="250">
        <f>'MMA Rev-Exp Region 1'!AE$73</f>
        <v>0</v>
      </c>
      <c r="P586" s="250">
        <f>'MMA Rev-Exp Region 1'!AF$73</f>
        <v>0</v>
      </c>
      <c r="Q586" s="250">
        <f>'MMA Rev-Exp Region 1'!AG$73</f>
        <v>0</v>
      </c>
      <c r="R586" s="250">
        <f>'MMA Rev-Exp Region 1'!AH$73</f>
        <v>0</v>
      </c>
      <c r="S586" s="250">
        <f>'MMA Rev-Exp Region 1'!AI$73</f>
        <v>0</v>
      </c>
      <c r="T586" s="250">
        <f>'MMA Rev-Exp Region 1'!AJ$73</f>
        <v>0</v>
      </c>
      <c r="U586" s="250">
        <f>'MMA Rev-Exp Region 1'!AK$73</f>
        <v>0</v>
      </c>
      <c r="V586" s="250">
        <f>'MMA Rev-Exp Region 1'!AL$73</f>
        <v>0</v>
      </c>
      <c r="W586" s="250">
        <f>'MMA Rev-Exp Region 1'!AM$73</f>
        <v>0</v>
      </c>
    </row>
    <row r="587" spans="5:23" x14ac:dyDescent="0.3">
      <c r="E587" s="243">
        <f>Jurat!I$1</f>
        <v>0</v>
      </c>
      <c r="F587" s="244">
        <f>Jurat!D$33</f>
        <v>0</v>
      </c>
      <c r="G587" s="219" t="s">
        <v>555</v>
      </c>
      <c r="H587" s="244">
        <v>42735</v>
      </c>
      <c r="I587" s="219" t="s">
        <v>486</v>
      </c>
      <c r="J587" s="219" t="s">
        <v>626</v>
      </c>
      <c r="K587" s="219" t="s">
        <v>558</v>
      </c>
      <c r="L587" s="219" t="s">
        <v>6</v>
      </c>
      <c r="M587" s="236" t="s">
        <v>181</v>
      </c>
      <c r="N587" s="229" t="s">
        <v>577</v>
      </c>
      <c r="O587" s="250">
        <f>'MMA Rev-Exp Region 1'!AE$74</f>
        <v>0</v>
      </c>
      <c r="P587" s="250">
        <f>'MMA Rev-Exp Region 1'!AF$74</f>
        <v>0</v>
      </c>
      <c r="Q587" s="250">
        <f>'MMA Rev-Exp Region 1'!AG$74</f>
        <v>0</v>
      </c>
      <c r="R587" s="250">
        <f>'MMA Rev-Exp Region 1'!AH$74</f>
        <v>0</v>
      </c>
      <c r="S587" s="250">
        <f>'MMA Rev-Exp Region 1'!AI$74</f>
        <v>0</v>
      </c>
      <c r="T587" s="250">
        <f>'MMA Rev-Exp Region 1'!AJ$74</f>
        <v>0</v>
      </c>
      <c r="U587" s="250">
        <f>'MMA Rev-Exp Region 1'!AK$74</f>
        <v>0</v>
      </c>
      <c r="V587" s="250">
        <f>'MMA Rev-Exp Region 1'!AL$74</f>
        <v>0</v>
      </c>
      <c r="W587" s="250">
        <f>'MMA Rev-Exp Region 1'!AM$74</f>
        <v>0</v>
      </c>
    </row>
    <row r="588" spans="5:23" x14ac:dyDescent="0.3">
      <c r="E588" s="243">
        <f>Jurat!I$1</f>
        <v>0</v>
      </c>
      <c r="F588" s="244">
        <f>Jurat!D$33</f>
        <v>0</v>
      </c>
      <c r="G588" s="219" t="s">
        <v>555</v>
      </c>
      <c r="H588" s="244">
        <v>42735</v>
      </c>
      <c r="I588" s="219" t="s">
        <v>486</v>
      </c>
      <c r="J588" s="219" t="s">
        <v>626</v>
      </c>
      <c r="K588" s="219" t="s">
        <v>558</v>
      </c>
      <c r="L588" s="219" t="s">
        <v>547</v>
      </c>
      <c r="M588" s="237" t="s">
        <v>132</v>
      </c>
      <c r="N588" s="228" t="s">
        <v>36</v>
      </c>
      <c r="O588" s="250">
        <f>'MMA Rev-Exp Region 1'!AE$80</f>
        <v>0</v>
      </c>
      <c r="P588" s="250">
        <f>'MMA Rev-Exp Region 1'!AF$80</f>
        <v>0</v>
      </c>
      <c r="Q588" s="250">
        <f>'MMA Rev-Exp Region 1'!AG$80</f>
        <v>0</v>
      </c>
      <c r="R588" s="250">
        <f>'MMA Rev-Exp Region 1'!AH$80</f>
        <v>0</v>
      </c>
      <c r="S588" s="250">
        <f>'MMA Rev-Exp Region 1'!AI$80</f>
        <v>0</v>
      </c>
      <c r="T588" s="250">
        <f>'MMA Rev-Exp Region 1'!AJ$80</f>
        <v>0</v>
      </c>
      <c r="U588" s="250">
        <f>'MMA Rev-Exp Region 1'!AK$80</f>
        <v>0</v>
      </c>
      <c r="V588" s="250">
        <f>'MMA Rev-Exp Region 1'!AL$80</f>
        <v>0</v>
      </c>
      <c r="W588" s="250">
        <f>'MMA Rev-Exp Region 1'!AM$80</f>
        <v>0</v>
      </c>
    </row>
    <row r="589" spans="5:23" x14ac:dyDescent="0.3">
      <c r="E589" s="243">
        <f>Jurat!I$1</f>
        <v>0</v>
      </c>
      <c r="F589" s="244">
        <f>Jurat!D$33</f>
        <v>0</v>
      </c>
      <c r="G589" s="219" t="s">
        <v>555</v>
      </c>
      <c r="H589" s="244">
        <v>42735</v>
      </c>
      <c r="I589" s="219" t="s">
        <v>486</v>
      </c>
      <c r="J589" s="219" t="s">
        <v>626</v>
      </c>
      <c r="K589" s="219" t="s">
        <v>558</v>
      </c>
      <c r="L589" s="219" t="s">
        <v>547</v>
      </c>
      <c r="M589" s="237" t="s">
        <v>182</v>
      </c>
      <c r="N589" s="228" t="s">
        <v>148</v>
      </c>
      <c r="O589" s="250">
        <f>'MMA Rev-Exp Region 1'!AE$81</f>
        <v>0</v>
      </c>
      <c r="P589" s="250">
        <f>'MMA Rev-Exp Region 1'!AF$81</f>
        <v>0</v>
      </c>
      <c r="Q589" s="250">
        <f>'MMA Rev-Exp Region 1'!AG$81</f>
        <v>0</v>
      </c>
      <c r="R589" s="250">
        <f>'MMA Rev-Exp Region 1'!AH$81</f>
        <v>0</v>
      </c>
      <c r="S589" s="250">
        <f>'MMA Rev-Exp Region 1'!AI$81</f>
        <v>0</v>
      </c>
      <c r="T589" s="250">
        <f>'MMA Rev-Exp Region 1'!AJ$81</f>
        <v>0</v>
      </c>
      <c r="U589" s="250">
        <f>'MMA Rev-Exp Region 1'!AK$81</f>
        <v>0</v>
      </c>
      <c r="V589" s="250">
        <f>'MMA Rev-Exp Region 1'!AL$81</f>
        <v>0</v>
      </c>
      <c r="W589" s="250">
        <f>'MMA Rev-Exp Region 1'!AM$81</f>
        <v>0</v>
      </c>
    </row>
    <row r="590" spans="5:23" x14ac:dyDescent="0.3">
      <c r="E590" s="243">
        <f>Jurat!I$1</f>
        <v>0</v>
      </c>
      <c r="F590" s="244">
        <f>Jurat!D$33</f>
        <v>0</v>
      </c>
      <c r="G590" s="219" t="s">
        <v>555</v>
      </c>
      <c r="H590" s="244">
        <v>42735</v>
      </c>
      <c r="I590" s="219" t="s">
        <v>486</v>
      </c>
      <c r="J590" s="219" t="s">
        <v>626</v>
      </c>
      <c r="K590" s="219" t="s">
        <v>558</v>
      </c>
      <c r="L590" s="219" t="s">
        <v>547</v>
      </c>
      <c r="M590" s="237" t="s">
        <v>184</v>
      </c>
      <c r="N590" s="228" t="s">
        <v>44</v>
      </c>
      <c r="O590" s="250">
        <f>'MMA Rev-Exp Region 1'!AE$83</f>
        <v>0</v>
      </c>
      <c r="P590" s="250">
        <f>'MMA Rev-Exp Region 1'!AF$83</f>
        <v>0</v>
      </c>
      <c r="Q590" s="250">
        <f>'MMA Rev-Exp Region 1'!AG$83</f>
        <v>0</v>
      </c>
      <c r="R590" s="250">
        <f>'MMA Rev-Exp Region 1'!AH$83</f>
        <v>0</v>
      </c>
      <c r="S590" s="250">
        <f>'MMA Rev-Exp Region 1'!AI$83</f>
        <v>0</v>
      </c>
      <c r="T590" s="250">
        <f>'MMA Rev-Exp Region 1'!AJ$83</f>
        <v>0</v>
      </c>
      <c r="U590" s="250">
        <f>'MMA Rev-Exp Region 1'!AK$83</f>
        <v>0</v>
      </c>
      <c r="V590" s="250">
        <f>'MMA Rev-Exp Region 1'!AL$83</f>
        <v>0</v>
      </c>
      <c r="W590" s="250">
        <f>'MMA Rev-Exp Region 1'!AM$83</f>
        <v>0</v>
      </c>
    </row>
    <row r="591" spans="5:23" x14ac:dyDescent="0.3">
      <c r="E591" s="243">
        <f>Jurat!I$1</f>
        <v>0</v>
      </c>
      <c r="F591" s="244">
        <f>Jurat!D$33</f>
        <v>0</v>
      </c>
      <c r="G591" s="219" t="s">
        <v>555</v>
      </c>
      <c r="H591" s="244">
        <v>42735</v>
      </c>
      <c r="I591" s="219" t="s">
        <v>486</v>
      </c>
      <c r="J591" s="219" t="s">
        <v>626</v>
      </c>
      <c r="K591" s="219" t="s">
        <v>558</v>
      </c>
      <c r="L591" s="219" t="s">
        <v>547</v>
      </c>
      <c r="M591" s="237" t="s">
        <v>185</v>
      </c>
      <c r="N591" s="228" t="s">
        <v>427</v>
      </c>
      <c r="O591" s="250">
        <f>'MMA Rev-Exp Region 1'!AE$84</f>
        <v>0</v>
      </c>
      <c r="P591" s="250">
        <f>'MMA Rev-Exp Region 1'!AF$84</f>
        <v>0</v>
      </c>
      <c r="Q591" s="250">
        <f>'MMA Rev-Exp Region 1'!AG$84</f>
        <v>0</v>
      </c>
      <c r="R591" s="250">
        <f>'MMA Rev-Exp Region 1'!AH$84</f>
        <v>0</v>
      </c>
      <c r="S591" s="250">
        <f>'MMA Rev-Exp Region 1'!AI$84</f>
        <v>0</v>
      </c>
      <c r="T591" s="250">
        <f>'MMA Rev-Exp Region 1'!AJ$84</f>
        <v>0</v>
      </c>
      <c r="U591" s="250">
        <f>'MMA Rev-Exp Region 1'!AK$84</f>
        <v>0</v>
      </c>
      <c r="V591" s="250">
        <f>'MMA Rev-Exp Region 1'!AL$84</f>
        <v>0</v>
      </c>
      <c r="W591" s="250">
        <f>'MMA Rev-Exp Region 1'!AM$84</f>
        <v>0</v>
      </c>
    </row>
    <row r="592" spans="5:23" x14ac:dyDescent="0.3">
      <c r="E592" s="243">
        <f>Jurat!I$1</f>
        <v>0</v>
      </c>
      <c r="F592" s="244">
        <f>Jurat!D$33</f>
        <v>0</v>
      </c>
      <c r="G592" s="219" t="s">
        <v>555</v>
      </c>
      <c r="H592" s="244">
        <v>42735</v>
      </c>
      <c r="I592" s="219" t="s">
        <v>486</v>
      </c>
      <c r="J592" s="219" t="s">
        <v>626</v>
      </c>
      <c r="K592" s="219" t="s">
        <v>564</v>
      </c>
      <c r="L592" s="219" t="s">
        <v>549</v>
      </c>
      <c r="M592" s="236" t="s">
        <v>133</v>
      </c>
      <c r="N592" s="228" t="s">
        <v>30</v>
      </c>
      <c r="O592" s="250">
        <f>'MMA Rev-Exp Region 1'!AE$89</f>
        <v>0</v>
      </c>
      <c r="P592" s="250">
        <v>0</v>
      </c>
      <c r="Q592" s="250">
        <v>0</v>
      </c>
      <c r="R592" s="250">
        <v>0</v>
      </c>
      <c r="S592" s="250">
        <v>0</v>
      </c>
      <c r="T592" s="250">
        <v>0</v>
      </c>
      <c r="U592" s="250">
        <v>0</v>
      </c>
      <c r="V592" s="250">
        <v>0</v>
      </c>
      <c r="W592" s="250">
        <v>0</v>
      </c>
    </row>
    <row r="593" spans="5:23" x14ac:dyDescent="0.3">
      <c r="E593" s="243">
        <f>Jurat!I$1</f>
        <v>0</v>
      </c>
      <c r="F593" s="244">
        <f>Jurat!D$33</f>
        <v>0</v>
      </c>
      <c r="G593" s="219" t="s">
        <v>555</v>
      </c>
      <c r="H593" s="244">
        <v>42735</v>
      </c>
      <c r="I593" s="219" t="s">
        <v>486</v>
      </c>
      <c r="J593" s="219" t="s">
        <v>626</v>
      </c>
      <c r="K593" s="219" t="s">
        <v>564</v>
      </c>
      <c r="L593" s="219" t="s">
        <v>549</v>
      </c>
      <c r="M593" s="236" t="s">
        <v>134</v>
      </c>
      <c r="N593" s="231" t="s">
        <v>109</v>
      </c>
      <c r="O593" s="250">
        <f>'MMA Rev-Exp Region 1'!AE$90</f>
        <v>0</v>
      </c>
      <c r="P593" s="250">
        <v>0</v>
      </c>
      <c r="Q593" s="250">
        <v>0</v>
      </c>
      <c r="R593" s="250">
        <v>0</v>
      </c>
      <c r="S593" s="250">
        <v>0</v>
      </c>
      <c r="T593" s="250">
        <v>0</v>
      </c>
      <c r="U593" s="250">
        <v>0</v>
      </c>
      <c r="V593" s="250">
        <v>0</v>
      </c>
      <c r="W593" s="250">
        <v>0</v>
      </c>
    </row>
    <row r="594" spans="5:23" x14ac:dyDescent="0.3">
      <c r="E594" s="243">
        <f>Jurat!I$1</f>
        <v>0</v>
      </c>
      <c r="F594" s="244">
        <f>Jurat!D$33</f>
        <v>0</v>
      </c>
      <c r="G594" s="219" t="s">
        <v>555</v>
      </c>
      <c r="H594" s="244">
        <v>42735</v>
      </c>
      <c r="I594" s="219" t="s">
        <v>486</v>
      </c>
      <c r="J594" s="219" t="s">
        <v>626</v>
      </c>
      <c r="K594" s="219" t="s">
        <v>564</v>
      </c>
      <c r="L594" s="219" t="s">
        <v>549</v>
      </c>
      <c r="M594" s="236" t="s">
        <v>135</v>
      </c>
      <c r="N594" s="228" t="s">
        <v>110</v>
      </c>
      <c r="O594" s="250">
        <f>'MMA Rev-Exp Region 1'!AE$91</f>
        <v>0</v>
      </c>
      <c r="P594" s="250">
        <v>0</v>
      </c>
      <c r="Q594" s="250">
        <v>0</v>
      </c>
      <c r="R594" s="250">
        <v>0</v>
      </c>
      <c r="S594" s="250">
        <v>0</v>
      </c>
      <c r="T594" s="250">
        <v>0</v>
      </c>
      <c r="U594" s="250">
        <v>0</v>
      </c>
      <c r="V594" s="250">
        <v>0</v>
      </c>
      <c r="W594" s="250">
        <v>0</v>
      </c>
    </row>
    <row r="595" spans="5:23" x14ac:dyDescent="0.3">
      <c r="E595" s="243">
        <f>Jurat!I$1</f>
        <v>0</v>
      </c>
      <c r="F595" s="244">
        <f>Jurat!D$33</f>
        <v>0</v>
      </c>
      <c r="G595" s="219" t="s">
        <v>555</v>
      </c>
      <c r="H595" s="244">
        <v>42735</v>
      </c>
      <c r="I595" s="219" t="s">
        <v>486</v>
      </c>
      <c r="J595" s="219" t="s">
        <v>626</v>
      </c>
      <c r="K595" s="219" t="s">
        <v>564</v>
      </c>
      <c r="L595" s="219" t="s">
        <v>549</v>
      </c>
      <c r="M595" s="239" t="s">
        <v>136</v>
      </c>
      <c r="N595" s="228" t="s">
        <v>111</v>
      </c>
      <c r="O595" s="250">
        <f>'MMA Rev-Exp Region 1'!AE$92</f>
        <v>0</v>
      </c>
      <c r="P595" s="250">
        <v>0</v>
      </c>
      <c r="Q595" s="250">
        <v>0</v>
      </c>
      <c r="R595" s="250">
        <v>0</v>
      </c>
      <c r="S595" s="250">
        <v>0</v>
      </c>
      <c r="T595" s="250">
        <v>0</v>
      </c>
      <c r="U595" s="250">
        <v>0</v>
      </c>
      <c r="V595" s="250">
        <v>0</v>
      </c>
      <c r="W595" s="250">
        <v>0</v>
      </c>
    </row>
    <row r="596" spans="5:23" x14ac:dyDescent="0.3">
      <c r="E596" s="243">
        <f>Jurat!I$1</f>
        <v>0</v>
      </c>
      <c r="F596" s="244">
        <f>Jurat!D$33</f>
        <v>0</v>
      </c>
      <c r="G596" s="219" t="s">
        <v>555</v>
      </c>
      <c r="H596" s="244">
        <v>42735</v>
      </c>
      <c r="I596" s="219" t="s">
        <v>486</v>
      </c>
      <c r="J596" s="219" t="s">
        <v>626</v>
      </c>
      <c r="K596" s="219" t="s">
        <v>564</v>
      </c>
      <c r="L596" s="219" t="s">
        <v>549</v>
      </c>
      <c r="M596" s="239" t="s">
        <v>137</v>
      </c>
      <c r="N596" s="228" t="s">
        <v>112</v>
      </c>
      <c r="O596" s="250">
        <f>'MMA Rev-Exp Region 1'!AE$93</f>
        <v>0</v>
      </c>
      <c r="P596" s="250">
        <v>0</v>
      </c>
      <c r="Q596" s="250">
        <v>0</v>
      </c>
      <c r="R596" s="250">
        <v>0</v>
      </c>
      <c r="S596" s="250">
        <v>0</v>
      </c>
      <c r="T596" s="250">
        <v>0</v>
      </c>
      <c r="U596" s="250">
        <v>0</v>
      </c>
      <c r="V596" s="250">
        <v>0</v>
      </c>
      <c r="W596" s="250">
        <v>0</v>
      </c>
    </row>
    <row r="597" spans="5:23" x14ac:dyDescent="0.3">
      <c r="E597" s="243">
        <f>Jurat!I$1</f>
        <v>0</v>
      </c>
      <c r="F597" s="244">
        <f>Jurat!D$33</f>
        <v>0</v>
      </c>
      <c r="G597" s="219" t="s">
        <v>555</v>
      </c>
      <c r="H597" s="244">
        <v>42735</v>
      </c>
      <c r="I597" s="219" t="s">
        <v>486</v>
      </c>
      <c r="J597" s="219" t="s">
        <v>626</v>
      </c>
      <c r="K597" s="219" t="s">
        <v>564</v>
      </c>
      <c r="L597" s="219" t="s">
        <v>549</v>
      </c>
      <c r="M597" s="236" t="s">
        <v>138</v>
      </c>
      <c r="N597" s="231" t="s">
        <v>31</v>
      </c>
      <c r="O597" s="250">
        <f>'MMA Rev-Exp Region 1'!AE$94</f>
        <v>0</v>
      </c>
      <c r="P597" s="250">
        <v>0</v>
      </c>
      <c r="Q597" s="250">
        <v>0</v>
      </c>
      <c r="R597" s="250">
        <v>0</v>
      </c>
      <c r="S597" s="250">
        <v>0</v>
      </c>
      <c r="T597" s="250">
        <v>0</v>
      </c>
      <c r="U597" s="250">
        <v>0</v>
      </c>
      <c r="V597" s="250">
        <v>0</v>
      </c>
      <c r="W597" s="250">
        <v>0</v>
      </c>
    </row>
    <row r="598" spans="5:23" x14ac:dyDescent="0.3">
      <c r="E598" s="243">
        <f>Jurat!I$1</f>
        <v>0</v>
      </c>
      <c r="F598" s="244">
        <f>Jurat!D$33</f>
        <v>0</v>
      </c>
      <c r="G598" s="219" t="s">
        <v>555</v>
      </c>
      <c r="H598" s="244">
        <v>42735</v>
      </c>
      <c r="I598" s="219" t="s">
        <v>486</v>
      </c>
      <c r="J598" s="219" t="s">
        <v>626</v>
      </c>
      <c r="K598" s="219" t="s">
        <v>550</v>
      </c>
      <c r="L598" s="219" t="s">
        <v>550</v>
      </c>
      <c r="M598" s="237" t="s">
        <v>140</v>
      </c>
      <c r="N598" s="231" t="s">
        <v>424</v>
      </c>
      <c r="O598" s="250">
        <f>'MMA Rev-Exp Region 1'!AE$96</f>
        <v>0</v>
      </c>
      <c r="P598" s="250">
        <v>0</v>
      </c>
      <c r="Q598" s="250">
        <v>0</v>
      </c>
      <c r="R598" s="250">
        <v>0</v>
      </c>
      <c r="S598" s="250">
        <v>0</v>
      </c>
      <c r="T598" s="250">
        <v>0</v>
      </c>
      <c r="U598" s="250">
        <v>0</v>
      </c>
      <c r="V598" s="250">
        <v>0</v>
      </c>
      <c r="W598" s="250">
        <v>0</v>
      </c>
    </row>
    <row r="599" spans="5:23" x14ac:dyDescent="0.3">
      <c r="E599" s="243">
        <f>Jurat!I$1</f>
        <v>0</v>
      </c>
      <c r="F599" s="244">
        <f>Jurat!D$33</f>
        <v>0</v>
      </c>
      <c r="G599" s="219" t="s">
        <v>555</v>
      </c>
      <c r="H599" s="244">
        <v>42735</v>
      </c>
      <c r="I599" s="219" t="s">
        <v>486</v>
      </c>
      <c r="J599" s="219" t="s">
        <v>626</v>
      </c>
      <c r="K599" s="219" t="s">
        <v>550</v>
      </c>
      <c r="L599" s="219" t="s">
        <v>550</v>
      </c>
      <c r="M599" s="237" t="s">
        <v>141</v>
      </c>
      <c r="N599" s="231" t="s">
        <v>417</v>
      </c>
      <c r="O599" s="250">
        <f>'MMA Rev-Exp Region 1'!AE$97</f>
        <v>0</v>
      </c>
      <c r="P599" s="250">
        <v>0</v>
      </c>
      <c r="Q599" s="250">
        <v>0</v>
      </c>
      <c r="R599" s="250">
        <v>0</v>
      </c>
      <c r="S599" s="250">
        <v>0</v>
      </c>
      <c r="T599" s="250">
        <v>0</v>
      </c>
      <c r="U599" s="250">
        <v>0</v>
      </c>
      <c r="V599" s="250">
        <v>0</v>
      </c>
      <c r="W599" s="250">
        <v>0</v>
      </c>
    </row>
    <row r="600" spans="5:23" ht="28.8" x14ac:dyDescent="0.3">
      <c r="E600" s="243">
        <f>Jurat!I$1</f>
        <v>0</v>
      </c>
      <c r="F600" s="244">
        <f>Jurat!D$33</f>
        <v>0</v>
      </c>
      <c r="G600" s="219" t="s">
        <v>555</v>
      </c>
      <c r="H600" s="244">
        <v>42735</v>
      </c>
      <c r="I600" s="219" t="s">
        <v>486</v>
      </c>
      <c r="J600" s="219" t="s">
        <v>626</v>
      </c>
      <c r="K600" s="219" t="s">
        <v>550</v>
      </c>
      <c r="L600" s="219" t="s">
        <v>550</v>
      </c>
      <c r="M600" s="237" t="s">
        <v>142</v>
      </c>
      <c r="N600" s="231" t="s">
        <v>197</v>
      </c>
      <c r="O600" s="250">
        <f>'MMA Rev-Exp Region 1'!AE$98</f>
        <v>0</v>
      </c>
      <c r="P600" s="250">
        <v>0</v>
      </c>
      <c r="Q600" s="250">
        <v>0</v>
      </c>
      <c r="R600" s="250">
        <v>0</v>
      </c>
      <c r="S600" s="250">
        <v>0</v>
      </c>
      <c r="T600" s="250">
        <v>0</v>
      </c>
      <c r="U600" s="250">
        <v>0</v>
      </c>
      <c r="V600" s="250">
        <v>0</v>
      </c>
      <c r="W600" s="250">
        <v>0</v>
      </c>
    </row>
    <row r="601" spans="5:23" x14ac:dyDescent="0.3">
      <c r="E601" s="243">
        <f>Jurat!I$1</f>
        <v>0</v>
      </c>
      <c r="F601" s="244">
        <f>Jurat!D$33</f>
        <v>0</v>
      </c>
      <c r="G601" s="219" t="s">
        <v>555</v>
      </c>
      <c r="H601" s="244">
        <v>42735</v>
      </c>
      <c r="I601" s="219" t="s">
        <v>486</v>
      </c>
      <c r="J601" s="219" t="s">
        <v>627</v>
      </c>
      <c r="K601" s="234" t="s">
        <v>29</v>
      </c>
      <c r="L601" s="234" t="s">
        <v>29</v>
      </c>
      <c r="M601" s="237" t="s">
        <v>325</v>
      </c>
      <c r="N601" s="231" t="s">
        <v>29</v>
      </c>
      <c r="O601" s="250">
        <f>'MMA Rev-Exp Region 1'!AE$105</f>
        <v>0</v>
      </c>
      <c r="P601" s="250">
        <v>0</v>
      </c>
      <c r="Q601" s="250">
        <v>0</v>
      </c>
      <c r="R601" s="250">
        <v>0</v>
      </c>
      <c r="S601" s="250">
        <v>0</v>
      </c>
      <c r="T601" s="250">
        <v>0</v>
      </c>
      <c r="U601" s="250">
        <v>0</v>
      </c>
      <c r="V601" s="250">
        <v>0</v>
      </c>
      <c r="W601" s="250">
        <v>0</v>
      </c>
    </row>
    <row r="602" spans="5:23" x14ac:dyDescent="0.3">
      <c r="E602" s="243">
        <f>Jurat!I$1</f>
        <v>0</v>
      </c>
      <c r="F602" s="244">
        <f>Jurat!D$33</f>
        <v>0</v>
      </c>
      <c r="G602" s="219" t="s">
        <v>555</v>
      </c>
      <c r="H602" s="244">
        <v>42735</v>
      </c>
      <c r="I602" s="219" t="s">
        <v>486</v>
      </c>
      <c r="J602" s="219" t="s">
        <v>628</v>
      </c>
      <c r="K602" s="219" t="s">
        <v>629</v>
      </c>
      <c r="L602" s="234" t="s">
        <v>629</v>
      </c>
      <c r="M602" s="238" t="s">
        <v>327</v>
      </c>
      <c r="N602" s="231" t="s">
        <v>419</v>
      </c>
      <c r="O602" s="250">
        <f>'MMA Rev-Exp Region 1'!AE$107</f>
        <v>0</v>
      </c>
      <c r="P602" s="250">
        <v>0</v>
      </c>
      <c r="Q602" s="250">
        <v>0</v>
      </c>
      <c r="R602" s="250">
        <v>0</v>
      </c>
      <c r="S602" s="250">
        <v>0</v>
      </c>
      <c r="T602" s="250">
        <v>0</v>
      </c>
      <c r="U602" s="250">
        <v>0</v>
      </c>
      <c r="V602" s="250">
        <v>0</v>
      </c>
      <c r="W602" s="250">
        <v>0</v>
      </c>
    </row>
    <row r="603" spans="5:23" x14ac:dyDescent="0.3">
      <c r="E603" s="243">
        <f>Jurat!I$1</f>
        <v>0</v>
      </c>
      <c r="F603" s="244">
        <f>Jurat!D$33</f>
        <v>0</v>
      </c>
      <c r="G603" s="219" t="s">
        <v>555</v>
      </c>
      <c r="H603" s="244">
        <v>42735</v>
      </c>
      <c r="I603" s="219" t="s">
        <v>486</v>
      </c>
      <c r="J603" s="219" t="s">
        <v>627</v>
      </c>
      <c r="K603" s="219" t="s">
        <v>630</v>
      </c>
      <c r="L603" s="234" t="s">
        <v>630</v>
      </c>
      <c r="M603" s="238" t="s">
        <v>201</v>
      </c>
      <c r="N603" s="231" t="s">
        <v>421</v>
      </c>
      <c r="O603" s="250">
        <f>'MMA Rev-Exp Region 1'!AE$108</f>
        <v>0</v>
      </c>
      <c r="P603" s="250">
        <v>0</v>
      </c>
      <c r="Q603" s="250">
        <v>0</v>
      </c>
      <c r="R603" s="250">
        <v>0</v>
      </c>
      <c r="S603" s="250">
        <v>0</v>
      </c>
      <c r="T603" s="250">
        <v>0</v>
      </c>
      <c r="U603" s="250">
        <v>0</v>
      </c>
      <c r="V603" s="250">
        <v>0</v>
      </c>
      <c r="W603" s="250">
        <v>0</v>
      </c>
    </row>
    <row r="604" spans="5:23" x14ac:dyDescent="0.3">
      <c r="E604" s="243">
        <f>Jurat!I$1</f>
        <v>0</v>
      </c>
      <c r="F604" s="244">
        <f>Jurat!D$33</f>
        <v>0</v>
      </c>
      <c r="G604" s="219" t="s">
        <v>555</v>
      </c>
      <c r="H604" s="244">
        <v>42735</v>
      </c>
      <c r="I604" s="219" t="s">
        <v>486</v>
      </c>
      <c r="J604" s="219" t="s">
        <v>627</v>
      </c>
      <c r="K604" s="219" t="s">
        <v>630</v>
      </c>
      <c r="L604" s="234" t="s">
        <v>630</v>
      </c>
      <c r="M604" s="238" t="s">
        <v>202</v>
      </c>
      <c r="N604" s="231" t="s">
        <v>420</v>
      </c>
      <c r="O604" s="250">
        <f>'MMA Rev-Exp Region 1'!AE$109</f>
        <v>0</v>
      </c>
      <c r="P604" s="250">
        <v>0</v>
      </c>
      <c r="Q604" s="250">
        <v>0</v>
      </c>
      <c r="R604" s="250">
        <v>0</v>
      </c>
      <c r="S604" s="250">
        <v>0</v>
      </c>
      <c r="T604" s="250">
        <v>0</v>
      </c>
      <c r="U604" s="250">
        <v>0</v>
      </c>
      <c r="V604" s="250">
        <v>0</v>
      </c>
      <c r="W604" s="250">
        <v>0</v>
      </c>
    </row>
    <row r="605" spans="5:23" x14ac:dyDescent="0.3">
      <c r="E605" s="243">
        <f>Jurat!I$1</f>
        <v>0</v>
      </c>
      <c r="F605" s="244">
        <f>Jurat!D$33</f>
        <v>0</v>
      </c>
      <c r="G605" s="219" t="s">
        <v>555</v>
      </c>
      <c r="H605" s="244">
        <v>42735</v>
      </c>
      <c r="I605" s="219" t="s">
        <v>486</v>
      </c>
      <c r="J605" s="219" t="s">
        <v>627</v>
      </c>
      <c r="K605" s="219" t="s">
        <v>630</v>
      </c>
      <c r="L605" s="234" t="s">
        <v>630</v>
      </c>
      <c r="M605" s="238" t="s">
        <v>203</v>
      </c>
      <c r="N605" s="231" t="s">
        <v>28</v>
      </c>
      <c r="O605" s="250">
        <f>'MMA Rev-Exp Region 1'!AE$110</f>
        <v>0</v>
      </c>
      <c r="P605" s="250">
        <v>0</v>
      </c>
      <c r="Q605" s="250">
        <v>0</v>
      </c>
      <c r="R605" s="250">
        <v>0</v>
      </c>
      <c r="S605" s="250">
        <v>0</v>
      </c>
      <c r="T605" s="250">
        <v>0</v>
      </c>
      <c r="U605" s="250">
        <v>0</v>
      </c>
      <c r="V605" s="250">
        <v>0</v>
      </c>
      <c r="W605" s="250">
        <v>0</v>
      </c>
    </row>
    <row r="606" spans="5:23" x14ac:dyDescent="0.3">
      <c r="E606" s="243">
        <f>Jurat!I$1</f>
        <v>0</v>
      </c>
      <c r="F606" s="244">
        <f>Jurat!D$33</f>
        <v>0</v>
      </c>
      <c r="G606" s="219" t="s">
        <v>555</v>
      </c>
      <c r="H606" s="244">
        <v>42735</v>
      </c>
      <c r="I606" s="219" t="s">
        <v>486</v>
      </c>
      <c r="J606" s="219" t="s">
        <v>627</v>
      </c>
      <c r="K606" s="219" t="s">
        <v>630</v>
      </c>
      <c r="L606" s="234" t="s">
        <v>630</v>
      </c>
      <c r="M606" s="238" t="s">
        <v>204</v>
      </c>
      <c r="N606" s="231" t="s">
        <v>205</v>
      </c>
      <c r="O606" s="250">
        <f>'MMA Rev-Exp Region 1'!AE$111</f>
        <v>0</v>
      </c>
      <c r="P606" s="250">
        <v>0</v>
      </c>
      <c r="Q606" s="250">
        <v>0</v>
      </c>
      <c r="R606" s="250">
        <v>0</v>
      </c>
      <c r="S606" s="250">
        <v>0</v>
      </c>
      <c r="T606" s="250">
        <v>0</v>
      </c>
      <c r="U606" s="250">
        <v>0</v>
      </c>
      <c r="V606" s="250">
        <v>0</v>
      </c>
      <c r="W606" s="250">
        <v>0</v>
      </c>
    </row>
    <row r="607" spans="5:23" ht="28.8" x14ac:dyDescent="0.3">
      <c r="E607" s="243">
        <f>Jurat!I$1</f>
        <v>0</v>
      </c>
      <c r="F607" s="244">
        <f>Jurat!D$33</f>
        <v>0</v>
      </c>
      <c r="G607" s="219" t="s">
        <v>555</v>
      </c>
      <c r="H607" s="244">
        <v>42735</v>
      </c>
      <c r="I607" s="219" t="s">
        <v>486</v>
      </c>
      <c r="J607" s="219" t="s">
        <v>627</v>
      </c>
      <c r="K607" s="219" t="s">
        <v>29</v>
      </c>
      <c r="L607" s="234" t="s">
        <v>29</v>
      </c>
      <c r="M607" s="238" t="s">
        <v>207</v>
      </c>
      <c r="N607" s="231" t="s">
        <v>422</v>
      </c>
      <c r="O607" s="250">
        <f>'MMA Rev-Exp Region 1'!AE$113</f>
        <v>0</v>
      </c>
      <c r="P607" s="250">
        <v>0</v>
      </c>
      <c r="Q607" s="250">
        <v>0</v>
      </c>
      <c r="R607" s="250">
        <v>0</v>
      </c>
      <c r="S607" s="250">
        <v>0</v>
      </c>
      <c r="T607" s="250">
        <v>0</v>
      </c>
      <c r="U607" s="250">
        <v>0</v>
      </c>
      <c r="V607" s="250">
        <v>0</v>
      </c>
      <c r="W607" s="250">
        <v>0</v>
      </c>
    </row>
    <row r="608" spans="5:23" x14ac:dyDescent="0.3">
      <c r="E608" s="243">
        <f>Jurat!I$1</f>
        <v>0</v>
      </c>
      <c r="F608" s="244">
        <f>Jurat!D$33</f>
        <v>0</v>
      </c>
      <c r="G608" s="219" t="s">
        <v>555</v>
      </c>
      <c r="H608" s="244">
        <v>42735</v>
      </c>
      <c r="I608" s="219" t="s">
        <v>486</v>
      </c>
      <c r="J608" s="219" t="s">
        <v>628</v>
      </c>
      <c r="K608" s="219" t="s">
        <v>629</v>
      </c>
      <c r="L608" s="234" t="s">
        <v>629</v>
      </c>
      <c r="M608" s="238" t="s">
        <v>208</v>
      </c>
      <c r="N608" s="231" t="s">
        <v>209</v>
      </c>
      <c r="O608" s="250">
        <f>'MMA Rev-Exp Region 1'!AE$114</f>
        <v>0</v>
      </c>
      <c r="P608" s="250">
        <v>0</v>
      </c>
      <c r="Q608" s="250">
        <v>0</v>
      </c>
      <c r="R608" s="250">
        <v>0</v>
      </c>
      <c r="S608" s="250">
        <v>0</v>
      </c>
      <c r="T608" s="250">
        <v>0</v>
      </c>
      <c r="U608" s="250">
        <v>0</v>
      </c>
      <c r="V608" s="250">
        <v>0</v>
      </c>
      <c r="W608" s="250">
        <v>0</v>
      </c>
    </row>
    <row r="609" spans="5:23" x14ac:dyDescent="0.3">
      <c r="E609" s="243">
        <f>Jurat!I$1</f>
        <v>0</v>
      </c>
      <c r="F609" s="244">
        <f>Jurat!D$33</f>
        <v>0</v>
      </c>
      <c r="G609" s="219" t="s">
        <v>555</v>
      </c>
      <c r="H609" s="244">
        <v>42735</v>
      </c>
      <c r="I609" s="219" t="s">
        <v>486</v>
      </c>
      <c r="J609" s="219" t="s">
        <v>627</v>
      </c>
      <c r="K609" s="219" t="s">
        <v>29</v>
      </c>
      <c r="L609" s="234" t="s">
        <v>29</v>
      </c>
      <c r="M609" s="238" t="s">
        <v>211</v>
      </c>
      <c r="N609" s="231" t="s">
        <v>212</v>
      </c>
      <c r="O609" s="250">
        <f>'MMA Rev-Exp Region 1'!AE$115</f>
        <v>0</v>
      </c>
      <c r="P609" s="250">
        <v>0</v>
      </c>
      <c r="Q609" s="250">
        <v>0</v>
      </c>
      <c r="R609" s="250">
        <v>0</v>
      </c>
      <c r="S609" s="250">
        <v>0</v>
      </c>
      <c r="T609" s="250">
        <v>0</v>
      </c>
      <c r="U609" s="250">
        <v>0</v>
      </c>
      <c r="V609" s="250">
        <v>0</v>
      </c>
      <c r="W609" s="250">
        <v>0</v>
      </c>
    </row>
    <row r="610" spans="5:23" x14ac:dyDescent="0.3">
      <c r="E610" s="243">
        <f>Jurat!I$1</f>
        <v>0</v>
      </c>
      <c r="F610" s="244">
        <f>Jurat!D$33</f>
        <v>0</v>
      </c>
      <c r="G610" s="219" t="s">
        <v>552</v>
      </c>
      <c r="H610" s="244">
        <v>42460</v>
      </c>
      <c r="I610" s="219" t="s">
        <v>487</v>
      </c>
      <c r="J610" s="219" t="s">
        <v>545</v>
      </c>
      <c r="K610" s="219" t="s">
        <v>545</v>
      </c>
      <c r="L610" s="219" t="s">
        <v>545</v>
      </c>
      <c r="M610" s="219"/>
      <c r="N610" s="224" t="s">
        <v>545</v>
      </c>
      <c r="O610" s="250">
        <f>'MMA Rev-Exp Region 2'!D$9</f>
        <v>0</v>
      </c>
      <c r="P610" s="250">
        <f>'MMA Rev-Exp Region 2'!E$9</f>
        <v>0</v>
      </c>
      <c r="Q610" s="250">
        <f>'MMA Rev-Exp Region 2'!F$9</f>
        <v>0</v>
      </c>
      <c r="R610" s="250">
        <f>'MMA Rev-Exp Region 2'!G$9</f>
        <v>0</v>
      </c>
      <c r="S610" s="250">
        <f>'MMA Rev-Exp Region 2'!H$9</f>
        <v>0</v>
      </c>
      <c r="T610" s="250">
        <f>'MMA Rev-Exp Region 2'!I$9</f>
        <v>0</v>
      </c>
      <c r="U610" s="250">
        <f>'MMA Rev-Exp Region 2'!J$9</f>
        <v>0</v>
      </c>
      <c r="V610" s="250">
        <f>'MMA Rev-Exp Region 2'!K$9</f>
        <v>0</v>
      </c>
      <c r="W610" s="250">
        <f>'MMA Rev-Exp Region 2'!L$9</f>
        <v>0</v>
      </c>
    </row>
    <row r="611" spans="5:23" x14ac:dyDescent="0.3">
      <c r="E611" s="243">
        <f>Jurat!I$1</f>
        <v>0</v>
      </c>
      <c r="F611" s="244">
        <f>Jurat!D$33</f>
        <v>0</v>
      </c>
      <c r="G611" s="219" t="s">
        <v>552</v>
      </c>
      <c r="H611" s="244">
        <v>42460</v>
      </c>
      <c r="I611" s="219" t="s">
        <v>487</v>
      </c>
      <c r="J611" s="219" t="s">
        <v>625</v>
      </c>
      <c r="K611" s="219" t="s">
        <v>13</v>
      </c>
      <c r="L611" s="219" t="s">
        <v>13</v>
      </c>
      <c r="M611" s="235">
        <v>1.1000000000000001</v>
      </c>
      <c r="N611" s="225" t="s">
        <v>13</v>
      </c>
      <c r="O611" s="250">
        <f>'MMA Rev-Exp Region 2'!D$11</f>
        <v>0</v>
      </c>
      <c r="P611" s="250">
        <f>'MMA Rev-Exp Region 2'!E$11</f>
        <v>0</v>
      </c>
      <c r="Q611" s="250">
        <f>'MMA Rev-Exp Region 2'!F$11</f>
        <v>0</v>
      </c>
      <c r="R611" s="250">
        <f>'MMA Rev-Exp Region 2'!G$11</f>
        <v>0</v>
      </c>
      <c r="S611" s="250">
        <f>'MMA Rev-Exp Region 2'!H$11</f>
        <v>0</v>
      </c>
      <c r="T611" s="250">
        <f>'MMA Rev-Exp Region 2'!I$11</f>
        <v>0</v>
      </c>
      <c r="U611" s="250">
        <f>'MMA Rev-Exp Region 2'!J$11</f>
        <v>0</v>
      </c>
      <c r="V611" s="250">
        <f>'MMA Rev-Exp Region 2'!K$11</f>
        <v>0</v>
      </c>
      <c r="W611" s="250">
        <f>'MMA Rev-Exp Region 2'!L$11</f>
        <v>0</v>
      </c>
    </row>
    <row r="612" spans="5:23" x14ac:dyDescent="0.3">
      <c r="E612" s="243">
        <f>Jurat!I$1</f>
        <v>0</v>
      </c>
      <c r="F612" s="244">
        <f>Jurat!D$33</f>
        <v>0</v>
      </c>
      <c r="G612" s="219" t="s">
        <v>552</v>
      </c>
      <c r="H612" s="244">
        <v>42460</v>
      </c>
      <c r="I612" s="219" t="s">
        <v>487</v>
      </c>
      <c r="J612" s="219" t="s">
        <v>625</v>
      </c>
      <c r="K612" s="219" t="s">
        <v>631</v>
      </c>
      <c r="L612" s="219" t="s">
        <v>632</v>
      </c>
      <c r="M612" s="236">
        <v>1.2</v>
      </c>
      <c r="N612" s="228" t="s">
        <v>19</v>
      </c>
      <c r="O612" s="250">
        <f>'MMA Rev-Exp Region 2'!D$12</f>
        <v>0</v>
      </c>
      <c r="P612" s="250">
        <f>'MMA Rev-Exp Region 2'!E$12</f>
        <v>0</v>
      </c>
      <c r="Q612" s="250">
        <f>'MMA Rev-Exp Region 2'!F$12</f>
        <v>0</v>
      </c>
      <c r="R612" s="250">
        <f>'MMA Rev-Exp Region 2'!G$12</f>
        <v>0</v>
      </c>
      <c r="S612" s="250">
        <f>'MMA Rev-Exp Region 2'!H$12</f>
        <v>0</v>
      </c>
      <c r="T612" s="250">
        <f>'MMA Rev-Exp Region 2'!I$12</f>
        <v>0</v>
      </c>
      <c r="U612" s="250">
        <f>'MMA Rev-Exp Region 2'!J$12</f>
        <v>0</v>
      </c>
      <c r="V612" s="250">
        <f>'MMA Rev-Exp Region 2'!K$12</f>
        <v>0</v>
      </c>
      <c r="W612" s="250">
        <f>'MMA Rev-Exp Region 2'!L$12</f>
        <v>0</v>
      </c>
    </row>
    <row r="613" spans="5:23" x14ac:dyDescent="0.3">
      <c r="E613" s="243">
        <f>Jurat!I$1</f>
        <v>0</v>
      </c>
      <c r="F613" s="244">
        <f>Jurat!D$33</f>
        <v>0</v>
      </c>
      <c r="G613" s="219" t="s">
        <v>552</v>
      </c>
      <c r="H613" s="244">
        <v>42460</v>
      </c>
      <c r="I613" s="219" t="s">
        <v>487</v>
      </c>
      <c r="J613" s="219" t="s">
        <v>625</v>
      </c>
      <c r="K613" s="219" t="s">
        <v>631</v>
      </c>
      <c r="L613" s="219" t="s">
        <v>633</v>
      </c>
      <c r="M613" s="236" t="s">
        <v>70</v>
      </c>
      <c r="N613" s="228" t="s">
        <v>449</v>
      </c>
      <c r="O613" s="250">
        <f>'MMA Rev-Exp Region 2'!D$13</f>
        <v>0</v>
      </c>
      <c r="P613" s="250">
        <f>'MMA Rev-Exp Region 2'!E$13</f>
        <v>0</v>
      </c>
      <c r="Q613" s="250">
        <f>'MMA Rev-Exp Region 2'!F$13</f>
        <v>0</v>
      </c>
      <c r="R613" s="250">
        <f>'MMA Rev-Exp Region 2'!G$13</f>
        <v>0</v>
      </c>
      <c r="S613" s="250">
        <f>'MMA Rev-Exp Region 2'!H$13</f>
        <v>0</v>
      </c>
      <c r="T613" s="250">
        <f>'MMA Rev-Exp Region 2'!I$13</f>
        <v>0</v>
      </c>
      <c r="U613" s="250">
        <f>'MMA Rev-Exp Region 2'!J$13</f>
        <v>0</v>
      </c>
      <c r="V613" s="250">
        <f>'MMA Rev-Exp Region 2'!K$13</f>
        <v>0</v>
      </c>
      <c r="W613" s="250">
        <f>'MMA Rev-Exp Region 2'!L$13</f>
        <v>0</v>
      </c>
    </row>
    <row r="614" spans="5:23" x14ac:dyDescent="0.3">
      <c r="E614" s="243">
        <f>Jurat!I$1</f>
        <v>0</v>
      </c>
      <c r="F614" s="244">
        <f>Jurat!D$33</f>
        <v>0</v>
      </c>
      <c r="G614" s="219" t="s">
        <v>552</v>
      </c>
      <c r="H614" s="244">
        <v>42460</v>
      </c>
      <c r="I614" s="219" t="s">
        <v>487</v>
      </c>
      <c r="J614" s="219" t="s">
        <v>625</v>
      </c>
      <c r="K614" s="219" t="s">
        <v>631</v>
      </c>
      <c r="L614" s="219" t="s">
        <v>634</v>
      </c>
      <c r="M614" s="236" t="s">
        <v>71</v>
      </c>
      <c r="N614" s="228" t="s">
        <v>160</v>
      </c>
      <c r="O614" s="250">
        <f>'MMA Rev-Exp Region 2'!D$14</f>
        <v>0</v>
      </c>
      <c r="P614" s="250">
        <f>'MMA Rev-Exp Region 2'!E$14</f>
        <v>0</v>
      </c>
      <c r="Q614" s="250">
        <f>'MMA Rev-Exp Region 2'!F$14</f>
        <v>0</v>
      </c>
      <c r="R614" s="250">
        <f>'MMA Rev-Exp Region 2'!G$14</f>
        <v>0</v>
      </c>
      <c r="S614" s="250">
        <f>'MMA Rev-Exp Region 2'!H$14</f>
        <v>0</v>
      </c>
      <c r="T614" s="250">
        <f>'MMA Rev-Exp Region 2'!I$14</f>
        <v>0</v>
      </c>
      <c r="U614" s="250">
        <f>'MMA Rev-Exp Region 2'!J$14</f>
        <v>0</v>
      </c>
      <c r="V614" s="250">
        <f>'MMA Rev-Exp Region 2'!K$14</f>
        <v>0</v>
      </c>
      <c r="W614" s="250">
        <f>'MMA Rev-Exp Region 2'!L$14</f>
        <v>0</v>
      </c>
    </row>
    <row r="615" spans="5:23" x14ac:dyDescent="0.3">
      <c r="E615" s="243">
        <f>Jurat!I$1</f>
        <v>0</v>
      </c>
      <c r="F615" s="244">
        <f>Jurat!D$33</f>
        <v>0</v>
      </c>
      <c r="G615" s="219" t="s">
        <v>552</v>
      </c>
      <c r="H615" s="244">
        <v>42460</v>
      </c>
      <c r="I615" s="219" t="s">
        <v>487</v>
      </c>
      <c r="J615" s="219" t="s">
        <v>625</v>
      </c>
      <c r="K615" s="219" t="s">
        <v>14</v>
      </c>
      <c r="L615" s="219" t="s">
        <v>635</v>
      </c>
      <c r="M615" s="236" t="s">
        <v>104</v>
      </c>
      <c r="N615" s="228" t="s">
        <v>161</v>
      </c>
      <c r="O615" s="250">
        <f>'MMA Rev-Exp Region 2'!D$15</f>
        <v>0</v>
      </c>
      <c r="P615" s="250">
        <f>'MMA Rev-Exp Region 2'!E$15</f>
        <v>0</v>
      </c>
      <c r="Q615" s="250">
        <f>'MMA Rev-Exp Region 2'!F$15</f>
        <v>0</v>
      </c>
      <c r="R615" s="250">
        <f>'MMA Rev-Exp Region 2'!G$15</f>
        <v>0</v>
      </c>
      <c r="S615" s="250">
        <f>'MMA Rev-Exp Region 2'!H$15</f>
        <v>0</v>
      </c>
      <c r="T615" s="250">
        <f>'MMA Rev-Exp Region 2'!I$15</f>
        <v>0</v>
      </c>
      <c r="U615" s="250">
        <f>'MMA Rev-Exp Region 2'!J$15</f>
        <v>0</v>
      </c>
      <c r="V615" s="250">
        <f>'MMA Rev-Exp Region 2'!K$15</f>
        <v>0</v>
      </c>
      <c r="W615" s="250">
        <f>'MMA Rev-Exp Region 2'!L$15</f>
        <v>0</v>
      </c>
    </row>
    <row r="616" spans="5:23" x14ac:dyDescent="0.3">
      <c r="E616" s="243">
        <f>Jurat!I$1</f>
        <v>0</v>
      </c>
      <c r="F616" s="244">
        <f>Jurat!D$33</f>
        <v>0</v>
      </c>
      <c r="G616" s="219" t="s">
        <v>552</v>
      </c>
      <c r="H616" s="244">
        <v>42460</v>
      </c>
      <c r="I616" s="219" t="s">
        <v>487</v>
      </c>
      <c r="J616" s="219" t="s">
        <v>625</v>
      </c>
      <c r="K616" s="219" t="s">
        <v>14</v>
      </c>
      <c r="L616" s="219" t="s">
        <v>14</v>
      </c>
      <c r="M616" s="236" t="s">
        <v>39</v>
      </c>
      <c r="N616" s="228" t="s">
        <v>14</v>
      </c>
      <c r="O616" s="250">
        <f>'MMA Rev-Exp Region 2'!D$16</f>
        <v>0</v>
      </c>
      <c r="P616" s="250">
        <f>'MMA Rev-Exp Region 2'!E$16</f>
        <v>0</v>
      </c>
      <c r="Q616" s="250">
        <f>'MMA Rev-Exp Region 2'!F$16</f>
        <v>0</v>
      </c>
      <c r="R616" s="250">
        <f>'MMA Rev-Exp Region 2'!G$16</f>
        <v>0</v>
      </c>
      <c r="S616" s="250">
        <f>'MMA Rev-Exp Region 2'!H$16</f>
        <v>0</v>
      </c>
      <c r="T616" s="250">
        <f>'MMA Rev-Exp Region 2'!I$16</f>
        <v>0</v>
      </c>
      <c r="U616" s="250">
        <f>'MMA Rev-Exp Region 2'!J$16</f>
        <v>0</v>
      </c>
      <c r="V616" s="250">
        <f>'MMA Rev-Exp Region 2'!K$16</f>
        <v>0</v>
      </c>
      <c r="W616" s="250">
        <f>'MMA Rev-Exp Region 2'!L$16</f>
        <v>0</v>
      </c>
    </row>
    <row r="617" spans="5:23" x14ac:dyDescent="0.3">
      <c r="E617" s="243">
        <f>Jurat!I$1</f>
        <v>0</v>
      </c>
      <c r="F617" s="244">
        <f>Jurat!D$33</f>
        <v>0</v>
      </c>
      <c r="G617" s="219" t="s">
        <v>552</v>
      </c>
      <c r="H617" s="244">
        <v>42460</v>
      </c>
      <c r="I617" s="219" t="s">
        <v>487</v>
      </c>
      <c r="J617" s="219" t="s">
        <v>626</v>
      </c>
      <c r="K617" s="219" t="s">
        <v>558</v>
      </c>
      <c r="L617" s="219" t="s">
        <v>0</v>
      </c>
      <c r="M617" s="236">
        <v>2.1</v>
      </c>
      <c r="N617" s="228" t="s">
        <v>162</v>
      </c>
      <c r="O617" s="250">
        <f>'MMA Rev-Exp Region 2'!D$20</f>
        <v>0</v>
      </c>
      <c r="P617" s="250">
        <f>'MMA Rev-Exp Region 2'!E$20</f>
        <v>0</v>
      </c>
      <c r="Q617" s="250">
        <f>'MMA Rev-Exp Region 2'!F$20</f>
        <v>0</v>
      </c>
      <c r="R617" s="250">
        <f>'MMA Rev-Exp Region 2'!G$20</f>
        <v>0</v>
      </c>
      <c r="S617" s="250">
        <f>'MMA Rev-Exp Region 2'!H$20</f>
        <v>0</v>
      </c>
      <c r="T617" s="250">
        <f>'MMA Rev-Exp Region 2'!I$20</f>
        <v>0</v>
      </c>
      <c r="U617" s="250">
        <f>'MMA Rev-Exp Region 2'!J$20</f>
        <v>0</v>
      </c>
      <c r="V617" s="250">
        <f>'MMA Rev-Exp Region 2'!K$20</f>
        <v>0</v>
      </c>
      <c r="W617" s="250">
        <f>'MMA Rev-Exp Region 2'!L$20</f>
        <v>0</v>
      </c>
    </row>
    <row r="618" spans="5:23" x14ac:dyDescent="0.3">
      <c r="E618" s="243">
        <f>Jurat!I$1</f>
        <v>0</v>
      </c>
      <c r="F618" s="244">
        <f>Jurat!D$33</f>
        <v>0</v>
      </c>
      <c r="G618" s="219" t="s">
        <v>552</v>
      </c>
      <c r="H618" s="244">
        <v>42460</v>
      </c>
      <c r="I618" s="219" t="s">
        <v>487</v>
      </c>
      <c r="J618" s="219" t="s">
        <v>626</v>
      </c>
      <c r="K618" s="219" t="s">
        <v>558</v>
      </c>
      <c r="L618" s="219" t="s">
        <v>0</v>
      </c>
      <c r="M618" s="236">
        <v>2.2000000000000002</v>
      </c>
      <c r="N618" s="228" t="s">
        <v>163</v>
      </c>
      <c r="O618" s="250">
        <f>'MMA Rev-Exp Region 2'!D$21</f>
        <v>0</v>
      </c>
      <c r="P618" s="250">
        <f>'MMA Rev-Exp Region 2'!E$21</f>
        <v>0</v>
      </c>
      <c r="Q618" s="250">
        <f>'MMA Rev-Exp Region 2'!F$21</f>
        <v>0</v>
      </c>
      <c r="R618" s="250">
        <f>'MMA Rev-Exp Region 2'!G$21</f>
        <v>0</v>
      </c>
      <c r="S618" s="250">
        <f>'MMA Rev-Exp Region 2'!H$21</f>
        <v>0</v>
      </c>
      <c r="T618" s="250">
        <f>'MMA Rev-Exp Region 2'!I$21</f>
        <v>0</v>
      </c>
      <c r="U618" s="250">
        <f>'MMA Rev-Exp Region 2'!J$21</f>
        <v>0</v>
      </c>
      <c r="V618" s="250">
        <f>'MMA Rev-Exp Region 2'!K$21</f>
        <v>0</v>
      </c>
      <c r="W618" s="250">
        <f>'MMA Rev-Exp Region 2'!L$21</f>
        <v>0</v>
      </c>
    </row>
    <row r="619" spans="5:23" x14ac:dyDescent="0.3">
      <c r="E619" s="243">
        <f>Jurat!I$1</f>
        <v>0</v>
      </c>
      <c r="F619" s="244">
        <f>Jurat!D$33</f>
        <v>0</v>
      </c>
      <c r="G619" s="219" t="s">
        <v>552</v>
      </c>
      <c r="H619" s="244">
        <v>42460</v>
      </c>
      <c r="I619" s="219" t="s">
        <v>487</v>
      </c>
      <c r="J619" s="219" t="s">
        <v>626</v>
      </c>
      <c r="K619" s="219" t="s">
        <v>558</v>
      </c>
      <c r="L619" s="219" t="s">
        <v>0</v>
      </c>
      <c r="M619" s="236">
        <v>2.2999999999999998</v>
      </c>
      <c r="N619" s="228" t="s">
        <v>164</v>
      </c>
      <c r="O619" s="250">
        <f>'MMA Rev-Exp Region 2'!D$22</f>
        <v>0</v>
      </c>
      <c r="P619" s="250">
        <f>'MMA Rev-Exp Region 2'!E$22</f>
        <v>0</v>
      </c>
      <c r="Q619" s="250">
        <f>'MMA Rev-Exp Region 2'!F$22</f>
        <v>0</v>
      </c>
      <c r="R619" s="250">
        <f>'MMA Rev-Exp Region 2'!G$22</f>
        <v>0</v>
      </c>
      <c r="S619" s="250">
        <f>'MMA Rev-Exp Region 2'!H$22</f>
        <v>0</v>
      </c>
      <c r="T619" s="250">
        <f>'MMA Rev-Exp Region 2'!I$22</f>
        <v>0</v>
      </c>
      <c r="U619" s="250">
        <f>'MMA Rev-Exp Region 2'!J$22</f>
        <v>0</v>
      </c>
      <c r="V619" s="250">
        <f>'MMA Rev-Exp Region 2'!K$22</f>
        <v>0</v>
      </c>
      <c r="W619" s="250">
        <f>'MMA Rev-Exp Region 2'!L$22</f>
        <v>0</v>
      </c>
    </row>
    <row r="620" spans="5:23" x14ac:dyDescent="0.3">
      <c r="E620" s="243">
        <f>Jurat!I$1</f>
        <v>0</v>
      </c>
      <c r="F620" s="244">
        <f>Jurat!D$33</f>
        <v>0</v>
      </c>
      <c r="G620" s="219" t="s">
        <v>552</v>
      </c>
      <c r="H620" s="244">
        <v>42460</v>
      </c>
      <c r="I620" s="219" t="s">
        <v>487</v>
      </c>
      <c r="J620" s="219" t="s">
        <v>626</v>
      </c>
      <c r="K620" s="219" t="s">
        <v>558</v>
      </c>
      <c r="L620" s="219" t="s">
        <v>0</v>
      </c>
      <c r="M620" s="236">
        <v>2.4</v>
      </c>
      <c r="N620" s="228" t="s">
        <v>165</v>
      </c>
      <c r="O620" s="250">
        <f>'MMA Rev-Exp Region 2'!D$23</f>
        <v>0</v>
      </c>
      <c r="P620" s="250">
        <f>'MMA Rev-Exp Region 2'!E$23</f>
        <v>0</v>
      </c>
      <c r="Q620" s="250">
        <f>'MMA Rev-Exp Region 2'!F$23</f>
        <v>0</v>
      </c>
      <c r="R620" s="250">
        <f>'MMA Rev-Exp Region 2'!G$23</f>
        <v>0</v>
      </c>
      <c r="S620" s="250">
        <f>'MMA Rev-Exp Region 2'!H$23</f>
        <v>0</v>
      </c>
      <c r="T620" s="250">
        <f>'MMA Rev-Exp Region 2'!I$23</f>
        <v>0</v>
      </c>
      <c r="U620" s="250">
        <f>'MMA Rev-Exp Region 2'!J$23</f>
        <v>0</v>
      </c>
      <c r="V620" s="250">
        <f>'MMA Rev-Exp Region 2'!K$23</f>
        <v>0</v>
      </c>
      <c r="W620" s="250">
        <f>'MMA Rev-Exp Region 2'!L$23</f>
        <v>0</v>
      </c>
    </row>
    <row r="621" spans="5:23" ht="28.8" x14ac:dyDescent="0.3">
      <c r="E621" s="243">
        <f>Jurat!I$1</f>
        <v>0</v>
      </c>
      <c r="F621" s="244">
        <f>Jurat!D$33</f>
        <v>0</v>
      </c>
      <c r="G621" s="219" t="s">
        <v>552</v>
      </c>
      <c r="H621" s="244">
        <v>42460</v>
      </c>
      <c r="I621" s="219" t="s">
        <v>487</v>
      </c>
      <c r="J621" s="219" t="s">
        <v>626</v>
      </c>
      <c r="K621" s="219" t="s">
        <v>558</v>
      </c>
      <c r="L621" s="219" t="s">
        <v>0</v>
      </c>
      <c r="M621" s="236">
        <v>2.5</v>
      </c>
      <c r="N621" s="228" t="s">
        <v>166</v>
      </c>
      <c r="O621" s="250">
        <f>'MMA Rev-Exp Region 2'!D$24</f>
        <v>0</v>
      </c>
      <c r="P621" s="250">
        <f>'MMA Rev-Exp Region 2'!E$24</f>
        <v>0</v>
      </c>
      <c r="Q621" s="250">
        <f>'MMA Rev-Exp Region 2'!F$24</f>
        <v>0</v>
      </c>
      <c r="R621" s="250">
        <f>'MMA Rev-Exp Region 2'!G$24</f>
        <v>0</v>
      </c>
      <c r="S621" s="250">
        <f>'MMA Rev-Exp Region 2'!H$24</f>
        <v>0</v>
      </c>
      <c r="T621" s="250">
        <f>'MMA Rev-Exp Region 2'!I$24</f>
        <v>0</v>
      </c>
      <c r="U621" s="250">
        <f>'MMA Rev-Exp Region 2'!J$24</f>
        <v>0</v>
      </c>
      <c r="V621" s="250">
        <f>'MMA Rev-Exp Region 2'!K$24</f>
        <v>0</v>
      </c>
      <c r="W621" s="250">
        <f>'MMA Rev-Exp Region 2'!L$24</f>
        <v>0</v>
      </c>
    </row>
    <row r="622" spans="5:23" x14ac:dyDescent="0.3">
      <c r="E622" s="243">
        <f>Jurat!I$1</f>
        <v>0</v>
      </c>
      <c r="F622" s="244">
        <f>Jurat!D$33</f>
        <v>0</v>
      </c>
      <c r="G622" s="219" t="s">
        <v>552</v>
      </c>
      <c r="H622" s="244">
        <v>42460</v>
      </c>
      <c r="I622" s="219" t="s">
        <v>487</v>
      </c>
      <c r="J622" s="219" t="s">
        <v>626</v>
      </c>
      <c r="K622" s="219" t="s">
        <v>558</v>
      </c>
      <c r="L622" s="219" t="s">
        <v>0</v>
      </c>
      <c r="M622" s="236" t="s">
        <v>108</v>
      </c>
      <c r="N622" s="228" t="s">
        <v>7</v>
      </c>
      <c r="O622" s="250">
        <f>'MMA Rev-Exp Region 2'!D$25</f>
        <v>0</v>
      </c>
      <c r="P622" s="250">
        <f>'MMA Rev-Exp Region 2'!E$25</f>
        <v>0</v>
      </c>
      <c r="Q622" s="250">
        <f>'MMA Rev-Exp Region 2'!F$25</f>
        <v>0</v>
      </c>
      <c r="R622" s="250">
        <f>'MMA Rev-Exp Region 2'!G$25</f>
        <v>0</v>
      </c>
      <c r="S622" s="250">
        <f>'MMA Rev-Exp Region 2'!H$25</f>
        <v>0</v>
      </c>
      <c r="T622" s="250">
        <f>'MMA Rev-Exp Region 2'!I$25</f>
        <v>0</v>
      </c>
      <c r="U622" s="250">
        <f>'MMA Rev-Exp Region 2'!J$25</f>
        <v>0</v>
      </c>
      <c r="V622" s="250">
        <f>'MMA Rev-Exp Region 2'!K$25</f>
        <v>0</v>
      </c>
      <c r="W622" s="250">
        <f>'MMA Rev-Exp Region 2'!L$25</f>
        <v>0</v>
      </c>
    </row>
    <row r="623" spans="5:23" x14ac:dyDescent="0.3">
      <c r="E623" s="243">
        <f>Jurat!I$1</f>
        <v>0</v>
      </c>
      <c r="F623" s="244">
        <f>Jurat!D$33</f>
        <v>0</v>
      </c>
      <c r="G623" s="219" t="s">
        <v>552</v>
      </c>
      <c r="H623" s="244">
        <v>42460</v>
      </c>
      <c r="I623" s="219" t="s">
        <v>487</v>
      </c>
      <c r="J623" s="219" t="s">
        <v>626</v>
      </c>
      <c r="K623" s="219" t="s">
        <v>558</v>
      </c>
      <c r="L623" s="219" t="s">
        <v>0</v>
      </c>
      <c r="M623" s="236" t="s">
        <v>167</v>
      </c>
      <c r="N623" s="228" t="s">
        <v>565</v>
      </c>
      <c r="O623" s="250">
        <f>'MMA Rev-Exp Region 2'!D$26</f>
        <v>0</v>
      </c>
      <c r="P623" s="250">
        <f>'MMA Rev-Exp Region 2'!E$26</f>
        <v>0</v>
      </c>
      <c r="Q623" s="250">
        <f>'MMA Rev-Exp Region 2'!F$26</f>
        <v>0</v>
      </c>
      <c r="R623" s="250">
        <f>'MMA Rev-Exp Region 2'!G$26</f>
        <v>0</v>
      </c>
      <c r="S623" s="250">
        <f>'MMA Rev-Exp Region 2'!H$26</f>
        <v>0</v>
      </c>
      <c r="T623" s="250">
        <f>'MMA Rev-Exp Region 2'!I$26</f>
        <v>0</v>
      </c>
      <c r="U623" s="250">
        <f>'MMA Rev-Exp Region 2'!J$26</f>
        <v>0</v>
      </c>
      <c r="V623" s="250">
        <f>'MMA Rev-Exp Region 2'!K$26</f>
        <v>0</v>
      </c>
      <c r="W623" s="250">
        <f>'MMA Rev-Exp Region 2'!L$26</f>
        <v>0</v>
      </c>
    </row>
    <row r="624" spans="5:23" x14ac:dyDescent="0.3">
      <c r="E624" s="243">
        <f>Jurat!I$1</f>
        <v>0</v>
      </c>
      <c r="F624" s="244">
        <f>Jurat!D$33</f>
        <v>0</v>
      </c>
      <c r="G624" s="219" t="s">
        <v>552</v>
      </c>
      <c r="H624" s="244">
        <v>42460</v>
      </c>
      <c r="I624" s="219" t="s">
        <v>487</v>
      </c>
      <c r="J624" s="219" t="s">
        <v>626</v>
      </c>
      <c r="K624" s="219" t="s">
        <v>558</v>
      </c>
      <c r="L624" s="219" t="s">
        <v>60</v>
      </c>
      <c r="M624" s="236">
        <v>3.1</v>
      </c>
      <c r="N624" s="229" t="s">
        <v>37</v>
      </c>
      <c r="O624" s="250">
        <f>'MMA Rev-Exp Region 2'!D$28</f>
        <v>0</v>
      </c>
      <c r="P624" s="250">
        <f>'MMA Rev-Exp Region 2'!E$28</f>
        <v>0</v>
      </c>
      <c r="Q624" s="250">
        <f>'MMA Rev-Exp Region 2'!F$28</f>
        <v>0</v>
      </c>
      <c r="R624" s="250">
        <f>'MMA Rev-Exp Region 2'!G$28</f>
        <v>0</v>
      </c>
      <c r="S624" s="250">
        <f>'MMA Rev-Exp Region 2'!H$28</f>
        <v>0</v>
      </c>
      <c r="T624" s="250">
        <f>'MMA Rev-Exp Region 2'!I$28</f>
        <v>0</v>
      </c>
      <c r="U624" s="250">
        <f>'MMA Rev-Exp Region 2'!J$28</f>
        <v>0</v>
      </c>
      <c r="V624" s="250">
        <f>'MMA Rev-Exp Region 2'!K$28</f>
        <v>0</v>
      </c>
      <c r="W624" s="250">
        <f>'MMA Rev-Exp Region 2'!L$28</f>
        <v>0</v>
      </c>
    </row>
    <row r="625" spans="5:23" x14ac:dyDescent="0.3">
      <c r="E625" s="243">
        <f>Jurat!I$1</f>
        <v>0</v>
      </c>
      <c r="F625" s="244">
        <f>Jurat!D$33</f>
        <v>0</v>
      </c>
      <c r="G625" s="219" t="s">
        <v>552</v>
      </c>
      <c r="H625" s="244">
        <v>42460</v>
      </c>
      <c r="I625" s="219" t="s">
        <v>487</v>
      </c>
      <c r="J625" s="219" t="s">
        <v>626</v>
      </c>
      <c r="K625" s="219" t="s">
        <v>558</v>
      </c>
      <c r="L625" s="219" t="s">
        <v>60</v>
      </c>
      <c r="M625" s="236">
        <v>3.2</v>
      </c>
      <c r="N625" s="229" t="s">
        <v>38</v>
      </c>
      <c r="O625" s="250">
        <f>'MMA Rev-Exp Region 2'!D$29</f>
        <v>0</v>
      </c>
      <c r="P625" s="250">
        <f>'MMA Rev-Exp Region 2'!E$29</f>
        <v>0</v>
      </c>
      <c r="Q625" s="250">
        <f>'MMA Rev-Exp Region 2'!F$29</f>
        <v>0</v>
      </c>
      <c r="R625" s="250">
        <f>'MMA Rev-Exp Region 2'!G$29</f>
        <v>0</v>
      </c>
      <c r="S625" s="250">
        <f>'MMA Rev-Exp Region 2'!H$29</f>
        <v>0</v>
      </c>
      <c r="T625" s="250">
        <f>'MMA Rev-Exp Region 2'!I$29</f>
        <v>0</v>
      </c>
      <c r="U625" s="250">
        <f>'MMA Rev-Exp Region 2'!J$29</f>
        <v>0</v>
      </c>
      <c r="V625" s="250">
        <f>'MMA Rev-Exp Region 2'!K$29</f>
        <v>0</v>
      </c>
      <c r="W625" s="250">
        <f>'MMA Rev-Exp Region 2'!L$29</f>
        <v>0</v>
      </c>
    </row>
    <row r="626" spans="5:23" x14ac:dyDescent="0.3">
      <c r="E626" s="243">
        <f>Jurat!I$1</f>
        <v>0</v>
      </c>
      <c r="F626" s="244">
        <f>Jurat!D$33</f>
        <v>0</v>
      </c>
      <c r="G626" s="219" t="s">
        <v>552</v>
      </c>
      <c r="H626" s="244">
        <v>42460</v>
      </c>
      <c r="I626" s="219" t="s">
        <v>487</v>
      </c>
      <c r="J626" s="219" t="s">
        <v>626</v>
      </c>
      <c r="K626" s="219" t="s">
        <v>558</v>
      </c>
      <c r="L626" s="219" t="s">
        <v>60</v>
      </c>
      <c r="M626" s="236">
        <v>3.3</v>
      </c>
      <c r="N626" s="229" t="s">
        <v>61</v>
      </c>
      <c r="O626" s="250">
        <f>'MMA Rev-Exp Region 2'!D$30</f>
        <v>0</v>
      </c>
      <c r="P626" s="250">
        <f>'MMA Rev-Exp Region 2'!E$30</f>
        <v>0</v>
      </c>
      <c r="Q626" s="250">
        <f>'MMA Rev-Exp Region 2'!F$30</f>
        <v>0</v>
      </c>
      <c r="R626" s="250">
        <f>'MMA Rev-Exp Region 2'!G$30</f>
        <v>0</v>
      </c>
      <c r="S626" s="250">
        <f>'MMA Rev-Exp Region 2'!H$30</f>
        <v>0</v>
      </c>
      <c r="T626" s="250">
        <f>'MMA Rev-Exp Region 2'!I$30</f>
        <v>0</v>
      </c>
      <c r="U626" s="250">
        <f>'MMA Rev-Exp Region 2'!J$30</f>
        <v>0</v>
      </c>
      <c r="V626" s="250">
        <f>'MMA Rev-Exp Region 2'!K$30</f>
        <v>0</v>
      </c>
      <c r="W626" s="250">
        <f>'MMA Rev-Exp Region 2'!L$30</f>
        <v>0</v>
      </c>
    </row>
    <row r="627" spans="5:23" x14ac:dyDescent="0.3">
      <c r="E627" s="243">
        <f>Jurat!I$1</f>
        <v>0</v>
      </c>
      <c r="F627" s="244">
        <f>Jurat!D$33</f>
        <v>0</v>
      </c>
      <c r="G627" s="219" t="s">
        <v>552</v>
      </c>
      <c r="H627" s="244">
        <v>42460</v>
      </c>
      <c r="I627" s="219" t="s">
        <v>487</v>
      </c>
      <c r="J627" s="219" t="s">
        <v>626</v>
      </c>
      <c r="K627" s="219" t="s">
        <v>558</v>
      </c>
      <c r="L627" s="219" t="s">
        <v>60</v>
      </c>
      <c r="M627" s="236" t="s">
        <v>49</v>
      </c>
      <c r="N627" s="229" t="s">
        <v>168</v>
      </c>
      <c r="O627" s="250">
        <f>'MMA Rev-Exp Region 2'!D$31</f>
        <v>0</v>
      </c>
      <c r="P627" s="250">
        <f>'MMA Rev-Exp Region 2'!E$31</f>
        <v>0</v>
      </c>
      <c r="Q627" s="250">
        <f>'MMA Rev-Exp Region 2'!F$31</f>
        <v>0</v>
      </c>
      <c r="R627" s="250">
        <f>'MMA Rev-Exp Region 2'!G$31</f>
        <v>0</v>
      </c>
      <c r="S627" s="250">
        <f>'MMA Rev-Exp Region 2'!H$31</f>
        <v>0</v>
      </c>
      <c r="T627" s="250">
        <f>'MMA Rev-Exp Region 2'!I$31</f>
        <v>0</v>
      </c>
      <c r="U627" s="250">
        <f>'MMA Rev-Exp Region 2'!J$31</f>
        <v>0</v>
      </c>
      <c r="V627" s="250">
        <f>'MMA Rev-Exp Region 2'!K$31</f>
        <v>0</v>
      </c>
      <c r="W627" s="250">
        <f>'MMA Rev-Exp Region 2'!L$31</f>
        <v>0</v>
      </c>
    </row>
    <row r="628" spans="5:23" x14ac:dyDescent="0.3">
      <c r="E628" s="243">
        <f>Jurat!I$1</f>
        <v>0</v>
      </c>
      <c r="F628" s="244">
        <f>Jurat!D$33</f>
        <v>0</v>
      </c>
      <c r="G628" s="219" t="s">
        <v>552</v>
      </c>
      <c r="H628" s="244">
        <v>42460</v>
      </c>
      <c r="I628" s="219" t="s">
        <v>487</v>
      </c>
      <c r="J628" s="219" t="s">
        <v>626</v>
      </c>
      <c r="K628" s="219" t="s">
        <v>558</v>
      </c>
      <c r="L628" s="219" t="s">
        <v>60</v>
      </c>
      <c r="M628" s="236" t="s">
        <v>46</v>
      </c>
      <c r="N628" s="229" t="s">
        <v>59</v>
      </c>
      <c r="O628" s="250">
        <f>'MMA Rev-Exp Region 2'!D$32</f>
        <v>0</v>
      </c>
      <c r="P628" s="250">
        <f>'MMA Rev-Exp Region 2'!E$32</f>
        <v>0</v>
      </c>
      <c r="Q628" s="250">
        <f>'MMA Rev-Exp Region 2'!F$32</f>
        <v>0</v>
      </c>
      <c r="R628" s="250">
        <f>'MMA Rev-Exp Region 2'!G$32</f>
        <v>0</v>
      </c>
      <c r="S628" s="250">
        <f>'MMA Rev-Exp Region 2'!H$32</f>
        <v>0</v>
      </c>
      <c r="T628" s="250">
        <f>'MMA Rev-Exp Region 2'!I$32</f>
        <v>0</v>
      </c>
      <c r="U628" s="250">
        <f>'MMA Rev-Exp Region 2'!J$32</f>
        <v>0</v>
      </c>
      <c r="V628" s="250">
        <f>'MMA Rev-Exp Region 2'!K$32</f>
        <v>0</v>
      </c>
      <c r="W628" s="250">
        <f>'MMA Rev-Exp Region 2'!L$32</f>
        <v>0</v>
      </c>
    </row>
    <row r="629" spans="5:23" x14ac:dyDescent="0.3">
      <c r="E629" s="243">
        <f>Jurat!I$1</f>
        <v>0</v>
      </c>
      <c r="F629" s="244">
        <f>Jurat!D$33</f>
        <v>0</v>
      </c>
      <c r="G629" s="219" t="s">
        <v>552</v>
      </c>
      <c r="H629" s="244">
        <v>42460</v>
      </c>
      <c r="I629" s="219" t="s">
        <v>487</v>
      </c>
      <c r="J629" s="219" t="s">
        <v>626</v>
      </c>
      <c r="K629" s="219" t="s">
        <v>558</v>
      </c>
      <c r="L629" s="219" t="s">
        <v>60</v>
      </c>
      <c r="M629" s="236" t="s">
        <v>47</v>
      </c>
      <c r="N629" s="229" t="s">
        <v>169</v>
      </c>
      <c r="O629" s="250">
        <f>'MMA Rev-Exp Region 2'!D$33</f>
        <v>0</v>
      </c>
      <c r="P629" s="250">
        <f>'MMA Rev-Exp Region 2'!E$33</f>
        <v>0</v>
      </c>
      <c r="Q629" s="250">
        <f>'MMA Rev-Exp Region 2'!F$33</f>
        <v>0</v>
      </c>
      <c r="R629" s="250">
        <f>'MMA Rev-Exp Region 2'!G$33</f>
        <v>0</v>
      </c>
      <c r="S629" s="250">
        <f>'MMA Rev-Exp Region 2'!H$33</f>
        <v>0</v>
      </c>
      <c r="T629" s="250">
        <f>'MMA Rev-Exp Region 2'!I$33</f>
        <v>0</v>
      </c>
      <c r="U629" s="250">
        <f>'MMA Rev-Exp Region 2'!J$33</f>
        <v>0</v>
      </c>
      <c r="V629" s="250">
        <f>'MMA Rev-Exp Region 2'!K$33</f>
        <v>0</v>
      </c>
      <c r="W629" s="250">
        <f>'MMA Rev-Exp Region 2'!L$33</f>
        <v>0</v>
      </c>
    </row>
    <row r="630" spans="5:23" x14ac:dyDescent="0.3">
      <c r="E630" s="243">
        <f>Jurat!I$1</f>
        <v>0</v>
      </c>
      <c r="F630" s="244">
        <f>Jurat!D$33</f>
        <v>0</v>
      </c>
      <c r="G630" s="219" t="s">
        <v>552</v>
      </c>
      <c r="H630" s="244">
        <v>42460</v>
      </c>
      <c r="I630" s="219" t="s">
        <v>487</v>
      </c>
      <c r="J630" s="219" t="s">
        <v>626</v>
      </c>
      <c r="K630" s="219" t="s">
        <v>558</v>
      </c>
      <c r="L630" s="219" t="s">
        <v>60</v>
      </c>
      <c r="M630" s="236" t="s">
        <v>48</v>
      </c>
      <c r="N630" s="229" t="s">
        <v>578</v>
      </c>
      <c r="O630" s="250">
        <f>'MMA Rev-Exp Region 2'!D$34</f>
        <v>0</v>
      </c>
      <c r="P630" s="250">
        <f>'MMA Rev-Exp Region 2'!E$34</f>
        <v>0</v>
      </c>
      <c r="Q630" s="250">
        <f>'MMA Rev-Exp Region 2'!F$34</f>
        <v>0</v>
      </c>
      <c r="R630" s="250">
        <f>'MMA Rev-Exp Region 2'!G$34</f>
        <v>0</v>
      </c>
      <c r="S630" s="250">
        <f>'MMA Rev-Exp Region 2'!H$34</f>
        <v>0</v>
      </c>
      <c r="T630" s="250">
        <f>'MMA Rev-Exp Region 2'!I$34</f>
        <v>0</v>
      </c>
      <c r="U630" s="250">
        <f>'MMA Rev-Exp Region 2'!J$34</f>
        <v>0</v>
      </c>
      <c r="V630" s="250">
        <f>'MMA Rev-Exp Region 2'!K$34</f>
        <v>0</v>
      </c>
      <c r="W630" s="250">
        <f>'MMA Rev-Exp Region 2'!L$34</f>
        <v>0</v>
      </c>
    </row>
    <row r="631" spans="5:23" x14ac:dyDescent="0.3">
      <c r="E631" s="243">
        <f>Jurat!I$1</f>
        <v>0</v>
      </c>
      <c r="F631" s="244">
        <f>Jurat!D$33</f>
        <v>0</v>
      </c>
      <c r="G631" s="219" t="s">
        <v>552</v>
      </c>
      <c r="H631" s="244">
        <v>42460</v>
      </c>
      <c r="I631" s="219" t="s">
        <v>487</v>
      </c>
      <c r="J631" s="219" t="s">
        <v>626</v>
      </c>
      <c r="K631" s="219" t="s">
        <v>558</v>
      </c>
      <c r="L631" s="219" t="s">
        <v>26</v>
      </c>
      <c r="M631" s="236">
        <v>4.0999999999999996</v>
      </c>
      <c r="N631" s="240" t="s">
        <v>26</v>
      </c>
      <c r="O631" s="250">
        <f>'MMA Rev-Exp Region 2'!D$36</f>
        <v>0</v>
      </c>
      <c r="P631" s="250">
        <f>'MMA Rev-Exp Region 2'!E$36</f>
        <v>0</v>
      </c>
      <c r="Q631" s="250">
        <f>'MMA Rev-Exp Region 2'!F$36</f>
        <v>0</v>
      </c>
      <c r="R631" s="250">
        <f>'MMA Rev-Exp Region 2'!G$36</f>
        <v>0</v>
      </c>
      <c r="S631" s="250">
        <f>'MMA Rev-Exp Region 2'!H$36</f>
        <v>0</v>
      </c>
      <c r="T631" s="250">
        <f>'MMA Rev-Exp Region 2'!I$36</f>
        <v>0</v>
      </c>
      <c r="U631" s="250">
        <f>'MMA Rev-Exp Region 2'!J$36</f>
        <v>0</v>
      </c>
      <c r="V631" s="250">
        <f>'MMA Rev-Exp Region 2'!K$36</f>
        <v>0</v>
      </c>
      <c r="W631" s="250">
        <f>'MMA Rev-Exp Region 2'!L$36</f>
        <v>0</v>
      </c>
    </row>
    <row r="632" spans="5:23" x14ac:dyDescent="0.3">
      <c r="E632" s="243">
        <f>Jurat!I$1</f>
        <v>0</v>
      </c>
      <c r="F632" s="244">
        <f>Jurat!D$33</f>
        <v>0</v>
      </c>
      <c r="G632" s="219" t="s">
        <v>552</v>
      </c>
      <c r="H632" s="244">
        <v>42460</v>
      </c>
      <c r="I632" s="219" t="s">
        <v>487</v>
      </c>
      <c r="J632" s="219" t="s">
        <v>626</v>
      </c>
      <c r="K632" s="219" t="s">
        <v>558</v>
      </c>
      <c r="L632" s="219" t="s">
        <v>26</v>
      </c>
      <c r="M632" s="236" t="s">
        <v>82</v>
      </c>
      <c r="N632" s="241" t="s">
        <v>219</v>
      </c>
      <c r="O632" s="250">
        <f>'MMA Rev-Exp Region 2'!D$37</f>
        <v>0</v>
      </c>
      <c r="P632" s="250">
        <f>'MMA Rev-Exp Region 2'!E$37</f>
        <v>0</v>
      </c>
      <c r="Q632" s="250">
        <f>'MMA Rev-Exp Region 2'!F$37</f>
        <v>0</v>
      </c>
      <c r="R632" s="250">
        <f>'MMA Rev-Exp Region 2'!G$37</f>
        <v>0</v>
      </c>
      <c r="S632" s="250">
        <f>'MMA Rev-Exp Region 2'!H$37</f>
        <v>0</v>
      </c>
      <c r="T632" s="250">
        <f>'MMA Rev-Exp Region 2'!I$37</f>
        <v>0</v>
      </c>
      <c r="U632" s="250">
        <f>'MMA Rev-Exp Region 2'!J$37</f>
        <v>0</v>
      </c>
      <c r="V632" s="250">
        <f>'MMA Rev-Exp Region 2'!K$37</f>
        <v>0</v>
      </c>
      <c r="W632" s="250">
        <f>'MMA Rev-Exp Region 2'!L$37</f>
        <v>0</v>
      </c>
    </row>
    <row r="633" spans="5:23" x14ac:dyDescent="0.3">
      <c r="E633" s="243">
        <f>Jurat!I$1</f>
        <v>0</v>
      </c>
      <c r="F633" s="244">
        <f>Jurat!D$33</f>
        <v>0</v>
      </c>
      <c r="G633" s="219" t="s">
        <v>552</v>
      </c>
      <c r="H633" s="244">
        <v>42460</v>
      </c>
      <c r="I633" s="219" t="s">
        <v>487</v>
      </c>
      <c r="J633" s="219" t="s">
        <v>626</v>
      </c>
      <c r="K633" s="219" t="s">
        <v>558</v>
      </c>
      <c r="L633" s="219" t="s">
        <v>26</v>
      </c>
      <c r="M633" s="237" t="s">
        <v>83</v>
      </c>
      <c r="N633" s="242" t="s">
        <v>568</v>
      </c>
      <c r="O633" s="250">
        <f>'MMA Rev-Exp Region 2'!D$38</f>
        <v>0</v>
      </c>
      <c r="P633" s="250">
        <f>'MMA Rev-Exp Region 2'!E$38</f>
        <v>0</v>
      </c>
      <c r="Q633" s="250">
        <f>'MMA Rev-Exp Region 2'!F$38</f>
        <v>0</v>
      </c>
      <c r="R633" s="250">
        <f>'MMA Rev-Exp Region 2'!G$38</f>
        <v>0</v>
      </c>
      <c r="S633" s="250">
        <f>'MMA Rev-Exp Region 2'!H$38</f>
        <v>0</v>
      </c>
      <c r="T633" s="250">
        <f>'MMA Rev-Exp Region 2'!I$38</f>
        <v>0</v>
      </c>
      <c r="U633" s="250">
        <f>'MMA Rev-Exp Region 2'!J$38</f>
        <v>0</v>
      </c>
      <c r="V633" s="250">
        <f>'MMA Rev-Exp Region 2'!K$38</f>
        <v>0</v>
      </c>
      <c r="W633" s="250">
        <f>'MMA Rev-Exp Region 2'!L$38</f>
        <v>0</v>
      </c>
    </row>
    <row r="634" spans="5:23" x14ac:dyDescent="0.3">
      <c r="E634" s="243">
        <f>Jurat!I$1</f>
        <v>0</v>
      </c>
      <c r="F634" s="244">
        <f>Jurat!D$33</f>
        <v>0</v>
      </c>
      <c r="G634" s="219" t="s">
        <v>552</v>
      </c>
      <c r="H634" s="244">
        <v>42460</v>
      </c>
      <c r="I634" s="219" t="s">
        <v>487</v>
      </c>
      <c r="J634" s="219" t="s">
        <v>626</v>
      </c>
      <c r="K634" s="219" t="s">
        <v>558</v>
      </c>
      <c r="L634" s="219" t="s">
        <v>559</v>
      </c>
      <c r="M634" s="236">
        <v>5.0999999999999996</v>
      </c>
      <c r="N634" s="240" t="s">
        <v>41</v>
      </c>
      <c r="O634" s="250">
        <f>'MMA Rev-Exp Region 2'!D$40</f>
        <v>0</v>
      </c>
      <c r="P634" s="250">
        <f>'MMA Rev-Exp Region 2'!E$40</f>
        <v>0</v>
      </c>
      <c r="Q634" s="250">
        <f>'MMA Rev-Exp Region 2'!F$40</f>
        <v>0</v>
      </c>
      <c r="R634" s="250">
        <f>'MMA Rev-Exp Region 2'!G$40</f>
        <v>0</v>
      </c>
      <c r="S634" s="250">
        <f>'MMA Rev-Exp Region 2'!H$40</f>
        <v>0</v>
      </c>
      <c r="T634" s="250">
        <f>'MMA Rev-Exp Region 2'!I$40</f>
        <v>0</v>
      </c>
      <c r="U634" s="250">
        <f>'MMA Rev-Exp Region 2'!J$40</f>
        <v>0</v>
      </c>
      <c r="V634" s="250">
        <f>'MMA Rev-Exp Region 2'!K$40</f>
        <v>0</v>
      </c>
      <c r="W634" s="250">
        <f>'MMA Rev-Exp Region 2'!L$40</f>
        <v>0</v>
      </c>
    </row>
    <row r="635" spans="5:23" ht="28.8" x14ac:dyDescent="0.3">
      <c r="E635" s="243">
        <f>Jurat!I$1</f>
        <v>0</v>
      </c>
      <c r="F635" s="244">
        <f>Jurat!D$33</f>
        <v>0</v>
      </c>
      <c r="G635" s="219" t="s">
        <v>552</v>
      </c>
      <c r="H635" s="244">
        <v>42460</v>
      </c>
      <c r="I635" s="219" t="s">
        <v>487</v>
      </c>
      <c r="J635" s="219" t="s">
        <v>626</v>
      </c>
      <c r="K635" s="219" t="s">
        <v>558</v>
      </c>
      <c r="L635" s="219" t="s">
        <v>559</v>
      </c>
      <c r="M635" s="236">
        <v>5.2</v>
      </c>
      <c r="N635" s="240" t="s">
        <v>367</v>
      </c>
      <c r="O635" s="250">
        <f>'MMA Rev-Exp Region 2'!D$41</f>
        <v>0</v>
      </c>
      <c r="P635" s="250">
        <f>'MMA Rev-Exp Region 2'!E$41</f>
        <v>0</v>
      </c>
      <c r="Q635" s="250">
        <f>'MMA Rev-Exp Region 2'!F$41</f>
        <v>0</v>
      </c>
      <c r="R635" s="250">
        <f>'MMA Rev-Exp Region 2'!G$41</f>
        <v>0</v>
      </c>
      <c r="S635" s="250">
        <f>'MMA Rev-Exp Region 2'!H$41</f>
        <v>0</v>
      </c>
      <c r="T635" s="250">
        <f>'MMA Rev-Exp Region 2'!I$41</f>
        <v>0</v>
      </c>
      <c r="U635" s="250">
        <f>'MMA Rev-Exp Region 2'!J$41</f>
        <v>0</v>
      </c>
      <c r="V635" s="250">
        <f>'MMA Rev-Exp Region 2'!K$41</f>
        <v>0</v>
      </c>
      <c r="W635" s="250">
        <f>'MMA Rev-Exp Region 2'!L$41</f>
        <v>0</v>
      </c>
    </row>
    <row r="636" spans="5:23" ht="28.8" x14ac:dyDescent="0.3">
      <c r="E636" s="243">
        <f>Jurat!I$1</f>
        <v>0</v>
      </c>
      <c r="F636" s="244">
        <f>Jurat!D$33</f>
        <v>0</v>
      </c>
      <c r="G636" s="219" t="s">
        <v>552</v>
      </c>
      <c r="H636" s="244">
        <v>42460</v>
      </c>
      <c r="I636" s="219" t="s">
        <v>487</v>
      </c>
      <c r="J636" s="219" t="s">
        <v>626</v>
      </c>
      <c r="K636" s="219" t="s">
        <v>558</v>
      </c>
      <c r="L636" s="219" t="s">
        <v>559</v>
      </c>
      <c r="M636" s="236">
        <v>5.3</v>
      </c>
      <c r="N636" s="240" t="s">
        <v>368</v>
      </c>
      <c r="O636" s="250">
        <f>'MMA Rev-Exp Region 2'!D$42</f>
        <v>0</v>
      </c>
      <c r="P636" s="250">
        <f>'MMA Rev-Exp Region 2'!E$42</f>
        <v>0</v>
      </c>
      <c r="Q636" s="250">
        <f>'MMA Rev-Exp Region 2'!F$42</f>
        <v>0</v>
      </c>
      <c r="R636" s="250">
        <f>'MMA Rev-Exp Region 2'!G$42</f>
        <v>0</v>
      </c>
      <c r="S636" s="250">
        <f>'MMA Rev-Exp Region 2'!H$42</f>
        <v>0</v>
      </c>
      <c r="T636" s="250">
        <f>'MMA Rev-Exp Region 2'!I$42</f>
        <v>0</v>
      </c>
      <c r="U636" s="250">
        <f>'MMA Rev-Exp Region 2'!J$42</f>
        <v>0</v>
      </c>
      <c r="V636" s="250">
        <f>'MMA Rev-Exp Region 2'!K$42</f>
        <v>0</v>
      </c>
      <c r="W636" s="250">
        <f>'MMA Rev-Exp Region 2'!L$42</f>
        <v>0</v>
      </c>
    </row>
    <row r="637" spans="5:23" x14ac:dyDescent="0.3">
      <c r="E637" s="243">
        <f>Jurat!I$1</f>
        <v>0</v>
      </c>
      <c r="F637" s="244">
        <f>Jurat!D$33</f>
        <v>0</v>
      </c>
      <c r="G637" s="219" t="s">
        <v>552</v>
      </c>
      <c r="H637" s="244">
        <v>42460</v>
      </c>
      <c r="I637" s="219" t="s">
        <v>487</v>
      </c>
      <c r="J637" s="219" t="s">
        <v>626</v>
      </c>
      <c r="K637" s="219" t="s">
        <v>558</v>
      </c>
      <c r="L637" s="219" t="s">
        <v>559</v>
      </c>
      <c r="M637" s="236" t="s">
        <v>89</v>
      </c>
      <c r="N637" s="240" t="s">
        <v>569</v>
      </c>
      <c r="O637" s="250">
        <f>'MMA Rev-Exp Region 2'!D$43</f>
        <v>0</v>
      </c>
      <c r="P637" s="250">
        <f>'MMA Rev-Exp Region 2'!E$43</f>
        <v>0</v>
      </c>
      <c r="Q637" s="250">
        <f>'MMA Rev-Exp Region 2'!F$43</f>
        <v>0</v>
      </c>
      <c r="R637" s="250">
        <f>'MMA Rev-Exp Region 2'!G$43</f>
        <v>0</v>
      </c>
      <c r="S637" s="250">
        <f>'MMA Rev-Exp Region 2'!H$43</f>
        <v>0</v>
      </c>
      <c r="T637" s="250">
        <f>'MMA Rev-Exp Region 2'!I$43</f>
        <v>0</v>
      </c>
      <c r="U637" s="250">
        <f>'MMA Rev-Exp Region 2'!J$43</f>
        <v>0</v>
      </c>
      <c r="V637" s="250">
        <f>'MMA Rev-Exp Region 2'!K$43</f>
        <v>0</v>
      </c>
      <c r="W637" s="250">
        <f>'MMA Rev-Exp Region 2'!L$43</f>
        <v>0</v>
      </c>
    </row>
    <row r="638" spans="5:23" x14ac:dyDescent="0.3">
      <c r="E638" s="243">
        <f>Jurat!I$1</f>
        <v>0</v>
      </c>
      <c r="F638" s="244">
        <f>Jurat!D$33</f>
        <v>0</v>
      </c>
      <c r="G638" s="219" t="s">
        <v>552</v>
      </c>
      <c r="H638" s="244">
        <v>42460</v>
      </c>
      <c r="I638" s="219" t="s">
        <v>487</v>
      </c>
      <c r="J638" s="219" t="s">
        <v>626</v>
      </c>
      <c r="K638" s="219" t="s">
        <v>558</v>
      </c>
      <c r="L638" s="219" t="s">
        <v>560</v>
      </c>
      <c r="M638" s="236">
        <v>6.1</v>
      </c>
      <c r="N638" s="240" t="s">
        <v>20</v>
      </c>
      <c r="O638" s="250">
        <f>'MMA Rev-Exp Region 2'!D$45</f>
        <v>0</v>
      </c>
      <c r="P638" s="250">
        <f>'MMA Rev-Exp Region 2'!E$45</f>
        <v>0</v>
      </c>
      <c r="Q638" s="250">
        <f>'MMA Rev-Exp Region 2'!F$45</f>
        <v>0</v>
      </c>
      <c r="R638" s="250">
        <f>'MMA Rev-Exp Region 2'!G$45</f>
        <v>0</v>
      </c>
      <c r="S638" s="250">
        <f>'MMA Rev-Exp Region 2'!H$45</f>
        <v>0</v>
      </c>
      <c r="T638" s="250">
        <f>'MMA Rev-Exp Region 2'!I$45</f>
        <v>0</v>
      </c>
      <c r="U638" s="250">
        <f>'MMA Rev-Exp Region 2'!J$45</f>
        <v>0</v>
      </c>
      <c r="V638" s="250">
        <f>'MMA Rev-Exp Region 2'!K$45</f>
        <v>0</v>
      </c>
      <c r="W638" s="250">
        <f>'MMA Rev-Exp Region 2'!L$45</f>
        <v>0</v>
      </c>
    </row>
    <row r="639" spans="5:23" x14ac:dyDescent="0.3">
      <c r="E639" s="243">
        <f>Jurat!I$1</f>
        <v>0</v>
      </c>
      <c r="F639" s="244">
        <f>Jurat!D$33</f>
        <v>0</v>
      </c>
      <c r="G639" s="219" t="s">
        <v>552</v>
      </c>
      <c r="H639" s="244">
        <v>42460</v>
      </c>
      <c r="I639" s="219" t="s">
        <v>487</v>
      </c>
      <c r="J639" s="219" t="s">
        <v>626</v>
      </c>
      <c r="K639" s="219" t="s">
        <v>558</v>
      </c>
      <c r="L639" s="219" t="s">
        <v>560</v>
      </c>
      <c r="M639" s="236">
        <v>6.2</v>
      </c>
      <c r="N639" s="240" t="s">
        <v>21</v>
      </c>
      <c r="O639" s="250">
        <f>'MMA Rev-Exp Region 2'!D$46</f>
        <v>0</v>
      </c>
      <c r="P639" s="250">
        <f>'MMA Rev-Exp Region 2'!E$46</f>
        <v>0</v>
      </c>
      <c r="Q639" s="250">
        <f>'MMA Rev-Exp Region 2'!F$46</f>
        <v>0</v>
      </c>
      <c r="R639" s="250">
        <f>'MMA Rev-Exp Region 2'!G$46</f>
        <v>0</v>
      </c>
      <c r="S639" s="250">
        <f>'MMA Rev-Exp Region 2'!H$46</f>
        <v>0</v>
      </c>
      <c r="T639" s="250">
        <f>'MMA Rev-Exp Region 2'!I$46</f>
        <v>0</v>
      </c>
      <c r="U639" s="250">
        <f>'MMA Rev-Exp Region 2'!J$46</f>
        <v>0</v>
      </c>
      <c r="V639" s="250">
        <f>'MMA Rev-Exp Region 2'!K$46</f>
        <v>0</v>
      </c>
      <c r="W639" s="250">
        <f>'MMA Rev-Exp Region 2'!L$46</f>
        <v>0</v>
      </c>
    </row>
    <row r="640" spans="5:23" x14ac:dyDescent="0.3">
      <c r="E640" s="243">
        <f>Jurat!I$1</f>
        <v>0</v>
      </c>
      <c r="F640" s="244">
        <f>Jurat!D$33</f>
        <v>0</v>
      </c>
      <c r="G640" s="219" t="s">
        <v>552</v>
      </c>
      <c r="H640" s="244">
        <v>42460</v>
      </c>
      <c r="I640" s="219" t="s">
        <v>487</v>
      </c>
      <c r="J640" s="219" t="s">
        <v>626</v>
      </c>
      <c r="K640" s="219" t="s">
        <v>558</v>
      </c>
      <c r="L640" s="219" t="s">
        <v>560</v>
      </c>
      <c r="M640" s="236">
        <v>6.3</v>
      </c>
      <c r="N640" s="240" t="s">
        <v>220</v>
      </c>
      <c r="O640" s="250">
        <f>'MMA Rev-Exp Region 2'!D$47</f>
        <v>0</v>
      </c>
      <c r="P640" s="250">
        <f>'MMA Rev-Exp Region 2'!E$47</f>
        <v>0</v>
      </c>
      <c r="Q640" s="250">
        <f>'MMA Rev-Exp Region 2'!F$47</f>
        <v>0</v>
      </c>
      <c r="R640" s="250">
        <f>'MMA Rev-Exp Region 2'!G$47</f>
        <v>0</v>
      </c>
      <c r="S640" s="250">
        <f>'MMA Rev-Exp Region 2'!H$47</f>
        <v>0</v>
      </c>
      <c r="T640" s="250">
        <f>'MMA Rev-Exp Region 2'!I$47</f>
        <v>0</v>
      </c>
      <c r="U640" s="250">
        <f>'MMA Rev-Exp Region 2'!J$47</f>
        <v>0</v>
      </c>
      <c r="V640" s="250">
        <f>'MMA Rev-Exp Region 2'!K$47</f>
        <v>0</v>
      </c>
      <c r="W640" s="250">
        <f>'MMA Rev-Exp Region 2'!L$47</f>
        <v>0</v>
      </c>
    </row>
    <row r="641" spans="5:23" x14ac:dyDescent="0.3">
      <c r="E641" s="243">
        <f>Jurat!I$1</f>
        <v>0</v>
      </c>
      <c r="F641" s="244">
        <f>Jurat!D$33</f>
        <v>0</v>
      </c>
      <c r="G641" s="219" t="s">
        <v>552</v>
      </c>
      <c r="H641" s="244">
        <v>42460</v>
      </c>
      <c r="I641" s="219" t="s">
        <v>487</v>
      </c>
      <c r="J641" s="219" t="s">
        <v>626</v>
      </c>
      <c r="K641" s="219" t="s">
        <v>558</v>
      </c>
      <c r="L641" s="219" t="s">
        <v>560</v>
      </c>
      <c r="M641" s="236" t="s">
        <v>94</v>
      </c>
      <c r="N641" s="240" t="s">
        <v>570</v>
      </c>
      <c r="O641" s="250">
        <f>'MMA Rev-Exp Region 2'!D$48</f>
        <v>0</v>
      </c>
      <c r="P641" s="250">
        <f>'MMA Rev-Exp Region 2'!E$48</f>
        <v>0</v>
      </c>
      <c r="Q641" s="250">
        <f>'MMA Rev-Exp Region 2'!F$48</f>
        <v>0</v>
      </c>
      <c r="R641" s="250">
        <f>'MMA Rev-Exp Region 2'!G$48</f>
        <v>0</v>
      </c>
      <c r="S641" s="250">
        <f>'MMA Rev-Exp Region 2'!H$48</f>
        <v>0</v>
      </c>
      <c r="T641" s="250">
        <f>'MMA Rev-Exp Region 2'!I$48</f>
        <v>0</v>
      </c>
      <c r="U641" s="250">
        <f>'MMA Rev-Exp Region 2'!J$48</f>
        <v>0</v>
      </c>
      <c r="V641" s="250">
        <f>'MMA Rev-Exp Region 2'!K$48</f>
        <v>0</v>
      </c>
      <c r="W641" s="250">
        <f>'MMA Rev-Exp Region 2'!L$48</f>
        <v>0</v>
      </c>
    </row>
    <row r="642" spans="5:23" x14ac:dyDescent="0.3">
      <c r="E642" s="243">
        <f>Jurat!I$1</f>
        <v>0</v>
      </c>
      <c r="F642" s="244">
        <f>Jurat!D$33</f>
        <v>0</v>
      </c>
      <c r="G642" s="219" t="s">
        <v>552</v>
      </c>
      <c r="H642" s="244">
        <v>42460</v>
      </c>
      <c r="I642" s="219" t="s">
        <v>487</v>
      </c>
      <c r="J642" s="219" t="s">
        <v>626</v>
      </c>
      <c r="K642" s="219" t="s">
        <v>558</v>
      </c>
      <c r="L642" s="219" t="s">
        <v>561</v>
      </c>
      <c r="M642" s="236">
        <v>7.1</v>
      </c>
      <c r="N642" s="240" t="s">
        <v>22</v>
      </c>
      <c r="O642" s="250">
        <f>'MMA Rev-Exp Region 2'!D$50</f>
        <v>0</v>
      </c>
      <c r="P642" s="250">
        <f>'MMA Rev-Exp Region 2'!E$50</f>
        <v>0</v>
      </c>
      <c r="Q642" s="250">
        <f>'MMA Rev-Exp Region 2'!F$50</f>
        <v>0</v>
      </c>
      <c r="R642" s="250">
        <f>'MMA Rev-Exp Region 2'!G$50</f>
        <v>0</v>
      </c>
      <c r="S642" s="250">
        <f>'MMA Rev-Exp Region 2'!H$50</f>
        <v>0</v>
      </c>
      <c r="T642" s="250">
        <f>'MMA Rev-Exp Region 2'!I$50</f>
        <v>0</v>
      </c>
      <c r="U642" s="250">
        <f>'MMA Rev-Exp Region 2'!J$50</f>
        <v>0</v>
      </c>
      <c r="V642" s="250">
        <f>'MMA Rev-Exp Region 2'!K$50</f>
        <v>0</v>
      </c>
      <c r="W642" s="250">
        <f>'MMA Rev-Exp Region 2'!L$50</f>
        <v>0</v>
      </c>
    </row>
    <row r="643" spans="5:23" x14ac:dyDescent="0.3">
      <c r="E643" s="243">
        <f>Jurat!I$1</f>
        <v>0</v>
      </c>
      <c r="F643" s="244">
        <f>Jurat!D$33</f>
        <v>0</v>
      </c>
      <c r="G643" s="219" t="s">
        <v>552</v>
      </c>
      <c r="H643" s="244">
        <v>42460</v>
      </c>
      <c r="I643" s="219" t="s">
        <v>487</v>
      </c>
      <c r="J643" s="219" t="s">
        <v>626</v>
      </c>
      <c r="K643" s="219" t="s">
        <v>558</v>
      </c>
      <c r="L643" s="219" t="s">
        <v>561</v>
      </c>
      <c r="M643" s="236">
        <v>7.2</v>
      </c>
      <c r="N643" s="240" t="s">
        <v>23</v>
      </c>
      <c r="O643" s="250">
        <f>'MMA Rev-Exp Region 2'!D$51</f>
        <v>0</v>
      </c>
      <c r="P643" s="250">
        <f>'MMA Rev-Exp Region 2'!E$51</f>
        <v>0</v>
      </c>
      <c r="Q643" s="250">
        <f>'MMA Rev-Exp Region 2'!F$51</f>
        <v>0</v>
      </c>
      <c r="R643" s="250">
        <f>'MMA Rev-Exp Region 2'!G$51</f>
        <v>0</v>
      </c>
      <c r="S643" s="250">
        <f>'MMA Rev-Exp Region 2'!H$51</f>
        <v>0</v>
      </c>
      <c r="T643" s="250">
        <f>'MMA Rev-Exp Region 2'!I$51</f>
        <v>0</v>
      </c>
      <c r="U643" s="250">
        <f>'MMA Rev-Exp Region 2'!J$51</f>
        <v>0</v>
      </c>
      <c r="V643" s="250">
        <f>'MMA Rev-Exp Region 2'!K$51</f>
        <v>0</v>
      </c>
      <c r="W643" s="250">
        <f>'MMA Rev-Exp Region 2'!L$51</f>
        <v>0</v>
      </c>
    </row>
    <row r="644" spans="5:23" x14ac:dyDescent="0.3">
      <c r="E644" s="243">
        <f>Jurat!I$1</f>
        <v>0</v>
      </c>
      <c r="F644" s="244">
        <f>Jurat!D$33</f>
        <v>0</v>
      </c>
      <c r="G644" s="219" t="s">
        <v>552</v>
      </c>
      <c r="H644" s="244">
        <v>42460</v>
      </c>
      <c r="I644" s="219" t="s">
        <v>487</v>
      </c>
      <c r="J644" s="219" t="s">
        <v>626</v>
      </c>
      <c r="K644" s="219" t="s">
        <v>558</v>
      </c>
      <c r="L644" s="219" t="s">
        <v>561</v>
      </c>
      <c r="M644" s="236">
        <v>7.3</v>
      </c>
      <c r="N644" s="240" t="s">
        <v>171</v>
      </c>
      <c r="O644" s="250">
        <f>'MMA Rev-Exp Region 2'!D$52</f>
        <v>0</v>
      </c>
      <c r="P644" s="250">
        <f>'MMA Rev-Exp Region 2'!E$52</f>
        <v>0</v>
      </c>
      <c r="Q644" s="250">
        <f>'MMA Rev-Exp Region 2'!F$52</f>
        <v>0</v>
      </c>
      <c r="R644" s="250">
        <f>'MMA Rev-Exp Region 2'!G$52</f>
        <v>0</v>
      </c>
      <c r="S644" s="250">
        <f>'MMA Rev-Exp Region 2'!H$52</f>
        <v>0</v>
      </c>
      <c r="T644" s="250">
        <f>'MMA Rev-Exp Region 2'!I$52</f>
        <v>0</v>
      </c>
      <c r="U644" s="250">
        <f>'MMA Rev-Exp Region 2'!J$52</f>
        <v>0</v>
      </c>
      <c r="V644" s="250">
        <f>'MMA Rev-Exp Region 2'!K$52</f>
        <v>0</v>
      </c>
      <c r="W644" s="250">
        <f>'MMA Rev-Exp Region 2'!L$52</f>
        <v>0</v>
      </c>
    </row>
    <row r="645" spans="5:23" x14ac:dyDescent="0.3">
      <c r="E645" s="243">
        <f>Jurat!I$1</f>
        <v>0</v>
      </c>
      <c r="F645" s="244">
        <f>Jurat!D$33</f>
        <v>0</v>
      </c>
      <c r="G645" s="219" t="s">
        <v>552</v>
      </c>
      <c r="H645" s="244">
        <v>42460</v>
      </c>
      <c r="I645" s="219" t="s">
        <v>487</v>
      </c>
      <c r="J645" s="219" t="s">
        <v>626</v>
      </c>
      <c r="K645" s="219" t="s">
        <v>558</v>
      </c>
      <c r="L645" s="219" t="s">
        <v>561</v>
      </c>
      <c r="M645" s="236" t="s">
        <v>98</v>
      </c>
      <c r="N645" s="240" t="s">
        <v>571</v>
      </c>
      <c r="O645" s="250">
        <f>'MMA Rev-Exp Region 2'!D$53</f>
        <v>0</v>
      </c>
      <c r="P645" s="250">
        <f>'MMA Rev-Exp Region 2'!E$53</f>
        <v>0</v>
      </c>
      <c r="Q645" s="250">
        <f>'MMA Rev-Exp Region 2'!F$53</f>
        <v>0</v>
      </c>
      <c r="R645" s="250">
        <f>'MMA Rev-Exp Region 2'!G$53</f>
        <v>0</v>
      </c>
      <c r="S645" s="250">
        <f>'MMA Rev-Exp Region 2'!H$53</f>
        <v>0</v>
      </c>
      <c r="T645" s="250">
        <f>'MMA Rev-Exp Region 2'!I$53</f>
        <v>0</v>
      </c>
      <c r="U645" s="250">
        <f>'MMA Rev-Exp Region 2'!J$53</f>
        <v>0</v>
      </c>
      <c r="V645" s="250">
        <f>'MMA Rev-Exp Region 2'!K$53</f>
        <v>0</v>
      </c>
      <c r="W645" s="250">
        <f>'MMA Rev-Exp Region 2'!L$53</f>
        <v>0</v>
      </c>
    </row>
    <row r="646" spans="5:23" x14ac:dyDescent="0.3">
      <c r="E646" s="243">
        <f>Jurat!I$1</f>
        <v>0</v>
      </c>
      <c r="F646" s="244">
        <f>Jurat!D$33</f>
        <v>0</v>
      </c>
      <c r="G646" s="219" t="s">
        <v>552</v>
      </c>
      <c r="H646" s="244">
        <v>42460</v>
      </c>
      <c r="I646" s="219" t="s">
        <v>487</v>
      </c>
      <c r="J646" s="219" t="s">
        <v>626</v>
      </c>
      <c r="K646" s="219" t="s">
        <v>558</v>
      </c>
      <c r="L646" s="219" t="s">
        <v>562</v>
      </c>
      <c r="M646" s="236">
        <v>8.1</v>
      </c>
      <c r="N646" s="229" t="s">
        <v>24</v>
      </c>
      <c r="O646" s="250">
        <f>'MMA Rev-Exp Region 2'!D$55</f>
        <v>0</v>
      </c>
      <c r="P646" s="250">
        <f>'MMA Rev-Exp Region 2'!E$55</f>
        <v>0</v>
      </c>
      <c r="Q646" s="250">
        <f>'MMA Rev-Exp Region 2'!F$55</f>
        <v>0</v>
      </c>
      <c r="R646" s="250">
        <f>'MMA Rev-Exp Region 2'!G$55</f>
        <v>0</v>
      </c>
      <c r="S646" s="250">
        <f>'MMA Rev-Exp Region 2'!H$55</f>
        <v>0</v>
      </c>
      <c r="T646" s="250">
        <f>'MMA Rev-Exp Region 2'!I$55</f>
        <v>0</v>
      </c>
      <c r="U646" s="250">
        <f>'MMA Rev-Exp Region 2'!J$55</f>
        <v>0</v>
      </c>
      <c r="V646" s="250">
        <f>'MMA Rev-Exp Region 2'!K$55</f>
        <v>0</v>
      </c>
      <c r="W646" s="250">
        <f>'MMA Rev-Exp Region 2'!L$55</f>
        <v>0</v>
      </c>
    </row>
    <row r="647" spans="5:23" x14ac:dyDescent="0.3">
      <c r="E647" s="243">
        <f>Jurat!I$1</f>
        <v>0</v>
      </c>
      <c r="F647" s="244">
        <f>Jurat!D$33</f>
        <v>0</v>
      </c>
      <c r="G647" s="219" t="s">
        <v>552</v>
      </c>
      <c r="H647" s="244">
        <v>42460</v>
      </c>
      <c r="I647" s="219" t="s">
        <v>487</v>
      </c>
      <c r="J647" s="219" t="s">
        <v>626</v>
      </c>
      <c r="K647" s="219" t="s">
        <v>558</v>
      </c>
      <c r="L647" s="219" t="s">
        <v>562</v>
      </c>
      <c r="M647" s="236" t="s">
        <v>124</v>
      </c>
      <c r="N647" s="229" t="s">
        <v>557</v>
      </c>
      <c r="O647" s="250">
        <f>'MMA Rev-Exp Region 2'!D$56</f>
        <v>0</v>
      </c>
      <c r="P647" s="250">
        <f>'MMA Rev-Exp Region 2'!E$56</f>
        <v>0</v>
      </c>
      <c r="Q647" s="250">
        <f>'MMA Rev-Exp Region 2'!F$56</f>
        <v>0</v>
      </c>
      <c r="R647" s="250">
        <f>'MMA Rev-Exp Region 2'!G$56</f>
        <v>0</v>
      </c>
      <c r="S647" s="250">
        <f>'MMA Rev-Exp Region 2'!H$56</f>
        <v>0</v>
      </c>
      <c r="T647" s="250">
        <f>'MMA Rev-Exp Region 2'!I$56</f>
        <v>0</v>
      </c>
      <c r="U647" s="250">
        <f>'MMA Rev-Exp Region 2'!J$56</f>
        <v>0</v>
      </c>
      <c r="V647" s="250">
        <f>'MMA Rev-Exp Region 2'!K$56</f>
        <v>0</v>
      </c>
      <c r="W647" s="250">
        <f>'MMA Rev-Exp Region 2'!L$56</f>
        <v>0</v>
      </c>
    </row>
    <row r="648" spans="5:23" x14ac:dyDescent="0.3">
      <c r="E648" s="243">
        <f>Jurat!I$1</f>
        <v>0</v>
      </c>
      <c r="F648" s="244">
        <f>Jurat!D$33</f>
        <v>0</v>
      </c>
      <c r="G648" s="219" t="s">
        <v>552</v>
      </c>
      <c r="H648" s="244">
        <v>42460</v>
      </c>
      <c r="I648" s="219" t="s">
        <v>487</v>
      </c>
      <c r="J648" s="219" t="s">
        <v>626</v>
      </c>
      <c r="K648" s="219" t="s">
        <v>558</v>
      </c>
      <c r="L648" s="219" t="s">
        <v>562</v>
      </c>
      <c r="M648" s="236" t="s">
        <v>126</v>
      </c>
      <c r="N648" s="229" t="s">
        <v>173</v>
      </c>
      <c r="O648" s="250">
        <f>'MMA Rev-Exp Region 2'!D$57</f>
        <v>0</v>
      </c>
      <c r="P648" s="250">
        <f>'MMA Rev-Exp Region 2'!E$57</f>
        <v>0</v>
      </c>
      <c r="Q648" s="250">
        <f>'MMA Rev-Exp Region 2'!F$57</f>
        <v>0</v>
      </c>
      <c r="R648" s="250">
        <f>'MMA Rev-Exp Region 2'!G$57</f>
        <v>0</v>
      </c>
      <c r="S648" s="250">
        <f>'MMA Rev-Exp Region 2'!H$57</f>
        <v>0</v>
      </c>
      <c r="T648" s="250">
        <f>'MMA Rev-Exp Region 2'!I$57</f>
        <v>0</v>
      </c>
      <c r="U648" s="250">
        <f>'MMA Rev-Exp Region 2'!J$57</f>
        <v>0</v>
      </c>
      <c r="V648" s="250">
        <f>'MMA Rev-Exp Region 2'!K$57</f>
        <v>0</v>
      </c>
      <c r="W648" s="250">
        <f>'MMA Rev-Exp Region 2'!L$57</f>
        <v>0</v>
      </c>
    </row>
    <row r="649" spans="5:23" x14ac:dyDescent="0.3">
      <c r="E649" s="243">
        <f>Jurat!I$1</f>
        <v>0</v>
      </c>
      <c r="F649" s="244">
        <f>Jurat!D$33</f>
        <v>0</v>
      </c>
      <c r="G649" s="219" t="s">
        <v>552</v>
      </c>
      <c r="H649" s="244">
        <v>42460</v>
      </c>
      <c r="I649" s="219" t="s">
        <v>487</v>
      </c>
      <c r="J649" s="219" t="s">
        <v>626</v>
      </c>
      <c r="K649" s="219" t="s">
        <v>558</v>
      </c>
      <c r="L649" s="219" t="s">
        <v>562</v>
      </c>
      <c r="M649" s="236" t="s">
        <v>127</v>
      </c>
      <c r="N649" s="229" t="s">
        <v>125</v>
      </c>
      <c r="O649" s="250">
        <f>'MMA Rev-Exp Region 2'!D$58</f>
        <v>0</v>
      </c>
      <c r="P649" s="250">
        <f>'MMA Rev-Exp Region 2'!E$58</f>
        <v>0</v>
      </c>
      <c r="Q649" s="250">
        <f>'MMA Rev-Exp Region 2'!F$58</f>
        <v>0</v>
      </c>
      <c r="R649" s="250">
        <f>'MMA Rev-Exp Region 2'!G$58</f>
        <v>0</v>
      </c>
      <c r="S649" s="250">
        <f>'MMA Rev-Exp Region 2'!H$58</f>
        <v>0</v>
      </c>
      <c r="T649" s="250">
        <f>'MMA Rev-Exp Region 2'!I$58</f>
        <v>0</v>
      </c>
      <c r="U649" s="250">
        <f>'MMA Rev-Exp Region 2'!J$58</f>
        <v>0</v>
      </c>
      <c r="V649" s="250">
        <f>'MMA Rev-Exp Region 2'!K$58</f>
        <v>0</v>
      </c>
      <c r="W649" s="250">
        <f>'MMA Rev-Exp Region 2'!L$58</f>
        <v>0</v>
      </c>
    </row>
    <row r="650" spans="5:23" x14ac:dyDescent="0.3">
      <c r="E650" s="243">
        <f>Jurat!I$1</f>
        <v>0</v>
      </c>
      <c r="F650" s="244">
        <f>Jurat!D$33</f>
        <v>0</v>
      </c>
      <c r="G650" s="219" t="s">
        <v>552</v>
      </c>
      <c r="H650" s="244">
        <v>42460</v>
      </c>
      <c r="I650" s="219" t="s">
        <v>487</v>
      </c>
      <c r="J650" s="219" t="s">
        <v>626</v>
      </c>
      <c r="K650" s="219" t="s">
        <v>558</v>
      </c>
      <c r="L650" s="219" t="s">
        <v>562</v>
      </c>
      <c r="M650" s="236" t="s">
        <v>128</v>
      </c>
      <c r="N650" s="240" t="s">
        <v>174</v>
      </c>
      <c r="O650" s="250">
        <f>'MMA Rev-Exp Region 2'!D$59</f>
        <v>0</v>
      </c>
      <c r="P650" s="250">
        <f>'MMA Rev-Exp Region 2'!E$59</f>
        <v>0</v>
      </c>
      <c r="Q650" s="250">
        <f>'MMA Rev-Exp Region 2'!F$59</f>
        <v>0</v>
      </c>
      <c r="R650" s="250">
        <f>'MMA Rev-Exp Region 2'!G$59</f>
        <v>0</v>
      </c>
      <c r="S650" s="250">
        <f>'MMA Rev-Exp Region 2'!H$59</f>
        <v>0</v>
      </c>
      <c r="T650" s="250">
        <f>'MMA Rev-Exp Region 2'!I$59</f>
        <v>0</v>
      </c>
      <c r="U650" s="250">
        <f>'MMA Rev-Exp Region 2'!J$59</f>
        <v>0</v>
      </c>
      <c r="V650" s="250">
        <f>'MMA Rev-Exp Region 2'!K$59</f>
        <v>0</v>
      </c>
      <c r="W650" s="250">
        <f>'MMA Rev-Exp Region 2'!L$59</f>
        <v>0</v>
      </c>
    </row>
    <row r="651" spans="5:23" x14ac:dyDescent="0.3">
      <c r="E651" s="243">
        <f>Jurat!I$1</f>
        <v>0</v>
      </c>
      <c r="F651" s="244">
        <f>Jurat!D$33</f>
        <v>0</v>
      </c>
      <c r="G651" s="219" t="s">
        <v>552</v>
      </c>
      <c r="H651" s="244">
        <v>42460</v>
      </c>
      <c r="I651" s="219" t="s">
        <v>487</v>
      </c>
      <c r="J651" s="219" t="s">
        <v>626</v>
      </c>
      <c r="K651" s="219" t="s">
        <v>558</v>
      </c>
      <c r="L651" s="219" t="s">
        <v>562</v>
      </c>
      <c r="M651" s="236" t="s">
        <v>175</v>
      </c>
      <c r="N651" s="240" t="s">
        <v>25</v>
      </c>
      <c r="O651" s="250">
        <f>'MMA Rev-Exp Region 2'!D$60</f>
        <v>0</v>
      </c>
      <c r="P651" s="250">
        <f>'MMA Rev-Exp Region 2'!E$60</f>
        <v>0</v>
      </c>
      <c r="Q651" s="250">
        <f>'MMA Rev-Exp Region 2'!F$60</f>
        <v>0</v>
      </c>
      <c r="R651" s="250">
        <f>'MMA Rev-Exp Region 2'!G$60</f>
        <v>0</v>
      </c>
      <c r="S651" s="250">
        <f>'MMA Rev-Exp Region 2'!H$60</f>
        <v>0</v>
      </c>
      <c r="T651" s="250">
        <f>'MMA Rev-Exp Region 2'!I$60</f>
        <v>0</v>
      </c>
      <c r="U651" s="250">
        <f>'MMA Rev-Exp Region 2'!J$60</f>
        <v>0</v>
      </c>
      <c r="V651" s="250">
        <f>'MMA Rev-Exp Region 2'!K$60</f>
        <v>0</v>
      </c>
      <c r="W651" s="250">
        <f>'MMA Rev-Exp Region 2'!L$60</f>
        <v>0</v>
      </c>
    </row>
    <row r="652" spans="5:23" x14ac:dyDescent="0.3">
      <c r="E652" s="243">
        <f>Jurat!I$1</f>
        <v>0</v>
      </c>
      <c r="F652" s="244">
        <f>Jurat!D$33</f>
        <v>0</v>
      </c>
      <c r="G652" s="219" t="s">
        <v>552</v>
      </c>
      <c r="H652" s="244">
        <v>42460</v>
      </c>
      <c r="I652" s="219" t="s">
        <v>487</v>
      </c>
      <c r="J652" s="219" t="s">
        <v>626</v>
      </c>
      <c r="K652" s="219" t="s">
        <v>558</v>
      </c>
      <c r="L652" s="219" t="s">
        <v>562</v>
      </c>
      <c r="M652" s="236" t="s">
        <v>556</v>
      </c>
      <c r="N652" s="240" t="s">
        <v>572</v>
      </c>
      <c r="O652" s="250">
        <f>'MMA Rev-Exp Region 2'!D$61</f>
        <v>0</v>
      </c>
      <c r="P652" s="250">
        <f>'MMA Rev-Exp Region 2'!E$61</f>
        <v>0</v>
      </c>
      <c r="Q652" s="250">
        <f>'MMA Rev-Exp Region 2'!F$61</f>
        <v>0</v>
      </c>
      <c r="R652" s="250">
        <f>'MMA Rev-Exp Region 2'!G$61</f>
        <v>0</v>
      </c>
      <c r="S652" s="250">
        <f>'MMA Rev-Exp Region 2'!H$61</f>
        <v>0</v>
      </c>
      <c r="T652" s="250">
        <f>'MMA Rev-Exp Region 2'!I$61</f>
        <v>0</v>
      </c>
      <c r="U652" s="250">
        <f>'MMA Rev-Exp Region 2'!J$61</f>
        <v>0</v>
      </c>
      <c r="V652" s="250">
        <f>'MMA Rev-Exp Region 2'!K$61</f>
        <v>0</v>
      </c>
      <c r="W652" s="250">
        <f>'MMA Rev-Exp Region 2'!L$61</f>
        <v>0</v>
      </c>
    </row>
    <row r="653" spans="5:23" ht="28.8" x14ac:dyDescent="0.3">
      <c r="E653" s="243">
        <f>Jurat!I$1</f>
        <v>0</v>
      </c>
      <c r="F653" s="244">
        <f>Jurat!D$33</f>
        <v>0</v>
      </c>
      <c r="G653" s="219" t="s">
        <v>552</v>
      </c>
      <c r="H653" s="244">
        <v>42460</v>
      </c>
      <c r="I653" s="219" t="s">
        <v>487</v>
      </c>
      <c r="J653" s="219" t="s">
        <v>626</v>
      </c>
      <c r="K653" s="219" t="s">
        <v>558</v>
      </c>
      <c r="L653" s="219" t="s">
        <v>563</v>
      </c>
      <c r="M653" s="236">
        <v>9.1</v>
      </c>
      <c r="N653" s="229" t="s">
        <v>221</v>
      </c>
      <c r="O653" s="250">
        <f>'MMA Rev-Exp Region 2'!D$63</f>
        <v>0</v>
      </c>
      <c r="P653" s="250">
        <f>'MMA Rev-Exp Region 2'!E$63</f>
        <v>0</v>
      </c>
      <c r="Q653" s="250">
        <f>'MMA Rev-Exp Region 2'!F$63</f>
        <v>0</v>
      </c>
      <c r="R653" s="250">
        <f>'MMA Rev-Exp Region 2'!G$63</f>
        <v>0</v>
      </c>
      <c r="S653" s="250">
        <f>'MMA Rev-Exp Region 2'!H$63</f>
        <v>0</v>
      </c>
      <c r="T653" s="250">
        <f>'MMA Rev-Exp Region 2'!I$63</f>
        <v>0</v>
      </c>
      <c r="U653" s="250">
        <f>'MMA Rev-Exp Region 2'!J$63</f>
        <v>0</v>
      </c>
      <c r="V653" s="250">
        <f>'MMA Rev-Exp Region 2'!K$63</f>
        <v>0</v>
      </c>
      <c r="W653" s="250">
        <f>'MMA Rev-Exp Region 2'!L$63</f>
        <v>0</v>
      </c>
    </row>
    <row r="654" spans="5:23" x14ac:dyDescent="0.3">
      <c r="E654" s="243">
        <f>Jurat!I$1</f>
        <v>0</v>
      </c>
      <c r="F654" s="244">
        <f>Jurat!D$33</f>
        <v>0</v>
      </c>
      <c r="G654" s="219" t="s">
        <v>552</v>
      </c>
      <c r="H654" s="244">
        <v>42460</v>
      </c>
      <c r="I654" s="219" t="s">
        <v>487</v>
      </c>
      <c r="J654" s="219" t="s">
        <v>626</v>
      </c>
      <c r="K654" s="219" t="s">
        <v>558</v>
      </c>
      <c r="L654" s="219" t="s">
        <v>563</v>
      </c>
      <c r="M654" s="236" t="s">
        <v>118</v>
      </c>
      <c r="N654" s="229" t="s">
        <v>222</v>
      </c>
      <c r="O654" s="250">
        <f>'MMA Rev-Exp Region 2'!D$64</f>
        <v>0</v>
      </c>
      <c r="P654" s="250">
        <f>'MMA Rev-Exp Region 2'!E$64</f>
        <v>0</v>
      </c>
      <c r="Q654" s="250">
        <f>'MMA Rev-Exp Region 2'!F$64</f>
        <v>0</v>
      </c>
      <c r="R654" s="250">
        <f>'MMA Rev-Exp Region 2'!G$64</f>
        <v>0</v>
      </c>
      <c r="S654" s="250">
        <f>'MMA Rev-Exp Region 2'!H$64</f>
        <v>0</v>
      </c>
      <c r="T654" s="250">
        <f>'MMA Rev-Exp Region 2'!I$64</f>
        <v>0</v>
      </c>
      <c r="U654" s="250">
        <f>'MMA Rev-Exp Region 2'!J$64</f>
        <v>0</v>
      </c>
      <c r="V654" s="250">
        <f>'MMA Rev-Exp Region 2'!K$64</f>
        <v>0</v>
      </c>
      <c r="W654" s="250">
        <f>'MMA Rev-Exp Region 2'!L$64</f>
        <v>0</v>
      </c>
    </row>
    <row r="655" spans="5:23" x14ac:dyDescent="0.3">
      <c r="E655" s="243">
        <f>Jurat!I$1</f>
        <v>0</v>
      </c>
      <c r="F655" s="244">
        <f>Jurat!D$33</f>
        <v>0</v>
      </c>
      <c r="G655" s="219" t="s">
        <v>552</v>
      </c>
      <c r="H655" s="244">
        <v>42460</v>
      </c>
      <c r="I655" s="219" t="s">
        <v>487</v>
      </c>
      <c r="J655" s="219" t="s">
        <v>626</v>
      </c>
      <c r="K655" s="219" t="s">
        <v>558</v>
      </c>
      <c r="L655" s="219" t="s">
        <v>563</v>
      </c>
      <c r="M655" s="236" t="s">
        <v>119</v>
      </c>
      <c r="N655" s="229" t="s">
        <v>223</v>
      </c>
      <c r="O655" s="250">
        <f>'MMA Rev-Exp Region 2'!D$65</f>
        <v>0</v>
      </c>
      <c r="P655" s="250">
        <f>'MMA Rev-Exp Region 2'!E$65</f>
        <v>0</v>
      </c>
      <c r="Q655" s="250">
        <f>'MMA Rev-Exp Region 2'!F$65</f>
        <v>0</v>
      </c>
      <c r="R655" s="250">
        <f>'MMA Rev-Exp Region 2'!G$65</f>
        <v>0</v>
      </c>
      <c r="S655" s="250">
        <f>'MMA Rev-Exp Region 2'!H$65</f>
        <v>0</v>
      </c>
      <c r="T655" s="250">
        <f>'MMA Rev-Exp Region 2'!I$65</f>
        <v>0</v>
      </c>
      <c r="U655" s="250">
        <f>'MMA Rev-Exp Region 2'!J$65</f>
        <v>0</v>
      </c>
      <c r="V655" s="250">
        <f>'MMA Rev-Exp Region 2'!K$65</f>
        <v>0</v>
      </c>
      <c r="W655" s="250">
        <f>'MMA Rev-Exp Region 2'!L$65</f>
        <v>0</v>
      </c>
    </row>
    <row r="656" spans="5:23" x14ac:dyDescent="0.3">
      <c r="E656" s="243">
        <f>Jurat!I$1</f>
        <v>0</v>
      </c>
      <c r="F656" s="244">
        <f>Jurat!D$33</f>
        <v>0</v>
      </c>
      <c r="G656" s="219" t="s">
        <v>552</v>
      </c>
      <c r="H656" s="244">
        <v>42460</v>
      </c>
      <c r="I656" s="219" t="s">
        <v>487</v>
      </c>
      <c r="J656" s="219" t="s">
        <v>626</v>
      </c>
      <c r="K656" s="219" t="s">
        <v>558</v>
      </c>
      <c r="L656" s="219" t="s">
        <v>563</v>
      </c>
      <c r="M656" s="236" t="s">
        <v>120</v>
      </c>
      <c r="N656" s="229" t="s">
        <v>176</v>
      </c>
      <c r="O656" s="250">
        <f>'MMA Rev-Exp Region 2'!D$66</f>
        <v>0</v>
      </c>
      <c r="P656" s="250">
        <f>'MMA Rev-Exp Region 2'!E$66</f>
        <v>0</v>
      </c>
      <c r="Q656" s="250">
        <f>'MMA Rev-Exp Region 2'!F$66</f>
        <v>0</v>
      </c>
      <c r="R656" s="250">
        <f>'MMA Rev-Exp Region 2'!G$66</f>
        <v>0</v>
      </c>
      <c r="S656" s="250">
        <f>'MMA Rev-Exp Region 2'!H$66</f>
        <v>0</v>
      </c>
      <c r="T656" s="250">
        <f>'MMA Rev-Exp Region 2'!I$66</f>
        <v>0</v>
      </c>
      <c r="U656" s="250">
        <f>'MMA Rev-Exp Region 2'!J$66</f>
        <v>0</v>
      </c>
      <c r="V656" s="250">
        <f>'MMA Rev-Exp Region 2'!K$66</f>
        <v>0</v>
      </c>
      <c r="W656" s="250">
        <f>'MMA Rev-Exp Region 2'!L$66</f>
        <v>0</v>
      </c>
    </row>
    <row r="657" spans="5:23" x14ac:dyDescent="0.3">
      <c r="E657" s="243">
        <f>Jurat!I$1</f>
        <v>0</v>
      </c>
      <c r="F657" s="244">
        <f>Jurat!D$33</f>
        <v>0</v>
      </c>
      <c r="G657" s="219" t="s">
        <v>552</v>
      </c>
      <c r="H657" s="244">
        <v>42460</v>
      </c>
      <c r="I657" s="219" t="s">
        <v>487</v>
      </c>
      <c r="J657" s="219" t="s">
        <v>626</v>
      </c>
      <c r="K657" s="219" t="s">
        <v>558</v>
      </c>
      <c r="L657" s="219" t="s">
        <v>563</v>
      </c>
      <c r="M657" s="236" t="s">
        <v>121</v>
      </c>
      <c r="N657" s="229" t="s">
        <v>146</v>
      </c>
      <c r="O657" s="250">
        <f>'MMA Rev-Exp Region 2'!D$67</f>
        <v>0</v>
      </c>
      <c r="P657" s="250">
        <f>'MMA Rev-Exp Region 2'!E$67</f>
        <v>0</v>
      </c>
      <c r="Q657" s="250">
        <f>'MMA Rev-Exp Region 2'!F$67</f>
        <v>0</v>
      </c>
      <c r="R657" s="250">
        <f>'MMA Rev-Exp Region 2'!G$67</f>
        <v>0</v>
      </c>
      <c r="S657" s="250">
        <f>'MMA Rev-Exp Region 2'!H$67</f>
        <v>0</v>
      </c>
      <c r="T657" s="250">
        <f>'MMA Rev-Exp Region 2'!I$67</f>
        <v>0</v>
      </c>
      <c r="U657" s="250">
        <f>'MMA Rev-Exp Region 2'!J$67</f>
        <v>0</v>
      </c>
      <c r="V657" s="250">
        <f>'MMA Rev-Exp Region 2'!K$67</f>
        <v>0</v>
      </c>
      <c r="W657" s="250">
        <f>'MMA Rev-Exp Region 2'!L$67</f>
        <v>0</v>
      </c>
    </row>
    <row r="658" spans="5:23" x14ac:dyDescent="0.3">
      <c r="E658" s="243">
        <f>Jurat!I$1</f>
        <v>0</v>
      </c>
      <c r="F658" s="244">
        <f>Jurat!D$33</f>
        <v>0</v>
      </c>
      <c r="G658" s="219" t="s">
        <v>552</v>
      </c>
      <c r="H658" s="244">
        <v>42460</v>
      </c>
      <c r="I658" s="219" t="s">
        <v>487</v>
      </c>
      <c r="J658" s="219" t="s">
        <v>626</v>
      </c>
      <c r="K658" s="219" t="s">
        <v>558</v>
      </c>
      <c r="L658" s="219" t="s">
        <v>563</v>
      </c>
      <c r="M658" s="236" t="s">
        <v>122</v>
      </c>
      <c r="N658" s="229" t="s">
        <v>178</v>
      </c>
      <c r="O658" s="250">
        <f>'MMA Rev-Exp Region 2'!D$68</f>
        <v>0</v>
      </c>
      <c r="P658" s="250">
        <f>'MMA Rev-Exp Region 2'!E$68</f>
        <v>0</v>
      </c>
      <c r="Q658" s="250">
        <f>'MMA Rev-Exp Region 2'!F$68</f>
        <v>0</v>
      </c>
      <c r="R658" s="250">
        <f>'MMA Rev-Exp Region 2'!G$68</f>
        <v>0</v>
      </c>
      <c r="S658" s="250">
        <f>'MMA Rev-Exp Region 2'!H$68</f>
        <v>0</v>
      </c>
      <c r="T658" s="250">
        <f>'MMA Rev-Exp Region 2'!I$68</f>
        <v>0</v>
      </c>
      <c r="U658" s="250">
        <f>'MMA Rev-Exp Region 2'!J$68</f>
        <v>0</v>
      </c>
      <c r="V658" s="250">
        <f>'MMA Rev-Exp Region 2'!K$68</f>
        <v>0</v>
      </c>
      <c r="W658" s="250">
        <f>'MMA Rev-Exp Region 2'!L$68</f>
        <v>0</v>
      </c>
    </row>
    <row r="659" spans="5:23" x14ac:dyDescent="0.3">
      <c r="E659" s="243">
        <f>Jurat!I$1</f>
        <v>0</v>
      </c>
      <c r="F659" s="244">
        <f>Jurat!D$33</f>
        <v>0</v>
      </c>
      <c r="G659" s="219" t="s">
        <v>552</v>
      </c>
      <c r="H659" s="244">
        <v>42460</v>
      </c>
      <c r="I659" s="219" t="s">
        <v>487</v>
      </c>
      <c r="J659" s="219" t="s">
        <v>626</v>
      </c>
      <c r="K659" s="219" t="s">
        <v>558</v>
      </c>
      <c r="L659" s="219" t="s">
        <v>563</v>
      </c>
      <c r="M659" s="236" t="s">
        <v>123</v>
      </c>
      <c r="N659" s="229" t="s">
        <v>585</v>
      </c>
      <c r="O659" s="250">
        <f>'MMA Rev-Exp Region 2'!D$69</f>
        <v>0</v>
      </c>
      <c r="P659" s="250">
        <f>'MMA Rev-Exp Region 2'!E$69</f>
        <v>0</v>
      </c>
      <c r="Q659" s="250">
        <f>'MMA Rev-Exp Region 2'!F$69</f>
        <v>0</v>
      </c>
      <c r="R659" s="250">
        <f>'MMA Rev-Exp Region 2'!G$69</f>
        <v>0</v>
      </c>
      <c r="S659" s="250">
        <f>'MMA Rev-Exp Region 2'!H$69</f>
        <v>0</v>
      </c>
      <c r="T659" s="250">
        <f>'MMA Rev-Exp Region 2'!I$69</f>
        <v>0</v>
      </c>
      <c r="U659" s="250">
        <f>'MMA Rev-Exp Region 2'!J$69</f>
        <v>0</v>
      </c>
      <c r="V659" s="250">
        <f>'MMA Rev-Exp Region 2'!K$69</f>
        <v>0</v>
      </c>
      <c r="W659" s="250">
        <f>'MMA Rev-Exp Region 2'!L$69</f>
        <v>0</v>
      </c>
    </row>
    <row r="660" spans="5:23" x14ac:dyDescent="0.3">
      <c r="E660" s="243">
        <f>Jurat!I$1</f>
        <v>0</v>
      </c>
      <c r="F660" s="244">
        <f>Jurat!D$33</f>
        <v>0</v>
      </c>
      <c r="G660" s="219" t="s">
        <v>552</v>
      </c>
      <c r="H660" s="244">
        <v>42460</v>
      </c>
      <c r="I660" s="219" t="s">
        <v>487</v>
      </c>
      <c r="J660" s="219" t="s">
        <v>626</v>
      </c>
      <c r="K660" s="219" t="s">
        <v>558</v>
      </c>
      <c r="L660" s="219" t="s">
        <v>6</v>
      </c>
      <c r="M660" s="236" t="s">
        <v>129</v>
      </c>
      <c r="N660" s="229" t="s">
        <v>224</v>
      </c>
      <c r="O660" s="250">
        <f>'MMA Rev-Exp Region 2'!D$71</f>
        <v>0</v>
      </c>
      <c r="P660" s="250">
        <f>'MMA Rev-Exp Region 2'!E$71</f>
        <v>0</v>
      </c>
      <c r="Q660" s="250">
        <f>'MMA Rev-Exp Region 2'!F$71</f>
        <v>0</v>
      </c>
      <c r="R660" s="250">
        <f>'MMA Rev-Exp Region 2'!G$71</f>
        <v>0</v>
      </c>
      <c r="S660" s="250">
        <f>'MMA Rev-Exp Region 2'!H$71</f>
        <v>0</v>
      </c>
      <c r="T660" s="250">
        <f>'MMA Rev-Exp Region 2'!I$71</f>
        <v>0</v>
      </c>
      <c r="U660" s="250">
        <f>'MMA Rev-Exp Region 2'!J$71</f>
        <v>0</v>
      </c>
      <c r="V660" s="250">
        <f>'MMA Rev-Exp Region 2'!K$71</f>
        <v>0</v>
      </c>
      <c r="W660" s="250">
        <f>'MMA Rev-Exp Region 2'!L$71</f>
        <v>0</v>
      </c>
    </row>
    <row r="661" spans="5:23" x14ac:dyDescent="0.3">
      <c r="E661" s="243">
        <f>Jurat!I$1</f>
        <v>0</v>
      </c>
      <c r="F661" s="244">
        <f>Jurat!D$33</f>
        <v>0</v>
      </c>
      <c r="G661" s="219" t="s">
        <v>552</v>
      </c>
      <c r="H661" s="244">
        <v>42460</v>
      </c>
      <c r="I661" s="219" t="s">
        <v>487</v>
      </c>
      <c r="J661" s="219" t="s">
        <v>626</v>
      </c>
      <c r="K661" s="219" t="s">
        <v>558</v>
      </c>
      <c r="L661" s="219" t="s">
        <v>6</v>
      </c>
      <c r="M661" s="236" t="s">
        <v>50</v>
      </c>
      <c r="N661" s="229" t="s">
        <v>179</v>
      </c>
      <c r="O661" s="250">
        <f>'MMA Rev-Exp Region 2'!D$72</f>
        <v>0</v>
      </c>
      <c r="P661" s="250">
        <f>'MMA Rev-Exp Region 2'!E$72</f>
        <v>0</v>
      </c>
      <c r="Q661" s="250">
        <f>'MMA Rev-Exp Region 2'!F$72</f>
        <v>0</v>
      </c>
      <c r="R661" s="250">
        <f>'MMA Rev-Exp Region 2'!G$72</f>
        <v>0</v>
      </c>
      <c r="S661" s="250">
        <f>'MMA Rev-Exp Region 2'!H$72</f>
        <v>0</v>
      </c>
      <c r="T661" s="250">
        <f>'MMA Rev-Exp Region 2'!I$72</f>
        <v>0</v>
      </c>
      <c r="U661" s="250">
        <f>'MMA Rev-Exp Region 2'!J$72</f>
        <v>0</v>
      </c>
      <c r="V661" s="250">
        <f>'MMA Rev-Exp Region 2'!K$72</f>
        <v>0</v>
      </c>
      <c r="W661" s="250">
        <f>'MMA Rev-Exp Region 2'!L$72</f>
        <v>0</v>
      </c>
    </row>
    <row r="662" spans="5:23" x14ac:dyDescent="0.3">
      <c r="E662" s="243">
        <f>Jurat!I$1</f>
        <v>0</v>
      </c>
      <c r="F662" s="244">
        <f>Jurat!D$33</f>
        <v>0</v>
      </c>
      <c r="G662" s="219" t="s">
        <v>552</v>
      </c>
      <c r="H662" s="244">
        <v>42460</v>
      </c>
      <c r="I662" s="219" t="s">
        <v>487</v>
      </c>
      <c r="J662" s="219" t="s">
        <v>626</v>
      </c>
      <c r="K662" s="219" t="s">
        <v>558</v>
      </c>
      <c r="L662" s="219" t="s">
        <v>6</v>
      </c>
      <c r="M662" s="236" t="s">
        <v>51</v>
      </c>
      <c r="N662" s="229" t="s">
        <v>180</v>
      </c>
      <c r="O662" s="250">
        <f>'MMA Rev-Exp Region 2'!D$73</f>
        <v>0</v>
      </c>
      <c r="P662" s="250">
        <f>'MMA Rev-Exp Region 2'!E$73</f>
        <v>0</v>
      </c>
      <c r="Q662" s="250">
        <f>'MMA Rev-Exp Region 2'!F$73</f>
        <v>0</v>
      </c>
      <c r="R662" s="250">
        <f>'MMA Rev-Exp Region 2'!G$73</f>
        <v>0</v>
      </c>
      <c r="S662" s="250">
        <f>'MMA Rev-Exp Region 2'!H$73</f>
        <v>0</v>
      </c>
      <c r="T662" s="250">
        <f>'MMA Rev-Exp Region 2'!I$73</f>
        <v>0</v>
      </c>
      <c r="U662" s="250">
        <f>'MMA Rev-Exp Region 2'!J$73</f>
        <v>0</v>
      </c>
      <c r="V662" s="250">
        <f>'MMA Rev-Exp Region 2'!K$73</f>
        <v>0</v>
      </c>
      <c r="W662" s="250">
        <f>'MMA Rev-Exp Region 2'!L$73</f>
        <v>0</v>
      </c>
    </row>
    <row r="663" spans="5:23" x14ac:dyDescent="0.3">
      <c r="E663" s="243">
        <f>Jurat!I$1</f>
        <v>0</v>
      </c>
      <c r="F663" s="244">
        <f>Jurat!D$33</f>
        <v>0</v>
      </c>
      <c r="G663" s="219" t="s">
        <v>552</v>
      </c>
      <c r="H663" s="244">
        <v>42460</v>
      </c>
      <c r="I663" s="219" t="s">
        <v>487</v>
      </c>
      <c r="J663" s="219" t="s">
        <v>626</v>
      </c>
      <c r="K663" s="219" t="s">
        <v>558</v>
      </c>
      <c r="L663" s="219" t="s">
        <v>6</v>
      </c>
      <c r="M663" s="236" t="s">
        <v>181</v>
      </c>
      <c r="N663" s="229" t="s">
        <v>577</v>
      </c>
      <c r="O663" s="250">
        <f>'MMA Rev-Exp Region 2'!D$74</f>
        <v>0</v>
      </c>
      <c r="P663" s="250">
        <f>'MMA Rev-Exp Region 2'!E$74</f>
        <v>0</v>
      </c>
      <c r="Q663" s="250">
        <f>'MMA Rev-Exp Region 2'!F$74</f>
        <v>0</v>
      </c>
      <c r="R663" s="250">
        <f>'MMA Rev-Exp Region 2'!G$74</f>
        <v>0</v>
      </c>
      <c r="S663" s="250">
        <f>'MMA Rev-Exp Region 2'!H$74</f>
        <v>0</v>
      </c>
      <c r="T663" s="250">
        <f>'MMA Rev-Exp Region 2'!I$74</f>
        <v>0</v>
      </c>
      <c r="U663" s="250">
        <f>'MMA Rev-Exp Region 2'!J$74</f>
        <v>0</v>
      </c>
      <c r="V663" s="250">
        <f>'MMA Rev-Exp Region 2'!K$74</f>
        <v>0</v>
      </c>
      <c r="W663" s="250">
        <f>'MMA Rev-Exp Region 2'!L$74</f>
        <v>0</v>
      </c>
    </row>
    <row r="664" spans="5:23" x14ac:dyDescent="0.3">
      <c r="E664" s="243">
        <f>Jurat!I$1</f>
        <v>0</v>
      </c>
      <c r="F664" s="244">
        <f>Jurat!D$33</f>
        <v>0</v>
      </c>
      <c r="G664" s="219" t="s">
        <v>552</v>
      </c>
      <c r="H664" s="244">
        <v>42460</v>
      </c>
      <c r="I664" s="219" t="s">
        <v>487</v>
      </c>
      <c r="J664" s="219" t="s">
        <v>626</v>
      </c>
      <c r="K664" s="219" t="s">
        <v>558</v>
      </c>
      <c r="L664" s="219" t="s">
        <v>547</v>
      </c>
      <c r="M664" s="237" t="s">
        <v>132</v>
      </c>
      <c r="N664" s="228" t="s">
        <v>36</v>
      </c>
      <c r="O664" s="250">
        <f>'MMA Rev-Exp Region 2'!D$80</f>
        <v>0</v>
      </c>
      <c r="P664" s="250">
        <f>'MMA Rev-Exp Region 2'!E$80</f>
        <v>0</v>
      </c>
      <c r="Q664" s="250">
        <f>'MMA Rev-Exp Region 2'!F$80</f>
        <v>0</v>
      </c>
      <c r="R664" s="250">
        <f>'MMA Rev-Exp Region 2'!G$80</f>
        <v>0</v>
      </c>
      <c r="S664" s="250">
        <f>'MMA Rev-Exp Region 2'!H$80</f>
        <v>0</v>
      </c>
      <c r="T664" s="250">
        <f>'MMA Rev-Exp Region 2'!I$80</f>
        <v>0</v>
      </c>
      <c r="U664" s="250">
        <f>'MMA Rev-Exp Region 2'!J$80</f>
        <v>0</v>
      </c>
      <c r="V664" s="250">
        <f>'MMA Rev-Exp Region 2'!K$80</f>
        <v>0</v>
      </c>
      <c r="W664" s="250">
        <f>'MMA Rev-Exp Region 2'!L$80</f>
        <v>0</v>
      </c>
    </row>
    <row r="665" spans="5:23" x14ac:dyDescent="0.3">
      <c r="E665" s="243">
        <f>Jurat!I$1</f>
        <v>0</v>
      </c>
      <c r="F665" s="244">
        <f>Jurat!D$33</f>
        <v>0</v>
      </c>
      <c r="G665" s="219" t="s">
        <v>552</v>
      </c>
      <c r="H665" s="244">
        <v>42460</v>
      </c>
      <c r="I665" s="219" t="s">
        <v>487</v>
      </c>
      <c r="J665" s="219" t="s">
        <v>626</v>
      </c>
      <c r="K665" s="219" t="s">
        <v>558</v>
      </c>
      <c r="L665" s="219" t="s">
        <v>547</v>
      </c>
      <c r="M665" s="237" t="s">
        <v>182</v>
      </c>
      <c r="N665" s="228" t="s">
        <v>148</v>
      </c>
      <c r="O665" s="250">
        <f>'MMA Rev-Exp Region 2'!D$81</f>
        <v>0</v>
      </c>
      <c r="P665" s="250">
        <f>'MMA Rev-Exp Region 2'!E$81</f>
        <v>0</v>
      </c>
      <c r="Q665" s="250">
        <f>'MMA Rev-Exp Region 2'!F$81</f>
        <v>0</v>
      </c>
      <c r="R665" s="250">
        <f>'MMA Rev-Exp Region 2'!G$81</f>
        <v>0</v>
      </c>
      <c r="S665" s="250">
        <f>'MMA Rev-Exp Region 2'!H$81</f>
        <v>0</v>
      </c>
      <c r="T665" s="250">
        <f>'MMA Rev-Exp Region 2'!I$81</f>
        <v>0</v>
      </c>
      <c r="U665" s="250">
        <f>'MMA Rev-Exp Region 2'!J$81</f>
        <v>0</v>
      </c>
      <c r="V665" s="250">
        <f>'MMA Rev-Exp Region 2'!K$81</f>
        <v>0</v>
      </c>
      <c r="W665" s="250">
        <f>'MMA Rev-Exp Region 2'!L$81</f>
        <v>0</v>
      </c>
    </row>
    <row r="666" spans="5:23" x14ac:dyDescent="0.3">
      <c r="E666" s="243">
        <f>Jurat!I$1</f>
        <v>0</v>
      </c>
      <c r="F666" s="244">
        <f>Jurat!D$33</f>
        <v>0</v>
      </c>
      <c r="G666" s="219" t="s">
        <v>552</v>
      </c>
      <c r="H666" s="244">
        <v>42460</v>
      </c>
      <c r="I666" s="219" t="s">
        <v>487</v>
      </c>
      <c r="J666" s="219" t="s">
        <v>626</v>
      </c>
      <c r="K666" s="219" t="s">
        <v>558</v>
      </c>
      <c r="L666" s="219" t="s">
        <v>547</v>
      </c>
      <c r="M666" s="237" t="s">
        <v>184</v>
      </c>
      <c r="N666" s="228" t="s">
        <v>44</v>
      </c>
      <c r="O666" s="250">
        <f>'MMA Rev-Exp Region 2'!D$83</f>
        <v>0</v>
      </c>
      <c r="P666" s="250">
        <f>'MMA Rev-Exp Region 2'!E$83</f>
        <v>0</v>
      </c>
      <c r="Q666" s="250">
        <f>'MMA Rev-Exp Region 2'!F$83</f>
        <v>0</v>
      </c>
      <c r="R666" s="250">
        <f>'MMA Rev-Exp Region 2'!G$83</f>
        <v>0</v>
      </c>
      <c r="S666" s="250">
        <f>'MMA Rev-Exp Region 2'!H$83</f>
        <v>0</v>
      </c>
      <c r="T666" s="250">
        <f>'MMA Rev-Exp Region 2'!I$83</f>
        <v>0</v>
      </c>
      <c r="U666" s="250">
        <f>'MMA Rev-Exp Region 2'!J$83</f>
        <v>0</v>
      </c>
      <c r="V666" s="250">
        <f>'MMA Rev-Exp Region 2'!K$83</f>
        <v>0</v>
      </c>
      <c r="W666" s="250">
        <f>'MMA Rev-Exp Region 2'!L$83</f>
        <v>0</v>
      </c>
    </row>
    <row r="667" spans="5:23" x14ac:dyDescent="0.3">
      <c r="E667" s="243">
        <f>Jurat!I$1</f>
        <v>0</v>
      </c>
      <c r="F667" s="244">
        <f>Jurat!D$33</f>
        <v>0</v>
      </c>
      <c r="G667" s="219" t="s">
        <v>552</v>
      </c>
      <c r="H667" s="244">
        <v>42460</v>
      </c>
      <c r="I667" s="219" t="s">
        <v>487</v>
      </c>
      <c r="J667" s="219" t="s">
        <v>626</v>
      </c>
      <c r="K667" s="219" t="s">
        <v>558</v>
      </c>
      <c r="L667" s="219" t="s">
        <v>547</v>
      </c>
      <c r="M667" s="237" t="s">
        <v>185</v>
      </c>
      <c r="N667" s="228" t="s">
        <v>427</v>
      </c>
      <c r="O667" s="250">
        <f>'MMA Rev-Exp Region 2'!D$84</f>
        <v>0</v>
      </c>
      <c r="P667" s="250">
        <f>'MMA Rev-Exp Region 2'!E$84</f>
        <v>0</v>
      </c>
      <c r="Q667" s="250">
        <f>'MMA Rev-Exp Region 2'!F$84</f>
        <v>0</v>
      </c>
      <c r="R667" s="250">
        <f>'MMA Rev-Exp Region 2'!G$84</f>
        <v>0</v>
      </c>
      <c r="S667" s="250">
        <f>'MMA Rev-Exp Region 2'!H$84</f>
        <v>0</v>
      </c>
      <c r="T667" s="250">
        <f>'MMA Rev-Exp Region 2'!I$84</f>
        <v>0</v>
      </c>
      <c r="U667" s="250">
        <f>'MMA Rev-Exp Region 2'!J$84</f>
        <v>0</v>
      </c>
      <c r="V667" s="250">
        <f>'MMA Rev-Exp Region 2'!K$84</f>
        <v>0</v>
      </c>
      <c r="W667" s="250">
        <f>'MMA Rev-Exp Region 2'!L$84</f>
        <v>0</v>
      </c>
    </row>
    <row r="668" spans="5:23" x14ac:dyDescent="0.3">
      <c r="E668" s="243">
        <f>Jurat!I$1</f>
        <v>0</v>
      </c>
      <c r="F668" s="244">
        <f>Jurat!D$33</f>
        <v>0</v>
      </c>
      <c r="G668" s="219" t="s">
        <v>552</v>
      </c>
      <c r="H668" s="244">
        <v>42460</v>
      </c>
      <c r="I668" s="219" t="s">
        <v>487</v>
      </c>
      <c r="J668" s="219" t="s">
        <v>626</v>
      </c>
      <c r="K668" s="219" t="s">
        <v>564</v>
      </c>
      <c r="L668" s="219" t="s">
        <v>549</v>
      </c>
      <c r="M668" s="236" t="s">
        <v>133</v>
      </c>
      <c r="N668" s="228" t="s">
        <v>30</v>
      </c>
      <c r="O668" s="250">
        <f>'MMA Rev-Exp Region 2'!D$89</f>
        <v>0</v>
      </c>
      <c r="P668" s="250">
        <v>0</v>
      </c>
      <c r="Q668" s="250">
        <v>0</v>
      </c>
      <c r="R668" s="250">
        <v>0</v>
      </c>
      <c r="S668" s="250">
        <v>0</v>
      </c>
      <c r="T668" s="250">
        <v>0</v>
      </c>
      <c r="U668" s="250">
        <v>0</v>
      </c>
      <c r="V668" s="250">
        <v>0</v>
      </c>
      <c r="W668" s="250">
        <v>0</v>
      </c>
    </row>
    <row r="669" spans="5:23" x14ac:dyDescent="0.3">
      <c r="E669" s="243">
        <f>Jurat!I$1</f>
        <v>0</v>
      </c>
      <c r="F669" s="244">
        <f>Jurat!D$33</f>
        <v>0</v>
      </c>
      <c r="G669" s="219" t="s">
        <v>552</v>
      </c>
      <c r="H669" s="244">
        <v>42460</v>
      </c>
      <c r="I669" s="219" t="s">
        <v>487</v>
      </c>
      <c r="J669" s="219" t="s">
        <v>626</v>
      </c>
      <c r="K669" s="219" t="s">
        <v>564</v>
      </c>
      <c r="L669" s="219" t="s">
        <v>549</v>
      </c>
      <c r="M669" s="236" t="s">
        <v>134</v>
      </c>
      <c r="N669" s="231" t="s">
        <v>109</v>
      </c>
      <c r="O669" s="250">
        <f>'MMA Rev-Exp Region 2'!D$90</f>
        <v>0</v>
      </c>
      <c r="P669" s="250">
        <v>0</v>
      </c>
      <c r="Q669" s="250">
        <v>0</v>
      </c>
      <c r="R669" s="250">
        <v>0</v>
      </c>
      <c r="S669" s="250">
        <v>0</v>
      </c>
      <c r="T669" s="250">
        <v>0</v>
      </c>
      <c r="U669" s="250">
        <v>0</v>
      </c>
      <c r="V669" s="250">
        <v>0</v>
      </c>
      <c r="W669" s="250">
        <v>0</v>
      </c>
    </row>
    <row r="670" spans="5:23" x14ac:dyDescent="0.3">
      <c r="E670" s="243">
        <f>Jurat!I$1</f>
        <v>0</v>
      </c>
      <c r="F670" s="244">
        <f>Jurat!D$33</f>
        <v>0</v>
      </c>
      <c r="G670" s="219" t="s">
        <v>552</v>
      </c>
      <c r="H670" s="244">
        <v>42460</v>
      </c>
      <c r="I670" s="219" t="s">
        <v>487</v>
      </c>
      <c r="J670" s="219" t="s">
        <v>626</v>
      </c>
      <c r="K670" s="219" t="s">
        <v>564</v>
      </c>
      <c r="L670" s="219" t="s">
        <v>549</v>
      </c>
      <c r="M670" s="236" t="s">
        <v>135</v>
      </c>
      <c r="N670" s="228" t="s">
        <v>110</v>
      </c>
      <c r="O670" s="250">
        <f>'MMA Rev-Exp Region 2'!D$91</f>
        <v>0</v>
      </c>
      <c r="P670" s="250">
        <v>0</v>
      </c>
      <c r="Q670" s="250">
        <v>0</v>
      </c>
      <c r="R670" s="250">
        <v>0</v>
      </c>
      <c r="S670" s="250">
        <v>0</v>
      </c>
      <c r="T670" s="250">
        <v>0</v>
      </c>
      <c r="U670" s="250">
        <v>0</v>
      </c>
      <c r="V670" s="250">
        <v>0</v>
      </c>
      <c r="W670" s="250">
        <v>0</v>
      </c>
    </row>
    <row r="671" spans="5:23" x14ac:dyDescent="0.3">
      <c r="E671" s="243">
        <f>Jurat!I$1</f>
        <v>0</v>
      </c>
      <c r="F671" s="244">
        <f>Jurat!D$33</f>
        <v>0</v>
      </c>
      <c r="G671" s="219" t="s">
        <v>552</v>
      </c>
      <c r="H671" s="244">
        <v>42460</v>
      </c>
      <c r="I671" s="219" t="s">
        <v>487</v>
      </c>
      <c r="J671" s="219" t="s">
        <v>626</v>
      </c>
      <c r="K671" s="219" t="s">
        <v>564</v>
      </c>
      <c r="L671" s="219" t="s">
        <v>549</v>
      </c>
      <c r="M671" s="239" t="s">
        <v>136</v>
      </c>
      <c r="N671" s="228" t="s">
        <v>111</v>
      </c>
      <c r="O671" s="250">
        <f>'MMA Rev-Exp Region 2'!D$92</f>
        <v>0</v>
      </c>
      <c r="P671" s="250">
        <v>0</v>
      </c>
      <c r="Q671" s="250">
        <v>0</v>
      </c>
      <c r="R671" s="250">
        <v>0</v>
      </c>
      <c r="S671" s="250">
        <v>0</v>
      </c>
      <c r="T671" s="250">
        <v>0</v>
      </c>
      <c r="U671" s="250">
        <v>0</v>
      </c>
      <c r="V671" s="250">
        <v>0</v>
      </c>
      <c r="W671" s="250">
        <v>0</v>
      </c>
    </row>
    <row r="672" spans="5:23" x14ac:dyDescent="0.3">
      <c r="E672" s="243">
        <f>Jurat!I$1</f>
        <v>0</v>
      </c>
      <c r="F672" s="244">
        <f>Jurat!D$33</f>
        <v>0</v>
      </c>
      <c r="G672" s="219" t="s">
        <v>552</v>
      </c>
      <c r="H672" s="244">
        <v>42460</v>
      </c>
      <c r="I672" s="219" t="s">
        <v>487</v>
      </c>
      <c r="J672" s="219" t="s">
        <v>626</v>
      </c>
      <c r="K672" s="219" t="s">
        <v>564</v>
      </c>
      <c r="L672" s="219" t="s">
        <v>549</v>
      </c>
      <c r="M672" s="239" t="s">
        <v>137</v>
      </c>
      <c r="N672" s="228" t="s">
        <v>112</v>
      </c>
      <c r="O672" s="250">
        <f>'MMA Rev-Exp Region 2'!D$93</f>
        <v>0</v>
      </c>
      <c r="P672" s="250">
        <v>0</v>
      </c>
      <c r="Q672" s="250">
        <v>0</v>
      </c>
      <c r="R672" s="250">
        <v>0</v>
      </c>
      <c r="S672" s="250">
        <v>0</v>
      </c>
      <c r="T672" s="250">
        <v>0</v>
      </c>
      <c r="U672" s="250">
        <v>0</v>
      </c>
      <c r="V672" s="250">
        <v>0</v>
      </c>
      <c r="W672" s="250">
        <v>0</v>
      </c>
    </row>
    <row r="673" spans="5:23" x14ac:dyDescent="0.3">
      <c r="E673" s="243">
        <f>Jurat!I$1</f>
        <v>0</v>
      </c>
      <c r="F673" s="244">
        <f>Jurat!D$33</f>
        <v>0</v>
      </c>
      <c r="G673" s="219" t="s">
        <v>552</v>
      </c>
      <c r="H673" s="244">
        <v>42460</v>
      </c>
      <c r="I673" s="219" t="s">
        <v>487</v>
      </c>
      <c r="J673" s="219" t="s">
        <v>626</v>
      </c>
      <c r="K673" s="219" t="s">
        <v>564</v>
      </c>
      <c r="L673" s="219" t="s">
        <v>549</v>
      </c>
      <c r="M673" s="236" t="s">
        <v>138</v>
      </c>
      <c r="N673" s="231" t="s">
        <v>31</v>
      </c>
      <c r="O673" s="250">
        <f>'MMA Rev-Exp Region 2'!D$94</f>
        <v>0</v>
      </c>
      <c r="P673" s="250">
        <v>0</v>
      </c>
      <c r="Q673" s="250">
        <v>0</v>
      </c>
      <c r="R673" s="250">
        <v>0</v>
      </c>
      <c r="S673" s="250">
        <v>0</v>
      </c>
      <c r="T673" s="250">
        <v>0</v>
      </c>
      <c r="U673" s="250">
        <v>0</v>
      </c>
      <c r="V673" s="250">
        <v>0</v>
      </c>
      <c r="W673" s="250">
        <v>0</v>
      </c>
    </row>
    <row r="674" spans="5:23" x14ac:dyDescent="0.3">
      <c r="E674" s="243">
        <f>Jurat!I$1</f>
        <v>0</v>
      </c>
      <c r="F674" s="244">
        <f>Jurat!D$33</f>
        <v>0</v>
      </c>
      <c r="G674" s="219" t="s">
        <v>552</v>
      </c>
      <c r="H674" s="244">
        <v>42460</v>
      </c>
      <c r="I674" s="219" t="s">
        <v>487</v>
      </c>
      <c r="J674" s="219" t="s">
        <v>626</v>
      </c>
      <c r="K674" s="219" t="s">
        <v>550</v>
      </c>
      <c r="L674" s="219" t="s">
        <v>550</v>
      </c>
      <c r="M674" s="237" t="s">
        <v>140</v>
      </c>
      <c r="N674" s="231" t="s">
        <v>424</v>
      </c>
      <c r="O674" s="250">
        <f>'MMA Rev-Exp Region 2'!D$96</f>
        <v>0</v>
      </c>
      <c r="P674" s="250">
        <v>0</v>
      </c>
      <c r="Q674" s="250">
        <v>0</v>
      </c>
      <c r="R674" s="250">
        <v>0</v>
      </c>
      <c r="S674" s="250">
        <v>0</v>
      </c>
      <c r="T674" s="250">
        <v>0</v>
      </c>
      <c r="U674" s="250">
        <v>0</v>
      </c>
      <c r="V674" s="250">
        <v>0</v>
      </c>
      <c r="W674" s="250">
        <v>0</v>
      </c>
    </row>
    <row r="675" spans="5:23" x14ac:dyDescent="0.3">
      <c r="E675" s="243">
        <f>Jurat!I$1</f>
        <v>0</v>
      </c>
      <c r="F675" s="244">
        <f>Jurat!D$33</f>
        <v>0</v>
      </c>
      <c r="G675" s="219" t="s">
        <v>552</v>
      </c>
      <c r="H675" s="244">
        <v>42460</v>
      </c>
      <c r="I675" s="219" t="s">
        <v>487</v>
      </c>
      <c r="J675" s="219" t="s">
        <v>626</v>
      </c>
      <c r="K675" s="219" t="s">
        <v>550</v>
      </c>
      <c r="L675" s="219" t="s">
        <v>550</v>
      </c>
      <c r="M675" s="237" t="s">
        <v>141</v>
      </c>
      <c r="N675" s="231" t="s">
        <v>417</v>
      </c>
      <c r="O675" s="250">
        <f>'MMA Rev-Exp Region 2'!D$97</f>
        <v>0</v>
      </c>
      <c r="P675" s="250">
        <v>0</v>
      </c>
      <c r="Q675" s="250">
        <v>0</v>
      </c>
      <c r="R675" s="250">
        <v>0</v>
      </c>
      <c r="S675" s="250">
        <v>0</v>
      </c>
      <c r="T675" s="250">
        <v>0</v>
      </c>
      <c r="U675" s="250">
        <v>0</v>
      </c>
      <c r="V675" s="250">
        <v>0</v>
      </c>
      <c r="W675" s="250">
        <v>0</v>
      </c>
    </row>
    <row r="676" spans="5:23" ht="28.8" x14ac:dyDescent="0.3">
      <c r="E676" s="243">
        <f>Jurat!I$1</f>
        <v>0</v>
      </c>
      <c r="F676" s="244">
        <f>Jurat!D$33</f>
        <v>0</v>
      </c>
      <c r="G676" s="219" t="s">
        <v>552</v>
      </c>
      <c r="H676" s="244">
        <v>42460</v>
      </c>
      <c r="I676" s="219" t="s">
        <v>487</v>
      </c>
      <c r="J676" s="219" t="s">
        <v>626</v>
      </c>
      <c r="K676" s="219" t="s">
        <v>550</v>
      </c>
      <c r="L676" s="219" t="s">
        <v>550</v>
      </c>
      <c r="M676" s="237" t="s">
        <v>142</v>
      </c>
      <c r="N676" s="231" t="s">
        <v>197</v>
      </c>
      <c r="O676" s="250">
        <f>'MMA Rev-Exp Region 2'!D$98</f>
        <v>0</v>
      </c>
      <c r="P676" s="250">
        <v>0</v>
      </c>
      <c r="Q676" s="250">
        <v>0</v>
      </c>
      <c r="R676" s="250">
        <v>0</v>
      </c>
      <c r="S676" s="250">
        <v>0</v>
      </c>
      <c r="T676" s="250">
        <v>0</v>
      </c>
      <c r="U676" s="250">
        <v>0</v>
      </c>
      <c r="V676" s="250">
        <v>0</v>
      </c>
      <c r="W676" s="250">
        <v>0</v>
      </c>
    </row>
    <row r="677" spans="5:23" x14ac:dyDescent="0.3">
      <c r="E677" s="243">
        <f>Jurat!I$1</f>
        <v>0</v>
      </c>
      <c r="F677" s="244">
        <f>Jurat!D$33</f>
        <v>0</v>
      </c>
      <c r="G677" s="219" t="s">
        <v>552</v>
      </c>
      <c r="H677" s="244">
        <v>42460</v>
      </c>
      <c r="I677" s="219" t="s">
        <v>487</v>
      </c>
      <c r="J677" s="219" t="s">
        <v>627</v>
      </c>
      <c r="K677" s="234" t="s">
        <v>29</v>
      </c>
      <c r="L677" s="234" t="s">
        <v>29</v>
      </c>
      <c r="M677" s="237" t="s">
        <v>325</v>
      </c>
      <c r="N677" s="231" t="s">
        <v>29</v>
      </c>
      <c r="O677" s="250">
        <f>'MMA Rev-Exp Region 2'!D$105</f>
        <v>0</v>
      </c>
      <c r="P677" s="250">
        <v>0</v>
      </c>
      <c r="Q677" s="250">
        <v>0</v>
      </c>
      <c r="R677" s="250">
        <v>0</v>
      </c>
      <c r="S677" s="250">
        <v>0</v>
      </c>
      <c r="T677" s="250">
        <v>0</v>
      </c>
      <c r="U677" s="250">
        <v>0</v>
      </c>
      <c r="V677" s="250">
        <v>0</v>
      </c>
      <c r="W677" s="250">
        <v>0</v>
      </c>
    </row>
    <row r="678" spans="5:23" x14ac:dyDescent="0.3">
      <c r="E678" s="243">
        <f>Jurat!I$1</f>
        <v>0</v>
      </c>
      <c r="F678" s="244">
        <f>Jurat!D$33</f>
        <v>0</v>
      </c>
      <c r="G678" s="219" t="s">
        <v>552</v>
      </c>
      <c r="H678" s="244">
        <v>42460</v>
      </c>
      <c r="I678" s="219" t="s">
        <v>487</v>
      </c>
      <c r="J678" s="219" t="s">
        <v>628</v>
      </c>
      <c r="K678" s="219" t="s">
        <v>629</v>
      </c>
      <c r="L678" s="234" t="s">
        <v>629</v>
      </c>
      <c r="M678" s="238" t="s">
        <v>327</v>
      </c>
      <c r="N678" s="231" t="s">
        <v>419</v>
      </c>
      <c r="O678" s="250">
        <f>'MMA Rev-Exp Region 2'!D$107</f>
        <v>0</v>
      </c>
      <c r="P678" s="250">
        <v>0</v>
      </c>
      <c r="Q678" s="250">
        <v>0</v>
      </c>
      <c r="R678" s="250">
        <v>0</v>
      </c>
      <c r="S678" s="250">
        <v>0</v>
      </c>
      <c r="T678" s="250">
        <v>0</v>
      </c>
      <c r="U678" s="250">
        <v>0</v>
      </c>
      <c r="V678" s="250">
        <v>0</v>
      </c>
      <c r="W678" s="250">
        <v>0</v>
      </c>
    </row>
    <row r="679" spans="5:23" x14ac:dyDescent="0.3">
      <c r="E679" s="243">
        <f>Jurat!I$1</f>
        <v>0</v>
      </c>
      <c r="F679" s="244">
        <f>Jurat!D$33</f>
        <v>0</v>
      </c>
      <c r="G679" s="219" t="s">
        <v>552</v>
      </c>
      <c r="H679" s="244">
        <v>42460</v>
      </c>
      <c r="I679" s="219" t="s">
        <v>487</v>
      </c>
      <c r="J679" s="219" t="s">
        <v>627</v>
      </c>
      <c r="K679" s="219" t="s">
        <v>630</v>
      </c>
      <c r="L679" s="234" t="s">
        <v>630</v>
      </c>
      <c r="M679" s="238" t="s">
        <v>201</v>
      </c>
      <c r="N679" s="231" t="s">
        <v>421</v>
      </c>
      <c r="O679" s="250">
        <f>'MMA Rev-Exp Region 2'!D$108</f>
        <v>0</v>
      </c>
      <c r="P679" s="250">
        <v>0</v>
      </c>
      <c r="Q679" s="250">
        <v>0</v>
      </c>
      <c r="R679" s="250">
        <v>0</v>
      </c>
      <c r="S679" s="250">
        <v>0</v>
      </c>
      <c r="T679" s="250">
        <v>0</v>
      </c>
      <c r="U679" s="250">
        <v>0</v>
      </c>
      <c r="V679" s="250">
        <v>0</v>
      </c>
      <c r="W679" s="250">
        <v>0</v>
      </c>
    </row>
    <row r="680" spans="5:23" x14ac:dyDescent="0.3">
      <c r="E680" s="243">
        <f>Jurat!I$1</f>
        <v>0</v>
      </c>
      <c r="F680" s="244">
        <f>Jurat!D$33</f>
        <v>0</v>
      </c>
      <c r="G680" s="219" t="s">
        <v>552</v>
      </c>
      <c r="H680" s="244">
        <v>42460</v>
      </c>
      <c r="I680" s="219" t="s">
        <v>487</v>
      </c>
      <c r="J680" s="219" t="s">
        <v>627</v>
      </c>
      <c r="K680" s="219" t="s">
        <v>630</v>
      </c>
      <c r="L680" s="234" t="s">
        <v>630</v>
      </c>
      <c r="M680" s="238" t="s">
        <v>202</v>
      </c>
      <c r="N680" s="231" t="s">
        <v>420</v>
      </c>
      <c r="O680" s="250">
        <f>'MMA Rev-Exp Region 2'!D$109</f>
        <v>0</v>
      </c>
      <c r="P680" s="250">
        <v>0</v>
      </c>
      <c r="Q680" s="250">
        <v>0</v>
      </c>
      <c r="R680" s="250">
        <v>0</v>
      </c>
      <c r="S680" s="250">
        <v>0</v>
      </c>
      <c r="T680" s="250">
        <v>0</v>
      </c>
      <c r="U680" s="250">
        <v>0</v>
      </c>
      <c r="V680" s="250">
        <v>0</v>
      </c>
      <c r="W680" s="250">
        <v>0</v>
      </c>
    </row>
    <row r="681" spans="5:23" x14ac:dyDescent="0.3">
      <c r="E681" s="243">
        <f>Jurat!I$1</f>
        <v>0</v>
      </c>
      <c r="F681" s="244">
        <f>Jurat!D$33</f>
        <v>0</v>
      </c>
      <c r="G681" s="219" t="s">
        <v>552</v>
      </c>
      <c r="H681" s="244">
        <v>42460</v>
      </c>
      <c r="I681" s="219" t="s">
        <v>487</v>
      </c>
      <c r="J681" s="219" t="s">
        <v>627</v>
      </c>
      <c r="K681" s="219" t="s">
        <v>630</v>
      </c>
      <c r="L681" s="234" t="s">
        <v>630</v>
      </c>
      <c r="M681" s="238" t="s">
        <v>203</v>
      </c>
      <c r="N681" s="231" t="s">
        <v>28</v>
      </c>
      <c r="O681" s="250">
        <f>'MMA Rev-Exp Region 2'!D$110</f>
        <v>0</v>
      </c>
      <c r="P681" s="250">
        <v>0</v>
      </c>
      <c r="Q681" s="250">
        <v>0</v>
      </c>
      <c r="R681" s="250">
        <v>0</v>
      </c>
      <c r="S681" s="250">
        <v>0</v>
      </c>
      <c r="T681" s="250">
        <v>0</v>
      </c>
      <c r="U681" s="250">
        <v>0</v>
      </c>
      <c r="V681" s="250">
        <v>0</v>
      </c>
      <c r="W681" s="250">
        <v>0</v>
      </c>
    </row>
    <row r="682" spans="5:23" x14ac:dyDescent="0.3">
      <c r="E682" s="243">
        <f>Jurat!I$1</f>
        <v>0</v>
      </c>
      <c r="F682" s="244">
        <f>Jurat!D$33</f>
        <v>0</v>
      </c>
      <c r="G682" s="219" t="s">
        <v>552</v>
      </c>
      <c r="H682" s="244">
        <v>42460</v>
      </c>
      <c r="I682" s="219" t="s">
        <v>487</v>
      </c>
      <c r="J682" s="219" t="s">
        <v>627</v>
      </c>
      <c r="K682" s="219" t="s">
        <v>630</v>
      </c>
      <c r="L682" s="234" t="s">
        <v>630</v>
      </c>
      <c r="M682" s="238" t="s">
        <v>204</v>
      </c>
      <c r="N682" s="231" t="s">
        <v>205</v>
      </c>
      <c r="O682" s="250">
        <f>'MMA Rev-Exp Region 2'!D$111</f>
        <v>0</v>
      </c>
      <c r="P682" s="250">
        <v>0</v>
      </c>
      <c r="Q682" s="250">
        <v>0</v>
      </c>
      <c r="R682" s="250">
        <v>0</v>
      </c>
      <c r="S682" s="250">
        <v>0</v>
      </c>
      <c r="T682" s="250">
        <v>0</v>
      </c>
      <c r="U682" s="250">
        <v>0</v>
      </c>
      <c r="V682" s="250">
        <v>0</v>
      </c>
      <c r="W682" s="250">
        <v>0</v>
      </c>
    </row>
    <row r="683" spans="5:23" ht="28.8" x14ac:dyDescent="0.3">
      <c r="E683" s="243">
        <f>Jurat!I$1</f>
        <v>0</v>
      </c>
      <c r="F683" s="244">
        <f>Jurat!D$33</f>
        <v>0</v>
      </c>
      <c r="G683" s="219" t="s">
        <v>552</v>
      </c>
      <c r="H683" s="244">
        <v>42460</v>
      </c>
      <c r="I683" s="219" t="s">
        <v>487</v>
      </c>
      <c r="J683" s="219" t="s">
        <v>627</v>
      </c>
      <c r="K683" s="219" t="s">
        <v>29</v>
      </c>
      <c r="L683" s="234" t="s">
        <v>29</v>
      </c>
      <c r="M683" s="238" t="s">
        <v>207</v>
      </c>
      <c r="N683" s="231" t="s">
        <v>422</v>
      </c>
      <c r="O683" s="250">
        <f>'MMA Rev-Exp Region 2'!D$113</f>
        <v>0</v>
      </c>
      <c r="P683" s="250">
        <v>0</v>
      </c>
      <c r="Q683" s="250">
        <v>0</v>
      </c>
      <c r="R683" s="250">
        <v>0</v>
      </c>
      <c r="S683" s="250">
        <v>0</v>
      </c>
      <c r="T683" s="250">
        <v>0</v>
      </c>
      <c r="U683" s="250">
        <v>0</v>
      </c>
      <c r="V683" s="250">
        <v>0</v>
      </c>
      <c r="W683" s="250">
        <v>0</v>
      </c>
    </row>
    <row r="684" spans="5:23" x14ac:dyDescent="0.3">
      <c r="E684" s="243">
        <f>Jurat!I$1</f>
        <v>0</v>
      </c>
      <c r="F684" s="244">
        <f>Jurat!D$33</f>
        <v>0</v>
      </c>
      <c r="G684" s="219" t="s">
        <v>552</v>
      </c>
      <c r="H684" s="244">
        <v>42460</v>
      </c>
      <c r="I684" s="219" t="s">
        <v>487</v>
      </c>
      <c r="J684" s="219" t="s">
        <v>628</v>
      </c>
      <c r="K684" s="219" t="s">
        <v>629</v>
      </c>
      <c r="L684" s="234" t="s">
        <v>629</v>
      </c>
      <c r="M684" s="238" t="s">
        <v>208</v>
      </c>
      <c r="N684" s="231" t="s">
        <v>209</v>
      </c>
      <c r="O684" s="250">
        <f>'MMA Rev-Exp Region 2'!D$114</f>
        <v>0</v>
      </c>
      <c r="P684" s="250">
        <v>0</v>
      </c>
      <c r="Q684" s="250">
        <v>0</v>
      </c>
      <c r="R684" s="250">
        <v>0</v>
      </c>
      <c r="S684" s="250">
        <v>0</v>
      </c>
      <c r="T684" s="250">
        <v>0</v>
      </c>
      <c r="U684" s="250">
        <v>0</v>
      </c>
      <c r="V684" s="250">
        <v>0</v>
      </c>
      <c r="W684" s="250">
        <v>0</v>
      </c>
    </row>
    <row r="685" spans="5:23" x14ac:dyDescent="0.3">
      <c r="E685" s="243">
        <f>Jurat!I$1</f>
        <v>0</v>
      </c>
      <c r="F685" s="244">
        <f>Jurat!D$33</f>
        <v>0</v>
      </c>
      <c r="G685" s="219" t="s">
        <v>552</v>
      </c>
      <c r="H685" s="244">
        <v>42460</v>
      </c>
      <c r="I685" s="219" t="s">
        <v>487</v>
      </c>
      <c r="J685" s="219" t="s">
        <v>627</v>
      </c>
      <c r="K685" s="219" t="s">
        <v>29</v>
      </c>
      <c r="L685" s="234" t="s">
        <v>29</v>
      </c>
      <c r="M685" s="238" t="s">
        <v>211</v>
      </c>
      <c r="N685" s="231" t="s">
        <v>212</v>
      </c>
      <c r="O685" s="250">
        <f>'MMA Rev-Exp Region 2'!D$115</f>
        <v>0</v>
      </c>
      <c r="P685" s="250">
        <v>0</v>
      </c>
      <c r="Q685" s="250">
        <v>0</v>
      </c>
      <c r="R685" s="250">
        <v>0</v>
      </c>
      <c r="S685" s="250">
        <v>0</v>
      </c>
      <c r="T685" s="250">
        <v>0</v>
      </c>
      <c r="U685" s="250">
        <v>0</v>
      </c>
      <c r="V685" s="250">
        <v>0</v>
      </c>
      <c r="W685" s="250">
        <v>0</v>
      </c>
    </row>
    <row r="686" spans="5:23" x14ac:dyDescent="0.3">
      <c r="E686" s="243">
        <f>Jurat!I$1</f>
        <v>0</v>
      </c>
      <c r="F686" s="244">
        <f>Jurat!D$33</f>
        <v>0</v>
      </c>
      <c r="G686" s="219" t="s">
        <v>553</v>
      </c>
      <c r="H686" s="244">
        <v>42551</v>
      </c>
      <c r="I686" s="219" t="s">
        <v>487</v>
      </c>
      <c r="J686" s="219" t="s">
        <v>545</v>
      </c>
      <c r="K686" s="219" t="s">
        <v>545</v>
      </c>
      <c r="L686" s="219" t="s">
        <v>545</v>
      </c>
      <c r="M686" s="219"/>
      <c r="N686" s="224" t="s">
        <v>545</v>
      </c>
      <c r="O686" s="250">
        <f>'MMA Rev-Exp Region 2'!M$9</f>
        <v>0</v>
      </c>
      <c r="P686" s="250">
        <f>'MMA Rev-Exp Region 2'!N$9</f>
        <v>0</v>
      </c>
      <c r="Q686" s="250">
        <f>'MMA Rev-Exp Region 2'!O$9</f>
        <v>0</v>
      </c>
      <c r="R686" s="250">
        <f>'MMA Rev-Exp Region 2'!P$9</f>
        <v>0</v>
      </c>
      <c r="S686" s="250">
        <f>'MMA Rev-Exp Region 2'!Q$9</f>
        <v>0</v>
      </c>
      <c r="T686" s="250">
        <f>'MMA Rev-Exp Region 2'!R$9</f>
        <v>0</v>
      </c>
      <c r="U686" s="250">
        <f>'MMA Rev-Exp Region 2'!S$9</f>
        <v>0</v>
      </c>
      <c r="V686" s="250">
        <f>'MMA Rev-Exp Region 2'!T$9</f>
        <v>0</v>
      </c>
      <c r="W686" s="250">
        <f>'MMA Rev-Exp Region 2'!U$9</f>
        <v>0</v>
      </c>
    </row>
    <row r="687" spans="5:23" x14ac:dyDescent="0.3">
      <c r="E687" s="243">
        <f>Jurat!I$1</f>
        <v>0</v>
      </c>
      <c r="F687" s="244">
        <f>Jurat!D$33</f>
        <v>0</v>
      </c>
      <c r="G687" s="219" t="s">
        <v>553</v>
      </c>
      <c r="H687" s="244">
        <v>42551</v>
      </c>
      <c r="I687" s="219" t="s">
        <v>487</v>
      </c>
      <c r="J687" s="219" t="s">
        <v>625</v>
      </c>
      <c r="K687" s="219" t="s">
        <v>13</v>
      </c>
      <c r="L687" s="219" t="s">
        <v>13</v>
      </c>
      <c r="M687" s="235">
        <v>1.1000000000000001</v>
      </c>
      <c r="N687" s="225" t="s">
        <v>13</v>
      </c>
      <c r="O687" s="250">
        <f>'MMA Rev-Exp Region 2'!M$11</f>
        <v>0</v>
      </c>
      <c r="P687" s="250">
        <f>'MMA Rev-Exp Region 2'!N$11</f>
        <v>0</v>
      </c>
      <c r="Q687" s="250">
        <f>'MMA Rev-Exp Region 2'!O$11</f>
        <v>0</v>
      </c>
      <c r="R687" s="250">
        <f>'MMA Rev-Exp Region 2'!P$11</f>
        <v>0</v>
      </c>
      <c r="S687" s="250">
        <f>'MMA Rev-Exp Region 2'!Q$11</f>
        <v>0</v>
      </c>
      <c r="T687" s="250">
        <f>'MMA Rev-Exp Region 2'!R$11</f>
        <v>0</v>
      </c>
      <c r="U687" s="250">
        <f>'MMA Rev-Exp Region 2'!S$11</f>
        <v>0</v>
      </c>
      <c r="V687" s="250">
        <f>'MMA Rev-Exp Region 2'!T$11</f>
        <v>0</v>
      </c>
      <c r="W687" s="250">
        <f>'MMA Rev-Exp Region 2'!U$11</f>
        <v>0</v>
      </c>
    </row>
    <row r="688" spans="5:23" x14ac:dyDescent="0.3">
      <c r="E688" s="243">
        <f>Jurat!I$1</f>
        <v>0</v>
      </c>
      <c r="F688" s="244">
        <f>Jurat!D$33</f>
        <v>0</v>
      </c>
      <c r="G688" s="219" t="s">
        <v>553</v>
      </c>
      <c r="H688" s="244">
        <v>42551</v>
      </c>
      <c r="I688" s="219" t="s">
        <v>487</v>
      </c>
      <c r="J688" s="219" t="s">
        <v>625</v>
      </c>
      <c r="K688" s="219" t="s">
        <v>631</v>
      </c>
      <c r="L688" s="219" t="s">
        <v>632</v>
      </c>
      <c r="M688" s="236">
        <v>1.2</v>
      </c>
      <c r="N688" s="228" t="s">
        <v>19</v>
      </c>
      <c r="O688" s="250">
        <f>'MMA Rev-Exp Region 2'!M$12</f>
        <v>0</v>
      </c>
      <c r="P688" s="250">
        <f>'MMA Rev-Exp Region 2'!N$12</f>
        <v>0</v>
      </c>
      <c r="Q688" s="250">
        <f>'MMA Rev-Exp Region 2'!O$12</f>
        <v>0</v>
      </c>
      <c r="R688" s="250">
        <f>'MMA Rev-Exp Region 2'!P$12</f>
        <v>0</v>
      </c>
      <c r="S688" s="250">
        <f>'MMA Rev-Exp Region 2'!Q$12</f>
        <v>0</v>
      </c>
      <c r="T688" s="250">
        <f>'MMA Rev-Exp Region 2'!R$12</f>
        <v>0</v>
      </c>
      <c r="U688" s="250">
        <f>'MMA Rev-Exp Region 2'!S$12</f>
        <v>0</v>
      </c>
      <c r="V688" s="250">
        <f>'MMA Rev-Exp Region 2'!T$12</f>
        <v>0</v>
      </c>
      <c r="W688" s="250">
        <f>'MMA Rev-Exp Region 2'!U$12</f>
        <v>0</v>
      </c>
    </row>
    <row r="689" spans="5:23" x14ac:dyDescent="0.3">
      <c r="E689" s="243">
        <f>Jurat!I$1</f>
        <v>0</v>
      </c>
      <c r="F689" s="244">
        <f>Jurat!D$33</f>
        <v>0</v>
      </c>
      <c r="G689" s="219" t="s">
        <v>553</v>
      </c>
      <c r="H689" s="244">
        <v>42551</v>
      </c>
      <c r="I689" s="219" t="s">
        <v>487</v>
      </c>
      <c r="J689" s="219" t="s">
        <v>625</v>
      </c>
      <c r="K689" s="219" t="s">
        <v>631</v>
      </c>
      <c r="L689" s="219" t="s">
        <v>633</v>
      </c>
      <c r="M689" s="236" t="s">
        <v>70</v>
      </c>
      <c r="N689" s="228" t="s">
        <v>449</v>
      </c>
      <c r="O689" s="250">
        <f>'MMA Rev-Exp Region 2'!M$13</f>
        <v>0</v>
      </c>
      <c r="P689" s="250">
        <f>'MMA Rev-Exp Region 2'!N$13</f>
        <v>0</v>
      </c>
      <c r="Q689" s="250">
        <f>'MMA Rev-Exp Region 2'!O$13</f>
        <v>0</v>
      </c>
      <c r="R689" s="250">
        <f>'MMA Rev-Exp Region 2'!P$13</f>
        <v>0</v>
      </c>
      <c r="S689" s="250">
        <f>'MMA Rev-Exp Region 2'!Q$13</f>
        <v>0</v>
      </c>
      <c r="T689" s="250">
        <f>'MMA Rev-Exp Region 2'!R$13</f>
        <v>0</v>
      </c>
      <c r="U689" s="250">
        <f>'MMA Rev-Exp Region 2'!S$13</f>
        <v>0</v>
      </c>
      <c r="V689" s="250">
        <f>'MMA Rev-Exp Region 2'!T$13</f>
        <v>0</v>
      </c>
      <c r="W689" s="250">
        <f>'MMA Rev-Exp Region 2'!U$13</f>
        <v>0</v>
      </c>
    </row>
    <row r="690" spans="5:23" x14ac:dyDescent="0.3">
      <c r="E690" s="243">
        <f>Jurat!I$1</f>
        <v>0</v>
      </c>
      <c r="F690" s="244">
        <f>Jurat!D$33</f>
        <v>0</v>
      </c>
      <c r="G690" s="219" t="s">
        <v>553</v>
      </c>
      <c r="H690" s="244">
        <v>42551</v>
      </c>
      <c r="I690" s="219" t="s">
        <v>487</v>
      </c>
      <c r="J690" s="219" t="s">
        <v>625</v>
      </c>
      <c r="K690" s="219" t="s">
        <v>631</v>
      </c>
      <c r="L690" s="219" t="s">
        <v>634</v>
      </c>
      <c r="M690" s="236" t="s">
        <v>71</v>
      </c>
      <c r="N690" s="228" t="s">
        <v>160</v>
      </c>
      <c r="O690" s="250">
        <f>'MMA Rev-Exp Region 2'!M$14</f>
        <v>0</v>
      </c>
      <c r="P690" s="250">
        <f>'MMA Rev-Exp Region 2'!N$14</f>
        <v>0</v>
      </c>
      <c r="Q690" s="250">
        <f>'MMA Rev-Exp Region 2'!O$14</f>
        <v>0</v>
      </c>
      <c r="R690" s="250">
        <f>'MMA Rev-Exp Region 2'!P$14</f>
        <v>0</v>
      </c>
      <c r="S690" s="250">
        <f>'MMA Rev-Exp Region 2'!Q$14</f>
        <v>0</v>
      </c>
      <c r="T690" s="250">
        <f>'MMA Rev-Exp Region 2'!R$14</f>
        <v>0</v>
      </c>
      <c r="U690" s="250">
        <f>'MMA Rev-Exp Region 2'!S$14</f>
        <v>0</v>
      </c>
      <c r="V690" s="250">
        <f>'MMA Rev-Exp Region 2'!T$14</f>
        <v>0</v>
      </c>
      <c r="W690" s="250">
        <f>'MMA Rev-Exp Region 2'!U$14</f>
        <v>0</v>
      </c>
    </row>
    <row r="691" spans="5:23" x14ac:dyDescent="0.3">
      <c r="E691" s="243">
        <f>Jurat!I$1</f>
        <v>0</v>
      </c>
      <c r="F691" s="244">
        <f>Jurat!D$33</f>
        <v>0</v>
      </c>
      <c r="G691" s="219" t="s">
        <v>553</v>
      </c>
      <c r="H691" s="244">
        <v>42551</v>
      </c>
      <c r="I691" s="219" t="s">
        <v>487</v>
      </c>
      <c r="J691" s="219" t="s">
        <v>625</v>
      </c>
      <c r="K691" s="219" t="s">
        <v>14</v>
      </c>
      <c r="L691" s="219" t="s">
        <v>635</v>
      </c>
      <c r="M691" s="236" t="s">
        <v>104</v>
      </c>
      <c r="N691" s="228" t="s">
        <v>161</v>
      </c>
      <c r="O691" s="250">
        <f>'MMA Rev-Exp Region 2'!M$15</f>
        <v>0</v>
      </c>
      <c r="P691" s="250">
        <f>'MMA Rev-Exp Region 2'!N$15</f>
        <v>0</v>
      </c>
      <c r="Q691" s="250">
        <f>'MMA Rev-Exp Region 2'!O$15</f>
        <v>0</v>
      </c>
      <c r="R691" s="250">
        <f>'MMA Rev-Exp Region 2'!P$15</f>
        <v>0</v>
      </c>
      <c r="S691" s="250">
        <f>'MMA Rev-Exp Region 2'!Q$15</f>
        <v>0</v>
      </c>
      <c r="T691" s="250">
        <f>'MMA Rev-Exp Region 2'!R$15</f>
        <v>0</v>
      </c>
      <c r="U691" s="250">
        <f>'MMA Rev-Exp Region 2'!S$15</f>
        <v>0</v>
      </c>
      <c r="V691" s="250">
        <f>'MMA Rev-Exp Region 2'!T$15</f>
        <v>0</v>
      </c>
      <c r="W691" s="250">
        <f>'MMA Rev-Exp Region 2'!U$15</f>
        <v>0</v>
      </c>
    </row>
    <row r="692" spans="5:23" x14ac:dyDescent="0.3">
      <c r="E692" s="243">
        <f>Jurat!I$1</f>
        <v>0</v>
      </c>
      <c r="F692" s="244">
        <f>Jurat!D$33</f>
        <v>0</v>
      </c>
      <c r="G692" s="219" t="s">
        <v>553</v>
      </c>
      <c r="H692" s="244">
        <v>42551</v>
      </c>
      <c r="I692" s="219" t="s">
        <v>487</v>
      </c>
      <c r="J692" s="219" t="s">
        <v>625</v>
      </c>
      <c r="K692" s="219" t="s">
        <v>14</v>
      </c>
      <c r="L692" s="219" t="s">
        <v>14</v>
      </c>
      <c r="M692" s="236" t="s">
        <v>39</v>
      </c>
      <c r="N692" s="228" t="s">
        <v>14</v>
      </c>
      <c r="O692" s="250">
        <f>'MMA Rev-Exp Region 2'!M$16</f>
        <v>0</v>
      </c>
      <c r="P692" s="250">
        <f>'MMA Rev-Exp Region 2'!N$16</f>
        <v>0</v>
      </c>
      <c r="Q692" s="250">
        <f>'MMA Rev-Exp Region 2'!O$16</f>
        <v>0</v>
      </c>
      <c r="R692" s="250">
        <f>'MMA Rev-Exp Region 2'!P$16</f>
        <v>0</v>
      </c>
      <c r="S692" s="250">
        <f>'MMA Rev-Exp Region 2'!Q$16</f>
        <v>0</v>
      </c>
      <c r="T692" s="250">
        <f>'MMA Rev-Exp Region 2'!R$16</f>
        <v>0</v>
      </c>
      <c r="U692" s="250">
        <f>'MMA Rev-Exp Region 2'!S$16</f>
        <v>0</v>
      </c>
      <c r="V692" s="250">
        <f>'MMA Rev-Exp Region 2'!T$16</f>
        <v>0</v>
      </c>
      <c r="W692" s="250">
        <f>'MMA Rev-Exp Region 2'!U$16</f>
        <v>0</v>
      </c>
    </row>
    <row r="693" spans="5:23" x14ac:dyDescent="0.3">
      <c r="E693" s="243">
        <f>Jurat!I$1</f>
        <v>0</v>
      </c>
      <c r="F693" s="244">
        <f>Jurat!D$33</f>
        <v>0</v>
      </c>
      <c r="G693" s="219" t="s">
        <v>553</v>
      </c>
      <c r="H693" s="244">
        <v>42551</v>
      </c>
      <c r="I693" s="219" t="s">
        <v>487</v>
      </c>
      <c r="J693" s="219" t="s">
        <v>626</v>
      </c>
      <c r="K693" s="219" t="s">
        <v>558</v>
      </c>
      <c r="L693" s="219" t="s">
        <v>0</v>
      </c>
      <c r="M693" s="236">
        <v>2.1</v>
      </c>
      <c r="N693" s="228" t="s">
        <v>162</v>
      </c>
      <c r="O693" s="250">
        <f>'MMA Rev-Exp Region 2'!M$20</f>
        <v>0</v>
      </c>
      <c r="P693" s="250">
        <f>'MMA Rev-Exp Region 2'!N$20</f>
        <v>0</v>
      </c>
      <c r="Q693" s="250">
        <f>'MMA Rev-Exp Region 2'!O$20</f>
        <v>0</v>
      </c>
      <c r="R693" s="250">
        <f>'MMA Rev-Exp Region 2'!P$20</f>
        <v>0</v>
      </c>
      <c r="S693" s="250">
        <f>'MMA Rev-Exp Region 2'!Q$20</f>
        <v>0</v>
      </c>
      <c r="T693" s="250">
        <f>'MMA Rev-Exp Region 2'!R$20</f>
        <v>0</v>
      </c>
      <c r="U693" s="250">
        <f>'MMA Rev-Exp Region 2'!S$20</f>
        <v>0</v>
      </c>
      <c r="V693" s="250">
        <f>'MMA Rev-Exp Region 2'!T$20</f>
        <v>0</v>
      </c>
      <c r="W693" s="250">
        <f>'MMA Rev-Exp Region 2'!U$20</f>
        <v>0</v>
      </c>
    </row>
    <row r="694" spans="5:23" x14ac:dyDescent="0.3">
      <c r="E694" s="243">
        <f>Jurat!I$1</f>
        <v>0</v>
      </c>
      <c r="F694" s="244">
        <f>Jurat!D$33</f>
        <v>0</v>
      </c>
      <c r="G694" s="219" t="s">
        <v>553</v>
      </c>
      <c r="H694" s="244">
        <v>42551</v>
      </c>
      <c r="I694" s="219" t="s">
        <v>487</v>
      </c>
      <c r="J694" s="219" t="s">
        <v>626</v>
      </c>
      <c r="K694" s="219" t="s">
        <v>558</v>
      </c>
      <c r="L694" s="219" t="s">
        <v>0</v>
      </c>
      <c r="M694" s="236">
        <v>2.2000000000000002</v>
      </c>
      <c r="N694" s="228" t="s">
        <v>163</v>
      </c>
      <c r="O694" s="250">
        <f>'MMA Rev-Exp Region 2'!M$21</f>
        <v>0</v>
      </c>
      <c r="P694" s="250">
        <f>'MMA Rev-Exp Region 2'!N$21</f>
        <v>0</v>
      </c>
      <c r="Q694" s="250">
        <f>'MMA Rev-Exp Region 2'!O$21</f>
        <v>0</v>
      </c>
      <c r="R694" s="250">
        <f>'MMA Rev-Exp Region 2'!P$21</f>
        <v>0</v>
      </c>
      <c r="S694" s="250">
        <f>'MMA Rev-Exp Region 2'!Q$21</f>
        <v>0</v>
      </c>
      <c r="T694" s="250">
        <f>'MMA Rev-Exp Region 2'!R$21</f>
        <v>0</v>
      </c>
      <c r="U694" s="250">
        <f>'MMA Rev-Exp Region 2'!S$21</f>
        <v>0</v>
      </c>
      <c r="V694" s="250">
        <f>'MMA Rev-Exp Region 2'!T$21</f>
        <v>0</v>
      </c>
      <c r="W694" s="250">
        <f>'MMA Rev-Exp Region 2'!U$21</f>
        <v>0</v>
      </c>
    </row>
    <row r="695" spans="5:23" x14ac:dyDescent="0.3">
      <c r="E695" s="243">
        <f>Jurat!I$1</f>
        <v>0</v>
      </c>
      <c r="F695" s="244">
        <f>Jurat!D$33</f>
        <v>0</v>
      </c>
      <c r="G695" s="219" t="s">
        <v>553</v>
      </c>
      <c r="H695" s="244">
        <v>42551</v>
      </c>
      <c r="I695" s="219" t="s">
        <v>487</v>
      </c>
      <c r="J695" s="219" t="s">
        <v>626</v>
      </c>
      <c r="K695" s="219" t="s">
        <v>558</v>
      </c>
      <c r="L695" s="219" t="s">
        <v>0</v>
      </c>
      <c r="M695" s="236">
        <v>2.2999999999999998</v>
      </c>
      <c r="N695" s="228" t="s">
        <v>164</v>
      </c>
      <c r="O695" s="250">
        <f>'MMA Rev-Exp Region 2'!M$22</f>
        <v>0</v>
      </c>
      <c r="P695" s="250">
        <f>'MMA Rev-Exp Region 2'!N$22</f>
        <v>0</v>
      </c>
      <c r="Q695" s="250">
        <f>'MMA Rev-Exp Region 2'!O$22</f>
        <v>0</v>
      </c>
      <c r="R695" s="250">
        <f>'MMA Rev-Exp Region 2'!P$22</f>
        <v>0</v>
      </c>
      <c r="S695" s="250">
        <f>'MMA Rev-Exp Region 2'!Q$22</f>
        <v>0</v>
      </c>
      <c r="T695" s="250">
        <f>'MMA Rev-Exp Region 2'!R$22</f>
        <v>0</v>
      </c>
      <c r="U695" s="250">
        <f>'MMA Rev-Exp Region 2'!S$22</f>
        <v>0</v>
      </c>
      <c r="V695" s="250">
        <f>'MMA Rev-Exp Region 2'!T$22</f>
        <v>0</v>
      </c>
      <c r="W695" s="250">
        <f>'MMA Rev-Exp Region 2'!U$22</f>
        <v>0</v>
      </c>
    </row>
    <row r="696" spans="5:23" x14ac:dyDescent="0.3">
      <c r="E696" s="243">
        <f>Jurat!I$1</f>
        <v>0</v>
      </c>
      <c r="F696" s="244">
        <f>Jurat!D$33</f>
        <v>0</v>
      </c>
      <c r="G696" s="219" t="s">
        <v>553</v>
      </c>
      <c r="H696" s="244">
        <v>42551</v>
      </c>
      <c r="I696" s="219" t="s">
        <v>487</v>
      </c>
      <c r="J696" s="219" t="s">
        <v>626</v>
      </c>
      <c r="K696" s="219" t="s">
        <v>558</v>
      </c>
      <c r="L696" s="219" t="s">
        <v>0</v>
      </c>
      <c r="M696" s="236">
        <v>2.4</v>
      </c>
      <c r="N696" s="228" t="s">
        <v>165</v>
      </c>
      <c r="O696" s="250">
        <f>'MMA Rev-Exp Region 2'!M$23</f>
        <v>0</v>
      </c>
      <c r="P696" s="250">
        <f>'MMA Rev-Exp Region 2'!N$23</f>
        <v>0</v>
      </c>
      <c r="Q696" s="250">
        <f>'MMA Rev-Exp Region 2'!O$23</f>
        <v>0</v>
      </c>
      <c r="R696" s="250">
        <f>'MMA Rev-Exp Region 2'!P$23</f>
        <v>0</v>
      </c>
      <c r="S696" s="250">
        <f>'MMA Rev-Exp Region 2'!Q$23</f>
        <v>0</v>
      </c>
      <c r="T696" s="250">
        <f>'MMA Rev-Exp Region 2'!R$23</f>
        <v>0</v>
      </c>
      <c r="U696" s="250">
        <f>'MMA Rev-Exp Region 2'!S$23</f>
        <v>0</v>
      </c>
      <c r="V696" s="250">
        <f>'MMA Rev-Exp Region 2'!T$23</f>
        <v>0</v>
      </c>
      <c r="W696" s="250">
        <f>'MMA Rev-Exp Region 2'!U$23</f>
        <v>0</v>
      </c>
    </row>
    <row r="697" spans="5:23" ht="28.8" x14ac:dyDescent="0.3">
      <c r="E697" s="243">
        <f>Jurat!I$1</f>
        <v>0</v>
      </c>
      <c r="F697" s="244">
        <f>Jurat!D$33</f>
        <v>0</v>
      </c>
      <c r="G697" s="219" t="s">
        <v>553</v>
      </c>
      <c r="H697" s="244">
        <v>42551</v>
      </c>
      <c r="I697" s="219" t="s">
        <v>487</v>
      </c>
      <c r="J697" s="219" t="s">
        <v>626</v>
      </c>
      <c r="K697" s="219" t="s">
        <v>558</v>
      </c>
      <c r="L697" s="219" t="s">
        <v>0</v>
      </c>
      <c r="M697" s="236">
        <v>2.5</v>
      </c>
      <c r="N697" s="228" t="s">
        <v>166</v>
      </c>
      <c r="O697" s="250">
        <f>'MMA Rev-Exp Region 2'!M$24</f>
        <v>0</v>
      </c>
      <c r="P697" s="250">
        <f>'MMA Rev-Exp Region 2'!N$24</f>
        <v>0</v>
      </c>
      <c r="Q697" s="250">
        <f>'MMA Rev-Exp Region 2'!O$24</f>
        <v>0</v>
      </c>
      <c r="R697" s="250">
        <f>'MMA Rev-Exp Region 2'!P$24</f>
        <v>0</v>
      </c>
      <c r="S697" s="250">
        <f>'MMA Rev-Exp Region 2'!Q$24</f>
        <v>0</v>
      </c>
      <c r="T697" s="250">
        <f>'MMA Rev-Exp Region 2'!R$24</f>
        <v>0</v>
      </c>
      <c r="U697" s="250">
        <f>'MMA Rev-Exp Region 2'!S$24</f>
        <v>0</v>
      </c>
      <c r="V697" s="250">
        <f>'MMA Rev-Exp Region 2'!T$24</f>
        <v>0</v>
      </c>
      <c r="W697" s="250">
        <f>'MMA Rev-Exp Region 2'!U$24</f>
        <v>0</v>
      </c>
    </row>
    <row r="698" spans="5:23" x14ac:dyDescent="0.3">
      <c r="E698" s="243">
        <f>Jurat!I$1</f>
        <v>0</v>
      </c>
      <c r="F698" s="244">
        <f>Jurat!D$33</f>
        <v>0</v>
      </c>
      <c r="G698" s="219" t="s">
        <v>553</v>
      </c>
      <c r="H698" s="244">
        <v>42551</v>
      </c>
      <c r="I698" s="219" t="s">
        <v>487</v>
      </c>
      <c r="J698" s="219" t="s">
        <v>626</v>
      </c>
      <c r="K698" s="219" t="s">
        <v>558</v>
      </c>
      <c r="L698" s="219" t="s">
        <v>0</v>
      </c>
      <c r="M698" s="236" t="s">
        <v>108</v>
      </c>
      <c r="N698" s="228" t="s">
        <v>7</v>
      </c>
      <c r="O698" s="250">
        <f>'MMA Rev-Exp Region 2'!M$25</f>
        <v>0</v>
      </c>
      <c r="P698" s="250">
        <f>'MMA Rev-Exp Region 2'!N$25</f>
        <v>0</v>
      </c>
      <c r="Q698" s="250">
        <f>'MMA Rev-Exp Region 2'!O$25</f>
        <v>0</v>
      </c>
      <c r="R698" s="250">
        <f>'MMA Rev-Exp Region 2'!P$25</f>
        <v>0</v>
      </c>
      <c r="S698" s="250">
        <f>'MMA Rev-Exp Region 2'!Q$25</f>
        <v>0</v>
      </c>
      <c r="T698" s="250">
        <f>'MMA Rev-Exp Region 2'!R$25</f>
        <v>0</v>
      </c>
      <c r="U698" s="250">
        <f>'MMA Rev-Exp Region 2'!S$25</f>
        <v>0</v>
      </c>
      <c r="V698" s="250">
        <f>'MMA Rev-Exp Region 2'!T$25</f>
        <v>0</v>
      </c>
      <c r="W698" s="250">
        <f>'MMA Rev-Exp Region 2'!U$25</f>
        <v>0</v>
      </c>
    </row>
    <row r="699" spans="5:23" x14ac:dyDescent="0.3">
      <c r="E699" s="243">
        <f>Jurat!I$1</f>
        <v>0</v>
      </c>
      <c r="F699" s="244">
        <f>Jurat!D$33</f>
        <v>0</v>
      </c>
      <c r="G699" s="219" t="s">
        <v>553</v>
      </c>
      <c r="H699" s="244">
        <v>42551</v>
      </c>
      <c r="I699" s="219" t="s">
        <v>487</v>
      </c>
      <c r="J699" s="219" t="s">
        <v>626</v>
      </c>
      <c r="K699" s="219" t="s">
        <v>558</v>
      </c>
      <c r="L699" s="219" t="s">
        <v>0</v>
      </c>
      <c r="M699" s="236" t="s">
        <v>167</v>
      </c>
      <c r="N699" s="228" t="s">
        <v>565</v>
      </c>
      <c r="O699" s="250">
        <f>'MMA Rev-Exp Region 2'!M$26</f>
        <v>0</v>
      </c>
      <c r="P699" s="250">
        <f>'MMA Rev-Exp Region 2'!N$26</f>
        <v>0</v>
      </c>
      <c r="Q699" s="250">
        <f>'MMA Rev-Exp Region 2'!O$26</f>
        <v>0</v>
      </c>
      <c r="R699" s="250">
        <f>'MMA Rev-Exp Region 2'!P$26</f>
        <v>0</v>
      </c>
      <c r="S699" s="250">
        <f>'MMA Rev-Exp Region 2'!Q$26</f>
        <v>0</v>
      </c>
      <c r="T699" s="250">
        <f>'MMA Rev-Exp Region 2'!R$26</f>
        <v>0</v>
      </c>
      <c r="U699" s="250">
        <f>'MMA Rev-Exp Region 2'!S$26</f>
        <v>0</v>
      </c>
      <c r="V699" s="250">
        <f>'MMA Rev-Exp Region 2'!T$26</f>
        <v>0</v>
      </c>
      <c r="W699" s="250">
        <f>'MMA Rev-Exp Region 2'!U$26</f>
        <v>0</v>
      </c>
    </row>
    <row r="700" spans="5:23" x14ac:dyDescent="0.3">
      <c r="E700" s="243">
        <f>Jurat!I$1</f>
        <v>0</v>
      </c>
      <c r="F700" s="244">
        <f>Jurat!D$33</f>
        <v>0</v>
      </c>
      <c r="G700" s="219" t="s">
        <v>553</v>
      </c>
      <c r="H700" s="244">
        <v>42551</v>
      </c>
      <c r="I700" s="219" t="s">
        <v>487</v>
      </c>
      <c r="J700" s="219" t="s">
        <v>626</v>
      </c>
      <c r="K700" s="219" t="s">
        <v>558</v>
      </c>
      <c r="L700" s="219" t="s">
        <v>60</v>
      </c>
      <c r="M700" s="236">
        <v>3.1</v>
      </c>
      <c r="N700" s="229" t="s">
        <v>37</v>
      </c>
      <c r="O700" s="250">
        <f>'MMA Rev-Exp Region 2'!M$28</f>
        <v>0</v>
      </c>
      <c r="P700" s="250">
        <f>'MMA Rev-Exp Region 2'!N$28</f>
        <v>0</v>
      </c>
      <c r="Q700" s="250">
        <f>'MMA Rev-Exp Region 2'!O$28</f>
        <v>0</v>
      </c>
      <c r="R700" s="250">
        <f>'MMA Rev-Exp Region 2'!P$28</f>
        <v>0</v>
      </c>
      <c r="S700" s="250">
        <f>'MMA Rev-Exp Region 2'!Q$28</f>
        <v>0</v>
      </c>
      <c r="T700" s="250">
        <f>'MMA Rev-Exp Region 2'!R$28</f>
        <v>0</v>
      </c>
      <c r="U700" s="250">
        <f>'MMA Rev-Exp Region 2'!S$28</f>
        <v>0</v>
      </c>
      <c r="V700" s="250">
        <f>'MMA Rev-Exp Region 2'!T$28</f>
        <v>0</v>
      </c>
      <c r="W700" s="250">
        <f>'MMA Rev-Exp Region 2'!U$28</f>
        <v>0</v>
      </c>
    </row>
    <row r="701" spans="5:23" x14ac:dyDescent="0.3">
      <c r="E701" s="243">
        <f>Jurat!I$1</f>
        <v>0</v>
      </c>
      <c r="F701" s="244">
        <f>Jurat!D$33</f>
        <v>0</v>
      </c>
      <c r="G701" s="219" t="s">
        <v>553</v>
      </c>
      <c r="H701" s="244">
        <v>42551</v>
      </c>
      <c r="I701" s="219" t="s">
        <v>487</v>
      </c>
      <c r="J701" s="219" t="s">
        <v>626</v>
      </c>
      <c r="K701" s="219" t="s">
        <v>558</v>
      </c>
      <c r="L701" s="219" t="s">
        <v>60</v>
      </c>
      <c r="M701" s="236">
        <v>3.2</v>
      </c>
      <c r="N701" s="229" t="s">
        <v>38</v>
      </c>
      <c r="O701" s="250">
        <f>'MMA Rev-Exp Region 2'!M$29</f>
        <v>0</v>
      </c>
      <c r="P701" s="250">
        <f>'MMA Rev-Exp Region 2'!N$29</f>
        <v>0</v>
      </c>
      <c r="Q701" s="250">
        <f>'MMA Rev-Exp Region 2'!O$29</f>
        <v>0</v>
      </c>
      <c r="R701" s="250">
        <f>'MMA Rev-Exp Region 2'!P$29</f>
        <v>0</v>
      </c>
      <c r="S701" s="250">
        <f>'MMA Rev-Exp Region 2'!Q$29</f>
        <v>0</v>
      </c>
      <c r="T701" s="250">
        <f>'MMA Rev-Exp Region 2'!R$29</f>
        <v>0</v>
      </c>
      <c r="U701" s="250">
        <f>'MMA Rev-Exp Region 2'!S$29</f>
        <v>0</v>
      </c>
      <c r="V701" s="250">
        <f>'MMA Rev-Exp Region 2'!T$29</f>
        <v>0</v>
      </c>
      <c r="W701" s="250">
        <f>'MMA Rev-Exp Region 2'!U$29</f>
        <v>0</v>
      </c>
    </row>
    <row r="702" spans="5:23" x14ac:dyDescent="0.3">
      <c r="E702" s="243">
        <f>Jurat!I$1</f>
        <v>0</v>
      </c>
      <c r="F702" s="244">
        <f>Jurat!D$33</f>
        <v>0</v>
      </c>
      <c r="G702" s="219" t="s">
        <v>553</v>
      </c>
      <c r="H702" s="244">
        <v>42551</v>
      </c>
      <c r="I702" s="219" t="s">
        <v>487</v>
      </c>
      <c r="J702" s="219" t="s">
        <v>626</v>
      </c>
      <c r="K702" s="219" t="s">
        <v>558</v>
      </c>
      <c r="L702" s="219" t="s">
        <v>60</v>
      </c>
      <c r="M702" s="236">
        <v>3.3</v>
      </c>
      <c r="N702" s="229" t="s">
        <v>61</v>
      </c>
      <c r="O702" s="250">
        <f>'MMA Rev-Exp Region 2'!M$30</f>
        <v>0</v>
      </c>
      <c r="P702" s="250">
        <f>'MMA Rev-Exp Region 2'!N$30</f>
        <v>0</v>
      </c>
      <c r="Q702" s="250">
        <f>'MMA Rev-Exp Region 2'!O$30</f>
        <v>0</v>
      </c>
      <c r="R702" s="250">
        <f>'MMA Rev-Exp Region 2'!P$30</f>
        <v>0</v>
      </c>
      <c r="S702" s="250">
        <f>'MMA Rev-Exp Region 2'!Q$30</f>
        <v>0</v>
      </c>
      <c r="T702" s="250">
        <f>'MMA Rev-Exp Region 2'!R$30</f>
        <v>0</v>
      </c>
      <c r="U702" s="250">
        <f>'MMA Rev-Exp Region 2'!S$30</f>
        <v>0</v>
      </c>
      <c r="V702" s="250">
        <f>'MMA Rev-Exp Region 2'!T$30</f>
        <v>0</v>
      </c>
      <c r="W702" s="250">
        <f>'MMA Rev-Exp Region 2'!U$30</f>
        <v>0</v>
      </c>
    </row>
    <row r="703" spans="5:23" x14ac:dyDescent="0.3">
      <c r="E703" s="243">
        <f>Jurat!I$1</f>
        <v>0</v>
      </c>
      <c r="F703" s="244">
        <f>Jurat!D$33</f>
        <v>0</v>
      </c>
      <c r="G703" s="219" t="s">
        <v>553</v>
      </c>
      <c r="H703" s="244">
        <v>42551</v>
      </c>
      <c r="I703" s="219" t="s">
        <v>487</v>
      </c>
      <c r="J703" s="219" t="s">
        <v>626</v>
      </c>
      <c r="K703" s="219" t="s">
        <v>558</v>
      </c>
      <c r="L703" s="219" t="s">
        <v>60</v>
      </c>
      <c r="M703" s="236" t="s">
        <v>49</v>
      </c>
      <c r="N703" s="229" t="s">
        <v>168</v>
      </c>
      <c r="O703" s="250">
        <f>'MMA Rev-Exp Region 2'!M$31</f>
        <v>0</v>
      </c>
      <c r="P703" s="250">
        <f>'MMA Rev-Exp Region 2'!N$31</f>
        <v>0</v>
      </c>
      <c r="Q703" s="250">
        <f>'MMA Rev-Exp Region 2'!O$31</f>
        <v>0</v>
      </c>
      <c r="R703" s="250">
        <f>'MMA Rev-Exp Region 2'!P$31</f>
        <v>0</v>
      </c>
      <c r="S703" s="250">
        <f>'MMA Rev-Exp Region 2'!Q$31</f>
        <v>0</v>
      </c>
      <c r="T703" s="250">
        <f>'MMA Rev-Exp Region 2'!R$31</f>
        <v>0</v>
      </c>
      <c r="U703" s="250">
        <f>'MMA Rev-Exp Region 2'!S$31</f>
        <v>0</v>
      </c>
      <c r="V703" s="250">
        <f>'MMA Rev-Exp Region 2'!T$31</f>
        <v>0</v>
      </c>
      <c r="W703" s="250">
        <f>'MMA Rev-Exp Region 2'!U$31</f>
        <v>0</v>
      </c>
    </row>
    <row r="704" spans="5:23" x14ac:dyDescent="0.3">
      <c r="E704" s="243">
        <f>Jurat!I$1</f>
        <v>0</v>
      </c>
      <c r="F704" s="244">
        <f>Jurat!D$33</f>
        <v>0</v>
      </c>
      <c r="G704" s="219" t="s">
        <v>553</v>
      </c>
      <c r="H704" s="244">
        <v>42551</v>
      </c>
      <c r="I704" s="219" t="s">
        <v>487</v>
      </c>
      <c r="J704" s="219" t="s">
        <v>626</v>
      </c>
      <c r="K704" s="219" t="s">
        <v>558</v>
      </c>
      <c r="L704" s="219" t="s">
        <v>60</v>
      </c>
      <c r="M704" s="236" t="s">
        <v>46</v>
      </c>
      <c r="N704" s="229" t="s">
        <v>59</v>
      </c>
      <c r="O704" s="250">
        <f>'MMA Rev-Exp Region 2'!M$32</f>
        <v>0</v>
      </c>
      <c r="P704" s="250">
        <f>'MMA Rev-Exp Region 2'!N$32</f>
        <v>0</v>
      </c>
      <c r="Q704" s="250">
        <f>'MMA Rev-Exp Region 2'!O$32</f>
        <v>0</v>
      </c>
      <c r="R704" s="250">
        <f>'MMA Rev-Exp Region 2'!P$32</f>
        <v>0</v>
      </c>
      <c r="S704" s="250">
        <f>'MMA Rev-Exp Region 2'!Q$32</f>
        <v>0</v>
      </c>
      <c r="T704" s="250">
        <f>'MMA Rev-Exp Region 2'!R$32</f>
        <v>0</v>
      </c>
      <c r="U704" s="250">
        <f>'MMA Rev-Exp Region 2'!S$32</f>
        <v>0</v>
      </c>
      <c r="V704" s="250">
        <f>'MMA Rev-Exp Region 2'!T$32</f>
        <v>0</v>
      </c>
      <c r="W704" s="250">
        <f>'MMA Rev-Exp Region 2'!U$32</f>
        <v>0</v>
      </c>
    </row>
    <row r="705" spans="5:23" x14ac:dyDescent="0.3">
      <c r="E705" s="243">
        <f>Jurat!I$1</f>
        <v>0</v>
      </c>
      <c r="F705" s="244">
        <f>Jurat!D$33</f>
        <v>0</v>
      </c>
      <c r="G705" s="219" t="s">
        <v>553</v>
      </c>
      <c r="H705" s="244">
        <v>42551</v>
      </c>
      <c r="I705" s="219" t="s">
        <v>487</v>
      </c>
      <c r="J705" s="219" t="s">
        <v>626</v>
      </c>
      <c r="K705" s="219" t="s">
        <v>558</v>
      </c>
      <c r="L705" s="219" t="s">
        <v>60</v>
      </c>
      <c r="M705" s="236" t="s">
        <v>47</v>
      </c>
      <c r="N705" s="229" t="s">
        <v>169</v>
      </c>
      <c r="O705" s="250">
        <f>'MMA Rev-Exp Region 2'!M$33</f>
        <v>0</v>
      </c>
      <c r="P705" s="250">
        <f>'MMA Rev-Exp Region 2'!N$33</f>
        <v>0</v>
      </c>
      <c r="Q705" s="250">
        <f>'MMA Rev-Exp Region 2'!O$33</f>
        <v>0</v>
      </c>
      <c r="R705" s="250">
        <f>'MMA Rev-Exp Region 2'!P$33</f>
        <v>0</v>
      </c>
      <c r="S705" s="250">
        <f>'MMA Rev-Exp Region 2'!Q$33</f>
        <v>0</v>
      </c>
      <c r="T705" s="250">
        <f>'MMA Rev-Exp Region 2'!R$33</f>
        <v>0</v>
      </c>
      <c r="U705" s="250">
        <f>'MMA Rev-Exp Region 2'!S$33</f>
        <v>0</v>
      </c>
      <c r="V705" s="250">
        <f>'MMA Rev-Exp Region 2'!T$33</f>
        <v>0</v>
      </c>
      <c r="W705" s="250">
        <f>'MMA Rev-Exp Region 2'!U$33</f>
        <v>0</v>
      </c>
    </row>
    <row r="706" spans="5:23" x14ac:dyDescent="0.3">
      <c r="E706" s="243">
        <f>Jurat!I$1</f>
        <v>0</v>
      </c>
      <c r="F706" s="244">
        <f>Jurat!D$33</f>
        <v>0</v>
      </c>
      <c r="G706" s="219" t="s">
        <v>553</v>
      </c>
      <c r="H706" s="244">
        <v>42551</v>
      </c>
      <c r="I706" s="219" t="s">
        <v>487</v>
      </c>
      <c r="J706" s="219" t="s">
        <v>626</v>
      </c>
      <c r="K706" s="219" t="s">
        <v>558</v>
      </c>
      <c r="L706" s="219" t="s">
        <v>60</v>
      </c>
      <c r="M706" s="236" t="s">
        <v>48</v>
      </c>
      <c r="N706" s="229" t="s">
        <v>578</v>
      </c>
      <c r="O706" s="250">
        <f>'MMA Rev-Exp Region 2'!M$34</f>
        <v>0</v>
      </c>
      <c r="P706" s="250">
        <f>'MMA Rev-Exp Region 2'!N$34</f>
        <v>0</v>
      </c>
      <c r="Q706" s="250">
        <f>'MMA Rev-Exp Region 2'!O$34</f>
        <v>0</v>
      </c>
      <c r="R706" s="250">
        <f>'MMA Rev-Exp Region 2'!P$34</f>
        <v>0</v>
      </c>
      <c r="S706" s="250">
        <f>'MMA Rev-Exp Region 2'!Q$34</f>
        <v>0</v>
      </c>
      <c r="T706" s="250">
        <f>'MMA Rev-Exp Region 2'!R$34</f>
        <v>0</v>
      </c>
      <c r="U706" s="250">
        <f>'MMA Rev-Exp Region 2'!S$34</f>
        <v>0</v>
      </c>
      <c r="V706" s="250">
        <f>'MMA Rev-Exp Region 2'!T$34</f>
        <v>0</v>
      </c>
      <c r="W706" s="250">
        <f>'MMA Rev-Exp Region 2'!U$34</f>
        <v>0</v>
      </c>
    </row>
    <row r="707" spans="5:23" x14ac:dyDescent="0.3">
      <c r="E707" s="243">
        <f>Jurat!I$1</f>
        <v>0</v>
      </c>
      <c r="F707" s="244">
        <f>Jurat!D$33</f>
        <v>0</v>
      </c>
      <c r="G707" s="219" t="s">
        <v>553</v>
      </c>
      <c r="H707" s="244">
        <v>42551</v>
      </c>
      <c r="I707" s="219" t="s">
        <v>487</v>
      </c>
      <c r="J707" s="219" t="s">
        <v>626</v>
      </c>
      <c r="K707" s="219" t="s">
        <v>558</v>
      </c>
      <c r="L707" s="219" t="s">
        <v>26</v>
      </c>
      <c r="M707" s="236">
        <v>4.0999999999999996</v>
      </c>
      <c r="N707" s="240" t="s">
        <v>26</v>
      </c>
      <c r="O707" s="250">
        <f>'MMA Rev-Exp Region 2'!M$36</f>
        <v>0</v>
      </c>
      <c r="P707" s="250">
        <f>'MMA Rev-Exp Region 2'!N$36</f>
        <v>0</v>
      </c>
      <c r="Q707" s="250">
        <f>'MMA Rev-Exp Region 2'!O$36</f>
        <v>0</v>
      </c>
      <c r="R707" s="250">
        <f>'MMA Rev-Exp Region 2'!P$36</f>
        <v>0</v>
      </c>
      <c r="S707" s="250">
        <f>'MMA Rev-Exp Region 2'!Q$36</f>
        <v>0</v>
      </c>
      <c r="T707" s="250">
        <f>'MMA Rev-Exp Region 2'!R$36</f>
        <v>0</v>
      </c>
      <c r="U707" s="250">
        <f>'MMA Rev-Exp Region 2'!S$36</f>
        <v>0</v>
      </c>
      <c r="V707" s="250">
        <f>'MMA Rev-Exp Region 2'!T$36</f>
        <v>0</v>
      </c>
      <c r="W707" s="250">
        <f>'MMA Rev-Exp Region 2'!U$36</f>
        <v>0</v>
      </c>
    </row>
    <row r="708" spans="5:23" x14ac:dyDescent="0.3">
      <c r="E708" s="243">
        <f>Jurat!I$1</f>
        <v>0</v>
      </c>
      <c r="F708" s="244">
        <f>Jurat!D$33</f>
        <v>0</v>
      </c>
      <c r="G708" s="219" t="s">
        <v>553</v>
      </c>
      <c r="H708" s="244">
        <v>42551</v>
      </c>
      <c r="I708" s="219" t="s">
        <v>487</v>
      </c>
      <c r="J708" s="219" t="s">
        <v>626</v>
      </c>
      <c r="K708" s="219" t="s">
        <v>558</v>
      </c>
      <c r="L708" s="219" t="s">
        <v>26</v>
      </c>
      <c r="M708" s="236" t="s">
        <v>82</v>
      </c>
      <c r="N708" s="241" t="s">
        <v>219</v>
      </c>
      <c r="O708" s="250">
        <f>'MMA Rev-Exp Region 2'!M$37</f>
        <v>0</v>
      </c>
      <c r="P708" s="250">
        <f>'MMA Rev-Exp Region 2'!N$37</f>
        <v>0</v>
      </c>
      <c r="Q708" s="250">
        <f>'MMA Rev-Exp Region 2'!O$37</f>
        <v>0</v>
      </c>
      <c r="R708" s="250">
        <f>'MMA Rev-Exp Region 2'!P$37</f>
        <v>0</v>
      </c>
      <c r="S708" s="250">
        <f>'MMA Rev-Exp Region 2'!Q$37</f>
        <v>0</v>
      </c>
      <c r="T708" s="250">
        <f>'MMA Rev-Exp Region 2'!R$37</f>
        <v>0</v>
      </c>
      <c r="U708" s="250">
        <f>'MMA Rev-Exp Region 2'!S$37</f>
        <v>0</v>
      </c>
      <c r="V708" s="250">
        <f>'MMA Rev-Exp Region 2'!T$37</f>
        <v>0</v>
      </c>
      <c r="W708" s="250">
        <f>'MMA Rev-Exp Region 2'!U$37</f>
        <v>0</v>
      </c>
    </row>
    <row r="709" spans="5:23" x14ac:dyDescent="0.3">
      <c r="E709" s="243">
        <f>Jurat!I$1</f>
        <v>0</v>
      </c>
      <c r="F709" s="244">
        <f>Jurat!D$33</f>
        <v>0</v>
      </c>
      <c r="G709" s="219" t="s">
        <v>553</v>
      </c>
      <c r="H709" s="244">
        <v>42551</v>
      </c>
      <c r="I709" s="219" t="s">
        <v>487</v>
      </c>
      <c r="J709" s="219" t="s">
        <v>626</v>
      </c>
      <c r="K709" s="219" t="s">
        <v>558</v>
      </c>
      <c r="L709" s="219" t="s">
        <v>26</v>
      </c>
      <c r="M709" s="237" t="s">
        <v>83</v>
      </c>
      <c r="N709" s="242" t="s">
        <v>568</v>
      </c>
      <c r="O709" s="250">
        <f>'MMA Rev-Exp Region 2'!M$38</f>
        <v>0</v>
      </c>
      <c r="P709" s="250">
        <f>'MMA Rev-Exp Region 2'!N$38</f>
        <v>0</v>
      </c>
      <c r="Q709" s="250">
        <f>'MMA Rev-Exp Region 2'!O$38</f>
        <v>0</v>
      </c>
      <c r="R709" s="250">
        <f>'MMA Rev-Exp Region 2'!P$38</f>
        <v>0</v>
      </c>
      <c r="S709" s="250">
        <f>'MMA Rev-Exp Region 2'!Q$38</f>
        <v>0</v>
      </c>
      <c r="T709" s="250">
        <f>'MMA Rev-Exp Region 2'!R$38</f>
        <v>0</v>
      </c>
      <c r="U709" s="250">
        <f>'MMA Rev-Exp Region 2'!S$38</f>
        <v>0</v>
      </c>
      <c r="V709" s="250">
        <f>'MMA Rev-Exp Region 2'!T$38</f>
        <v>0</v>
      </c>
      <c r="W709" s="250">
        <f>'MMA Rev-Exp Region 2'!U$38</f>
        <v>0</v>
      </c>
    </row>
    <row r="710" spans="5:23" x14ac:dyDescent="0.3">
      <c r="E710" s="243">
        <f>Jurat!I$1</f>
        <v>0</v>
      </c>
      <c r="F710" s="244">
        <f>Jurat!D$33</f>
        <v>0</v>
      </c>
      <c r="G710" s="219" t="s">
        <v>553</v>
      </c>
      <c r="H710" s="244">
        <v>42551</v>
      </c>
      <c r="I710" s="219" t="s">
        <v>487</v>
      </c>
      <c r="J710" s="219" t="s">
        <v>626</v>
      </c>
      <c r="K710" s="219" t="s">
        <v>558</v>
      </c>
      <c r="L710" s="219" t="s">
        <v>559</v>
      </c>
      <c r="M710" s="236">
        <v>5.0999999999999996</v>
      </c>
      <c r="N710" s="240" t="s">
        <v>41</v>
      </c>
      <c r="O710" s="250">
        <f>'MMA Rev-Exp Region 2'!M$40</f>
        <v>0</v>
      </c>
      <c r="P710" s="250">
        <f>'MMA Rev-Exp Region 2'!N$40</f>
        <v>0</v>
      </c>
      <c r="Q710" s="250">
        <f>'MMA Rev-Exp Region 2'!O$40</f>
        <v>0</v>
      </c>
      <c r="R710" s="250">
        <f>'MMA Rev-Exp Region 2'!P$40</f>
        <v>0</v>
      </c>
      <c r="S710" s="250">
        <f>'MMA Rev-Exp Region 2'!Q$40</f>
        <v>0</v>
      </c>
      <c r="T710" s="250">
        <f>'MMA Rev-Exp Region 2'!R$40</f>
        <v>0</v>
      </c>
      <c r="U710" s="250">
        <f>'MMA Rev-Exp Region 2'!S$40</f>
        <v>0</v>
      </c>
      <c r="V710" s="250">
        <f>'MMA Rev-Exp Region 2'!T$40</f>
        <v>0</v>
      </c>
      <c r="W710" s="250">
        <f>'MMA Rev-Exp Region 2'!U$40</f>
        <v>0</v>
      </c>
    </row>
    <row r="711" spans="5:23" ht="28.8" x14ac:dyDescent="0.3">
      <c r="E711" s="243">
        <f>Jurat!I$1</f>
        <v>0</v>
      </c>
      <c r="F711" s="244">
        <f>Jurat!D$33</f>
        <v>0</v>
      </c>
      <c r="G711" s="219" t="s">
        <v>553</v>
      </c>
      <c r="H711" s="244">
        <v>42551</v>
      </c>
      <c r="I711" s="219" t="s">
        <v>487</v>
      </c>
      <c r="J711" s="219" t="s">
        <v>626</v>
      </c>
      <c r="K711" s="219" t="s">
        <v>558</v>
      </c>
      <c r="L711" s="219" t="s">
        <v>559</v>
      </c>
      <c r="M711" s="236">
        <v>5.2</v>
      </c>
      <c r="N711" s="240" t="s">
        <v>367</v>
      </c>
      <c r="O711" s="250">
        <f>'MMA Rev-Exp Region 2'!M$41</f>
        <v>0</v>
      </c>
      <c r="P711" s="250">
        <f>'MMA Rev-Exp Region 2'!N$41</f>
        <v>0</v>
      </c>
      <c r="Q711" s="250">
        <f>'MMA Rev-Exp Region 2'!O$41</f>
        <v>0</v>
      </c>
      <c r="R711" s="250">
        <f>'MMA Rev-Exp Region 2'!P$41</f>
        <v>0</v>
      </c>
      <c r="S711" s="250">
        <f>'MMA Rev-Exp Region 2'!Q$41</f>
        <v>0</v>
      </c>
      <c r="T711" s="250">
        <f>'MMA Rev-Exp Region 2'!R$41</f>
        <v>0</v>
      </c>
      <c r="U711" s="250">
        <f>'MMA Rev-Exp Region 2'!S$41</f>
        <v>0</v>
      </c>
      <c r="V711" s="250">
        <f>'MMA Rev-Exp Region 2'!T$41</f>
        <v>0</v>
      </c>
      <c r="W711" s="250">
        <f>'MMA Rev-Exp Region 2'!U$41</f>
        <v>0</v>
      </c>
    </row>
    <row r="712" spans="5:23" ht="28.8" x14ac:dyDescent="0.3">
      <c r="E712" s="243">
        <f>Jurat!I$1</f>
        <v>0</v>
      </c>
      <c r="F712" s="244">
        <f>Jurat!D$33</f>
        <v>0</v>
      </c>
      <c r="G712" s="219" t="s">
        <v>553</v>
      </c>
      <c r="H712" s="244">
        <v>42551</v>
      </c>
      <c r="I712" s="219" t="s">
        <v>487</v>
      </c>
      <c r="J712" s="219" t="s">
        <v>626</v>
      </c>
      <c r="K712" s="219" t="s">
        <v>558</v>
      </c>
      <c r="L712" s="219" t="s">
        <v>559</v>
      </c>
      <c r="M712" s="236">
        <v>5.3</v>
      </c>
      <c r="N712" s="240" t="s">
        <v>368</v>
      </c>
      <c r="O712" s="250">
        <f>'MMA Rev-Exp Region 2'!M$42</f>
        <v>0</v>
      </c>
      <c r="P712" s="250">
        <f>'MMA Rev-Exp Region 2'!N$42</f>
        <v>0</v>
      </c>
      <c r="Q712" s="250">
        <f>'MMA Rev-Exp Region 2'!O$42</f>
        <v>0</v>
      </c>
      <c r="R712" s="250">
        <f>'MMA Rev-Exp Region 2'!P$42</f>
        <v>0</v>
      </c>
      <c r="S712" s="250">
        <f>'MMA Rev-Exp Region 2'!Q$42</f>
        <v>0</v>
      </c>
      <c r="T712" s="250">
        <f>'MMA Rev-Exp Region 2'!R$42</f>
        <v>0</v>
      </c>
      <c r="U712" s="250">
        <f>'MMA Rev-Exp Region 2'!S$42</f>
        <v>0</v>
      </c>
      <c r="V712" s="250">
        <f>'MMA Rev-Exp Region 2'!T$42</f>
        <v>0</v>
      </c>
      <c r="W712" s="250">
        <f>'MMA Rev-Exp Region 2'!U$42</f>
        <v>0</v>
      </c>
    </row>
    <row r="713" spans="5:23" x14ac:dyDescent="0.3">
      <c r="E713" s="243">
        <f>Jurat!I$1</f>
        <v>0</v>
      </c>
      <c r="F713" s="244">
        <f>Jurat!D$33</f>
        <v>0</v>
      </c>
      <c r="G713" s="219" t="s">
        <v>553</v>
      </c>
      <c r="H713" s="244">
        <v>42551</v>
      </c>
      <c r="I713" s="219" t="s">
        <v>487</v>
      </c>
      <c r="J713" s="219" t="s">
        <v>626</v>
      </c>
      <c r="K713" s="219" t="s">
        <v>558</v>
      </c>
      <c r="L713" s="219" t="s">
        <v>559</v>
      </c>
      <c r="M713" s="236" t="s">
        <v>89</v>
      </c>
      <c r="N713" s="240" t="s">
        <v>569</v>
      </c>
      <c r="O713" s="250">
        <f>'MMA Rev-Exp Region 2'!M$43</f>
        <v>0</v>
      </c>
      <c r="P713" s="250">
        <f>'MMA Rev-Exp Region 2'!N$43</f>
        <v>0</v>
      </c>
      <c r="Q713" s="250">
        <f>'MMA Rev-Exp Region 2'!O$43</f>
        <v>0</v>
      </c>
      <c r="R713" s="250">
        <f>'MMA Rev-Exp Region 2'!P$43</f>
        <v>0</v>
      </c>
      <c r="S713" s="250">
        <f>'MMA Rev-Exp Region 2'!Q$43</f>
        <v>0</v>
      </c>
      <c r="T713" s="250">
        <f>'MMA Rev-Exp Region 2'!R$43</f>
        <v>0</v>
      </c>
      <c r="U713" s="250">
        <f>'MMA Rev-Exp Region 2'!S$43</f>
        <v>0</v>
      </c>
      <c r="V713" s="250">
        <f>'MMA Rev-Exp Region 2'!T$43</f>
        <v>0</v>
      </c>
      <c r="W713" s="250">
        <f>'MMA Rev-Exp Region 2'!U$43</f>
        <v>0</v>
      </c>
    </row>
    <row r="714" spans="5:23" x14ac:dyDescent="0.3">
      <c r="E714" s="243">
        <f>Jurat!I$1</f>
        <v>0</v>
      </c>
      <c r="F714" s="244">
        <f>Jurat!D$33</f>
        <v>0</v>
      </c>
      <c r="G714" s="219" t="s">
        <v>553</v>
      </c>
      <c r="H714" s="244">
        <v>42551</v>
      </c>
      <c r="I714" s="219" t="s">
        <v>487</v>
      </c>
      <c r="J714" s="219" t="s">
        <v>626</v>
      </c>
      <c r="K714" s="219" t="s">
        <v>558</v>
      </c>
      <c r="L714" s="219" t="s">
        <v>560</v>
      </c>
      <c r="M714" s="236">
        <v>6.1</v>
      </c>
      <c r="N714" s="240" t="s">
        <v>20</v>
      </c>
      <c r="O714" s="250">
        <f>'MMA Rev-Exp Region 2'!M$45</f>
        <v>0</v>
      </c>
      <c r="P714" s="250">
        <f>'MMA Rev-Exp Region 2'!N$45</f>
        <v>0</v>
      </c>
      <c r="Q714" s="250">
        <f>'MMA Rev-Exp Region 2'!O$45</f>
        <v>0</v>
      </c>
      <c r="R714" s="250">
        <f>'MMA Rev-Exp Region 2'!P$45</f>
        <v>0</v>
      </c>
      <c r="S714" s="250">
        <f>'MMA Rev-Exp Region 2'!Q$45</f>
        <v>0</v>
      </c>
      <c r="T714" s="250">
        <f>'MMA Rev-Exp Region 2'!R$45</f>
        <v>0</v>
      </c>
      <c r="U714" s="250">
        <f>'MMA Rev-Exp Region 2'!S$45</f>
        <v>0</v>
      </c>
      <c r="V714" s="250">
        <f>'MMA Rev-Exp Region 2'!T$45</f>
        <v>0</v>
      </c>
      <c r="W714" s="250">
        <f>'MMA Rev-Exp Region 2'!U$45</f>
        <v>0</v>
      </c>
    </row>
    <row r="715" spans="5:23" x14ac:dyDescent="0.3">
      <c r="E715" s="243">
        <f>Jurat!I$1</f>
        <v>0</v>
      </c>
      <c r="F715" s="244">
        <f>Jurat!D$33</f>
        <v>0</v>
      </c>
      <c r="G715" s="219" t="s">
        <v>553</v>
      </c>
      <c r="H715" s="244">
        <v>42551</v>
      </c>
      <c r="I715" s="219" t="s">
        <v>487</v>
      </c>
      <c r="J715" s="219" t="s">
        <v>626</v>
      </c>
      <c r="K715" s="219" t="s">
        <v>558</v>
      </c>
      <c r="L715" s="219" t="s">
        <v>560</v>
      </c>
      <c r="M715" s="236">
        <v>6.2</v>
      </c>
      <c r="N715" s="240" t="s">
        <v>21</v>
      </c>
      <c r="O715" s="250">
        <f>'MMA Rev-Exp Region 2'!M$46</f>
        <v>0</v>
      </c>
      <c r="P715" s="250">
        <f>'MMA Rev-Exp Region 2'!N$46</f>
        <v>0</v>
      </c>
      <c r="Q715" s="250">
        <f>'MMA Rev-Exp Region 2'!O$46</f>
        <v>0</v>
      </c>
      <c r="R715" s="250">
        <f>'MMA Rev-Exp Region 2'!P$46</f>
        <v>0</v>
      </c>
      <c r="S715" s="250">
        <f>'MMA Rev-Exp Region 2'!Q$46</f>
        <v>0</v>
      </c>
      <c r="T715" s="250">
        <f>'MMA Rev-Exp Region 2'!R$46</f>
        <v>0</v>
      </c>
      <c r="U715" s="250">
        <f>'MMA Rev-Exp Region 2'!S$46</f>
        <v>0</v>
      </c>
      <c r="V715" s="250">
        <f>'MMA Rev-Exp Region 2'!T$46</f>
        <v>0</v>
      </c>
      <c r="W715" s="250">
        <f>'MMA Rev-Exp Region 2'!U$46</f>
        <v>0</v>
      </c>
    </row>
    <row r="716" spans="5:23" x14ac:dyDescent="0.3">
      <c r="E716" s="243">
        <f>Jurat!I$1</f>
        <v>0</v>
      </c>
      <c r="F716" s="244">
        <f>Jurat!D$33</f>
        <v>0</v>
      </c>
      <c r="G716" s="219" t="s">
        <v>553</v>
      </c>
      <c r="H716" s="244">
        <v>42551</v>
      </c>
      <c r="I716" s="219" t="s">
        <v>487</v>
      </c>
      <c r="J716" s="219" t="s">
        <v>626</v>
      </c>
      <c r="K716" s="219" t="s">
        <v>558</v>
      </c>
      <c r="L716" s="219" t="s">
        <v>560</v>
      </c>
      <c r="M716" s="236">
        <v>6.3</v>
      </c>
      <c r="N716" s="240" t="s">
        <v>220</v>
      </c>
      <c r="O716" s="250">
        <f>'MMA Rev-Exp Region 2'!M$47</f>
        <v>0</v>
      </c>
      <c r="P716" s="250">
        <f>'MMA Rev-Exp Region 2'!N$47</f>
        <v>0</v>
      </c>
      <c r="Q716" s="250">
        <f>'MMA Rev-Exp Region 2'!O$47</f>
        <v>0</v>
      </c>
      <c r="R716" s="250">
        <f>'MMA Rev-Exp Region 2'!P$47</f>
        <v>0</v>
      </c>
      <c r="S716" s="250">
        <f>'MMA Rev-Exp Region 2'!Q$47</f>
        <v>0</v>
      </c>
      <c r="T716" s="250">
        <f>'MMA Rev-Exp Region 2'!R$47</f>
        <v>0</v>
      </c>
      <c r="U716" s="250">
        <f>'MMA Rev-Exp Region 2'!S$47</f>
        <v>0</v>
      </c>
      <c r="V716" s="250">
        <f>'MMA Rev-Exp Region 2'!T$47</f>
        <v>0</v>
      </c>
      <c r="W716" s="250">
        <f>'MMA Rev-Exp Region 2'!U$47</f>
        <v>0</v>
      </c>
    </row>
    <row r="717" spans="5:23" x14ac:dyDescent="0.3">
      <c r="E717" s="243">
        <f>Jurat!I$1</f>
        <v>0</v>
      </c>
      <c r="F717" s="244">
        <f>Jurat!D$33</f>
        <v>0</v>
      </c>
      <c r="G717" s="219" t="s">
        <v>553</v>
      </c>
      <c r="H717" s="244">
        <v>42551</v>
      </c>
      <c r="I717" s="219" t="s">
        <v>487</v>
      </c>
      <c r="J717" s="219" t="s">
        <v>626</v>
      </c>
      <c r="K717" s="219" t="s">
        <v>558</v>
      </c>
      <c r="L717" s="219" t="s">
        <v>560</v>
      </c>
      <c r="M717" s="236" t="s">
        <v>94</v>
      </c>
      <c r="N717" s="240" t="s">
        <v>570</v>
      </c>
      <c r="O717" s="250">
        <f>'MMA Rev-Exp Region 2'!M$48</f>
        <v>0</v>
      </c>
      <c r="P717" s="250">
        <f>'MMA Rev-Exp Region 2'!N$48</f>
        <v>0</v>
      </c>
      <c r="Q717" s="250">
        <f>'MMA Rev-Exp Region 2'!O$48</f>
        <v>0</v>
      </c>
      <c r="R717" s="250">
        <f>'MMA Rev-Exp Region 2'!P$48</f>
        <v>0</v>
      </c>
      <c r="S717" s="250">
        <f>'MMA Rev-Exp Region 2'!Q$48</f>
        <v>0</v>
      </c>
      <c r="T717" s="250">
        <f>'MMA Rev-Exp Region 2'!R$48</f>
        <v>0</v>
      </c>
      <c r="U717" s="250">
        <f>'MMA Rev-Exp Region 2'!S$48</f>
        <v>0</v>
      </c>
      <c r="V717" s="250">
        <f>'MMA Rev-Exp Region 2'!T$48</f>
        <v>0</v>
      </c>
      <c r="W717" s="250">
        <f>'MMA Rev-Exp Region 2'!U$48</f>
        <v>0</v>
      </c>
    </row>
    <row r="718" spans="5:23" x14ac:dyDescent="0.3">
      <c r="E718" s="243">
        <f>Jurat!I$1</f>
        <v>0</v>
      </c>
      <c r="F718" s="244">
        <f>Jurat!D$33</f>
        <v>0</v>
      </c>
      <c r="G718" s="219" t="s">
        <v>553</v>
      </c>
      <c r="H718" s="244">
        <v>42551</v>
      </c>
      <c r="I718" s="219" t="s">
        <v>487</v>
      </c>
      <c r="J718" s="219" t="s">
        <v>626</v>
      </c>
      <c r="K718" s="219" t="s">
        <v>558</v>
      </c>
      <c r="L718" s="219" t="s">
        <v>561</v>
      </c>
      <c r="M718" s="236">
        <v>7.1</v>
      </c>
      <c r="N718" s="240" t="s">
        <v>22</v>
      </c>
      <c r="O718" s="250">
        <f>'MMA Rev-Exp Region 2'!M$50</f>
        <v>0</v>
      </c>
      <c r="P718" s="250">
        <f>'MMA Rev-Exp Region 2'!N$50</f>
        <v>0</v>
      </c>
      <c r="Q718" s="250">
        <f>'MMA Rev-Exp Region 2'!O$50</f>
        <v>0</v>
      </c>
      <c r="R718" s="250">
        <f>'MMA Rev-Exp Region 2'!P$50</f>
        <v>0</v>
      </c>
      <c r="S718" s="250">
        <f>'MMA Rev-Exp Region 2'!Q$50</f>
        <v>0</v>
      </c>
      <c r="T718" s="250">
        <f>'MMA Rev-Exp Region 2'!R$50</f>
        <v>0</v>
      </c>
      <c r="U718" s="250">
        <f>'MMA Rev-Exp Region 2'!S$50</f>
        <v>0</v>
      </c>
      <c r="V718" s="250">
        <f>'MMA Rev-Exp Region 2'!T$50</f>
        <v>0</v>
      </c>
      <c r="W718" s="250">
        <f>'MMA Rev-Exp Region 2'!U$50</f>
        <v>0</v>
      </c>
    </row>
    <row r="719" spans="5:23" x14ac:dyDescent="0.3">
      <c r="E719" s="243">
        <f>Jurat!I$1</f>
        <v>0</v>
      </c>
      <c r="F719" s="244">
        <f>Jurat!D$33</f>
        <v>0</v>
      </c>
      <c r="G719" s="219" t="s">
        <v>553</v>
      </c>
      <c r="H719" s="244">
        <v>42551</v>
      </c>
      <c r="I719" s="219" t="s">
        <v>487</v>
      </c>
      <c r="J719" s="219" t="s">
        <v>626</v>
      </c>
      <c r="K719" s="219" t="s">
        <v>558</v>
      </c>
      <c r="L719" s="219" t="s">
        <v>561</v>
      </c>
      <c r="M719" s="236">
        <v>7.2</v>
      </c>
      <c r="N719" s="240" t="s">
        <v>23</v>
      </c>
      <c r="O719" s="250">
        <f>'MMA Rev-Exp Region 2'!M$51</f>
        <v>0</v>
      </c>
      <c r="P719" s="250">
        <f>'MMA Rev-Exp Region 2'!N$51</f>
        <v>0</v>
      </c>
      <c r="Q719" s="250">
        <f>'MMA Rev-Exp Region 2'!O$51</f>
        <v>0</v>
      </c>
      <c r="R719" s="250">
        <f>'MMA Rev-Exp Region 2'!P$51</f>
        <v>0</v>
      </c>
      <c r="S719" s="250">
        <f>'MMA Rev-Exp Region 2'!Q$51</f>
        <v>0</v>
      </c>
      <c r="T719" s="250">
        <f>'MMA Rev-Exp Region 2'!R$51</f>
        <v>0</v>
      </c>
      <c r="U719" s="250">
        <f>'MMA Rev-Exp Region 2'!S$51</f>
        <v>0</v>
      </c>
      <c r="V719" s="250">
        <f>'MMA Rev-Exp Region 2'!T$51</f>
        <v>0</v>
      </c>
      <c r="W719" s="250">
        <f>'MMA Rev-Exp Region 2'!U$51</f>
        <v>0</v>
      </c>
    </row>
    <row r="720" spans="5:23" x14ac:dyDescent="0.3">
      <c r="E720" s="243">
        <f>Jurat!I$1</f>
        <v>0</v>
      </c>
      <c r="F720" s="244">
        <f>Jurat!D$33</f>
        <v>0</v>
      </c>
      <c r="G720" s="219" t="s">
        <v>553</v>
      </c>
      <c r="H720" s="244">
        <v>42551</v>
      </c>
      <c r="I720" s="219" t="s">
        <v>487</v>
      </c>
      <c r="J720" s="219" t="s">
        <v>626</v>
      </c>
      <c r="K720" s="219" t="s">
        <v>558</v>
      </c>
      <c r="L720" s="219" t="s">
        <v>561</v>
      </c>
      <c r="M720" s="236">
        <v>7.3</v>
      </c>
      <c r="N720" s="240" t="s">
        <v>171</v>
      </c>
      <c r="O720" s="250">
        <f>'MMA Rev-Exp Region 2'!M$52</f>
        <v>0</v>
      </c>
      <c r="P720" s="250">
        <f>'MMA Rev-Exp Region 2'!N$52</f>
        <v>0</v>
      </c>
      <c r="Q720" s="250">
        <f>'MMA Rev-Exp Region 2'!O$52</f>
        <v>0</v>
      </c>
      <c r="R720" s="250">
        <f>'MMA Rev-Exp Region 2'!P$52</f>
        <v>0</v>
      </c>
      <c r="S720" s="250">
        <f>'MMA Rev-Exp Region 2'!Q$52</f>
        <v>0</v>
      </c>
      <c r="T720" s="250">
        <f>'MMA Rev-Exp Region 2'!R$52</f>
        <v>0</v>
      </c>
      <c r="U720" s="250">
        <f>'MMA Rev-Exp Region 2'!S$52</f>
        <v>0</v>
      </c>
      <c r="V720" s="250">
        <f>'MMA Rev-Exp Region 2'!T$52</f>
        <v>0</v>
      </c>
      <c r="W720" s="250">
        <f>'MMA Rev-Exp Region 2'!U$52</f>
        <v>0</v>
      </c>
    </row>
    <row r="721" spans="5:23" x14ac:dyDescent="0.3">
      <c r="E721" s="243">
        <f>Jurat!I$1</f>
        <v>0</v>
      </c>
      <c r="F721" s="244">
        <f>Jurat!D$33</f>
        <v>0</v>
      </c>
      <c r="G721" s="219" t="s">
        <v>553</v>
      </c>
      <c r="H721" s="244">
        <v>42551</v>
      </c>
      <c r="I721" s="219" t="s">
        <v>487</v>
      </c>
      <c r="J721" s="219" t="s">
        <v>626</v>
      </c>
      <c r="K721" s="219" t="s">
        <v>558</v>
      </c>
      <c r="L721" s="219" t="s">
        <v>561</v>
      </c>
      <c r="M721" s="236" t="s">
        <v>98</v>
      </c>
      <c r="N721" s="240" t="s">
        <v>571</v>
      </c>
      <c r="O721" s="250">
        <f>'MMA Rev-Exp Region 2'!M$53</f>
        <v>0</v>
      </c>
      <c r="P721" s="250">
        <f>'MMA Rev-Exp Region 2'!N$53</f>
        <v>0</v>
      </c>
      <c r="Q721" s="250">
        <f>'MMA Rev-Exp Region 2'!O$53</f>
        <v>0</v>
      </c>
      <c r="R721" s="250">
        <f>'MMA Rev-Exp Region 2'!P$53</f>
        <v>0</v>
      </c>
      <c r="S721" s="250">
        <f>'MMA Rev-Exp Region 2'!Q$53</f>
        <v>0</v>
      </c>
      <c r="T721" s="250">
        <f>'MMA Rev-Exp Region 2'!R$53</f>
        <v>0</v>
      </c>
      <c r="U721" s="250">
        <f>'MMA Rev-Exp Region 2'!S$53</f>
        <v>0</v>
      </c>
      <c r="V721" s="250">
        <f>'MMA Rev-Exp Region 2'!T$53</f>
        <v>0</v>
      </c>
      <c r="W721" s="250">
        <f>'MMA Rev-Exp Region 2'!U$53</f>
        <v>0</v>
      </c>
    </row>
    <row r="722" spans="5:23" x14ac:dyDescent="0.3">
      <c r="E722" s="243">
        <f>Jurat!I$1</f>
        <v>0</v>
      </c>
      <c r="F722" s="244">
        <f>Jurat!D$33</f>
        <v>0</v>
      </c>
      <c r="G722" s="219" t="s">
        <v>553</v>
      </c>
      <c r="H722" s="244">
        <v>42551</v>
      </c>
      <c r="I722" s="219" t="s">
        <v>487</v>
      </c>
      <c r="J722" s="219" t="s">
        <v>626</v>
      </c>
      <c r="K722" s="219" t="s">
        <v>558</v>
      </c>
      <c r="L722" s="219" t="s">
        <v>562</v>
      </c>
      <c r="M722" s="236">
        <v>8.1</v>
      </c>
      <c r="N722" s="229" t="s">
        <v>24</v>
      </c>
      <c r="O722" s="250">
        <f>'MMA Rev-Exp Region 2'!M$55</f>
        <v>0</v>
      </c>
      <c r="P722" s="250">
        <f>'MMA Rev-Exp Region 2'!N$55</f>
        <v>0</v>
      </c>
      <c r="Q722" s="250">
        <f>'MMA Rev-Exp Region 2'!O$55</f>
        <v>0</v>
      </c>
      <c r="R722" s="250">
        <f>'MMA Rev-Exp Region 2'!P$55</f>
        <v>0</v>
      </c>
      <c r="S722" s="250">
        <f>'MMA Rev-Exp Region 2'!Q$55</f>
        <v>0</v>
      </c>
      <c r="T722" s="250">
        <f>'MMA Rev-Exp Region 2'!R$55</f>
        <v>0</v>
      </c>
      <c r="U722" s="250">
        <f>'MMA Rev-Exp Region 2'!S$55</f>
        <v>0</v>
      </c>
      <c r="V722" s="250">
        <f>'MMA Rev-Exp Region 2'!T$55</f>
        <v>0</v>
      </c>
      <c r="W722" s="250">
        <f>'MMA Rev-Exp Region 2'!U$55</f>
        <v>0</v>
      </c>
    </row>
    <row r="723" spans="5:23" x14ac:dyDescent="0.3">
      <c r="E723" s="243">
        <f>Jurat!I$1</f>
        <v>0</v>
      </c>
      <c r="F723" s="244">
        <f>Jurat!D$33</f>
        <v>0</v>
      </c>
      <c r="G723" s="219" t="s">
        <v>553</v>
      </c>
      <c r="H723" s="244">
        <v>42551</v>
      </c>
      <c r="I723" s="219" t="s">
        <v>487</v>
      </c>
      <c r="J723" s="219" t="s">
        <v>626</v>
      </c>
      <c r="K723" s="219" t="s">
        <v>558</v>
      </c>
      <c r="L723" s="219" t="s">
        <v>562</v>
      </c>
      <c r="M723" s="236" t="s">
        <v>124</v>
      </c>
      <c r="N723" s="229" t="s">
        <v>557</v>
      </c>
      <c r="O723" s="250">
        <f>'MMA Rev-Exp Region 2'!M$56</f>
        <v>0</v>
      </c>
      <c r="P723" s="250">
        <f>'MMA Rev-Exp Region 2'!N$56</f>
        <v>0</v>
      </c>
      <c r="Q723" s="250">
        <f>'MMA Rev-Exp Region 2'!O$56</f>
        <v>0</v>
      </c>
      <c r="R723" s="250">
        <f>'MMA Rev-Exp Region 2'!P$56</f>
        <v>0</v>
      </c>
      <c r="S723" s="250">
        <f>'MMA Rev-Exp Region 2'!Q$56</f>
        <v>0</v>
      </c>
      <c r="T723" s="250">
        <f>'MMA Rev-Exp Region 2'!R$56</f>
        <v>0</v>
      </c>
      <c r="U723" s="250">
        <f>'MMA Rev-Exp Region 2'!S$56</f>
        <v>0</v>
      </c>
      <c r="V723" s="250">
        <f>'MMA Rev-Exp Region 2'!T$56</f>
        <v>0</v>
      </c>
      <c r="W723" s="250">
        <f>'MMA Rev-Exp Region 2'!U$56</f>
        <v>0</v>
      </c>
    </row>
    <row r="724" spans="5:23" x14ac:dyDescent="0.3">
      <c r="E724" s="243">
        <f>Jurat!I$1</f>
        <v>0</v>
      </c>
      <c r="F724" s="244">
        <f>Jurat!D$33</f>
        <v>0</v>
      </c>
      <c r="G724" s="219" t="s">
        <v>553</v>
      </c>
      <c r="H724" s="244">
        <v>42551</v>
      </c>
      <c r="I724" s="219" t="s">
        <v>487</v>
      </c>
      <c r="J724" s="219" t="s">
        <v>626</v>
      </c>
      <c r="K724" s="219" t="s">
        <v>558</v>
      </c>
      <c r="L724" s="219" t="s">
        <v>562</v>
      </c>
      <c r="M724" s="236" t="s">
        <v>126</v>
      </c>
      <c r="N724" s="229" t="s">
        <v>173</v>
      </c>
      <c r="O724" s="250">
        <f>'MMA Rev-Exp Region 2'!M$57</f>
        <v>0</v>
      </c>
      <c r="P724" s="250">
        <f>'MMA Rev-Exp Region 2'!N$57</f>
        <v>0</v>
      </c>
      <c r="Q724" s="250">
        <f>'MMA Rev-Exp Region 2'!O$57</f>
        <v>0</v>
      </c>
      <c r="R724" s="250">
        <f>'MMA Rev-Exp Region 2'!P$57</f>
        <v>0</v>
      </c>
      <c r="S724" s="250">
        <f>'MMA Rev-Exp Region 2'!Q$57</f>
        <v>0</v>
      </c>
      <c r="T724" s="250">
        <f>'MMA Rev-Exp Region 2'!R$57</f>
        <v>0</v>
      </c>
      <c r="U724" s="250">
        <f>'MMA Rev-Exp Region 2'!S$57</f>
        <v>0</v>
      </c>
      <c r="V724" s="250">
        <f>'MMA Rev-Exp Region 2'!T$57</f>
        <v>0</v>
      </c>
      <c r="W724" s="250">
        <f>'MMA Rev-Exp Region 2'!U$57</f>
        <v>0</v>
      </c>
    </row>
    <row r="725" spans="5:23" x14ac:dyDescent="0.3">
      <c r="E725" s="243">
        <f>Jurat!I$1</f>
        <v>0</v>
      </c>
      <c r="F725" s="244">
        <f>Jurat!D$33</f>
        <v>0</v>
      </c>
      <c r="G725" s="219" t="s">
        <v>553</v>
      </c>
      <c r="H725" s="244">
        <v>42551</v>
      </c>
      <c r="I725" s="219" t="s">
        <v>487</v>
      </c>
      <c r="J725" s="219" t="s">
        <v>626</v>
      </c>
      <c r="K725" s="219" t="s">
        <v>558</v>
      </c>
      <c r="L725" s="219" t="s">
        <v>562</v>
      </c>
      <c r="M725" s="236" t="s">
        <v>127</v>
      </c>
      <c r="N725" s="229" t="s">
        <v>125</v>
      </c>
      <c r="O725" s="250">
        <f>'MMA Rev-Exp Region 2'!M$58</f>
        <v>0</v>
      </c>
      <c r="P725" s="250">
        <f>'MMA Rev-Exp Region 2'!N$58</f>
        <v>0</v>
      </c>
      <c r="Q725" s="250">
        <f>'MMA Rev-Exp Region 2'!O$58</f>
        <v>0</v>
      </c>
      <c r="R725" s="250">
        <f>'MMA Rev-Exp Region 2'!P$58</f>
        <v>0</v>
      </c>
      <c r="S725" s="250">
        <f>'MMA Rev-Exp Region 2'!Q$58</f>
        <v>0</v>
      </c>
      <c r="T725" s="250">
        <f>'MMA Rev-Exp Region 2'!R$58</f>
        <v>0</v>
      </c>
      <c r="U725" s="250">
        <f>'MMA Rev-Exp Region 2'!S$58</f>
        <v>0</v>
      </c>
      <c r="V725" s="250">
        <f>'MMA Rev-Exp Region 2'!T$58</f>
        <v>0</v>
      </c>
      <c r="W725" s="250">
        <f>'MMA Rev-Exp Region 2'!U$58</f>
        <v>0</v>
      </c>
    </row>
    <row r="726" spans="5:23" x14ac:dyDescent="0.3">
      <c r="E726" s="243">
        <f>Jurat!I$1</f>
        <v>0</v>
      </c>
      <c r="F726" s="244">
        <f>Jurat!D$33</f>
        <v>0</v>
      </c>
      <c r="G726" s="219" t="s">
        <v>553</v>
      </c>
      <c r="H726" s="244">
        <v>42551</v>
      </c>
      <c r="I726" s="219" t="s">
        <v>487</v>
      </c>
      <c r="J726" s="219" t="s">
        <v>626</v>
      </c>
      <c r="K726" s="219" t="s">
        <v>558</v>
      </c>
      <c r="L726" s="219" t="s">
        <v>562</v>
      </c>
      <c r="M726" s="236" t="s">
        <v>128</v>
      </c>
      <c r="N726" s="240" t="s">
        <v>174</v>
      </c>
      <c r="O726" s="250">
        <f>'MMA Rev-Exp Region 2'!M$59</f>
        <v>0</v>
      </c>
      <c r="P726" s="250">
        <f>'MMA Rev-Exp Region 2'!N$59</f>
        <v>0</v>
      </c>
      <c r="Q726" s="250">
        <f>'MMA Rev-Exp Region 2'!O$59</f>
        <v>0</v>
      </c>
      <c r="R726" s="250">
        <f>'MMA Rev-Exp Region 2'!P$59</f>
        <v>0</v>
      </c>
      <c r="S726" s="250">
        <f>'MMA Rev-Exp Region 2'!Q$59</f>
        <v>0</v>
      </c>
      <c r="T726" s="250">
        <f>'MMA Rev-Exp Region 2'!R$59</f>
        <v>0</v>
      </c>
      <c r="U726" s="250">
        <f>'MMA Rev-Exp Region 2'!S$59</f>
        <v>0</v>
      </c>
      <c r="V726" s="250">
        <f>'MMA Rev-Exp Region 2'!T$59</f>
        <v>0</v>
      </c>
      <c r="W726" s="250">
        <f>'MMA Rev-Exp Region 2'!U$59</f>
        <v>0</v>
      </c>
    </row>
    <row r="727" spans="5:23" x14ac:dyDescent="0.3">
      <c r="E727" s="243">
        <f>Jurat!I$1</f>
        <v>0</v>
      </c>
      <c r="F727" s="244">
        <f>Jurat!D$33</f>
        <v>0</v>
      </c>
      <c r="G727" s="219" t="s">
        <v>553</v>
      </c>
      <c r="H727" s="244">
        <v>42551</v>
      </c>
      <c r="I727" s="219" t="s">
        <v>487</v>
      </c>
      <c r="J727" s="219" t="s">
        <v>626</v>
      </c>
      <c r="K727" s="219" t="s">
        <v>558</v>
      </c>
      <c r="L727" s="219" t="s">
        <v>562</v>
      </c>
      <c r="M727" s="236" t="s">
        <v>175</v>
      </c>
      <c r="N727" s="240" t="s">
        <v>25</v>
      </c>
      <c r="O727" s="250">
        <f>'MMA Rev-Exp Region 2'!M$60</f>
        <v>0</v>
      </c>
      <c r="P727" s="250">
        <f>'MMA Rev-Exp Region 2'!N$60</f>
        <v>0</v>
      </c>
      <c r="Q727" s="250">
        <f>'MMA Rev-Exp Region 2'!O$60</f>
        <v>0</v>
      </c>
      <c r="R727" s="250">
        <f>'MMA Rev-Exp Region 2'!P$60</f>
        <v>0</v>
      </c>
      <c r="S727" s="250">
        <f>'MMA Rev-Exp Region 2'!Q$60</f>
        <v>0</v>
      </c>
      <c r="T727" s="250">
        <f>'MMA Rev-Exp Region 2'!R$60</f>
        <v>0</v>
      </c>
      <c r="U727" s="250">
        <f>'MMA Rev-Exp Region 2'!S$60</f>
        <v>0</v>
      </c>
      <c r="V727" s="250">
        <f>'MMA Rev-Exp Region 2'!T$60</f>
        <v>0</v>
      </c>
      <c r="W727" s="250">
        <f>'MMA Rev-Exp Region 2'!U$60</f>
        <v>0</v>
      </c>
    </row>
    <row r="728" spans="5:23" x14ac:dyDescent="0.3">
      <c r="E728" s="243">
        <f>Jurat!I$1</f>
        <v>0</v>
      </c>
      <c r="F728" s="244">
        <f>Jurat!D$33</f>
        <v>0</v>
      </c>
      <c r="G728" s="219" t="s">
        <v>553</v>
      </c>
      <c r="H728" s="244">
        <v>42551</v>
      </c>
      <c r="I728" s="219" t="s">
        <v>487</v>
      </c>
      <c r="J728" s="219" t="s">
        <v>626</v>
      </c>
      <c r="K728" s="219" t="s">
        <v>558</v>
      </c>
      <c r="L728" s="219" t="s">
        <v>562</v>
      </c>
      <c r="M728" s="236" t="s">
        <v>556</v>
      </c>
      <c r="N728" s="240" t="s">
        <v>572</v>
      </c>
      <c r="O728" s="250">
        <f>'MMA Rev-Exp Region 2'!M$61</f>
        <v>0</v>
      </c>
      <c r="P728" s="250">
        <f>'MMA Rev-Exp Region 2'!N$61</f>
        <v>0</v>
      </c>
      <c r="Q728" s="250">
        <f>'MMA Rev-Exp Region 2'!O$61</f>
        <v>0</v>
      </c>
      <c r="R728" s="250">
        <f>'MMA Rev-Exp Region 2'!P$61</f>
        <v>0</v>
      </c>
      <c r="S728" s="250">
        <f>'MMA Rev-Exp Region 2'!Q$61</f>
        <v>0</v>
      </c>
      <c r="T728" s="250">
        <f>'MMA Rev-Exp Region 2'!R$61</f>
        <v>0</v>
      </c>
      <c r="U728" s="250">
        <f>'MMA Rev-Exp Region 2'!S$61</f>
        <v>0</v>
      </c>
      <c r="V728" s="250">
        <f>'MMA Rev-Exp Region 2'!T$61</f>
        <v>0</v>
      </c>
      <c r="W728" s="250">
        <f>'MMA Rev-Exp Region 2'!U$61</f>
        <v>0</v>
      </c>
    </row>
    <row r="729" spans="5:23" ht="28.8" x14ac:dyDescent="0.3">
      <c r="E729" s="243">
        <f>Jurat!I$1</f>
        <v>0</v>
      </c>
      <c r="F729" s="244">
        <f>Jurat!D$33</f>
        <v>0</v>
      </c>
      <c r="G729" s="219" t="s">
        <v>553</v>
      </c>
      <c r="H729" s="244">
        <v>42551</v>
      </c>
      <c r="I729" s="219" t="s">
        <v>487</v>
      </c>
      <c r="J729" s="219" t="s">
        <v>626</v>
      </c>
      <c r="K729" s="219" t="s">
        <v>558</v>
      </c>
      <c r="L729" s="219" t="s">
        <v>563</v>
      </c>
      <c r="M729" s="236">
        <v>9.1</v>
      </c>
      <c r="N729" s="229" t="s">
        <v>221</v>
      </c>
      <c r="O729" s="250">
        <f>'MMA Rev-Exp Region 2'!M$63</f>
        <v>0</v>
      </c>
      <c r="P729" s="250">
        <f>'MMA Rev-Exp Region 2'!N$63</f>
        <v>0</v>
      </c>
      <c r="Q729" s="250">
        <f>'MMA Rev-Exp Region 2'!O$63</f>
        <v>0</v>
      </c>
      <c r="R729" s="250">
        <f>'MMA Rev-Exp Region 2'!P$63</f>
        <v>0</v>
      </c>
      <c r="S729" s="250">
        <f>'MMA Rev-Exp Region 2'!Q$63</f>
        <v>0</v>
      </c>
      <c r="T729" s="250">
        <f>'MMA Rev-Exp Region 2'!R$63</f>
        <v>0</v>
      </c>
      <c r="U729" s="250">
        <f>'MMA Rev-Exp Region 2'!S$63</f>
        <v>0</v>
      </c>
      <c r="V729" s="250">
        <f>'MMA Rev-Exp Region 2'!T$63</f>
        <v>0</v>
      </c>
      <c r="W729" s="250">
        <f>'MMA Rev-Exp Region 2'!U$63</f>
        <v>0</v>
      </c>
    </row>
    <row r="730" spans="5:23" x14ac:dyDescent="0.3">
      <c r="E730" s="243">
        <f>Jurat!I$1</f>
        <v>0</v>
      </c>
      <c r="F730" s="244">
        <f>Jurat!D$33</f>
        <v>0</v>
      </c>
      <c r="G730" s="219" t="s">
        <v>553</v>
      </c>
      <c r="H730" s="244">
        <v>42551</v>
      </c>
      <c r="I730" s="219" t="s">
        <v>487</v>
      </c>
      <c r="J730" s="219" t="s">
        <v>626</v>
      </c>
      <c r="K730" s="219" t="s">
        <v>558</v>
      </c>
      <c r="L730" s="219" t="s">
        <v>563</v>
      </c>
      <c r="M730" s="236" t="s">
        <v>118</v>
      </c>
      <c r="N730" s="229" t="s">
        <v>222</v>
      </c>
      <c r="O730" s="250">
        <f>'MMA Rev-Exp Region 2'!M$64</f>
        <v>0</v>
      </c>
      <c r="P730" s="250">
        <f>'MMA Rev-Exp Region 2'!N$64</f>
        <v>0</v>
      </c>
      <c r="Q730" s="250">
        <f>'MMA Rev-Exp Region 2'!O$64</f>
        <v>0</v>
      </c>
      <c r="R730" s="250">
        <f>'MMA Rev-Exp Region 2'!P$64</f>
        <v>0</v>
      </c>
      <c r="S730" s="250">
        <f>'MMA Rev-Exp Region 2'!Q$64</f>
        <v>0</v>
      </c>
      <c r="T730" s="250">
        <f>'MMA Rev-Exp Region 2'!R$64</f>
        <v>0</v>
      </c>
      <c r="U730" s="250">
        <f>'MMA Rev-Exp Region 2'!S$64</f>
        <v>0</v>
      </c>
      <c r="V730" s="250">
        <f>'MMA Rev-Exp Region 2'!T$64</f>
        <v>0</v>
      </c>
      <c r="W730" s="250">
        <f>'MMA Rev-Exp Region 2'!U$64</f>
        <v>0</v>
      </c>
    </row>
    <row r="731" spans="5:23" x14ac:dyDescent="0.3">
      <c r="E731" s="243">
        <f>Jurat!I$1</f>
        <v>0</v>
      </c>
      <c r="F731" s="244">
        <f>Jurat!D$33</f>
        <v>0</v>
      </c>
      <c r="G731" s="219" t="s">
        <v>553</v>
      </c>
      <c r="H731" s="244">
        <v>42551</v>
      </c>
      <c r="I731" s="219" t="s">
        <v>487</v>
      </c>
      <c r="J731" s="219" t="s">
        <v>626</v>
      </c>
      <c r="K731" s="219" t="s">
        <v>558</v>
      </c>
      <c r="L731" s="219" t="s">
        <v>563</v>
      </c>
      <c r="M731" s="236" t="s">
        <v>119</v>
      </c>
      <c r="N731" s="229" t="s">
        <v>223</v>
      </c>
      <c r="O731" s="250">
        <f>'MMA Rev-Exp Region 2'!M$65</f>
        <v>0</v>
      </c>
      <c r="P731" s="250">
        <f>'MMA Rev-Exp Region 2'!N$65</f>
        <v>0</v>
      </c>
      <c r="Q731" s="250">
        <f>'MMA Rev-Exp Region 2'!O$65</f>
        <v>0</v>
      </c>
      <c r="R731" s="250">
        <f>'MMA Rev-Exp Region 2'!P$65</f>
        <v>0</v>
      </c>
      <c r="S731" s="250">
        <f>'MMA Rev-Exp Region 2'!Q$65</f>
        <v>0</v>
      </c>
      <c r="T731" s="250">
        <f>'MMA Rev-Exp Region 2'!R$65</f>
        <v>0</v>
      </c>
      <c r="U731" s="250">
        <f>'MMA Rev-Exp Region 2'!S$65</f>
        <v>0</v>
      </c>
      <c r="V731" s="250">
        <f>'MMA Rev-Exp Region 2'!T$65</f>
        <v>0</v>
      </c>
      <c r="W731" s="250">
        <f>'MMA Rev-Exp Region 2'!U$65</f>
        <v>0</v>
      </c>
    </row>
    <row r="732" spans="5:23" x14ac:dyDescent="0.3">
      <c r="E732" s="243">
        <f>Jurat!I$1</f>
        <v>0</v>
      </c>
      <c r="F732" s="244">
        <f>Jurat!D$33</f>
        <v>0</v>
      </c>
      <c r="G732" s="219" t="s">
        <v>553</v>
      </c>
      <c r="H732" s="244">
        <v>42551</v>
      </c>
      <c r="I732" s="219" t="s">
        <v>487</v>
      </c>
      <c r="J732" s="219" t="s">
        <v>626</v>
      </c>
      <c r="K732" s="219" t="s">
        <v>558</v>
      </c>
      <c r="L732" s="219" t="s">
        <v>563</v>
      </c>
      <c r="M732" s="236" t="s">
        <v>120</v>
      </c>
      <c r="N732" s="229" t="s">
        <v>176</v>
      </c>
      <c r="O732" s="250">
        <f>'MMA Rev-Exp Region 2'!M$66</f>
        <v>0</v>
      </c>
      <c r="P732" s="250">
        <f>'MMA Rev-Exp Region 2'!N$66</f>
        <v>0</v>
      </c>
      <c r="Q732" s="250">
        <f>'MMA Rev-Exp Region 2'!O$66</f>
        <v>0</v>
      </c>
      <c r="R732" s="250">
        <f>'MMA Rev-Exp Region 2'!P$66</f>
        <v>0</v>
      </c>
      <c r="S732" s="250">
        <f>'MMA Rev-Exp Region 2'!Q$66</f>
        <v>0</v>
      </c>
      <c r="T732" s="250">
        <f>'MMA Rev-Exp Region 2'!R$66</f>
        <v>0</v>
      </c>
      <c r="U732" s="250">
        <f>'MMA Rev-Exp Region 2'!S$66</f>
        <v>0</v>
      </c>
      <c r="V732" s="250">
        <f>'MMA Rev-Exp Region 2'!T$66</f>
        <v>0</v>
      </c>
      <c r="W732" s="250">
        <f>'MMA Rev-Exp Region 2'!U$66</f>
        <v>0</v>
      </c>
    </row>
    <row r="733" spans="5:23" x14ac:dyDescent="0.3">
      <c r="E733" s="243">
        <f>Jurat!I$1</f>
        <v>0</v>
      </c>
      <c r="F733" s="244">
        <f>Jurat!D$33</f>
        <v>0</v>
      </c>
      <c r="G733" s="219" t="s">
        <v>553</v>
      </c>
      <c r="H733" s="244">
        <v>42551</v>
      </c>
      <c r="I733" s="219" t="s">
        <v>487</v>
      </c>
      <c r="J733" s="219" t="s">
        <v>626</v>
      </c>
      <c r="K733" s="219" t="s">
        <v>558</v>
      </c>
      <c r="L733" s="219" t="s">
        <v>563</v>
      </c>
      <c r="M733" s="236" t="s">
        <v>121</v>
      </c>
      <c r="N733" s="229" t="s">
        <v>146</v>
      </c>
      <c r="O733" s="250">
        <f>'MMA Rev-Exp Region 2'!M$67</f>
        <v>0</v>
      </c>
      <c r="P733" s="250">
        <f>'MMA Rev-Exp Region 2'!N$67</f>
        <v>0</v>
      </c>
      <c r="Q733" s="250">
        <f>'MMA Rev-Exp Region 2'!O$67</f>
        <v>0</v>
      </c>
      <c r="R733" s="250">
        <f>'MMA Rev-Exp Region 2'!P$67</f>
        <v>0</v>
      </c>
      <c r="S733" s="250">
        <f>'MMA Rev-Exp Region 2'!Q$67</f>
        <v>0</v>
      </c>
      <c r="T733" s="250">
        <f>'MMA Rev-Exp Region 2'!R$67</f>
        <v>0</v>
      </c>
      <c r="U733" s="250">
        <f>'MMA Rev-Exp Region 2'!S$67</f>
        <v>0</v>
      </c>
      <c r="V733" s="250">
        <f>'MMA Rev-Exp Region 2'!T$67</f>
        <v>0</v>
      </c>
      <c r="W733" s="250">
        <f>'MMA Rev-Exp Region 2'!U$67</f>
        <v>0</v>
      </c>
    </row>
    <row r="734" spans="5:23" x14ac:dyDescent="0.3">
      <c r="E734" s="243">
        <f>Jurat!I$1</f>
        <v>0</v>
      </c>
      <c r="F734" s="244">
        <f>Jurat!D$33</f>
        <v>0</v>
      </c>
      <c r="G734" s="219" t="s">
        <v>553</v>
      </c>
      <c r="H734" s="244">
        <v>42551</v>
      </c>
      <c r="I734" s="219" t="s">
        <v>487</v>
      </c>
      <c r="J734" s="219" t="s">
        <v>626</v>
      </c>
      <c r="K734" s="219" t="s">
        <v>558</v>
      </c>
      <c r="L734" s="219" t="s">
        <v>563</v>
      </c>
      <c r="M734" s="236" t="s">
        <v>122</v>
      </c>
      <c r="N734" s="229" t="s">
        <v>178</v>
      </c>
      <c r="O734" s="250">
        <f>'MMA Rev-Exp Region 2'!M$68</f>
        <v>0</v>
      </c>
      <c r="P734" s="250">
        <f>'MMA Rev-Exp Region 2'!N$68</f>
        <v>0</v>
      </c>
      <c r="Q734" s="250">
        <f>'MMA Rev-Exp Region 2'!O$68</f>
        <v>0</v>
      </c>
      <c r="R734" s="250">
        <f>'MMA Rev-Exp Region 2'!P$68</f>
        <v>0</v>
      </c>
      <c r="S734" s="250">
        <f>'MMA Rev-Exp Region 2'!Q$68</f>
        <v>0</v>
      </c>
      <c r="T734" s="250">
        <f>'MMA Rev-Exp Region 2'!R$68</f>
        <v>0</v>
      </c>
      <c r="U734" s="250">
        <f>'MMA Rev-Exp Region 2'!S$68</f>
        <v>0</v>
      </c>
      <c r="V734" s="250">
        <f>'MMA Rev-Exp Region 2'!T$68</f>
        <v>0</v>
      </c>
      <c r="W734" s="250">
        <f>'MMA Rev-Exp Region 2'!U$68</f>
        <v>0</v>
      </c>
    </row>
    <row r="735" spans="5:23" x14ac:dyDescent="0.3">
      <c r="E735" s="243">
        <f>Jurat!I$1</f>
        <v>0</v>
      </c>
      <c r="F735" s="244">
        <f>Jurat!D$33</f>
        <v>0</v>
      </c>
      <c r="G735" s="219" t="s">
        <v>553</v>
      </c>
      <c r="H735" s="244">
        <v>42551</v>
      </c>
      <c r="I735" s="219" t="s">
        <v>487</v>
      </c>
      <c r="J735" s="219" t="s">
        <v>626</v>
      </c>
      <c r="K735" s="219" t="s">
        <v>558</v>
      </c>
      <c r="L735" s="219" t="s">
        <v>563</v>
      </c>
      <c r="M735" s="236" t="s">
        <v>123</v>
      </c>
      <c r="N735" s="229" t="s">
        <v>585</v>
      </c>
      <c r="O735" s="250">
        <f>'MMA Rev-Exp Region 2'!M$69</f>
        <v>0</v>
      </c>
      <c r="P735" s="250">
        <f>'MMA Rev-Exp Region 2'!N$69</f>
        <v>0</v>
      </c>
      <c r="Q735" s="250">
        <f>'MMA Rev-Exp Region 2'!O$69</f>
        <v>0</v>
      </c>
      <c r="R735" s="250">
        <f>'MMA Rev-Exp Region 2'!P$69</f>
        <v>0</v>
      </c>
      <c r="S735" s="250">
        <f>'MMA Rev-Exp Region 2'!Q$69</f>
        <v>0</v>
      </c>
      <c r="T735" s="250">
        <f>'MMA Rev-Exp Region 2'!R$69</f>
        <v>0</v>
      </c>
      <c r="U735" s="250">
        <f>'MMA Rev-Exp Region 2'!S$69</f>
        <v>0</v>
      </c>
      <c r="V735" s="250">
        <f>'MMA Rev-Exp Region 2'!T$69</f>
        <v>0</v>
      </c>
      <c r="W735" s="250">
        <f>'MMA Rev-Exp Region 2'!U$69</f>
        <v>0</v>
      </c>
    </row>
    <row r="736" spans="5:23" x14ac:dyDescent="0.3">
      <c r="E736" s="243">
        <f>Jurat!I$1</f>
        <v>0</v>
      </c>
      <c r="F736" s="244">
        <f>Jurat!D$33</f>
        <v>0</v>
      </c>
      <c r="G736" s="219" t="s">
        <v>553</v>
      </c>
      <c r="H736" s="244">
        <v>42551</v>
      </c>
      <c r="I736" s="219" t="s">
        <v>487</v>
      </c>
      <c r="J736" s="219" t="s">
        <v>626</v>
      </c>
      <c r="K736" s="219" t="s">
        <v>558</v>
      </c>
      <c r="L736" s="219" t="s">
        <v>6</v>
      </c>
      <c r="M736" s="236" t="s">
        <v>129</v>
      </c>
      <c r="N736" s="229" t="s">
        <v>224</v>
      </c>
      <c r="O736" s="250">
        <f>'MMA Rev-Exp Region 2'!M$71</f>
        <v>0</v>
      </c>
      <c r="P736" s="250">
        <f>'MMA Rev-Exp Region 2'!N$71</f>
        <v>0</v>
      </c>
      <c r="Q736" s="250">
        <f>'MMA Rev-Exp Region 2'!O$71</f>
        <v>0</v>
      </c>
      <c r="R736" s="250">
        <f>'MMA Rev-Exp Region 2'!P$71</f>
        <v>0</v>
      </c>
      <c r="S736" s="250">
        <f>'MMA Rev-Exp Region 2'!Q$71</f>
        <v>0</v>
      </c>
      <c r="T736" s="250">
        <f>'MMA Rev-Exp Region 2'!R$71</f>
        <v>0</v>
      </c>
      <c r="U736" s="250">
        <f>'MMA Rev-Exp Region 2'!S$71</f>
        <v>0</v>
      </c>
      <c r="V736" s="250">
        <f>'MMA Rev-Exp Region 2'!T$71</f>
        <v>0</v>
      </c>
      <c r="W736" s="250">
        <f>'MMA Rev-Exp Region 2'!U$71</f>
        <v>0</v>
      </c>
    </row>
    <row r="737" spans="5:23" x14ac:dyDescent="0.3">
      <c r="E737" s="243">
        <f>Jurat!I$1</f>
        <v>0</v>
      </c>
      <c r="F737" s="244">
        <f>Jurat!D$33</f>
        <v>0</v>
      </c>
      <c r="G737" s="219" t="s">
        <v>553</v>
      </c>
      <c r="H737" s="244">
        <v>42551</v>
      </c>
      <c r="I737" s="219" t="s">
        <v>487</v>
      </c>
      <c r="J737" s="219" t="s">
        <v>626</v>
      </c>
      <c r="K737" s="219" t="s">
        <v>558</v>
      </c>
      <c r="L737" s="219" t="s">
        <v>6</v>
      </c>
      <c r="M737" s="236" t="s">
        <v>50</v>
      </c>
      <c r="N737" s="229" t="s">
        <v>179</v>
      </c>
      <c r="O737" s="250">
        <f>'MMA Rev-Exp Region 2'!M$72</f>
        <v>0</v>
      </c>
      <c r="P737" s="250">
        <f>'MMA Rev-Exp Region 2'!N$72</f>
        <v>0</v>
      </c>
      <c r="Q737" s="250">
        <f>'MMA Rev-Exp Region 2'!O$72</f>
        <v>0</v>
      </c>
      <c r="R737" s="250">
        <f>'MMA Rev-Exp Region 2'!P$72</f>
        <v>0</v>
      </c>
      <c r="S737" s="250">
        <f>'MMA Rev-Exp Region 2'!Q$72</f>
        <v>0</v>
      </c>
      <c r="T737" s="250">
        <f>'MMA Rev-Exp Region 2'!R$72</f>
        <v>0</v>
      </c>
      <c r="U737" s="250">
        <f>'MMA Rev-Exp Region 2'!S$72</f>
        <v>0</v>
      </c>
      <c r="V737" s="250">
        <f>'MMA Rev-Exp Region 2'!T$72</f>
        <v>0</v>
      </c>
      <c r="W737" s="250">
        <f>'MMA Rev-Exp Region 2'!U$72</f>
        <v>0</v>
      </c>
    </row>
    <row r="738" spans="5:23" x14ac:dyDescent="0.3">
      <c r="E738" s="243">
        <f>Jurat!I$1</f>
        <v>0</v>
      </c>
      <c r="F738" s="244">
        <f>Jurat!D$33</f>
        <v>0</v>
      </c>
      <c r="G738" s="219" t="s">
        <v>553</v>
      </c>
      <c r="H738" s="244">
        <v>42551</v>
      </c>
      <c r="I738" s="219" t="s">
        <v>487</v>
      </c>
      <c r="J738" s="219" t="s">
        <v>626</v>
      </c>
      <c r="K738" s="219" t="s">
        <v>558</v>
      </c>
      <c r="L738" s="219" t="s">
        <v>6</v>
      </c>
      <c r="M738" s="236" t="s">
        <v>51</v>
      </c>
      <c r="N738" s="229" t="s">
        <v>180</v>
      </c>
      <c r="O738" s="250">
        <f>'MMA Rev-Exp Region 2'!M$73</f>
        <v>0</v>
      </c>
      <c r="P738" s="250">
        <f>'MMA Rev-Exp Region 2'!N$73</f>
        <v>0</v>
      </c>
      <c r="Q738" s="250">
        <f>'MMA Rev-Exp Region 2'!O$73</f>
        <v>0</v>
      </c>
      <c r="R738" s="250">
        <f>'MMA Rev-Exp Region 2'!P$73</f>
        <v>0</v>
      </c>
      <c r="S738" s="250">
        <f>'MMA Rev-Exp Region 2'!Q$73</f>
        <v>0</v>
      </c>
      <c r="T738" s="250">
        <f>'MMA Rev-Exp Region 2'!R$73</f>
        <v>0</v>
      </c>
      <c r="U738" s="250">
        <f>'MMA Rev-Exp Region 2'!S$73</f>
        <v>0</v>
      </c>
      <c r="V738" s="250">
        <f>'MMA Rev-Exp Region 2'!T$73</f>
        <v>0</v>
      </c>
      <c r="W738" s="250">
        <f>'MMA Rev-Exp Region 2'!U$73</f>
        <v>0</v>
      </c>
    </row>
    <row r="739" spans="5:23" x14ac:dyDescent="0.3">
      <c r="E739" s="243">
        <f>Jurat!I$1</f>
        <v>0</v>
      </c>
      <c r="F739" s="244">
        <f>Jurat!D$33</f>
        <v>0</v>
      </c>
      <c r="G739" s="219" t="s">
        <v>553</v>
      </c>
      <c r="H739" s="244">
        <v>42551</v>
      </c>
      <c r="I739" s="219" t="s">
        <v>487</v>
      </c>
      <c r="J739" s="219" t="s">
        <v>626</v>
      </c>
      <c r="K739" s="219" t="s">
        <v>558</v>
      </c>
      <c r="L739" s="219" t="s">
        <v>6</v>
      </c>
      <c r="M739" s="236" t="s">
        <v>181</v>
      </c>
      <c r="N739" s="229" t="s">
        <v>577</v>
      </c>
      <c r="O739" s="250">
        <f>'MMA Rev-Exp Region 2'!M$74</f>
        <v>0</v>
      </c>
      <c r="P739" s="250">
        <f>'MMA Rev-Exp Region 2'!N$74</f>
        <v>0</v>
      </c>
      <c r="Q739" s="250">
        <f>'MMA Rev-Exp Region 2'!O$74</f>
        <v>0</v>
      </c>
      <c r="R739" s="250">
        <f>'MMA Rev-Exp Region 2'!P$74</f>
        <v>0</v>
      </c>
      <c r="S739" s="250">
        <f>'MMA Rev-Exp Region 2'!Q$74</f>
        <v>0</v>
      </c>
      <c r="T739" s="250">
        <f>'MMA Rev-Exp Region 2'!R$74</f>
        <v>0</v>
      </c>
      <c r="U739" s="250">
        <f>'MMA Rev-Exp Region 2'!S$74</f>
        <v>0</v>
      </c>
      <c r="V739" s="250">
        <f>'MMA Rev-Exp Region 2'!T$74</f>
        <v>0</v>
      </c>
      <c r="W739" s="250">
        <f>'MMA Rev-Exp Region 2'!U$74</f>
        <v>0</v>
      </c>
    </row>
    <row r="740" spans="5:23" x14ac:dyDescent="0.3">
      <c r="E740" s="243">
        <f>Jurat!I$1</f>
        <v>0</v>
      </c>
      <c r="F740" s="244">
        <f>Jurat!D$33</f>
        <v>0</v>
      </c>
      <c r="G740" s="219" t="s">
        <v>553</v>
      </c>
      <c r="H740" s="244">
        <v>42551</v>
      </c>
      <c r="I740" s="219" t="s">
        <v>487</v>
      </c>
      <c r="J740" s="219" t="s">
        <v>626</v>
      </c>
      <c r="K740" s="219" t="s">
        <v>558</v>
      </c>
      <c r="L740" s="219" t="s">
        <v>547</v>
      </c>
      <c r="M740" s="237" t="s">
        <v>132</v>
      </c>
      <c r="N740" s="228" t="s">
        <v>36</v>
      </c>
      <c r="O740" s="250">
        <f>'MMA Rev-Exp Region 2'!M$80</f>
        <v>0</v>
      </c>
      <c r="P740" s="250">
        <f>'MMA Rev-Exp Region 2'!N$80</f>
        <v>0</v>
      </c>
      <c r="Q740" s="250">
        <f>'MMA Rev-Exp Region 2'!O$80</f>
        <v>0</v>
      </c>
      <c r="R740" s="250">
        <f>'MMA Rev-Exp Region 2'!P$80</f>
        <v>0</v>
      </c>
      <c r="S740" s="250">
        <f>'MMA Rev-Exp Region 2'!Q$80</f>
        <v>0</v>
      </c>
      <c r="T740" s="250">
        <f>'MMA Rev-Exp Region 2'!R$80</f>
        <v>0</v>
      </c>
      <c r="U740" s="250">
        <f>'MMA Rev-Exp Region 2'!S$80</f>
        <v>0</v>
      </c>
      <c r="V740" s="250">
        <f>'MMA Rev-Exp Region 2'!T$80</f>
        <v>0</v>
      </c>
      <c r="W740" s="250">
        <f>'MMA Rev-Exp Region 2'!U$80</f>
        <v>0</v>
      </c>
    </row>
    <row r="741" spans="5:23" x14ac:dyDescent="0.3">
      <c r="E741" s="243">
        <f>Jurat!I$1</f>
        <v>0</v>
      </c>
      <c r="F741" s="244">
        <f>Jurat!D$33</f>
        <v>0</v>
      </c>
      <c r="G741" s="219" t="s">
        <v>553</v>
      </c>
      <c r="H741" s="244">
        <v>42551</v>
      </c>
      <c r="I741" s="219" t="s">
        <v>487</v>
      </c>
      <c r="J741" s="219" t="s">
        <v>626</v>
      </c>
      <c r="K741" s="219" t="s">
        <v>558</v>
      </c>
      <c r="L741" s="219" t="s">
        <v>547</v>
      </c>
      <c r="M741" s="237" t="s">
        <v>182</v>
      </c>
      <c r="N741" s="228" t="s">
        <v>148</v>
      </c>
      <c r="O741" s="250">
        <f>'MMA Rev-Exp Region 2'!M$81</f>
        <v>0</v>
      </c>
      <c r="P741" s="250">
        <f>'MMA Rev-Exp Region 2'!N$81</f>
        <v>0</v>
      </c>
      <c r="Q741" s="250">
        <f>'MMA Rev-Exp Region 2'!O$81</f>
        <v>0</v>
      </c>
      <c r="R741" s="250">
        <f>'MMA Rev-Exp Region 2'!P$81</f>
        <v>0</v>
      </c>
      <c r="S741" s="250">
        <f>'MMA Rev-Exp Region 2'!Q$81</f>
        <v>0</v>
      </c>
      <c r="T741" s="250">
        <f>'MMA Rev-Exp Region 2'!R$81</f>
        <v>0</v>
      </c>
      <c r="U741" s="250">
        <f>'MMA Rev-Exp Region 2'!S$81</f>
        <v>0</v>
      </c>
      <c r="V741" s="250">
        <f>'MMA Rev-Exp Region 2'!T$81</f>
        <v>0</v>
      </c>
      <c r="W741" s="250">
        <f>'MMA Rev-Exp Region 2'!U$81</f>
        <v>0</v>
      </c>
    </row>
    <row r="742" spans="5:23" x14ac:dyDescent="0.3">
      <c r="E742" s="243">
        <f>Jurat!I$1</f>
        <v>0</v>
      </c>
      <c r="F742" s="244">
        <f>Jurat!D$33</f>
        <v>0</v>
      </c>
      <c r="G742" s="219" t="s">
        <v>553</v>
      </c>
      <c r="H742" s="244">
        <v>42551</v>
      </c>
      <c r="I742" s="219" t="s">
        <v>487</v>
      </c>
      <c r="J742" s="219" t="s">
        <v>626</v>
      </c>
      <c r="K742" s="219" t="s">
        <v>558</v>
      </c>
      <c r="L742" s="219" t="s">
        <v>547</v>
      </c>
      <c r="M742" s="237" t="s">
        <v>184</v>
      </c>
      <c r="N742" s="228" t="s">
        <v>44</v>
      </c>
      <c r="O742" s="250">
        <f>'MMA Rev-Exp Region 2'!M$83</f>
        <v>0</v>
      </c>
      <c r="P742" s="250">
        <f>'MMA Rev-Exp Region 2'!N$83</f>
        <v>0</v>
      </c>
      <c r="Q742" s="250">
        <f>'MMA Rev-Exp Region 2'!O$83</f>
        <v>0</v>
      </c>
      <c r="R742" s="250">
        <f>'MMA Rev-Exp Region 2'!P$83</f>
        <v>0</v>
      </c>
      <c r="S742" s="250">
        <f>'MMA Rev-Exp Region 2'!Q$83</f>
        <v>0</v>
      </c>
      <c r="T742" s="250">
        <f>'MMA Rev-Exp Region 2'!R$83</f>
        <v>0</v>
      </c>
      <c r="U742" s="250">
        <f>'MMA Rev-Exp Region 2'!S$83</f>
        <v>0</v>
      </c>
      <c r="V742" s="250">
        <f>'MMA Rev-Exp Region 2'!T$83</f>
        <v>0</v>
      </c>
      <c r="W742" s="250">
        <f>'MMA Rev-Exp Region 2'!U$83</f>
        <v>0</v>
      </c>
    </row>
    <row r="743" spans="5:23" x14ac:dyDescent="0.3">
      <c r="E743" s="243">
        <f>Jurat!I$1</f>
        <v>0</v>
      </c>
      <c r="F743" s="244">
        <f>Jurat!D$33</f>
        <v>0</v>
      </c>
      <c r="G743" s="219" t="s">
        <v>553</v>
      </c>
      <c r="H743" s="244">
        <v>42551</v>
      </c>
      <c r="I743" s="219" t="s">
        <v>487</v>
      </c>
      <c r="J743" s="219" t="s">
        <v>626</v>
      </c>
      <c r="K743" s="219" t="s">
        <v>558</v>
      </c>
      <c r="L743" s="219" t="s">
        <v>547</v>
      </c>
      <c r="M743" s="237" t="s">
        <v>185</v>
      </c>
      <c r="N743" s="228" t="s">
        <v>427</v>
      </c>
      <c r="O743" s="250">
        <f>'MMA Rev-Exp Region 2'!M$84</f>
        <v>0</v>
      </c>
      <c r="P743" s="250">
        <f>'MMA Rev-Exp Region 2'!N$84</f>
        <v>0</v>
      </c>
      <c r="Q743" s="250">
        <f>'MMA Rev-Exp Region 2'!O$84</f>
        <v>0</v>
      </c>
      <c r="R743" s="250">
        <f>'MMA Rev-Exp Region 2'!P$84</f>
        <v>0</v>
      </c>
      <c r="S743" s="250">
        <f>'MMA Rev-Exp Region 2'!Q$84</f>
        <v>0</v>
      </c>
      <c r="T743" s="250">
        <f>'MMA Rev-Exp Region 2'!R$84</f>
        <v>0</v>
      </c>
      <c r="U743" s="250">
        <f>'MMA Rev-Exp Region 2'!S$84</f>
        <v>0</v>
      </c>
      <c r="V743" s="250">
        <f>'MMA Rev-Exp Region 2'!T$84</f>
        <v>0</v>
      </c>
      <c r="W743" s="250">
        <f>'MMA Rev-Exp Region 2'!U$84</f>
        <v>0</v>
      </c>
    </row>
    <row r="744" spans="5:23" x14ac:dyDescent="0.3">
      <c r="E744" s="243">
        <f>Jurat!I$1</f>
        <v>0</v>
      </c>
      <c r="F744" s="244">
        <f>Jurat!D$33</f>
        <v>0</v>
      </c>
      <c r="G744" s="219" t="s">
        <v>553</v>
      </c>
      <c r="H744" s="244">
        <v>42551</v>
      </c>
      <c r="I744" s="219" t="s">
        <v>487</v>
      </c>
      <c r="J744" s="219" t="s">
        <v>626</v>
      </c>
      <c r="K744" s="219" t="s">
        <v>564</v>
      </c>
      <c r="L744" s="219" t="s">
        <v>549</v>
      </c>
      <c r="M744" s="236" t="s">
        <v>133</v>
      </c>
      <c r="N744" s="228" t="s">
        <v>30</v>
      </c>
      <c r="O744" s="250">
        <f>'MMA Rev-Exp Region 2'!M$89</f>
        <v>0</v>
      </c>
      <c r="P744" s="250">
        <v>0</v>
      </c>
      <c r="Q744" s="250">
        <v>0</v>
      </c>
      <c r="R744" s="250">
        <v>0</v>
      </c>
      <c r="S744" s="250">
        <v>0</v>
      </c>
      <c r="T744" s="250">
        <v>0</v>
      </c>
      <c r="U744" s="250">
        <v>0</v>
      </c>
      <c r="V744" s="250">
        <v>0</v>
      </c>
      <c r="W744" s="250">
        <v>0</v>
      </c>
    </row>
    <row r="745" spans="5:23" x14ac:dyDescent="0.3">
      <c r="E745" s="243">
        <f>Jurat!I$1</f>
        <v>0</v>
      </c>
      <c r="F745" s="244">
        <f>Jurat!D$33</f>
        <v>0</v>
      </c>
      <c r="G745" s="219" t="s">
        <v>553</v>
      </c>
      <c r="H745" s="244">
        <v>42551</v>
      </c>
      <c r="I745" s="219" t="s">
        <v>487</v>
      </c>
      <c r="J745" s="219" t="s">
        <v>626</v>
      </c>
      <c r="K745" s="219" t="s">
        <v>564</v>
      </c>
      <c r="L745" s="219" t="s">
        <v>549</v>
      </c>
      <c r="M745" s="236" t="s">
        <v>134</v>
      </c>
      <c r="N745" s="231" t="s">
        <v>109</v>
      </c>
      <c r="O745" s="250">
        <f>'MMA Rev-Exp Region 2'!M$90</f>
        <v>0</v>
      </c>
      <c r="P745" s="250">
        <v>0</v>
      </c>
      <c r="Q745" s="250">
        <v>0</v>
      </c>
      <c r="R745" s="250">
        <v>0</v>
      </c>
      <c r="S745" s="250">
        <v>0</v>
      </c>
      <c r="T745" s="250">
        <v>0</v>
      </c>
      <c r="U745" s="250">
        <v>0</v>
      </c>
      <c r="V745" s="250">
        <v>0</v>
      </c>
      <c r="W745" s="250">
        <v>0</v>
      </c>
    </row>
    <row r="746" spans="5:23" x14ac:dyDescent="0.3">
      <c r="E746" s="243">
        <f>Jurat!I$1</f>
        <v>0</v>
      </c>
      <c r="F746" s="244">
        <f>Jurat!D$33</f>
        <v>0</v>
      </c>
      <c r="G746" s="219" t="s">
        <v>553</v>
      </c>
      <c r="H746" s="244">
        <v>42551</v>
      </c>
      <c r="I746" s="219" t="s">
        <v>487</v>
      </c>
      <c r="J746" s="219" t="s">
        <v>626</v>
      </c>
      <c r="K746" s="219" t="s">
        <v>564</v>
      </c>
      <c r="L746" s="219" t="s">
        <v>549</v>
      </c>
      <c r="M746" s="236" t="s">
        <v>135</v>
      </c>
      <c r="N746" s="228" t="s">
        <v>110</v>
      </c>
      <c r="O746" s="250">
        <f>'MMA Rev-Exp Region 2'!M$91</f>
        <v>0</v>
      </c>
      <c r="P746" s="250">
        <v>0</v>
      </c>
      <c r="Q746" s="250">
        <v>0</v>
      </c>
      <c r="R746" s="250">
        <v>0</v>
      </c>
      <c r="S746" s="250">
        <v>0</v>
      </c>
      <c r="T746" s="250">
        <v>0</v>
      </c>
      <c r="U746" s="250">
        <v>0</v>
      </c>
      <c r="V746" s="250">
        <v>0</v>
      </c>
      <c r="W746" s="250">
        <v>0</v>
      </c>
    </row>
    <row r="747" spans="5:23" x14ac:dyDescent="0.3">
      <c r="E747" s="243">
        <f>Jurat!I$1</f>
        <v>0</v>
      </c>
      <c r="F747" s="244">
        <f>Jurat!D$33</f>
        <v>0</v>
      </c>
      <c r="G747" s="219" t="s">
        <v>553</v>
      </c>
      <c r="H747" s="244">
        <v>42551</v>
      </c>
      <c r="I747" s="219" t="s">
        <v>487</v>
      </c>
      <c r="J747" s="219" t="s">
        <v>626</v>
      </c>
      <c r="K747" s="219" t="s">
        <v>564</v>
      </c>
      <c r="L747" s="219" t="s">
        <v>549</v>
      </c>
      <c r="M747" s="239" t="s">
        <v>136</v>
      </c>
      <c r="N747" s="228" t="s">
        <v>111</v>
      </c>
      <c r="O747" s="250">
        <f>'MMA Rev-Exp Region 2'!M$92</f>
        <v>0</v>
      </c>
      <c r="P747" s="250">
        <v>0</v>
      </c>
      <c r="Q747" s="250">
        <v>0</v>
      </c>
      <c r="R747" s="250">
        <v>0</v>
      </c>
      <c r="S747" s="250">
        <v>0</v>
      </c>
      <c r="T747" s="250">
        <v>0</v>
      </c>
      <c r="U747" s="250">
        <v>0</v>
      </c>
      <c r="V747" s="250">
        <v>0</v>
      </c>
      <c r="W747" s="250">
        <v>0</v>
      </c>
    </row>
    <row r="748" spans="5:23" x14ac:dyDescent="0.3">
      <c r="E748" s="243">
        <f>Jurat!I$1</f>
        <v>0</v>
      </c>
      <c r="F748" s="244">
        <f>Jurat!D$33</f>
        <v>0</v>
      </c>
      <c r="G748" s="219" t="s">
        <v>553</v>
      </c>
      <c r="H748" s="244">
        <v>42551</v>
      </c>
      <c r="I748" s="219" t="s">
        <v>487</v>
      </c>
      <c r="J748" s="219" t="s">
        <v>626</v>
      </c>
      <c r="K748" s="219" t="s">
        <v>564</v>
      </c>
      <c r="L748" s="219" t="s">
        <v>549</v>
      </c>
      <c r="M748" s="239" t="s">
        <v>137</v>
      </c>
      <c r="N748" s="228" t="s">
        <v>112</v>
      </c>
      <c r="O748" s="250">
        <f>'MMA Rev-Exp Region 2'!M$93</f>
        <v>0</v>
      </c>
      <c r="P748" s="250">
        <v>0</v>
      </c>
      <c r="Q748" s="250">
        <v>0</v>
      </c>
      <c r="R748" s="250">
        <v>0</v>
      </c>
      <c r="S748" s="250">
        <v>0</v>
      </c>
      <c r="T748" s="250">
        <v>0</v>
      </c>
      <c r="U748" s="250">
        <v>0</v>
      </c>
      <c r="V748" s="250">
        <v>0</v>
      </c>
      <c r="W748" s="250">
        <v>0</v>
      </c>
    </row>
    <row r="749" spans="5:23" x14ac:dyDescent="0.3">
      <c r="E749" s="243">
        <f>Jurat!I$1</f>
        <v>0</v>
      </c>
      <c r="F749" s="244">
        <f>Jurat!D$33</f>
        <v>0</v>
      </c>
      <c r="G749" s="219" t="s">
        <v>553</v>
      </c>
      <c r="H749" s="244">
        <v>42551</v>
      </c>
      <c r="I749" s="219" t="s">
        <v>487</v>
      </c>
      <c r="J749" s="219" t="s">
        <v>626</v>
      </c>
      <c r="K749" s="219" t="s">
        <v>564</v>
      </c>
      <c r="L749" s="219" t="s">
        <v>549</v>
      </c>
      <c r="M749" s="236" t="s">
        <v>138</v>
      </c>
      <c r="N749" s="231" t="s">
        <v>31</v>
      </c>
      <c r="O749" s="250">
        <f>'MMA Rev-Exp Region 2'!M$94</f>
        <v>0</v>
      </c>
      <c r="P749" s="250">
        <v>0</v>
      </c>
      <c r="Q749" s="250">
        <v>0</v>
      </c>
      <c r="R749" s="250">
        <v>0</v>
      </c>
      <c r="S749" s="250">
        <v>0</v>
      </c>
      <c r="T749" s="250">
        <v>0</v>
      </c>
      <c r="U749" s="250">
        <v>0</v>
      </c>
      <c r="V749" s="250">
        <v>0</v>
      </c>
      <c r="W749" s="250">
        <v>0</v>
      </c>
    </row>
    <row r="750" spans="5:23" x14ac:dyDescent="0.3">
      <c r="E750" s="243">
        <f>Jurat!I$1</f>
        <v>0</v>
      </c>
      <c r="F750" s="244">
        <f>Jurat!D$33</f>
        <v>0</v>
      </c>
      <c r="G750" s="219" t="s">
        <v>553</v>
      </c>
      <c r="H750" s="244">
        <v>42551</v>
      </c>
      <c r="I750" s="219" t="s">
        <v>487</v>
      </c>
      <c r="J750" s="219" t="s">
        <v>626</v>
      </c>
      <c r="K750" s="219" t="s">
        <v>550</v>
      </c>
      <c r="L750" s="219" t="s">
        <v>550</v>
      </c>
      <c r="M750" s="237" t="s">
        <v>140</v>
      </c>
      <c r="N750" s="231" t="s">
        <v>424</v>
      </c>
      <c r="O750" s="250">
        <f>'MMA Rev-Exp Region 2'!M$96</f>
        <v>0</v>
      </c>
      <c r="P750" s="250">
        <v>0</v>
      </c>
      <c r="Q750" s="250">
        <v>0</v>
      </c>
      <c r="R750" s="250">
        <v>0</v>
      </c>
      <c r="S750" s="250">
        <v>0</v>
      </c>
      <c r="T750" s="250">
        <v>0</v>
      </c>
      <c r="U750" s="250">
        <v>0</v>
      </c>
      <c r="V750" s="250">
        <v>0</v>
      </c>
      <c r="W750" s="250">
        <v>0</v>
      </c>
    </row>
    <row r="751" spans="5:23" x14ac:dyDescent="0.3">
      <c r="E751" s="243">
        <f>Jurat!I$1</f>
        <v>0</v>
      </c>
      <c r="F751" s="244">
        <f>Jurat!D$33</f>
        <v>0</v>
      </c>
      <c r="G751" s="219" t="s">
        <v>553</v>
      </c>
      <c r="H751" s="244">
        <v>42551</v>
      </c>
      <c r="I751" s="219" t="s">
        <v>487</v>
      </c>
      <c r="J751" s="219" t="s">
        <v>626</v>
      </c>
      <c r="K751" s="219" t="s">
        <v>550</v>
      </c>
      <c r="L751" s="219" t="s">
        <v>550</v>
      </c>
      <c r="M751" s="237" t="s">
        <v>141</v>
      </c>
      <c r="N751" s="231" t="s">
        <v>417</v>
      </c>
      <c r="O751" s="250">
        <f>'MMA Rev-Exp Region 2'!M$97</f>
        <v>0</v>
      </c>
      <c r="P751" s="250">
        <v>0</v>
      </c>
      <c r="Q751" s="250">
        <v>0</v>
      </c>
      <c r="R751" s="250">
        <v>0</v>
      </c>
      <c r="S751" s="250">
        <v>0</v>
      </c>
      <c r="T751" s="250">
        <v>0</v>
      </c>
      <c r="U751" s="250">
        <v>0</v>
      </c>
      <c r="V751" s="250">
        <v>0</v>
      </c>
      <c r="W751" s="250">
        <v>0</v>
      </c>
    </row>
    <row r="752" spans="5:23" ht="28.8" x14ac:dyDescent="0.3">
      <c r="E752" s="243">
        <f>Jurat!I$1</f>
        <v>0</v>
      </c>
      <c r="F752" s="244">
        <f>Jurat!D$33</f>
        <v>0</v>
      </c>
      <c r="G752" s="219" t="s">
        <v>553</v>
      </c>
      <c r="H752" s="244">
        <v>42551</v>
      </c>
      <c r="I752" s="219" t="s">
        <v>487</v>
      </c>
      <c r="J752" s="219" t="s">
        <v>626</v>
      </c>
      <c r="K752" s="219" t="s">
        <v>550</v>
      </c>
      <c r="L752" s="219" t="s">
        <v>550</v>
      </c>
      <c r="M752" s="237" t="s">
        <v>142</v>
      </c>
      <c r="N752" s="231" t="s">
        <v>197</v>
      </c>
      <c r="O752" s="250">
        <f>'MMA Rev-Exp Region 2'!M$98</f>
        <v>0</v>
      </c>
      <c r="P752" s="250">
        <v>0</v>
      </c>
      <c r="Q752" s="250">
        <v>0</v>
      </c>
      <c r="R752" s="250">
        <v>0</v>
      </c>
      <c r="S752" s="250">
        <v>0</v>
      </c>
      <c r="T752" s="250">
        <v>0</v>
      </c>
      <c r="U752" s="250">
        <v>0</v>
      </c>
      <c r="V752" s="250">
        <v>0</v>
      </c>
      <c r="W752" s="250">
        <v>0</v>
      </c>
    </row>
    <row r="753" spans="5:23" x14ac:dyDescent="0.3">
      <c r="E753" s="243">
        <f>Jurat!I$1</f>
        <v>0</v>
      </c>
      <c r="F753" s="244">
        <f>Jurat!D$33</f>
        <v>0</v>
      </c>
      <c r="G753" s="219" t="s">
        <v>553</v>
      </c>
      <c r="H753" s="244">
        <v>42551</v>
      </c>
      <c r="I753" s="219" t="s">
        <v>487</v>
      </c>
      <c r="J753" s="219" t="s">
        <v>627</v>
      </c>
      <c r="K753" s="234" t="s">
        <v>29</v>
      </c>
      <c r="L753" s="234" t="s">
        <v>29</v>
      </c>
      <c r="M753" s="237" t="s">
        <v>325</v>
      </c>
      <c r="N753" s="231" t="s">
        <v>29</v>
      </c>
      <c r="O753" s="250">
        <f>'MMA Rev-Exp Region 2'!M$105</f>
        <v>0</v>
      </c>
      <c r="P753" s="250">
        <v>0</v>
      </c>
      <c r="Q753" s="250">
        <v>0</v>
      </c>
      <c r="R753" s="250">
        <v>0</v>
      </c>
      <c r="S753" s="250">
        <v>0</v>
      </c>
      <c r="T753" s="250">
        <v>0</v>
      </c>
      <c r="U753" s="250">
        <v>0</v>
      </c>
      <c r="V753" s="250">
        <v>0</v>
      </c>
      <c r="W753" s="250">
        <v>0</v>
      </c>
    </row>
    <row r="754" spans="5:23" x14ac:dyDescent="0.3">
      <c r="E754" s="243">
        <f>Jurat!I$1</f>
        <v>0</v>
      </c>
      <c r="F754" s="244">
        <f>Jurat!D$33</f>
        <v>0</v>
      </c>
      <c r="G754" s="219" t="s">
        <v>553</v>
      </c>
      <c r="H754" s="244">
        <v>42551</v>
      </c>
      <c r="I754" s="219" t="s">
        <v>487</v>
      </c>
      <c r="J754" s="219" t="s">
        <v>628</v>
      </c>
      <c r="K754" s="219" t="s">
        <v>629</v>
      </c>
      <c r="L754" s="234" t="s">
        <v>629</v>
      </c>
      <c r="M754" s="238" t="s">
        <v>327</v>
      </c>
      <c r="N754" s="231" t="s">
        <v>419</v>
      </c>
      <c r="O754" s="250">
        <f>'MMA Rev-Exp Region 2'!M$107</f>
        <v>0</v>
      </c>
      <c r="P754" s="250">
        <v>0</v>
      </c>
      <c r="Q754" s="250">
        <v>0</v>
      </c>
      <c r="R754" s="250">
        <v>0</v>
      </c>
      <c r="S754" s="250">
        <v>0</v>
      </c>
      <c r="T754" s="250">
        <v>0</v>
      </c>
      <c r="U754" s="250">
        <v>0</v>
      </c>
      <c r="V754" s="250">
        <v>0</v>
      </c>
      <c r="W754" s="250">
        <v>0</v>
      </c>
    </row>
    <row r="755" spans="5:23" x14ac:dyDescent="0.3">
      <c r="E755" s="243">
        <f>Jurat!I$1</f>
        <v>0</v>
      </c>
      <c r="F755" s="244">
        <f>Jurat!D$33</f>
        <v>0</v>
      </c>
      <c r="G755" s="219" t="s">
        <v>553</v>
      </c>
      <c r="H755" s="244">
        <v>42551</v>
      </c>
      <c r="I755" s="219" t="s">
        <v>487</v>
      </c>
      <c r="J755" s="219" t="s">
        <v>627</v>
      </c>
      <c r="K755" s="219" t="s">
        <v>630</v>
      </c>
      <c r="L755" s="234" t="s">
        <v>630</v>
      </c>
      <c r="M755" s="238" t="s">
        <v>201</v>
      </c>
      <c r="N755" s="231" t="s">
        <v>421</v>
      </c>
      <c r="O755" s="250">
        <f>'MMA Rev-Exp Region 2'!M$108</f>
        <v>0</v>
      </c>
      <c r="P755" s="250">
        <v>0</v>
      </c>
      <c r="Q755" s="250">
        <v>0</v>
      </c>
      <c r="R755" s="250">
        <v>0</v>
      </c>
      <c r="S755" s="250">
        <v>0</v>
      </c>
      <c r="T755" s="250">
        <v>0</v>
      </c>
      <c r="U755" s="250">
        <v>0</v>
      </c>
      <c r="V755" s="250">
        <v>0</v>
      </c>
      <c r="W755" s="250">
        <v>0</v>
      </c>
    </row>
    <row r="756" spans="5:23" x14ac:dyDescent="0.3">
      <c r="E756" s="243">
        <f>Jurat!I$1</f>
        <v>0</v>
      </c>
      <c r="F756" s="244">
        <f>Jurat!D$33</f>
        <v>0</v>
      </c>
      <c r="G756" s="219" t="s">
        <v>553</v>
      </c>
      <c r="H756" s="244">
        <v>42551</v>
      </c>
      <c r="I756" s="219" t="s">
        <v>487</v>
      </c>
      <c r="J756" s="219" t="s">
        <v>627</v>
      </c>
      <c r="K756" s="219" t="s">
        <v>630</v>
      </c>
      <c r="L756" s="234" t="s">
        <v>630</v>
      </c>
      <c r="M756" s="238" t="s">
        <v>202</v>
      </c>
      <c r="N756" s="231" t="s">
        <v>420</v>
      </c>
      <c r="O756" s="250">
        <f>'MMA Rev-Exp Region 2'!M$109</f>
        <v>0</v>
      </c>
      <c r="P756" s="250">
        <v>0</v>
      </c>
      <c r="Q756" s="250">
        <v>0</v>
      </c>
      <c r="R756" s="250">
        <v>0</v>
      </c>
      <c r="S756" s="250">
        <v>0</v>
      </c>
      <c r="T756" s="250">
        <v>0</v>
      </c>
      <c r="U756" s="250">
        <v>0</v>
      </c>
      <c r="V756" s="250">
        <v>0</v>
      </c>
      <c r="W756" s="250">
        <v>0</v>
      </c>
    </row>
    <row r="757" spans="5:23" x14ac:dyDescent="0.3">
      <c r="E757" s="243">
        <f>Jurat!I$1</f>
        <v>0</v>
      </c>
      <c r="F757" s="244">
        <f>Jurat!D$33</f>
        <v>0</v>
      </c>
      <c r="G757" s="219" t="s">
        <v>553</v>
      </c>
      <c r="H757" s="244">
        <v>42551</v>
      </c>
      <c r="I757" s="219" t="s">
        <v>487</v>
      </c>
      <c r="J757" s="219" t="s">
        <v>627</v>
      </c>
      <c r="K757" s="219" t="s">
        <v>630</v>
      </c>
      <c r="L757" s="234" t="s">
        <v>630</v>
      </c>
      <c r="M757" s="238" t="s">
        <v>203</v>
      </c>
      <c r="N757" s="231" t="s">
        <v>28</v>
      </c>
      <c r="O757" s="250">
        <f>'MMA Rev-Exp Region 2'!M$110</f>
        <v>0</v>
      </c>
      <c r="P757" s="250">
        <v>0</v>
      </c>
      <c r="Q757" s="250">
        <v>0</v>
      </c>
      <c r="R757" s="250">
        <v>0</v>
      </c>
      <c r="S757" s="250">
        <v>0</v>
      </c>
      <c r="T757" s="250">
        <v>0</v>
      </c>
      <c r="U757" s="250">
        <v>0</v>
      </c>
      <c r="V757" s="250">
        <v>0</v>
      </c>
      <c r="W757" s="250">
        <v>0</v>
      </c>
    </row>
    <row r="758" spans="5:23" x14ac:dyDescent="0.3">
      <c r="E758" s="243">
        <f>Jurat!I$1</f>
        <v>0</v>
      </c>
      <c r="F758" s="244">
        <f>Jurat!D$33</f>
        <v>0</v>
      </c>
      <c r="G758" s="219" t="s">
        <v>553</v>
      </c>
      <c r="H758" s="244">
        <v>42551</v>
      </c>
      <c r="I758" s="219" t="s">
        <v>487</v>
      </c>
      <c r="J758" s="219" t="s">
        <v>627</v>
      </c>
      <c r="K758" s="219" t="s">
        <v>630</v>
      </c>
      <c r="L758" s="234" t="s">
        <v>630</v>
      </c>
      <c r="M758" s="238" t="s">
        <v>204</v>
      </c>
      <c r="N758" s="231" t="s">
        <v>205</v>
      </c>
      <c r="O758" s="250">
        <f>'MMA Rev-Exp Region 2'!M$111</f>
        <v>0</v>
      </c>
      <c r="P758" s="250">
        <v>0</v>
      </c>
      <c r="Q758" s="250">
        <v>0</v>
      </c>
      <c r="R758" s="250">
        <v>0</v>
      </c>
      <c r="S758" s="250">
        <v>0</v>
      </c>
      <c r="T758" s="250">
        <v>0</v>
      </c>
      <c r="U758" s="250">
        <v>0</v>
      </c>
      <c r="V758" s="250">
        <v>0</v>
      </c>
      <c r="W758" s="250">
        <v>0</v>
      </c>
    </row>
    <row r="759" spans="5:23" ht="28.8" x14ac:dyDescent="0.3">
      <c r="E759" s="243">
        <f>Jurat!I$1</f>
        <v>0</v>
      </c>
      <c r="F759" s="244">
        <f>Jurat!D$33</f>
        <v>0</v>
      </c>
      <c r="G759" s="219" t="s">
        <v>553</v>
      </c>
      <c r="H759" s="244">
        <v>42551</v>
      </c>
      <c r="I759" s="219" t="s">
        <v>487</v>
      </c>
      <c r="J759" s="219" t="s">
        <v>627</v>
      </c>
      <c r="K759" s="219" t="s">
        <v>29</v>
      </c>
      <c r="L759" s="234" t="s">
        <v>29</v>
      </c>
      <c r="M759" s="238" t="s">
        <v>207</v>
      </c>
      <c r="N759" s="231" t="s">
        <v>422</v>
      </c>
      <c r="O759" s="250">
        <f>'MMA Rev-Exp Region 2'!M$113</f>
        <v>0</v>
      </c>
      <c r="P759" s="250">
        <v>0</v>
      </c>
      <c r="Q759" s="250">
        <v>0</v>
      </c>
      <c r="R759" s="250">
        <v>0</v>
      </c>
      <c r="S759" s="250">
        <v>0</v>
      </c>
      <c r="T759" s="250">
        <v>0</v>
      </c>
      <c r="U759" s="250">
        <v>0</v>
      </c>
      <c r="V759" s="250">
        <v>0</v>
      </c>
      <c r="W759" s="250">
        <v>0</v>
      </c>
    </row>
    <row r="760" spans="5:23" x14ac:dyDescent="0.3">
      <c r="E760" s="243">
        <f>Jurat!I$1</f>
        <v>0</v>
      </c>
      <c r="F760" s="244">
        <f>Jurat!D$33</f>
        <v>0</v>
      </c>
      <c r="G760" s="219" t="s">
        <v>553</v>
      </c>
      <c r="H760" s="244">
        <v>42551</v>
      </c>
      <c r="I760" s="219" t="s">
        <v>487</v>
      </c>
      <c r="J760" s="219" t="s">
        <v>628</v>
      </c>
      <c r="K760" s="219" t="s">
        <v>629</v>
      </c>
      <c r="L760" s="234" t="s">
        <v>629</v>
      </c>
      <c r="M760" s="238" t="s">
        <v>208</v>
      </c>
      <c r="N760" s="231" t="s">
        <v>209</v>
      </c>
      <c r="O760" s="250">
        <f>'MMA Rev-Exp Region 2'!M$114</f>
        <v>0</v>
      </c>
      <c r="P760" s="250">
        <v>0</v>
      </c>
      <c r="Q760" s="250">
        <v>0</v>
      </c>
      <c r="R760" s="250">
        <v>0</v>
      </c>
      <c r="S760" s="250">
        <v>0</v>
      </c>
      <c r="T760" s="250">
        <v>0</v>
      </c>
      <c r="U760" s="250">
        <v>0</v>
      </c>
      <c r="V760" s="250">
        <v>0</v>
      </c>
      <c r="W760" s="250">
        <v>0</v>
      </c>
    </row>
    <row r="761" spans="5:23" x14ac:dyDescent="0.3">
      <c r="E761" s="243">
        <f>Jurat!I$1</f>
        <v>0</v>
      </c>
      <c r="F761" s="244">
        <f>Jurat!D$33</f>
        <v>0</v>
      </c>
      <c r="G761" s="219" t="s">
        <v>553</v>
      </c>
      <c r="H761" s="244">
        <v>42551</v>
      </c>
      <c r="I761" s="219" t="s">
        <v>487</v>
      </c>
      <c r="J761" s="219" t="s">
        <v>627</v>
      </c>
      <c r="K761" s="219" t="s">
        <v>29</v>
      </c>
      <c r="L761" s="234" t="s">
        <v>29</v>
      </c>
      <c r="M761" s="238" t="s">
        <v>211</v>
      </c>
      <c r="N761" s="231" t="s">
        <v>212</v>
      </c>
      <c r="O761" s="250">
        <f>'MMA Rev-Exp Region 2'!M$115</f>
        <v>0</v>
      </c>
      <c r="P761" s="250">
        <v>0</v>
      </c>
      <c r="Q761" s="250">
        <v>0</v>
      </c>
      <c r="R761" s="250">
        <v>0</v>
      </c>
      <c r="S761" s="250">
        <v>0</v>
      </c>
      <c r="T761" s="250">
        <v>0</v>
      </c>
      <c r="U761" s="250">
        <v>0</v>
      </c>
      <c r="V761" s="250">
        <v>0</v>
      </c>
      <c r="W761" s="250">
        <v>0</v>
      </c>
    </row>
    <row r="762" spans="5:23" x14ac:dyDescent="0.3">
      <c r="E762" s="243">
        <f>Jurat!I$1</f>
        <v>0</v>
      </c>
      <c r="F762" s="244">
        <f>Jurat!D$33</f>
        <v>0</v>
      </c>
      <c r="G762" s="219" t="s">
        <v>554</v>
      </c>
      <c r="H762" s="244">
        <v>42643</v>
      </c>
      <c r="I762" s="219" t="s">
        <v>487</v>
      </c>
      <c r="J762" s="219" t="s">
        <v>545</v>
      </c>
      <c r="K762" s="219" t="s">
        <v>545</v>
      </c>
      <c r="L762" s="219" t="s">
        <v>545</v>
      </c>
      <c r="M762" s="219"/>
      <c r="N762" s="224" t="s">
        <v>545</v>
      </c>
      <c r="O762" s="250">
        <f>'MMA Rev-Exp Region 2'!V$9</f>
        <v>0</v>
      </c>
      <c r="P762" s="250">
        <f>'MMA Rev-Exp Region 2'!W$9</f>
        <v>0</v>
      </c>
      <c r="Q762" s="250">
        <f>'MMA Rev-Exp Region 2'!X$9</f>
        <v>0</v>
      </c>
      <c r="R762" s="250">
        <f>'MMA Rev-Exp Region 2'!Y$9</f>
        <v>0</v>
      </c>
      <c r="S762" s="250">
        <f>'MMA Rev-Exp Region 2'!Z$9</f>
        <v>0</v>
      </c>
      <c r="T762" s="250">
        <f>'MMA Rev-Exp Region 2'!AA$9</f>
        <v>0</v>
      </c>
      <c r="U762" s="250">
        <f>'MMA Rev-Exp Region 2'!AB$9</f>
        <v>0</v>
      </c>
      <c r="V762" s="250">
        <f>'MMA Rev-Exp Region 2'!AC$9</f>
        <v>0</v>
      </c>
      <c r="W762" s="250">
        <f>'MMA Rev-Exp Region 2'!AD$9</f>
        <v>0</v>
      </c>
    </row>
    <row r="763" spans="5:23" x14ac:dyDescent="0.3">
      <c r="E763" s="243">
        <f>Jurat!I$1</f>
        <v>0</v>
      </c>
      <c r="F763" s="244">
        <f>Jurat!D$33</f>
        <v>0</v>
      </c>
      <c r="G763" s="219" t="s">
        <v>554</v>
      </c>
      <c r="H763" s="244">
        <v>42643</v>
      </c>
      <c r="I763" s="219" t="s">
        <v>487</v>
      </c>
      <c r="J763" s="219" t="s">
        <v>625</v>
      </c>
      <c r="K763" s="219" t="s">
        <v>13</v>
      </c>
      <c r="L763" s="219" t="s">
        <v>13</v>
      </c>
      <c r="M763" s="235">
        <v>1.1000000000000001</v>
      </c>
      <c r="N763" s="225" t="s">
        <v>13</v>
      </c>
      <c r="O763" s="250">
        <f>'MMA Rev-Exp Region 2'!V$11</f>
        <v>0</v>
      </c>
      <c r="P763" s="250">
        <f>'MMA Rev-Exp Region 2'!W$11</f>
        <v>0</v>
      </c>
      <c r="Q763" s="250">
        <f>'MMA Rev-Exp Region 2'!X$11</f>
        <v>0</v>
      </c>
      <c r="R763" s="250">
        <f>'MMA Rev-Exp Region 2'!Y$11</f>
        <v>0</v>
      </c>
      <c r="S763" s="250">
        <f>'MMA Rev-Exp Region 2'!Z$11</f>
        <v>0</v>
      </c>
      <c r="T763" s="250">
        <f>'MMA Rev-Exp Region 2'!AA$11</f>
        <v>0</v>
      </c>
      <c r="U763" s="250">
        <f>'MMA Rev-Exp Region 2'!AB$11</f>
        <v>0</v>
      </c>
      <c r="V763" s="250">
        <f>'MMA Rev-Exp Region 2'!AC$11</f>
        <v>0</v>
      </c>
      <c r="W763" s="250">
        <f>'MMA Rev-Exp Region 2'!AD$11</f>
        <v>0</v>
      </c>
    </row>
    <row r="764" spans="5:23" x14ac:dyDescent="0.3">
      <c r="E764" s="243">
        <f>Jurat!I$1</f>
        <v>0</v>
      </c>
      <c r="F764" s="244">
        <f>Jurat!D$33</f>
        <v>0</v>
      </c>
      <c r="G764" s="219" t="s">
        <v>554</v>
      </c>
      <c r="H764" s="244">
        <v>42643</v>
      </c>
      <c r="I764" s="219" t="s">
        <v>487</v>
      </c>
      <c r="J764" s="219" t="s">
        <v>625</v>
      </c>
      <c r="K764" s="219" t="s">
        <v>631</v>
      </c>
      <c r="L764" s="219" t="s">
        <v>632</v>
      </c>
      <c r="M764" s="236">
        <v>1.2</v>
      </c>
      <c r="N764" s="228" t="s">
        <v>19</v>
      </c>
      <c r="O764" s="250">
        <f>'MMA Rev-Exp Region 2'!V$12</f>
        <v>0</v>
      </c>
      <c r="P764" s="250">
        <f>'MMA Rev-Exp Region 2'!W$12</f>
        <v>0</v>
      </c>
      <c r="Q764" s="250">
        <f>'MMA Rev-Exp Region 2'!X$12</f>
        <v>0</v>
      </c>
      <c r="R764" s="250">
        <f>'MMA Rev-Exp Region 2'!Y$12</f>
        <v>0</v>
      </c>
      <c r="S764" s="250">
        <f>'MMA Rev-Exp Region 2'!Z$12</f>
        <v>0</v>
      </c>
      <c r="T764" s="250">
        <f>'MMA Rev-Exp Region 2'!AA$12</f>
        <v>0</v>
      </c>
      <c r="U764" s="250">
        <f>'MMA Rev-Exp Region 2'!AB$12</f>
        <v>0</v>
      </c>
      <c r="V764" s="250">
        <f>'MMA Rev-Exp Region 2'!AC$12</f>
        <v>0</v>
      </c>
      <c r="W764" s="250">
        <f>'MMA Rev-Exp Region 2'!AD$12</f>
        <v>0</v>
      </c>
    </row>
    <row r="765" spans="5:23" x14ac:dyDescent="0.3">
      <c r="E765" s="243">
        <f>Jurat!I$1</f>
        <v>0</v>
      </c>
      <c r="F765" s="244">
        <f>Jurat!D$33</f>
        <v>0</v>
      </c>
      <c r="G765" s="219" t="s">
        <v>554</v>
      </c>
      <c r="H765" s="244">
        <v>42643</v>
      </c>
      <c r="I765" s="219" t="s">
        <v>487</v>
      </c>
      <c r="J765" s="219" t="s">
        <v>625</v>
      </c>
      <c r="K765" s="219" t="s">
        <v>631</v>
      </c>
      <c r="L765" s="219" t="s">
        <v>633</v>
      </c>
      <c r="M765" s="236" t="s">
        <v>70</v>
      </c>
      <c r="N765" s="228" t="s">
        <v>449</v>
      </c>
      <c r="O765" s="250">
        <f>'MMA Rev-Exp Region 2'!V$13</f>
        <v>0</v>
      </c>
      <c r="P765" s="250">
        <f>'MMA Rev-Exp Region 2'!W$13</f>
        <v>0</v>
      </c>
      <c r="Q765" s="250">
        <f>'MMA Rev-Exp Region 2'!X$13</f>
        <v>0</v>
      </c>
      <c r="R765" s="250">
        <f>'MMA Rev-Exp Region 2'!Y$13</f>
        <v>0</v>
      </c>
      <c r="S765" s="250">
        <f>'MMA Rev-Exp Region 2'!Z$13</f>
        <v>0</v>
      </c>
      <c r="T765" s="250">
        <f>'MMA Rev-Exp Region 2'!AA$13</f>
        <v>0</v>
      </c>
      <c r="U765" s="250">
        <f>'MMA Rev-Exp Region 2'!AB$13</f>
        <v>0</v>
      </c>
      <c r="V765" s="250">
        <f>'MMA Rev-Exp Region 2'!AC$13</f>
        <v>0</v>
      </c>
      <c r="W765" s="250">
        <f>'MMA Rev-Exp Region 2'!AD$13</f>
        <v>0</v>
      </c>
    </row>
    <row r="766" spans="5:23" x14ac:dyDescent="0.3">
      <c r="E766" s="243">
        <f>Jurat!I$1</f>
        <v>0</v>
      </c>
      <c r="F766" s="244">
        <f>Jurat!D$33</f>
        <v>0</v>
      </c>
      <c r="G766" s="219" t="s">
        <v>554</v>
      </c>
      <c r="H766" s="244">
        <v>42643</v>
      </c>
      <c r="I766" s="219" t="s">
        <v>487</v>
      </c>
      <c r="J766" s="219" t="s">
        <v>625</v>
      </c>
      <c r="K766" s="219" t="s">
        <v>631</v>
      </c>
      <c r="L766" s="219" t="s">
        <v>634</v>
      </c>
      <c r="M766" s="236" t="s">
        <v>71</v>
      </c>
      <c r="N766" s="228" t="s">
        <v>160</v>
      </c>
      <c r="O766" s="250">
        <f>'MMA Rev-Exp Region 2'!V$14</f>
        <v>0</v>
      </c>
      <c r="P766" s="250">
        <f>'MMA Rev-Exp Region 2'!W$14</f>
        <v>0</v>
      </c>
      <c r="Q766" s="250">
        <f>'MMA Rev-Exp Region 2'!X$14</f>
        <v>0</v>
      </c>
      <c r="R766" s="250">
        <f>'MMA Rev-Exp Region 2'!Y$14</f>
        <v>0</v>
      </c>
      <c r="S766" s="250">
        <f>'MMA Rev-Exp Region 2'!Z$14</f>
        <v>0</v>
      </c>
      <c r="T766" s="250">
        <f>'MMA Rev-Exp Region 2'!AA$14</f>
        <v>0</v>
      </c>
      <c r="U766" s="250">
        <f>'MMA Rev-Exp Region 2'!AB$14</f>
        <v>0</v>
      </c>
      <c r="V766" s="250">
        <f>'MMA Rev-Exp Region 2'!AC$14</f>
        <v>0</v>
      </c>
      <c r="W766" s="250">
        <f>'MMA Rev-Exp Region 2'!AD$14</f>
        <v>0</v>
      </c>
    </row>
    <row r="767" spans="5:23" x14ac:dyDescent="0.3">
      <c r="E767" s="243">
        <f>Jurat!I$1</f>
        <v>0</v>
      </c>
      <c r="F767" s="244">
        <f>Jurat!D$33</f>
        <v>0</v>
      </c>
      <c r="G767" s="219" t="s">
        <v>554</v>
      </c>
      <c r="H767" s="244">
        <v>42643</v>
      </c>
      <c r="I767" s="219" t="s">
        <v>487</v>
      </c>
      <c r="J767" s="219" t="s">
        <v>625</v>
      </c>
      <c r="K767" s="219" t="s">
        <v>14</v>
      </c>
      <c r="L767" s="219" t="s">
        <v>635</v>
      </c>
      <c r="M767" s="236" t="s">
        <v>104</v>
      </c>
      <c r="N767" s="228" t="s">
        <v>161</v>
      </c>
      <c r="O767" s="250">
        <f>'MMA Rev-Exp Region 2'!V$15</f>
        <v>0</v>
      </c>
      <c r="P767" s="250">
        <f>'MMA Rev-Exp Region 2'!W$15</f>
        <v>0</v>
      </c>
      <c r="Q767" s="250">
        <f>'MMA Rev-Exp Region 2'!X$15</f>
        <v>0</v>
      </c>
      <c r="R767" s="250">
        <f>'MMA Rev-Exp Region 2'!Y$15</f>
        <v>0</v>
      </c>
      <c r="S767" s="250">
        <f>'MMA Rev-Exp Region 2'!Z$15</f>
        <v>0</v>
      </c>
      <c r="T767" s="250">
        <f>'MMA Rev-Exp Region 2'!AA$15</f>
        <v>0</v>
      </c>
      <c r="U767" s="250">
        <f>'MMA Rev-Exp Region 2'!AB$15</f>
        <v>0</v>
      </c>
      <c r="V767" s="250">
        <f>'MMA Rev-Exp Region 2'!AC$15</f>
        <v>0</v>
      </c>
      <c r="W767" s="250">
        <f>'MMA Rev-Exp Region 2'!AD$15</f>
        <v>0</v>
      </c>
    </row>
    <row r="768" spans="5:23" x14ac:dyDescent="0.3">
      <c r="E768" s="243">
        <f>Jurat!I$1</f>
        <v>0</v>
      </c>
      <c r="F768" s="244">
        <f>Jurat!D$33</f>
        <v>0</v>
      </c>
      <c r="G768" s="219" t="s">
        <v>554</v>
      </c>
      <c r="H768" s="244">
        <v>42643</v>
      </c>
      <c r="I768" s="219" t="s">
        <v>487</v>
      </c>
      <c r="J768" s="219" t="s">
        <v>625</v>
      </c>
      <c r="K768" s="219" t="s">
        <v>14</v>
      </c>
      <c r="L768" s="219" t="s">
        <v>14</v>
      </c>
      <c r="M768" s="236" t="s">
        <v>39</v>
      </c>
      <c r="N768" s="228" t="s">
        <v>14</v>
      </c>
      <c r="O768" s="250">
        <f>'MMA Rev-Exp Region 2'!V$16</f>
        <v>0</v>
      </c>
      <c r="P768" s="250">
        <f>'MMA Rev-Exp Region 2'!W$16</f>
        <v>0</v>
      </c>
      <c r="Q768" s="250">
        <f>'MMA Rev-Exp Region 2'!X$16</f>
        <v>0</v>
      </c>
      <c r="R768" s="250">
        <f>'MMA Rev-Exp Region 2'!Y$16</f>
        <v>0</v>
      </c>
      <c r="S768" s="250">
        <f>'MMA Rev-Exp Region 2'!Z$16</f>
        <v>0</v>
      </c>
      <c r="T768" s="250">
        <f>'MMA Rev-Exp Region 2'!AA$16</f>
        <v>0</v>
      </c>
      <c r="U768" s="250">
        <f>'MMA Rev-Exp Region 2'!AB$16</f>
        <v>0</v>
      </c>
      <c r="V768" s="250">
        <f>'MMA Rev-Exp Region 2'!AC$16</f>
        <v>0</v>
      </c>
      <c r="W768" s="250">
        <f>'MMA Rev-Exp Region 2'!AD$16</f>
        <v>0</v>
      </c>
    </row>
    <row r="769" spans="5:23" x14ac:dyDescent="0.3">
      <c r="E769" s="243">
        <f>Jurat!I$1</f>
        <v>0</v>
      </c>
      <c r="F769" s="244">
        <f>Jurat!D$33</f>
        <v>0</v>
      </c>
      <c r="G769" s="219" t="s">
        <v>554</v>
      </c>
      <c r="H769" s="244">
        <v>42643</v>
      </c>
      <c r="I769" s="219" t="s">
        <v>487</v>
      </c>
      <c r="J769" s="219" t="s">
        <v>626</v>
      </c>
      <c r="K769" s="219" t="s">
        <v>558</v>
      </c>
      <c r="L769" s="219" t="s">
        <v>0</v>
      </c>
      <c r="M769" s="236">
        <v>2.1</v>
      </c>
      <c r="N769" s="228" t="s">
        <v>162</v>
      </c>
      <c r="O769" s="250">
        <f>'MMA Rev-Exp Region 2'!V$20</f>
        <v>0</v>
      </c>
      <c r="P769" s="250">
        <f>'MMA Rev-Exp Region 2'!W$20</f>
        <v>0</v>
      </c>
      <c r="Q769" s="250">
        <f>'MMA Rev-Exp Region 2'!X$20</f>
        <v>0</v>
      </c>
      <c r="R769" s="250">
        <f>'MMA Rev-Exp Region 2'!Y$20</f>
        <v>0</v>
      </c>
      <c r="S769" s="250">
        <f>'MMA Rev-Exp Region 2'!Z$20</f>
        <v>0</v>
      </c>
      <c r="T769" s="250">
        <f>'MMA Rev-Exp Region 2'!AA$20</f>
        <v>0</v>
      </c>
      <c r="U769" s="250">
        <f>'MMA Rev-Exp Region 2'!AB$20</f>
        <v>0</v>
      </c>
      <c r="V769" s="250">
        <f>'MMA Rev-Exp Region 2'!AC$20</f>
        <v>0</v>
      </c>
      <c r="W769" s="250">
        <f>'MMA Rev-Exp Region 2'!AD$20</f>
        <v>0</v>
      </c>
    </row>
    <row r="770" spans="5:23" x14ac:dyDescent="0.3">
      <c r="E770" s="243">
        <f>Jurat!I$1</f>
        <v>0</v>
      </c>
      <c r="F770" s="244">
        <f>Jurat!D$33</f>
        <v>0</v>
      </c>
      <c r="G770" s="219" t="s">
        <v>554</v>
      </c>
      <c r="H770" s="244">
        <v>42643</v>
      </c>
      <c r="I770" s="219" t="s">
        <v>487</v>
      </c>
      <c r="J770" s="219" t="s">
        <v>626</v>
      </c>
      <c r="K770" s="219" t="s">
        <v>558</v>
      </c>
      <c r="L770" s="219" t="s">
        <v>0</v>
      </c>
      <c r="M770" s="236">
        <v>2.2000000000000002</v>
      </c>
      <c r="N770" s="228" t="s">
        <v>163</v>
      </c>
      <c r="O770" s="250">
        <f>'MMA Rev-Exp Region 2'!V$21</f>
        <v>0</v>
      </c>
      <c r="P770" s="250">
        <f>'MMA Rev-Exp Region 2'!W$21</f>
        <v>0</v>
      </c>
      <c r="Q770" s="250">
        <f>'MMA Rev-Exp Region 2'!X$21</f>
        <v>0</v>
      </c>
      <c r="R770" s="250">
        <f>'MMA Rev-Exp Region 2'!Y$21</f>
        <v>0</v>
      </c>
      <c r="S770" s="250">
        <f>'MMA Rev-Exp Region 2'!Z$21</f>
        <v>0</v>
      </c>
      <c r="T770" s="250">
        <f>'MMA Rev-Exp Region 2'!AA$21</f>
        <v>0</v>
      </c>
      <c r="U770" s="250">
        <f>'MMA Rev-Exp Region 2'!AB$21</f>
        <v>0</v>
      </c>
      <c r="V770" s="250">
        <f>'MMA Rev-Exp Region 2'!AC$21</f>
        <v>0</v>
      </c>
      <c r="W770" s="250">
        <f>'MMA Rev-Exp Region 2'!AD$21</f>
        <v>0</v>
      </c>
    </row>
    <row r="771" spans="5:23" x14ac:dyDescent="0.3">
      <c r="E771" s="243">
        <f>Jurat!I$1</f>
        <v>0</v>
      </c>
      <c r="F771" s="244">
        <f>Jurat!D$33</f>
        <v>0</v>
      </c>
      <c r="G771" s="219" t="s">
        <v>554</v>
      </c>
      <c r="H771" s="244">
        <v>42643</v>
      </c>
      <c r="I771" s="219" t="s">
        <v>487</v>
      </c>
      <c r="J771" s="219" t="s">
        <v>626</v>
      </c>
      <c r="K771" s="219" t="s">
        <v>558</v>
      </c>
      <c r="L771" s="219" t="s">
        <v>0</v>
      </c>
      <c r="M771" s="236">
        <v>2.2999999999999998</v>
      </c>
      <c r="N771" s="228" t="s">
        <v>164</v>
      </c>
      <c r="O771" s="250">
        <f>'MMA Rev-Exp Region 2'!V$22</f>
        <v>0</v>
      </c>
      <c r="P771" s="250">
        <f>'MMA Rev-Exp Region 2'!W$22</f>
        <v>0</v>
      </c>
      <c r="Q771" s="250">
        <f>'MMA Rev-Exp Region 2'!X$22</f>
        <v>0</v>
      </c>
      <c r="R771" s="250">
        <f>'MMA Rev-Exp Region 2'!Y$22</f>
        <v>0</v>
      </c>
      <c r="S771" s="250">
        <f>'MMA Rev-Exp Region 2'!Z$22</f>
        <v>0</v>
      </c>
      <c r="T771" s="250">
        <f>'MMA Rev-Exp Region 2'!AA$22</f>
        <v>0</v>
      </c>
      <c r="U771" s="250">
        <f>'MMA Rev-Exp Region 2'!AB$22</f>
        <v>0</v>
      </c>
      <c r="V771" s="250">
        <f>'MMA Rev-Exp Region 2'!AC$22</f>
        <v>0</v>
      </c>
      <c r="W771" s="250">
        <f>'MMA Rev-Exp Region 2'!AD$22</f>
        <v>0</v>
      </c>
    </row>
    <row r="772" spans="5:23" x14ac:dyDescent="0.3">
      <c r="E772" s="243">
        <f>Jurat!I$1</f>
        <v>0</v>
      </c>
      <c r="F772" s="244">
        <f>Jurat!D$33</f>
        <v>0</v>
      </c>
      <c r="G772" s="219" t="s">
        <v>554</v>
      </c>
      <c r="H772" s="244">
        <v>42643</v>
      </c>
      <c r="I772" s="219" t="s">
        <v>487</v>
      </c>
      <c r="J772" s="219" t="s">
        <v>626</v>
      </c>
      <c r="K772" s="219" t="s">
        <v>558</v>
      </c>
      <c r="L772" s="219" t="s">
        <v>0</v>
      </c>
      <c r="M772" s="236">
        <v>2.4</v>
      </c>
      <c r="N772" s="228" t="s">
        <v>165</v>
      </c>
      <c r="O772" s="250">
        <f>'MMA Rev-Exp Region 2'!V$23</f>
        <v>0</v>
      </c>
      <c r="P772" s="250">
        <f>'MMA Rev-Exp Region 2'!W$23</f>
        <v>0</v>
      </c>
      <c r="Q772" s="250">
        <f>'MMA Rev-Exp Region 2'!X$23</f>
        <v>0</v>
      </c>
      <c r="R772" s="250">
        <f>'MMA Rev-Exp Region 2'!Y$23</f>
        <v>0</v>
      </c>
      <c r="S772" s="250">
        <f>'MMA Rev-Exp Region 2'!Z$23</f>
        <v>0</v>
      </c>
      <c r="T772" s="250">
        <f>'MMA Rev-Exp Region 2'!AA$23</f>
        <v>0</v>
      </c>
      <c r="U772" s="250">
        <f>'MMA Rev-Exp Region 2'!AB$23</f>
        <v>0</v>
      </c>
      <c r="V772" s="250">
        <f>'MMA Rev-Exp Region 2'!AC$23</f>
        <v>0</v>
      </c>
      <c r="W772" s="250">
        <f>'MMA Rev-Exp Region 2'!AD$23</f>
        <v>0</v>
      </c>
    </row>
    <row r="773" spans="5:23" ht="28.8" x14ac:dyDescent="0.3">
      <c r="E773" s="243">
        <f>Jurat!I$1</f>
        <v>0</v>
      </c>
      <c r="F773" s="244">
        <f>Jurat!D$33</f>
        <v>0</v>
      </c>
      <c r="G773" s="219" t="s">
        <v>554</v>
      </c>
      <c r="H773" s="244">
        <v>42643</v>
      </c>
      <c r="I773" s="219" t="s">
        <v>487</v>
      </c>
      <c r="J773" s="219" t="s">
        <v>626</v>
      </c>
      <c r="K773" s="219" t="s">
        <v>558</v>
      </c>
      <c r="L773" s="219" t="s">
        <v>0</v>
      </c>
      <c r="M773" s="236">
        <v>2.5</v>
      </c>
      <c r="N773" s="228" t="s">
        <v>166</v>
      </c>
      <c r="O773" s="250">
        <f>'MMA Rev-Exp Region 2'!V$24</f>
        <v>0</v>
      </c>
      <c r="P773" s="250">
        <f>'MMA Rev-Exp Region 2'!W$24</f>
        <v>0</v>
      </c>
      <c r="Q773" s="250">
        <f>'MMA Rev-Exp Region 2'!X$24</f>
        <v>0</v>
      </c>
      <c r="R773" s="250">
        <f>'MMA Rev-Exp Region 2'!Y$24</f>
        <v>0</v>
      </c>
      <c r="S773" s="250">
        <f>'MMA Rev-Exp Region 2'!Z$24</f>
        <v>0</v>
      </c>
      <c r="T773" s="250">
        <f>'MMA Rev-Exp Region 2'!AA$24</f>
        <v>0</v>
      </c>
      <c r="U773" s="250">
        <f>'MMA Rev-Exp Region 2'!AB$24</f>
        <v>0</v>
      </c>
      <c r="V773" s="250">
        <f>'MMA Rev-Exp Region 2'!AC$24</f>
        <v>0</v>
      </c>
      <c r="W773" s="250">
        <f>'MMA Rev-Exp Region 2'!AD$24</f>
        <v>0</v>
      </c>
    </row>
    <row r="774" spans="5:23" x14ac:dyDescent="0.3">
      <c r="E774" s="243">
        <f>Jurat!I$1</f>
        <v>0</v>
      </c>
      <c r="F774" s="244">
        <f>Jurat!D$33</f>
        <v>0</v>
      </c>
      <c r="G774" s="219" t="s">
        <v>554</v>
      </c>
      <c r="H774" s="244">
        <v>42643</v>
      </c>
      <c r="I774" s="219" t="s">
        <v>487</v>
      </c>
      <c r="J774" s="219" t="s">
        <v>626</v>
      </c>
      <c r="K774" s="219" t="s">
        <v>558</v>
      </c>
      <c r="L774" s="219" t="s">
        <v>0</v>
      </c>
      <c r="M774" s="236" t="s">
        <v>108</v>
      </c>
      <c r="N774" s="228" t="s">
        <v>7</v>
      </c>
      <c r="O774" s="250">
        <f>'MMA Rev-Exp Region 2'!V$25</f>
        <v>0</v>
      </c>
      <c r="P774" s="250">
        <f>'MMA Rev-Exp Region 2'!W$25</f>
        <v>0</v>
      </c>
      <c r="Q774" s="250">
        <f>'MMA Rev-Exp Region 2'!X$25</f>
        <v>0</v>
      </c>
      <c r="R774" s="250">
        <f>'MMA Rev-Exp Region 2'!Y$25</f>
        <v>0</v>
      </c>
      <c r="S774" s="250">
        <f>'MMA Rev-Exp Region 2'!Z$25</f>
        <v>0</v>
      </c>
      <c r="T774" s="250">
        <f>'MMA Rev-Exp Region 2'!AA$25</f>
        <v>0</v>
      </c>
      <c r="U774" s="250">
        <f>'MMA Rev-Exp Region 2'!AB$25</f>
        <v>0</v>
      </c>
      <c r="V774" s="250">
        <f>'MMA Rev-Exp Region 2'!AC$25</f>
        <v>0</v>
      </c>
      <c r="W774" s="250">
        <f>'MMA Rev-Exp Region 2'!AD$25</f>
        <v>0</v>
      </c>
    </row>
    <row r="775" spans="5:23" x14ac:dyDescent="0.3">
      <c r="E775" s="243">
        <f>Jurat!I$1</f>
        <v>0</v>
      </c>
      <c r="F775" s="244">
        <f>Jurat!D$33</f>
        <v>0</v>
      </c>
      <c r="G775" s="219" t="s">
        <v>554</v>
      </c>
      <c r="H775" s="244">
        <v>42643</v>
      </c>
      <c r="I775" s="219" t="s">
        <v>487</v>
      </c>
      <c r="J775" s="219" t="s">
        <v>626</v>
      </c>
      <c r="K775" s="219" t="s">
        <v>558</v>
      </c>
      <c r="L775" s="219" t="s">
        <v>0</v>
      </c>
      <c r="M775" s="236" t="s">
        <v>167</v>
      </c>
      <c r="N775" s="228" t="s">
        <v>565</v>
      </c>
      <c r="O775" s="250">
        <f>'MMA Rev-Exp Region 2'!V$26</f>
        <v>0</v>
      </c>
      <c r="P775" s="250">
        <f>'MMA Rev-Exp Region 2'!W$26</f>
        <v>0</v>
      </c>
      <c r="Q775" s="250">
        <f>'MMA Rev-Exp Region 2'!X$26</f>
        <v>0</v>
      </c>
      <c r="R775" s="250">
        <f>'MMA Rev-Exp Region 2'!Y$26</f>
        <v>0</v>
      </c>
      <c r="S775" s="250">
        <f>'MMA Rev-Exp Region 2'!Z$26</f>
        <v>0</v>
      </c>
      <c r="T775" s="250">
        <f>'MMA Rev-Exp Region 2'!AA$26</f>
        <v>0</v>
      </c>
      <c r="U775" s="250">
        <f>'MMA Rev-Exp Region 2'!AB$26</f>
        <v>0</v>
      </c>
      <c r="V775" s="250">
        <f>'MMA Rev-Exp Region 2'!AC$26</f>
        <v>0</v>
      </c>
      <c r="W775" s="250">
        <f>'MMA Rev-Exp Region 2'!AD$26</f>
        <v>0</v>
      </c>
    </row>
    <row r="776" spans="5:23" x14ac:dyDescent="0.3">
      <c r="E776" s="243">
        <f>Jurat!I$1</f>
        <v>0</v>
      </c>
      <c r="F776" s="244">
        <f>Jurat!D$33</f>
        <v>0</v>
      </c>
      <c r="G776" s="219" t="s">
        <v>554</v>
      </c>
      <c r="H776" s="244">
        <v>42643</v>
      </c>
      <c r="I776" s="219" t="s">
        <v>487</v>
      </c>
      <c r="J776" s="219" t="s">
        <v>626</v>
      </c>
      <c r="K776" s="219" t="s">
        <v>558</v>
      </c>
      <c r="L776" s="219" t="s">
        <v>60</v>
      </c>
      <c r="M776" s="236">
        <v>3.1</v>
      </c>
      <c r="N776" s="229" t="s">
        <v>37</v>
      </c>
      <c r="O776" s="250">
        <f>'MMA Rev-Exp Region 2'!V$28</f>
        <v>0</v>
      </c>
      <c r="P776" s="250">
        <f>'MMA Rev-Exp Region 2'!W$28</f>
        <v>0</v>
      </c>
      <c r="Q776" s="250">
        <f>'MMA Rev-Exp Region 2'!X$28</f>
        <v>0</v>
      </c>
      <c r="R776" s="250">
        <f>'MMA Rev-Exp Region 2'!Y$28</f>
        <v>0</v>
      </c>
      <c r="S776" s="250">
        <f>'MMA Rev-Exp Region 2'!Z$28</f>
        <v>0</v>
      </c>
      <c r="T776" s="250">
        <f>'MMA Rev-Exp Region 2'!AA$28</f>
        <v>0</v>
      </c>
      <c r="U776" s="250">
        <f>'MMA Rev-Exp Region 2'!AB$28</f>
        <v>0</v>
      </c>
      <c r="V776" s="250">
        <f>'MMA Rev-Exp Region 2'!AC$28</f>
        <v>0</v>
      </c>
      <c r="W776" s="250">
        <f>'MMA Rev-Exp Region 2'!AD$28</f>
        <v>0</v>
      </c>
    </row>
    <row r="777" spans="5:23" x14ac:dyDescent="0.3">
      <c r="E777" s="243">
        <f>Jurat!I$1</f>
        <v>0</v>
      </c>
      <c r="F777" s="244">
        <f>Jurat!D$33</f>
        <v>0</v>
      </c>
      <c r="G777" s="219" t="s">
        <v>554</v>
      </c>
      <c r="H777" s="244">
        <v>42643</v>
      </c>
      <c r="I777" s="219" t="s">
        <v>487</v>
      </c>
      <c r="J777" s="219" t="s">
        <v>626</v>
      </c>
      <c r="K777" s="219" t="s">
        <v>558</v>
      </c>
      <c r="L777" s="219" t="s">
        <v>60</v>
      </c>
      <c r="M777" s="236">
        <v>3.2</v>
      </c>
      <c r="N777" s="229" t="s">
        <v>38</v>
      </c>
      <c r="O777" s="250">
        <f>'MMA Rev-Exp Region 2'!V$29</f>
        <v>0</v>
      </c>
      <c r="P777" s="250">
        <f>'MMA Rev-Exp Region 2'!W$29</f>
        <v>0</v>
      </c>
      <c r="Q777" s="250">
        <f>'MMA Rev-Exp Region 2'!X$29</f>
        <v>0</v>
      </c>
      <c r="R777" s="250">
        <f>'MMA Rev-Exp Region 2'!Y$29</f>
        <v>0</v>
      </c>
      <c r="S777" s="250">
        <f>'MMA Rev-Exp Region 2'!Z$29</f>
        <v>0</v>
      </c>
      <c r="T777" s="250">
        <f>'MMA Rev-Exp Region 2'!AA$29</f>
        <v>0</v>
      </c>
      <c r="U777" s="250">
        <f>'MMA Rev-Exp Region 2'!AB$29</f>
        <v>0</v>
      </c>
      <c r="V777" s="250">
        <f>'MMA Rev-Exp Region 2'!AC$29</f>
        <v>0</v>
      </c>
      <c r="W777" s="250">
        <f>'MMA Rev-Exp Region 2'!AD$29</f>
        <v>0</v>
      </c>
    </row>
    <row r="778" spans="5:23" x14ac:dyDescent="0.3">
      <c r="E778" s="243">
        <f>Jurat!I$1</f>
        <v>0</v>
      </c>
      <c r="F778" s="244">
        <f>Jurat!D$33</f>
        <v>0</v>
      </c>
      <c r="G778" s="219" t="s">
        <v>554</v>
      </c>
      <c r="H778" s="244">
        <v>42643</v>
      </c>
      <c r="I778" s="219" t="s">
        <v>487</v>
      </c>
      <c r="J778" s="219" t="s">
        <v>626</v>
      </c>
      <c r="K778" s="219" t="s">
        <v>558</v>
      </c>
      <c r="L778" s="219" t="s">
        <v>60</v>
      </c>
      <c r="M778" s="236">
        <v>3.3</v>
      </c>
      <c r="N778" s="229" t="s">
        <v>61</v>
      </c>
      <c r="O778" s="250">
        <f>'MMA Rev-Exp Region 2'!V$30</f>
        <v>0</v>
      </c>
      <c r="P778" s="250">
        <f>'MMA Rev-Exp Region 2'!W$30</f>
        <v>0</v>
      </c>
      <c r="Q778" s="250">
        <f>'MMA Rev-Exp Region 2'!X$30</f>
        <v>0</v>
      </c>
      <c r="R778" s="250">
        <f>'MMA Rev-Exp Region 2'!Y$30</f>
        <v>0</v>
      </c>
      <c r="S778" s="250">
        <f>'MMA Rev-Exp Region 2'!Z$30</f>
        <v>0</v>
      </c>
      <c r="T778" s="250">
        <f>'MMA Rev-Exp Region 2'!AA$30</f>
        <v>0</v>
      </c>
      <c r="U778" s="250">
        <f>'MMA Rev-Exp Region 2'!AB$30</f>
        <v>0</v>
      </c>
      <c r="V778" s="250">
        <f>'MMA Rev-Exp Region 2'!AC$30</f>
        <v>0</v>
      </c>
      <c r="W778" s="250">
        <f>'MMA Rev-Exp Region 2'!AD$30</f>
        <v>0</v>
      </c>
    </row>
    <row r="779" spans="5:23" x14ac:dyDescent="0.3">
      <c r="E779" s="243">
        <f>Jurat!I$1</f>
        <v>0</v>
      </c>
      <c r="F779" s="244">
        <f>Jurat!D$33</f>
        <v>0</v>
      </c>
      <c r="G779" s="219" t="s">
        <v>554</v>
      </c>
      <c r="H779" s="244">
        <v>42643</v>
      </c>
      <c r="I779" s="219" t="s">
        <v>487</v>
      </c>
      <c r="J779" s="219" t="s">
        <v>626</v>
      </c>
      <c r="K779" s="219" t="s">
        <v>558</v>
      </c>
      <c r="L779" s="219" t="s">
        <v>60</v>
      </c>
      <c r="M779" s="236" t="s">
        <v>49</v>
      </c>
      <c r="N779" s="229" t="s">
        <v>168</v>
      </c>
      <c r="O779" s="250">
        <f>'MMA Rev-Exp Region 2'!V$31</f>
        <v>0</v>
      </c>
      <c r="P779" s="250">
        <f>'MMA Rev-Exp Region 2'!W$31</f>
        <v>0</v>
      </c>
      <c r="Q779" s="250">
        <f>'MMA Rev-Exp Region 2'!X$31</f>
        <v>0</v>
      </c>
      <c r="R779" s="250">
        <f>'MMA Rev-Exp Region 2'!Y$31</f>
        <v>0</v>
      </c>
      <c r="S779" s="250">
        <f>'MMA Rev-Exp Region 2'!Z$31</f>
        <v>0</v>
      </c>
      <c r="T779" s="250">
        <f>'MMA Rev-Exp Region 2'!AA$31</f>
        <v>0</v>
      </c>
      <c r="U779" s="250">
        <f>'MMA Rev-Exp Region 2'!AB$31</f>
        <v>0</v>
      </c>
      <c r="V779" s="250">
        <f>'MMA Rev-Exp Region 2'!AC$31</f>
        <v>0</v>
      </c>
      <c r="W779" s="250">
        <f>'MMA Rev-Exp Region 2'!AD$31</f>
        <v>0</v>
      </c>
    </row>
    <row r="780" spans="5:23" x14ac:dyDescent="0.3">
      <c r="E780" s="243">
        <f>Jurat!I$1</f>
        <v>0</v>
      </c>
      <c r="F780" s="244">
        <f>Jurat!D$33</f>
        <v>0</v>
      </c>
      <c r="G780" s="219" t="s">
        <v>554</v>
      </c>
      <c r="H780" s="244">
        <v>42643</v>
      </c>
      <c r="I780" s="219" t="s">
        <v>487</v>
      </c>
      <c r="J780" s="219" t="s">
        <v>626</v>
      </c>
      <c r="K780" s="219" t="s">
        <v>558</v>
      </c>
      <c r="L780" s="219" t="s">
        <v>60</v>
      </c>
      <c r="M780" s="236" t="s">
        <v>46</v>
      </c>
      <c r="N780" s="229" t="s">
        <v>59</v>
      </c>
      <c r="O780" s="250">
        <f>'MMA Rev-Exp Region 2'!V$32</f>
        <v>0</v>
      </c>
      <c r="P780" s="250">
        <f>'MMA Rev-Exp Region 2'!W$32</f>
        <v>0</v>
      </c>
      <c r="Q780" s="250">
        <f>'MMA Rev-Exp Region 2'!X$32</f>
        <v>0</v>
      </c>
      <c r="R780" s="250">
        <f>'MMA Rev-Exp Region 2'!Y$32</f>
        <v>0</v>
      </c>
      <c r="S780" s="250">
        <f>'MMA Rev-Exp Region 2'!Z$32</f>
        <v>0</v>
      </c>
      <c r="T780" s="250">
        <f>'MMA Rev-Exp Region 2'!AA$32</f>
        <v>0</v>
      </c>
      <c r="U780" s="250">
        <f>'MMA Rev-Exp Region 2'!AB$32</f>
        <v>0</v>
      </c>
      <c r="V780" s="250">
        <f>'MMA Rev-Exp Region 2'!AC$32</f>
        <v>0</v>
      </c>
      <c r="W780" s="250">
        <f>'MMA Rev-Exp Region 2'!AD$32</f>
        <v>0</v>
      </c>
    </row>
    <row r="781" spans="5:23" x14ac:dyDescent="0.3">
      <c r="E781" s="243">
        <f>Jurat!I$1</f>
        <v>0</v>
      </c>
      <c r="F781" s="244">
        <f>Jurat!D$33</f>
        <v>0</v>
      </c>
      <c r="G781" s="219" t="s">
        <v>554</v>
      </c>
      <c r="H781" s="244">
        <v>42643</v>
      </c>
      <c r="I781" s="219" t="s">
        <v>487</v>
      </c>
      <c r="J781" s="219" t="s">
        <v>626</v>
      </c>
      <c r="K781" s="219" t="s">
        <v>558</v>
      </c>
      <c r="L781" s="219" t="s">
        <v>60</v>
      </c>
      <c r="M781" s="236" t="s">
        <v>47</v>
      </c>
      <c r="N781" s="229" t="s">
        <v>169</v>
      </c>
      <c r="O781" s="250">
        <f>'MMA Rev-Exp Region 2'!V$33</f>
        <v>0</v>
      </c>
      <c r="P781" s="250">
        <f>'MMA Rev-Exp Region 2'!W$33</f>
        <v>0</v>
      </c>
      <c r="Q781" s="250">
        <f>'MMA Rev-Exp Region 2'!X$33</f>
        <v>0</v>
      </c>
      <c r="R781" s="250">
        <f>'MMA Rev-Exp Region 2'!Y$33</f>
        <v>0</v>
      </c>
      <c r="S781" s="250">
        <f>'MMA Rev-Exp Region 2'!Z$33</f>
        <v>0</v>
      </c>
      <c r="T781" s="250">
        <f>'MMA Rev-Exp Region 2'!AA$33</f>
        <v>0</v>
      </c>
      <c r="U781" s="250">
        <f>'MMA Rev-Exp Region 2'!AB$33</f>
        <v>0</v>
      </c>
      <c r="V781" s="250">
        <f>'MMA Rev-Exp Region 2'!AC$33</f>
        <v>0</v>
      </c>
      <c r="W781" s="250">
        <f>'MMA Rev-Exp Region 2'!AD$33</f>
        <v>0</v>
      </c>
    </row>
    <row r="782" spans="5:23" x14ac:dyDescent="0.3">
      <c r="E782" s="243">
        <f>Jurat!I$1</f>
        <v>0</v>
      </c>
      <c r="F782" s="244">
        <f>Jurat!D$33</f>
        <v>0</v>
      </c>
      <c r="G782" s="219" t="s">
        <v>554</v>
      </c>
      <c r="H782" s="244">
        <v>42643</v>
      </c>
      <c r="I782" s="219" t="s">
        <v>487</v>
      </c>
      <c r="J782" s="219" t="s">
        <v>626</v>
      </c>
      <c r="K782" s="219" t="s">
        <v>558</v>
      </c>
      <c r="L782" s="219" t="s">
        <v>60</v>
      </c>
      <c r="M782" s="236" t="s">
        <v>48</v>
      </c>
      <c r="N782" s="229" t="s">
        <v>578</v>
      </c>
      <c r="O782" s="250">
        <f>'MMA Rev-Exp Region 2'!V$34</f>
        <v>0</v>
      </c>
      <c r="P782" s="250">
        <f>'MMA Rev-Exp Region 2'!W$34</f>
        <v>0</v>
      </c>
      <c r="Q782" s="250">
        <f>'MMA Rev-Exp Region 2'!X$34</f>
        <v>0</v>
      </c>
      <c r="R782" s="250">
        <f>'MMA Rev-Exp Region 2'!Y$34</f>
        <v>0</v>
      </c>
      <c r="S782" s="250">
        <f>'MMA Rev-Exp Region 2'!Z$34</f>
        <v>0</v>
      </c>
      <c r="T782" s="250">
        <f>'MMA Rev-Exp Region 2'!AA$34</f>
        <v>0</v>
      </c>
      <c r="U782" s="250">
        <f>'MMA Rev-Exp Region 2'!AB$34</f>
        <v>0</v>
      </c>
      <c r="V782" s="250">
        <f>'MMA Rev-Exp Region 2'!AC$34</f>
        <v>0</v>
      </c>
      <c r="W782" s="250">
        <f>'MMA Rev-Exp Region 2'!AD$34</f>
        <v>0</v>
      </c>
    </row>
    <row r="783" spans="5:23" x14ac:dyDescent="0.3">
      <c r="E783" s="243">
        <f>Jurat!I$1</f>
        <v>0</v>
      </c>
      <c r="F783" s="244">
        <f>Jurat!D$33</f>
        <v>0</v>
      </c>
      <c r="G783" s="219" t="s">
        <v>554</v>
      </c>
      <c r="H783" s="244">
        <v>42643</v>
      </c>
      <c r="I783" s="219" t="s">
        <v>487</v>
      </c>
      <c r="J783" s="219" t="s">
        <v>626</v>
      </c>
      <c r="K783" s="219" t="s">
        <v>558</v>
      </c>
      <c r="L783" s="219" t="s">
        <v>26</v>
      </c>
      <c r="M783" s="236">
        <v>4.0999999999999996</v>
      </c>
      <c r="N783" s="240" t="s">
        <v>26</v>
      </c>
      <c r="O783" s="250">
        <f>'MMA Rev-Exp Region 2'!V$36</f>
        <v>0</v>
      </c>
      <c r="P783" s="250">
        <f>'MMA Rev-Exp Region 2'!W$36</f>
        <v>0</v>
      </c>
      <c r="Q783" s="250">
        <f>'MMA Rev-Exp Region 2'!X$36</f>
        <v>0</v>
      </c>
      <c r="R783" s="250">
        <f>'MMA Rev-Exp Region 2'!Y$36</f>
        <v>0</v>
      </c>
      <c r="S783" s="250">
        <f>'MMA Rev-Exp Region 2'!Z$36</f>
        <v>0</v>
      </c>
      <c r="T783" s="250">
        <f>'MMA Rev-Exp Region 2'!AA$36</f>
        <v>0</v>
      </c>
      <c r="U783" s="250">
        <f>'MMA Rev-Exp Region 2'!AB$36</f>
        <v>0</v>
      </c>
      <c r="V783" s="250">
        <f>'MMA Rev-Exp Region 2'!AC$36</f>
        <v>0</v>
      </c>
      <c r="W783" s="250">
        <f>'MMA Rev-Exp Region 2'!AD$36</f>
        <v>0</v>
      </c>
    </row>
    <row r="784" spans="5:23" x14ac:dyDescent="0.3">
      <c r="E784" s="243">
        <f>Jurat!I$1</f>
        <v>0</v>
      </c>
      <c r="F784" s="244">
        <f>Jurat!D$33</f>
        <v>0</v>
      </c>
      <c r="G784" s="219" t="s">
        <v>554</v>
      </c>
      <c r="H784" s="244">
        <v>42643</v>
      </c>
      <c r="I784" s="219" t="s">
        <v>487</v>
      </c>
      <c r="J784" s="219" t="s">
        <v>626</v>
      </c>
      <c r="K784" s="219" t="s">
        <v>558</v>
      </c>
      <c r="L784" s="219" t="s">
        <v>26</v>
      </c>
      <c r="M784" s="236" t="s">
        <v>82</v>
      </c>
      <c r="N784" s="241" t="s">
        <v>219</v>
      </c>
      <c r="O784" s="250">
        <f>'MMA Rev-Exp Region 2'!V$37</f>
        <v>0</v>
      </c>
      <c r="P784" s="250">
        <f>'MMA Rev-Exp Region 2'!W$37</f>
        <v>0</v>
      </c>
      <c r="Q784" s="250">
        <f>'MMA Rev-Exp Region 2'!X$37</f>
        <v>0</v>
      </c>
      <c r="R784" s="250">
        <f>'MMA Rev-Exp Region 2'!Y$37</f>
        <v>0</v>
      </c>
      <c r="S784" s="250">
        <f>'MMA Rev-Exp Region 2'!Z$37</f>
        <v>0</v>
      </c>
      <c r="T784" s="250">
        <f>'MMA Rev-Exp Region 2'!AA$37</f>
        <v>0</v>
      </c>
      <c r="U784" s="250">
        <f>'MMA Rev-Exp Region 2'!AB$37</f>
        <v>0</v>
      </c>
      <c r="V784" s="250">
        <f>'MMA Rev-Exp Region 2'!AC$37</f>
        <v>0</v>
      </c>
      <c r="W784" s="250">
        <f>'MMA Rev-Exp Region 2'!AD$37</f>
        <v>0</v>
      </c>
    </row>
    <row r="785" spans="5:23" x14ac:dyDescent="0.3">
      <c r="E785" s="243">
        <f>Jurat!I$1</f>
        <v>0</v>
      </c>
      <c r="F785" s="244">
        <f>Jurat!D$33</f>
        <v>0</v>
      </c>
      <c r="G785" s="219" t="s">
        <v>554</v>
      </c>
      <c r="H785" s="244">
        <v>42643</v>
      </c>
      <c r="I785" s="219" t="s">
        <v>487</v>
      </c>
      <c r="J785" s="219" t="s">
        <v>626</v>
      </c>
      <c r="K785" s="219" t="s">
        <v>558</v>
      </c>
      <c r="L785" s="219" t="s">
        <v>26</v>
      </c>
      <c r="M785" s="237" t="s">
        <v>83</v>
      </c>
      <c r="N785" s="242" t="s">
        <v>568</v>
      </c>
      <c r="O785" s="250">
        <f>'MMA Rev-Exp Region 2'!V$38</f>
        <v>0</v>
      </c>
      <c r="P785" s="250">
        <f>'MMA Rev-Exp Region 2'!W$38</f>
        <v>0</v>
      </c>
      <c r="Q785" s="250">
        <f>'MMA Rev-Exp Region 2'!X$38</f>
        <v>0</v>
      </c>
      <c r="R785" s="250">
        <f>'MMA Rev-Exp Region 2'!Y$38</f>
        <v>0</v>
      </c>
      <c r="S785" s="250">
        <f>'MMA Rev-Exp Region 2'!Z$38</f>
        <v>0</v>
      </c>
      <c r="T785" s="250">
        <f>'MMA Rev-Exp Region 2'!AA$38</f>
        <v>0</v>
      </c>
      <c r="U785" s="250">
        <f>'MMA Rev-Exp Region 2'!AB$38</f>
        <v>0</v>
      </c>
      <c r="V785" s="250">
        <f>'MMA Rev-Exp Region 2'!AC$38</f>
        <v>0</v>
      </c>
      <c r="W785" s="250">
        <f>'MMA Rev-Exp Region 2'!AD$38</f>
        <v>0</v>
      </c>
    </row>
    <row r="786" spans="5:23" x14ac:dyDescent="0.3">
      <c r="E786" s="243">
        <f>Jurat!I$1</f>
        <v>0</v>
      </c>
      <c r="F786" s="244">
        <f>Jurat!D$33</f>
        <v>0</v>
      </c>
      <c r="G786" s="219" t="s">
        <v>554</v>
      </c>
      <c r="H786" s="244">
        <v>42643</v>
      </c>
      <c r="I786" s="219" t="s">
        <v>487</v>
      </c>
      <c r="J786" s="219" t="s">
        <v>626</v>
      </c>
      <c r="K786" s="219" t="s">
        <v>558</v>
      </c>
      <c r="L786" s="219" t="s">
        <v>559</v>
      </c>
      <c r="M786" s="236">
        <v>5.0999999999999996</v>
      </c>
      <c r="N786" s="240" t="s">
        <v>41</v>
      </c>
      <c r="O786" s="250">
        <f>'MMA Rev-Exp Region 2'!V$40</f>
        <v>0</v>
      </c>
      <c r="P786" s="250">
        <f>'MMA Rev-Exp Region 2'!W$40</f>
        <v>0</v>
      </c>
      <c r="Q786" s="250">
        <f>'MMA Rev-Exp Region 2'!X$40</f>
        <v>0</v>
      </c>
      <c r="R786" s="250">
        <f>'MMA Rev-Exp Region 2'!Y$40</f>
        <v>0</v>
      </c>
      <c r="S786" s="250">
        <f>'MMA Rev-Exp Region 2'!Z$40</f>
        <v>0</v>
      </c>
      <c r="T786" s="250">
        <f>'MMA Rev-Exp Region 2'!AA$40</f>
        <v>0</v>
      </c>
      <c r="U786" s="250">
        <f>'MMA Rev-Exp Region 2'!AB$40</f>
        <v>0</v>
      </c>
      <c r="V786" s="250">
        <f>'MMA Rev-Exp Region 2'!AC$40</f>
        <v>0</v>
      </c>
      <c r="W786" s="250">
        <f>'MMA Rev-Exp Region 2'!AD$40</f>
        <v>0</v>
      </c>
    </row>
    <row r="787" spans="5:23" ht="28.8" x14ac:dyDescent="0.3">
      <c r="E787" s="243">
        <f>Jurat!I$1</f>
        <v>0</v>
      </c>
      <c r="F787" s="244">
        <f>Jurat!D$33</f>
        <v>0</v>
      </c>
      <c r="G787" s="219" t="s">
        <v>554</v>
      </c>
      <c r="H787" s="244">
        <v>42643</v>
      </c>
      <c r="I787" s="219" t="s">
        <v>487</v>
      </c>
      <c r="J787" s="219" t="s">
        <v>626</v>
      </c>
      <c r="K787" s="219" t="s">
        <v>558</v>
      </c>
      <c r="L787" s="219" t="s">
        <v>559</v>
      </c>
      <c r="M787" s="236">
        <v>5.2</v>
      </c>
      <c r="N787" s="240" t="s">
        <v>367</v>
      </c>
      <c r="O787" s="250">
        <f>'MMA Rev-Exp Region 2'!V$41</f>
        <v>0</v>
      </c>
      <c r="P787" s="250">
        <f>'MMA Rev-Exp Region 2'!W$41</f>
        <v>0</v>
      </c>
      <c r="Q787" s="250">
        <f>'MMA Rev-Exp Region 2'!X$41</f>
        <v>0</v>
      </c>
      <c r="R787" s="250">
        <f>'MMA Rev-Exp Region 2'!Y$41</f>
        <v>0</v>
      </c>
      <c r="S787" s="250">
        <f>'MMA Rev-Exp Region 2'!Z$41</f>
        <v>0</v>
      </c>
      <c r="T787" s="250">
        <f>'MMA Rev-Exp Region 2'!AA$41</f>
        <v>0</v>
      </c>
      <c r="U787" s="250">
        <f>'MMA Rev-Exp Region 2'!AB$41</f>
        <v>0</v>
      </c>
      <c r="V787" s="250">
        <f>'MMA Rev-Exp Region 2'!AC$41</f>
        <v>0</v>
      </c>
      <c r="W787" s="250">
        <f>'MMA Rev-Exp Region 2'!AD$41</f>
        <v>0</v>
      </c>
    </row>
    <row r="788" spans="5:23" ht="28.8" x14ac:dyDescent="0.3">
      <c r="E788" s="243">
        <f>Jurat!I$1</f>
        <v>0</v>
      </c>
      <c r="F788" s="244">
        <f>Jurat!D$33</f>
        <v>0</v>
      </c>
      <c r="G788" s="219" t="s">
        <v>554</v>
      </c>
      <c r="H788" s="244">
        <v>42643</v>
      </c>
      <c r="I788" s="219" t="s">
        <v>487</v>
      </c>
      <c r="J788" s="219" t="s">
        <v>626</v>
      </c>
      <c r="K788" s="219" t="s">
        <v>558</v>
      </c>
      <c r="L788" s="219" t="s">
        <v>559</v>
      </c>
      <c r="M788" s="236">
        <v>5.3</v>
      </c>
      <c r="N788" s="240" t="s">
        <v>368</v>
      </c>
      <c r="O788" s="250">
        <f>'MMA Rev-Exp Region 2'!V$42</f>
        <v>0</v>
      </c>
      <c r="P788" s="250">
        <f>'MMA Rev-Exp Region 2'!W$42</f>
        <v>0</v>
      </c>
      <c r="Q788" s="250">
        <f>'MMA Rev-Exp Region 2'!X$42</f>
        <v>0</v>
      </c>
      <c r="R788" s="250">
        <f>'MMA Rev-Exp Region 2'!Y$42</f>
        <v>0</v>
      </c>
      <c r="S788" s="250">
        <f>'MMA Rev-Exp Region 2'!Z$42</f>
        <v>0</v>
      </c>
      <c r="T788" s="250">
        <f>'MMA Rev-Exp Region 2'!AA$42</f>
        <v>0</v>
      </c>
      <c r="U788" s="250">
        <f>'MMA Rev-Exp Region 2'!AB$42</f>
        <v>0</v>
      </c>
      <c r="V788" s="250">
        <f>'MMA Rev-Exp Region 2'!AC$42</f>
        <v>0</v>
      </c>
      <c r="W788" s="250">
        <f>'MMA Rev-Exp Region 2'!AD$42</f>
        <v>0</v>
      </c>
    </row>
    <row r="789" spans="5:23" x14ac:dyDescent="0.3">
      <c r="E789" s="243">
        <f>Jurat!I$1</f>
        <v>0</v>
      </c>
      <c r="F789" s="244">
        <f>Jurat!D$33</f>
        <v>0</v>
      </c>
      <c r="G789" s="219" t="s">
        <v>554</v>
      </c>
      <c r="H789" s="244">
        <v>42643</v>
      </c>
      <c r="I789" s="219" t="s">
        <v>487</v>
      </c>
      <c r="J789" s="219" t="s">
        <v>626</v>
      </c>
      <c r="K789" s="219" t="s">
        <v>558</v>
      </c>
      <c r="L789" s="219" t="s">
        <v>559</v>
      </c>
      <c r="M789" s="236" t="s">
        <v>89</v>
      </c>
      <c r="N789" s="240" t="s">
        <v>569</v>
      </c>
      <c r="O789" s="250">
        <f>'MMA Rev-Exp Region 2'!V$43</f>
        <v>0</v>
      </c>
      <c r="P789" s="250">
        <f>'MMA Rev-Exp Region 2'!W$43</f>
        <v>0</v>
      </c>
      <c r="Q789" s="250">
        <f>'MMA Rev-Exp Region 2'!X$43</f>
        <v>0</v>
      </c>
      <c r="R789" s="250">
        <f>'MMA Rev-Exp Region 2'!Y$43</f>
        <v>0</v>
      </c>
      <c r="S789" s="250">
        <f>'MMA Rev-Exp Region 2'!Z$43</f>
        <v>0</v>
      </c>
      <c r="T789" s="250">
        <f>'MMA Rev-Exp Region 2'!AA$43</f>
        <v>0</v>
      </c>
      <c r="U789" s="250">
        <f>'MMA Rev-Exp Region 2'!AB$43</f>
        <v>0</v>
      </c>
      <c r="V789" s="250">
        <f>'MMA Rev-Exp Region 2'!AC$43</f>
        <v>0</v>
      </c>
      <c r="W789" s="250">
        <f>'MMA Rev-Exp Region 2'!AD$43</f>
        <v>0</v>
      </c>
    </row>
    <row r="790" spans="5:23" x14ac:dyDescent="0.3">
      <c r="E790" s="243">
        <f>Jurat!I$1</f>
        <v>0</v>
      </c>
      <c r="F790" s="244">
        <f>Jurat!D$33</f>
        <v>0</v>
      </c>
      <c r="G790" s="219" t="s">
        <v>554</v>
      </c>
      <c r="H790" s="244">
        <v>42643</v>
      </c>
      <c r="I790" s="219" t="s">
        <v>487</v>
      </c>
      <c r="J790" s="219" t="s">
        <v>626</v>
      </c>
      <c r="K790" s="219" t="s">
        <v>558</v>
      </c>
      <c r="L790" s="219" t="s">
        <v>560</v>
      </c>
      <c r="M790" s="236">
        <v>6.1</v>
      </c>
      <c r="N790" s="240" t="s">
        <v>20</v>
      </c>
      <c r="O790" s="250">
        <f>'MMA Rev-Exp Region 2'!V$45</f>
        <v>0</v>
      </c>
      <c r="P790" s="250">
        <f>'MMA Rev-Exp Region 2'!W$45</f>
        <v>0</v>
      </c>
      <c r="Q790" s="250">
        <f>'MMA Rev-Exp Region 2'!X$45</f>
        <v>0</v>
      </c>
      <c r="R790" s="250">
        <f>'MMA Rev-Exp Region 2'!Y$45</f>
        <v>0</v>
      </c>
      <c r="S790" s="250">
        <f>'MMA Rev-Exp Region 2'!Z$45</f>
        <v>0</v>
      </c>
      <c r="T790" s="250">
        <f>'MMA Rev-Exp Region 2'!AA$45</f>
        <v>0</v>
      </c>
      <c r="U790" s="250">
        <f>'MMA Rev-Exp Region 2'!AB$45</f>
        <v>0</v>
      </c>
      <c r="V790" s="250">
        <f>'MMA Rev-Exp Region 2'!AC$45</f>
        <v>0</v>
      </c>
      <c r="W790" s="250">
        <f>'MMA Rev-Exp Region 2'!AD$45</f>
        <v>0</v>
      </c>
    </row>
    <row r="791" spans="5:23" x14ac:dyDescent="0.3">
      <c r="E791" s="243">
        <f>Jurat!I$1</f>
        <v>0</v>
      </c>
      <c r="F791" s="244">
        <f>Jurat!D$33</f>
        <v>0</v>
      </c>
      <c r="G791" s="219" t="s">
        <v>554</v>
      </c>
      <c r="H791" s="244">
        <v>42643</v>
      </c>
      <c r="I791" s="219" t="s">
        <v>487</v>
      </c>
      <c r="J791" s="219" t="s">
        <v>626</v>
      </c>
      <c r="K791" s="219" t="s">
        <v>558</v>
      </c>
      <c r="L791" s="219" t="s">
        <v>560</v>
      </c>
      <c r="M791" s="236">
        <v>6.2</v>
      </c>
      <c r="N791" s="240" t="s">
        <v>21</v>
      </c>
      <c r="O791" s="250">
        <f>'MMA Rev-Exp Region 2'!V$46</f>
        <v>0</v>
      </c>
      <c r="P791" s="250">
        <f>'MMA Rev-Exp Region 2'!W$46</f>
        <v>0</v>
      </c>
      <c r="Q791" s="250">
        <f>'MMA Rev-Exp Region 2'!X$46</f>
        <v>0</v>
      </c>
      <c r="R791" s="250">
        <f>'MMA Rev-Exp Region 2'!Y$46</f>
        <v>0</v>
      </c>
      <c r="S791" s="250">
        <f>'MMA Rev-Exp Region 2'!Z$46</f>
        <v>0</v>
      </c>
      <c r="T791" s="250">
        <f>'MMA Rev-Exp Region 2'!AA$46</f>
        <v>0</v>
      </c>
      <c r="U791" s="250">
        <f>'MMA Rev-Exp Region 2'!AB$46</f>
        <v>0</v>
      </c>
      <c r="V791" s="250">
        <f>'MMA Rev-Exp Region 2'!AC$46</f>
        <v>0</v>
      </c>
      <c r="W791" s="250">
        <f>'MMA Rev-Exp Region 2'!AD$46</f>
        <v>0</v>
      </c>
    </row>
    <row r="792" spans="5:23" x14ac:dyDescent="0.3">
      <c r="E792" s="243">
        <f>Jurat!I$1</f>
        <v>0</v>
      </c>
      <c r="F792" s="244">
        <f>Jurat!D$33</f>
        <v>0</v>
      </c>
      <c r="G792" s="219" t="s">
        <v>554</v>
      </c>
      <c r="H792" s="244">
        <v>42643</v>
      </c>
      <c r="I792" s="219" t="s">
        <v>487</v>
      </c>
      <c r="J792" s="219" t="s">
        <v>626</v>
      </c>
      <c r="K792" s="219" t="s">
        <v>558</v>
      </c>
      <c r="L792" s="219" t="s">
        <v>560</v>
      </c>
      <c r="M792" s="236">
        <v>6.3</v>
      </c>
      <c r="N792" s="240" t="s">
        <v>220</v>
      </c>
      <c r="O792" s="250">
        <f>'MMA Rev-Exp Region 2'!V$47</f>
        <v>0</v>
      </c>
      <c r="P792" s="250">
        <f>'MMA Rev-Exp Region 2'!W$47</f>
        <v>0</v>
      </c>
      <c r="Q792" s="250">
        <f>'MMA Rev-Exp Region 2'!X$47</f>
        <v>0</v>
      </c>
      <c r="R792" s="250">
        <f>'MMA Rev-Exp Region 2'!Y$47</f>
        <v>0</v>
      </c>
      <c r="S792" s="250">
        <f>'MMA Rev-Exp Region 2'!Z$47</f>
        <v>0</v>
      </c>
      <c r="T792" s="250">
        <f>'MMA Rev-Exp Region 2'!AA$47</f>
        <v>0</v>
      </c>
      <c r="U792" s="250">
        <f>'MMA Rev-Exp Region 2'!AB$47</f>
        <v>0</v>
      </c>
      <c r="V792" s="250">
        <f>'MMA Rev-Exp Region 2'!AC$47</f>
        <v>0</v>
      </c>
      <c r="W792" s="250">
        <f>'MMA Rev-Exp Region 2'!AD$47</f>
        <v>0</v>
      </c>
    </row>
    <row r="793" spans="5:23" x14ac:dyDescent="0.3">
      <c r="E793" s="243">
        <f>Jurat!I$1</f>
        <v>0</v>
      </c>
      <c r="F793" s="244">
        <f>Jurat!D$33</f>
        <v>0</v>
      </c>
      <c r="G793" s="219" t="s">
        <v>554</v>
      </c>
      <c r="H793" s="244">
        <v>42643</v>
      </c>
      <c r="I793" s="219" t="s">
        <v>487</v>
      </c>
      <c r="J793" s="219" t="s">
        <v>626</v>
      </c>
      <c r="K793" s="219" t="s">
        <v>558</v>
      </c>
      <c r="L793" s="219" t="s">
        <v>560</v>
      </c>
      <c r="M793" s="236" t="s">
        <v>94</v>
      </c>
      <c r="N793" s="240" t="s">
        <v>570</v>
      </c>
      <c r="O793" s="250">
        <f>'MMA Rev-Exp Region 2'!V$48</f>
        <v>0</v>
      </c>
      <c r="P793" s="250">
        <f>'MMA Rev-Exp Region 2'!W$48</f>
        <v>0</v>
      </c>
      <c r="Q793" s="250">
        <f>'MMA Rev-Exp Region 2'!X$48</f>
        <v>0</v>
      </c>
      <c r="R793" s="250">
        <f>'MMA Rev-Exp Region 2'!Y$48</f>
        <v>0</v>
      </c>
      <c r="S793" s="250">
        <f>'MMA Rev-Exp Region 2'!Z$48</f>
        <v>0</v>
      </c>
      <c r="T793" s="250">
        <f>'MMA Rev-Exp Region 2'!AA$48</f>
        <v>0</v>
      </c>
      <c r="U793" s="250">
        <f>'MMA Rev-Exp Region 2'!AB$48</f>
        <v>0</v>
      </c>
      <c r="V793" s="250">
        <f>'MMA Rev-Exp Region 2'!AC$48</f>
        <v>0</v>
      </c>
      <c r="W793" s="250">
        <f>'MMA Rev-Exp Region 2'!AD$48</f>
        <v>0</v>
      </c>
    </row>
    <row r="794" spans="5:23" x14ac:dyDescent="0.3">
      <c r="E794" s="243">
        <f>Jurat!I$1</f>
        <v>0</v>
      </c>
      <c r="F794" s="244">
        <f>Jurat!D$33</f>
        <v>0</v>
      </c>
      <c r="G794" s="219" t="s">
        <v>554</v>
      </c>
      <c r="H794" s="244">
        <v>42643</v>
      </c>
      <c r="I794" s="219" t="s">
        <v>487</v>
      </c>
      <c r="J794" s="219" t="s">
        <v>626</v>
      </c>
      <c r="K794" s="219" t="s">
        <v>558</v>
      </c>
      <c r="L794" s="219" t="s">
        <v>561</v>
      </c>
      <c r="M794" s="236">
        <v>7.1</v>
      </c>
      <c r="N794" s="240" t="s">
        <v>22</v>
      </c>
      <c r="O794" s="250">
        <f>'MMA Rev-Exp Region 2'!V$50</f>
        <v>0</v>
      </c>
      <c r="P794" s="250">
        <f>'MMA Rev-Exp Region 2'!W$50</f>
        <v>0</v>
      </c>
      <c r="Q794" s="250">
        <f>'MMA Rev-Exp Region 2'!X$50</f>
        <v>0</v>
      </c>
      <c r="R794" s="250">
        <f>'MMA Rev-Exp Region 2'!Y$50</f>
        <v>0</v>
      </c>
      <c r="S794" s="250">
        <f>'MMA Rev-Exp Region 2'!Z$50</f>
        <v>0</v>
      </c>
      <c r="T794" s="250">
        <f>'MMA Rev-Exp Region 2'!AA$50</f>
        <v>0</v>
      </c>
      <c r="U794" s="250">
        <f>'MMA Rev-Exp Region 2'!AB$50</f>
        <v>0</v>
      </c>
      <c r="V794" s="250">
        <f>'MMA Rev-Exp Region 2'!AC$50</f>
        <v>0</v>
      </c>
      <c r="W794" s="250">
        <f>'MMA Rev-Exp Region 2'!AD$50</f>
        <v>0</v>
      </c>
    </row>
    <row r="795" spans="5:23" x14ac:dyDescent="0.3">
      <c r="E795" s="243">
        <f>Jurat!I$1</f>
        <v>0</v>
      </c>
      <c r="F795" s="244">
        <f>Jurat!D$33</f>
        <v>0</v>
      </c>
      <c r="G795" s="219" t="s">
        <v>554</v>
      </c>
      <c r="H795" s="244">
        <v>42643</v>
      </c>
      <c r="I795" s="219" t="s">
        <v>487</v>
      </c>
      <c r="J795" s="219" t="s">
        <v>626</v>
      </c>
      <c r="K795" s="219" t="s">
        <v>558</v>
      </c>
      <c r="L795" s="219" t="s">
        <v>561</v>
      </c>
      <c r="M795" s="236">
        <v>7.2</v>
      </c>
      <c r="N795" s="240" t="s">
        <v>23</v>
      </c>
      <c r="O795" s="250">
        <f>'MMA Rev-Exp Region 2'!V$51</f>
        <v>0</v>
      </c>
      <c r="P795" s="250">
        <f>'MMA Rev-Exp Region 2'!W$51</f>
        <v>0</v>
      </c>
      <c r="Q795" s="250">
        <f>'MMA Rev-Exp Region 2'!X$51</f>
        <v>0</v>
      </c>
      <c r="R795" s="250">
        <f>'MMA Rev-Exp Region 2'!Y$51</f>
        <v>0</v>
      </c>
      <c r="S795" s="250">
        <f>'MMA Rev-Exp Region 2'!Z$51</f>
        <v>0</v>
      </c>
      <c r="T795" s="250">
        <f>'MMA Rev-Exp Region 2'!AA$51</f>
        <v>0</v>
      </c>
      <c r="U795" s="250">
        <f>'MMA Rev-Exp Region 2'!AB$51</f>
        <v>0</v>
      </c>
      <c r="V795" s="250">
        <f>'MMA Rev-Exp Region 2'!AC$51</f>
        <v>0</v>
      </c>
      <c r="W795" s="250">
        <f>'MMA Rev-Exp Region 2'!AD$51</f>
        <v>0</v>
      </c>
    </row>
    <row r="796" spans="5:23" x14ac:dyDescent="0.3">
      <c r="E796" s="243">
        <f>Jurat!I$1</f>
        <v>0</v>
      </c>
      <c r="F796" s="244">
        <f>Jurat!D$33</f>
        <v>0</v>
      </c>
      <c r="G796" s="219" t="s">
        <v>554</v>
      </c>
      <c r="H796" s="244">
        <v>42643</v>
      </c>
      <c r="I796" s="219" t="s">
        <v>487</v>
      </c>
      <c r="J796" s="219" t="s">
        <v>626</v>
      </c>
      <c r="K796" s="219" t="s">
        <v>558</v>
      </c>
      <c r="L796" s="219" t="s">
        <v>561</v>
      </c>
      <c r="M796" s="236">
        <v>7.3</v>
      </c>
      <c r="N796" s="240" t="s">
        <v>171</v>
      </c>
      <c r="O796" s="250">
        <f>'MMA Rev-Exp Region 2'!V$52</f>
        <v>0</v>
      </c>
      <c r="P796" s="250">
        <f>'MMA Rev-Exp Region 2'!W$52</f>
        <v>0</v>
      </c>
      <c r="Q796" s="250">
        <f>'MMA Rev-Exp Region 2'!X$52</f>
        <v>0</v>
      </c>
      <c r="R796" s="250">
        <f>'MMA Rev-Exp Region 2'!Y$52</f>
        <v>0</v>
      </c>
      <c r="S796" s="250">
        <f>'MMA Rev-Exp Region 2'!Z$52</f>
        <v>0</v>
      </c>
      <c r="T796" s="250">
        <f>'MMA Rev-Exp Region 2'!AA$52</f>
        <v>0</v>
      </c>
      <c r="U796" s="250">
        <f>'MMA Rev-Exp Region 2'!AB$52</f>
        <v>0</v>
      </c>
      <c r="V796" s="250">
        <f>'MMA Rev-Exp Region 2'!AC$52</f>
        <v>0</v>
      </c>
      <c r="W796" s="250">
        <f>'MMA Rev-Exp Region 2'!AD$52</f>
        <v>0</v>
      </c>
    </row>
    <row r="797" spans="5:23" x14ac:dyDescent="0.3">
      <c r="E797" s="243">
        <f>Jurat!I$1</f>
        <v>0</v>
      </c>
      <c r="F797" s="244">
        <f>Jurat!D$33</f>
        <v>0</v>
      </c>
      <c r="G797" s="219" t="s">
        <v>554</v>
      </c>
      <c r="H797" s="244">
        <v>42643</v>
      </c>
      <c r="I797" s="219" t="s">
        <v>487</v>
      </c>
      <c r="J797" s="219" t="s">
        <v>626</v>
      </c>
      <c r="K797" s="219" t="s">
        <v>558</v>
      </c>
      <c r="L797" s="219" t="s">
        <v>561</v>
      </c>
      <c r="M797" s="236" t="s">
        <v>98</v>
      </c>
      <c r="N797" s="240" t="s">
        <v>571</v>
      </c>
      <c r="O797" s="250">
        <f>'MMA Rev-Exp Region 2'!V$53</f>
        <v>0</v>
      </c>
      <c r="P797" s="250">
        <f>'MMA Rev-Exp Region 2'!W$53</f>
        <v>0</v>
      </c>
      <c r="Q797" s="250">
        <f>'MMA Rev-Exp Region 2'!X$53</f>
        <v>0</v>
      </c>
      <c r="R797" s="250">
        <f>'MMA Rev-Exp Region 2'!Y$53</f>
        <v>0</v>
      </c>
      <c r="S797" s="250">
        <f>'MMA Rev-Exp Region 2'!Z$53</f>
        <v>0</v>
      </c>
      <c r="T797" s="250">
        <f>'MMA Rev-Exp Region 2'!AA$53</f>
        <v>0</v>
      </c>
      <c r="U797" s="250">
        <f>'MMA Rev-Exp Region 2'!AB$53</f>
        <v>0</v>
      </c>
      <c r="V797" s="250">
        <f>'MMA Rev-Exp Region 2'!AC$53</f>
        <v>0</v>
      </c>
      <c r="W797" s="250">
        <f>'MMA Rev-Exp Region 2'!AD$53</f>
        <v>0</v>
      </c>
    </row>
    <row r="798" spans="5:23" x14ac:dyDescent="0.3">
      <c r="E798" s="243">
        <f>Jurat!I$1</f>
        <v>0</v>
      </c>
      <c r="F798" s="244">
        <f>Jurat!D$33</f>
        <v>0</v>
      </c>
      <c r="G798" s="219" t="s">
        <v>554</v>
      </c>
      <c r="H798" s="244">
        <v>42643</v>
      </c>
      <c r="I798" s="219" t="s">
        <v>487</v>
      </c>
      <c r="J798" s="219" t="s">
        <v>626</v>
      </c>
      <c r="K798" s="219" t="s">
        <v>558</v>
      </c>
      <c r="L798" s="219" t="s">
        <v>562</v>
      </c>
      <c r="M798" s="236">
        <v>8.1</v>
      </c>
      <c r="N798" s="229" t="s">
        <v>24</v>
      </c>
      <c r="O798" s="250">
        <f>'MMA Rev-Exp Region 2'!V$55</f>
        <v>0</v>
      </c>
      <c r="P798" s="250">
        <f>'MMA Rev-Exp Region 2'!W$55</f>
        <v>0</v>
      </c>
      <c r="Q798" s="250">
        <f>'MMA Rev-Exp Region 2'!X$55</f>
        <v>0</v>
      </c>
      <c r="R798" s="250">
        <f>'MMA Rev-Exp Region 2'!Y$55</f>
        <v>0</v>
      </c>
      <c r="S798" s="250">
        <f>'MMA Rev-Exp Region 2'!Z$55</f>
        <v>0</v>
      </c>
      <c r="T798" s="250">
        <f>'MMA Rev-Exp Region 2'!AA$55</f>
        <v>0</v>
      </c>
      <c r="U798" s="250">
        <f>'MMA Rev-Exp Region 2'!AB$55</f>
        <v>0</v>
      </c>
      <c r="V798" s="250">
        <f>'MMA Rev-Exp Region 2'!AC$55</f>
        <v>0</v>
      </c>
      <c r="W798" s="250">
        <f>'MMA Rev-Exp Region 2'!AD$55</f>
        <v>0</v>
      </c>
    </row>
    <row r="799" spans="5:23" x14ac:dyDescent="0.3">
      <c r="E799" s="243">
        <f>Jurat!I$1</f>
        <v>0</v>
      </c>
      <c r="F799" s="244">
        <f>Jurat!D$33</f>
        <v>0</v>
      </c>
      <c r="G799" s="219" t="s">
        <v>554</v>
      </c>
      <c r="H799" s="244">
        <v>42643</v>
      </c>
      <c r="I799" s="219" t="s">
        <v>487</v>
      </c>
      <c r="J799" s="219" t="s">
        <v>626</v>
      </c>
      <c r="K799" s="219" t="s">
        <v>558</v>
      </c>
      <c r="L799" s="219" t="s">
        <v>562</v>
      </c>
      <c r="M799" s="236" t="s">
        <v>124</v>
      </c>
      <c r="N799" s="229" t="s">
        <v>557</v>
      </c>
      <c r="O799" s="250">
        <f>'MMA Rev-Exp Region 2'!V$56</f>
        <v>0</v>
      </c>
      <c r="P799" s="250">
        <f>'MMA Rev-Exp Region 2'!W$56</f>
        <v>0</v>
      </c>
      <c r="Q799" s="250">
        <f>'MMA Rev-Exp Region 2'!X$56</f>
        <v>0</v>
      </c>
      <c r="R799" s="250">
        <f>'MMA Rev-Exp Region 2'!Y$56</f>
        <v>0</v>
      </c>
      <c r="S799" s="250">
        <f>'MMA Rev-Exp Region 2'!Z$56</f>
        <v>0</v>
      </c>
      <c r="T799" s="250">
        <f>'MMA Rev-Exp Region 2'!AA$56</f>
        <v>0</v>
      </c>
      <c r="U799" s="250">
        <f>'MMA Rev-Exp Region 2'!AB$56</f>
        <v>0</v>
      </c>
      <c r="V799" s="250">
        <f>'MMA Rev-Exp Region 2'!AC$56</f>
        <v>0</v>
      </c>
      <c r="W799" s="250">
        <f>'MMA Rev-Exp Region 2'!AD$56</f>
        <v>0</v>
      </c>
    </row>
    <row r="800" spans="5:23" x14ac:dyDescent="0.3">
      <c r="E800" s="243">
        <f>Jurat!I$1</f>
        <v>0</v>
      </c>
      <c r="F800" s="244">
        <f>Jurat!D$33</f>
        <v>0</v>
      </c>
      <c r="G800" s="219" t="s">
        <v>554</v>
      </c>
      <c r="H800" s="244">
        <v>42643</v>
      </c>
      <c r="I800" s="219" t="s">
        <v>487</v>
      </c>
      <c r="J800" s="219" t="s">
        <v>626</v>
      </c>
      <c r="K800" s="219" t="s">
        <v>558</v>
      </c>
      <c r="L800" s="219" t="s">
        <v>562</v>
      </c>
      <c r="M800" s="236" t="s">
        <v>126</v>
      </c>
      <c r="N800" s="229" t="s">
        <v>173</v>
      </c>
      <c r="O800" s="250">
        <f>'MMA Rev-Exp Region 2'!V$57</f>
        <v>0</v>
      </c>
      <c r="P800" s="250">
        <f>'MMA Rev-Exp Region 2'!W$57</f>
        <v>0</v>
      </c>
      <c r="Q800" s="250">
        <f>'MMA Rev-Exp Region 2'!X$57</f>
        <v>0</v>
      </c>
      <c r="R800" s="250">
        <f>'MMA Rev-Exp Region 2'!Y$57</f>
        <v>0</v>
      </c>
      <c r="S800" s="250">
        <f>'MMA Rev-Exp Region 2'!Z$57</f>
        <v>0</v>
      </c>
      <c r="T800" s="250">
        <f>'MMA Rev-Exp Region 2'!AA$57</f>
        <v>0</v>
      </c>
      <c r="U800" s="250">
        <f>'MMA Rev-Exp Region 2'!AB$57</f>
        <v>0</v>
      </c>
      <c r="V800" s="250">
        <f>'MMA Rev-Exp Region 2'!AC$57</f>
        <v>0</v>
      </c>
      <c r="W800" s="250">
        <f>'MMA Rev-Exp Region 2'!AD$57</f>
        <v>0</v>
      </c>
    </row>
    <row r="801" spans="5:23" x14ac:dyDescent="0.3">
      <c r="E801" s="243">
        <f>Jurat!I$1</f>
        <v>0</v>
      </c>
      <c r="F801" s="244">
        <f>Jurat!D$33</f>
        <v>0</v>
      </c>
      <c r="G801" s="219" t="s">
        <v>554</v>
      </c>
      <c r="H801" s="244">
        <v>42643</v>
      </c>
      <c r="I801" s="219" t="s">
        <v>487</v>
      </c>
      <c r="J801" s="219" t="s">
        <v>626</v>
      </c>
      <c r="K801" s="219" t="s">
        <v>558</v>
      </c>
      <c r="L801" s="219" t="s">
        <v>562</v>
      </c>
      <c r="M801" s="236" t="s">
        <v>127</v>
      </c>
      <c r="N801" s="229" t="s">
        <v>125</v>
      </c>
      <c r="O801" s="250">
        <f>'MMA Rev-Exp Region 2'!V$58</f>
        <v>0</v>
      </c>
      <c r="P801" s="250">
        <f>'MMA Rev-Exp Region 2'!W$58</f>
        <v>0</v>
      </c>
      <c r="Q801" s="250">
        <f>'MMA Rev-Exp Region 2'!X$58</f>
        <v>0</v>
      </c>
      <c r="R801" s="250">
        <f>'MMA Rev-Exp Region 2'!Y$58</f>
        <v>0</v>
      </c>
      <c r="S801" s="250">
        <f>'MMA Rev-Exp Region 2'!Z$58</f>
        <v>0</v>
      </c>
      <c r="T801" s="250">
        <f>'MMA Rev-Exp Region 2'!AA$58</f>
        <v>0</v>
      </c>
      <c r="U801" s="250">
        <f>'MMA Rev-Exp Region 2'!AB$58</f>
        <v>0</v>
      </c>
      <c r="V801" s="250">
        <f>'MMA Rev-Exp Region 2'!AC$58</f>
        <v>0</v>
      </c>
      <c r="W801" s="250">
        <f>'MMA Rev-Exp Region 2'!AD$58</f>
        <v>0</v>
      </c>
    </row>
    <row r="802" spans="5:23" x14ac:dyDescent="0.3">
      <c r="E802" s="243">
        <f>Jurat!I$1</f>
        <v>0</v>
      </c>
      <c r="F802" s="244">
        <f>Jurat!D$33</f>
        <v>0</v>
      </c>
      <c r="G802" s="219" t="s">
        <v>554</v>
      </c>
      <c r="H802" s="244">
        <v>42643</v>
      </c>
      <c r="I802" s="219" t="s">
        <v>487</v>
      </c>
      <c r="J802" s="219" t="s">
        <v>626</v>
      </c>
      <c r="K802" s="219" t="s">
        <v>558</v>
      </c>
      <c r="L802" s="219" t="s">
        <v>562</v>
      </c>
      <c r="M802" s="236" t="s">
        <v>128</v>
      </c>
      <c r="N802" s="240" t="s">
        <v>174</v>
      </c>
      <c r="O802" s="250">
        <f>'MMA Rev-Exp Region 2'!V$59</f>
        <v>0</v>
      </c>
      <c r="P802" s="250">
        <f>'MMA Rev-Exp Region 2'!W$59</f>
        <v>0</v>
      </c>
      <c r="Q802" s="250">
        <f>'MMA Rev-Exp Region 2'!X$59</f>
        <v>0</v>
      </c>
      <c r="R802" s="250">
        <f>'MMA Rev-Exp Region 2'!Y$59</f>
        <v>0</v>
      </c>
      <c r="S802" s="250">
        <f>'MMA Rev-Exp Region 2'!Z$59</f>
        <v>0</v>
      </c>
      <c r="T802" s="250">
        <f>'MMA Rev-Exp Region 2'!AA$59</f>
        <v>0</v>
      </c>
      <c r="U802" s="250">
        <f>'MMA Rev-Exp Region 2'!AB$59</f>
        <v>0</v>
      </c>
      <c r="V802" s="250">
        <f>'MMA Rev-Exp Region 2'!AC$59</f>
        <v>0</v>
      </c>
      <c r="W802" s="250">
        <f>'MMA Rev-Exp Region 2'!AD$59</f>
        <v>0</v>
      </c>
    </row>
    <row r="803" spans="5:23" x14ac:dyDescent="0.3">
      <c r="E803" s="243">
        <f>Jurat!I$1</f>
        <v>0</v>
      </c>
      <c r="F803" s="244">
        <f>Jurat!D$33</f>
        <v>0</v>
      </c>
      <c r="G803" s="219" t="s">
        <v>554</v>
      </c>
      <c r="H803" s="244">
        <v>42643</v>
      </c>
      <c r="I803" s="219" t="s">
        <v>487</v>
      </c>
      <c r="J803" s="219" t="s">
        <v>626</v>
      </c>
      <c r="K803" s="219" t="s">
        <v>558</v>
      </c>
      <c r="L803" s="219" t="s">
        <v>562</v>
      </c>
      <c r="M803" s="236" t="s">
        <v>175</v>
      </c>
      <c r="N803" s="240" t="s">
        <v>25</v>
      </c>
      <c r="O803" s="250">
        <f>'MMA Rev-Exp Region 2'!V$60</f>
        <v>0</v>
      </c>
      <c r="P803" s="250">
        <f>'MMA Rev-Exp Region 2'!W$60</f>
        <v>0</v>
      </c>
      <c r="Q803" s="250">
        <f>'MMA Rev-Exp Region 2'!X$60</f>
        <v>0</v>
      </c>
      <c r="R803" s="250">
        <f>'MMA Rev-Exp Region 2'!Y$60</f>
        <v>0</v>
      </c>
      <c r="S803" s="250">
        <f>'MMA Rev-Exp Region 2'!Z$60</f>
        <v>0</v>
      </c>
      <c r="T803" s="250">
        <f>'MMA Rev-Exp Region 2'!AA$60</f>
        <v>0</v>
      </c>
      <c r="U803" s="250">
        <f>'MMA Rev-Exp Region 2'!AB$60</f>
        <v>0</v>
      </c>
      <c r="V803" s="250">
        <f>'MMA Rev-Exp Region 2'!AC$60</f>
        <v>0</v>
      </c>
      <c r="W803" s="250">
        <f>'MMA Rev-Exp Region 2'!AD$60</f>
        <v>0</v>
      </c>
    </row>
    <row r="804" spans="5:23" x14ac:dyDescent="0.3">
      <c r="E804" s="243">
        <f>Jurat!I$1</f>
        <v>0</v>
      </c>
      <c r="F804" s="244">
        <f>Jurat!D$33</f>
        <v>0</v>
      </c>
      <c r="G804" s="219" t="s">
        <v>554</v>
      </c>
      <c r="H804" s="244">
        <v>42643</v>
      </c>
      <c r="I804" s="219" t="s">
        <v>487</v>
      </c>
      <c r="J804" s="219" t="s">
        <v>626</v>
      </c>
      <c r="K804" s="219" t="s">
        <v>558</v>
      </c>
      <c r="L804" s="219" t="s">
        <v>562</v>
      </c>
      <c r="M804" s="236" t="s">
        <v>556</v>
      </c>
      <c r="N804" s="240" t="s">
        <v>572</v>
      </c>
      <c r="O804" s="250">
        <f>'MMA Rev-Exp Region 2'!V$61</f>
        <v>0</v>
      </c>
      <c r="P804" s="250">
        <f>'MMA Rev-Exp Region 2'!W$61</f>
        <v>0</v>
      </c>
      <c r="Q804" s="250">
        <f>'MMA Rev-Exp Region 2'!X$61</f>
        <v>0</v>
      </c>
      <c r="R804" s="250">
        <f>'MMA Rev-Exp Region 2'!Y$61</f>
        <v>0</v>
      </c>
      <c r="S804" s="250">
        <f>'MMA Rev-Exp Region 2'!Z$61</f>
        <v>0</v>
      </c>
      <c r="T804" s="250">
        <f>'MMA Rev-Exp Region 2'!AA$61</f>
        <v>0</v>
      </c>
      <c r="U804" s="250">
        <f>'MMA Rev-Exp Region 2'!AB$61</f>
        <v>0</v>
      </c>
      <c r="V804" s="250">
        <f>'MMA Rev-Exp Region 2'!AC$61</f>
        <v>0</v>
      </c>
      <c r="W804" s="250">
        <f>'MMA Rev-Exp Region 2'!AD$61</f>
        <v>0</v>
      </c>
    </row>
    <row r="805" spans="5:23" ht="28.8" x14ac:dyDescent="0.3">
      <c r="E805" s="243">
        <f>Jurat!I$1</f>
        <v>0</v>
      </c>
      <c r="F805" s="244">
        <f>Jurat!D$33</f>
        <v>0</v>
      </c>
      <c r="G805" s="219" t="s">
        <v>554</v>
      </c>
      <c r="H805" s="244">
        <v>42643</v>
      </c>
      <c r="I805" s="219" t="s">
        <v>487</v>
      </c>
      <c r="J805" s="219" t="s">
        <v>626</v>
      </c>
      <c r="K805" s="219" t="s">
        <v>558</v>
      </c>
      <c r="L805" s="219" t="s">
        <v>563</v>
      </c>
      <c r="M805" s="236">
        <v>9.1</v>
      </c>
      <c r="N805" s="229" t="s">
        <v>221</v>
      </c>
      <c r="O805" s="250">
        <f>'MMA Rev-Exp Region 2'!V$63</f>
        <v>0</v>
      </c>
      <c r="P805" s="250">
        <f>'MMA Rev-Exp Region 2'!W$63</f>
        <v>0</v>
      </c>
      <c r="Q805" s="250">
        <f>'MMA Rev-Exp Region 2'!X$63</f>
        <v>0</v>
      </c>
      <c r="R805" s="250">
        <f>'MMA Rev-Exp Region 2'!Y$63</f>
        <v>0</v>
      </c>
      <c r="S805" s="250">
        <f>'MMA Rev-Exp Region 2'!Z$63</f>
        <v>0</v>
      </c>
      <c r="T805" s="250">
        <f>'MMA Rev-Exp Region 2'!AA$63</f>
        <v>0</v>
      </c>
      <c r="U805" s="250">
        <f>'MMA Rev-Exp Region 2'!AB$63</f>
        <v>0</v>
      </c>
      <c r="V805" s="250">
        <f>'MMA Rev-Exp Region 2'!AC$63</f>
        <v>0</v>
      </c>
      <c r="W805" s="250">
        <f>'MMA Rev-Exp Region 2'!AD$63</f>
        <v>0</v>
      </c>
    </row>
    <row r="806" spans="5:23" x14ac:dyDescent="0.3">
      <c r="E806" s="243">
        <f>Jurat!I$1</f>
        <v>0</v>
      </c>
      <c r="F806" s="244">
        <f>Jurat!D$33</f>
        <v>0</v>
      </c>
      <c r="G806" s="219" t="s">
        <v>554</v>
      </c>
      <c r="H806" s="244">
        <v>42643</v>
      </c>
      <c r="I806" s="219" t="s">
        <v>487</v>
      </c>
      <c r="J806" s="219" t="s">
        <v>626</v>
      </c>
      <c r="K806" s="219" t="s">
        <v>558</v>
      </c>
      <c r="L806" s="219" t="s">
        <v>563</v>
      </c>
      <c r="M806" s="236" t="s">
        <v>118</v>
      </c>
      <c r="N806" s="229" t="s">
        <v>222</v>
      </c>
      <c r="O806" s="250">
        <f>'MMA Rev-Exp Region 2'!V$64</f>
        <v>0</v>
      </c>
      <c r="P806" s="250">
        <f>'MMA Rev-Exp Region 2'!W$64</f>
        <v>0</v>
      </c>
      <c r="Q806" s="250">
        <f>'MMA Rev-Exp Region 2'!X$64</f>
        <v>0</v>
      </c>
      <c r="R806" s="250">
        <f>'MMA Rev-Exp Region 2'!Y$64</f>
        <v>0</v>
      </c>
      <c r="S806" s="250">
        <f>'MMA Rev-Exp Region 2'!Z$64</f>
        <v>0</v>
      </c>
      <c r="T806" s="250">
        <f>'MMA Rev-Exp Region 2'!AA$64</f>
        <v>0</v>
      </c>
      <c r="U806" s="250">
        <f>'MMA Rev-Exp Region 2'!AB$64</f>
        <v>0</v>
      </c>
      <c r="V806" s="250">
        <f>'MMA Rev-Exp Region 2'!AC$64</f>
        <v>0</v>
      </c>
      <c r="W806" s="250">
        <f>'MMA Rev-Exp Region 2'!AD$64</f>
        <v>0</v>
      </c>
    </row>
    <row r="807" spans="5:23" x14ac:dyDescent="0.3">
      <c r="E807" s="243">
        <f>Jurat!I$1</f>
        <v>0</v>
      </c>
      <c r="F807" s="244">
        <f>Jurat!D$33</f>
        <v>0</v>
      </c>
      <c r="G807" s="219" t="s">
        <v>554</v>
      </c>
      <c r="H807" s="244">
        <v>42643</v>
      </c>
      <c r="I807" s="219" t="s">
        <v>487</v>
      </c>
      <c r="J807" s="219" t="s">
        <v>626</v>
      </c>
      <c r="K807" s="219" t="s">
        <v>558</v>
      </c>
      <c r="L807" s="219" t="s">
        <v>563</v>
      </c>
      <c r="M807" s="236" t="s">
        <v>119</v>
      </c>
      <c r="N807" s="229" t="s">
        <v>223</v>
      </c>
      <c r="O807" s="250">
        <f>'MMA Rev-Exp Region 2'!V$65</f>
        <v>0</v>
      </c>
      <c r="P807" s="250">
        <f>'MMA Rev-Exp Region 2'!W$65</f>
        <v>0</v>
      </c>
      <c r="Q807" s="250">
        <f>'MMA Rev-Exp Region 2'!X$65</f>
        <v>0</v>
      </c>
      <c r="R807" s="250">
        <f>'MMA Rev-Exp Region 2'!Y$65</f>
        <v>0</v>
      </c>
      <c r="S807" s="250">
        <f>'MMA Rev-Exp Region 2'!Z$65</f>
        <v>0</v>
      </c>
      <c r="T807" s="250">
        <f>'MMA Rev-Exp Region 2'!AA$65</f>
        <v>0</v>
      </c>
      <c r="U807" s="250">
        <f>'MMA Rev-Exp Region 2'!AB$65</f>
        <v>0</v>
      </c>
      <c r="V807" s="250">
        <f>'MMA Rev-Exp Region 2'!AC$65</f>
        <v>0</v>
      </c>
      <c r="W807" s="250">
        <f>'MMA Rev-Exp Region 2'!AD$65</f>
        <v>0</v>
      </c>
    </row>
    <row r="808" spans="5:23" x14ac:dyDescent="0.3">
      <c r="E808" s="243">
        <f>Jurat!I$1</f>
        <v>0</v>
      </c>
      <c r="F808" s="244">
        <f>Jurat!D$33</f>
        <v>0</v>
      </c>
      <c r="G808" s="219" t="s">
        <v>554</v>
      </c>
      <c r="H808" s="244">
        <v>42643</v>
      </c>
      <c r="I808" s="219" t="s">
        <v>487</v>
      </c>
      <c r="J808" s="219" t="s">
        <v>626</v>
      </c>
      <c r="K808" s="219" t="s">
        <v>558</v>
      </c>
      <c r="L808" s="219" t="s">
        <v>563</v>
      </c>
      <c r="M808" s="236" t="s">
        <v>120</v>
      </c>
      <c r="N808" s="229" t="s">
        <v>176</v>
      </c>
      <c r="O808" s="250">
        <f>'MMA Rev-Exp Region 2'!V$66</f>
        <v>0</v>
      </c>
      <c r="P808" s="250">
        <f>'MMA Rev-Exp Region 2'!W$66</f>
        <v>0</v>
      </c>
      <c r="Q808" s="250">
        <f>'MMA Rev-Exp Region 2'!X$66</f>
        <v>0</v>
      </c>
      <c r="R808" s="250">
        <f>'MMA Rev-Exp Region 2'!Y$66</f>
        <v>0</v>
      </c>
      <c r="S808" s="250">
        <f>'MMA Rev-Exp Region 2'!Z$66</f>
        <v>0</v>
      </c>
      <c r="T808" s="250">
        <f>'MMA Rev-Exp Region 2'!AA$66</f>
        <v>0</v>
      </c>
      <c r="U808" s="250">
        <f>'MMA Rev-Exp Region 2'!AB$66</f>
        <v>0</v>
      </c>
      <c r="V808" s="250">
        <f>'MMA Rev-Exp Region 2'!AC$66</f>
        <v>0</v>
      </c>
      <c r="W808" s="250">
        <f>'MMA Rev-Exp Region 2'!AD$66</f>
        <v>0</v>
      </c>
    </row>
    <row r="809" spans="5:23" x14ac:dyDescent="0.3">
      <c r="E809" s="243">
        <f>Jurat!I$1</f>
        <v>0</v>
      </c>
      <c r="F809" s="244">
        <f>Jurat!D$33</f>
        <v>0</v>
      </c>
      <c r="G809" s="219" t="s">
        <v>554</v>
      </c>
      <c r="H809" s="244">
        <v>42643</v>
      </c>
      <c r="I809" s="219" t="s">
        <v>487</v>
      </c>
      <c r="J809" s="219" t="s">
        <v>626</v>
      </c>
      <c r="K809" s="219" t="s">
        <v>558</v>
      </c>
      <c r="L809" s="219" t="s">
        <v>563</v>
      </c>
      <c r="M809" s="236" t="s">
        <v>121</v>
      </c>
      <c r="N809" s="229" t="s">
        <v>146</v>
      </c>
      <c r="O809" s="250">
        <f>'MMA Rev-Exp Region 2'!V$67</f>
        <v>0</v>
      </c>
      <c r="P809" s="250">
        <f>'MMA Rev-Exp Region 2'!W$67</f>
        <v>0</v>
      </c>
      <c r="Q809" s="250">
        <f>'MMA Rev-Exp Region 2'!X$67</f>
        <v>0</v>
      </c>
      <c r="R809" s="250">
        <f>'MMA Rev-Exp Region 2'!Y$67</f>
        <v>0</v>
      </c>
      <c r="S809" s="250">
        <f>'MMA Rev-Exp Region 2'!Z$67</f>
        <v>0</v>
      </c>
      <c r="T809" s="250">
        <f>'MMA Rev-Exp Region 2'!AA$67</f>
        <v>0</v>
      </c>
      <c r="U809" s="250">
        <f>'MMA Rev-Exp Region 2'!AB$67</f>
        <v>0</v>
      </c>
      <c r="V809" s="250">
        <f>'MMA Rev-Exp Region 2'!AC$67</f>
        <v>0</v>
      </c>
      <c r="W809" s="250">
        <f>'MMA Rev-Exp Region 2'!AD$67</f>
        <v>0</v>
      </c>
    </row>
    <row r="810" spans="5:23" x14ac:dyDescent="0.3">
      <c r="E810" s="243">
        <f>Jurat!I$1</f>
        <v>0</v>
      </c>
      <c r="F810" s="244">
        <f>Jurat!D$33</f>
        <v>0</v>
      </c>
      <c r="G810" s="219" t="s">
        <v>554</v>
      </c>
      <c r="H810" s="244">
        <v>42643</v>
      </c>
      <c r="I810" s="219" t="s">
        <v>487</v>
      </c>
      <c r="J810" s="219" t="s">
        <v>626</v>
      </c>
      <c r="K810" s="219" t="s">
        <v>558</v>
      </c>
      <c r="L810" s="219" t="s">
        <v>563</v>
      </c>
      <c r="M810" s="236" t="s">
        <v>122</v>
      </c>
      <c r="N810" s="229" t="s">
        <v>178</v>
      </c>
      <c r="O810" s="250">
        <f>'MMA Rev-Exp Region 2'!V$68</f>
        <v>0</v>
      </c>
      <c r="P810" s="250">
        <f>'MMA Rev-Exp Region 2'!W$68</f>
        <v>0</v>
      </c>
      <c r="Q810" s="250">
        <f>'MMA Rev-Exp Region 2'!X$68</f>
        <v>0</v>
      </c>
      <c r="R810" s="250">
        <f>'MMA Rev-Exp Region 2'!Y$68</f>
        <v>0</v>
      </c>
      <c r="S810" s="250">
        <f>'MMA Rev-Exp Region 2'!Z$68</f>
        <v>0</v>
      </c>
      <c r="T810" s="250">
        <f>'MMA Rev-Exp Region 2'!AA$68</f>
        <v>0</v>
      </c>
      <c r="U810" s="250">
        <f>'MMA Rev-Exp Region 2'!AB$68</f>
        <v>0</v>
      </c>
      <c r="V810" s="250">
        <f>'MMA Rev-Exp Region 2'!AC$68</f>
        <v>0</v>
      </c>
      <c r="W810" s="250">
        <f>'MMA Rev-Exp Region 2'!AD$68</f>
        <v>0</v>
      </c>
    </row>
    <row r="811" spans="5:23" x14ac:dyDescent="0.3">
      <c r="E811" s="243">
        <f>Jurat!I$1</f>
        <v>0</v>
      </c>
      <c r="F811" s="244">
        <f>Jurat!D$33</f>
        <v>0</v>
      </c>
      <c r="G811" s="219" t="s">
        <v>554</v>
      </c>
      <c r="H811" s="244">
        <v>42643</v>
      </c>
      <c r="I811" s="219" t="s">
        <v>487</v>
      </c>
      <c r="J811" s="219" t="s">
        <v>626</v>
      </c>
      <c r="K811" s="219" t="s">
        <v>558</v>
      </c>
      <c r="L811" s="219" t="s">
        <v>563</v>
      </c>
      <c r="M811" s="236" t="s">
        <v>123</v>
      </c>
      <c r="N811" s="229" t="s">
        <v>585</v>
      </c>
      <c r="O811" s="250">
        <f>'MMA Rev-Exp Region 2'!V$69</f>
        <v>0</v>
      </c>
      <c r="P811" s="250">
        <f>'MMA Rev-Exp Region 2'!W$69</f>
        <v>0</v>
      </c>
      <c r="Q811" s="250">
        <f>'MMA Rev-Exp Region 2'!X$69</f>
        <v>0</v>
      </c>
      <c r="R811" s="250">
        <f>'MMA Rev-Exp Region 2'!Y$69</f>
        <v>0</v>
      </c>
      <c r="S811" s="250">
        <f>'MMA Rev-Exp Region 2'!Z$69</f>
        <v>0</v>
      </c>
      <c r="T811" s="250">
        <f>'MMA Rev-Exp Region 2'!AA$69</f>
        <v>0</v>
      </c>
      <c r="U811" s="250">
        <f>'MMA Rev-Exp Region 2'!AB$69</f>
        <v>0</v>
      </c>
      <c r="V811" s="250">
        <f>'MMA Rev-Exp Region 2'!AC$69</f>
        <v>0</v>
      </c>
      <c r="W811" s="250">
        <f>'MMA Rev-Exp Region 2'!AD$69</f>
        <v>0</v>
      </c>
    </row>
    <row r="812" spans="5:23" x14ac:dyDescent="0.3">
      <c r="E812" s="243">
        <f>Jurat!I$1</f>
        <v>0</v>
      </c>
      <c r="F812" s="244">
        <f>Jurat!D$33</f>
        <v>0</v>
      </c>
      <c r="G812" s="219" t="s">
        <v>554</v>
      </c>
      <c r="H812" s="244">
        <v>42643</v>
      </c>
      <c r="I812" s="219" t="s">
        <v>487</v>
      </c>
      <c r="J812" s="219" t="s">
        <v>626</v>
      </c>
      <c r="K812" s="219" t="s">
        <v>558</v>
      </c>
      <c r="L812" s="219" t="s">
        <v>6</v>
      </c>
      <c r="M812" s="236" t="s">
        <v>129</v>
      </c>
      <c r="N812" s="229" t="s">
        <v>224</v>
      </c>
      <c r="O812" s="250">
        <f>'MMA Rev-Exp Region 2'!V$71</f>
        <v>0</v>
      </c>
      <c r="P812" s="250">
        <f>'MMA Rev-Exp Region 2'!W$71</f>
        <v>0</v>
      </c>
      <c r="Q812" s="250">
        <f>'MMA Rev-Exp Region 2'!X$71</f>
        <v>0</v>
      </c>
      <c r="R812" s="250">
        <f>'MMA Rev-Exp Region 2'!Y$71</f>
        <v>0</v>
      </c>
      <c r="S812" s="250">
        <f>'MMA Rev-Exp Region 2'!Z$71</f>
        <v>0</v>
      </c>
      <c r="T812" s="250">
        <f>'MMA Rev-Exp Region 2'!AA$71</f>
        <v>0</v>
      </c>
      <c r="U812" s="250">
        <f>'MMA Rev-Exp Region 2'!AB$71</f>
        <v>0</v>
      </c>
      <c r="V812" s="250">
        <f>'MMA Rev-Exp Region 2'!AC$71</f>
        <v>0</v>
      </c>
      <c r="W812" s="250">
        <f>'MMA Rev-Exp Region 2'!AD$71</f>
        <v>0</v>
      </c>
    </row>
    <row r="813" spans="5:23" x14ac:dyDescent="0.3">
      <c r="E813" s="243">
        <f>Jurat!I$1</f>
        <v>0</v>
      </c>
      <c r="F813" s="244">
        <f>Jurat!D$33</f>
        <v>0</v>
      </c>
      <c r="G813" s="219" t="s">
        <v>554</v>
      </c>
      <c r="H813" s="244">
        <v>42643</v>
      </c>
      <c r="I813" s="219" t="s">
        <v>487</v>
      </c>
      <c r="J813" s="219" t="s">
        <v>626</v>
      </c>
      <c r="K813" s="219" t="s">
        <v>558</v>
      </c>
      <c r="L813" s="219" t="s">
        <v>6</v>
      </c>
      <c r="M813" s="236" t="s">
        <v>50</v>
      </c>
      <c r="N813" s="229" t="s">
        <v>179</v>
      </c>
      <c r="O813" s="250">
        <f>'MMA Rev-Exp Region 2'!V$72</f>
        <v>0</v>
      </c>
      <c r="P813" s="250">
        <f>'MMA Rev-Exp Region 2'!W$72</f>
        <v>0</v>
      </c>
      <c r="Q813" s="250">
        <f>'MMA Rev-Exp Region 2'!X$72</f>
        <v>0</v>
      </c>
      <c r="R813" s="250">
        <f>'MMA Rev-Exp Region 2'!Y$72</f>
        <v>0</v>
      </c>
      <c r="S813" s="250">
        <f>'MMA Rev-Exp Region 2'!Z$72</f>
        <v>0</v>
      </c>
      <c r="T813" s="250">
        <f>'MMA Rev-Exp Region 2'!AA$72</f>
        <v>0</v>
      </c>
      <c r="U813" s="250">
        <f>'MMA Rev-Exp Region 2'!AB$72</f>
        <v>0</v>
      </c>
      <c r="V813" s="250">
        <f>'MMA Rev-Exp Region 2'!AC$72</f>
        <v>0</v>
      </c>
      <c r="W813" s="250">
        <f>'MMA Rev-Exp Region 2'!AD$72</f>
        <v>0</v>
      </c>
    </row>
    <row r="814" spans="5:23" x14ac:dyDescent="0.3">
      <c r="E814" s="243">
        <f>Jurat!I$1</f>
        <v>0</v>
      </c>
      <c r="F814" s="244">
        <f>Jurat!D$33</f>
        <v>0</v>
      </c>
      <c r="G814" s="219" t="s">
        <v>554</v>
      </c>
      <c r="H814" s="244">
        <v>42643</v>
      </c>
      <c r="I814" s="219" t="s">
        <v>487</v>
      </c>
      <c r="J814" s="219" t="s">
        <v>626</v>
      </c>
      <c r="K814" s="219" t="s">
        <v>558</v>
      </c>
      <c r="L814" s="219" t="s">
        <v>6</v>
      </c>
      <c r="M814" s="236" t="s">
        <v>51</v>
      </c>
      <c r="N814" s="229" t="s">
        <v>180</v>
      </c>
      <c r="O814" s="250">
        <f>'MMA Rev-Exp Region 2'!V$73</f>
        <v>0</v>
      </c>
      <c r="P814" s="250">
        <f>'MMA Rev-Exp Region 2'!W$73</f>
        <v>0</v>
      </c>
      <c r="Q814" s="250">
        <f>'MMA Rev-Exp Region 2'!X$73</f>
        <v>0</v>
      </c>
      <c r="R814" s="250">
        <f>'MMA Rev-Exp Region 2'!Y$73</f>
        <v>0</v>
      </c>
      <c r="S814" s="250">
        <f>'MMA Rev-Exp Region 2'!Z$73</f>
        <v>0</v>
      </c>
      <c r="T814" s="250">
        <f>'MMA Rev-Exp Region 2'!AA$73</f>
        <v>0</v>
      </c>
      <c r="U814" s="250">
        <f>'MMA Rev-Exp Region 2'!AB$73</f>
        <v>0</v>
      </c>
      <c r="V814" s="250">
        <f>'MMA Rev-Exp Region 2'!AC$73</f>
        <v>0</v>
      </c>
      <c r="W814" s="250">
        <f>'MMA Rev-Exp Region 2'!AD$73</f>
        <v>0</v>
      </c>
    </row>
    <row r="815" spans="5:23" x14ac:dyDescent="0.3">
      <c r="E815" s="243">
        <f>Jurat!I$1</f>
        <v>0</v>
      </c>
      <c r="F815" s="244">
        <f>Jurat!D$33</f>
        <v>0</v>
      </c>
      <c r="G815" s="219" t="s">
        <v>554</v>
      </c>
      <c r="H815" s="244">
        <v>42643</v>
      </c>
      <c r="I815" s="219" t="s">
        <v>487</v>
      </c>
      <c r="J815" s="219" t="s">
        <v>626</v>
      </c>
      <c r="K815" s="219" t="s">
        <v>558</v>
      </c>
      <c r="L815" s="219" t="s">
        <v>6</v>
      </c>
      <c r="M815" s="236" t="s">
        <v>181</v>
      </c>
      <c r="N815" s="229" t="s">
        <v>577</v>
      </c>
      <c r="O815" s="250">
        <f>'MMA Rev-Exp Region 2'!V$74</f>
        <v>0</v>
      </c>
      <c r="P815" s="250">
        <f>'MMA Rev-Exp Region 2'!W$74</f>
        <v>0</v>
      </c>
      <c r="Q815" s="250">
        <f>'MMA Rev-Exp Region 2'!X$74</f>
        <v>0</v>
      </c>
      <c r="R815" s="250">
        <f>'MMA Rev-Exp Region 2'!Y$74</f>
        <v>0</v>
      </c>
      <c r="S815" s="250">
        <f>'MMA Rev-Exp Region 2'!Z$74</f>
        <v>0</v>
      </c>
      <c r="T815" s="250">
        <f>'MMA Rev-Exp Region 2'!AA$74</f>
        <v>0</v>
      </c>
      <c r="U815" s="250">
        <f>'MMA Rev-Exp Region 2'!AB$74</f>
        <v>0</v>
      </c>
      <c r="V815" s="250">
        <f>'MMA Rev-Exp Region 2'!AC$74</f>
        <v>0</v>
      </c>
      <c r="W815" s="250">
        <f>'MMA Rev-Exp Region 2'!AD$74</f>
        <v>0</v>
      </c>
    </row>
    <row r="816" spans="5:23" x14ac:dyDescent="0.3">
      <c r="E816" s="243">
        <f>Jurat!I$1</f>
        <v>0</v>
      </c>
      <c r="F816" s="244">
        <f>Jurat!D$33</f>
        <v>0</v>
      </c>
      <c r="G816" s="219" t="s">
        <v>554</v>
      </c>
      <c r="H816" s="244">
        <v>42643</v>
      </c>
      <c r="I816" s="219" t="s">
        <v>487</v>
      </c>
      <c r="J816" s="219" t="s">
        <v>626</v>
      </c>
      <c r="K816" s="219" t="s">
        <v>558</v>
      </c>
      <c r="L816" s="219" t="s">
        <v>547</v>
      </c>
      <c r="M816" s="237" t="s">
        <v>132</v>
      </c>
      <c r="N816" s="228" t="s">
        <v>36</v>
      </c>
      <c r="O816" s="250">
        <f>'MMA Rev-Exp Region 2'!V$80</f>
        <v>0</v>
      </c>
      <c r="P816" s="250">
        <f>'MMA Rev-Exp Region 2'!W$80</f>
        <v>0</v>
      </c>
      <c r="Q816" s="250">
        <f>'MMA Rev-Exp Region 2'!X$80</f>
        <v>0</v>
      </c>
      <c r="R816" s="250">
        <f>'MMA Rev-Exp Region 2'!Y$80</f>
        <v>0</v>
      </c>
      <c r="S816" s="250">
        <f>'MMA Rev-Exp Region 2'!Z$80</f>
        <v>0</v>
      </c>
      <c r="T816" s="250">
        <f>'MMA Rev-Exp Region 2'!AA$80</f>
        <v>0</v>
      </c>
      <c r="U816" s="250">
        <f>'MMA Rev-Exp Region 2'!AB$80</f>
        <v>0</v>
      </c>
      <c r="V816" s="250">
        <f>'MMA Rev-Exp Region 2'!AC$80</f>
        <v>0</v>
      </c>
      <c r="W816" s="250">
        <f>'MMA Rev-Exp Region 2'!AD$80</f>
        <v>0</v>
      </c>
    </row>
    <row r="817" spans="5:23" x14ac:dyDescent="0.3">
      <c r="E817" s="243">
        <f>Jurat!I$1</f>
        <v>0</v>
      </c>
      <c r="F817" s="244">
        <f>Jurat!D$33</f>
        <v>0</v>
      </c>
      <c r="G817" s="219" t="s">
        <v>554</v>
      </c>
      <c r="H817" s="244">
        <v>42643</v>
      </c>
      <c r="I817" s="219" t="s">
        <v>487</v>
      </c>
      <c r="J817" s="219" t="s">
        <v>626</v>
      </c>
      <c r="K817" s="219" t="s">
        <v>558</v>
      </c>
      <c r="L817" s="219" t="s">
        <v>547</v>
      </c>
      <c r="M817" s="237" t="s">
        <v>182</v>
      </c>
      <c r="N817" s="228" t="s">
        <v>148</v>
      </c>
      <c r="O817" s="250">
        <f>'MMA Rev-Exp Region 2'!V$81</f>
        <v>0</v>
      </c>
      <c r="P817" s="250">
        <f>'MMA Rev-Exp Region 2'!W$81</f>
        <v>0</v>
      </c>
      <c r="Q817" s="250">
        <f>'MMA Rev-Exp Region 2'!X$81</f>
        <v>0</v>
      </c>
      <c r="R817" s="250">
        <f>'MMA Rev-Exp Region 2'!Y$81</f>
        <v>0</v>
      </c>
      <c r="S817" s="250">
        <f>'MMA Rev-Exp Region 2'!Z$81</f>
        <v>0</v>
      </c>
      <c r="T817" s="250">
        <f>'MMA Rev-Exp Region 2'!AA$81</f>
        <v>0</v>
      </c>
      <c r="U817" s="250">
        <f>'MMA Rev-Exp Region 2'!AB$81</f>
        <v>0</v>
      </c>
      <c r="V817" s="250">
        <f>'MMA Rev-Exp Region 2'!AC$81</f>
        <v>0</v>
      </c>
      <c r="W817" s="250">
        <f>'MMA Rev-Exp Region 2'!AD$81</f>
        <v>0</v>
      </c>
    </row>
    <row r="818" spans="5:23" x14ac:dyDescent="0.3">
      <c r="E818" s="243">
        <f>Jurat!I$1</f>
        <v>0</v>
      </c>
      <c r="F818" s="244">
        <f>Jurat!D$33</f>
        <v>0</v>
      </c>
      <c r="G818" s="219" t="s">
        <v>554</v>
      </c>
      <c r="H818" s="244">
        <v>42643</v>
      </c>
      <c r="I818" s="219" t="s">
        <v>487</v>
      </c>
      <c r="J818" s="219" t="s">
        <v>626</v>
      </c>
      <c r="K818" s="219" t="s">
        <v>558</v>
      </c>
      <c r="L818" s="219" t="s">
        <v>547</v>
      </c>
      <c r="M818" s="237" t="s">
        <v>184</v>
      </c>
      <c r="N818" s="228" t="s">
        <v>44</v>
      </c>
      <c r="O818" s="250">
        <f>'MMA Rev-Exp Region 2'!V$83</f>
        <v>0</v>
      </c>
      <c r="P818" s="250">
        <f>'MMA Rev-Exp Region 2'!W$83</f>
        <v>0</v>
      </c>
      <c r="Q818" s="250">
        <f>'MMA Rev-Exp Region 2'!X$83</f>
        <v>0</v>
      </c>
      <c r="R818" s="250">
        <f>'MMA Rev-Exp Region 2'!Y$83</f>
        <v>0</v>
      </c>
      <c r="S818" s="250">
        <f>'MMA Rev-Exp Region 2'!Z$83</f>
        <v>0</v>
      </c>
      <c r="T818" s="250">
        <f>'MMA Rev-Exp Region 2'!AA$83</f>
        <v>0</v>
      </c>
      <c r="U818" s="250">
        <f>'MMA Rev-Exp Region 2'!AB$83</f>
        <v>0</v>
      </c>
      <c r="V818" s="250">
        <f>'MMA Rev-Exp Region 2'!AC$83</f>
        <v>0</v>
      </c>
      <c r="W818" s="250">
        <f>'MMA Rev-Exp Region 2'!AD$83</f>
        <v>0</v>
      </c>
    </row>
    <row r="819" spans="5:23" x14ac:dyDescent="0.3">
      <c r="E819" s="243">
        <f>Jurat!I$1</f>
        <v>0</v>
      </c>
      <c r="F819" s="244">
        <f>Jurat!D$33</f>
        <v>0</v>
      </c>
      <c r="G819" s="219" t="s">
        <v>554</v>
      </c>
      <c r="H819" s="244">
        <v>42643</v>
      </c>
      <c r="I819" s="219" t="s">
        <v>487</v>
      </c>
      <c r="J819" s="219" t="s">
        <v>626</v>
      </c>
      <c r="K819" s="219" t="s">
        <v>558</v>
      </c>
      <c r="L819" s="219" t="s">
        <v>547</v>
      </c>
      <c r="M819" s="237" t="s">
        <v>185</v>
      </c>
      <c r="N819" s="228" t="s">
        <v>427</v>
      </c>
      <c r="O819" s="250">
        <f>'MMA Rev-Exp Region 2'!V$84</f>
        <v>0</v>
      </c>
      <c r="P819" s="250">
        <f>'MMA Rev-Exp Region 2'!W$84</f>
        <v>0</v>
      </c>
      <c r="Q819" s="250">
        <f>'MMA Rev-Exp Region 2'!X$84</f>
        <v>0</v>
      </c>
      <c r="R819" s="250">
        <f>'MMA Rev-Exp Region 2'!Y$84</f>
        <v>0</v>
      </c>
      <c r="S819" s="250">
        <f>'MMA Rev-Exp Region 2'!Z$84</f>
        <v>0</v>
      </c>
      <c r="T819" s="250">
        <f>'MMA Rev-Exp Region 2'!AA$84</f>
        <v>0</v>
      </c>
      <c r="U819" s="250">
        <f>'MMA Rev-Exp Region 2'!AB$84</f>
        <v>0</v>
      </c>
      <c r="V819" s="250">
        <f>'MMA Rev-Exp Region 2'!AC$84</f>
        <v>0</v>
      </c>
      <c r="W819" s="250">
        <f>'MMA Rev-Exp Region 2'!AD$84</f>
        <v>0</v>
      </c>
    </row>
    <row r="820" spans="5:23" x14ac:dyDescent="0.3">
      <c r="E820" s="243">
        <f>Jurat!I$1</f>
        <v>0</v>
      </c>
      <c r="F820" s="244">
        <f>Jurat!D$33</f>
        <v>0</v>
      </c>
      <c r="G820" s="219" t="s">
        <v>554</v>
      </c>
      <c r="H820" s="244">
        <v>42643</v>
      </c>
      <c r="I820" s="219" t="s">
        <v>487</v>
      </c>
      <c r="J820" s="219" t="s">
        <v>626</v>
      </c>
      <c r="K820" s="219" t="s">
        <v>564</v>
      </c>
      <c r="L820" s="219" t="s">
        <v>549</v>
      </c>
      <c r="M820" s="236" t="s">
        <v>133</v>
      </c>
      <c r="N820" s="228" t="s">
        <v>30</v>
      </c>
      <c r="O820" s="250">
        <f>'MMA Rev-Exp Region 2'!V$89</f>
        <v>0</v>
      </c>
      <c r="P820" s="250">
        <v>0</v>
      </c>
      <c r="Q820" s="250">
        <v>0</v>
      </c>
      <c r="R820" s="250">
        <v>0</v>
      </c>
      <c r="S820" s="250">
        <v>0</v>
      </c>
      <c r="T820" s="250">
        <v>0</v>
      </c>
      <c r="U820" s="250">
        <v>0</v>
      </c>
      <c r="V820" s="250">
        <v>0</v>
      </c>
      <c r="W820" s="250">
        <v>0</v>
      </c>
    </row>
    <row r="821" spans="5:23" x14ac:dyDescent="0.3">
      <c r="E821" s="243">
        <f>Jurat!I$1</f>
        <v>0</v>
      </c>
      <c r="F821" s="244">
        <f>Jurat!D$33</f>
        <v>0</v>
      </c>
      <c r="G821" s="219" t="s">
        <v>554</v>
      </c>
      <c r="H821" s="244">
        <v>42643</v>
      </c>
      <c r="I821" s="219" t="s">
        <v>487</v>
      </c>
      <c r="J821" s="219" t="s">
        <v>626</v>
      </c>
      <c r="K821" s="219" t="s">
        <v>564</v>
      </c>
      <c r="L821" s="219" t="s">
        <v>549</v>
      </c>
      <c r="M821" s="236" t="s">
        <v>134</v>
      </c>
      <c r="N821" s="231" t="s">
        <v>109</v>
      </c>
      <c r="O821" s="250">
        <f>'MMA Rev-Exp Region 2'!V$90</f>
        <v>0</v>
      </c>
      <c r="P821" s="250">
        <v>0</v>
      </c>
      <c r="Q821" s="250">
        <v>0</v>
      </c>
      <c r="R821" s="250">
        <v>0</v>
      </c>
      <c r="S821" s="250">
        <v>0</v>
      </c>
      <c r="T821" s="250">
        <v>0</v>
      </c>
      <c r="U821" s="250">
        <v>0</v>
      </c>
      <c r="V821" s="250">
        <v>0</v>
      </c>
      <c r="W821" s="250">
        <v>0</v>
      </c>
    </row>
    <row r="822" spans="5:23" x14ac:dyDescent="0.3">
      <c r="E822" s="243">
        <f>Jurat!I$1</f>
        <v>0</v>
      </c>
      <c r="F822" s="244">
        <f>Jurat!D$33</f>
        <v>0</v>
      </c>
      <c r="G822" s="219" t="s">
        <v>554</v>
      </c>
      <c r="H822" s="244">
        <v>42643</v>
      </c>
      <c r="I822" s="219" t="s">
        <v>487</v>
      </c>
      <c r="J822" s="219" t="s">
        <v>626</v>
      </c>
      <c r="K822" s="219" t="s">
        <v>564</v>
      </c>
      <c r="L822" s="219" t="s">
        <v>549</v>
      </c>
      <c r="M822" s="236" t="s">
        <v>135</v>
      </c>
      <c r="N822" s="228" t="s">
        <v>110</v>
      </c>
      <c r="O822" s="250">
        <f>'MMA Rev-Exp Region 2'!V$91</f>
        <v>0</v>
      </c>
      <c r="P822" s="250">
        <v>0</v>
      </c>
      <c r="Q822" s="250">
        <v>0</v>
      </c>
      <c r="R822" s="250">
        <v>0</v>
      </c>
      <c r="S822" s="250">
        <v>0</v>
      </c>
      <c r="T822" s="250">
        <v>0</v>
      </c>
      <c r="U822" s="250">
        <v>0</v>
      </c>
      <c r="V822" s="250">
        <v>0</v>
      </c>
      <c r="W822" s="250">
        <v>0</v>
      </c>
    </row>
    <row r="823" spans="5:23" x14ac:dyDescent="0.3">
      <c r="E823" s="243">
        <f>Jurat!I$1</f>
        <v>0</v>
      </c>
      <c r="F823" s="244">
        <f>Jurat!D$33</f>
        <v>0</v>
      </c>
      <c r="G823" s="219" t="s">
        <v>554</v>
      </c>
      <c r="H823" s="244">
        <v>42643</v>
      </c>
      <c r="I823" s="219" t="s">
        <v>487</v>
      </c>
      <c r="J823" s="219" t="s">
        <v>626</v>
      </c>
      <c r="K823" s="219" t="s">
        <v>564</v>
      </c>
      <c r="L823" s="219" t="s">
        <v>549</v>
      </c>
      <c r="M823" s="239" t="s">
        <v>136</v>
      </c>
      <c r="N823" s="228" t="s">
        <v>111</v>
      </c>
      <c r="O823" s="250">
        <f>'MMA Rev-Exp Region 2'!V$92</f>
        <v>0</v>
      </c>
      <c r="P823" s="250">
        <v>0</v>
      </c>
      <c r="Q823" s="250">
        <v>0</v>
      </c>
      <c r="R823" s="250">
        <v>0</v>
      </c>
      <c r="S823" s="250">
        <v>0</v>
      </c>
      <c r="T823" s="250">
        <v>0</v>
      </c>
      <c r="U823" s="250">
        <v>0</v>
      </c>
      <c r="V823" s="250">
        <v>0</v>
      </c>
      <c r="W823" s="250">
        <v>0</v>
      </c>
    </row>
    <row r="824" spans="5:23" x14ac:dyDescent="0.3">
      <c r="E824" s="243">
        <f>Jurat!I$1</f>
        <v>0</v>
      </c>
      <c r="F824" s="244">
        <f>Jurat!D$33</f>
        <v>0</v>
      </c>
      <c r="G824" s="219" t="s">
        <v>554</v>
      </c>
      <c r="H824" s="244">
        <v>42643</v>
      </c>
      <c r="I824" s="219" t="s">
        <v>487</v>
      </c>
      <c r="J824" s="219" t="s">
        <v>626</v>
      </c>
      <c r="K824" s="219" t="s">
        <v>564</v>
      </c>
      <c r="L824" s="219" t="s">
        <v>549</v>
      </c>
      <c r="M824" s="239" t="s">
        <v>137</v>
      </c>
      <c r="N824" s="228" t="s">
        <v>112</v>
      </c>
      <c r="O824" s="250">
        <f>'MMA Rev-Exp Region 2'!V$93</f>
        <v>0</v>
      </c>
      <c r="P824" s="250">
        <v>0</v>
      </c>
      <c r="Q824" s="250">
        <v>0</v>
      </c>
      <c r="R824" s="250">
        <v>0</v>
      </c>
      <c r="S824" s="250">
        <v>0</v>
      </c>
      <c r="T824" s="250">
        <v>0</v>
      </c>
      <c r="U824" s="250">
        <v>0</v>
      </c>
      <c r="V824" s="250">
        <v>0</v>
      </c>
      <c r="W824" s="250">
        <v>0</v>
      </c>
    </row>
    <row r="825" spans="5:23" x14ac:dyDescent="0.3">
      <c r="E825" s="243">
        <f>Jurat!I$1</f>
        <v>0</v>
      </c>
      <c r="F825" s="244">
        <f>Jurat!D$33</f>
        <v>0</v>
      </c>
      <c r="G825" s="219" t="s">
        <v>554</v>
      </c>
      <c r="H825" s="244">
        <v>42643</v>
      </c>
      <c r="I825" s="219" t="s">
        <v>487</v>
      </c>
      <c r="J825" s="219" t="s">
        <v>626</v>
      </c>
      <c r="K825" s="219" t="s">
        <v>564</v>
      </c>
      <c r="L825" s="219" t="s">
        <v>549</v>
      </c>
      <c r="M825" s="236" t="s">
        <v>138</v>
      </c>
      <c r="N825" s="231" t="s">
        <v>31</v>
      </c>
      <c r="O825" s="250">
        <f>'MMA Rev-Exp Region 2'!V$94</f>
        <v>0</v>
      </c>
      <c r="P825" s="250">
        <v>0</v>
      </c>
      <c r="Q825" s="250">
        <v>0</v>
      </c>
      <c r="R825" s="250">
        <v>0</v>
      </c>
      <c r="S825" s="250">
        <v>0</v>
      </c>
      <c r="T825" s="250">
        <v>0</v>
      </c>
      <c r="U825" s="250">
        <v>0</v>
      </c>
      <c r="V825" s="250">
        <v>0</v>
      </c>
      <c r="W825" s="250">
        <v>0</v>
      </c>
    </row>
    <row r="826" spans="5:23" x14ac:dyDescent="0.3">
      <c r="E826" s="243">
        <f>Jurat!I$1</f>
        <v>0</v>
      </c>
      <c r="F826" s="244">
        <f>Jurat!D$33</f>
        <v>0</v>
      </c>
      <c r="G826" s="219" t="s">
        <v>554</v>
      </c>
      <c r="H826" s="244">
        <v>42643</v>
      </c>
      <c r="I826" s="219" t="s">
        <v>487</v>
      </c>
      <c r="J826" s="219" t="s">
        <v>626</v>
      </c>
      <c r="K826" s="219" t="s">
        <v>550</v>
      </c>
      <c r="L826" s="219" t="s">
        <v>550</v>
      </c>
      <c r="M826" s="237" t="s">
        <v>140</v>
      </c>
      <c r="N826" s="231" t="s">
        <v>424</v>
      </c>
      <c r="O826" s="250">
        <f>'MMA Rev-Exp Region 2'!V$96</f>
        <v>0</v>
      </c>
      <c r="P826" s="250">
        <v>0</v>
      </c>
      <c r="Q826" s="250">
        <v>0</v>
      </c>
      <c r="R826" s="250">
        <v>0</v>
      </c>
      <c r="S826" s="250">
        <v>0</v>
      </c>
      <c r="T826" s="250">
        <v>0</v>
      </c>
      <c r="U826" s="250">
        <v>0</v>
      </c>
      <c r="V826" s="250">
        <v>0</v>
      </c>
      <c r="W826" s="250">
        <v>0</v>
      </c>
    </row>
    <row r="827" spans="5:23" x14ac:dyDescent="0.3">
      <c r="E827" s="243">
        <f>Jurat!I$1</f>
        <v>0</v>
      </c>
      <c r="F827" s="244">
        <f>Jurat!D$33</f>
        <v>0</v>
      </c>
      <c r="G827" s="219" t="s">
        <v>554</v>
      </c>
      <c r="H827" s="244">
        <v>42643</v>
      </c>
      <c r="I827" s="219" t="s">
        <v>487</v>
      </c>
      <c r="J827" s="219" t="s">
        <v>626</v>
      </c>
      <c r="K827" s="219" t="s">
        <v>550</v>
      </c>
      <c r="L827" s="219" t="s">
        <v>550</v>
      </c>
      <c r="M827" s="237" t="s">
        <v>141</v>
      </c>
      <c r="N827" s="231" t="s">
        <v>417</v>
      </c>
      <c r="O827" s="250">
        <f>'MMA Rev-Exp Region 2'!V$97</f>
        <v>0</v>
      </c>
      <c r="P827" s="250">
        <v>0</v>
      </c>
      <c r="Q827" s="250">
        <v>0</v>
      </c>
      <c r="R827" s="250">
        <v>0</v>
      </c>
      <c r="S827" s="250">
        <v>0</v>
      </c>
      <c r="T827" s="250">
        <v>0</v>
      </c>
      <c r="U827" s="250">
        <v>0</v>
      </c>
      <c r="V827" s="250">
        <v>0</v>
      </c>
      <c r="W827" s="250">
        <v>0</v>
      </c>
    </row>
    <row r="828" spans="5:23" ht="28.8" x14ac:dyDescent="0.3">
      <c r="E828" s="243">
        <f>Jurat!I$1</f>
        <v>0</v>
      </c>
      <c r="F828" s="244">
        <f>Jurat!D$33</f>
        <v>0</v>
      </c>
      <c r="G828" s="219" t="s">
        <v>554</v>
      </c>
      <c r="H828" s="244">
        <v>42643</v>
      </c>
      <c r="I828" s="219" t="s">
        <v>487</v>
      </c>
      <c r="J828" s="219" t="s">
        <v>626</v>
      </c>
      <c r="K828" s="219" t="s">
        <v>550</v>
      </c>
      <c r="L828" s="219" t="s">
        <v>550</v>
      </c>
      <c r="M828" s="237" t="s">
        <v>142</v>
      </c>
      <c r="N828" s="231" t="s">
        <v>197</v>
      </c>
      <c r="O828" s="250">
        <f>'MMA Rev-Exp Region 2'!V$98</f>
        <v>0</v>
      </c>
      <c r="P828" s="250">
        <v>0</v>
      </c>
      <c r="Q828" s="250">
        <v>0</v>
      </c>
      <c r="R828" s="250">
        <v>0</v>
      </c>
      <c r="S828" s="250">
        <v>0</v>
      </c>
      <c r="T828" s="250">
        <v>0</v>
      </c>
      <c r="U828" s="250">
        <v>0</v>
      </c>
      <c r="V828" s="250">
        <v>0</v>
      </c>
      <c r="W828" s="250">
        <v>0</v>
      </c>
    </row>
    <row r="829" spans="5:23" x14ac:dyDescent="0.3">
      <c r="E829" s="243">
        <f>Jurat!I$1</f>
        <v>0</v>
      </c>
      <c r="F829" s="244">
        <f>Jurat!D$33</f>
        <v>0</v>
      </c>
      <c r="G829" s="219" t="s">
        <v>554</v>
      </c>
      <c r="H829" s="244">
        <v>42643</v>
      </c>
      <c r="I829" s="219" t="s">
        <v>487</v>
      </c>
      <c r="J829" s="219" t="s">
        <v>627</v>
      </c>
      <c r="K829" s="234" t="s">
        <v>29</v>
      </c>
      <c r="L829" s="234" t="s">
        <v>29</v>
      </c>
      <c r="M829" s="237" t="s">
        <v>325</v>
      </c>
      <c r="N829" s="231" t="s">
        <v>29</v>
      </c>
      <c r="O829" s="250">
        <f>'MMA Rev-Exp Region 2'!V$105</f>
        <v>0</v>
      </c>
      <c r="P829" s="250">
        <v>0</v>
      </c>
      <c r="Q829" s="250">
        <v>0</v>
      </c>
      <c r="R829" s="250">
        <v>0</v>
      </c>
      <c r="S829" s="250">
        <v>0</v>
      </c>
      <c r="T829" s="250">
        <v>0</v>
      </c>
      <c r="U829" s="250">
        <v>0</v>
      </c>
      <c r="V829" s="250">
        <v>0</v>
      </c>
      <c r="W829" s="250">
        <v>0</v>
      </c>
    </row>
    <row r="830" spans="5:23" x14ac:dyDescent="0.3">
      <c r="E830" s="243">
        <f>Jurat!I$1</f>
        <v>0</v>
      </c>
      <c r="F830" s="244">
        <f>Jurat!D$33</f>
        <v>0</v>
      </c>
      <c r="G830" s="219" t="s">
        <v>554</v>
      </c>
      <c r="H830" s="244">
        <v>42643</v>
      </c>
      <c r="I830" s="219" t="s">
        <v>487</v>
      </c>
      <c r="J830" s="219" t="s">
        <v>628</v>
      </c>
      <c r="K830" s="219" t="s">
        <v>629</v>
      </c>
      <c r="L830" s="234" t="s">
        <v>629</v>
      </c>
      <c r="M830" s="238" t="s">
        <v>327</v>
      </c>
      <c r="N830" s="231" t="s">
        <v>419</v>
      </c>
      <c r="O830" s="250">
        <f>'MMA Rev-Exp Region 2'!V$107</f>
        <v>0</v>
      </c>
      <c r="P830" s="250">
        <v>0</v>
      </c>
      <c r="Q830" s="250">
        <v>0</v>
      </c>
      <c r="R830" s="250">
        <v>0</v>
      </c>
      <c r="S830" s="250">
        <v>0</v>
      </c>
      <c r="T830" s="250">
        <v>0</v>
      </c>
      <c r="U830" s="250">
        <v>0</v>
      </c>
      <c r="V830" s="250">
        <v>0</v>
      </c>
      <c r="W830" s="250">
        <v>0</v>
      </c>
    </row>
    <row r="831" spans="5:23" x14ac:dyDescent="0.3">
      <c r="E831" s="243">
        <f>Jurat!I$1</f>
        <v>0</v>
      </c>
      <c r="F831" s="244">
        <f>Jurat!D$33</f>
        <v>0</v>
      </c>
      <c r="G831" s="219" t="s">
        <v>554</v>
      </c>
      <c r="H831" s="244">
        <v>42643</v>
      </c>
      <c r="I831" s="219" t="s">
        <v>487</v>
      </c>
      <c r="J831" s="219" t="s">
        <v>627</v>
      </c>
      <c r="K831" s="219" t="s">
        <v>630</v>
      </c>
      <c r="L831" s="234" t="s">
        <v>630</v>
      </c>
      <c r="M831" s="238" t="s">
        <v>201</v>
      </c>
      <c r="N831" s="231" t="s">
        <v>421</v>
      </c>
      <c r="O831" s="250">
        <f>'MMA Rev-Exp Region 2'!V$108</f>
        <v>0</v>
      </c>
      <c r="P831" s="250">
        <v>0</v>
      </c>
      <c r="Q831" s="250">
        <v>0</v>
      </c>
      <c r="R831" s="250">
        <v>0</v>
      </c>
      <c r="S831" s="250">
        <v>0</v>
      </c>
      <c r="T831" s="250">
        <v>0</v>
      </c>
      <c r="U831" s="250">
        <v>0</v>
      </c>
      <c r="V831" s="250">
        <v>0</v>
      </c>
      <c r="W831" s="250">
        <v>0</v>
      </c>
    </row>
    <row r="832" spans="5:23" x14ac:dyDescent="0.3">
      <c r="E832" s="243">
        <f>Jurat!I$1</f>
        <v>0</v>
      </c>
      <c r="F832" s="244">
        <f>Jurat!D$33</f>
        <v>0</v>
      </c>
      <c r="G832" s="219" t="s">
        <v>554</v>
      </c>
      <c r="H832" s="244">
        <v>42643</v>
      </c>
      <c r="I832" s="219" t="s">
        <v>487</v>
      </c>
      <c r="J832" s="219" t="s">
        <v>627</v>
      </c>
      <c r="K832" s="219" t="s">
        <v>630</v>
      </c>
      <c r="L832" s="234" t="s">
        <v>630</v>
      </c>
      <c r="M832" s="238" t="s">
        <v>202</v>
      </c>
      <c r="N832" s="231" t="s">
        <v>420</v>
      </c>
      <c r="O832" s="250">
        <f>'MMA Rev-Exp Region 2'!V$109</f>
        <v>0</v>
      </c>
      <c r="P832" s="250">
        <v>0</v>
      </c>
      <c r="Q832" s="250">
        <v>0</v>
      </c>
      <c r="R832" s="250">
        <v>0</v>
      </c>
      <c r="S832" s="250">
        <v>0</v>
      </c>
      <c r="T832" s="250">
        <v>0</v>
      </c>
      <c r="U832" s="250">
        <v>0</v>
      </c>
      <c r="V832" s="250">
        <v>0</v>
      </c>
      <c r="W832" s="250">
        <v>0</v>
      </c>
    </row>
    <row r="833" spans="5:23" x14ac:dyDescent="0.3">
      <c r="E833" s="243">
        <f>Jurat!I$1</f>
        <v>0</v>
      </c>
      <c r="F833" s="244">
        <f>Jurat!D$33</f>
        <v>0</v>
      </c>
      <c r="G833" s="219" t="s">
        <v>554</v>
      </c>
      <c r="H833" s="244">
        <v>42643</v>
      </c>
      <c r="I833" s="219" t="s">
        <v>487</v>
      </c>
      <c r="J833" s="219" t="s">
        <v>627</v>
      </c>
      <c r="K833" s="219" t="s">
        <v>630</v>
      </c>
      <c r="L833" s="234" t="s">
        <v>630</v>
      </c>
      <c r="M833" s="238" t="s">
        <v>203</v>
      </c>
      <c r="N833" s="231" t="s">
        <v>28</v>
      </c>
      <c r="O833" s="250">
        <f>'MMA Rev-Exp Region 2'!V$110</f>
        <v>0</v>
      </c>
      <c r="P833" s="250">
        <v>0</v>
      </c>
      <c r="Q833" s="250">
        <v>0</v>
      </c>
      <c r="R833" s="250">
        <v>0</v>
      </c>
      <c r="S833" s="250">
        <v>0</v>
      </c>
      <c r="T833" s="250">
        <v>0</v>
      </c>
      <c r="U833" s="250">
        <v>0</v>
      </c>
      <c r="V833" s="250">
        <v>0</v>
      </c>
      <c r="W833" s="250">
        <v>0</v>
      </c>
    </row>
    <row r="834" spans="5:23" x14ac:dyDescent="0.3">
      <c r="E834" s="243">
        <f>Jurat!I$1</f>
        <v>0</v>
      </c>
      <c r="F834" s="244">
        <f>Jurat!D$33</f>
        <v>0</v>
      </c>
      <c r="G834" s="219" t="s">
        <v>554</v>
      </c>
      <c r="H834" s="244">
        <v>42643</v>
      </c>
      <c r="I834" s="219" t="s">
        <v>487</v>
      </c>
      <c r="J834" s="219" t="s">
        <v>627</v>
      </c>
      <c r="K834" s="219" t="s">
        <v>630</v>
      </c>
      <c r="L834" s="234" t="s">
        <v>630</v>
      </c>
      <c r="M834" s="238" t="s">
        <v>204</v>
      </c>
      <c r="N834" s="231" t="s">
        <v>205</v>
      </c>
      <c r="O834" s="250">
        <f>'MMA Rev-Exp Region 2'!V$111</f>
        <v>0</v>
      </c>
      <c r="P834" s="250">
        <v>0</v>
      </c>
      <c r="Q834" s="250">
        <v>0</v>
      </c>
      <c r="R834" s="250">
        <v>0</v>
      </c>
      <c r="S834" s="250">
        <v>0</v>
      </c>
      <c r="T834" s="250">
        <v>0</v>
      </c>
      <c r="U834" s="250">
        <v>0</v>
      </c>
      <c r="V834" s="250">
        <v>0</v>
      </c>
      <c r="W834" s="250">
        <v>0</v>
      </c>
    </row>
    <row r="835" spans="5:23" ht="28.8" x14ac:dyDescent="0.3">
      <c r="E835" s="243">
        <f>Jurat!I$1</f>
        <v>0</v>
      </c>
      <c r="F835" s="244">
        <f>Jurat!D$33</f>
        <v>0</v>
      </c>
      <c r="G835" s="219" t="s">
        <v>554</v>
      </c>
      <c r="H835" s="244">
        <v>42643</v>
      </c>
      <c r="I835" s="219" t="s">
        <v>487</v>
      </c>
      <c r="J835" s="219" t="s">
        <v>627</v>
      </c>
      <c r="K835" s="219" t="s">
        <v>29</v>
      </c>
      <c r="L835" s="234" t="s">
        <v>29</v>
      </c>
      <c r="M835" s="238" t="s">
        <v>207</v>
      </c>
      <c r="N835" s="231" t="s">
        <v>422</v>
      </c>
      <c r="O835" s="250">
        <f>'MMA Rev-Exp Region 2'!V$113</f>
        <v>0</v>
      </c>
      <c r="P835" s="250">
        <v>0</v>
      </c>
      <c r="Q835" s="250">
        <v>0</v>
      </c>
      <c r="R835" s="250">
        <v>0</v>
      </c>
      <c r="S835" s="250">
        <v>0</v>
      </c>
      <c r="T835" s="250">
        <v>0</v>
      </c>
      <c r="U835" s="250">
        <v>0</v>
      </c>
      <c r="V835" s="250">
        <v>0</v>
      </c>
      <c r="W835" s="250">
        <v>0</v>
      </c>
    </row>
    <row r="836" spans="5:23" x14ac:dyDescent="0.3">
      <c r="E836" s="243">
        <f>Jurat!I$1</f>
        <v>0</v>
      </c>
      <c r="F836" s="244">
        <f>Jurat!D$33</f>
        <v>0</v>
      </c>
      <c r="G836" s="219" t="s">
        <v>554</v>
      </c>
      <c r="H836" s="244">
        <v>42643</v>
      </c>
      <c r="I836" s="219" t="s">
        <v>487</v>
      </c>
      <c r="J836" s="219" t="s">
        <v>628</v>
      </c>
      <c r="K836" s="219" t="s">
        <v>629</v>
      </c>
      <c r="L836" s="234" t="s">
        <v>629</v>
      </c>
      <c r="M836" s="238" t="s">
        <v>208</v>
      </c>
      <c r="N836" s="231" t="s">
        <v>209</v>
      </c>
      <c r="O836" s="250">
        <f>'MMA Rev-Exp Region 2'!V$114</f>
        <v>0</v>
      </c>
      <c r="P836" s="250">
        <v>0</v>
      </c>
      <c r="Q836" s="250">
        <v>0</v>
      </c>
      <c r="R836" s="250">
        <v>0</v>
      </c>
      <c r="S836" s="250">
        <v>0</v>
      </c>
      <c r="T836" s="250">
        <v>0</v>
      </c>
      <c r="U836" s="250">
        <v>0</v>
      </c>
      <c r="V836" s="250">
        <v>0</v>
      </c>
      <c r="W836" s="250">
        <v>0</v>
      </c>
    </row>
    <row r="837" spans="5:23" x14ac:dyDescent="0.3">
      <c r="E837" s="243">
        <f>Jurat!I$1</f>
        <v>0</v>
      </c>
      <c r="F837" s="244">
        <f>Jurat!D$33</f>
        <v>0</v>
      </c>
      <c r="G837" s="219" t="s">
        <v>554</v>
      </c>
      <c r="H837" s="244">
        <v>42643</v>
      </c>
      <c r="I837" s="219" t="s">
        <v>487</v>
      </c>
      <c r="J837" s="219" t="s">
        <v>627</v>
      </c>
      <c r="K837" s="219" t="s">
        <v>29</v>
      </c>
      <c r="L837" s="234" t="s">
        <v>29</v>
      </c>
      <c r="M837" s="238" t="s">
        <v>211</v>
      </c>
      <c r="N837" s="231" t="s">
        <v>212</v>
      </c>
      <c r="O837" s="250">
        <f>'MMA Rev-Exp Region 2'!V$115</f>
        <v>0</v>
      </c>
      <c r="P837" s="250">
        <v>0</v>
      </c>
      <c r="Q837" s="250">
        <v>0</v>
      </c>
      <c r="R837" s="250">
        <v>0</v>
      </c>
      <c r="S837" s="250">
        <v>0</v>
      </c>
      <c r="T837" s="250">
        <v>0</v>
      </c>
      <c r="U837" s="250">
        <v>0</v>
      </c>
      <c r="V837" s="250">
        <v>0</v>
      </c>
      <c r="W837" s="250">
        <v>0</v>
      </c>
    </row>
    <row r="838" spans="5:23" x14ac:dyDescent="0.3">
      <c r="E838" s="243">
        <f>Jurat!I$1</f>
        <v>0</v>
      </c>
      <c r="F838" s="244">
        <f>Jurat!D$33</f>
        <v>0</v>
      </c>
      <c r="G838" s="219" t="s">
        <v>555</v>
      </c>
      <c r="H838" s="244">
        <v>42735</v>
      </c>
      <c r="I838" s="219" t="s">
        <v>487</v>
      </c>
      <c r="J838" s="219" t="s">
        <v>545</v>
      </c>
      <c r="K838" s="219" t="s">
        <v>545</v>
      </c>
      <c r="L838" s="219" t="s">
        <v>545</v>
      </c>
      <c r="M838" s="219"/>
      <c r="N838" s="224" t="s">
        <v>545</v>
      </c>
      <c r="O838" s="250">
        <f>'MMA Rev-Exp Region 2'!AE$9</f>
        <v>0</v>
      </c>
      <c r="P838" s="250">
        <f>'MMA Rev-Exp Region 2'!AF$9</f>
        <v>0</v>
      </c>
      <c r="Q838" s="250">
        <f>'MMA Rev-Exp Region 2'!AG$9</f>
        <v>0</v>
      </c>
      <c r="R838" s="250">
        <f>'MMA Rev-Exp Region 2'!AH$9</f>
        <v>0</v>
      </c>
      <c r="S838" s="250">
        <f>'MMA Rev-Exp Region 2'!AI$9</f>
        <v>0</v>
      </c>
      <c r="T838" s="250">
        <f>'MMA Rev-Exp Region 2'!AJ$9</f>
        <v>0</v>
      </c>
      <c r="U838" s="250">
        <f>'MMA Rev-Exp Region 2'!AK$9</f>
        <v>0</v>
      </c>
      <c r="V838" s="250">
        <f>'MMA Rev-Exp Region 2'!AL$9</f>
        <v>0</v>
      </c>
      <c r="W838" s="250">
        <f>'MMA Rev-Exp Region 2'!AM$9</f>
        <v>0</v>
      </c>
    </row>
    <row r="839" spans="5:23" x14ac:dyDescent="0.3">
      <c r="E839" s="243">
        <f>Jurat!I$1</f>
        <v>0</v>
      </c>
      <c r="F839" s="244">
        <f>Jurat!D$33</f>
        <v>0</v>
      </c>
      <c r="G839" s="219" t="s">
        <v>555</v>
      </c>
      <c r="H839" s="244">
        <v>42735</v>
      </c>
      <c r="I839" s="219" t="s">
        <v>487</v>
      </c>
      <c r="J839" s="219" t="s">
        <v>625</v>
      </c>
      <c r="K839" s="219" t="s">
        <v>13</v>
      </c>
      <c r="L839" s="219" t="s">
        <v>13</v>
      </c>
      <c r="M839" s="235">
        <v>1.1000000000000001</v>
      </c>
      <c r="N839" s="225" t="s">
        <v>13</v>
      </c>
      <c r="O839" s="250">
        <f>'MMA Rev-Exp Region 2'!AE$11</f>
        <v>0</v>
      </c>
      <c r="P839" s="250">
        <f>'MMA Rev-Exp Region 2'!AF$11</f>
        <v>0</v>
      </c>
      <c r="Q839" s="250">
        <f>'MMA Rev-Exp Region 2'!AG$11</f>
        <v>0</v>
      </c>
      <c r="R839" s="250">
        <f>'MMA Rev-Exp Region 2'!AH$11</f>
        <v>0</v>
      </c>
      <c r="S839" s="250">
        <f>'MMA Rev-Exp Region 2'!AI$11</f>
        <v>0</v>
      </c>
      <c r="T839" s="250">
        <f>'MMA Rev-Exp Region 2'!AJ$11</f>
        <v>0</v>
      </c>
      <c r="U839" s="250">
        <f>'MMA Rev-Exp Region 2'!AK$11</f>
        <v>0</v>
      </c>
      <c r="V839" s="250">
        <f>'MMA Rev-Exp Region 2'!AL$11</f>
        <v>0</v>
      </c>
      <c r="W839" s="250">
        <f>'MMA Rev-Exp Region 2'!AM$11</f>
        <v>0</v>
      </c>
    </row>
    <row r="840" spans="5:23" x14ac:dyDescent="0.3">
      <c r="E840" s="243">
        <f>Jurat!I$1</f>
        <v>0</v>
      </c>
      <c r="F840" s="244">
        <f>Jurat!D$33</f>
        <v>0</v>
      </c>
      <c r="G840" s="219" t="s">
        <v>555</v>
      </c>
      <c r="H840" s="244">
        <v>42735</v>
      </c>
      <c r="I840" s="219" t="s">
        <v>487</v>
      </c>
      <c r="J840" s="219" t="s">
        <v>625</v>
      </c>
      <c r="K840" s="219" t="s">
        <v>631</v>
      </c>
      <c r="L840" s="219" t="s">
        <v>632</v>
      </c>
      <c r="M840" s="236">
        <v>1.2</v>
      </c>
      <c r="N840" s="228" t="s">
        <v>19</v>
      </c>
      <c r="O840" s="250">
        <f>'MMA Rev-Exp Region 2'!AE$12</f>
        <v>0</v>
      </c>
      <c r="P840" s="250">
        <f>'MMA Rev-Exp Region 2'!AF$12</f>
        <v>0</v>
      </c>
      <c r="Q840" s="250">
        <f>'MMA Rev-Exp Region 2'!AG$12</f>
        <v>0</v>
      </c>
      <c r="R840" s="250">
        <f>'MMA Rev-Exp Region 2'!AH$12</f>
        <v>0</v>
      </c>
      <c r="S840" s="250">
        <f>'MMA Rev-Exp Region 2'!AI$12</f>
        <v>0</v>
      </c>
      <c r="T840" s="250">
        <f>'MMA Rev-Exp Region 2'!AJ$12</f>
        <v>0</v>
      </c>
      <c r="U840" s="250">
        <f>'MMA Rev-Exp Region 2'!AK$12</f>
        <v>0</v>
      </c>
      <c r="V840" s="250">
        <f>'MMA Rev-Exp Region 2'!AL$12</f>
        <v>0</v>
      </c>
      <c r="W840" s="250">
        <f>'MMA Rev-Exp Region 2'!AM$12</f>
        <v>0</v>
      </c>
    </row>
    <row r="841" spans="5:23" x14ac:dyDescent="0.3">
      <c r="E841" s="243">
        <f>Jurat!I$1</f>
        <v>0</v>
      </c>
      <c r="F841" s="244">
        <f>Jurat!D$33</f>
        <v>0</v>
      </c>
      <c r="G841" s="219" t="s">
        <v>555</v>
      </c>
      <c r="H841" s="244">
        <v>42735</v>
      </c>
      <c r="I841" s="219" t="s">
        <v>487</v>
      </c>
      <c r="J841" s="219" t="s">
        <v>625</v>
      </c>
      <c r="K841" s="219" t="s">
        <v>631</v>
      </c>
      <c r="L841" s="219" t="s">
        <v>633</v>
      </c>
      <c r="M841" s="236" t="s">
        <v>70</v>
      </c>
      <c r="N841" s="228" t="s">
        <v>449</v>
      </c>
      <c r="O841" s="250">
        <f>'MMA Rev-Exp Region 2'!AE$13</f>
        <v>0</v>
      </c>
      <c r="P841" s="250">
        <f>'MMA Rev-Exp Region 2'!AF$13</f>
        <v>0</v>
      </c>
      <c r="Q841" s="250">
        <f>'MMA Rev-Exp Region 2'!AG$13</f>
        <v>0</v>
      </c>
      <c r="R841" s="250">
        <f>'MMA Rev-Exp Region 2'!AH$13</f>
        <v>0</v>
      </c>
      <c r="S841" s="250">
        <f>'MMA Rev-Exp Region 2'!AI$13</f>
        <v>0</v>
      </c>
      <c r="T841" s="250">
        <f>'MMA Rev-Exp Region 2'!AJ$13</f>
        <v>0</v>
      </c>
      <c r="U841" s="250">
        <f>'MMA Rev-Exp Region 2'!AK$13</f>
        <v>0</v>
      </c>
      <c r="V841" s="250">
        <f>'MMA Rev-Exp Region 2'!AL$13</f>
        <v>0</v>
      </c>
      <c r="W841" s="250">
        <f>'MMA Rev-Exp Region 2'!AM$13</f>
        <v>0</v>
      </c>
    </row>
    <row r="842" spans="5:23" x14ac:dyDescent="0.3">
      <c r="E842" s="243">
        <f>Jurat!I$1</f>
        <v>0</v>
      </c>
      <c r="F842" s="244">
        <f>Jurat!D$33</f>
        <v>0</v>
      </c>
      <c r="G842" s="219" t="s">
        <v>555</v>
      </c>
      <c r="H842" s="244">
        <v>42735</v>
      </c>
      <c r="I842" s="219" t="s">
        <v>487</v>
      </c>
      <c r="J842" s="219" t="s">
        <v>625</v>
      </c>
      <c r="K842" s="219" t="s">
        <v>631</v>
      </c>
      <c r="L842" s="219" t="s">
        <v>634</v>
      </c>
      <c r="M842" s="236" t="s">
        <v>71</v>
      </c>
      <c r="N842" s="228" t="s">
        <v>160</v>
      </c>
      <c r="O842" s="250">
        <f>'MMA Rev-Exp Region 2'!AE$14</f>
        <v>0</v>
      </c>
      <c r="P842" s="250">
        <f>'MMA Rev-Exp Region 2'!AF$14</f>
        <v>0</v>
      </c>
      <c r="Q842" s="250">
        <f>'MMA Rev-Exp Region 2'!AG$14</f>
        <v>0</v>
      </c>
      <c r="R842" s="250">
        <f>'MMA Rev-Exp Region 2'!AH$14</f>
        <v>0</v>
      </c>
      <c r="S842" s="250">
        <f>'MMA Rev-Exp Region 2'!AI$14</f>
        <v>0</v>
      </c>
      <c r="T842" s="250">
        <f>'MMA Rev-Exp Region 2'!AJ$14</f>
        <v>0</v>
      </c>
      <c r="U842" s="250">
        <f>'MMA Rev-Exp Region 2'!AK$14</f>
        <v>0</v>
      </c>
      <c r="V842" s="250">
        <f>'MMA Rev-Exp Region 2'!AL$14</f>
        <v>0</v>
      </c>
      <c r="W842" s="250">
        <f>'MMA Rev-Exp Region 2'!AM$14</f>
        <v>0</v>
      </c>
    </row>
    <row r="843" spans="5:23" x14ac:dyDescent="0.3">
      <c r="E843" s="243">
        <f>Jurat!I$1</f>
        <v>0</v>
      </c>
      <c r="F843" s="244">
        <f>Jurat!D$33</f>
        <v>0</v>
      </c>
      <c r="G843" s="219" t="s">
        <v>555</v>
      </c>
      <c r="H843" s="244">
        <v>42735</v>
      </c>
      <c r="I843" s="219" t="s">
        <v>487</v>
      </c>
      <c r="J843" s="219" t="s">
        <v>625</v>
      </c>
      <c r="K843" s="219" t="s">
        <v>14</v>
      </c>
      <c r="L843" s="219" t="s">
        <v>635</v>
      </c>
      <c r="M843" s="236" t="s">
        <v>104</v>
      </c>
      <c r="N843" s="228" t="s">
        <v>161</v>
      </c>
      <c r="O843" s="250">
        <f>'MMA Rev-Exp Region 2'!AE$15</f>
        <v>0</v>
      </c>
      <c r="P843" s="250">
        <f>'MMA Rev-Exp Region 2'!AF$15</f>
        <v>0</v>
      </c>
      <c r="Q843" s="250">
        <f>'MMA Rev-Exp Region 2'!AG$15</f>
        <v>0</v>
      </c>
      <c r="R843" s="250">
        <f>'MMA Rev-Exp Region 2'!AH$15</f>
        <v>0</v>
      </c>
      <c r="S843" s="250">
        <f>'MMA Rev-Exp Region 2'!AI$15</f>
        <v>0</v>
      </c>
      <c r="T843" s="250">
        <f>'MMA Rev-Exp Region 2'!AJ$15</f>
        <v>0</v>
      </c>
      <c r="U843" s="250">
        <f>'MMA Rev-Exp Region 2'!AK$15</f>
        <v>0</v>
      </c>
      <c r="V843" s="250">
        <f>'MMA Rev-Exp Region 2'!AL$15</f>
        <v>0</v>
      </c>
      <c r="W843" s="250">
        <f>'MMA Rev-Exp Region 2'!AM$15</f>
        <v>0</v>
      </c>
    </row>
    <row r="844" spans="5:23" x14ac:dyDescent="0.3">
      <c r="E844" s="243">
        <f>Jurat!I$1</f>
        <v>0</v>
      </c>
      <c r="F844" s="244">
        <f>Jurat!D$33</f>
        <v>0</v>
      </c>
      <c r="G844" s="219" t="s">
        <v>555</v>
      </c>
      <c r="H844" s="244">
        <v>42735</v>
      </c>
      <c r="I844" s="219" t="s">
        <v>487</v>
      </c>
      <c r="J844" s="219" t="s">
        <v>625</v>
      </c>
      <c r="K844" s="219" t="s">
        <v>14</v>
      </c>
      <c r="L844" s="219" t="s">
        <v>14</v>
      </c>
      <c r="M844" s="236" t="s">
        <v>39</v>
      </c>
      <c r="N844" s="228" t="s">
        <v>14</v>
      </c>
      <c r="O844" s="250">
        <f>'MMA Rev-Exp Region 2'!AE$16</f>
        <v>0</v>
      </c>
      <c r="P844" s="250">
        <f>'MMA Rev-Exp Region 2'!AF$16</f>
        <v>0</v>
      </c>
      <c r="Q844" s="250">
        <f>'MMA Rev-Exp Region 2'!AG$16</f>
        <v>0</v>
      </c>
      <c r="R844" s="250">
        <f>'MMA Rev-Exp Region 2'!AH$16</f>
        <v>0</v>
      </c>
      <c r="S844" s="250">
        <f>'MMA Rev-Exp Region 2'!AI$16</f>
        <v>0</v>
      </c>
      <c r="T844" s="250">
        <f>'MMA Rev-Exp Region 2'!AJ$16</f>
        <v>0</v>
      </c>
      <c r="U844" s="250">
        <f>'MMA Rev-Exp Region 2'!AK$16</f>
        <v>0</v>
      </c>
      <c r="V844" s="250">
        <f>'MMA Rev-Exp Region 2'!AL$16</f>
        <v>0</v>
      </c>
      <c r="W844" s="250">
        <f>'MMA Rev-Exp Region 2'!AM$16</f>
        <v>0</v>
      </c>
    </row>
    <row r="845" spans="5:23" x14ac:dyDescent="0.3">
      <c r="E845" s="243">
        <f>Jurat!I$1</f>
        <v>0</v>
      </c>
      <c r="F845" s="244">
        <f>Jurat!D$33</f>
        <v>0</v>
      </c>
      <c r="G845" s="219" t="s">
        <v>555</v>
      </c>
      <c r="H845" s="244">
        <v>42735</v>
      </c>
      <c r="I845" s="219" t="s">
        <v>487</v>
      </c>
      <c r="J845" s="219" t="s">
        <v>626</v>
      </c>
      <c r="K845" s="219" t="s">
        <v>558</v>
      </c>
      <c r="L845" s="219" t="s">
        <v>0</v>
      </c>
      <c r="M845" s="236">
        <v>2.1</v>
      </c>
      <c r="N845" s="228" t="s">
        <v>162</v>
      </c>
      <c r="O845" s="250">
        <f>'MMA Rev-Exp Region 2'!AE$20</f>
        <v>0</v>
      </c>
      <c r="P845" s="250">
        <f>'MMA Rev-Exp Region 2'!AF$20</f>
        <v>0</v>
      </c>
      <c r="Q845" s="250">
        <f>'MMA Rev-Exp Region 2'!AG$20</f>
        <v>0</v>
      </c>
      <c r="R845" s="250">
        <f>'MMA Rev-Exp Region 2'!AH$20</f>
        <v>0</v>
      </c>
      <c r="S845" s="250">
        <f>'MMA Rev-Exp Region 2'!AI$20</f>
        <v>0</v>
      </c>
      <c r="T845" s="250">
        <f>'MMA Rev-Exp Region 2'!AJ$20</f>
        <v>0</v>
      </c>
      <c r="U845" s="250">
        <f>'MMA Rev-Exp Region 2'!AK$20</f>
        <v>0</v>
      </c>
      <c r="V845" s="250">
        <f>'MMA Rev-Exp Region 2'!AL$20</f>
        <v>0</v>
      </c>
      <c r="W845" s="250">
        <f>'MMA Rev-Exp Region 2'!AM$20</f>
        <v>0</v>
      </c>
    </row>
    <row r="846" spans="5:23" x14ac:dyDescent="0.3">
      <c r="E846" s="243">
        <f>Jurat!I$1</f>
        <v>0</v>
      </c>
      <c r="F846" s="244">
        <f>Jurat!D$33</f>
        <v>0</v>
      </c>
      <c r="G846" s="219" t="s">
        <v>555</v>
      </c>
      <c r="H846" s="244">
        <v>42735</v>
      </c>
      <c r="I846" s="219" t="s">
        <v>487</v>
      </c>
      <c r="J846" s="219" t="s">
        <v>626</v>
      </c>
      <c r="K846" s="219" t="s">
        <v>558</v>
      </c>
      <c r="L846" s="219" t="s">
        <v>0</v>
      </c>
      <c r="M846" s="236">
        <v>2.2000000000000002</v>
      </c>
      <c r="N846" s="228" t="s">
        <v>163</v>
      </c>
      <c r="O846" s="250">
        <f>'MMA Rev-Exp Region 2'!AE$21</f>
        <v>0</v>
      </c>
      <c r="P846" s="250">
        <f>'MMA Rev-Exp Region 2'!AF$21</f>
        <v>0</v>
      </c>
      <c r="Q846" s="250">
        <f>'MMA Rev-Exp Region 2'!AG$21</f>
        <v>0</v>
      </c>
      <c r="R846" s="250">
        <f>'MMA Rev-Exp Region 2'!AH$21</f>
        <v>0</v>
      </c>
      <c r="S846" s="250">
        <f>'MMA Rev-Exp Region 2'!AI$21</f>
        <v>0</v>
      </c>
      <c r="T846" s="250">
        <f>'MMA Rev-Exp Region 2'!AJ$21</f>
        <v>0</v>
      </c>
      <c r="U846" s="250">
        <f>'MMA Rev-Exp Region 2'!AK$21</f>
        <v>0</v>
      </c>
      <c r="V846" s="250">
        <f>'MMA Rev-Exp Region 2'!AL$21</f>
        <v>0</v>
      </c>
      <c r="W846" s="250">
        <f>'MMA Rev-Exp Region 2'!AM$21</f>
        <v>0</v>
      </c>
    </row>
    <row r="847" spans="5:23" x14ac:dyDescent="0.3">
      <c r="E847" s="243">
        <f>Jurat!I$1</f>
        <v>0</v>
      </c>
      <c r="F847" s="244">
        <f>Jurat!D$33</f>
        <v>0</v>
      </c>
      <c r="G847" s="219" t="s">
        <v>555</v>
      </c>
      <c r="H847" s="244">
        <v>42735</v>
      </c>
      <c r="I847" s="219" t="s">
        <v>487</v>
      </c>
      <c r="J847" s="219" t="s">
        <v>626</v>
      </c>
      <c r="K847" s="219" t="s">
        <v>558</v>
      </c>
      <c r="L847" s="219" t="s">
        <v>0</v>
      </c>
      <c r="M847" s="236">
        <v>2.2999999999999998</v>
      </c>
      <c r="N847" s="228" t="s">
        <v>164</v>
      </c>
      <c r="O847" s="250">
        <f>'MMA Rev-Exp Region 2'!AE$22</f>
        <v>0</v>
      </c>
      <c r="P847" s="250">
        <f>'MMA Rev-Exp Region 2'!AF$22</f>
        <v>0</v>
      </c>
      <c r="Q847" s="250">
        <f>'MMA Rev-Exp Region 2'!AG$22</f>
        <v>0</v>
      </c>
      <c r="R847" s="250">
        <f>'MMA Rev-Exp Region 2'!AH$22</f>
        <v>0</v>
      </c>
      <c r="S847" s="250">
        <f>'MMA Rev-Exp Region 2'!AI$22</f>
        <v>0</v>
      </c>
      <c r="T847" s="250">
        <f>'MMA Rev-Exp Region 2'!AJ$22</f>
        <v>0</v>
      </c>
      <c r="U847" s="250">
        <f>'MMA Rev-Exp Region 2'!AK$22</f>
        <v>0</v>
      </c>
      <c r="V847" s="250">
        <f>'MMA Rev-Exp Region 2'!AL$22</f>
        <v>0</v>
      </c>
      <c r="W847" s="250">
        <f>'MMA Rev-Exp Region 2'!AM$22</f>
        <v>0</v>
      </c>
    </row>
    <row r="848" spans="5:23" x14ac:dyDescent="0.3">
      <c r="E848" s="243">
        <f>Jurat!I$1</f>
        <v>0</v>
      </c>
      <c r="F848" s="244">
        <f>Jurat!D$33</f>
        <v>0</v>
      </c>
      <c r="G848" s="219" t="s">
        <v>555</v>
      </c>
      <c r="H848" s="244">
        <v>42735</v>
      </c>
      <c r="I848" s="219" t="s">
        <v>487</v>
      </c>
      <c r="J848" s="219" t="s">
        <v>626</v>
      </c>
      <c r="K848" s="219" t="s">
        <v>558</v>
      </c>
      <c r="L848" s="219" t="s">
        <v>0</v>
      </c>
      <c r="M848" s="236">
        <v>2.4</v>
      </c>
      <c r="N848" s="228" t="s">
        <v>165</v>
      </c>
      <c r="O848" s="250">
        <f>'MMA Rev-Exp Region 2'!AE$23</f>
        <v>0</v>
      </c>
      <c r="P848" s="250">
        <f>'MMA Rev-Exp Region 2'!AF$23</f>
        <v>0</v>
      </c>
      <c r="Q848" s="250">
        <f>'MMA Rev-Exp Region 2'!AG$23</f>
        <v>0</v>
      </c>
      <c r="R848" s="250">
        <f>'MMA Rev-Exp Region 2'!AH$23</f>
        <v>0</v>
      </c>
      <c r="S848" s="250">
        <f>'MMA Rev-Exp Region 2'!AI$23</f>
        <v>0</v>
      </c>
      <c r="T848" s="250">
        <f>'MMA Rev-Exp Region 2'!AJ$23</f>
        <v>0</v>
      </c>
      <c r="U848" s="250">
        <f>'MMA Rev-Exp Region 2'!AK$23</f>
        <v>0</v>
      </c>
      <c r="V848" s="250">
        <f>'MMA Rev-Exp Region 2'!AL$23</f>
        <v>0</v>
      </c>
      <c r="W848" s="250">
        <f>'MMA Rev-Exp Region 2'!AM$23</f>
        <v>0</v>
      </c>
    </row>
    <row r="849" spans="5:23" ht="28.8" x14ac:dyDescent="0.3">
      <c r="E849" s="243">
        <f>Jurat!I$1</f>
        <v>0</v>
      </c>
      <c r="F849" s="244">
        <f>Jurat!D$33</f>
        <v>0</v>
      </c>
      <c r="G849" s="219" t="s">
        <v>555</v>
      </c>
      <c r="H849" s="244">
        <v>42735</v>
      </c>
      <c r="I849" s="219" t="s">
        <v>487</v>
      </c>
      <c r="J849" s="219" t="s">
        <v>626</v>
      </c>
      <c r="K849" s="219" t="s">
        <v>558</v>
      </c>
      <c r="L849" s="219" t="s">
        <v>0</v>
      </c>
      <c r="M849" s="236">
        <v>2.5</v>
      </c>
      <c r="N849" s="228" t="s">
        <v>166</v>
      </c>
      <c r="O849" s="250">
        <f>'MMA Rev-Exp Region 2'!AE$24</f>
        <v>0</v>
      </c>
      <c r="P849" s="250">
        <f>'MMA Rev-Exp Region 2'!AF$24</f>
        <v>0</v>
      </c>
      <c r="Q849" s="250">
        <f>'MMA Rev-Exp Region 2'!AG$24</f>
        <v>0</v>
      </c>
      <c r="R849" s="250">
        <f>'MMA Rev-Exp Region 2'!AH$24</f>
        <v>0</v>
      </c>
      <c r="S849" s="250">
        <f>'MMA Rev-Exp Region 2'!AI$24</f>
        <v>0</v>
      </c>
      <c r="T849" s="250">
        <f>'MMA Rev-Exp Region 2'!AJ$24</f>
        <v>0</v>
      </c>
      <c r="U849" s="250">
        <f>'MMA Rev-Exp Region 2'!AK$24</f>
        <v>0</v>
      </c>
      <c r="V849" s="250">
        <f>'MMA Rev-Exp Region 2'!AL$24</f>
        <v>0</v>
      </c>
      <c r="W849" s="250">
        <f>'MMA Rev-Exp Region 2'!AM$24</f>
        <v>0</v>
      </c>
    </row>
    <row r="850" spans="5:23" x14ac:dyDescent="0.3">
      <c r="E850" s="243">
        <f>Jurat!I$1</f>
        <v>0</v>
      </c>
      <c r="F850" s="244">
        <f>Jurat!D$33</f>
        <v>0</v>
      </c>
      <c r="G850" s="219" t="s">
        <v>555</v>
      </c>
      <c r="H850" s="244">
        <v>42735</v>
      </c>
      <c r="I850" s="219" t="s">
        <v>487</v>
      </c>
      <c r="J850" s="219" t="s">
        <v>626</v>
      </c>
      <c r="K850" s="219" t="s">
        <v>558</v>
      </c>
      <c r="L850" s="219" t="s">
        <v>0</v>
      </c>
      <c r="M850" s="236" t="s">
        <v>108</v>
      </c>
      <c r="N850" s="228" t="s">
        <v>7</v>
      </c>
      <c r="O850" s="250">
        <f>'MMA Rev-Exp Region 2'!AE$25</f>
        <v>0</v>
      </c>
      <c r="P850" s="250">
        <f>'MMA Rev-Exp Region 2'!AF$25</f>
        <v>0</v>
      </c>
      <c r="Q850" s="250">
        <f>'MMA Rev-Exp Region 2'!AG$25</f>
        <v>0</v>
      </c>
      <c r="R850" s="250">
        <f>'MMA Rev-Exp Region 2'!AH$25</f>
        <v>0</v>
      </c>
      <c r="S850" s="250">
        <f>'MMA Rev-Exp Region 2'!AI$25</f>
        <v>0</v>
      </c>
      <c r="T850" s="250">
        <f>'MMA Rev-Exp Region 2'!AJ$25</f>
        <v>0</v>
      </c>
      <c r="U850" s="250">
        <f>'MMA Rev-Exp Region 2'!AK$25</f>
        <v>0</v>
      </c>
      <c r="V850" s="250">
        <f>'MMA Rev-Exp Region 2'!AL$25</f>
        <v>0</v>
      </c>
      <c r="W850" s="250">
        <f>'MMA Rev-Exp Region 2'!AM$25</f>
        <v>0</v>
      </c>
    </row>
    <row r="851" spans="5:23" x14ac:dyDescent="0.3">
      <c r="E851" s="243">
        <f>Jurat!I$1</f>
        <v>0</v>
      </c>
      <c r="F851" s="244">
        <f>Jurat!D$33</f>
        <v>0</v>
      </c>
      <c r="G851" s="219" t="s">
        <v>555</v>
      </c>
      <c r="H851" s="244">
        <v>42735</v>
      </c>
      <c r="I851" s="219" t="s">
        <v>487</v>
      </c>
      <c r="J851" s="219" t="s">
        <v>626</v>
      </c>
      <c r="K851" s="219" t="s">
        <v>558</v>
      </c>
      <c r="L851" s="219" t="s">
        <v>0</v>
      </c>
      <c r="M851" s="236" t="s">
        <v>167</v>
      </c>
      <c r="N851" s="228" t="s">
        <v>565</v>
      </c>
      <c r="O851" s="250">
        <f>'MMA Rev-Exp Region 2'!AE$26</f>
        <v>0</v>
      </c>
      <c r="P851" s="250">
        <f>'MMA Rev-Exp Region 2'!AF$26</f>
        <v>0</v>
      </c>
      <c r="Q851" s="250">
        <f>'MMA Rev-Exp Region 2'!AG$26</f>
        <v>0</v>
      </c>
      <c r="R851" s="250">
        <f>'MMA Rev-Exp Region 2'!AH$26</f>
        <v>0</v>
      </c>
      <c r="S851" s="250">
        <f>'MMA Rev-Exp Region 2'!AI$26</f>
        <v>0</v>
      </c>
      <c r="T851" s="250">
        <f>'MMA Rev-Exp Region 2'!AJ$26</f>
        <v>0</v>
      </c>
      <c r="U851" s="250">
        <f>'MMA Rev-Exp Region 2'!AK$26</f>
        <v>0</v>
      </c>
      <c r="V851" s="250">
        <f>'MMA Rev-Exp Region 2'!AL$26</f>
        <v>0</v>
      </c>
      <c r="W851" s="250">
        <f>'MMA Rev-Exp Region 2'!AM$26</f>
        <v>0</v>
      </c>
    </row>
    <row r="852" spans="5:23" x14ac:dyDescent="0.3">
      <c r="E852" s="243">
        <f>Jurat!I$1</f>
        <v>0</v>
      </c>
      <c r="F852" s="244">
        <f>Jurat!D$33</f>
        <v>0</v>
      </c>
      <c r="G852" s="219" t="s">
        <v>555</v>
      </c>
      <c r="H852" s="244">
        <v>42735</v>
      </c>
      <c r="I852" s="219" t="s">
        <v>487</v>
      </c>
      <c r="J852" s="219" t="s">
        <v>626</v>
      </c>
      <c r="K852" s="219" t="s">
        <v>558</v>
      </c>
      <c r="L852" s="219" t="s">
        <v>60</v>
      </c>
      <c r="M852" s="236">
        <v>3.1</v>
      </c>
      <c r="N852" s="229" t="s">
        <v>37</v>
      </c>
      <c r="O852" s="250">
        <f>'MMA Rev-Exp Region 2'!AE$28</f>
        <v>0</v>
      </c>
      <c r="P852" s="250">
        <f>'MMA Rev-Exp Region 2'!AF$28</f>
        <v>0</v>
      </c>
      <c r="Q852" s="250">
        <f>'MMA Rev-Exp Region 2'!AG$28</f>
        <v>0</v>
      </c>
      <c r="R852" s="250">
        <f>'MMA Rev-Exp Region 2'!AH$28</f>
        <v>0</v>
      </c>
      <c r="S852" s="250">
        <f>'MMA Rev-Exp Region 2'!AI$28</f>
        <v>0</v>
      </c>
      <c r="T852" s="250">
        <f>'MMA Rev-Exp Region 2'!AJ$28</f>
        <v>0</v>
      </c>
      <c r="U852" s="250">
        <f>'MMA Rev-Exp Region 2'!AK$28</f>
        <v>0</v>
      </c>
      <c r="V852" s="250">
        <f>'MMA Rev-Exp Region 2'!AL$28</f>
        <v>0</v>
      </c>
      <c r="W852" s="250">
        <f>'MMA Rev-Exp Region 2'!AM$28</f>
        <v>0</v>
      </c>
    </row>
    <row r="853" spans="5:23" x14ac:dyDescent="0.3">
      <c r="E853" s="243">
        <f>Jurat!I$1</f>
        <v>0</v>
      </c>
      <c r="F853" s="244">
        <f>Jurat!D$33</f>
        <v>0</v>
      </c>
      <c r="G853" s="219" t="s">
        <v>555</v>
      </c>
      <c r="H853" s="244">
        <v>42735</v>
      </c>
      <c r="I853" s="219" t="s">
        <v>487</v>
      </c>
      <c r="J853" s="219" t="s">
        <v>626</v>
      </c>
      <c r="K853" s="219" t="s">
        <v>558</v>
      </c>
      <c r="L853" s="219" t="s">
        <v>60</v>
      </c>
      <c r="M853" s="236">
        <v>3.2</v>
      </c>
      <c r="N853" s="229" t="s">
        <v>38</v>
      </c>
      <c r="O853" s="250">
        <f>'MMA Rev-Exp Region 2'!AE$29</f>
        <v>0</v>
      </c>
      <c r="P853" s="250">
        <f>'MMA Rev-Exp Region 2'!AF$29</f>
        <v>0</v>
      </c>
      <c r="Q853" s="250">
        <f>'MMA Rev-Exp Region 2'!AG$29</f>
        <v>0</v>
      </c>
      <c r="R853" s="250">
        <f>'MMA Rev-Exp Region 2'!AH$29</f>
        <v>0</v>
      </c>
      <c r="S853" s="250">
        <f>'MMA Rev-Exp Region 2'!AI$29</f>
        <v>0</v>
      </c>
      <c r="T853" s="250">
        <f>'MMA Rev-Exp Region 2'!AJ$29</f>
        <v>0</v>
      </c>
      <c r="U853" s="250">
        <f>'MMA Rev-Exp Region 2'!AK$29</f>
        <v>0</v>
      </c>
      <c r="V853" s="250">
        <f>'MMA Rev-Exp Region 2'!AL$29</f>
        <v>0</v>
      </c>
      <c r="W853" s="250">
        <f>'MMA Rev-Exp Region 2'!AM$29</f>
        <v>0</v>
      </c>
    </row>
    <row r="854" spans="5:23" x14ac:dyDescent="0.3">
      <c r="E854" s="243">
        <f>Jurat!I$1</f>
        <v>0</v>
      </c>
      <c r="F854" s="244">
        <f>Jurat!D$33</f>
        <v>0</v>
      </c>
      <c r="G854" s="219" t="s">
        <v>555</v>
      </c>
      <c r="H854" s="244">
        <v>42735</v>
      </c>
      <c r="I854" s="219" t="s">
        <v>487</v>
      </c>
      <c r="J854" s="219" t="s">
        <v>626</v>
      </c>
      <c r="K854" s="219" t="s">
        <v>558</v>
      </c>
      <c r="L854" s="219" t="s">
        <v>60</v>
      </c>
      <c r="M854" s="236">
        <v>3.3</v>
      </c>
      <c r="N854" s="229" t="s">
        <v>61</v>
      </c>
      <c r="O854" s="250">
        <f>'MMA Rev-Exp Region 2'!AE$30</f>
        <v>0</v>
      </c>
      <c r="P854" s="250">
        <f>'MMA Rev-Exp Region 2'!AF$30</f>
        <v>0</v>
      </c>
      <c r="Q854" s="250">
        <f>'MMA Rev-Exp Region 2'!AG$30</f>
        <v>0</v>
      </c>
      <c r="R854" s="250">
        <f>'MMA Rev-Exp Region 2'!AH$30</f>
        <v>0</v>
      </c>
      <c r="S854" s="250">
        <f>'MMA Rev-Exp Region 2'!AI$30</f>
        <v>0</v>
      </c>
      <c r="T854" s="250">
        <f>'MMA Rev-Exp Region 2'!AJ$30</f>
        <v>0</v>
      </c>
      <c r="U854" s="250">
        <f>'MMA Rev-Exp Region 2'!AK$30</f>
        <v>0</v>
      </c>
      <c r="V854" s="250">
        <f>'MMA Rev-Exp Region 2'!AL$30</f>
        <v>0</v>
      </c>
      <c r="W854" s="250">
        <f>'MMA Rev-Exp Region 2'!AM$30</f>
        <v>0</v>
      </c>
    </row>
    <row r="855" spans="5:23" x14ac:dyDescent="0.3">
      <c r="E855" s="243">
        <f>Jurat!I$1</f>
        <v>0</v>
      </c>
      <c r="F855" s="244">
        <f>Jurat!D$33</f>
        <v>0</v>
      </c>
      <c r="G855" s="219" t="s">
        <v>555</v>
      </c>
      <c r="H855" s="244">
        <v>42735</v>
      </c>
      <c r="I855" s="219" t="s">
        <v>487</v>
      </c>
      <c r="J855" s="219" t="s">
        <v>626</v>
      </c>
      <c r="K855" s="219" t="s">
        <v>558</v>
      </c>
      <c r="L855" s="219" t="s">
        <v>60</v>
      </c>
      <c r="M855" s="236" t="s">
        <v>49</v>
      </c>
      <c r="N855" s="229" t="s">
        <v>168</v>
      </c>
      <c r="O855" s="250">
        <f>'MMA Rev-Exp Region 2'!AE$31</f>
        <v>0</v>
      </c>
      <c r="P855" s="250">
        <f>'MMA Rev-Exp Region 2'!AF$31</f>
        <v>0</v>
      </c>
      <c r="Q855" s="250">
        <f>'MMA Rev-Exp Region 2'!AG$31</f>
        <v>0</v>
      </c>
      <c r="R855" s="250">
        <f>'MMA Rev-Exp Region 2'!AH$31</f>
        <v>0</v>
      </c>
      <c r="S855" s="250">
        <f>'MMA Rev-Exp Region 2'!AI$31</f>
        <v>0</v>
      </c>
      <c r="T855" s="250">
        <f>'MMA Rev-Exp Region 2'!AJ$31</f>
        <v>0</v>
      </c>
      <c r="U855" s="250">
        <f>'MMA Rev-Exp Region 2'!AK$31</f>
        <v>0</v>
      </c>
      <c r="V855" s="250">
        <f>'MMA Rev-Exp Region 2'!AL$31</f>
        <v>0</v>
      </c>
      <c r="W855" s="250">
        <f>'MMA Rev-Exp Region 2'!AM$31</f>
        <v>0</v>
      </c>
    </row>
    <row r="856" spans="5:23" x14ac:dyDescent="0.3">
      <c r="E856" s="243">
        <f>Jurat!I$1</f>
        <v>0</v>
      </c>
      <c r="F856" s="244">
        <f>Jurat!D$33</f>
        <v>0</v>
      </c>
      <c r="G856" s="219" t="s">
        <v>555</v>
      </c>
      <c r="H856" s="244">
        <v>42735</v>
      </c>
      <c r="I856" s="219" t="s">
        <v>487</v>
      </c>
      <c r="J856" s="219" t="s">
        <v>626</v>
      </c>
      <c r="K856" s="219" t="s">
        <v>558</v>
      </c>
      <c r="L856" s="219" t="s">
        <v>60</v>
      </c>
      <c r="M856" s="236" t="s">
        <v>46</v>
      </c>
      <c r="N856" s="229" t="s">
        <v>59</v>
      </c>
      <c r="O856" s="250">
        <f>'MMA Rev-Exp Region 2'!AE$32</f>
        <v>0</v>
      </c>
      <c r="P856" s="250">
        <f>'MMA Rev-Exp Region 2'!AF$32</f>
        <v>0</v>
      </c>
      <c r="Q856" s="250">
        <f>'MMA Rev-Exp Region 2'!AG$32</f>
        <v>0</v>
      </c>
      <c r="R856" s="250">
        <f>'MMA Rev-Exp Region 2'!AH$32</f>
        <v>0</v>
      </c>
      <c r="S856" s="250">
        <f>'MMA Rev-Exp Region 2'!AI$32</f>
        <v>0</v>
      </c>
      <c r="T856" s="250">
        <f>'MMA Rev-Exp Region 2'!AJ$32</f>
        <v>0</v>
      </c>
      <c r="U856" s="250">
        <f>'MMA Rev-Exp Region 2'!AK$32</f>
        <v>0</v>
      </c>
      <c r="V856" s="250">
        <f>'MMA Rev-Exp Region 2'!AL$32</f>
        <v>0</v>
      </c>
      <c r="W856" s="250">
        <f>'MMA Rev-Exp Region 2'!AM$32</f>
        <v>0</v>
      </c>
    </row>
    <row r="857" spans="5:23" x14ac:dyDescent="0.3">
      <c r="E857" s="243">
        <f>Jurat!I$1</f>
        <v>0</v>
      </c>
      <c r="F857" s="244">
        <f>Jurat!D$33</f>
        <v>0</v>
      </c>
      <c r="G857" s="219" t="s">
        <v>555</v>
      </c>
      <c r="H857" s="244">
        <v>42735</v>
      </c>
      <c r="I857" s="219" t="s">
        <v>487</v>
      </c>
      <c r="J857" s="219" t="s">
        <v>626</v>
      </c>
      <c r="K857" s="219" t="s">
        <v>558</v>
      </c>
      <c r="L857" s="219" t="s">
        <v>60</v>
      </c>
      <c r="M857" s="236" t="s">
        <v>47</v>
      </c>
      <c r="N857" s="229" t="s">
        <v>169</v>
      </c>
      <c r="O857" s="250">
        <f>'MMA Rev-Exp Region 2'!AE$33</f>
        <v>0</v>
      </c>
      <c r="P857" s="250">
        <f>'MMA Rev-Exp Region 2'!AF$33</f>
        <v>0</v>
      </c>
      <c r="Q857" s="250">
        <f>'MMA Rev-Exp Region 2'!AG$33</f>
        <v>0</v>
      </c>
      <c r="R857" s="250">
        <f>'MMA Rev-Exp Region 2'!AH$33</f>
        <v>0</v>
      </c>
      <c r="S857" s="250">
        <f>'MMA Rev-Exp Region 2'!AI$33</f>
        <v>0</v>
      </c>
      <c r="T857" s="250">
        <f>'MMA Rev-Exp Region 2'!AJ$33</f>
        <v>0</v>
      </c>
      <c r="U857" s="250">
        <f>'MMA Rev-Exp Region 2'!AK$33</f>
        <v>0</v>
      </c>
      <c r="V857" s="250">
        <f>'MMA Rev-Exp Region 2'!AL$33</f>
        <v>0</v>
      </c>
      <c r="W857" s="250">
        <f>'MMA Rev-Exp Region 2'!AM$33</f>
        <v>0</v>
      </c>
    </row>
    <row r="858" spans="5:23" x14ac:dyDescent="0.3">
      <c r="E858" s="243">
        <f>Jurat!I$1</f>
        <v>0</v>
      </c>
      <c r="F858" s="244">
        <f>Jurat!D$33</f>
        <v>0</v>
      </c>
      <c r="G858" s="219" t="s">
        <v>555</v>
      </c>
      <c r="H858" s="244">
        <v>42735</v>
      </c>
      <c r="I858" s="219" t="s">
        <v>487</v>
      </c>
      <c r="J858" s="219" t="s">
        <v>626</v>
      </c>
      <c r="K858" s="219" t="s">
        <v>558</v>
      </c>
      <c r="L858" s="219" t="s">
        <v>60</v>
      </c>
      <c r="M858" s="236" t="s">
        <v>48</v>
      </c>
      <c r="N858" s="229" t="s">
        <v>578</v>
      </c>
      <c r="O858" s="250">
        <f>'MMA Rev-Exp Region 2'!AE$34</f>
        <v>0</v>
      </c>
      <c r="P858" s="250">
        <f>'MMA Rev-Exp Region 2'!AF$34</f>
        <v>0</v>
      </c>
      <c r="Q858" s="250">
        <f>'MMA Rev-Exp Region 2'!AG$34</f>
        <v>0</v>
      </c>
      <c r="R858" s="250">
        <f>'MMA Rev-Exp Region 2'!AH$34</f>
        <v>0</v>
      </c>
      <c r="S858" s="250">
        <f>'MMA Rev-Exp Region 2'!AI$34</f>
        <v>0</v>
      </c>
      <c r="T858" s="250">
        <f>'MMA Rev-Exp Region 2'!AJ$34</f>
        <v>0</v>
      </c>
      <c r="U858" s="250">
        <f>'MMA Rev-Exp Region 2'!AK$34</f>
        <v>0</v>
      </c>
      <c r="V858" s="250">
        <f>'MMA Rev-Exp Region 2'!AL$34</f>
        <v>0</v>
      </c>
      <c r="W858" s="250">
        <f>'MMA Rev-Exp Region 2'!AM$34</f>
        <v>0</v>
      </c>
    </row>
    <row r="859" spans="5:23" x14ac:dyDescent="0.3">
      <c r="E859" s="243">
        <f>Jurat!I$1</f>
        <v>0</v>
      </c>
      <c r="F859" s="244">
        <f>Jurat!D$33</f>
        <v>0</v>
      </c>
      <c r="G859" s="219" t="s">
        <v>555</v>
      </c>
      <c r="H859" s="244">
        <v>42735</v>
      </c>
      <c r="I859" s="219" t="s">
        <v>487</v>
      </c>
      <c r="J859" s="219" t="s">
        <v>626</v>
      </c>
      <c r="K859" s="219" t="s">
        <v>558</v>
      </c>
      <c r="L859" s="219" t="s">
        <v>26</v>
      </c>
      <c r="M859" s="236">
        <v>4.0999999999999996</v>
      </c>
      <c r="N859" s="240" t="s">
        <v>26</v>
      </c>
      <c r="O859" s="250">
        <f>'MMA Rev-Exp Region 2'!AE$36</f>
        <v>0</v>
      </c>
      <c r="P859" s="250">
        <f>'MMA Rev-Exp Region 2'!AF$36</f>
        <v>0</v>
      </c>
      <c r="Q859" s="250">
        <f>'MMA Rev-Exp Region 2'!AG$36</f>
        <v>0</v>
      </c>
      <c r="R859" s="250">
        <f>'MMA Rev-Exp Region 2'!AH$36</f>
        <v>0</v>
      </c>
      <c r="S859" s="250">
        <f>'MMA Rev-Exp Region 2'!AI$36</f>
        <v>0</v>
      </c>
      <c r="T859" s="250">
        <f>'MMA Rev-Exp Region 2'!AJ$36</f>
        <v>0</v>
      </c>
      <c r="U859" s="250">
        <f>'MMA Rev-Exp Region 2'!AK$36</f>
        <v>0</v>
      </c>
      <c r="V859" s="250">
        <f>'MMA Rev-Exp Region 2'!AL$36</f>
        <v>0</v>
      </c>
      <c r="W859" s="250">
        <f>'MMA Rev-Exp Region 2'!AM$36</f>
        <v>0</v>
      </c>
    </row>
    <row r="860" spans="5:23" x14ac:dyDescent="0.3">
      <c r="E860" s="243">
        <f>Jurat!I$1</f>
        <v>0</v>
      </c>
      <c r="F860" s="244">
        <f>Jurat!D$33</f>
        <v>0</v>
      </c>
      <c r="G860" s="219" t="s">
        <v>555</v>
      </c>
      <c r="H860" s="244">
        <v>42735</v>
      </c>
      <c r="I860" s="219" t="s">
        <v>487</v>
      </c>
      <c r="J860" s="219" t="s">
        <v>626</v>
      </c>
      <c r="K860" s="219" t="s">
        <v>558</v>
      </c>
      <c r="L860" s="219" t="s">
        <v>26</v>
      </c>
      <c r="M860" s="236" t="s">
        <v>82</v>
      </c>
      <c r="N860" s="241" t="s">
        <v>219</v>
      </c>
      <c r="O860" s="250">
        <f>'MMA Rev-Exp Region 2'!AE$37</f>
        <v>0</v>
      </c>
      <c r="P860" s="250">
        <f>'MMA Rev-Exp Region 2'!AF$37</f>
        <v>0</v>
      </c>
      <c r="Q860" s="250">
        <f>'MMA Rev-Exp Region 2'!AG$37</f>
        <v>0</v>
      </c>
      <c r="R860" s="250">
        <f>'MMA Rev-Exp Region 2'!AH$37</f>
        <v>0</v>
      </c>
      <c r="S860" s="250">
        <f>'MMA Rev-Exp Region 2'!AI$37</f>
        <v>0</v>
      </c>
      <c r="T860" s="250">
        <f>'MMA Rev-Exp Region 2'!AJ$37</f>
        <v>0</v>
      </c>
      <c r="U860" s="250">
        <f>'MMA Rev-Exp Region 2'!AK$37</f>
        <v>0</v>
      </c>
      <c r="V860" s="250">
        <f>'MMA Rev-Exp Region 2'!AL$37</f>
        <v>0</v>
      </c>
      <c r="W860" s="250">
        <f>'MMA Rev-Exp Region 2'!AM$37</f>
        <v>0</v>
      </c>
    </row>
    <row r="861" spans="5:23" x14ac:dyDescent="0.3">
      <c r="E861" s="243">
        <f>Jurat!I$1</f>
        <v>0</v>
      </c>
      <c r="F861" s="244">
        <f>Jurat!D$33</f>
        <v>0</v>
      </c>
      <c r="G861" s="219" t="s">
        <v>555</v>
      </c>
      <c r="H861" s="244">
        <v>42735</v>
      </c>
      <c r="I861" s="219" t="s">
        <v>487</v>
      </c>
      <c r="J861" s="219" t="s">
        <v>626</v>
      </c>
      <c r="K861" s="219" t="s">
        <v>558</v>
      </c>
      <c r="L861" s="219" t="s">
        <v>26</v>
      </c>
      <c r="M861" s="237" t="s">
        <v>83</v>
      </c>
      <c r="N861" s="242" t="s">
        <v>568</v>
      </c>
      <c r="O861" s="250">
        <f>'MMA Rev-Exp Region 2'!AE$38</f>
        <v>0</v>
      </c>
      <c r="P861" s="250">
        <f>'MMA Rev-Exp Region 2'!AF$38</f>
        <v>0</v>
      </c>
      <c r="Q861" s="250">
        <f>'MMA Rev-Exp Region 2'!AG$38</f>
        <v>0</v>
      </c>
      <c r="R861" s="250">
        <f>'MMA Rev-Exp Region 2'!AH$38</f>
        <v>0</v>
      </c>
      <c r="S861" s="250">
        <f>'MMA Rev-Exp Region 2'!AI$38</f>
        <v>0</v>
      </c>
      <c r="T861" s="250">
        <f>'MMA Rev-Exp Region 2'!AJ$38</f>
        <v>0</v>
      </c>
      <c r="U861" s="250">
        <f>'MMA Rev-Exp Region 2'!AK$38</f>
        <v>0</v>
      </c>
      <c r="V861" s="250">
        <f>'MMA Rev-Exp Region 2'!AL$38</f>
        <v>0</v>
      </c>
      <c r="W861" s="250">
        <f>'MMA Rev-Exp Region 2'!AM$38</f>
        <v>0</v>
      </c>
    </row>
    <row r="862" spans="5:23" x14ac:dyDescent="0.3">
      <c r="E862" s="243">
        <f>Jurat!I$1</f>
        <v>0</v>
      </c>
      <c r="F862" s="244">
        <f>Jurat!D$33</f>
        <v>0</v>
      </c>
      <c r="G862" s="219" t="s">
        <v>555</v>
      </c>
      <c r="H862" s="244">
        <v>42735</v>
      </c>
      <c r="I862" s="219" t="s">
        <v>487</v>
      </c>
      <c r="J862" s="219" t="s">
        <v>626</v>
      </c>
      <c r="K862" s="219" t="s">
        <v>558</v>
      </c>
      <c r="L862" s="219" t="s">
        <v>559</v>
      </c>
      <c r="M862" s="236">
        <v>5.0999999999999996</v>
      </c>
      <c r="N862" s="240" t="s">
        <v>41</v>
      </c>
      <c r="O862" s="250">
        <f>'MMA Rev-Exp Region 2'!AE$40</f>
        <v>0</v>
      </c>
      <c r="P862" s="250">
        <f>'MMA Rev-Exp Region 2'!AF$40</f>
        <v>0</v>
      </c>
      <c r="Q862" s="250">
        <f>'MMA Rev-Exp Region 2'!AG$40</f>
        <v>0</v>
      </c>
      <c r="R862" s="250">
        <f>'MMA Rev-Exp Region 2'!AH$40</f>
        <v>0</v>
      </c>
      <c r="S862" s="250">
        <f>'MMA Rev-Exp Region 2'!AI$40</f>
        <v>0</v>
      </c>
      <c r="T862" s="250">
        <f>'MMA Rev-Exp Region 2'!AJ$40</f>
        <v>0</v>
      </c>
      <c r="U862" s="250">
        <f>'MMA Rev-Exp Region 2'!AK$40</f>
        <v>0</v>
      </c>
      <c r="V862" s="250">
        <f>'MMA Rev-Exp Region 2'!AL$40</f>
        <v>0</v>
      </c>
      <c r="W862" s="250">
        <f>'MMA Rev-Exp Region 2'!AM$40</f>
        <v>0</v>
      </c>
    </row>
    <row r="863" spans="5:23" ht="28.8" x14ac:dyDescent="0.3">
      <c r="E863" s="243">
        <f>Jurat!I$1</f>
        <v>0</v>
      </c>
      <c r="F863" s="244">
        <f>Jurat!D$33</f>
        <v>0</v>
      </c>
      <c r="G863" s="219" t="s">
        <v>555</v>
      </c>
      <c r="H863" s="244">
        <v>42735</v>
      </c>
      <c r="I863" s="219" t="s">
        <v>487</v>
      </c>
      <c r="J863" s="219" t="s">
        <v>626</v>
      </c>
      <c r="K863" s="219" t="s">
        <v>558</v>
      </c>
      <c r="L863" s="219" t="s">
        <v>559</v>
      </c>
      <c r="M863" s="236">
        <v>5.2</v>
      </c>
      <c r="N863" s="240" t="s">
        <v>367</v>
      </c>
      <c r="O863" s="250">
        <f>'MMA Rev-Exp Region 2'!AE$41</f>
        <v>0</v>
      </c>
      <c r="P863" s="250">
        <f>'MMA Rev-Exp Region 2'!AF$41</f>
        <v>0</v>
      </c>
      <c r="Q863" s="250">
        <f>'MMA Rev-Exp Region 2'!AG$41</f>
        <v>0</v>
      </c>
      <c r="R863" s="250">
        <f>'MMA Rev-Exp Region 2'!AH$41</f>
        <v>0</v>
      </c>
      <c r="S863" s="250">
        <f>'MMA Rev-Exp Region 2'!AI$41</f>
        <v>0</v>
      </c>
      <c r="T863" s="250">
        <f>'MMA Rev-Exp Region 2'!AJ$41</f>
        <v>0</v>
      </c>
      <c r="U863" s="250">
        <f>'MMA Rev-Exp Region 2'!AK$41</f>
        <v>0</v>
      </c>
      <c r="V863" s="250">
        <f>'MMA Rev-Exp Region 2'!AL$41</f>
        <v>0</v>
      </c>
      <c r="W863" s="250">
        <f>'MMA Rev-Exp Region 2'!AM$41</f>
        <v>0</v>
      </c>
    </row>
    <row r="864" spans="5:23" ht="28.8" x14ac:dyDescent="0.3">
      <c r="E864" s="243">
        <f>Jurat!I$1</f>
        <v>0</v>
      </c>
      <c r="F864" s="244">
        <f>Jurat!D$33</f>
        <v>0</v>
      </c>
      <c r="G864" s="219" t="s">
        <v>555</v>
      </c>
      <c r="H864" s="244">
        <v>42735</v>
      </c>
      <c r="I864" s="219" t="s">
        <v>487</v>
      </c>
      <c r="J864" s="219" t="s">
        <v>626</v>
      </c>
      <c r="K864" s="219" t="s">
        <v>558</v>
      </c>
      <c r="L864" s="219" t="s">
        <v>559</v>
      </c>
      <c r="M864" s="236">
        <v>5.3</v>
      </c>
      <c r="N864" s="240" t="s">
        <v>368</v>
      </c>
      <c r="O864" s="250">
        <f>'MMA Rev-Exp Region 2'!AE$42</f>
        <v>0</v>
      </c>
      <c r="P864" s="250">
        <f>'MMA Rev-Exp Region 2'!AF$42</f>
        <v>0</v>
      </c>
      <c r="Q864" s="250">
        <f>'MMA Rev-Exp Region 2'!AG$42</f>
        <v>0</v>
      </c>
      <c r="R864" s="250">
        <f>'MMA Rev-Exp Region 2'!AH$42</f>
        <v>0</v>
      </c>
      <c r="S864" s="250">
        <f>'MMA Rev-Exp Region 2'!AI$42</f>
        <v>0</v>
      </c>
      <c r="T864" s="250">
        <f>'MMA Rev-Exp Region 2'!AJ$42</f>
        <v>0</v>
      </c>
      <c r="U864" s="250">
        <f>'MMA Rev-Exp Region 2'!AK$42</f>
        <v>0</v>
      </c>
      <c r="V864" s="250">
        <f>'MMA Rev-Exp Region 2'!AL$42</f>
        <v>0</v>
      </c>
      <c r="W864" s="250">
        <f>'MMA Rev-Exp Region 2'!AM$42</f>
        <v>0</v>
      </c>
    </row>
    <row r="865" spans="5:23" x14ac:dyDescent="0.3">
      <c r="E865" s="243">
        <f>Jurat!I$1</f>
        <v>0</v>
      </c>
      <c r="F865" s="244">
        <f>Jurat!D$33</f>
        <v>0</v>
      </c>
      <c r="G865" s="219" t="s">
        <v>555</v>
      </c>
      <c r="H865" s="244">
        <v>42735</v>
      </c>
      <c r="I865" s="219" t="s">
        <v>487</v>
      </c>
      <c r="J865" s="219" t="s">
        <v>626</v>
      </c>
      <c r="K865" s="219" t="s">
        <v>558</v>
      </c>
      <c r="L865" s="219" t="s">
        <v>559</v>
      </c>
      <c r="M865" s="236" t="s">
        <v>89</v>
      </c>
      <c r="N865" s="240" t="s">
        <v>569</v>
      </c>
      <c r="O865" s="250">
        <f>'MMA Rev-Exp Region 2'!AE$43</f>
        <v>0</v>
      </c>
      <c r="P865" s="250">
        <f>'MMA Rev-Exp Region 2'!AF$43</f>
        <v>0</v>
      </c>
      <c r="Q865" s="250">
        <f>'MMA Rev-Exp Region 2'!AG$43</f>
        <v>0</v>
      </c>
      <c r="R865" s="250">
        <f>'MMA Rev-Exp Region 2'!AH$43</f>
        <v>0</v>
      </c>
      <c r="S865" s="250">
        <f>'MMA Rev-Exp Region 2'!AI$43</f>
        <v>0</v>
      </c>
      <c r="T865" s="250">
        <f>'MMA Rev-Exp Region 2'!AJ$43</f>
        <v>0</v>
      </c>
      <c r="U865" s="250">
        <f>'MMA Rev-Exp Region 2'!AK$43</f>
        <v>0</v>
      </c>
      <c r="V865" s="250">
        <f>'MMA Rev-Exp Region 2'!AL$43</f>
        <v>0</v>
      </c>
      <c r="W865" s="250">
        <f>'MMA Rev-Exp Region 2'!AM$43</f>
        <v>0</v>
      </c>
    </row>
    <row r="866" spans="5:23" x14ac:dyDescent="0.3">
      <c r="E866" s="243">
        <f>Jurat!I$1</f>
        <v>0</v>
      </c>
      <c r="F866" s="244">
        <f>Jurat!D$33</f>
        <v>0</v>
      </c>
      <c r="G866" s="219" t="s">
        <v>555</v>
      </c>
      <c r="H866" s="244">
        <v>42735</v>
      </c>
      <c r="I866" s="219" t="s">
        <v>487</v>
      </c>
      <c r="J866" s="219" t="s">
        <v>626</v>
      </c>
      <c r="K866" s="219" t="s">
        <v>558</v>
      </c>
      <c r="L866" s="219" t="s">
        <v>560</v>
      </c>
      <c r="M866" s="236">
        <v>6.1</v>
      </c>
      <c r="N866" s="240" t="s">
        <v>20</v>
      </c>
      <c r="O866" s="250">
        <f>'MMA Rev-Exp Region 2'!AE$45</f>
        <v>0</v>
      </c>
      <c r="P866" s="250">
        <f>'MMA Rev-Exp Region 2'!AF$45</f>
        <v>0</v>
      </c>
      <c r="Q866" s="250">
        <f>'MMA Rev-Exp Region 2'!AG$45</f>
        <v>0</v>
      </c>
      <c r="R866" s="250">
        <f>'MMA Rev-Exp Region 2'!AH$45</f>
        <v>0</v>
      </c>
      <c r="S866" s="250">
        <f>'MMA Rev-Exp Region 2'!AI$45</f>
        <v>0</v>
      </c>
      <c r="T866" s="250">
        <f>'MMA Rev-Exp Region 2'!AJ$45</f>
        <v>0</v>
      </c>
      <c r="U866" s="250">
        <f>'MMA Rev-Exp Region 2'!AK$45</f>
        <v>0</v>
      </c>
      <c r="V866" s="250">
        <f>'MMA Rev-Exp Region 2'!AL$45</f>
        <v>0</v>
      </c>
      <c r="W866" s="250">
        <f>'MMA Rev-Exp Region 2'!AM$45</f>
        <v>0</v>
      </c>
    </row>
    <row r="867" spans="5:23" x14ac:dyDescent="0.3">
      <c r="E867" s="243">
        <f>Jurat!I$1</f>
        <v>0</v>
      </c>
      <c r="F867" s="244">
        <f>Jurat!D$33</f>
        <v>0</v>
      </c>
      <c r="G867" s="219" t="s">
        <v>555</v>
      </c>
      <c r="H867" s="244">
        <v>42735</v>
      </c>
      <c r="I867" s="219" t="s">
        <v>487</v>
      </c>
      <c r="J867" s="219" t="s">
        <v>626</v>
      </c>
      <c r="K867" s="219" t="s">
        <v>558</v>
      </c>
      <c r="L867" s="219" t="s">
        <v>560</v>
      </c>
      <c r="M867" s="236">
        <v>6.2</v>
      </c>
      <c r="N867" s="240" t="s">
        <v>21</v>
      </c>
      <c r="O867" s="250">
        <f>'MMA Rev-Exp Region 2'!AE$46</f>
        <v>0</v>
      </c>
      <c r="P867" s="250">
        <f>'MMA Rev-Exp Region 2'!AF$46</f>
        <v>0</v>
      </c>
      <c r="Q867" s="250">
        <f>'MMA Rev-Exp Region 2'!AG$46</f>
        <v>0</v>
      </c>
      <c r="R867" s="250">
        <f>'MMA Rev-Exp Region 2'!AH$46</f>
        <v>0</v>
      </c>
      <c r="S867" s="250">
        <f>'MMA Rev-Exp Region 2'!AI$46</f>
        <v>0</v>
      </c>
      <c r="T867" s="250">
        <f>'MMA Rev-Exp Region 2'!AJ$46</f>
        <v>0</v>
      </c>
      <c r="U867" s="250">
        <f>'MMA Rev-Exp Region 2'!AK$46</f>
        <v>0</v>
      </c>
      <c r="V867" s="250">
        <f>'MMA Rev-Exp Region 2'!AL$46</f>
        <v>0</v>
      </c>
      <c r="W867" s="250">
        <f>'MMA Rev-Exp Region 2'!AM$46</f>
        <v>0</v>
      </c>
    </row>
    <row r="868" spans="5:23" x14ac:dyDescent="0.3">
      <c r="E868" s="243">
        <f>Jurat!I$1</f>
        <v>0</v>
      </c>
      <c r="F868" s="244">
        <f>Jurat!D$33</f>
        <v>0</v>
      </c>
      <c r="G868" s="219" t="s">
        <v>555</v>
      </c>
      <c r="H868" s="244">
        <v>42735</v>
      </c>
      <c r="I868" s="219" t="s">
        <v>487</v>
      </c>
      <c r="J868" s="219" t="s">
        <v>626</v>
      </c>
      <c r="K868" s="219" t="s">
        <v>558</v>
      </c>
      <c r="L868" s="219" t="s">
        <v>560</v>
      </c>
      <c r="M868" s="236">
        <v>6.3</v>
      </c>
      <c r="N868" s="240" t="s">
        <v>220</v>
      </c>
      <c r="O868" s="250">
        <f>'MMA Rev-Exp Region 2'!AE$47</f>
        <v>0</v>
      </c>
      <c r="P868" s="250">
        <f>'MMA Rev-Exp Region 2'!AF$47</f>
        <v>0</v>
      </c>
      <c r="Q868" s="250">
        <f>'MMA Rev-Exp Region 2'!AG$47</f>
        <v>0</v>
      </c>
      <c r="R868" s="250">
        <f>'MMA Rev-Exp Region 2'!AH$47</f>
        <v>0</v>
      </c>
      <c r="S868" s="250">
        <f>'MMA Rev-Exp Region 2'!AI$47</f>
        <v>0</v>
      </c>
      <c r="T868" s="250">
        <f>'MMA Rev-Exp Region 2'!AJ$47</f>
        <v>0</v>
      </c>
      <c r="U868" s="250">
        <f>'MMA Rev-Exp Region 2'!AK$47</f>
        <v>0</v>
      </c>
      <c r="V868" s="250">
        <f>'MMA Rev-Exp Region 2'!AL$47</f>
        <v>0</v>
      </c>
      <c r="W868" s="250">
        <f>'MMA Rev-Exp Region 2'!AM$47</f>
        <v>0</v>
      </c>
    </row>
    <row r="869" spans="5:23" x14ac:dyDescent="0.3">
      <c r="E869" s="243">
        <f>Jurat!I$1</f>
        <v>0</v>
      </c>
      <c r="F869" s="244">
        <f>Jurat!D$33</f>
        <v>0</v>
      </c>
      <c r="G869" s="219" t="s">
        <v>555</v>
      </c>
      <c r="H869" s="244">
        <v>42735</v>
      </c>
      <c r="I869" s="219" t="s">
        <v>487</v>
      </c>
      <c r="J869" s="219" t="s">
        <v>626</v>
      </c>
      <c r="K869" s="219" t="s">
        <v>558</v>
      </c>
      <c r="L869" s="219" t="s">
        <v>560</v>
      </c>
      <c r="M869" s="236" t="s">
        <v>94</v>
      </c>
      <c r="N869" s="240" t="s">
        <v>570</v>
      </c>
      <c r="O869" s="250">
        <f>'MMA Rev-Exp Region 2'!AE$48</f>
        <v>0</v>
      </c>
      <c r="P869" s="250">
        <f>'MMA Rev-Exp Region 2'!AF$48</f>
        <v>0</v>
      </c>
      <c r="Q869" s="250">
        <f>'MMA Rev-Exp Region 2'!AG$48</f>
        <v>0</v>
      </c>
      <c r="R869" s="250">
        <f>'MMA Rev-Exp Region 2'!AH$48</f>
        <v>0</v>
      </c>
      <c r="S869" s="250">
        <f>'MMA Rev-Exp Region 2'!AI$48</f>
        <v>0</v>
      </c>
      <c r="T869" s="250">
        <f>'MMA Rev-Exp Region 2'!AJ$48</f>
        <v>0</v>
      </c>
      <c r="U869" s="250">
        <f>'MMA Rev-Exp Region 2'!AK$48</f>
        <v>0</v>
      </c>
      <c r="V869" s="250">
        <f>'MMA Rev-Exp Region 2'!AL$48</f>
        <v>0</v>
      </c>
      <c r="W869" s="250">
        <f>'MMA Rev-Exp Region 2'!AM$48</f>
        <v>0</v>
      </c>
    </row>
    <row r="870" spans="5:23" x14ac:dyDescent="0.3">
      <c r="E870" s="243">
        <f>Jurat!I$1</f>
        <v>0</v>
      </c>
      <c r="F870" s="244">
        <f>Jurat!D$33</f>
        <v>0</v>
      </c>
      <c r="G870" s="219" t="s">
        <v>555</v>
      </c>
      <c r="H870" s="244">
        <v>42735</v>
      </c>
      <c r="I870" s="219" t="s">
        <v>487</v>
      </c>
      <c r="J870" s="219" t="s">
        <v>626</v>
      </c>
      <c r="K870" s="219" t="s">
        <v>558</v>
      </c>
      <c r="L870" s="219" t="s">
        <v>561</v>
      </c>
      <c r="M870" s="236">
        <v>7.1</v>
      </c>
      <c r="N870" s="240" t="s">
        <v>22</v>
      </c>
      <c r="O870" s="250">
        <f>'MMA Rev-Exp Region 2'!AE$50</f>
        <v>0</v>
      </c>
      <c r="P870" s="250">
        <f>'MMA Rev-Exp Region 2'!AF$50</f>
        <v>0</v>
      </c>
      <c r="Q870" s="250">
        <f>'MMA Rev-Exp Region 2'!AG$50</f>
        <v>0</v>
      </c>
      <c r="R870" s="250">
        <f>'MMA Rev-Exp Region 2'!AH$50</f>
        <v>0</v>
      </c>
      <c r="S870" s="250">
        <f>'MMA Rev-Exp Region 2'!AI$50</f>
        <v>0</v>
      </c>
      <c r="T870" s="250">
        <f>'MMA Rev-Exp Region 2'!AJ$50</f>
        <v>0</v>
      </c>
      <c r="U870" s="250">
        <f>'MMA Rev-Exp Region 2'!AK$50</f>
        <v>0</v>
      </c>
      <c r="V870" s="250">
        <f>'MMA Rev-Exp Region 2'!AL$50</f>
        <v>0</v>
      </c>
      <c r="W870" s="250">
        <f>'MMA Rev-Exp Region 2'!AM$50</f>
        <v>0</v>
      </c>
    </row>
    <row r="871" spans="5:23" x14ac:dyDescent="0.3">
      <c r="E871" s="243">
        <f>Jurat!I$1</f>
        <v>0</v>
      </c>
      <c r="F871" s="244">
        <f>Jurat!D$33</f>
        <v>0</v>
      </c>
      <c r="G871" s="219" t="s">
        <v>555</v>
      </c>
      <c r="H871" s="244">
        <v>42735</v>
      </c>
      <c r="I871" s="219" t="s">
        <v>487</v>
      </c>
      <c r="J871" s="219" t="s">
        <v>626</v>
      </c>
      <c r="K871" s="219" t="s">
        <v>558</v>
      </c>
      <c r="L871" s="219" t="s">
        <v>561</v>
      </c>
      <c r="M871" s="236">
        <v>7.2</v>
      </c>
      <c r="N871" s="240" t="s">
        <v>23</v>
      </c>
      <c r="O871" s="250">
        <f>'MMA Rev-Exp Region 2'!AE$51</f>
        <v>0</v>
      </c>
      <c r="P871" s="250">
        <f>'MMA Rev-Exp Region 2'!AF$51</f>
        <v>0</v>
      </c>
      <c r="Q871" s="250">
        <f>'MMA Rev-Exp Region 2'!AG$51</f>
        <v>0</v>
      </c>
      <c r="R871" s="250">
        <f>'MMA Rev-Exp Region 2'!AH$51</f>
        <v>0</v>
      </c>
      <c r="S871" s="250">
        <f>'MMA Rev-Exp Region 2'!AI$51</f>
        <v>0</v>
      </c>
      <c r="T871" s="250">
        <f>'MMA Rev-Exp Region 2'!AJ$51</f>
        <v>0</v>
      </c>
      <c r="U871" s="250">
        <f>'MMA Rev-Exp Region 2'!AK$51</f>
        <v>0</v>
      </c>
      <c r="V871" s="250">
        <f>'MMA Rev-Exp Region 2'!AL$51</f>
        <v>0</v>
      </c>
      <c r="W871" s="250">
        <f>'MMA Rev-Exp Region 2'!AM$51</f>
        <v>0</v>
      </c>
    </row>
    <row r="872" spans="5:23" x14ac:dyDescent="0.3">
      <c r="E872" s="243">
        <f>Jurat!I$1</f>
        <v>0</v>
      </c>
      <c r="F872" s="244">
        <f>Jurat!D$33</f>
        <v>0</v>
      </c>
      <c r="G872" s="219" t="s">
        <v>555</v>
      </c>
      <c r="H872" s="244">
        <v>42735</v>
      </c>
      <c r="I872" s="219" t="s">
        <v>487</v>
      </c>
      <c r="J872" s="219" t="s">
        <v>626</v>
      </c>
      <c r="K872" s="219" t="s">
        <v>558</v>
      </c>
      <c r="L872" s="219" t="s">
        <v>561</v>
      </c>
      <c r="M872" s="236">
        <v>7.3</v>
      </c>
      <c r="N872" s="240" t="s">
        <v>171</v>
      </c>
      <c r="O872" s="250">
        <f>'MMA Rev-Exp Region 2'!AE$52</f>
        <v>0</v>
      </c>
      <c r="P872" s="250">
        <f>'MMA Rev-Exp Region 2'!AF$52</f>
        <v>0</v>
      </c>
      <c r="Q872" s="250">
        <f>'MMA Rev-Exp Region 2'!AG$52</f>
        <v>0</v>
      </c>
      <c r="R872" s="250">
        <f>'MMA Rev-Exp Region 2'!AH$52</f>
        <v>0</v>
      </c>
      <c r="S872" s="250">
        <f>'MMA Rev-Exp Region 2'!AI$52</f>
        <v>0</v>
      </c>
      <c r="T872" s="250">
        <f>'MMA Rev-Exp Region 2'!AJ$52</f>
        <v>0</v>
      </c>
      <c r="U872" s="250">
        <f>'MMA Rev-Exp Region 2'!AK$52</f>
        <v>0</v>
      </c>
      <c r="V872" s="250">
        <f>'MMA Rev-Exp Region 2'!AL$52</f>
        <v>0</v>
      </c>
      <c r="W872" s="250">
        <f>'MMA Rev-Exp Region 2'!AM$52</f>
        <v>0</v>
      </c>
    </row>
    <row r="873" spans="5:23" x14ac:dyDescent="0.3">
      <c r="E873" s="243">
        <f>Jurat!I$1</f>
        <v>0</v>
      </c>
      <c r="F873" s="244">
        <f>Jurat!D$33</f>
        <v>0</v>
      </c>
      <c r="G873" s="219" t="s">
        <v>555</v>
      </c>
      <c r="H873" s="244">
        <v>42735</v>
      </c>
      <c r="I873" s="219" t="s">
        <v>487</v>
      </c>
      <c r="J873" s="219" t="s">
        <v>626</v>
      </c>
      <c r="K873" s="219" t="s">
        <v>558</v>
      </c>
      <c r="L873" s="219" t="s">
        <v>561</v>
      </c>
      <c r="M873" s="236" t="s">
        <v>98</v>
      </c>
      <c r="N873" s="240" t="s">
        <v>571</v>
      </c>
      <c r="O873" s="250">
        <f>'MMA Rev-Exp Region 2'!AE$53</f>
        <v>0</v>
      </c>
      <c r="P873" s="250">
        <f>'MMA Rev-Exp Region 2'!AF$53</f>
        <v>0</v>
      </c>
      <c r="Q873" s="250">
        <f>'MMA Rev-Exp Region 2'!AG$53</f>
        <v>0</v>
      </c>
      <c r="R873" s="250">
        <f>'MMA Rev-Exp Region 2'!AH$53</f>
        <v>0</v>
      </c>
      <c r="S873" s="250">
        <f>'MMA Rev-Exp Region 2'!AI$53</f>
        <v>0</v>
      </c>
      <c r="T873" s="250">
        <f>'MMA Rev-Exp Region 2'!AJ$53</f>
        <v>0</v>
      </c>
      <c r="U873" s="250">
        <f>'MMA Rev-Exp Region 2'!AK$53</f>
        <v>0</v>
      </c>
      <c r="V873" s="250">
        <f>'MMA Rev-Exp Region 2'!AL$53</f>
        <v>0</v>
      </c>
      <c r="W873" s="250">
        <f>'MMA Rev-Exp Region 2'!AM$53</f>
        <v>0</v>
      </c>
    </row>
    <row r="874" spans="5:23" x14ac:dyDescent="0.3">
      <c r="E874" s="243">
        <f>Jurat!I$1</f>
        <v>0</v>
      </c>
      <c r="F874" s="244">
        <f>Jurat!D$33</f>
        <v>0</v>
      </c>
      <c r="G874" s="219" t="s">
        <v>555</v>
      </c>
      <c r="H874" s="244">
        <v>42735</v>
      </c>
      <c r="I874" s="219" t="s">
        <v>487</v>
      </c>
      <c r="J874" s="219" t="s">
        <v>626</v>
      </c>
      <c r="K874" s="219" t="s">
        <v>558</v>
      </c>
      <c r="L874" s="219" t="s">
        <v>562</v>
      </c>
      <c r="M874" s="236">
        <v>8.1</v>
      </c>
      <c r="N874" s="229" t="s">
        <v>24</v>
      </c>
      <c r="O874" s="250">
        <f>'MMA Rev-Exp Region 2'!AE$55</f>
        <v>0</v>
      </c>
      <c r="P874" s="250">
        <f>'MMA Rev-Exp Region 2'!AF$55</f>
        <v>0</v>
      </c>
      <c r="Q874" s="250">
        <f>'MMA Rev-Exp Region 2'!AG$55</f>
        <v>0</v>
      </c>
      <c r="R874" s="250">
        <f>'MMA Rev-Exp Region 2'!AH$55</f>
        <v>0</v>
      </c>
      <c r="S874" s="250">
        <f>'MMA Rev-Exp Region 2'!AI$55</f>
        <v>0</v>
      </c>
      <c r="T874" s="250">
        <f>'MMA Rev-Exp Region 2'!AJ$55</f>
        <v>0</v>
      </c>
      <c r="U874" s="250">
        <f>'MMA Rev-Exp Region 2'!AK$55</f>
        <v>0</v>
      </c>
      <c r="V874" s="250">
        <f>'MMA Rev-Exp Region 2'!AL$55</f>
        <v>0</v>
      </c>
      <c r="W874" s="250">
        <f>'MMA Rev-Exp Region 2'!AM$55</f>
        <v>0</v>
      </c>
    </row>
    <row r="875" spans="5:23" x14ac:dyDescent="0.3">
      <c r="E875" s="243">
        <f>Jurat!I$1</f>
        <v>0</v>
      </c>
      <c r="F875" s="244">
        <f>Jurat!D$33</f>
        <v>0</v>
      </c>
      <c r="G875" s="219" t="s">
        <v>555</v>
      </c>
      <c r="H875" s="244">
        <v>42735</v>
      </c>
      <c r="I875" s="219" t="s">
        <v>487</v>
      </c>
      <c r="J875" s="219" t="s">
        <v>626</v>
      </c>
      <c r="K875" s="219" t="s">
        <v>558</v>
      </c>
      <c r="L875" s="219" t="s">
        <v>562</v>
      </c>
      <c r="M875" s="236" t="s">
        <v>124</v>
      </c>
      <c r="N875" s="229" t="s">
        <v>557</v>
      </c>
      <c r="O875" s="250">
        <f>'MMA Rev-Exp Region 2'!AE$56</f>
        <v>0</v>
      </c>
      <c r="P875" s="250">
        <f>'MMA Rev-Exp Region 2'!AF$56</f>
        <v>0</v>
      </c>
      <c r="Q875" s="250">
        <f>'MMA Rev-Exp Region 2'!AG$56</f>
        <v>0</v>
      </c>
      <c r="R875" s="250">
        <f>'MMA Rev-Exp Region 2'!AH$56</f>
        <v>0</v>
      </c>
      <c r="S875" s="250">
        <f>'MMA Rev-Exp Region 2'!AI$56</f>
        <v>0</v>
      </c>
      <c r="T875" s="250">
        <f>'MMA Rev-Exp Region 2'!AJ$56</f>
        <v>0</v>
      </c>
      <c r="U875" s="250">
        <f>'MMA Rev-Exp Region 2'!AK$56</f>
        <v>0</v>
      </c>
      <c r="V875" s="250">
        <f>'MMA Rev-Exp Region 2'!AL$56</f>
        <v>0</v>
      </c>
      <c r="W875" s="250">
        <f>'MMA Rev-Exp Region 2'!AM$56</f>
        <v>0</v>
      </c>
    </row>
    <row r="876" spans="5:23" x14ac:dyDescent="0.3">
      <c r="E876" s="243">
        <f>Jurat!I$1</f>
        <v>0</v>
      </c>
      <c r="F876" s="244">
        <f>Jurat!D$33</f>
        <v>0</v>
      </c>
      <c r="G876" s="219" t="s">
        <v>555</v>
      </c>
      <c r="H876" s="244">
        <v>42735</v>
      </c>
      <c r="I876" s="219" t="s">
        <v>487</v>
      </c>
      <c r="J876" s="219" t="s">
        <v>626</v>
      </c>
      <c r="K876" s="219" t="s">
        <v>558</v>
      </c>
      <c r="L876" s="219" t="s">
        <v>562</v>
      </c>
      <c r="M876" s="236" t="s">
        <v>126</v>
      </c>
      <c r="N876" s="229" t="s">
        <v>173</v>
      </c>
      <c r="O876" s="250">
        <f>'MMA Rev-Exp Region 2'!AE$57</f>
        <v>0</v>
      </c>
      <c r="P876" s="250">
        <f>'MMA Rev-Exp Region 2'!AF$57</f>
        <v>0</v>
      </c>
      <c r="Q876" s="250">
        <f>'MMA Rev-Exp Region 2'!AG$57</f>
        <v>0</v>
      </c>
      <c r="R876" s="250">
        <f>'MMA Rev-Exp Region 2'!AH$57</f>
        <v>0</v>
      </c>
      <c r="S876" s="250">
        <f>'MMA Rev-Exp Region 2'!AI$57</f>
        <v>0</v>
      </c>
      <c r="T876" s="250">
        <f>'MMA Rev-Exp Region 2'!AJ$57</f>
        <v>0</v>
      </c>
      <c r="U876" s="250">
        <f>'MMA Rev-Exp Region 2'!AK$57</f>
        <v>0</v>
      </c>
      <c r="V876" s="250">
        <f>'MMA Rev-Exp Region 2'!AL$57</f>
        <v>0</v>
      </c>
      <c r="W876" s="250">
        <f>'MMA Rev-Exp Region 2'!AM$57</f>
        <v>0</v>
      </c>
    </row>
    <row r="877" spans="5:23" x14ac:dyDescent="0.3">
      <c r="E877" s="243">
        <f>Jurat!I$1</f>
        <v>0</v>
      </c>
      <c r="F877" s="244">
        <f>Jurat!D$33</f>
        <v>0</v>
      </c>
      <c r="G877" s="219" t="s">
        <v>555</v>
      </c>
      <c r="H877" s="244">
        <v>42735</v>
      </c>
      <c r="I877" s="219" t="s">
        <v>487</v>
      </c>
      <c r="J877" s="219" t="s">
        <v>626</v>
      </c>
      <c r="K877" s="219" t="s">
        <v>558</v>
      </c>
      <c r="L877" s="219" t="s">
        <v>562</v>
      </c>
      <c r="M877" s="236" t="s">
        <v>127</v>
      </c>
      <c r="N877" s="229" t="s">
        <v>125</v>
      </c>
      <c r="O877" s="250">
        <f>'MMA Rev-Exp Region 2'!AE$58</f>
        <v>0</v>
      </c>
      <c r="P877" s="250">
        <f>'MMA Rev-Exp Region 2'!AF$58</f>
        <v>0</v>
      </c>
      <c r="Q877" s="250">
        <f>'MMA Rev-Exp Region 2'!AG$58</f>
        <v>0</v>
      </c>
      <c r="R877" s="250">
        <f>'MMA Rev-Exp Region 2'!AH$58</f>
        <v>0</v>
      </c>
      <c r="S877" s="250">
        <f>'MMA Rev-Exp Region 2'!AI$58</f>
        <v>0</v>
      </c>
      <c r="T877" s="250">
        <f>'MMA Rev-Exp Region 2'!AJ$58</f>
        <v>0</v>
      </c>
      <c r="U877" s="250">
        <f>'MMA Rev-Exp Region 2'!AK$58</f>
        <v>0</v>
      </c>
      <c r="V877" s="250">
        <f>'MMA Rev-Exp Region 2'!AL$58</f>
        <v>0</v>
      </c>
      <c r="W877" s="250">
        <f>'MMA Rev-Exp Region 2'!AM$58</f>
        <v>0</v>
      </c>
    </row>
    <row r="878" spans="5:23" x14ac:dyDescent="0.3">
      <c r="E878" s="243">
        <f>Jurat!I$1</f>
        <v>0</v>
      </c>
      <c r="F878" s="244">
        <f>Jurat!D$33</f>
        <v>0</v>
      </c>
      <c r="G878" s="219" t="s">
        <v>555</v>
      </c>
      <c r="H878" s="244">
        <v>42735</v>
      </c>
      <c r="I878" s="219" t="s">
        <v>487</v>
      </c>
      <c r="J878" s="219" t="s">
        <v>626</v>
      </c>
      <c r="K878" s="219" t="s">
        <v>558</v>
      </c>
      <c r="L878" s="219" t="s">
        <v>562</v>
      </c>
      <c r="M878" s="236" t="s">
        <v>128</v>
      </c>
      <c r="N878" s="240" t="s">
        <v>174</v>
      </c>
      <c r="O878" s="250">
        <f>'MMA Rev-Exp Region 2'!AE$59</f>
        <v>0</v>
      </c>
      <c r="P878" s="250">
        <f>'MMA Rev-Exp Region 2'!AF$59</f>
        <v>0</v>
      </c>
      <c r="Q878" s="250">
        <f>'MMA Rev-Exp Region 2'!AG$59</f>
        <v>0</v>
      </c>
      <c r="R878" s="250">
        <f>'MMA Rev-Exp Region 2'!AH$59</f>
        <v>0</v>
      </c>
      <c r="S878" s="250">
        <f>'MMA Rev-Exp Region 2'!AI$59</f>
        <v>0</v>
      </c>
      <c r="T878" s="250">
        <f>'MMA Rev-Exp Region 2'!AJ$59</f>
        <v>0</v>
      </c>
      <c r="U878" s="250">
        <f>'MMA Rev-Exp Region 2'!AK$59</f>
        <v>0</v>
      </c>
      <c r="V878" s="250">
        <f>'MMA Rev-Exp Region 2'!AL$59</f>
        <v>0</v>
      </c>
      <c r="W878" s="250">
        <f>'MMA Rev-Exp Region 2'!AM$59</f>
        <v>0</v>
      </c>
    </row>
    <row r="879" spans="5:23" x14ac:dyDescent="0.3">
      <c r="E879" s="243">
        <f>Jurat!I$1</f>
        <v>0</v>
      </c>
      <c r="F879" s="244">
        <f>Jurat!D$33</f>
        <v>0</v>
      </c>
      <c r="G879" s="219" t="s">
        <v>555</v>
      </c>
      <c r="H879" s="244">
        <v>42735</v>
      </c>
      <c r="I879" s="219" t="s">
        <v>487</v>
      </c>
      <c r="J879" s="219" t="s">
        <v>626</v>
      </c>
      <c r="K879" s="219" t="s">
        <v>558</v>
      </c>
      <c r="L879" s="219" t="s">
        <v>562</v>
      </c>
      <c r="M879" s="236" t="s">
        <v>175</v>
      </c>
      <c r="N879" s="240" t="s">
        <v>25</v>
      </c>
      <c r="O879" s="250">
        <f>'MMA Rev-Exp Region 2'!AE$60</f>
        <v>0</v>
      </c>
      <c r="P879" s="250">
        <f>'MMA Rev-Exp Region 2'!AF$60</f>
        <v>0</v>
      </c>
      <c r="Q879" s="250">
        <f>'MMA Rev-Exp Region 2'!AG$60</f>
        <v>0</v>
      </c>
      <c r="R879" s="250">
        <f>'MMA Rev-Exp Region 2'!AH$60</f>
        <v>0</v>
      </c>
      <c r="S879" s="250">
        <f>'MMA Rev-Exp Region 2'!AI$60</f>
        <v>0</v>
      </c>
      <c r="T879" s="250">
        <f>'MMA Rev-Exp Region 2'!AJ$60</f>
        <v>0</v>
      </c>
      <c r="U879" s="250">
        <f>'MMA Rev-Exp Region 2'!AK$60</f>
        <v>0</v>
      </c>
      <c r="V879" s="250">
        <f>'MMA Rev-Exp Region 2'!AL$60</f>
        <v>0</v>
      </c>
      <c r="W879" s="250">
        <f>'MMA Rev-Exp Region 2'!AM$60</f>
        <v>0</v>
      </c>
    </row>
    <row r="880" spans="5:23" x14ac:dyDescent="0.3">
      <c r="E880" s="243">
        <f>Jurat!I$1</f>
        <v>0</v>
      </c>
      <c r="F880" s="244">
        <f>Jurat!D$33</f>
        <v>0</v>
      </c>
      <c r="G880" s="219" t="s">
        <v>555</v>
      </c>
      <c r="H880" s="244">
        <v>42735</v>
      </c>
      <c r="I880" s="219" t="s">
        <v>487</v>
      </c>
      <c r="J880" s="219" t="s">
        <v>626</v>
      </c>
      <c r="K880" s="219" t="s">
        <v>558</v>
      </c>
      <c r="L880" s="219" t="s">
        <v>562</v>
      </c>
      <c r="M880" s="236" t="s">
        <v>556</v>
      </c>
      <c r="N880" s="240" t="s">
        <v>572</v>
      </c>
      <c r="O880" s="250">
        <f>'MMA Rev-Exp Region 2'!AE$61</f>
        <v>0</v>
      </c>
      <c r="P880" s="250">
        <f>'MMA Rev-Exp Region 2'!AF$61</f>
        <v>0</v>
      </c>
      <c r="Q880" s="250">
        <f>'MMA Rev-Exp Region 2'!AG$61</f>
        <v>0</v>
      </c>
      <c r="R880" s="250">
        <f>'MMA Rev-Exp Region 2'!AH$61</f>
        <v>0</v>
      </c>
      <c r="S880" s="250">
        <f>'MMA Rev-Exp Region 2'!AI$61</f>
        <v>0</v>
      </c>
      <c r="T880" s="250">
        <f>'MMA Rev-Exp Region 2'!AJ$61</f>
        <v>0</v>
      </c>
      <c r="U880" s="250">
        <f>'MMA Rev-Exp Region 2'!AK$61</f>
        <v>0</v>
      </c>
      <c r="V880" s="250">
        <f>'MMA Rev-Exp Region 2'!AL$61</f>
        <v>0</v>
      </c>
      <c r="W880" s="250">
        <f>'MMA Rev-Exp Region 2'!AM$61</f>
        <v>0</v>
      </c>
    </row>
    <row r="881" spans="5:23" ht="28.8" x14ac:dyDescent="0.3">
      <c r="E881" s="243">
        <f>Jurat!I$1</f>
        <v>0</v>
      </c>
      <c r="F881" s="244">
        <f>Jurat!D$33</f>
        <v>0</v>
      </c>
      <c r="G881" s="219" t="s">
        <v>555</v>
      </c>
      <c r="H881" s="244">
        <v>42735</v>
      </c>
      <c r="I881" s="219" t="s">
        <v>487</v>
      </c>
      <c r="J881" s="219" t="s">
        <v>626</v>
      </c>
      <c r="K881" s="219" t="s">
        <v>558</v>
      </c>
      <c r="L881" s="219" t="s">
        <v>563</v>
      </c>
      <c r="M881" s="236">
        <v>9.1</v>
      </c>
      <c r="N881" s="229" t="s">
        <v>221</v>
      </c>
      <c r="O881" s="250">
        <f>'MMA Rev-Exp Region 2'!AE$63</f>
        <v>0</v>
      </c>
      <c r="P881" s="250">
        <f>'MMA Rev-Exp Region 2'!AF$63</f>
        <v>0</v>
      </c>
      <c r="Q881" s="250">
        <f>'MMA Rev-Exp Region 2'!AG$63</f>
        <v>0</v>
      </c>
      <c r="R881" s="250">
        <f>'MMA Rev-Exp Region 2'!AH$63</f>
        <v>0</v>
      </c>
      <c r="S881" s="250">
        <f>'MMA Rev-Exp Region 2'!AI$63</f>
        <v>0</v>
      </c>
      <c r="T881" s="250">
        <f>'MMA Rev-Exp Region 2'!AJ$63</f>
        <v>0</v>
      </c>
      <c r="U881" s="250">
        <f>'MMA Rev-Exp Region 2'!AK$63</f>
        <v>0</v>
      </c>
      <c r="V881" s="250">
        <f>'MMA Rev-Exp Region 2'!AL$63</f>
        <v>0</v>
      </c>
      <c r="W881" s="250">
        <f>'MMA Rev-Exp Region 2'!AM$63</f>
        <v>0</v>
      </c>
    </row>
    <row r="882" spans="5:23" x14ac:dyDescent="0.3">
      <c r="E882" s="243">
        <f>Jurat!I$1</f>
        <v>0</v>
      </c>
      <c r="F882" s="244">
        <f>Jurat!D$33</f>
        <v>0</v>
      </c>
      <c r="G882" s="219" t="s">
        <v>555</v>
      </c>
      <c r="H882" s="244">
        <v>42735</v>
      </c>
      <c r="I882" s="219" t="s">
        <v>487</v>
      </c>
      <c r="J882" s="219" t="s">
        <v>626</v>
      </c>
      <c r="K882" s="219" t="s">
        <v>558</v>
      </c>
      <c r="L882" s="219" t="s">
        <v>563</v>
      </c>
      <c r="M882" s="236" t="s">
        <v>118</v>
      </c>
      <c r="N882" s="229" t="s">
        <v>222</v>
      </c>
      <c r="O882" s="250">
        <f>'MMA Rev-Exp Region 2'!AE$64</f>
        <v>0</v>
      </c>
      <c r="P882" s="250">
        <f>'MMA Rev-Exp Region 2'!AF$64</f>
        <v>0</v>
      </c>
      <c r="Q882" s="250">
        <f>'MMA Rev-Exp Region 2'!AG$64</f>
        <v>0</v>
      </c>
      <c r="R882" s="250">
        <f>'MMA Rev-Exp Region 2'!AH$64</f>
        <v>0</v>
      </c>
      <c r="S882" s="250">
        <f>'MMA Rev-Exp Region 2'!AI$64</f>
        <v>0</v>
      </c>
      <c r="T882" s="250">
        <f>'MMA Rev-Exp Region 2'!AJ$64</f>
        <v>0</v>
      </c>
      <c r="U882" s="250">
        <f>'MMA Rev-Exp Region 2'!AK$64</f>
        <v>0</v>
      </c>
      <c r="V882" s="250">
        <f>'MMA Rev-Exp Region 2'!AL$64</f>
        <v>0</v>
      </c>
      <c r="W882" s="250">
        <f>'MMA Rev-Exp Region 2'!AM$64</f>
        <v>0</v>
      </c>
    </row>
    <row r="883" spans="5:23" x14ac:dyDescent="0.3">
      <c r="E883" s="243">
        <f>Jurat!I$1</f>
        <v>0</v>
      </c>
      <c r="F883" s="244">
        <f>Jurat!D$33</f>
        <v>0</v>
      </c>
      <c r="G883" s="219" t="s">
        <v>555</v>
      </c>
      <c r="H883" s="244">
        <v>42735</v>
      </c>
      <c r="I883" s="219" t="s">
        <v>487</v>
      </c>
      <c r="J883" s="219" t="s">
        <v>626</v>
      </c>
      <c r="K883" s="219" t="s">
        <v>558</v>
      </c>
      <c r="L883" s="219" t="s">
        <v>563</v>
      </c>
      <c r="M883" s="236" t="s">
        <v>119</v>
      </c>
      <c r="N883" s="229" t="s">
        <v>223</v>
      </c>
      <c r="O883" s="250">
        <f>'MMA Rev-Exp Region 2'!AE$65</f>
        <v>0</v>
      </c>
      <c r="P883" s="250">
        <f>'MMA Rev-Exp Region 2'!AF$65</f>
        <v>0</v>
      </c>
      <c r="Q883" s="250">
        <f>'MMA Rev-Exp Region 2'!AG$65</f>
        <v>0</v>
      </c>
      <c r="R883" s="250">
        <f>'MMA Rev-Exp Region 2'!AH$65</f>
        <v>0</v>
      </c>
      <c r="S883" s="250">
        <f>'MMA Rev-Exp Region 2'!AI$65</f>
        <v>0</v>
      </c>
      <c r="T883" s="250">
        <f>'MMA Rev-Exp Region 2'!AJ$65</f>
        <v>0</v>
      </c>
      <c r="U883" s="250">
        <f>'MMA Rev-Exp Region 2'!AK$65</f>
        <v>0</v>
      </c>
      <c r="V883" s="250">
        <f>'MMA Rev-Exp Region 2'!AL$65</f>
        <v>0</v>
      </c>
      <c r="W883" s="250">
        <f>'MMA Rev-Exp Region 2'!AM$65</f>
        <v>0</v>
      </c>
    </row>
    <row r="884" spans="5:23" x14ac:dyDescent="0.3">
      <c r="E884" s="243">
        <f>Jurat!I$1</f>
        <v>0</v>
      </c>
      <c r="F884" s="244">
        <f>Jurat!D$33</f>
        <v>0</v>
      </c>
      <c r="G884" s="219" t="s">
        <v>555</v>
      </c>
      <c r="H884" s="244">
        <v>42735</v>
      </c>
      <c r="I884" s="219" t="s">
        <v>487</v>
      </c>
      <c r="J884" s="219" t="s">
        <v>626</v>
      </c>
      <c r="K884" s="219" t="s">
        <v>558</v>
      </c>
      <c r="L884" s="219" t="s">
        <v>563</v>
      </c>
      <c r="M884" s="236" t="s">
        <v>120</v>
      </c>
      <c r="N884" s="229" t="s">
        <v>176</v>
      </c>
      <c r="O884" s="250">
        <f>'MMA Rev-Exp Region 2'!AE$66</f>
        <v>0</v>
      </c>
      <c r="P884" s="250">
        <f>'MMA Rev-Exp Region 2'!AF$66</f>
        <v>0</v>
      </c>
      <c r="Q884" s="250">
        <f>'MMA Rev-Exp Region 2'!AG$66</f>
        <v>0</v>
      </c>
      <c r="R884" s="250">
        <f>'MMA Rev-Exp Region 2'!AH$66</f>
        <v>0</v>
      </c>
      <c r="S884" s="250">
        <f>'MMA Rev-Exp Region 2'!AI$66</f>
        <v>0</v>
      </c>
      <c r="T884" s="250">
        <f>'MMA Rev-Exp Region 2'!AJ$66</f>
        <v>0</v>
      </c>
      <c r="U884" s="250">
        <f>'MMA Rev-Exp Region 2'!AK$66</f>
        <v>0</v>
      </c>
      <c r="V884" s="250">
        <f>'MMA Rev-Exp Region 2'!AL$66</f>
        <v>0</v>
      </c>
      <c r="W884" s="250">
        <f>'MMA Rev-Exp Region 2'!AM$66</f>
        <v>0</v>
      </c>
    </row>
    <row r="885" spans="5:23" x14ac:dyDescent="0.3">
      <c r="E885" s="243">
        <f>Jurat!I$1</f>
        <v>0</v>
      </c>
      <c r="F885" s="244">
        <f>Jurat!D$33</f>
        <v>0</v>
      </c>
      <c r="G885" s="219" t="s">
        <v>555</v>
      </c>
      <c r="H885" s="244">
        <v>42735</v>
      </c>
      <c r="I885" s="219" t="s">
        <v>487</v>
      </c>
      <c r="J885" s="219" t="s">
        <v>626</v>
      </c>
      <c r="K885" s="219" t="s">
        <v>558</v>
      </c>
      <c r="L885" s="219" t="s">
        <v>563</v>
      </c>
      <c r="M885" s="236" t="s">
        <v>121</v>
      </c>
      <c r="N885" s="229" t="s">
        <v>146</v>
      </c>
      <c r="O885" s="250">
        <f>'MMA Rev-Exp Region 2'!AE$67</f>
        <v>0</v>
      </c>
      <c r="P885" s="250">
        <f>'MMA Rev-Exp Region 2'!AF$67</f>
        <v>0</v>
      </c>
      <c r="Q885" s="250">
        <f>'MMA Rev-Exp Region 2'!AG$67</f>
        <v>0</v>
      </c>
      <c r="R885" s="250">
        <f>'MMA Rev-Exp Region 2'!AH$67</f>
        <v>0</v>
      </c>
      <c r="S885" s="250">
        <f>'MMA Rev-Exp Region 2'!AI$67</f>
        <v>0</v>
      </c>
      <c r="T885" s="250">
        <f>'MMA Rev-Exp Region 2'!AJ$67</f>
        <v>0</v>
      </c>
      <c r="U885" s="250">
        <f>'MMA Rev-Exp Region 2'!AK$67</f>
        <v>0</v>
      </c>
      <c r="V885" s="250">
        <f>'MMA Rev-Exp Region 2'!AL$67</f>
        <v>0</v>
      </c>
      <c r="W885" s="250">
        <f>'MMA Rev-Exp Region 2'!AM$67</f>
        <v>0</v>
      </c>
    </row>
    <row r="886" spans="5:23" x14ac:dyDescent="0.3">
      <c r="E886" s="243">
        <f>Jurat!I$1</f>
        <v>0</v>
      </c>
      <c r="F886" s="244">
        <f>Jurat!D$33</f>
        <v>0</v>
      </c>
      <c r="G886" s="219" t="s">
        <v>555</v>
      </c>
      <c r="H886" s="244">
        <v>42735</v>
      </c>
      <c r="I886" s="219" t="s">
        <v>487</v>
      </c>
      <c r="J886" s="219" t="s">
        <v>626</v>
      </c>
      <c r="K886" s="219" t="s">
        <v>558</v>
      </c>
      <c r="L886" s="219" t="s">
        <v>563</v>
      </c>
      <c r="M886" s="236" t="s">
        <v>122</v>
      </c>
      <c r="N886" s="229" t="s">
        <v>178</v>
      </c>
      <c r="O886" s="250">
        <f>'MMA Rev-Exp Region 2'!AE$68</f>
        <v>0</v>
      </c>
      <c r="P886" s="250">
        <f>'MMA Rev-Exp Region 2'!AF$68</f>
        <v>0</v>
      </c>
      <c r="Q886" s="250">
        <f>'MMA Rev-Exp Region 2'!AG$68</f>
        <v>0</v>
      </c>
      <c r="R886" s="250">
        <f>'MMA Rev-Exp Region 2'!AH$68</f>
        <v>0</v>
      </c>
      <c r="S886" s="250">
        <f>'MMA Rev-Exp Region 2'!AI$68</f>
        <v>0</v>
      </c>
      <c r="T886" s="250">
        <f>'MMA Rev-Exp Region 2'!AJ$68</f>
        <v>0</v>
      </c>
      <c r="U886" s="250">
        <f>'MMA Rev-Exp Region 2'!AK$68</f>
        <v>0</v>
      </c>
      <c r="V886" s="250">
        <f>'MMA Rev-Exp Region 2'!AL$68</f>
        <v>0</v>
      </c>
      <c r="W886" s="250">
        <f>'MMA Rev-Exp Region 2'!AM$68</f>
        <v>0</v>
      </c>
    </row>
    <row r="887" spans="5:23" x14ac:dyDescent="0.3">
      <c r="E887" s="243">
        <f>Jurat!I$1</f>
        <v>0</v>
      </c>
      <c r="F887" s="244">
        <f>Jurat!D$33</f>
        <v>0</v>
      </c>
      <c r="G887" s="219" t="s">
        <v>555</v>
      </c>
      <c r="H887" s="244">
        <v>42735</v>
      </c>
      <c r="I887" s="219" t="s">
        <v>487</v>
      </c>
      <c r="J887" s="219" t="s">
        <v>626</v>
      </c>
      <c r="K887" s="219" t="s">
        <v>558</v>
      </c>
      <c r="L887" s="219" t="s">
        <v>563</v>
      </c>
      <c r="M887" s="236" t="s">
        <v>123</v>
      </c>
      <c r="N887" s="229" t="s">
        <v>585</v>
      </c>
      <c r="O887" s="250">
        <f>'MMA Rev-Exp Region 2'!AE$69</f>
        <v>0</v>
      </c>
      <c r="P887" s="250">
        <f>'MMA Rev-Exp Region 2'!AF$69</f>
        <v>0</v>
      </c>
      <c r="Q887" s="250">
        <f>'MMA Rev-Exp Region 2'!AG$69</f>
        <v>0</v>
      </c>
      <c r="R887" s="250">
        <f>'MMA Rev-Exp Region 2'!AH$69</f>
        <v>0</v>
      </c>
      <c r="S887" s="250">
        <f>'MMA Rev-Exp Region 2'!AI$69</f>
        <v>0</v>
      </c>
      <c r="T887" s="250">
        <f>'MMA Rev-Exp Region 2'!AJ$69</f>
        <v>0</v>
      </c>
      <c r="U887" s="250">
        <f>'MMA Rev-Exp Region 2'!AK$69</f>
        <v>0</v>
      </c>
      <c r="V887" s="250">
        <f>'MMA Rev-Exp Region 2'!AL$69</f>
        <v>0</v>
      </c>
      <c r="W887" s="250">
        <f>'MMA Rev-Exp Region 2'!AM$69</f>
        <v>0</v>
      </c>
    </row>
    <row r="888" spans="5:23" x14ac:dyDescent="0.3">
      <c r="E888" s="243">
        <f>Jurat!I$1</f>
        <v>0</v>
      </c>
      <c r="F888" s="244">
        <f>Jurat!D$33</f>
        <v>0</v>
      </c>
      <c r="G888" s="219" t="s">
        <v>555</v>
      </c>
      <c r="H888" s="244">
        <v>42735</v>
      </c>
      <c r="I888" s="219" t="s">
        <v>487</v>
      </c>
      <c r="J888" s="219" t="s">
        <v>626</v>
      </c>
      <c r="K888" s="219" t="s">
        <v>558</v>
      </c>
      <c r="L888" s="219" t="s">
        <v>6</v>
      </c>
      <c r="M888" s="236" t="s">
        <v>129</v>
      </c>
      <c r="N888" s="229" t="s">
        <v>224</v>
      </c>
      <c r="O888" s="250">
        <f>'MMA Rev-Exp Region 2'!AE$71</f>
        <v>0</v>
      </c>
      <c r="P888" s="250">
        <f>'MMA Rev-Exp Region 2'!AF$71</f>
        <v>0</v>
      </c>
      <c r="Q888" s="250">
        <f>'MMA Rev-Exp Region 2'!AG$71</f>
        <v>0</v>
      </c>
      <c r="R888" s="250">
        <f>'MMA Rev-Exp Region 2'!AH$71</f>
        <v>0</v>
      </c>
      <c r="S888" s="250">
        <f>'MMA Rev-Exp Region 2'!AI$71</f>
        <v>0</v>
      </c>
      <c r="T888" s="250">
        <f>'MMA Rev-Exp Region 2'!AJ$71</f>
        <v>0</v>
      </c>
      <c r="U888" s="250">
        <f>'MMA Rev-Exp Region 2'!AK$71</f>
        <v>0</v>
      </c>
      <c r="V888" s="250">
        <f>'MMA Rev-Exp Region 2'!AL$71</f>
        <v>0</v>
      </c>
      <c r="W888" s="250">
        <f>'MMA Rev-Exp Region 2'!AM$71</f>
        <v>0</v>
      </c>
    </row>
    <row r="889" spans="5:23" x14ac:dyDescent="0.3">
      <c r="E889" s="243">
        <f>Jurat!I$1</f>
        <v>0</v>
      </c>
      <c r="F889" s="244">
        <f>Jurat!D$33</f>
        <v>0</v>
      </c>
      <c r="G889" s="219" t="s">
        <v>555</v>
      </c>
      <c r="H889" s="244">
        <v>42735</v>
      </c>
      <c r="I889" s="219" t="s">
        <v>487</v>
      </c>
      <c r="J889" s="219" t="s">
        <v>626</v>
      </c>
      <c r="K889" s="219" t="s">
        <v>558</v>
      </c>
      <c r="L889" s="219" t="s">
        <v>6</v>
      </c>
      <c r="M889" s="236" t="s">
        <v>50</v>
      </c>
      <c r="N889" s="229" t="s">
        <v>179</v>
      </c>
      <c r="O889" s="250">
        <f>'MMA Rev-Exp Region 2'!AE$72</f>
        <v>0</v>
      </c>
      <c r="P889" s="250">
        <f>'MMA Rev-Exp Region 2'!AF$72</f>
        <v>0</v>
      </c>
      <c r="Q889" s="250">
        <f>'MMA Rev-Exp Region 2'!AG$72</f>
        <v>0</v>
      </c>
      <c r="R889" s="250">
        <f>'MMA Rev-Exp Region 2'!AH$72</f>
        <v>0</v>
      </c>
      <c r="S889" s="250">
        <f>'MMA Rev-Exp Region 2'!AI$72</f>
        <v>0</v>
      </c>
      <c r="T889" s="250">
        <f>'MMA Rev-Exp Region 2'!AJ$72</f>
        <v>0</v>
      </c>
      <c r="U889" s="250">
        <f>'MMA Rev-Exp Region 2'!AK$72</f>
        <v>0</v>
      </c>
      <c r="V889" s="250">
        <f>'MMA Rev-Exp Region 2'!AL$72</f>
        <v>0</v>
      </c>
      <c r="W889" s="250">
        <f>'MMA Rev-Exp Region 2'!AM$72</f>
        <v>0</v>
      </c>
    </row>
    <row r="890" spans="5:23" x14ac:dyDescent="0.3">
      <c r="E890" s="243">
        <f>Jurat!I$1</f>
        <v>0</v>
      </c>
      <c r="F890" s="244">
        <f>Jurat!D$33</f>
        <v>0</v>
      </c>
      <c r="G890" s="219" t="s">
        <v>555</v>
      </c>
      <c r="H890" s="244">
        <v>42735</v>
      </c>
      <c r="I890" s="219" t="s">
        <v>487</v>
      </c>
      <c r="J890" s="219" t="s">
        <v>626</v>
      </c>
      <c r="K890" s="219" t="s">
        <v>558</v>
      </c>
      <c r="L890" s="219" t="s">
        <v>6</v>
      </c>
      <c r="M890" s="236" t="s">
        <v>51</v>
      </c>
      <c r="N890" s="229" t="s">
        <v>180</v>
      </c>
      <c r="O890" s="250">
        <f>'MMA Rev-Exp Region 2'!AE$73</f>
        <v>0</v>
      </c>
      <c r="P890" s="250">
        <f>'MMA Rev-Exp Region 2'!AF$73</f>
        <v>0</v>
      </c>
      <c r="Q890" s="250">
        <f>'MMA Rev-Exp Region 2'!AG$73</f>
        <v>0</v>
      </c>
      <c r="R890" s="250">
        <f>'MMA Rev-Exp Region 2'!AH$73</f>
        <v>0</v>
      </c>
      <c r="S890" s="250">
        <f>'MMA Rev-Exp Region 2'!AI$73</f>
        <v>0</v>
      </c>
      <c r="T890" s="250">
        <f>'MMA Rev-Exp Region 2'!AJ$73</f>
        <v>0</v>
      </c>
      <c r="U890" s="250">
        <f>'MMA Rev-Exp Region 2'!AK$73</f>
        <v>0</v>
      </c>
      <c r="V890" s="250">
        <f>'MMA Rev-Exp Region 2'!AL$73</f>
        <v>0</v>
      </c>
      <c r="W890" s="250">
        <f>'MMA Rev-Exp Region 2'!AM$73</f>
        <v>0</v>
      </c>
    </row>
    <row r="891" spans="5:23" x14ac:dyDescent="0.3">
      <c r="E891" s="243">
        <f>Jurat!I$1</f>
        <v>0</v>
      </c>
      <c r="F891" s="244">
        <f>Jurat!D$33</f>
        <v>0</v>
      </c>
      <c r="G891" s="219" t="s">
        <v>555</v>
      </c>
      <c r="H891" s="244">
        <v>42735</v>
      </c>
      <c r="I891" s="219" t="s">
        <v>487</v>
      </c>
      <c r="J891" s="219" t="s">
        <v>626</v>
      </c>
      <c r="K891" s="219" t="s">
        <v>558</v>
      </c>
      <c r="L891" s="219" t="s">
        <v>6</v>
      </c>
      <c r="M891" s="236" t="s">
        <v>181</v>
      </c>
      <c r="N891" s="229" t="s">
        <v>577</v>
      </c>
      <c r="O891" s="250">
        <f>'MMA Rev-Exp Region 2'!AE$74</f>
        <v>0</v>
      </c>
      <c r="P891" s="250">
        <f>'MMA Rev-Exp Region 2'!AF$74</f>
        <v>0</v>
      </c>
      <c r="Q891" s="250">
        <f>'MMA Rev-Exp Region 2'!AG$74</f>
        <v>0</v>
      </c>
      <c r="R891" s="250">
        <f>'MMA Rev-Exp Region 2'!AH$74</f>
        <v>0</v>
      </c>
      <c r="S891" s="250">
        <f>'MMA Rev-Exp Region 2'!AI$74</f>
        <v>0</v>
      </c>
      <c r="T891" s="250">
        <f>'MMA Rev-Exp Region 2'!AJ$74</f>
        <v>0</v>
      </c>
      <c r="U891" s="250">
        <f>'MMA Rev-Exp Region 2'!AK$74</f>
        <v>0</v>
      </c>
      <c r="V891" s="250">
        <f>'MMA Rev-Exp Region 2'!AL$74</f>
        <v>0</v>
      </c>
      <c r="W891" s="250">
        <f>'MMA Rev-Exp Region 2'!AM$74</f>
        <v>0</v>
      </c>
    </row>
    <row r="892" spans="5:23" x14ac:dyDescent="0.3">
      <c r="E892" s="243">
        <f>Jurat!I$1</f>
        <v>0</v>
      </c>
      <c r="F892" s="244">
        <f>Jurat!D$33</f>
        <v>0</v>
      </c>
      <c r="G892" s="219" t="s">
        <v>555</v>
      </c>
      <c r="H892" s="244">
        <v>42735</v>
      </c>
      <c r="I892" s="219" t="s">
        <v>487</v>
      </c>
      <c r="J892" s="219" t="s">
        <v>626</v>
      </c>
      <c r="K892" s="219" t="s">
        <v>558</v>
      </c>
      <c r="L892" s="219" t="s">
        <v>547</v>
      </c>
      <c r="M892" s="237" t="s">
        <v>132</v>
      </c>
      <c r="N892" s="228" t="s">
        <v>36</v>
      </c>
      <c r="O892" s="250">
        <f>'MMA Rev-Exp Region 2'!AE$80</f>
        <v>0</v>
      </c>
      <c r="P892" s="250">
        <f>'MMA Rev-Exp Region 2'!AF$80</f>
        <v>0</v>
      </c>
      <c r="Q892" s="250">
        <f>'MMA Rev-Exp Region 2'!AG$80</f>
        <v>0</v>
      </c>
      <c r="R892" s="250">
        <f>'MMA Rev-Exp Region 2'!AH$80</f>
        <v>0</v>
      </c>
      <c r="S892" s="250">
        <f>'MMA Rev-Exp Region 2'!AI$80</f>
        <v>0</v>
      </c>
      <c r="T892" s="250">
        <f>'MMA Rev-Exp Region 2'!AJ$80</f>
        <v>0</v>
      </c>
      <c r="U892" s="250">
        <f>'MMA Rev-Exp Region 2'!AK$80</f>
        <v>0</v>
      </c>
      <c r="V892" s="250">
        <f>'MMA Rev-Exp Region 2'!AL$80</f>
        <v>0</v>
      </c>
      <c r="W892" s="250">
        <f>'MMA Rev-Exp Region 2'!AM$80</f>
        <v>0</v>
      </c>
    </row>
    <row r="893" spans="5:23" x14ac:dyDescent="0.3">
      <c r="E893" s="243">
        <f>Jurat!I$1</f>
        <v>0</v>
      </c>
      <c r="F893" s="244">
        <f>Jurat!D$33</f>
        <v>0</v>
      </c>
      <c r="G893" s="219" t="s">
        <v>555</v>
      </c>
      <c r="H893" s="244">
        <v>42735</v>
      </c>
      <c r="I893" s="219" t="s">
        <v>487</v>
      </c>
      <c r="J893" s="219" t="s">
        <v>626</v>
      </c>
      <c r="K893" s="219" t="s">
        <v>558</v>
      </c>
      <c r="L893" s="219" t="s">
        <v>547</v>
      </c>
      <c r="M893" s="237" t="s">
        <v>182</v>
      </c>
      <c r="N893" s="228" t="s">
        <v>148</v>
      </c>
      <c r="O893" s="250">
        <f>'MMA Rev-Exp Region 2'!AE$81</f>
        <v>0</v>
      </c>
      <c r="P893" s="250">
        <f>'MMA Rev-Exp Region 2'!AF$81</f>
        <v>0</v>
      </c>
      <c r="Q893" s="250">
        <f>'MMA Rev-Exp Region 2'!AG$81</f>
        <v>0</v>
      </c>
      <c r="R893" s="250">
        <f>'MMA Rev-Exp Region 2'!AH$81</f>
        <v>0</v>
      </c>
      <c r="S893" s="250">
        <f>'MMA Rev-Exp Region 2'!AI$81</f>
        <v>0</v>
      </c>
      <c r="T893" s="250">
        <f>'MMA Rev-Exp Region 2'!AJ$81</f>
        <v>0</v>
      </c>
      <c r="U893" s="250">
        <f>'MMA Rev-Exp Region 2'!AK$81</f>
        <v>0</v>
      </c>
      <c r="V893" s="250">
        <f>'MMA Rev-Exp Region 2'!AL$81</f>
        <v>0</v>
      </c>
      <c r="W893" s="250">
        <f>'MMA Rev-Exp Region 2'!AM$81</f>
        <v>0</v>
      </c>
    </row>
    <row r="894" spans="5:23" x14ac:dyDescent="0.3">
      <c r="E894" s="243">
        <f>Jurat!I$1</f>
        <v>0</v>
      </c>
      <c r="F894" s="244">
        <f>Jurat!D$33</f>
        <v>0</v>
      </c>
      <c r="G894" s="219" t="s">
        <v>555</v>
      </c>
      <c r="H894" s="244">
        <v>42735</v>
      </c>
      <c r="I894" s="219" t="s">
        <v>487</v>
      </c>
      <c r="J894" s="219" t="s">
        <v>626</v>
      </c>
      <c r="K894" s="219" t="s">
        <v>558</v>
      </c>
      <c r="L894" s="219" t="s">
        <v>547</v>
      </c>
      <c r="M894" s="237" t="s">
        <v>184</v>
      </c>
      <c r="N894" s="228" t="s">
        <v>44</v>
      </c>
      <c r="O894" s="250">
        <f>'MMA Rev-Exp Region 2'!AE$83</f>
        <v>0</v>
      </c>
      <c r="P894" s="250">
        <f>'MMA Rev-Exp Region 2'!AF$83</f>
        <v>0</v>
      </c>
      <c r="Q894" s="250">
        <f>'MMA Rev-Exp Region 2'!AG$83</f>
        <v>0</v>
      </c>
      <c r="R894" s="250">
        <f>'MMA Rev-Exp Region 2'!AH$83</f>
        <v>0</v>
      </c>
      <c r="S894" s="250">
        <f>'MMA Rev-Exp Region 2'!AI$83</f>
        <v>0</v>
      </c>
      <c r="T894" s="250">
        <f>'MMA Rev-Exp Region 2'!AJ$83</f>
        <v>0</v>
      </c>
      <c r="U894" s="250">
        <f>'MMA Rev-Exp Region 2'!AK$83</f>
        <v>0</v>
      </c>
      <c r="V894" s="250">
        <f>'MMA Rev-Exp Region 2'!AL$83</f>
        <v>0</v>
      </c>
      <c r="W894" s="250">
        <f>'MMA Rev-Exp Region 2'!AM$83</f>
        <v>0</v>
      </c>
    </row>
    <row r="895" spans="5:23" x14ac:dyDescent="0.3">
      <c r="E895" s="243">
        <f>Jurat!I$1</f>
        <v>0</v>
      </c>
      <c r="F895" s="244">
        <f>Jurat!D$33</f>
        <v>0</v>
      </c>
      <c r="G895" s="219" t="s">
        <v>555</v>
      </c>
      <c r="H895" s="244">
        <v>42735</v>
      </c>
      <c r="I895" s="219" t="s">
        <v>487</v>
      </c>
      <c r="J895" s="219" t="s">
        <v>626</v>
      </c>
      <c r="K895" s="219" t="s">
        <v>558</v>
      </c>
      <c r="L895" s="219" t="s">
        <v>547</v>
      </c>
      <c r="M895" s="237" t="s">
        <v>185</v>
      </c>
      <c r="N895" s="228" t="s">
        <v>427</v>
      </c>
      <c r="O895" s="250">
        <f>'MMA Rev-Exp Region 2'!AE$84</f>
        <v>0</v>
      </c>
      <c r="P895" s="250">
        <f>'MMA Rev-Exp Region 2'!AF$84</f>
        <v>0</v>
      </c>
      <c r="Q895" s="250">
        <f>'MMA Rev-Exp Region 2'!AG$84</f>
        <v>0</v>
      </c>
      <c r="R895" s="250">
        <f>'MMA Rev-Exp Region 2'!AH$84</f>
        <v>0</v>
      </c>
      <c r="S895" s="250">
        <f>'MMA Rev-Exp Region 2'!AI$84</f>
        <v>0</v>
      </c>
      <c r="T895" s="250">
        <f>'MMA Rev-Exp Region 2'!AJ$84</f>
        <v>0</v>
      </c>
      <c r="U895" s="250">
        <f>'MMA Rev-Exp Region 2'!AK$84</f>
        <v>0</v>
      </c>
      <c r="V895" s="250">
        <f>'MMA Rev-Exp Region 2'!AL$84</f>
        <v>0</v>
      </c>
      <c r="W895" s="250">
        <f>'MMA Rev-Exp Region 2'!AM$84</f>
        <v>0</v>
      </c>
    </row>
    <row r="896" spans="5:23" x14ac:dyDescent="0.3">
      <c r="E896" s="243">
        <f>Jurat!I$1</f>
        <v>0</v>
      </c>
      <c r="F896" s="244">
        <f>Jurat!D$33</f>
        <v>0</v>
      </c>
      <c r="G896" s="219" t="s">
        <v>555</v>
      </c>
      <c r="H896" s="244">
        <v>42735</v>
      </c>
      <c r="I896" s="219" t="s">
        <v>487</v>
      </c>
      <c r="J896" s="219" t="s">
        <v>626</v>
      </c>
      <c r="K896" s="219" t="s">
        <v>564</v>
      </c>
      <c r="L896" s="219" t="s">
        <v>549</v>
      </c>
      <c r="M896" s="236" t="s">
        <v>133</v>
      </c>
      <c r="N896" s="228" t="s">
        <v>30</v>
      </c>
      <c r="O896" s="250">
        <f>'MMA Rev-Exp Region 2'!AE$89</f>
        <v>0</v>
      </c>
      <c r="P896" s="250">
        <v>0</v>
      </c>
      <c r="Q896" s="250">
        <v>0</v>
      </c>
      <c r="R896" s="250">
        <v>0</v>
      </c>
      <c r="S896" s="250">
        <v>0</v>
      </c>
      <c r="T896" s="250">
        <v>0</v>
      </c>
      <c r="U896" s="250">
        <v>0</v>
      </c>
      <c r="V896" s="250">
        <v>0</v>
      </c>
      <c r="W896" s="250">
        <v>0</v>
      </c>
    </row>
    <row r="897" spans="5:23" x14ac:dyDescent="0.3">
      <c r="E897" s="243">
        <f>Jurat!I$1</f>
        <v>0</v>
      </c>
      <c r="F897" s="244">
        <f>Jurat!D$33</f>
        <v>0</v>
      </c>
      <c r="G897" s="219" t="s">
        <v>555</v>
      </c>
      <c r="H897" s="244">
        <v>42735</v>
      </c>
      <c r="I897" s="219" t="s">
        <v>487</v>
      </c>
      <c r="J897" s="219" t="s">
        <v>626</v>
      </c>
      <c r="K897" s="219" t="s">
        <v>564</v>
      </c>
      <c r="L897" s="219" t="s">
        <v>549</v>
      </c>
      <c r="M897" s="236" t="s">
        <v>134</v>
      </c>
      <c r="N897" s="231" t="s">
        <v>109</v>
      </c>
      <c r="O897" s="250">
        <f>'MMA Rev-Exp Region 2'!AE$90</f>
        <v>0</v>
      </c>
      <c r="P897" s="250">
        <v>0</v>
      </c>
      <c r="Q897" s="250">
        <v>0</v>
      </c>
      <c r="R897" s="250">
        <v>0</v>
      </c>
      <c r="S897" s="250">
        <v>0</v>
      </c>
      <c r="T897" s="250">
        <v>0</v>
      </c>
      <c r="U897" s="250">
        <v>0</v>
      </c>
      <c r="V897" s="250">
        <v>0</v>
      </c>
      <c r="W897" s="250">
        <v>0</v>
      </c>
    </row>
    <row r="898" spans="5:23" x14ac:dyDescent="0.3">
      <c r="E898" s="243">
        <f>Jurat!I$1</f>
        <v>0</v>
      </c>
      <c r="F898" s="244">
        <f>Jurat!D$33</f>
        <v>0</v>
      </c>
      <c r="G898" s="219" t="s">
        <v>555</v>
      </c>
      <c r="H898" s="244">
        <v>42735</v>
      </c>
      <c r="I898" s="219" t="s">
        <v>487</v>
      </c>
      <c r="J898" s="219" t="s">
        <v>626</v>
      </c>
      <c r="K898" s="219" t="s">
        <v>564</v>
      </c>
      <c r="L898" s="219" t="s">
        <v>549</v>
      </c>
      <c r="M898" s="236" t="s">
        <v>135</v>
      </c>
      <c r="N898" s="228" t="s">
        <v>110</v>
      </c>
      <c r="O898" s="250">
        <f>'MMA Rev-Exp Region 2'!AE$91</f>
        <v>0</v>
      </c>
      <c r="P898" s="250">
        <v>0</v>
      </c>
      <c r="Q898" s="250">
        <v>0</v>
      </c>
      <c r="R898" s="250">
        <v>0</v>
      </c>
      <c r="S898" s="250">
        <v>0</v>
      </c>
      <c r="T898" s="250">
        <v>0</v>
      </c>
      <c r="U898" s="250">
        <v>0</v>
      </c>
      <c r="V898" s="250">
        <v>0</v>
      </c>
      <c r="W898" s="250">
        <v>0</v>
      </c>
    </row>
    <row r="899" spans="5:23" x14ac:dyDescent="0.3">
      <c r="E899" s="243">
        <f>Jurat!I$1</f>
        <v>0</v>
      </c>
      <c r="F899" s="244">
        <f>Jurat!D$33</f>
        <v>0</v>
      </c>
      <c r="G899" s="219" t="s">
        <v>555</v>
      </c>
      <c r="H899" s="244">
        <v>42735</v>
      </c>
      <c r="I899" s="219" t="s">
        <v>487</v>
      </c>
      <c r="J899" s="219" t="s">
        <v>626</v>
      </c>
      <c r="K899" s="219" t="s">
        <v>564</v>
      </c>
      <c r="L899" s="219" t="s">
        <v>549</v>
      </c>
      <c r="M899" s="239" t="s">
        <v>136</v>
      </c>
      <c r="N899" s="228" t="s">
        <v>111</v>
      </c>
      <c r="O899" s="250">
        <f>'MMA Rev-Exp Region 2'!AE$92</f>
        <v>0</v>
      </c>
      <c r="P899" s="250">
        <v>0</v>
      </c>
      <c r="Q899" s="250">
        <v>0</v>
      </c>
      <c r="R899" s="250">
        <v>0</v>
      </c>
      <c r="S899" s="250">
        <v>0</v>
      </c>
      <c r="T899" s="250">
        <v>0</v>
      </c>
      <c r="U899" s="250">
        <v>0</v>
      </c>
      <c r="V899" s="250">
        <v>0</v>
      </c>
      <c r="W899" s="250">
        <v>0</v>
      </c>
    </row>
    <row r="900" spans="5:23" x14ac:dyDescent="0.3">
      <c r="E900" s="243">
        <f>Jurat!I$1</f>
        <v>0</v>
      </c>
      <c r="F900" s="244">
        <f>Jurat!D$33</f>
        <v>0</v>
      </c>
      <c r="G900" s="219" t="s">
        <v>555</v>
      </c>
      <c r="H900" s="244">
        <v>42735</v>
      </c>
      <c r="I900" s="219" t="s">
        <v>487</v>
      </c>
      <c r="J900" s="219" t="s">
        <v>626</v>
      </c>
      <c r="K900" s="219" t="s">
        <v>564</v>
      </c>
      <c r="L900" s="219" t="s">
        <v>549</v>
      </c>
      <c r="M900" s="239" t="s">
        <v>137</v>
      </c>
      <c r="N900" s="228" t="s">
        <v>112</v>
      </c>
      <c r="O900" s="250">
        <f>'MMA Rev-Exp Region 2'!AE$93</f>
        <v>0</v>
      </c>
      <c r="P900" s="250">
        <v>0</v>
      </c>
      <c r="Q900" s="250">
        <v>0</v>
      </c>
      <c r="R900" s="250">
        <v>0</v>
      </c>
      <c r="S900" s="250">
        <v>0</v>
      </c>
      <c r="T900" s="250">
        <v>0</v>
      </c>
      <c r="U900" s="250">
        <v>0</v>
      </c>
      <c r="V900" s="250">
        <v>0</v>
      </c>
      <c r="W900" s="250">
        <v>0</v>
      </c>
    </row>
    <row r="901" spans="5:23" x14ac:dyDescent="0.3">
      <c r="E901" s="243">
        <f>Jurat!I$1</f>
        <v>0</v>
      </c>
      <c r="F901" s="244">
        <f>Jurat!D$33</f>
        <v>0</v>
      </c>
      <c r="G901" s="219" t="s">
        <v>555</v>
      </c>
      <c r="H901" s="244">
        <v>42735</v>
      </c>
      <c r="I901" s="219" t="s">
        <v>487</v>
      </c>
      <c r="J901" s="219" t="s">
        <v>626</v>
      </c>
      <c r="K901" s="219" t="s">
        <v>564</v>
      </c>
      <c r="L901" s="219" t="s">
        <v>549</v>
      </c>
      <c r="M901" s="236" t="s">
        <v>138</v>
      </c>
      <c r="N901" s="231" t="s">
        <v>31</v>
      </c>
      <c r="O901" s="250">
        <f>'MMA Rev-Exp Region 2'!AE$94</f>
        <v>0</v>
      </c>
      <c r="P901" s="250">
        <v>0</v>
      </c>
      <c r="Q901" s="250">
        <v>0</v>
      </c>
      <c r="R901" s="250">
        <v>0</v>
      </c>
      <c r="S901" s="250">
        <v>0</v>
      </c>
      <c r="T901" s="250">
        <v>0</v>
      </c>
      <c r="U901" s="250">
        <v>0</v>
      </c>
      <c r="V901" s="250">
        <v>0</v>
      </c>
      <c r="W901" s="250">
        <v>0</v>
      </c>
    </row>
    <row r="902" spans="5:23" x14ac:dyDescent="0.3">
      <c r="E902" s="243">
        <f>Jurat!I$1</f>
        <v>0</v>
      </c>
      <c r="F902" s="244">
        <f>Jurat!D$33</f>
        <v>0</v>
      </c>
      <c r="G902" s="219" t="s">
        <v>555</v>
      </c>
      <c r="H902" s="244">
        <v>42735</v>
      </c>
      <c r="I902" s="219" t="s">
        <v>487</v>
      </c>
      <c r="J902" s="219" t="s">
        <v>626</v>
      </c>
      <c r="K902" s="219" t="s">
        <v>550</v>
      </c>
      <c r="L902" s="219" t="s">
        <v>550</v>
      </c>
      <c r="M902" s="237" t="s">
        <v>140</v>
      </c>
      <c r="N902" s="231" t="s">
        <v>424</v>
      </c>
      <c r="O902" s="250">
        <f>'MMA Rev-Exp Region 2'!AE$96</f>
        <v>0</v>
      </c>
      <c r="P902" s="250">
        <v>0</v>
      </c>
      <c r="Q902" s="250">
        <v>0</v>
      </c>
      <c r="R902" s="250">
        <v>0</v>
      </c>
      <c r="S902" s="250">
        <v>0</v>
      </c>
      <c r="T902" s="250">
        <v>0</v>
      </c>
      <c r="U902" s="250">
        <v>0</v>
      </c>
      <c r="V902" s="250">
        <v>0</v>
      </c>
      <c r="W902" s="250">
        <v>0</v>
      </c>
    </row>
    <row r="903" spans="5:23" x14ac:dyDescent="0.3">
      <c r="E903" s="243">
        <f>Jurat!I$1</f>
        <v>0</v>
      </c>
      <c r="F903" s="244">
        <f>Jurat!D$33</f>
        <v>0</v>
      </c>
      <c r="G903" s="219" t="s">
        <v>555</v>
      </c>
      <c r="H903" s="244">
        <v>42735</v>
      </c>
      <c r="I903" s="219" t="s">
        <v>487</v>
      </c>
      <c r="J903" s="219" t="s">
        <v>626</v>
      </c>
      <c r="K903" s="219" t="s">
        <v>550</v>
      </c>
      <c r="L903" s="219" t="s">
        <v>550</v>
      </c>
      <c r="M903" s="237" t="s">
        <v>141</v>
      </c>
      <c r="N903" s="231" t="s">
        <v>417</v>
      </c>
      <c r="O903" s="250">
        <f>'MMA Rev-Exp Region 2'!AE$97</f>
        <v>0</v>
      </c>
      <c r="P903" s="250">
        <v>0</v>
      </c>
      <c r="Q903" s="250">
        <v>0</v>
      </c>
      <c r="R903" s="250">
        <v>0</v>
      </c>
      <c r="S903" s="250">
        <v>0</v>
      </c>
      <c r="T903" s="250">
        <v>0</v>
      </c>
      <c r="U903" s="250">
        <v>0</v>
      </c>
      <c r="V903" s="250">
        <v>0</v>
      </c>
      <c r="W903" s="250">
        <v>0</v>
      </c>
    </row>
    <row r="904" spans="5:23" ht="28.8" x14ac:dyDescent="0.3">
      <c r="E904" s="243">
        <f>Jurat!I$1</f>
        <v>0</v>
      </c>
      <c r="F904" s="244">
        <f>Jurat!D$33</f>
        <v>0</v>
      </c>
      <c r="G904" s="219" t="s">
        <v>555</v>
      </c>
      <c r="H904" s="244">
        <v>42735</v>
      </c>
      <c r="I904" s="219" t="s">
        <v>487</v>
      </c>
      <c r="J904" s="219" t="s">
        <v>626</v>
      </c>
      <c r="K904" s="219" t="s">
        <v>550</v>
      </c>
      <c r="L904" s="219" t="s">
        <v>550</v>
      </c>
      <c r="M904" s="237" t="s">
        <v>142</v>
      </c>
      <c r="N904" s="231" t="s">
        <v>197</v>
      </c>
      <c r="O904" s="250">
        <f>'MMA Rev-Exp Region 2'!AE$98</f>
        <v>0</v>
      </c>
      <c r="P904" s="250">
        <v>0</v>
      </c>
      <c r="Q904" s="250">
        <v>0</v>
      </c>
      <c r="R904" s="250">
        <v>0</v>
      </c>
      <c r="S904" s="250">
        <v>0</v>
      </c>
      <c r="T904" s="250">
        <v>0</v>
      </c>
      <c r="U904" s="250">
        <v>0</v>
      </c>
      <c r="V904" s="250">
        <v>0</v>
      </c>
      <c r="W904" s="250">
        <v>0</v>
      </c>
    </row>
    <row r="905" spans="5:23" x14ac:dyDescent="0.3">
      <c r="E905" s="243">
        <f>Jurat!I$1</f>
        <v>0</v>
      </c>
      <c r="F905" s="244">
        <f>Jurat!D$33</f>
        <v>0</v>
      </c>
      <c r="G905" s="219" t="s">
        <v>555</v>
      </c>
      <c r="H905" s="244">
        <v>42735</v>
      </c>
      <c r="I905" s="219" t="s">
        <v>487</v>
      </c>
      <c r="J905" s="219" t="s">
        <v>627</v>
      </c>
      <c r="K905" s="234" t="s">
        <v>29</v>
      </c>
      <c r="L905" s="234" t="s">
        <v>29</v>
      </c>
      <c r="M905" s="237" t="s">
        <v>325</v>
      </c>
      <c r="N905" s="231" t="s">
        <v>29</v>
      </c>
      <c r="O905" s="250">
        <f>'MMA Rev-Exp Region 2'!AE$105</f>
        <v>0</v>
      </c>
      <c r="P905" s="250">
        <v>0</v>
      </c>
      <c r="Q905" s="250">
        <v>0</v>
      </c>
      <c r="R905" s="250">
        <v>0</v>
      </c>
      <c r="S905" s="250">
        <v>0</v>
      </c>
      <c r="T905" s="250">
        <v>0</v>
      </c>
      <c r="U905" s="250">
        <v>0</v>
      </c>
      <c r="V905" s="250">
        <v>0</v>
      </c>
      <c r="W905" s="250">
        <v>0</v>
      </c>
    </row>
    <row r="906" spans="5:23" x14ac:dyDescent="0.3">
      <c r="E906" s="243">
        <f>Jurat!I$1</f>
        <v>0</v>
      </c>
      <c r="F906" s="244">
        <f>Jurat!D$33</f>
        <v>0</v>
      </c>
      <c r="G906" s="219" t="s">
        <v>555</v>
      </c>
      <c r="H906" s="244">
        <v>42735</v>
      </c>
      <c r="I906" s="219" t="s">
        <v>487</v>
      </c>
      <c r="J906" s="219" t="s">
        <v>628</v>
      </c>
      <c r="K906" s="219" t="s">
        <v>629</v>
      </c>
      <c r="L906" s="234" t="s">
        <v>629</v>
      </c>
      <c r="M906" s="238" t="s">
        <v>327</v>
      </c>
      <c r="N906" s="231" t="s">
        <v>419</v>
      </c>
      <c r="O906" s="250">
        <f>'MMA Rev-Exp Region 2'!AE$107</f>
        <v>0</v>
      </c>
      <c r="P906" s="250">
        <v>0</v>
      </c>
      <c r="Q906" s="250">
        <v>0</v>
      </c>
      <c r="R906" s="250">
        <v>0</v>
      </c>
      <c r="S906" s="250">
        <v>0</v>
      </c>
      <c r="T906" s="250">
        <v>0</v>
      </c>
      <c r="U906" s="250">
        <v>0</v>
      </c>
      <c r="V906" s="250">
        <v>0</v>
      </c>
      <c r="W906" s="250">
        <v>0</v>
      </c>
    </row>
    <row r="907" spans="5:23" x14ac:dyDescent="0.3">
      <c r="E907" s="243">
        <f>Jurat!I$1</f>
        <v>0</v>
      </c>
      <c r="F907" s="244">
        <f>Jurat!D$33</f>
        <v>0</v>
      </c>
      <c r="G907" s="219" t="s">
        <v>555</v>
      </c>
      <c r="H907" s="244">
        <v>42735</v>
      </c>
      <c r="I907" s="219" t="s">
        <v>487</v>
      </c>
      <c r="J907" s="219" t="s">
        <v>627</v>
      </c>
      <c r="K907" s="219" t="s">
        <v>630</v>
      </c>
      <c r="L907" s="234" t="s">
        <v>630</v>
      </c>
      <c r="M907" s="238" t="s">
        <v>201</v>
      </c>
      <c r="N907" s="231" t="s">
        <v>421</v>
      </c>
      <c r="O907" s="250">
        <f>'MMA Rev-Exp Region 2'!AE$108</f>
        <v>0</v>
      </c>
      <c r="P907" s="250">
        <v>0</v>
      </c>
      <c r="Q907" s="250">
        <v>0</v>
      </c>
      <c r="R907" s="250">
        <v>0</v>
      </c>
      <c r="S907" s="250">
        <v>0</v>
      </c>
      <c r="T907" s="250">
        <v>0</v>
      </c>
      <c r="U907" s="250">
        <v>0</v>
      </c>
      <c r="V907" s="250">
        <v>0</v>
      </c>
      <c r="W907" s="250">
        <v>0</v>
      </c>
    </row>
    <row r="908" spans="5:23" x14ac:dyDescent="0.3">
      <c r="E908" s="243">
        <f>Jurat!I$1</f>
        <v>0</v>
      </c>
      <c r="F908" s="244">
        <f>Jurat!D$33</f>
        <v>0</v>
      </c>
      <c r="G908" s="219" t="s">
        <v>555</v>
      </c>
      <c r="H908" s="244">
        <v>42735</v>
      </c>
      <c r="I908" s="219" t="s">
        <v>487</v>
      </c>
      <c r="J908" s="219" t="s">
        <v>627</v>
      </c>
      <c r="K908" s="219" t="s">
        <v>630</v>
      </c>
      <c r="L908" s="234" t="s">
        <v>630</v>
      </c>
      <c r="M908" s="238" t="s">
        <v>202</v>
      </c>
      <c r="N908" s="231" t="s">
        <v>420</v>
      </c>
      <c r="O908" s="250">
        <f>'MMA Rev-Exp Region 2'!AE$109</f>
        <v>0</v>
      </c>
      <c r="P908" s="250">
        <v>0</v>
      </c>
      <c r="Q908" s="250">
        <v>0</v>
      </c>
      <c r="R908" s="250">
        <v>0</v>
      </c>
      <c r="S908" s="250">
        <v>0</v>
      </c>
      <c r="T908" s="250">
        <v>0</v>
      </c>
      <c r="U908" s="250">
        <v>0</v>
      </c>
      <c r="V908" s="250">
        <v>0</v>
      </c>
      <c r="W908" s="250">
        <v>0</v>
      </c>
    </row>
    <row r="909" spans="5:23" x14ac:dyDescent="0.3">
      <c r="E909" s="243">
        <f>Jurat!I$1</f>
        <v>0</v>
      </c>
      <c r="F909" s="244">
        <f>Jurat!D$33</f>
        <v>0</v>
      </c>
      <c r="G909" s="219" t="s">
        <v>555</v>
      </c>
      <c r="H909" s="244">
        <v>42735</v>
      </c>
      <c r="I909" s="219" t="s">
        <v>487</v>
      </c>
      <c r="J909" s="219" t="s">
        <v>627</v>
      </c>
      <c r="K909" s="219" t="s">
        <v>630</v>
      </c>
      <c r="L909" s="234" t="s">
        <v>630</v>
      </c>
      <c r="M909" s="238" t="s">
        <v>203</v>
      </c>
      <c r="N909" s="231" t="s">
        <v>28</v>
      </c>
      <c r="O909" s="250">
        <f>'MMA Rev-Exp Region 2'!AE$110</f>
        <v>0</v>
      </c>
      <c r="P909" s="250">
        <v>0</v>
      </c>
      <c r="Q909" s="250">
        <v>0</v>
      </c>
      <c r="R909" s="250">
        <v>0</v>
      </c>
      <c r="S909" s="250">
        <v>0</v>
      </c>
      <c r="T909" s="250">
        <v>0</v>
      </c>
      <c r="U909" s="250">
        <v>0</v>
      </c>
      <c r="V909" s="250">
        <v>0</v>
      </c>
      <c r="W909" s="250">
        <v>0</v>
      </c>
    </row>
    <row r="910" spans="5:23" x14ac:dyDescent="0.3">
      <c r="E910" s="243">
        <f>Jurat!I$1</f>
        <v>0</v>
      </c>
      <c r="F910" s="244">
        <f>Jurat!D$33</f>
        <v>0</v>
      </c>
      <c r="G910" s="219" t="s">
        <v>555</v>
      </c>
      <c r="H910" s="244">
        <v>42735</v>
      </c>
      <c r="I910" s="219" t="s">
        <v>487</v>
      </c>
      <c r="J910" s="219" t="s">
        <v>627</v>
      </c>
      <c r="K910" s="219" t="s">
        <v>630</v>
      </c>
      <c r="L910" s="234" t="s">
        <v>630</v>
      </c>
      <c r="M910" s="238" t="s">
        <v>204</v>
      </c>
      <c r="N910" s="231" t="s">
        <v>205</v>
      </c>
      <c r="O910" s="250">
        <f>'MMA Rev-Exp Region 2'!AE$111</f>
        <v>0</v>
      </c>
      <c r="P910" s="250">
        <v>0</v>
      </c>
      <c r="Q910" s="250">
        <v>0</v>
      </c>
      <c r="R910" s="250">
        <v>0</v>
      </c>
      <c r="S910" s="250">
        <v>0</v>
      </c>
      <c r="T910" s="250">
        <v>0</v>
      </c>
      <c r="U910" s="250">
        <v>0</v>
      </c>
      <c r="V910" s="250">
        <v>0</v>
      </c>
      <c r="W910" s="250">
        <v>0</v>
      </c>
    </row>
    <row r="911" spans="5:23" ht="28.8" x14ac:dyDescent="0.3">
      <c r="E911" s="243">
        <f>Jurat!I$1</f>
        <v>0</v>
      </c>
      <c r="F911" s="244">
        <f>Jurat!D$33</f>
        <v>0</v>
      </c>
      <c r="G911" s="219" t="s">
        <v>555</v>
      </c>
      <c r="H911" s="244">
        <v>42735</v>
      </c>
      <c r="I911" s="219" t="s">
        <v>487</v>
      </c>
      <c r="J911" s="219" t="s">
        <v>627</v>
      </c>
      <c r="K911" s="219" t="s">
        <v>29</v>
      </c>
      <c r="L911" s="234" t="s">
        <v>29</v>
      </c>
      <c r="M911" s="238" t="s">
        <v>207</v>
      </c>
      <c r="N911" s="231" t="s">
        <v>422</v>
      </c>
      <c r="O911" s="250">
        <f>'MMA Rev-Exp Region 2'!AE$113</f>
        <v>0</v>
      </c>
      <c r="P911" s="250">
        <v>0</v>
      </c>
      <c r="Q911" s="250">
        <v>0</v>
      </c>
      <c r="R911" s="250">
        <v>0</v>
      </c>
      <c r="S911" s="250">
        <v>0</v>
      </c>
      <c r="T911" s="250">
        <v>0</v>
      </c>
      <c r="U911" s="250">
        <v>0</v>
      </c>
      <c r="V911" s="250">
        <v>0</v>
      </c>
      <c r="W911" s="250">
        <v>0</v>
      </c>
    </row>
    <row r="912" spans="5:23" x14ac:dyDescent="0.3">
      <c r="E912" s="243">
        <f>Jurat!I$1</f>
        <v>0</v>
      </c>
      <c r="F912" s="244">
        <f>Jurat!D$33</f>
        <v>0</v>
      </c>
      <c r="G912" s="219" t="s">
        <v>555</v>
      </c>
      <c r="H912" s="244">
        <v>42735</v>
      </c>
      <c r="I912" s="219" t="s">
        <v>487</v>
      </c>
      <c r="J912" s="219" t="s">
        <v>628</v>
      </c>
      <c r="K912" s="219" t="s">
        <v>629</v>
      </c>
      <c r="L912" s="234" t="s">
        <v>629</v>
      </c>
      <c r="M912" s="238" t="s">
        <v>208</v>
      </c>
      <c r="N912" s="231" t="s">
        <v>209</v>
      </c>
      <c r="O912" s="250">
        <f>'MMA Rev-Exp Region 2'!AE$114</f>
        <v>0</v>
      </c>
      <c r="P912" s="250">
        <v>0</v>
      </c>
      <c r="Q912" s="250">
        <v>0</v>
      </c>
      <c r="R912" s="250">
        <v>0</v>
      </c>
      <c r="S912" s="250">
        <v>0</v>
      </c>
      <c r="T912" s="250">
        <v>0</v>
      </c>
      <c r="U912" s="250">
        <v>0</v>
      </c>
      <c r="V912" s="250">
        <v>0</v>
      </c>
      <c r="W912" s="250">
        <v>0</v>
      </c>
    </row>
    <row r="913" spans="5:23" x14ac:dyDescent="0.3">
      <c r="E913" s="243">
        <f>Jurat!I$1</f>
        <v>0</v>
      </c>
      <c r="F913" s="244">
        <f>Jurat!D$33</f>
        <v>0</v>
      </c>
      <c r="G913" s="219" t="s">
        <v>555</v>
      </c>
      <c r="H913" s="244">
        <v>42735</v>
      </c>
      <c r="I913" s="219" t="s">
        <v>487</v>
      </c>
      <c r="J913" s="219" t="s">
        <v>627</v>
      </c>
      <c r="K913" s="219" t="s">
        <v>29</v>
      </c>
      <c r="L913" s="234" t="s">
        <v>29</v>
      </c>
      <c r="M913" s="238" t="s">
        <v>211</v>
      </c>
      <c r="N913" s="231" t="s">
        <v>212</v>
      </c>
      <c r="O913" s="250">
        <f>'MMA Rev-Exp Region 2'!AE$115</f>
        <v>0</v>
      </c>
      <c r="P913" s="250">
        <v>0</v>
      </c>
      <c r="Q913" s="250">
        <v>0</v>
      </c>
      <c r="R913" s="250">
        <v>0</v>
      </c>
      <c r="S913" s="250">
        <v>0</v>
      </c>
      <c r="T913" s="250">
        <v>0</v>
      </c>
      <c r="U913" s="250">
        <v>0</v>
      </c>
      <c r="V913" s="250">
        <v>0</v>
      </c>
      <c r="W913" s="250">
        <v>0</v>
      </c>
    </row>
    <row r="914" spans="5:23" x14ac:dyDescent="0.3">
      <c r="E914" s="243">
        <f>Jurat!I$1</f>
        <v>0</v>
      </c>
      <c r="F914" s="244">
        <f>Jurat!D$33</f>
        <v>0</v>
      </c>
      <c r="G914" s="219" t="s">
        <v>552</v>
      </c>
      <c r="H914" s="244">
        <v>42460</v>
      </c>
      <c r="I914" s="219" t="s">
        <v>488</v>
      </c>
      <c r="J914" s="219" t="s">
        <v>545</v>
      </c>
      <c r="K914" s="219" t="s">
        <v>545</v>
      </c>
      <c r="L914" s="219" t="s">
        <v>545</v>
      </c>
      <c r="M914" s="219"/>
      <c r="N914" s="224" t="s">
        <v>545</v>
      </c>
      <c r="O914" s="250">
        <f>'MMA Rev-Exp Region 3'!D$9</f>
        <v>0</v>
      </c>
      <c r="P914" s="250">
        <f>'MMA Rev-Exp Region 3'!E$9</f>
        <v>0</v>
      </c>
      <c r="Q914" s="250">
        <f>'MMA Rev-Exp Region 3'!F$9</f>
        <v>0</v>
      </c>
      <c r="R914" s="250">
        <f>'MMA Rev-Exp Region 3'!G$9</f>
        <v>0</v>
      </c>
      <c r="S914" s="250">
        <f>'MMA Rev-Exp Region 3'!H$9</f>
        <v>0</v>
      </c>
      <c r="T914" s="250">
        <f>'MMA Rev-Exp Region 3'!I$9</f>
        <v>0</v>
      </c>
      <c r="U914" s="250">
        <f>'MMA Rev-Exp Region 3'!J$9</f>
        <v>0</v>
      </c>
      <c r="V914" s="250">
        <f>'MMA Rev-Exp Region 3'!K$9</f>
        <v>0</v>
      </c>
      <c r="W914" s="250">
        <f>'MMA Rev-Exp Region 3'!L$9</f>
        <v>0</v>
      </c>
    </row>
    <row r="915" spans="5:23" x14ac:dyDescent="0.3">
      <c r="E915" s="243">
        <f>Jurat!I$1</f>
        <v>0</v>
      </c>
      <c r="F915" s="244">
        <f>Jurat!D$33</f>
        <v>0</v>
      </c>
      <c r="G915" s="219" t="s">
        <v>552</v>
      </c>
      <c r="H915" s="244">
        <v>42460</v>
      </c>
      <c r="I915" s="219" t="s">
        <v>488</v>
      </c>
      <c r="J915" s="219" t="s">
        <v>625</v>
      </c>
      <c r="K915" s="219" t="s">
        <v>13</v>
      </c>
      <c r="L915" s="219" t="s">
        <v>13</v>
      </c>
      <c r="M915" s="235">
        <v>1.1000000000000001</v>
      </c>
      <c r="N915" s="225" t="s">
        <v>13</v>
      </c>
      <c r="O915" s="250">
        <f>'MMA Rev-Exp Region 3'!D$11</f>
        <v>0</v>
      </c>
      <c r="P915" s="250">
        <f>'MMA Rev-Exp Region 3'!E$11</f>
        <v>0</v>
      </c>
      <c r="Q915" s="250">
        <f>'MMA Rev-Exp Region 3'!F$11</f>
        <v>0</v>
      </c>
      <c r="R915" s="250">
        <f>'MMA Rev-Exp Region 3'!G$11</f>
        <v>0</v>
      </c>
      <c r="S915" s="250">
        <f>'MMA Rev-Exp Region 3'!H$11</f>
        <v>0</v>
      </c>
      <c r="T915" s="250">
        <f>'MMA Rev-Exp Region 3'!I$11</f>
        <v>0</v>
      </c>
      <c r="U915" s="250">
        <f>'MMA Rev-Exp Region 3'!J$11</f>
        <v>0</v>
      </c>
      <c r="V915" s="250">
        <f>'MMA Rev-Exp Region 3'!K$11</f>
        <v>0</v>
      </c>
      <c r="W915" s="250">
        <f>'MMA Rev-Exp Region 3'!L$11</f>
        <v>0</v>
      </c>
    </row>
    <row r="916" spans="5:23" x14ac:dyDescent="0.3">
      <c r="E916" s="243">
        <f>Jurat!I$1</f>
        <v>0</v>
      </c>
      <c r="F916" s="244">
        <f>Jurat!D$33</f>
        <v>0</v>
      </c>
      <c r="G916" s="219" t="s">
        <v>552</v>
      </c>
      <c r="H916" s="244">
        <v>42460</v>
      </c>
      <c r="I916" s="219" t="s">
        <v>488</v>
      </c>
      <c r="J916" s="219" t="s">
        <v>625</v>
      </c>
      <c r="K916" s="219" t="s">
        <v>631</v>
      </c>
      <c r="L916" s="219" t="s">
        <v>632</v>
      </c>
      <c r="M916" s="236">
        <v>1.2</v>
      </c>
      <c r="N916" s="228" t="s">
        <v>19</v>
      </c>
      <c r="O916" s="250">
        <f>'MMA Rev-Exp Region 3'!D$12</f>
        <v>0</v>
      </c>
      <c r="P916" s="250">
        <f>'MMA Rev-Exp Region 3'!E$12</f>
        <v>0</v>
      </c>
      <c r="Q916" s="250">
        <f>'MMA Rev-Exp Region 3'!F$12</f>
        <v>0</v>
      </c>
      <c r="R916" s="250">
        <f>'MMA Rev-Exp Region 3'!G$12</f>
        <v>0</v>
      </c>
      <c r="S916" s="250">
        <f>'MMA Rev-Exp Region 3'!H$12</f>
        <v>0</v>
      </c>
      <c r="T916" s="250">
        <f>'MMA Rev-Exp Region 3'!I$12</f>
        <v>0</v>
      </c>
      <c r="U916" s="250">
        <f>'MMA Rev-Exp Region 3'!J$12</f>
        <v>0</v>
      </c>
      <c r="V916" s="250">
        <f>'MMA Rev-Exp Region 3'!K$12</f>
        <v>0</v>
      </c>
      <c r="W916" s="250">
        <f>'MMA Rev-Exp Region 3'!L$12</f>
        <v>0</v>
      </c>
    </row>
    <row r="917" spans="5:23" x14ac:dyDescent="0.3">
      <c r="E917" s="243">
        <f>Jurat!I$1</f>
        <v>0</v>
      </c>
      <c r="F917" s="244">
        <f>Jurat!D$33</f>
        <v>0</v>
      </c>
      <c r="G917" s="219" t="s">
        <v>552</v>
      </c>
      <c r="H917" s="244">
        <v>42460</v>
      </c>
      <c r="I917" s="219" t="s">
        <v>488</v>
      </c>
      <c r="J917" s="219" t="s">
        <v>625</v>
      </c>
      <c r="K917" s="219" t="s">
        <v>631</v>
      </c>
      <c r="L917" s="219" t="s">
        <v>633</v>
      </c>
      <c r="M917" s="236" t="s">
        <v>70</v>
      </c>
      <c r="N917" s="228" t="s">
        <v>449</v>
      </c>
      <c r="O917" s="250">
        <f>'MMA Rev-Exp Region 3'!D$13</f>
        <v>0</v>
      </c>
      <c r="P917" s="250">
        <f>'MMA Rev-Exp Region 3'!E$13</f>
        <v>0</v>
      </c>
      <c r="Q917" s="250">
        <f>'MMA Rev-Exp Region 3'!F$13</f>
        <v>0</v>
      </c>
      <c r="R917" s="250">
        <f>'MMA Rev-Exp Region 3'!G$13</f>
        <v>0</v>
      </c>
      <c r="S917" s="250">
        <f>'MMA Rev-Exp Region 3'!H$13</f>
        <v>0</v>
      </c>
      <c r="T917" s="250">
        <f>'MMA Rev-Exp Region 3'!I$13</f>
        <v>0</v>
      </c>
      <c r="U917" s="250">
        <f>'MMA Rev-Exp Region 3'!J$13</f>
        <v>0</v>
      </c>
      <c r="V917" s="250">
        <f>'MMA Rev-Exp Region 3'!K$13</f>
        <v>0</v>
      </c>
      <c r="W917" s="250">
        <f>'MMA Rev-Exp Region 3'!L$13</f>
        <v>0</v>
      </c>
    </row>
    <row r="918" spans="5:23" x14ac:dyDescent="0.3">
      <c r="E918" s="243">
        <f>Jurat!I$1</f>
        <v>0</v>
      </c>
      <c r="F918" s="244">
        <f>Jurat!D$33</f>
        <v>0</v>
      </c>
      <c r="G918" s="219" t="s">
        <v>552</v>
      </c>
      <c r="H918" s="244">
        <v>42460</v>
      </c>
      <c r="I918" s="219" t="s">
        <v>488</v>
      </c>
      <c r="J918" s="219" t="s">
        <v>625</v>
      </c>
      <c r="K918" s="219" t="s">
        <v>631</v>
      </c>
      <c r="L918" s="219" t="s">
        <v>634</v>
      </c>
      <c r="M918" s="236" t="s">
        <v>71</v>
      </c>
      <c r="N918" s="228" t="s">
        <v>160</v>
      </c>
      <c r="O918" s="250">
        <f>'MMA Rev-Exp Region 3'!D$14</f>
        <v>0</v>
      </c>
      <c r="P918" s="250">
        <f>'MMA Rev-Exp Region 3'!E$14</f>
        <v>0</v>
      </c>
      <c r="Q918" s="250">
        <f>'MMA Rev-Exp Region 3'!F$14</f>
        <v>0</v>
      </c>
      <c r="R918" s="250">
        <f>'MMA Rev-Exp Region 3'!G$14</f>
        <v>0</v>
      </c>
      <c r="S918" s="250">
        <f>'MMA Rev-Exp Region 3'!H$14</f>
        <v>0</v>
      </c>
      <c r="T918" s="250">
        <f>'MMA Rev-Exp Region 3'!I$14</f>
        <v>0</v>
      </c>
      <c r="U918" s="250">
        <f>'MMA Rev-Exp Region 3'!J$14</f>
        <v>0</v>
      </c>
      <c r="V918" s="250">
        <f>'MMA Rev-Exp Region 3'!K$14</f>
        <v>0</v>
      </c>
      <c r="W918" s="250">
        <f>'MMA Rev-Exp Region 3'!L$14</f>
        <v>0</v>
      </c>
    </row>
    <row r="919" spans="5:23" x14ac:dyDescent="0.3">
      <c r="E919" s="243">
        <f>Jurat!I$1</f>
        <v>0</v>
      </c>
      <c r="F919" s="244">
        <f>Jurat!D$33</f>
        <v>0</v>
      </c>
      <c r="G919" s="219" t="s">
        <v>552</v>
      </c>
      <c r="H919" s="244">
        <v>42460</v>
      </c>
      <c r="I919" s="219" t="s">
        <v>488</v>
      </c>
      <c r="J919" s="219" t="s">
        <v>625</v>
      </c>
      <c r="K919" s="219" t="s">
        <v>14</v>
      </c>
      <c r="L919" s="219" t="s">
        <v>635</v>
      </c>
      <c r="M919" s="236" t="s">
        <v>104</v>
      </c>
      <c r="N919" s="228" t="s">
        <v>161</v>
      </c>
      <c r="O919" s="250">
        <f>'MMA Rev-Exp Region 3'!D$15</f>
        <v>0</v>
      </c>
      <c r="P919" s="250">
        <f>'MMA Rev-Exp Region 3'!E$15</f>
        <v>0</v>
      </c>
      <c r="Q919" s="250">
        <f>'MMA Rev-Exp Region 3'!F$15</f>
        <v>0</v>
      </c>
      <c r="R919" s="250">
        <f>'MMA Rev-Exp Region 3'!G$15</f>
        <v>0</v>
      </c>
      <c r="S919" s="250">
        <f>'MMA Rev-Exp Region 3'!H$15</f>
        <v>0</v>
      </c>
      <c r="T919" s="250">
        <f>'MMA Rev-Exp Region 3'!I$15</f>
        <v>0</v>
      </c>
      <c r="U919" s="250">
        <f>'MMA Rev-Exp Region 3'!J$15</f>
        <v>0</v>
      </c>
      <c r="V919" s="250">
        <f>'MMA Rev-Exp Region 3'!K$15</f>
        <v>0</v>
      </c>
      <c r="W919" s="250">
        <f>'MMA Rev-Exp Region 3'!L$15</f>
        <v>0</v>
      </c>
    </row>
    <row r="920" spans="5:23" x14ac:dyDescent="0.3">
      <c r="E920" s="243">
        <f>Jurat!I$1</f>
        <v>0</v>
      </c>
      <c r="F920" s="244">
        <f>Jurat!D$33</f>
        <v>0</v>
      </c>
      <c r="G920" s="219" t="s">
        <v>552</v>
      </c>
      <c r="H920" s="244">
        <v>42460</v>
      </c>
      <c r="I920" s="219" t="s">
        <v>488</v>
      </c>
      <c r="J920" s="219" t="s">
        <v>625</v>
      </c>
      <c r="K920" s="219" t="s">
        <v>14</v>
      </c>
      <c r="L920" s="219" t="s">
        <v>14</v>
      </c>
      <c r="M920" s="236" t="s">
        <v>39</v>
      </c>
      <c r="N920" s="228" t="s">
        <v>14</v>
      </c>
      <c r="O920" s="250">
        <f>'MMA Rev-Exp Region 3'!D$16</f>
        <v>0</v>
      </c>
      <c r="P920" s="250">
        <f>'MMA Rev-Exp Region 3'!E$16</f>
        <v>0</v>
      </c>
      <c r="Q920" s="250">
        <f>'MMA Rev-Exp Region 3'!F$16</f>
        <v>0</v>
      </c>
      <c r="R920" s="250">
        <f>'MMA Rev-Exp Region 3'!G$16</f>
        <v>0</v>
      </c>
      <c r="S920" s="250">
        <f>'MMA Rev-Exp Region 3'!H$16</f>
        <v>0</v>
      </c>
      <c r="T920" s="250">
        <f>'MMA Rev-Exp Region 3'!I$16</f>
        <v>0</v>
      </c>
      <c r="U920" s="250">
        <f>'MMA Rev-Exp Region 3'!J$16</f>
        <v>0</v>
      </c>
      <c r="V920" s="250">
        <f>'MMA Rev-Exp Region 3'!K$16</f>
        <v>0</v>
      </c>
      <c r="W920" s="250">
        <f>'MMA Rev-Exp Region 3'!L$16</f>
        <v>0</v>
      </c>
    </row>
    <row r="921" spans="5:23" x14ac:dyDescent="0.3">
      <c r="E921" s="243">
        <f>Jurat!I$1</f>
        <v>0</v>
      </c>
      <c r="F921" s="244">
        <f>Jurat!D$33</f>
        <v>0</v>
      </c>
      <c r="G921" s="219" t="s">
        <v>552</v>
      </c>
      <c r="H921" s="244">
        <v>42460</v>
      </c>
      <c r="I921" s="219" t="s">
        <v>488</v>
      </c>
      <c r="J921" s="219" t="s">
        <v>626</v>
      </c>
      <c r="K921" s="219" t="s">
        <v>558</v>
      </c>
      <c r="L921" s="219" t="s">
        <v>0</v>
      </c>
      <c r="M921" s="236">
        <v>2.1</v>
      </c>
      <c r="N921" s="228" t="s">
        <v>162</v>
      </c>
      <c r="O921" s="250">
        <f>'MMA Rev-Exp Region 3'!D$20</f>
        <v>0</v>
      </c>
      <c r="P921" s="250">
        <f>'MMA Rev-Exp Region 3'!E$20</f>
        <v>0</v>
      </c>
      <c r="Q921" s="250">
        <f>'MMA Rev-Exp Region 3'!F$20</f>
        <v>0</v>
      </c>
      <c r="R921" s="250">
        <f>'MMA Rev-Exp Region 3'!G$20</f>
        <v>0</v>
      </c>
      <c r="S921" s="250">
        <f>'MMA Rev-Exp Region 3'!H$20</f>
        <v>0</v>
      </c>
      <c r="T921" s="250">
        <f>'MMA Rev-Exp Region 3'!I$20</f>
        <v>0</v>
      </c>
      <c r="U921" s="250">
        <f>'MMA Rev-Exp Region 3'!J$20</f>
        <v>0</v>
      </c>
      <c r="V921" s="250">
        <f>'MMA Rev-Exp Region 3'!K$20</f>
        <v>0</v>
      </c>
      <c r="W921" s="250">
        <f>'MMA Rev-Exp Region 3'!L$20</f>
        <v>0</v>
      </c>
    </row>
    <row r="922" spans="5:23" x14ac:dyDescent="0.3">
      <c r="E922" s="243">
        <f>Jurat!I$1</f>
        <v>0</v>
      </c>
      <c r="F922" s="244">
        <f>Jurat!D$33</f>
        <v>0</v>
      </c>
      <c r="G922" s="219" t="s">
        <v>552</v>
      </c>
      <c r="H922" s="244">
        <v>42460</v>
      </c>
      <c r="I922" s="219" t="s">
        <v>488</v>
      </c>
      <c r="J922" s="219" t="s">
        <v>626</v>
      </c>
      <c r="K922" s="219" t="s">
        <v>558</v>
      </c>
      <c r="L922" s="219" t="s">
        <v>0</v>
      </c>
      <c r="M922" s="236">
        <v>2.2000000000000002</v>
      </c>
      <c r="N922" s="228" t="s">
        <v>163</v>
      </c>
      <c r="O922" s="250">
        <f>'MMA Rev-Exp Region 3'!D$21</f>
        <v>0</v>
      </c>
      <c r="P922" s="250">
        <f>'MMA Rev-Exp Region 3'!E$21</f>
        <v>0</v>
      </c>
      <c r="Q922" s="250">
        <f>'MMA Rev-Exp Region 3'!F$21</f>
        <v>0</v>
      </c>
      <c r="R922" s="250">
        <f>'MMA Rev-Exp Region 3'!G$21</f>
        <v>0</v>
      </c>
      <c r="S922" s="250">
        <f>'MMA Rev-Exp Region 3'!H$21</f>
        <v>0</v>
      </c>
      <c r="T922" s="250">
        <f>'MMA Rev-Exp Region 3'!I$21</f>
        <v>0</v>
      </c>
      <c r="U922" s="250">
        <f>'MMA Rev-Exp Region 3'!J$21</f>
        <v>0</v>
      </c>
      <c r="V922" s="250">
        <f>'MMA Rev-Exp Region 3'!K$21</f>
        <v>0</v>
      </c>
      <c r="W922" s="250">
        <f>'MMA Rev-Exp Region 3'!L$21</f>
        <v>0</v>
      </c>
    </row>
    <row r="923" spans="5:23" x14ac:dyDescent="0.3">
      <c r="E923" s="243">
        <f>Jurat!I$1</f>
        <v>0</v>
      </c>
      <c r="F923" s="244">
        <f>Jurat!D$33</f>
        <v>0</v>
      </c>
      <c r="G923" s="219" t="s">
        <v>552</v>
      </c>
      <c r="H923" s="244">
        <v>42460</v>
      </c>
      <c r="I923" s="219" t="s">
        <v>488</v>
      </c>
      <c r="J923" s="219" t="s">
        <v>626</v>
      </c>
      <c r="K923" s="219" t="s">
        <v>558</v>
      </c>
      <c r="L923" s="219" t="s">
        <v>0</v>
      </c>
      <c r="M923" s="236">
        <v>2.2999999999999998</v>
      </c>
      <c r="N923" s="228" t="s">
        <v>164</v>
      </c>
      <c r="O923" s="250">
        <f>'MMA Rev-Exp Region 3'!D$22</f>
        <v>0</v>
      </c>
      <c r="P923" s="250">
        <f>'MMA Rev-Exp Region 3'!E$22</f>
        <v>0</v>
      </c>
      <c r="Q923" s="250">
        <f>'MMA Rev-Exp Region 3'!F$22</f>
        <v>0</v>
      </c>
      <c r="R923" s="250">
        <f>'MMA Rev-Exp Region 3'!G$22</f>
        <v>0</v>
      </c>
      <c r="S923" s="250">
        <f>'MMA Rev-Exp Region 3'!H$22</f>
        <v>0</v>
      </c>
      <c r="T923" s="250">
        <f>'MMA Rev-Exp Region 3'!I$22</f>
        <v>0</v>
      </c>
      <c r="U923" s="250">
        <f>'MMA Rev-Exp Region 3'!J$22</f>
        <v>0</v>
      </c>
      <c r="V923" s="250">
        <f>'MMA Rev-Exp Region 3'!K$22</f>
        <v>0</v>
      </c>
      <c r="W923" s="250">
        <f>'MMA Rev-Exp Region 3'!L$22</f>
        <v>0</v>
      </c>
    </row>
    <row r="924" spans="5:23" x14ac:dyDescent="0.3">
      <c r="E924" s="243">
        <f>Jurat!I$1</f>
        <v>0</v>
      </c>
      <c r="F924" s="244">
        <f>Jurat!D$33</f>
        <v>0</v>
      </c>
      <c r="G924" s="219" t="s">
        <v>552</v>
      </c>
      <c r="H924" s="244">
        <v>42460</v>
      </c>
      <c r="I924" s="219" t="s">
        <v>488</v>
      </c>
      <c r="J924" s="219" t="s">
        <v>626</v>
      </c>
      <c r="K924" s="219" t="s">
        <v>558</v>
      </c>
      <c r="L924" s="219" t="s">
        <v>0</v>
      </c>
      <c r="M924" s="236">
        <v>2.4</v>
      </c>
      <c r="N924" s="228" t="s">
        <v>165</v>
      </c>
      <c r="O924" s="250">
        <f>'MMA Rev-Exp Region 3'!D$23</f>
        <v>0</v>
      </c>
      <c r="P924" s="250">
        <f>'MMA Rev-Exp Region 3'!E$23</f>
        <v>0</v>
      </c>
      <c r="Q924" s="250">
        <f>'MMA Rev-Exp Region 3'!F$23</f>
        <v>0</v>
      </c>
      <c r="R924" s="250">
        <f>'MMA Rev-Exp Region 3'!G$23</f>
        <v>0</v>
      </c>
      <c r="S924" s="250">
        <f>'MMA Rev-Exp Region 3'!H$23</f>
        <v>0</v>
      </c>
      <c r="T924" s="250">
        <f>'MMA Rev-Exp Region 3'!I$23</f>
        <v>0</v>
      </c>
      <c r="U924" s="250">
        <f>'MMA Rev-Exp Region 3'!J$23</f>
        <v>0</v>
      </c>
      <c r="V924" s="250">
        <f>'MMA Rev-Exp Region 3'!K$23</f>
        <v>0</v>
      </c>
      <c r="W924" s="250">
        <f>'MMA Rev-Exp Region 3'!L$23</f>
        <v>0</v>
      </c>
    </row>
    <row r="925" spans="5:23" ht="28.8" x14ac:dyDescent="0.3">
      <c r="E925" s="243">
        <f>Jurat!I$1</f>
        <v>0</v>
      </c>
      <c r="F925" s="244">
        <f>Jurat!D$33</f>
        <v>0</v>
      </c>
      <c r="G925" s="219" t="s">
        <v>552</v>
      </c>
      <c r="H925" s="244">
        <v>42460</v>
      </c>
      <c r="I925" s="219" t="s">
        <v>488</v>
      </c>
      <c r="J925" s="219" t="s">
        <v>626</v>
      </c>
      <c r="K925" s="219" t="s">
        <v>558</v>
      </c>
      <c r="L925" s="219" t="s">
        <v>0</v>
      </c>
      <c r="M925" s="236">
        <v>2.5</v>
      </c>
      <c r="N925" s="228" t="s">
        <v>166</v>
      </c>
      <c r="O925" s="250">
        <f>'MMA Rev-Exp Region 3'!D$24</f>
        <v>0</v>
      </c>
      <c r="P925" s="250">
        <f>'MMA Rev-Exp Region 3'!E$24</f>
        <v>0</v>
      </c>
      <c r="Q925" s="250">
        <f>'MMA Rev-Exp Region 3'!F$24</f>
        <v>0</v>
      </c>
      <c r="R925" s="250">
        <f>'MMA Rev-Exp Region 3'!G$24</f>
        <v>0</v>
      </c>
      <c r="S925" s="250">
        <f>'MMA Rev-Exp Region 3'!H$24</f>
        <v>0</v>
      </c>
      <c r="T925" s="250">
        <f>'MMA Rev-Exp Region 3'!I$24</f>
        <v>0</v>
      </c>
      <c r="U925" s="250">
        <f>'MMA Rev-Exp Region 3'!J$24</f>
        <v>0</v>
      </c>
      <c r="V925" s="250">
        <f>'MMA Rev-Exp Region 3'!K$24</f>
        <v>0</v>
      </c>
      <c r="W925" s="250">
        <f>'MMA Rev-Exp Region 3'!L$24</f>
        <v>0</v>
      </c>
    </row>
    <row r="926" spans="5:23" x14ac:dyDescent="0.3">
      <c r="E926" s="243">
        <f>Jurat!I$1</f>
        <v>0</v>
      </c>
      <c r="F926" s="244">
        <f>Jurat!D$33</f>
        <v>0</v>
      </c>
      <c r="G926" s="219" t="s">
        <v>552</v>
      </c>
      <c r="H926" s="244">
        <v>42460</v>
      </c>
      <c r="I926" s="219" t="s">
        <v>488</v>
      </c>
      <c r="J926" s="219" t="s">
        <v>626</v>
      </c>
      <c r="K926" s="219" t="s">
        <v>558</v>
      </c>
      <c r="L926" s="219" t="s">
        <v>0</v>
      </c>
      <c r="M926" s="236" t="s">
        <v>108</v>
      </c>
      <c r="N926" s="228" t="s">
        <v>7</v>
      </c>
      <c r="O926" s="250">
        <f>'MMA Rev-Exp Region 3'!D$25</f>
        <v>0</v>
      </c>
      <c r="P926" s="250">
        <f>'MMA Rev-Exp Region 3'!E$25</f>
        <v>0</v>
      </c>
      <c r="Q926" s="250">
        <f>'MMA Rev-Exp Region 3'!F$25</f>
        <v>0</v>
      </c>
      <c r="R926" s="250">
        <f>'MMA Rev-Exp Region 3'!G$25</f>
        <v>0</v>
      </c>
      <c r="S926" s="250">
        <f>'MMA Rev-Exp Region 3'!H$25</f>
        <v>0</v>
      </c>
      <c r="T926" s="250">
        <f>'MMA Rev-Exp Region 3'!I$25</f>
        <v>0</v>
      </c>
      <c r="U926" s="250">
        <f>'MMA Rev-Exp Region 3'!J$25</f>
        <v>0</v>
      </c>
      <c r="V926" s="250">
        <f>'MMA Rev-Exp Region 3'!K$25</f>
        <v>0</v>
      </c>
      <c r="W926" s="250">
        <f>'MMA Rev-Exp Region 3'!L$25</f>
        <v>0</v>
      </c>
    </row>
    <row r="927" spans="5:23" x14ac:dyDescent="0.3">
      <c r="E927" s="243">
        <f>Jurat!I$1</f>
        <v>0</v>
      </c>
      <c r="F927" s="244">
        <f>Jurat!D$33</f>
        <v>0</v>
      </c>
      <c r="G927" s="219" t="s">
        <v>552</v>
      </c>
      <c r="H927" s="244">
        <v>42460</v>
      </c>
      <c r="I927" s="219" t="s">
        <v>488</v>
      </c>
      <c r="J927" s="219" t="s">
        <v>626</v>
      </c>
      <c r="K927" s="219" t="s">
        <v>558</v>
      </c>
      <c r="L927" s="219" t="s">
        <v>0</v>
      </c>
      <c r="M927" s="236" t="s">
        <v>167</v>
      </c>
      <c r="N927" s="228" t="s">
        <v>565</v>
      </c>
      <c r="O927" s="250">
        <f>'MMA Rev-Exp Region 3'!D$26</f>
        <v>0</v>
      </c>
      <c r="P927" s="250">
        <f>'MMA Rev-Exp Region 3'!E$26</f>
        <v>0</v>
      </c>
      <c r="Q927" s="250">
        <f>'MMA Rev-Exp Region 3'!F$26</f>
        <v>0</v>
      </c>
      <c r="R927" s="250">
        <f>'MMA Rev-Exp Region 3'!G$26</f>
        <v>0</v>
      </c>
      <c r="S927" s="250">
        <f>'MMA Rev-Exp Region 3'!H$26</f>
        <v>0</v>
      </c>
      <c r="T927" s="250">
        <f>'MMA Rev-Exp Region 3'!I$26</f>
        <v>0</v>
      </c>
      <c r="U927" s="250">
        <f>'MMA Rev-Exp Region 3'!J$26</f>
        <v>0</v>
      </c>
      <c r="V927" s="250">
        <f>'MMA Rev-Exp Region 3'!K$26</f>
        <v>0</v>
      </c>
      <c r="W927" s="250">
        <f>'MMA Rev-Exp Region 3'!L$26</f>
        <v>0</v>
      </c>
    </row>
    <row r="928" spans="5:23" x14ac:dyDescent="0.3">
      <c r="E928" s="243">
        <f>Jurat!I$1</f>
        <v>0</v>
      </c>
      <c r="F928" s="244">
        <f>Jurat!D$33</f>
        <v>0</v>
      </c>
      <c r="G928" s="219" t="s">
        <v>552</v>
      </c>
      <c r="H928" s="244">
        <v>42460</v>
      </c>
      <c r="I928" s="219" t="s">
        <v>488</v>
      </c>
      <c r="J928" s="219" t="s">
        <v>626</v>
      </c>
      <c r="K928" s="219" t="s">
        <v>558</v>
      </c>
      <c r="L928" s="219" t="s">
        <v>60</v>
      </c>
      <c r="M928" s="236">
        <v>3.1</v>
      </c>
      <c r="N928" s="229" t="s">
        <v>37</v>
      </c>
      <c r="O928" s="250">
        <f>'MMA Rev-Exp Region 3'!D$28</f>
        <v>0</v>
      </c>
      <c r="P928" s="250">
        <f>'MMA Rev-Exp Region 3'!E$28</f>
        <v>0</v>
      </c>
      <c r="Q928" s="250">
        <f>'MMA Rev-Exp Region 3'!F$28</f>
        <v>0</v>
      </c>
      <c r="R928" s="250">
        <f>'MMA Rev-Exp Region 3'!G$28</f>
        <v>0</v>
      </c>
      <c r="S928" s="250">
        <f>'MMA Rev-Exp Region 3'!H$28</f>
        <v>0</v>
      </c>
      <c r="T928" s="250">
        <f>'MMA Rev-Exp Region 3'!I$28</f>
        <v>0</v>
      </c>
      <c r="U928" s="250">
        <f>'MMA Rev-Exp Region 3'!J$28</f>
        <v>0</v>
      </c>
      <c r="V928" s="250">
        <f>'MMA Rev-Exp Region 3'!K$28</f>
        <v>0</v>
      </c>
      <c r="W928" s="250">
        <f>'MMA Rev-Exp Region 3'!L$28</f>
        <v>0</v>
      </c>
    </row>
    <row r="929" spans="5:23" x14ac:dyDescent="0.3">
      <c r="E929" s="243">
        <f>Jurat!I$1</f>
        <v>0</v>
      </c>
      <c r="F929" s="244">
        <f>Jurat!D$33</f>
        <v>0</v>
      </c>
      <c r="G929" s="219" t="s">
        <v>552</v>
      </c>
      <c r="H929" s="244">
        <v>42460</v>
      </c>
      <c r="I929" s="219" t="s">
        <v>488</v>
      </c>
      <c r="J929" s="219" t="s">
        <v>626</v>
      </c>
      <c r="K929" s="219" t="s">
        <v>558</v>
      </c>
      <c r="L929" s="219" t="s">
        <v>60</v>
      </c>
      <c r="M929" s="236">
        <v>3.2</v>
      </c>
      <c r="N929" s="229" t="s">
        <v>38</v>
      </c>
      <c r="O929" s="250">
        <f>'MMA Rev-Exp Region 3'!D$29</f>
        <v>0</v>
      </c>
      <c r="P929" s="250">
        <f>'MMA Rev-Exp Region 3'!E$29</f>
        <v>0</v>
      </c>
      <c r="Q929" s="250">
        <f>'MMA Rev-Exp Region 3'!F$29</f>
        <v>0</v>
      </c>
      <c r="R929" s="250">
        <f>'MMA Rev-Exp Region 3'!G$29</f>
        <v>0</v>
      </c>
      <c r="S929" s="250">
        <f>'MMA Rev-Exp Region 3'!H$29</f>
        <v>0</v>
      </c>
      <c r="T929" s="250">
        <f>'MMA Rev-Exp Region 3'!I$29</f>
        <v>0</v>
      </c>
      <c r="U929" s="250">
        <f>'MMA Rev-Exp Region 3'!J$29</f>
        <v>0</v>
      </c>
      <c r="V929" s="250">
        <f>'MMA Rev-Exp Region 3'!K$29</f>
        <v>0</v>
      </c>
      <c r="W929" s="250">
        <f>'MMA Rev-Exp Region 3'!L$29</f>
        <v>0</v>
      </c>
    </row>
    <row r="930" spans="5:23" x14ac:dyDescent="0.3">
      <c r="E930" s="243">
        <f>Jurat!I$1</f>
        <v>0</v>
      </c>
      <c r="F930" s="244">
        <f>Jurat!D$33</f>
        <v>0</v>
      </c>
      <c r="G930" s="219" t="s">
        <v>552</v>
      </c>
      <c r="H930" s="244">
        <v>42460</v>
      </c>
      <c r="I930" s="219" t="s">
        <v>488</v>
      </c>
      <c r="J930" s="219" t="s">
        <v>626</v>
      </c>
      <c r="K930" s="219" t="s">
        <v>558</v>
      </c>
      <c r="L930" s="219" t="s">
        <v>60</v>
      </c>
      <c r="M930" s="236">
        <v>3.3</v>
      </c>
      <c r="N930" s="229" t="s">
        <v>61</v>
      </c>
      <c r="O930" s="250">
        <f>'MMA Rev-Exp Region 3'!D$30</f>
        <v>0</v>
      </c>
      <c r="P930" s="250">
        <f>'MMA Rev-Exp Region 3'!E$30</f>
        <v>0</v>
      </c>
      <c r="Q930" s="250">
        <f>'MMA Rev-Exp Region 3'!F$30</f>
        <v>0</v>
      </c>
      <c r="R930" s="250">
        <f>'MMA Rev-Exp Region 3'!G$30</f>
        <v>0</v>
      </c>
      <c r="S930" s="250">
        <f>'MMA Rev-Exp Region 3'!H$30</f>
        <v>0</v>
      </c>
      <c r="T930" s="250">
        <f>'MMA Rev-Exp Region 3'!I$30</f>
        <v>0</v>
      </c>
      <c r="U930" s="250">
        <f>'MMA Rev-Exp Region 3'!J$30</f>
        <v>0</v>
      </c>
      <c r="V930" s="250">
        <f>'MMA Rev-Exp Region 3'!K$30</f>
        <v>0</v>
      </c>
      <c r="W930" s="250">
        <f>'MMA Rev-Exp Region 3'!L$30</f>
        <v>0</v>
      </c>
    </row>
    <row r="931" spans="5:23" x14ac:dyDescent="0.3">
      <c r="E931" s="243">
        <f>Jurat!I$1</f>
        <v>0</v>
      </c>
      <c r="F931" s="244">
        <f>Jurat!D$33</f>
        <v>0</v>
      </c>
      <c r="G931" s="219" t="s">
        <v>552</v>
      </c>
      <c r="H931" s="244">
        <v>42460</v>
      </c>
      <c r="I931" s="219" t="s">
        <v>488</v>
      </c>
      <c r="J931" s="219" t="s">
        <v>626</v>
      </c>
      <c r="K931" s="219" t="s">
        <v>558</v>
      </c>
      <c r="L931" s="219" t="s">
        <v>60</v>
      </c>
      <c r="M931" s="236" t="s">
        <v>49</v>
      </c>
      <c r="N931" s="229" t="s">
        <v>168</v>
      </c>
      <c r="O931" s="250">
        <f>'MMA Rev-Exp Region 3'!D$31</f>
        <v>0</v>
      </c>
      <c r="P931" s="250">
        <f>'MMA Rev-Exp Region 3'!E$31</f>
        <v>0</v>
      </c>
      <c r="Q931" s="250">
        <f>'MMA Rev-Exp Region 3'!F$31</f>
        <v>0</v>
      </c>
      <c r="R931" s="250">
        <f>'MMA Rev-Exp Region 3'!G$31</f>
        <v>0</v>
      </c>
      <c r="S931" s="250">
        <f>'MMA Rev-Exp Region 3'!H$31</f>
        <v>0</v>
      </c>
      <c r="T931" s="250">
        <f>'MMA Rev-Exp Region 3'!I$31</f>
        <v>0</v>
      </c>
      <c r="U931" s="250">
        <f>'MMA Rev-Exp Region 3'!J$31</f>
        <v>0</v>
      </c>
      <c r="V931" s="250">
        <f>'MMA Rev-Exp Region 3'!K$31</f>
        <v>0</v>
      </c>
      <c r="W931" s="250">
        <f>'MMA Rev-Exp Region 3'!L$31</f>
        <v>0</v>
      </c>
    </row>
    <row r="932" spans="5:23" x14ac:dyDescent="0.3">
      <c r="E932" s="243">
        <f>Jurat!I$1</f>
        <v>0</v>
      </c>
      <c r="F932" s="244">
        <f>Jurat!D$33</f>
        <v>0</v>
      </c>
      <c r="G932" s="219" t="s">
        <v>552</v>
      </c>
      <c r="H932" s="244">
        <v>42460</v>
      </c>
      <c r="I932" s="219" t="s">
        <v>488</v>
      </c>
      <c r="J932" s="219" t="s">
        <v>626</v>
      </c>
      <c r="K932" s="219" t="s">
        <v>558</v>
      </c>
      <c r="L932" s="219" t="s">
        <v>60</v>
      </c>
      <c r="M932" s="236" t="s">
        <v>46</v>
      </c>
      <c r="N932" s="229" t="s">
        <v>59</v>
      </c>
      <c r="O932" s="250">
        <f>'MMA Rev-Exp Region 3'!D$32</f>
        <v>0</v>
      </c>
      <c r="P932" s="250">
        <f>'MMA Rev-Exp Region 3'!E$32</f>
        <v>0</v>
      </c>
      <c r="Q932" s="250">
        <f>'MMA Rev-Exp Region 3'!F$32</f>
        <v>0</v>
      </c>
      <c r="R932" s="250">
        <f>'MMA Rev-Exp Region 3'!G$32</f>
        <v>0</v>
      </c>
      <c r="S932" s="250">
        <f>'MMA Rev-Exp Region 3'!H$32</f>
        <v>0</v>
      </c>
      <c r="T932" s="250">
        <f>'MMA Rev-Exp Region 3'!I$32</f>
        <v>0</v>
      </c>
      <c r="U932" s="250">
        <f>'MMA Rev-Exp Region 3'!J$32</f>
        <v>0</v>
      </c>
      <c r="V932" s="250">
        <f>'MMA Rev-Exp Region 3'!K$32</f>
        <v>0</v>
      </c>
      <c r="W932" s="250">
        <f>'MMA Rev-Exp Region 3'!L$32</f>
        <v>0</v>
      </c>
    </row>
    <row r="933" spans="5:23" x14ac:dyDescent="0.3">
      <c r="E933" s="243">
        <f>Jurat!I$1</f>
        <v>0</v>
      </c>
      <c r="F933" s="244">
        <f>Jurat!D$33</f>
        <v>0</v>
      </c>
      <c r="G933" s="219" t="s">
        <v>552</v>
      </c>
      <c r="H933" s="244">
        <v>42460</v>
      </c>
      <c r="I933" s="219" t="s">
        <v>488</v>
      </c>
      <c r="J933" s="219" t="s">
        <v>626</v>
      </c>
      <c r="K933" s="219" t="s">
        <v>558</v>
      </c>
      <c r="L933" s="219" t="s">
        <v>60</v>
      </c>
      <c r="M933" s="236" t="s">
        <v>47</v>
      </c>
      <c r="N933" s="229" t="s">
        <v>169</v>
      </c>
      <c r="O933" s="250">
        <f>'MMA Rev-Exp Region 3'!D$33</f>
        <v>0</v>
      </c>
      <c r="P933" s="250">
        <f>'MMA Rev-Exp Region 3'!E$33</f>
        <v>0</v>
      </c>
      <c r="Q933" s="250">
        <f>'MMA Rev-Exp Region 3'!F$33</f>
        <v>0</v>
      </c>
      <c r="R933" s="250">
        <f>'MMA Rev-Exp Region 3'!G$33</f>
        <v>0</v>
      </c>
      <c r="S933" s="250">
        <f>'MMA Rev-Exp Region 3'!H$33</f>
        <v>0</v>
      </c>
      <c r="T933" s="250">
        <f>'MMA Rev-Exp Region 3'!I$33</f>
        <v>0</v>
      </c>
      <c r="U933" s="250">
        <f>'MMA Rev-Exp Region 3'!J$33</f>
        <v>0</v>
      </c>
      <c r="V933" s="250">
        <f>'MMA Rev-Exp Region 3'!K$33</f>
        <v>0</v>
      </c>
      <c r="W933" s="250">
        <f>'MMA Rev-Exp Region 3'!L$33</f>
        <v>0</v>
      </c>
    </row>
    <row r="934" spans="5:23" x14ac:dyDescent="0.3">
      <c r="E934" s="243">
        <f>Jurat!I$1</f>
        <v>0</v>
      </c>
      <c r="F934" s="244">
        <f>Jurat!D$33</f>
        <v>0</v>
      </c>
      <c r="G934" s="219" t="s">
        <v>552</v>
      </c>
      <c r="H934" s="244">
        <v>42460</v>
      </c>
      <c r="I934" s="219" t="s">
        <v>488</v>
      </c>
      <c r="J934" s="219" t="s">
        <v>626</v>
      </c>
      <c r="K934" s="219" t="s">
        <v>558</v>
      </c>
      <c r="L934" s="219" t="s">
        <v>60</v>
      </c>
      <c r="M934" s="236" t="s">
        <v>48</v>
      </c>
      <c r="N934" s="229" t="s">
        <v>578</v>
      </c>
      <c r="O934" s="250">
        <f>'MMA Rev-Exp Region 3'!D$34</f>
        <v>0</v>
      </c>
      <c r="P934" s="250">
        <f>'MMA Rev-Exp Region 3'!E$34</f>
        <v>0</v>
      </c>
      <c r="Q934" s="250">
        <f>'MMA Rev-Exp Region 3'!F$34</f>
        <v>0</v>
      </c>
      <c r="R934" s="250">
        <f>'MMA Rev-Exp Region 3'!G$34</f>
        <v>0</v>
      </c>
      <c r="S934" s="250">
        <f>'MMA Rev-Exp Region 3'!H$34</f>
        <v>0</v>
      </c>
      <c r="T934" s="250">
        <f>'MMA Rev-Exp Region 3'!I$34</f>
        <v>0</v>
      </c>
      <c r="U934" s="250">
        <f>'MMA Rev-Exp Region 3'!J$34</f>
        <v>0</v>
      </c>
      <c r="V934" s="250">
        <f>'MMA Rev-Exp Region 3'!K$34</f>
        <v>0</v>
      </c>
      <c r="W934" s="250">
        <f>'MMA Rev-Exp Region 3'!L$34</f>
        <v>0</v>
      </c>
    </row>
    <row r="935" spans="5:23" x14ac:dyDescent="0.3">
      <c r="E935" s="243">
        <f>Jurat!I$1</f>
        <v>0</v>
      </c>
      <c r="F935" s="244">
        <f>Jurat!D$33</f>
        <v>0</v>
      </c>
      <c r="G935" s="219" t="s">
        <v>552</v>
      </c>
      <c r="H935" s="244">
        <v>42460</v>
      </c>
      <c r="I935" s="219" t="s">
        <v>488</v>
      </c>
      <c r="J935" s="219" t="s">
        <v>626</v>
      </c>
      <c r="K935" s="219" t="s">
        <v>558</v>
      </c>
      <c r="L935" s="219" t="s">
        <v>26</v>
      </c>
      <c r="M935" s="236">
        <v>4.0999999999999996</v>
      </c>
      <c r="N935" s="240" t="s">
        <v>26</v>
      </c>
      <c r="O935" s="250">
        <f>'MMA Rev-Exp Region 3'!D$36</f>
        <v>0</v>
      </c>
      <c r="P935" s="250">
        <f>'MMA Rev-Exp Region 3'!E$36</f>
        <v>0</v>
      </c>
      <c r="Q935" s="250">
        <f>'MMA Rev-Exp Region 3'!F$36</f>
        <v>0</v>
      </c>
      <c r="R935" s="250">
        <f>'MMA Rev-Exp Region 3'!G$36</f>
        <v>0</v>
      </c>
      <c r="S935" s="250">
        <f>'MMA Rev-Exp Region 3'!H$36</f>
        <v>0</v>
      </c>
      <c r="T935" s="250">
        <f>'MMA Rev-Exp Region 3'!I$36</f>
        <v>0</v>
      </c>
      <c r="U935" s="250">
        <f>'MMA Rev-Exp Region 3'!J$36</f>
        <v>0</v>
      </c>
      <c r="V935" s="250">
        <f>'MMA Rev-Exp Region 3'!K$36</f>
        <v>0</v>
      </c>
      <c r="W935" s="250">
        <f>'MMA Rev-Exp Region 3'!L$36</f>
        <v>0</v>
      </c>
    </row>
    <row r="936" spans="5:23" x14ac:dyDescent="0.3">
      <c r="E936" s="243">
        <f>Jurat!I$1</f>
        <v>0</v>
      </c>
      <c r="F936" s="244">
        <f>Jurat!D$33</f>
        <v>0</v>
      </c>
      <c r="G936" s="219" t="s">
        <v>552</v>
      </c>
      <c r="H936" s="244">
        <v>42460</v>
      </c>
      <c r="I936" s="219" t="s">
        <v>488</v>
      </c>
      <c r="J936" s="219" t="s">
        <v>626</v>
      </c>
      <c r="K936" s="219" t="s">
        <v>558</v>
      </c>
      <c r="L936" s="219" t="s">
        <v>26</v>
      </c>
      <c r="M936" s="236" t="s">
        <v>82</v>
      </c>
      <c r="N936" s="241" t="s">
        <v>219</v>
      </c>
      <c r="O936" s="250">
        <f>'MMA Rev-Exp Region 3'!D$37</f>
        <v>0</v>
      </c>
      <c r="P936" s="250">
        <f>'MMA Rev-Exp Region 3'!E$37</f>
        <v>0</v>
      </c>
      <c r="Q936" s="250">
        <f>'MMA Rev-Exp Region 3'!F$37</f>
        <v>0</v>
      </c>
      <c r="R936" s="250">
        <f>'MMA Rev-Exp Region 3'!G$37</f>
        <v>0</v>
      </c>
      <c r="S936" s="250">
        <f>'MMA Rev-Exp Region 3'!H$37</f>
        <v>0</v>
      </c>
      <c r="T936" s="250">
        <f>'MMA Rev-Exp Region 3'!I$37</f>
        <v>0</v>
      </c>
      <c r="U936" s="250">
        <f>'MMA Rev-Exp Region 3'!J$37</f>
        <v>0</v>
      </c>
      <c r="V936" s="250">
        <f>'MMA Rev-Exp Region 3'!K$37</f>
        <v>0</v>
      </c>
      <c r="W936" s="250">
        <f>'MMA Rev-Exp Region 3'!L$37</f>
        <v>0</v>
      </c>
    </row>
    <row r="937" spans="5:23" x14ac:dyDescent="0.3">
      <c r="E937" s="243">
        <f>Jurat!I$1</f>
        <v>0</v>
      </c>
      <c r="F937" s="244">
        <f>Jurat!D$33</f>
        <v>0</v>
      </c>
      <c r="G937" s="219" t="s">
        <v>552</v>
      </c>
      <c r="H937" s="244">
        <v>42460</v>
      </c>
      <c r="I937" s="219" t="s">
        <v>488</v>
      </c>
      <c r="J937" s="219" t="s">
        <v>626</v>
      </c>
      <c r="K937" s="219" t="s">
        <v>558</v>
      </c>
      <c r="L937" s="219" t="s">
        <v>26</v>
      </c>
      <c r="M937" s="237" t="s">
        <v>83</v>
      </c>
      <c r="N937" s="242" t="s">
        <v>568</v>
      </c>
      <c r="O937" s="250">
        <f>'MMA Rev-Exp Region 3'!D$38</f>
        <v>0</v>
      </c>
      <c r="P937" s="250">
        <f>'MMA Rev-Exp Region 3'!E$38</f>
        <v>0</v>
      </c>
      <c r="Q937" s="250">
        <f>'MMA Rev-Exp Region 3'!F$38</f>
        <v>0</v>
      </c>
      <c r="R937" s="250">
        <f>'MMA Rev-Exp Region 3'!G$38</f>
        <v>0</v>
      </c>
      <c r="S937" s="250">
        <f>'MMA Rev-Exp Region 3'!H$38</f>
        <v>0</v>
      </c>
      <c r="T937" s="250">
        <f>'MMA Rev-Exp Region 3'!I$38</f>
        <v>0</v>
      </c>
      <c r="U937" s="250">
        <f>'MMA Rev-Exp Region 3'!J$38</f>
        <v>0</v>
      </c>
      <c r="V937" s="250">
        <f>'MMA Rev-Exp Region 3'!K$38</f>
        <v>0</v>
      </c>
      <c r="W937" s="250">
        <f>'MMA Rev-Exp Region 3'!L$38</f>
        <v>0</v>
      </c>
    </row>
    <row r="938" spans="5:23" x14ac:dyDescent="0.3">
      <c r="E938" s="243">
        <f>Jurat!I$1</f>
        <v>0</v>
      </c>
      <c r="F938" s="244">
        <f>Jurat!D$33</f>
        <v>0</v>
      </c>
      <c r="G938" s="219" t="s">
        <v>552</v>
      </c>
      <c r="H938" s="244">
        <v>42460</v>
      </c>
      <c r="I938" s="219" t="s">
        <v>488</v>
      </c>
      <c r="J938" s="219" t="s">
        <v>626</v>
      </c>
      <c r="K938" s="219" t="s">
        <v>558</v>
      </c>
      <c r="L938" s="219" t="s">
        <v>559</v>
      </c>
      <c r="M938" s="236">
        <v>5.0999999999999996</v>
      </c>
      <c r="N938" s="240" t="s">
        <v>41</v>
      </c>
      <c r="O938" s="250">
        <f>'MMA Rev-Exp Region 3'!D$40</f>
        <v>0</v>
      </c>
      <c r="P938" s="250">
        <f>'MMA Rev-Exp Region 3'!E$40</f>
        <v>0</v>
      </c>
      <c r="Q938" s="250">
        <f>'MMA Rev-Exp Region 3'!F$40</f>
        <v>0</v>
      </c>
      <c r="R938" s="250">
        <f>'MMA Rev-Exp Region 3'!G$40</f>
        <v>0</v>
      </c>
      <c r="S938" s="250">
        <f>'MMA Rev-Exp Region 3'!H$40</f>
        <v>0</v>
      </c>
      <c r="T938" s="250">
        <f>'MMA Rev-Exp Region 3'!I$40</f>
        <v>0</v>
      </c>
      <c r="U938" s="250">
        <f>'MMA Rev-Exp Region 3'!J$40</f>
        <v>0</v>
      </c>
      <c r="V938" s="250">
        <f>'MMA Rev-Exp Region 3'!K$40</f>
        <v>0</v>
      </c>
      <c r="W938" s="250">
        <f>'MMA Rev-Exp Region 3'!L$40</f>
        <v>0</v>
      </c>
    </row>
    <row r="939" spans="5:23" ht="28.8" x14ac:dyDescent="0.3">
      <c r="E939" s="243">
        <f>Jurat!I$1</f>
        <v>0</v>
      </c>
      <c r="F939" s="244">
        <f>Jurat!D$33</f>
        <v>0</v>
      </c>
      <c r="G939" s="219" t="s">
        <v>552</v>
      </c>
      <c r="H939" s="244">
        <v>42460</v>
      </c>
      <c r="I939" s="219" t="s">
        <v>488</v>
      </c>
      <c r="J939" s="219" t="s">
        <v>626</v>
      </c>
      <c r="K939" s="219" t="s">
        <v>558</v>
      </c>
      <c r="L939" s="219" t="s">
        <v>559</v>
      </c>
      <c r="M939" s="236">
        <v>5.2</v>
      </c>
      <c r="N939" s="240" t="s">
        <v>367</v>
      </c>
      <c r="O939" s="250">
        <f>'MMA Rev-Exp Region 3'!D$41</f>
        <v>0</v>
      </c>
      <c r="P939" s="250">
        <f>'MMA Rev-Exp Region 3'!E$41</f>
        <v>0</v>
      </c>
      <c r="Q939" s="250">
        <f>'MMA Rev-Exp Region 3'!F$41</f>
        <v>0</v>
      </c>
      <c r="R939" s="250">
        <f>'MMA Rev-Exp Region 3'!G$41</f>
        <v>0</v>
      </c>
      <c r="S939" s="250">
        <f>'MMA Rev-Exp Region 3'!H$41</f>
        <v>0</v>
      </c>
      <c r="T939" s="250">
        <f>'MMA Rev-Exp Region 3'!I$41</f>
        <v>0</v>
      </c>
      <c r="U939" s="250">
        <f>'MMA Rev-Exp Region 3'!J$41</f>
        <v>0</v>
      </c>
      <c r="V939" s="250">
        <f>'MMA Rev-Exp Region 3'!K$41</f>
        <v>0</v>
      </c>
      <c r="W939" s="250">
        <f>'MMA Rev-Exp Region 3'!L$41</f>
        <v>0</v>
      </c>
    </row>
    <row r="940" spans="5:23" ht="28.8" x14ac:dyDescent="0.3">
      <c r="E940" s="243">
        <f>Jurat!I$1</f>
        <v>0</v>
      </c>
      <c r="F940" s="244">
        <f>Jurat!D$33</f>
        <v>0</v>
      </c>
      <c r="G940" s="219" t="s">
        <v>552</v>
      </c>
      <c r="H940" s="244">
        <v>42460</v>
      </c>
      <c r="I940" s="219" t="s">
        <v>488</v>
      </c>
      <c r="J940" s="219" t="s">
        <v>626</v>
      </c>
      <c r="K940" s="219" t="s">
        <v>558</v>
      </c>
      <c r="L940" s="219" t="s">
        <v>559</v>
      </c>
      <c r="M940" s="236">
        <v>5.3</v>
      </c>
      <c r="N940" s="240" t="s">
        <v>368</v>
      </c>
      <c r="O940" s="250">
        <f>'MMA Rev-Exp Region 3'!D$42</f>
        <v>0</v>
      </c>
      <c r="P940" s="250">
        <f>'MMA Rev-Exp Region 3'!E$42</f>
        <v>0</v>
      </c>
      <c r="Q940" s="250">
        <f>'MMA Rev-Exp Region 3'!F$42</f>
        <v>0</v>
      </c>
      <c r="R940" s="250">
        <f>'MMA Rev-Exp Region 3'!G$42</f>
        <v>0</v>
      </c>
      <c r="S940" s="250">
        <f>'MMA Rev-Exp Region 3'!H$42</f>
        <v>0</v>
      </c>
      <c r="T940" s="250">
        <f>'MMA Rev-Exp Region 3'!I$42</f>
        <v>0</v>
      </c>
      <c r="U940" s="250">
        <f>'MMA Rev-Exp Region 3'!J$42</f>
        <v>0</v>
      </c>
      <c r="V940" s="250">
        <f>'MMA Rev-Exp Region 3'!K$42</f>
        <v>0</v>
      </c>
      <c r="W940" s="250">
        <f>'MMA Rev-Exp Region 3'!L$42</f>
        <v>0</v>
      </c>
    </row>
    <row r="941" spans="5:23" x14ac:dyDescent="0.3">
      <c r="E941" s="243">
        <f>Jurat!I$1</f>
        <v>0</v>
      </c>
      <c r="F941" s="244">
        <f>Jurat!D$33</f>
        <v>0</v>
      </c>
      <c r="G941" s="219" t="s">
        <v>552</v>
      </c>
      <c r="H941" s="244">
        <v>42460</v>
      </c>
      <c r="I941" s="219" t="s">
        <v>488</v>
      </c>
      <c r="J941" s="219" t="s">
        <v>626</v>
      </c>
      <c r="K941" s="219" t="s">
        <v>558</v>
      </c>
      <c r="L941" s="219" t="s">
        <v>559</v>
      </c>
      <c r="M941" s="236" t="s">
        <v>89</v>
      </c>
      <c r="N941" s="240" t="s">
        <v>569</v>
      </c>
      <c r="O941" s="250">
        <f>'MMA Rev-Exp Region 3'!D$43</f>
        <v>0</v>
      </c>
      <c r="P941" s="250">
        <f>'MMA Rev-Exp Region 3'!E$43</f>
        <v>0</v>
      </c>
      <c r="Q941" s="250">
        <f>'MMA Rev-Exp Region 3'!F$43</f>
        <v>0</v>
      </c>
      <c r="R941" s="250">
        <f>'MMA Rev-Exp Region 3'!G$43</f>
        <v>0</v>
      </c>
      <c r="S941" s="250">
        <f>'MMA Rev-Exp Region 3'!H$43</f>
        <v>0</v>
      </c>
      <c r="T941" s="250">
        <f>'MMA Rev-Exp Region 3'!I$43</f>
        <v>0</v>
      </c>
      <c r="U941" s="250">
        <f>'MMA Rev-Exp Region 3'!J$43</f>
        <v>0</v>
      </c>
      <c r="V941" s="250">
        <f>'MMA Rev-Exp Region 3'!K$43</f>
        <v>0</v>
      </c>
      <c r="W941" s="250">
        <f>'MMA Rev-Exp Region 3'!L$43</f>
        <v>0</v>
      </c>
    </row>
    <row r="942" spans="5:23" x14ac:dyDescent="0.3">
      <c r="E942" s="243">
        <f>Jurat!I$1</f>
        <v>0</v>
      </c>
      <c r="F942" s="244">
        <f>Jurat!D$33</f>
        <v>0</v>
      </c>
      <c r="G942" s="219" t="s">
        <v>552</v>
      </c>
      <c r="H942" s="244">
        <v>42460</v>
      </c>
      <c r="I942" s="219" t="s">
        <v>488</v>
      </c>
      <c r="J942" s="219" t="s">
        <v>626</v>
      </c>
      <c r="K942" s="219" t="s">
        <v>558</v>
      </c>
      <c r="L942" s="219" t="s">
        <v>560</v>
      </c>
      <c r="M942" s="236">
        <v>6.1</v>
      </c>
      <c r="N942" s="240" t="s">
        <v>20</v>
      </c>
      <c r="O942" s="250">
        <f>'MMA Rev-Exp Region 3'!D$45</f>
        <v>0</v>
      </c>
      <c r="P942" s="250">
        <f>'MMA Rev-Exp Region 3'!E$45</f>
        <v>0</v>
      </c>
      <c r="Q942" s="250">
        <f>'MMA Rev-Exp Region 3'!F$45</f>
        <v>0</v>
      </c>
      <c r="R942" s="250">
        <f>'MMA Rev-Exp Region 3'!G$45</f>
        <v>0</v>
      </c>
      <c r="S942" s="250">
        <f>'MMA Rev-Exp Region 3'!H$45</f>
        <v>0</v>
      </c>
      <c r="T942" s="250">
        <f>'MMA Rev-Exp Region 3'!I$45</f>
        <v>0</v>
      </c>
      <c r="U942" s="250">
        <f>'MMA Rev-Exp Region 3'!J$45</f>
        <v>0</v>
      </c>
      <c r="V942" s="250">
        <f>'MMA Rev-Exp Region 3'!K$45</f>
        <v>0</v>
      </c>
      <c r="W942" s="250">
        <f>'MMA Rev-Exp Region 3'!L$45</f>
        <v>0</v>
      </c>
    </row>
    <row r="943" spans="5:23" x14ac:dyDescent="0.3">
      <c r="E943" s="243">
        <f>Jurat!I$1</f>
        <v>0</v>
      </c>
      <c r="F943" s="244">
        <f>Jurat!D$33</f>
        <v>0</v>
      </c>
      <c r="G943" s="219" t="s">
        <v>552</v>
      </c>
      <c r="H943" s="244">
        <v>42460</v>
      </c>
      <c r="I943" s="219" t="s">
        <v>488</v>
      </c>
      <c r="J943" s="219" t="s">
        <v>626</v>
      </c>
      <c r="K943" s="219" t="s">
        <v>558</v>
      </c>
      <c r="L943" s="219" t="s">
        <v>560</v>
      </c>
      <c r="M943" s="236">
        <v>6.2</v>
      </c>
      <c r="N943" s="240" t="s">
        <v>21</v>
      </c>
      <c r="O943" s="250">
        <f>'MMA Rev-Exp Region 3'!D$46</f>
        <v>0</v>
      </c>
      <c r="P943" s="250">
        <f>'MMA Rev-Exp Region 3'!E$46</f>
        <v>0</v>
      </c>
      <c r="Q943" s="250">
        <f>'MMA Rev-Exp Region 3'!F$46</f>
        <v>0</v>
      </c>
      <c r="R943" s="250">
        <f>'MMA Rev-Exp Region 3'!G$46</f>
        <v>0</v>
      </c>
      <c r="S943" s="250">
        <f>'MMA Rev-Exp Region 3'!H$46</f>
        <v>0</v>
      </c>
      <c r="T943" s="250">
        <f>'MMA Rev-Exp Region 3'!I$46</f>
        <v>0</v>
      </c>
      <c r="U943" s="250">
        <f>'MMA Rev-Exp Region 3'!J$46</f>
        <v>0</v>
      </c>
      <c r="V943" s="250">
        <f>'MMA Rev-Exp Region 3'!K$46</f>
        <v>0</v>
      </c>
      <c r="W943" s="250">
        <f>'MMA Rev-Exp Region 3'!L$46</f>
        <v>0</v>
      </c>
    </row>
    <row r="944" spans="5:23" x14ac:dyDescent="0.3">
      <c r="E944" s="243">
        <f>Jurat!I$1</f>
        <v>0</v>
      </c>
      <c r="F944" s="244">
        <f>Jurat!D$33</f>
        <v>0</v>
      </c>
      <c r="G944" s="219" t="s">
        <v>552</v>
      </c>
      <c r="H944" s="244">
        <v>42460</v>
      </c>
      <c r="I944" s="219" t="s">
        <v>488</v>
      </c>
      <c r="J944" s="219" t="s">
        <v>626</v>
      </c>
      <c r="K944" s="219" t="s">
        <v>558</v>
      </c>
      <c r="L944" s="219" t="s">
        <v>560</v>
      </c>
      <c r="M944" s="236">
        <v>6.3</v>
      </c>
      <c r="N944" s="240" t="s">
        <v>220</v>
      </c>
      <c r="O944" s="250">
        <f>'MMA Rev-Exp Region 3'!D$47</f>
        <v>0</v>
      </c>
      <c r="P944" s="250">
        <f>'MMA Rev-Exp Region 3'!E$47</f>
        <v>0</v>
      </c>
      <c r="Q944" s="250">
        <f>'MMA Rev-Exp Region 3'!F$47</f>
        <v>0</v>
      </c>
      <c r="R944" s="250">
        <f>'MMA Rev-Exp Region 3'!G$47</f>
        <v>0</v>
      </c>
      <c r="S944" s="250">
        <f>'MMA Rev-Exp Region 3'!H$47</f>
        <v>0</v>
      </c>
      <c r="T944" s="250">
        <f>'MMA Rev-Exp Region 3'!I$47</f>
        <v>0</v>
      </c>
      <c r="U944" s="250">
        <f>'MMA Rev-Exp Region 3'!J$47</f>
        <v>0</v>
      </c>
      <c r="V944" s="250">
        <f>'MMA Rev-Exp Region 3'!K$47</f>
        <v>0</v>
      </c>
      <c r="W944" s="250">
        <f>'MMA Rev-Exp Region 3'!L$47</f>
        <v>0</v>
      </c>
    </row>
    <row r="945" spans="5:23" x14ac:dyDescent="0.3">
      <c r="E945" s="243">
        <f>Jurat!I$1</f>
        <v>0</v>
      </c>
      <c r="F945" s="244">
        <f>Jurat!D$33</f>
        <v>0</v>
      </c>
      <c r="G945" s="219" t="s">
        <v>552</v>
      </c>
      <c r="H945" s="244">
        <v>42460</v>
      </c>
      <c r="I945" s="219" t="s">
        <v>488</v>
      </c>
      <c r="J945" s="219" t="s">
        <v>626</v>
      </c>
      <c r="K945" s="219" t="s">
        <v>558</v>
      </c>
      <c r="L945" s="219" t="s">
        <v>560</v>
      </c>
      <c r="M945" s="236" t="s">
        <v>94</v>
      </c>
      <c r="N945" s="240" t="s">
        <v>570</v>
      </c>
      <c r="O945" s="250">
        <f>'MMA Rev-Exp Region 3'!D$48</f>
        <v>0</v>
      </c>
      <c r="P945" s="250">
        <f>'MMA Rev-Exp Region 3'!E$48</f>
        <v>0</v>
      </c>
      <c r="Q945" s="250">
        <f>'MMA Rev-Exp Region 3'!F$48</f>
        <v>0</v>
      </c>
      <c r="R945" s="250">
        <f>'MMA Rev-Exp Region 3'!G$48</f>
        <v>0</v>
      </c>
      <c r="S945" s="250">
        <f>'MMA Rev-Exp Region 3'!H$48</f>
        <v>0</v>
      </c>
      <c r="T945" s="250">
        <f>'MMA Rev-Exp Region 3'!I$48</f>
        <v>0</v>
      </c>
      <c r="U945" s="250">
        <f>'MMA Rev-Exp Region 3'!J$48</f>
        <v>0</v>
      </c>
      <c r="V945" s="250">
        <f>'MMA Rev-Exp Region 3'!K$48</f>
        <v>0</v>
      </c>
      <c r="W945" s="250">
        <f>'MMA Rev-Exp Region 3'!L$48</f>
        <v>0</v>
      </c>
    </row>
    <row r="946" spans="5:23" x14ac:dyDescent="0.3">
      <c r="E946" s="243">
        <f>Jurat!I$1</f>
        <v>0</v>
      </c>
      <c r="F946" s="244">
        <f>Jurat!D$33</f>
        <v>0</v>
      </c>
      <c r="G946" s="219" t="s">
        <v>552</v>
      </c>
      <c r="H946" s="244">
        <v>42460</v>
      </c>
      <c r="I946" s="219" t="s">
        <v>488</v>
      </c>
      <c r="J946" s="219" t="s">
        <v>626</v>
      </c>
      <c r="K946" s="219" t="s">
        <v>558</v>
      </c>
      <c r="L946" s="219" t="s">
        <v>561</v>
      </c>
      <c r="M946" s="236">
        <v>7.1</v>
      </c>
      <c r="N946" s="240" t="s">
        <v>22</v>
      </c>
      <c r="O946" s="250">
        <f>'MMA Rev-Exp Region 3'!D$50</f>
        <v>0</v>
      </c>
      <c r="P946" s="250">
        <f>'MMA Rev-Exp Region 3'!E$50</f>
        <v>0</v>
      </c>
      <c r="Q946" s="250">
        <f>'MMA Rev-Exp Region 3'!F$50</f>
        <v>0</v>
      </c>
      <c r="R946" s="250">
        <f>'MMA Rev-Exp Region 3'!G$50</f>
        <v>0</v>
      </c>
      <c r="S946" s="250">
        <f>'MMA Rev-Exp Region 3'!H$50</f>
        <v>0</v>
      </c>
      <c r="T946" s="250">
        <f>'MMA Rev-Exp Region 3'!I$50</f>
        <v>0</v>
      </c>
      <c r="U946" s="250">
        <f>'MMA Rev-Exp Region 3'!J$50</f>
        <v>0</v>
      </c>
      <c r="V946" s="250">
        <f>'MMA Rev-Exp Region 3'!K$50</f>
        <v>0</v>
      </c>
      <c r="W946" s="250">
        <f>'MMA Rev-Exp Region 3'!L$50</f>
        <v>0</v>
      </c>
    </row>
    <row r="947" spans="5:23" x14ac:dyDescent="0.3">
      <c r="E947" s="243">
        <f>Jurat!I$1</f>
        <v>0</v>
      </c>
      <c r="F947" s="244">
        <f>Jurat!D$33</f>
        <v>0</v>
      </c>
      <c r="G947" s="219" t="s">
        <v>552</v>
      </c>
      <c r="H947" s="244">
        <v>42460</v>
      </c>
      <c r="I947" s="219" t="s">
        <v>488</v>
      </c>
      <c r="J947" s="219" t="s">
        <v>626</v>
      </c>
      <c r="K947" s="219" t="s">
        <v>558</v>
      </c>
      <c r="L947" s="219" t="s">
        <v>561</v>
      </c>
      <c r="M947" s="236">
        <v>7.2</v>
      </c>
      <c r="N947" s="240" t="s">
        <v>23</v>
      </c>
      <c r="O947" s="250">
        <f>'MMA Rev-Exp Region 3'!D$51</f>
        <v>0</v>
      </c>
      <c r="P947" s="250">
        <f>'MMA Rev-Exp Region 3'!E$51</f>
        <v>0</v>
      </c>
      <c r="Q947" s="250">
        <f>'MMA Rev-Exp Region 3'!F$51</f>
        <v>0</v>
      </c>
      <c r="R947" s="250">
        <f>'MMA Rev-Exp Region 3'!G$51</f>
        <v>0</v>
      </c>
      <c r="S947" s="250">
        <f>'MMA Rev-Exp Region 3'!H$51</f>
        <v>0</v>
      </c>
      <c r="T947" s="250">
        <f>'MMA Rev-Exp Region 3'!I$51</f>
        <v>0</v>
      </c>
      <c r="U947" s="250">
        <f>'MMA Rev-Exp Region 3'!J$51</f>
        <v>0</v>
      </c>
      <c r="V947" s="250">
        <f>'MMA Rev-Exp Region 3'!K$51</f>
        <v>0</v>
      </c>
      <c r="W947" s="250">
        <f>'MMA Rev-Exp Region 3'!L$51</f>
        <v>0</v>
      </c>
    </row>
    <row r="948" spans="5:23" x14ac:dyDescent="0.3">
      <c r="E948" s="243">
        <f>Jurat!I$1</f>
        <v>0</v>
      </c>
      <c r="F948" s="244">
        <f>Jurat!D$33</f>
        <v>0</v>
      </c>
      <c r="G948" s="219" t="s">
        <v>552</v>
      </c>
      <c r="H948" s="244">
        <v>42460</v>
      </c>
      <c r="I948" s="219" t="s">
        <v>488</v>
      </c>
      <c r="J948" s="219" t="s">
        <v>626</v>
      </c>
      <c r="K948" s="219" t="s">
        <v>558</v>
      </c>
      <c r="L948" s="219" t="s">
        <v>561</v>
      </c>
      <c r="M948" s="236">
        <v>7.3</v>
      </c>
      <c r="N948" s="240" t="s">
        <v>171</v>
      </c>
      <c r="O948" s="250">
        <f>'MMA Rev-Exp Region 3'!D$52</f>
        <v>0</v>
      </c>
      <c r="P948" s="250">
        <f>'MMA Rev-Exp Region 3'!E$52</f>
        <v>0</v>
      </c>
      <c r="Q948" s="250">
        <f>'MMA Rev-Exp Region 3'!F$52</f>
        <v>0</v>
      </c>
      <c r="R948" s="250">
        <f>'MMA Rev-Exp Region 3'!G$52</f>
        <v>0</v>
      </c>
      <c r="S948" s="250">
        <f>'MMA Rev-Exp Region 3'!H$52</f>
        <v>0</v>
      </c>
      <c r="T948" s="250">
        <f>'MMA Rev-Exp Region 3'!I$52</f>
        <v>0</v>
      </c>
      <c r="U948" s="250">
        <f>'MMA Rev-Exp Region 3'!J$52</f>
        <v>0</v>
      </c>
      <c r="V948" s="250">
        <f>'MMA Rev-Exp Region 3'!K$52</f>
        <v>0</v>
      </c>
      <c r="W948" s="250">
        <f>'MMA Rev-Exp Region 3'!L$52</f>
        <v>0</v>
      </c>
    </row>
    <row r="949" spans="5:23" x14ac:dyDescent="0.3">
      <c r="E949" s="243">
        <f>Jurat!I$1</f>
        <v>0</v>
      </c>
      <c r="F949" s="244">
        <f>Jurat!D$33</f>
        <v>0</v>
      </c>
      <c r="G949" s="219" t="s">
        <v>552</v>
      </c>
      <c r="H949" s="244">
        <v>42460</v>
      </c>
      <c r="I949" s="219" t="s">
        <v>488</v>
      </c>
      <c r="J949" s="219" t="s">
        <v>626</v>
      </c>
      <c r="K949" s="219" t="s">
        <v>558</v>
      </c>
      <c r="L949" s="219" t="s">
        <v>561</v>
      </c>
      <c r="M949" s="236" t="s">
        <v>98</v>
      </c>
      <c r="N949" s="240" t="s">
        <v>571</v>
      </c>
      <c r="O949" s="250">
        <f>'MMA Rev-Exp Region 3'!D$53</f>
        <v>0</v>
      </c>
      <c r="P949" s="250">
        <f>'MMA Rev-Exp Region 3'!E$53</f>
        <v>0</v>
      </c>
      <c r="Q949" s="250">
        <f>'MMA Rev-Exp Region 3'!F$53</f>
        <v>0</v>
      </c>
      <c r="R949" s="250">
        <f>'MMA Rev-Exp Region 3'!G$53</f>
        <v>0</v>
      </c>
      <c r="S949" s="250">
        <f>'MMA Rev-Exp Region 3'!H$53</f>
        <v>0</v>
      </c>
      <c r="T949" s="250">
        <f>'MMA Rev-Exp Region 3'!I$53</f>
        <v>0</v>
      </c>
      <c r="U949" s="250">
        <f>'MMA Rev-Exp Region 3'!J$53</f>
        <v>0</v>
      </c>
      <c r="V949" s="250">
        <f>'MMA Rev-Exp Region 3'!K$53</f>
        <v>0</v>
      </c>
      <c r="W949" s="250">
        <f>'MMA Rev-Exp Region 3'!L$53</f>
        <v>0</v>
      </c>
    </row>
    <row r="950" spans="5:23" x14ac:dyDescent="0.3">
      <c r="E950" s="243">
        <f>Jurat!I$1</f>
        <v>0</v>
      </c>
      <c r="F950" s="244">
        <f>Jurat!D$33</f>
        <v>0</v>
      </c>
      <c r="G950" s="219" t="s">
        <v>552</v>
      </c>
      <c r="H950" s="244">
        <v>42460</v>
      </c>
      <c r="I950" s="219" t="s">
        <v>488</v>
      </c>
      <c r="J950" s="219" t="s">
        <v>626</v>
      </c>
      <c r="K950" s="219" t="s">
        <v>558</v>
      </c>
      <c r="L950" s="219" t="s">
        <v>562</v>
      </c>
      <c r="M950" s="236">
        <v>8.1</v>
      </c>
      <c r="N950" s="229" t="s">
        <v>24</v>
      </c>
      <c r="O950" s="250">
        <f>'MMA Rev-Exp Region 3'!D$55</f>
        <v>0</v>
      </c>
      <c r="P950" s="250">
        <f>'MMA Rev-Exp Region 3'!E$55</f>
        <v>0</v>
      </c>
      <c r="Q950" s="250">
        <f>'MMA Rev-Exp Region 3'!F$55</f>
        <v>0</v>
      </c>
      <c r="R950" s="250">
        <f>'MMA Rev-Exp Region 3'!G$55</f>
        <v>0</v>
      </c>
      <c r="S950" s="250">
        <f>'MMA Rev-Exp Region 3'!H$55</f>
        <v>0</v>
      </c>
      <c r="T950" s="250">
        <f>'MMA Rev-Exp Region 3'!I$55</f>
        <v>0</v>
      </c>
      <c r="U950" s="250">
        <f>'MMA Rev-Exp Region 3'!J$55</f>
        <v>0</v>
      </c>
      <c r="V950" s="250">
        <f>'MMA Rev-Exp Region 3'!K$55</f>
        <v>0</v>
      </c>
      <c r="W950" s="250">
        <f>'MMA Rev-Exp Region 3'!L$55</f>
        <v>0</v>
      </c>
    </row>
    <row r="951" spans="5:23" x14ac:dyDescent="0.3">
      <c r="E951" s="243">
        <f>Jurat!I$1</f>
        <v>0</v>
      </c>
      <c r="F951" s="244">
        <f>Jurat!D$33</f>
        <v>0</v>
      </c>
      <c r="G951" s="219" t="s">
        <v>552</v>
      </c>
      <c r="H951" s="244">
        <v>42460</v>
      </c>
      <c r="I951" s="219" t="s">
        <v>488</v>
      </c>
      <c r="J951" s="219" t="s">
        <v>626</v>
      </c>
      <c r="K951" s="219" t="s">
        <v>558</v>
      </c>
      <c r="L951" s="219" t="s">
        <v>562</v>
      </c>
      <c r="M951" s="236" t="s">
        <v>124</v>
      </c>
      <c r="N951" s="229" t="s">
        <v>557</v>
      </c>
      <c r="O951" s="250">
        <f>'MMA Rev-Exp Region 3'!D$56</f>
        <v>0</v>
      </c>
      <c r="P951" s="250">
        <f>'MMA Rev-Exp Region 3'!E$56</f>
        <v>0</v>
      </c>
      <c r="Q951" s="250">
        <f>'MMA Rev-Exp Region 3'!F$56</f>
        <v>0</v>
      </c>
      <c r="R951" s="250">
        <f>'MMA Rev-Exp Region 3'!G$56</f>
        <v>0</v>
      </c>
      <c r="S951" s="250">
        <f>'MMA Rev-Exp Region 3'!H$56</f>
        <v>0</v>
      </c>
      <c r="T951" s="250">
        <f>'MMA Rev-Exp Region 3'!I$56</f>
        <v>0</v>
      </c>
      <c r="U951" s="250">
        <f>'MMA Rev-Exp Region 3'!J$56</f>
        <v>0</v>
      </c>
      <c r="V951" s="250">
        <f>'MMA Rev-Exp Region 3'!K$56</f>
        <v>0</v>
      </c>
      <c r="W951" s="250">
        <f>'MMA Rev-Exp Region 3'!L$56</f>
        <v>0</v>
      </c>
    </row>
    <row r="952" spans="5:23" x14ac:dyDescent="0.3">
      <c r="E952" s="243">
        <f>Jurat!I$1</f>
        <v>0</v>
      </c>
      <c r="F952" s="244">
        <f>Jurat!D$33</f>
        <v>0</v>
      </c>
      <c r="G952" s="219" t="s">
        <v>552</v>
      </c>
      <c r="H952" s="244">
        <v>42460</v>
      </c>
      <c r="I952" s="219" t="s">
        <v>488</v>
      </c>
      <c r="J952" s="219" t="s">
        <v>626</v>
      </c>
      <c r="K952" s="219" t="s">
        <v>558</v>
      </c>
      <c r="L952" s="219" t="s">
        <v>562</v>
      </c>
      <c r="M952" s="236" t="s">
        <v>126</v>
      </c>
      <c r="N952" s="229" t="s">
        <v>173</v>
      </c>
      <c r="O952" s="250">
        <f>'MMA Rev-Exp Region 3'!D$57</f>
        <v>0</v>
      </c>
      <c r="P952" s="250">
        <f>'MMA Rev-Exp Region 3'!E$57</f>
        <v>0</v>
      </c>
      <c r="Q952" s="250">
        <f>'MMA Rev-Exp Region 3'!F$57</f>
        <v>0</v>
      </c>
      <c r="R952" s="250">
        <f>'MMA Rev-Exp Region 3'!G$57</f>
        <v>0</v>
      </c>
      <c r="S952" s="250">
        <f>'MMA Rev-Exp Region 3'!H$57</f>
        <v>0</v>
      </c>
      <c r="T952" s="250">
        <f>'MMA Rev-Exp Region 3'!I$57</f>
        <v>0</v>
      </c>
      <c r="U952" s="250">
        <f>'MMA Rev-Exp Region 3'!J$57</f>
        <v>0</v>
      </c>
      <c r="V952" s="250">
        <f>'MMA Rev-Exp Region 3'!K$57</f>
        <v>0</v>
      </c>
      <c r="W952" s="250">
        <f>'MMA Rev-Exp Region 3'!L$57</f>
        <v>0</v>
      </c>
    </row>
    <row r="953" spans="5:23" x14ac:dyDescent="0.3">
      <c r="E953" s="243">
        <f>Jurat!I$1</f>
        <v>0</v>
      </c>
      <c r="F953" s="244">
        <f>Jurat!D$33</f>
        <v>0</v>
      </c>
      <c r="G953" s="219" t="s">
        <v>552</v>
      </c>
      <c r="H953" s="244">
        <v>42460</v>
      </c>
      <c r="I953" s="219" t="s">
        <v>488</v>
      </c>
      <c r="J953" s="219" t="s">
        <v>626</v>
      </c>
      <c r="K953" s="219" t="s">
        <v>558</v>
      </c>
      <c r="L953" s="219" t="s">
        <v>562</v>
      </c>
      <c r="M953" s="236" t="s">
        <v>127</v>
      </c>
      <c r="N953" s="229" t="s">
        <v>125</v>
      </c>
      <c r="O953" s="250">
        <f>'MMA Rev-Exp Region 3'!D$58</f>
        <v>0</v>
      </c>
      <c r="P953" s="250">
        <f>'MMA Rev-Exp Region 3'!E$58</f>
        <v>0</v>
      </c>
      <c r="Q953" s="250">
        <f>'MMA Rev-Exp Region 3'!F$58</f>
        <v>0</v>
      </c>
      <c r="R953" s="250">
        <f>'MMA Rev-Exp Region 3'!G$58</f>
        <v>0</v>
      </c>
      <c r="S953" s="250">
        <f>'MMA Rev-Exp Region 3'!H$58</f>
        <v>0</v>
      </c>
      <c r="T953" s="250">
        <f>'MMA Rev-Exp Region 3'!I$58</f>
        <v>0</v>
      </c>
      <c r="U953" s="250">
        <f>'MMA Rev-Exp Region 3'!J$58</f>
        <v>0</v>
      </c>
      <c r="V953" s="250">
        <f>'MMA Rev-Exp Region 3'!K$58</f>
        <v>0</v>
      </c>
      <c r="W953" s="250">
        <f>'MMA Rev-Exp Region 3'!L$58</f>
        <v>0</v>
      </c>
    </row>
    <row r="954" spans="5:23" x14ac:dyDescent="0.3">
      <c r="E954" s="243">
        <f>Jurat!I$1</f>
        <v>0</v>
      </c>
      <c r="F954" s="244">
        <f>Jurat!D$33</f>
        <v>0</v>
      </c>
      <c r="G954" s="219" t="s">
        <v>552</v>
      </c>
      <c r="H954" s="244">
        <v>42460</v>
      </c>
      <c r="I954" s="219" t="s">
        <v>488</v>
      </c>
      <c r="J954" s="219" t="s">
        <v>626</v>
      </c>
      <c r="K954" s="219" t="s">
        <v>558</v>
      </c>
      <c r="L954" s="219" t="s">
        <v>562</v>
      </c>
      <c r="M954" s="236" t="s">
        <v>128</v>
      </c>
      <c r="N954" s="240" t="s">
        <v>174</v>
      </c>
      <c r="O954" s="250">
        <f>'MMA Rev-Exp Region 3'!D$59</f>
        <v>0</v>
      </c>
      <c r="P954" s="250">
        <f>'MMA Rev-Exp Region 3'!E$59</f>
        <v>0</v>
      </c>
      <c r="Q954" s="250">
        <f>'MMA Rev-Exp Region 3'!F$59</f>
        <v>0</v>
      </c>
      <c r="R954" s="250">
        <f>'MMA Rev-Exp Region 3'!G$59</f>
        <v>0</v>
      </c>
      <c r="S954" s="250">
        <f>'MMA Rev-Exp Region 3'!H$59</f>
        <v>0</v>
      </c>
      <c r="T954" s="250">
        <f>'MMA Rev-Exp Region 3'!I$59</f>
        <v>0</v>
      </c>
      <c r="U954" s="250">
        <f>'MMA Rev-Exp Region 3'!J$59</f>
        <v>0</v>
      </c>
      <c r="V954" s="250">
        <f>'MMA Rev-Exp Region 3'!K$59</f>
        <v>0</v>
      </c>
      <c r="W954" s="250">
        <f>'MMA Rev-Exp Region 3'!L$59</f>
        <v>0</v>
      </c>
    </row>
    <row r="955" spans="5:23" x14ac:dyDescent="0.3">
      <c r="E955" s="243">
        <f>Jurat!I$1</f>
        <v>0</v>
      </c>
      <c r="F955" s="244">
        <f>Jurat!D$33</f>
        <v>0</v>
      </c>
      <c r="G955" s="219" t="s">
        <v>552</v>
      </c>
      <c r="H955" s="244">
        <v>42460</v>
      </c>
      <c r="I955" s="219" t="s">
        <v>488</v>
      </c>
      <c r="J955" s="219" t="s">
        <v>626</v>
      </c>
      <c r="K955" s="219" t="s">
        <v>558</v>
      </c>
      <c r="L955" s="219" t="s">
        <v>562</v>
      </c>
      <c r="M955" s="236" t="s">
        <v>175</v>
      </c>
      <c r="N955" s="240" t="s">
        <v>25</v>
      </c>
      <c r="O955" s="250">
        <f>'MMA Rev-Exp Region 3'!D$60</f>
        <v>0</v>
      </c>
      <c r="P955" s="250">
        <f>'MMA Rev-Exp Region 3'!E$60</f>
        <v>0</v>
      </c>
      <c r="Q955" s="250">
        <f>'MMA Rev-Exp Region 3'!F$60</f>
        <v>0</v>
      </c>
      <c r="R955" s="250">
        <f>'MMA Rev-Exp Region 3'!G$60</f>
        <v>0</v>
      </c>
      <c r="S955" s="250">
        <f>'MMA Rev-Exp Region 3'!H$60</f>
        <v>0</v>
      </c>
      <c r="T955" s="250">
        <f>'MMA Rev-Exp Region 3'!I$60</f>
        <v>0</v>
      </c>
      <c r="U955" s="250">
        <f>'MMA Rev-Exp Region 3'!J$60</f>
        <v>0</v>
      </c>
      <c r="V955" s="250">
        <f>'MMA Rev-Exp Region 3'!K$60</f>
        <v>0</v>
      </c>
      <c r="W955" s="250">
        <f>'MMA Rev-Exp Region 3'!L$60</f>
        <v>0</v>
      </c>
    </row>
    <row r="956" spans="5:23" x14ac:dyDescent="0.3">
      <c r="E956" s="243">
        <f>Jurat!I$1</f>
        <v>0</v>
      </c>
      <c r="F956" s="244">
        <f>Jurat!D$33</f>
        <v>0</v>
      </c>
      <c r="G956" s="219" t="s">
        <v>552</v>
      </c>
      <c r="H956" s="244">
        <v>42460</v>
      </c>
      <c r="I956" s="219" t="s">
        <v>488</v>
      </c>
      <c r="J956" s="219" t="s">
        <v>626</v>
      </c>
      <c r="K956" s="219" t="s">
        <v>558</v>
      </c>
      <c r="L956" s="219" t="s">
        <v>562</v>
      </c>
      <c r="M956" s="236" t="s">
        <v>556</v>
      </c>
      <c r="N956" s="240" t="s">
        <v>572</v>
      </c>
      <c r="O956" s="250">
        <f>'MMA Rev-Exp Region 3'!D$61</f>
        <v>0</v>
      </c>
      <c r="P956" s="250">
        <f>'MMA Rev-Exp Region 3'!E$61</f>
        <v>0</v>
      </c>
      <c r="Q956" s="250">
        <f>'MMA Rev-Exp Region 3'!F$61</f>
        <v>0</v>
      </c>
      <c r="R956" s="250">
        <f>'MMA Rev-Exp Region 3'!G$61</f>
        <v>0</v>
      </c>
      <c r="S956" s="250">
        <f>'MMA Rev-Exp Region 3'!H$61</f>
        <v>0</v>
      </c>
      <c r="T956" s="250">
        <f>'MMA Rev-Exp Region 3'!I$61</f>
        <v>0</v>
      </c>
      <c r="U956" s="250">
        <f>'MMA Rev-Exp Region 3'!J$61</f>
        <v>0</v>
      </c>
      <c r="V956" s="250">
        <f>'MMA Rev-Exp Region 3'!K$61</f>
        <v>0</v>
      </c>
      <c r="W956" s="250">
        <f>'MMA Rev-Exp Region 3'!L$61</f>
        <v>0</v>
      </c>
    </row>
    <row r="957" spans="5:23" ht="28.8" x14ac:dyDescent="0.3">
      <c r="E957" s="243">
        <f>Jurat!I$1</f>
        <v>0</v>
      </c>
      <c r="F957" s="244">
        <f>Jurat!D$33</f>
        <v>0</v>
      </c>
      <c r="G957" s="219" t="s">
        <v>552</v>
      </c>
      <c r="H957" s="244">
        <v>42460</v>
      </c>
      <c r="I957" s="219" t="s">
        <v>488</v>
      </c>
      <c r="J957" s="219" t="s">
        <v>626</v>
      </c>
      <c r="K957" s="219" t="s">
        <v>558</v>
      </c>
      <c r="L957" s="219" t="s">
        <v>563</v>
      </c>
      <c r="M957" s="236">
        <v>9.1</v>
      </c>
      <c r="N957" s="229" t="s">
        <v>221</v>
      </c>
      <c r="O957" s="250">
        <f>'MMA Rev-Exp Region 3'!D$63</f>
        <v>0</v>
      </c>
      <c r="P957" s="250">
        <f>'MMA Rev-Exp Region 3'!E$63</f>
        <v>0</v>
      </c>
      <c r="Q957" s="250">
        <f>'MMA Rev-Exp Region 3'!F$63</f>
        <v>0</v>
      </c>
      <c r="R957" s="250">
        <f>'MMA Rev-Exp Region 3'!G$63</f>
        <v>0</v>
      </c>
      <c r="S957" s="250">
        <f>'MMA Rev-Exp Region 3'!H$63</f>
        <v>0</v>
      </c>
      <c r="T957" s="250">
        <f>'MMA Rev-Exp Region 3'!I$63</f>
        <v>0</v>
      </c>
      <c r="U957" s="250">
        <f>'MMA Rev-Exp Region 3'!J$63</f>
        <v>0</v>
      </c>
      <c r="V957" s="250">
        <f>'MMA Rev-Exp Region 3'!K$63</f>
        <v>0</v>
      </c>
      <c r="W957" s="250">
        <f>'MMA Rev-Exp Region 3'!L$63</f>
        <v>0</v>
      </c>
    </row>
    <row r="958" spans="5:23" x14ac:dyDescent="0.3">
      <c r="E958" s="243">
        <f>Jurat!I$1</f>
        <v>0</v>
      </c>
      <c r="F958" s="244">
        <f>Jurat!D$33</f>
        <v>0</v>
      </c>
      <c r="G958" s="219" t="s">
        <v>552</v>
      </c>
      <c r="H958" s="244">
        <v>42460</v>
      </c>
      <c r="I958" s="219" t="s">
        <v>488</v>
      </c>
      <c r="J958" s="219" t="s">
        <v>626</v>
      </c>
      <c r="K958" s="219" t="s">
        <v>558</v>
      </c>
      <c r="L958" s="219" t="s">
        <v>563</v>
      </c>
      <c r="M958" s="236" t="s">
        <v>118</v>
      </c>
      <c r="N958" s="229" t="s">
        <v>222</v>
      </c>
      <c r="O958" s="250">
        <f>'MMA Rev-Exp Region 3'!D$64</f>
        <v>0</v>
      </c>
      <c r="P958" s="250">
        <f>'MMA Rev-Exp Region 3'!E$64</f>
        <v>0</v>
      </c>
      <c r="Q958" s="250">
        <f>'MMA Rev-Exp Region 3'!F$64</f>
        <v>0</v>
      </c>
      <c r="R958" s="250">
        <f>'MMA Rev-Exp Region 3'!G$64</f>
        <v>0</v>
      </c>
      <c r="S958" s="250">
        <f>'MMA Rev-Exp Region 3'!H$64</f>
        <v>0</v>
      </c>
      <c r="T958" s="250">
        <f>'MMA Rev-Exp Region 3'!I$64</f>
        <v>0</v>
      </c>
      <c r="U958" s="250">
        <f>'MMA Rev-Exp Region 3'!J$64</f>
        <v>0</v>
      </c>
      <c r="V958" s="250">
        <f>'MMA Rev-Exp Region 3'!K$64</f>
        <v>0</v>
      </c>
      <c r="W958" s="250">
        <f>'MMA Rev-Exp Region 3'!L$64</f>
        <v>0</v>
      </c>
    </row>
    <row r="959" spans="5:23" x14ac:dyDescent="0.3">
      <c r="E959" s="243">
        <f>Jurat!I$1</f>
        <v>0</v>
      </c>
      <c r="F959" s="244">
        <f>Jurat!D$33</f>
        <v>0</v>
      </c>
      <c r="G959" s="219" t="s">
        <v>552</v>
      </c>
      <c r="H959" s="244">
        <v>42460</v>
      </c>
      <c r="I959" s="219" t="s">
        <v>488</v>
      </c>
      <c r="J959" s="219" t="s">
        <v>626</v>
      </c>
      <c r="K959" s="219" t="s">
        <v>558</v>
      </c>
      <c r="L959" s="219" t="s">
        <v>563</v>
      </c>
      <c r="M959" s="236" t="s">
        <v>119</v>
      </c>
      <c r="N959" s="229" t="s">
        <v>223</v>
      </c>
      <c r="O959" s="250">
        <f>'MMA Rev-Exp Region 3'!D$65</f>
        <v>0</v>
      </c>
      <c r="P959" s="250">
        <f>'MMA Rev-Exp Region 3'!E$65</f>
        <v>0</v>
      </c>
      <c r="Q959" s="250">
        <f>'MMA Rev-Exp Region 3'!F$65</f>
        <v>0</v>
      </c>
      <c r="R959" s="250">
        <f>'MMA Rev-Exp Region 3'!G$65</f>
        <v>0</v>
      </c>
      <c r="S959" s="250">
        <f>'MMA Rev-Exp Region 3'!H$65</f>
        <v>0</v>
      </c>
      <c r="T959" s="250">
        <f>'MMA Rev-Exp Region 3'!I$65</f>
        <v>0</v>
      </c>
      <c r="U959" s="250">
        <f>'MMA Rev-Exp Region 3'!J$65</f>
        <v>0</v>
      </c>
      <c r="V959" s="250">
        <f>'MMA Rev-Exp Region 3'!K$65</f>
        <v>0</v>
      </c>
      <c r="W959" s="250">
        <f>'MMA Rev-Exp Region 3'!L$65</f>
        <v>0</v>
      </c>
    </row>
    <row r="960" spans="5:23" x14ac:dyDescent="0.3">
      <c r="E960" s="243">
        <f>Jurat!I$1</f>
        <v>0</v>
      </c>
      <c r="F960" s="244">
        <f>Jurat!D$33</f>
        <v>0</v>
      </c>
      <c r="G960" s="219" t="s">
        <v>552</v>
      </c>
      <c r="H960" s="244">
        <v>42460</v>
      </c>
      <c r="I960" s="219" t="s">
        <v>488</v>
      </c>
      <c r="J960" s="219" t="s">
        <v>626</v>
      </c>
      <c r="K960" s="219" t="s">
        <v>558</v>
      </c>
      <c r="L960" s="219" t="s">
        <v>563</v>
      </c>
      <c r="M960" s="236" t="s">
        <v>120</v>
      </c>
      <c r="N960" s="229" t="s">
        <v>176</v>
      </c>
      <c r="O960" s="250">
        <f>'MMA Rev-Exp Region 3'!D$66</f>
        <v>0</v>
      </c>
      <c r="P960" s="250">
        <f>'MMA Rev-Exp Region 3'!E$66</f>
        <v>0</v>
      </c>
      <c r="Q960" s="250">
        <f>'MMA Rev-Exp Region 3'!F$66</f>
        <v>0</v>
      </c>
      <c r="R960" s="250">
        <f>'MMA Rev-Exp Region 3'!G$66</f>
        <v>0</v>
      </c>
      <c r="S960" s="250">
        <f>'MMA Rev-Exp Region 3'!H$66</f>
        <v>0</v>
      </c>
      <c r="T960" s="250">
        <f>'MMA Rev-Exp Region 3'!I$66</f>
        <v>0</v>
      </c>
      <c r="U960" s="250">
        <f>'MMA Rev-Exp Region 3'!J$66</f>
        <v>0</v>
      </c>
      <c r="V960" s="250">
        <f>'MMA Rev-Exp Region 3'!K$66</f>
        <v>0</v>
      </c>
      <c r="W960" s="250">
        <f>'MMA Rev-Exp Region 3'!L$66</f>
        <v>0</v>
      </c>
    </row>
    <row r="961" spans="5:23" x14ac:dyDescent="0.3">
      <c r="E961" s="243">
        <f>Jurat!I$1</f>
        <v>0</v>
      </c>
      <c r="F961" s="244">
        <f>Jurat!D$33</f>
        <v>0</v>
      </c>
      <c r="G961" s="219" t="s">
        <v>552</v>
      </c>
      <c r="H961" s="244">
        <v>42460</v>
      </c>
      <c r="I961" s="219" t="s">
        <v>488</v>
      </c>
      <c r="J961" s="219" t="s">
        <v>626</v>
      </c>
      <c r="K961" s="219" t="s">
        <v>558</v>
      </c>
      <c r="L961" s="219" t="s">
        <v>563</v>
      </c>
      <c r="M961" s="236" t="s">
        <v>121</v>
      </c>
      <c r="N961" s="229" t="s">
        <v>146</v>
      </c>
      <c r="O961" s="250">
        <f>'MMA Rev-Exp Region 3'!D$67</f>
        <v>0</v>
      </c>
      <c r="P961" s="250">
        <f>'MMA Rev-Exp Region 3'!E$67</f>
        <v>0</v>
      </c>
      <c r="Q961" s="250">
        <f>'MMA Rev-Exp Region 3'!F$67</f>
        <v>0</v>
      </c>
      <c r="R961" s="250">
        <f>'MMA Rev-Exp Region 3'!G$67</f>
        <v>0</v>
      </c>
      <c r="S961" s="250">
        <f>'MMA Rev-Exp Region 3'!H$67</f>
        <v>0</v>
      </c>
      <c r="T961" s="250">
        <f>'MMA Rev-Exp Region 3'!I$67</f>
        <v>0</v>
      </c>
      <c r="U961" s="250">
        <f>'MMA Rev-Exp Region 3'!J$67</f>
        <v>0</v>
      </c>
      <c r="V961" s="250">
        <f>'MMA Rev-Exp Region 3'!K$67</f>
        <v>0</v>
      </c>
      <c r="W961" s="250">
        <f>'MMA Rev-Exp Region 3'!L$67</f>
        <v>0</v>
      </c>
    </row>
    <row r="962" spans="5:23" x14ac:dyDescent="0.3">
      <c r="E962" s="243">
        <f>Jurat!I$1</f>
        <v>0</v>
      </c>
      <c r="F962" s="244">
        <f>Jurat!D$33</f>
        <v>0</v>
      </c>
      <c r="G962" s="219" t="s">
        <v>552</v>
      </c>
      <c r="H962" s="244">
        <v>42460</v>
      </c>
      <c r="I962" s="219" t="s">
        <v>488</v>
      </c>
      <c r="J962" s="219" t="s">
        <v>626</v>
      </c>
      <c r="K962" s="219" t="s">
        <v>558</v>
      </c>
      <c r="L962" s="219" t="s">
        <v>563</v>
      </c>
      <c r="M962" s="236" t="s">
        <v>122</v>
      </c>
      <c r="N962" s="229" t="s">
        <v>178</v>
      </c>
      <c r="O962" s="250">
        <f>'MMA Rev-Exp Region 3'!D$68</f>
        <v>0</v>
      </c>
      <c r="P962" s="250">
        <f>'MMA Rev-Exp Region 3'!E$68</f>
        <v>0</v>
      </c>
      <c r="Q962" s="250">
        <f>'MMA Rev-Exp Region 3'!F$68</f>
        <v>0</v>
      </c>
      <c r="R962" s="250">
        <f>'MMA Rev-Exp Region 3'!G$68</f>
        <v>0</v>
      </c>
      <c r="S962" s="250">
        <f>'MMA Rev-Exp Region 3'!H$68</f>
        <v>0</v>
      </c>
      <c r="T962" s="250">
        <f>'MMA Rev-Exp Region 3'!I$68</f>
        <v>0</v>
      </c>
      <c r="U962" s="250">
        <f>'MMA Rev-Exp Region 3'!J$68</f>
        <v>0</v>
      </c>
      <c r="V962" s="250">
        <f>'MMA Rev-Exp Region 3'!K$68</f>
        <v>0</v>
      </c>
      <c r="W962" s="250">
        <f>'MMA Rev-Exp Region 3'!L$68</f>
        <v>0</v>
      </c>
    </row>
    <row r="963" spans="5:23" x14ac:dyDescent="0.3">
      <c r="E963" s="243">
        <f>Jurat!I$1</f>
        <v>0</v>
      </c>
      <c r="F963" s="244">
        <f>Jurat!D$33</f>
        <v>0</v>
      </c>
      <c r="G963" s="219" t="s">
        <v>552</v>
      </c>
      <c r="H963" s="244">
        <v>42460</v>
      </c>
      <c r="I963" s="219" t="s">
        <v>488</v>
      </c>
      <c r="J963" s="219" t="s">
        <v>626</v>
      </c>
      <c r="K963" s="219" t="s">
        <v>558</v>
      </c>
      <c r="L963" s="219" t="s">
        <v>563</v>
      </c>
      <c r="M963" s="236" t="s">
        <v>123</v>
      </c>
      <c r="N963" s="229" t="s">
        <v>585</v>
      </c>
      <c r="O963" s="250">
        <f>'MMA Rev-Exp Region 3'!D$69</f>
        <v>0</v>
      </c>
      <c r="P963" s="250">
        <f>'MMA Rev-Exp Region 3'!E$69</f>
        <v>0</v>
      </c>
      <c r="Q963" s="250">
        <f>'MMA Rev-Exp Region 3'!F$69</f>
        <v>0</v>
      </c>
      <c r="R963" s="250">
        <f>'MMA Rev-Exp Region 3'!G$69</f>
        <v>0</v>
      </c>
      <c r="S963" s="250">
        <f>'MMA Rev-Exp Region 3'!H$69</f>
        <v>0</v>
      </c>
      <c r="T963" s="250">
        <f>'MMA Rev-Exp Region 3'!I$69</f>
        <v>0</v>
      </c>
      <c r="U963" s="250">
        <f>'MMA Rev-Exp Region 3'!J$69</f>
        <v>0</v>
      </c>
      <c r="V963" s="250">
        <f>'MMA Rev-Exp Region 3'!K$69</f>
        <v>0</v>
      </c>
      <c r="W963" s="250">
        <f>'MMA Rev-Exp Region 3'!L$69</f>
        <v>0</v>
      </c>
    </row>
    <row r="964" spans="5:23" x14ac:dyDescent="0.3">
      <c r="E964" s="243">
        <f>Jurat!I$1</f>
        <v>0</v>
      </c>
      <c r="F964" s="244">
        <f>Jurat!D$33</f>
        <v>0</v>
      </c>
      <c r="G964" s="219" t="s">
        <v>552</v>
      </c>
      <c r="H964" s="244">
        <v>42460</v>
      </c>
      <c r="I964" s="219" t="s">
        <v>488</v>
      </c>
      <c r="J964" s="219" t="s">
        <v>626</v>
      </c>
      <c r="K964" s="219" t="s">
        <v>558</v>
      </c>
      <c r="L964" s="219" t="s">
        <v>6</v>
      </c>
      <c r="M964" s="236" t="s">
        <v>129</v>
      </c>
      <c r="N964" s="229" t="s">
        <v>224</v>
      </c>
      <c r="O964" s="250">
        <f>'MMA Rev-Exp Region 3'!D$71</f>
        <v>0</v>
      </c>
      <c r="P964" s="250">
        <f>'MMA Rev-Exp Region 3'!E$71</f>
        <v>0</v>
      </c>
      <c r="Q964" s="250">
        <f>'MMA Rev-Exp Region 3'!F$71</f>
        <v>0</v>
      </c>
      <c r="R964" s="250">
        <f>'MMA Rev-Exp Region 3'!G$71</f>
        <v>0</v>
      </c>
      <c r="S964" s="250">
        <f>'MMA Rev-Exp Region 3'!H$71</f>
        <v>0</v>
      </c>
      <c r="T964" s="250">
        <f>'MMA Rev-Exp Region 3'!I$71</f>
        <v>0</v>
      </c>
      <c r="U964" s="250">
        <f>'MMA Rev-Exp Region 3'!J$71</f>
        <v>0</v>
      </c>
      <c r="V964" s="250">
        <f>'MMA Rev-Exp Region 3'!K$71</f>
        <v>0</v>
      </c>
      <c r="W964" s="250">
        <f>'MMA Rev-Exp Region 3'!L$71</f>
        <v>0</v>
      </c>
    </row>
    <row r="965" spans="5:23" x14ac:dyDescent="0.3">
      <c r="E965" s="243">
        <f>Jurat!I$1</f>
        <v>0</v>
      </c>
      <c r="F965" s="244">
        <f>Jurat!D$33</f>
        <v>0</v>
      </c>
      <c r="G965" s="219" t="s">
        <v>552</v>
      </c>
      <c r="H965" s="244">
        <v>42460</v>
      </c>
      <c r="I965" s="219" t="s">
        <v>488</v>
      </c>
      <c r="J965" s="219" t="s">
        <v>626</v>
      </c>
      <c r="K965" s="219" t="s">
        <v>558</v>
      </c>
      <c r="L965" s="219" t="s">
        <v>6</v>
      </c>
      <c r="M965" s="236" t="s">
        <v>50</v>
      </c>
      <c r="N965" s="229" t="s">
        <v>179</v>
      </c>
      <c r="O965" s="250">
        <f>'MMA Rev-Exp Region 3'!D$72</f>
        <v>0</v>
      </c>
      <c r="P965" s="250">
        <f>'MMA Rev-Exp Region 3'!E$72</f>
        <v>0</v>
      </c>
      <c r="Q965" s="250">
        <f>'MMA Rev-Exp Region 3'!F$72</f>
        <v>0</v>
      </c>
      <c r="R965" s="250">
        <f>'MMA Rev-Exp Region 3'!G$72</f>
        <v>0</v>
      </c>
      <c r="S965" s="250">
        <f>'MMA Rev-Exp Region 3'!H$72</f>
        <v>0</v>
      </c>
      <c r="T965" s="250">
        <f>'MMA Rev-Exp Region 3'!I$72</f>
        <v>0</v>
      </c>
      <c r="U965" s="250">
        <f>'MMA Rev-Exp Region 3'!J$72</f>
        <v>0</v>
      </c>
      <c r="V965" s="250">
        <f>'MMA Rev-Exp Region 3'!K$72</f>
        <v>0</v>
      </c>
      <c r="W965" s="250">
        <f>'MMA Rev-Exp Region 3'!L$72</f>
        <v>0</v>
      </c>
    </row>
    <row r="966" spans="5:23" x14ac:dyDescent="0.3">
      <c r="E966" s="243">
        <f>Jurat!I$1</f>
        <v>0</v>
      </c>
      <c r="F966" s="244">
        <f>Jurat!D$33</f>
        <v>0</v>
      </c>
      <c r="G966" s="219" t="s">
        <v>552</v>
      </c>
      <c r="H966" s="244">
        <v>42460</v>
      </c>
      <c r="I966" s="219" t="s">
        <v>488</v>
      </c>
      <c r="J966" s="219" t="s">
        <v>626</v>
      </c>
      <c r="K966" s="219" t="s">
        <v>558</v>
      </c>
      <c r="L966" s="219" t="s">
        <v>6</v>
      </c>
      <c r="M966" s="236" t="s">
        <v>51</v>
      </c>
      <c r="N966" s="229" t="s">
        <v>180</v>
      </c>
      <c r="O966" s="250">
        <f>'MMA Rev-Exp Region 3'!D$73</f>
        <v>0</v>
      </c>
      <c r="P966" s="250">
        <f>'MMA Rev-Exp Region 3'!E$73</f>
        <v>0</v>
      </c>
      <c r="Q966" s="250">
        <f>'MMA Rev-Exp Region 3'!F$73</f>
        <v>0</v>
      </c>
      <c r="R966" s="250">
        <f>'MMA Rev-Exp Region 3'!G$73</f>
        <v>0</v>
      </c>
      <c r="S966" s="250">
        <f>'MMA Rev-Exp Region 3'!H$73</f>
        <v>0</v>
      </c>
      <c r="T966" s="250">
        <f>'MMA Rev-Exp Region 3'!I$73</f>
        <v>0</v>
      </c>
      <c r="U966" s="250">
        <f>'MMA Rev-Exp Region 3'!J$73</f>
        <v>0</v>
      </c>
      <c r="V966" s="250">
        <f>'MMA Rev-Exp Region 3'!K$73</f>
        <v>0</v>
      </c>
      <c r="W966" s="250">
        <f>'MMA Rev-Exp Region 3'!L$73</f>
        <v>0</v>
      </c>
    </row>
    <row r="967" spans="5:23" x14ac:dyDescent="0.3">
      <c r="E967" s="243">
        <f>Jurat!I$1</f>
        <v>0</v>
      </c>
      <c r="F967" s="244">
        <f>Jurat!D$33</f>
        <v>0</v>
      </c>
      <c r="G967" s="219" t="s">
        <v>552</v>
      </c>
      <c r="H967" s="244">
        <v>42460</v>
      </c>
      <c r="I967" s="219" t="s">
        <v>488</v>
      </c>
      <c r="J967" s="219" t="s">
        <v>626</v>
      </c>
      <c r="K967" s="219" t="s">
        <v>558</v>
      </c>
      <c r="L967" s="219" t="s">
        <v>6</v>
      </c>
      <c r="M967" s="236" t="s">
        <v>181</v>
      </c>
      <c r="N967" s="229" t="s">
        <v>577</v>
      </c>
      <c r="O967" s="250">
        <f>'MMA Rev-Exp Region 3'!D$74</f>
        <v>0</v>
      </c>
      <c r="P967" s="250">
        <f>'MMA Rev-Exp Region 3'!E$74</f>
        <v>0</v>
      </c>
      <c r="Q967" s="250">
        <f>'MMA Rev-Exp Region 3'!F$74</f>
        <v>0</v>
      </c>
      <c r="R967" s="250">
        <f>'MMA Rev-Exp Region 3'!G$74</f>
        <v>0</v>
      </c>
      <c r="S967" s="250">
        <f>'MMA Rev-Exp Region 3'!H$74</f>
        <v>0</v>
      </c>
      <c r="T967" s="250">
        <f>'MMA Rev-Exp Region 3'!I$74</f>
        <v>0</v>
      </c>
      <c r="U967" s="250">
        <f>'MMA Rev-Exp Region 3'!J$74</f>
        <v>0</v>
      </c>
      <c r="V967" s="250">
        <f>'MMA Rev-Exp Region 3'!K$74</f>
        <v>0</v>
      </c>
      <c r="W967" s="250">
        <f>'MMA Rev-Exp Region 3'!L$74</f>
        <v>0</v>
      </c>
    </row>
    <row r="968" spans="5:23" x14ac:dyDescent="0.3">
      <c r="E968" s="243">
        <f>Jurat!I$1</f>
        <v>0</v>
      </c>
      <c r="F968" s="244">
        <f>Jurat!D$33</f>
        <v>0</v>
      </c>
      <c r="G968" s="219" t="s">
        <v>552</v>
      </c>
      <c r="H968" s="244">
        <v>42460</v>
      </c>
      <c r="I968" s="219" t="s">
        <v>488</v>
      </c>
      <c r="J968" s="219" t="s">
        <v>626</v>
      </c>
      <c r="K968" s="219" t="s">
        <v>558</v>
      </c>
      <c r="L968" s="219" t="s">
        <v>547</v>
      </c>
      <c r="M968" s="237" t="s">
        <v>132</v>
      </c>
      <c r="N968" s="228" t="s">
        <v>36</v>
      </c>
      <c r="O968" s="250">
        <f>'MMA Rev-Exp Region 3'!D$80</f>
        <v>0</v>
      </c>
      <c r="P968" s="250">
        <f>'MMA Rev-Exp Region 3'!E$80</f>
        <v>0</v>
      </c>
      <c r="Q968" s="250">
        <f>'MMA Rev-Exp Region 3'!F$80</f>
        <v>0</v>
      </c>
      <c r="R968" s="250">
        <f>'MMA Rev-Exp Region 3'!G$80</f>
        <v>0</v>
      </c>
      <c r="S968" s="250">
        <f>'MMA Rev-Exp Region 3'!H$80</f>
        <v>0</v>
      </c>
      <c r="T968" s="250">
        <f>'MMA Rev-Exp Region 3'!I$80</f>
        <v>0</v>
      </c>
      <c r="U968" s="250">
        <f>'MMA Rev-Exp Region 3'!J$80</f>
        <v>0</v>
      </c>
      <c r="V968" s="250">
        <f>'MMA Rev-Exp Region 3'!K$80</f>
        <v>0</v>
      </c>
      <c r="W968" s="250">
        <f>'MMA Rev-Exp Region 3'!L$80</f>
        <v>0</v>
      </c>
    </row>
    <row r="969" spans="5:23" x14ac:dyDescent="0.3">
      <c r="E969" s="243">
        <f>Jurat!I$1</f>
        <v>0</v>
      </c>
      <c r="F969" s="244">
        <f>Jurat!D$33</f>
        <v>0</v>
      </c>
      <c r="G969" s="219" t="s">
        <v>552</v>
      </c>
      <c r="H969" s="244">
        <v>42460</v>
      </c>
      <c r="I969" s="219" t="s">
        <v>488</v>
      </c>
      <c r="J969" s="219" t="s">
        <v>626</v>
      </c>
      <c r="K969" s="219" t="s">
        <v>558</v>
      </c>
      <c r="L969" s="219" t="s">
        <v>547</v>
      </c>
      <c r="M969" s="237" t="s">
        <v>182</v>
      </c>
      <c r="N969" s="228" t="s">
        <v>148</v>
      </c>
      <c r="O969" s="250">
        <f>'MMA Rev-Exp Region 3'!D$81</f>
        <v>0</v>
      </c>
      <c r="P969" s="250">
        <f>'MMA Rev-Exp Region 3'!E$81</f>
        <v>0</v>
      </c>
      <c r="Q969" s="250">
        <f>'MMA Rev-Exp Region 3'!F$81</f>
        <v>0</v>
      </c>
      <c r="R969" s="250">
        <f>'MMA Rev-Exp Region 3'!G$81</f>
        <v>0</v>
      </c>
      <c r="S969" s="250">
        <f>'MMA Rev-Exp Region 3'!H$81</f>
        <v>0</v>
      </c>
      <c r="T969" s="250">
        <f>'MMA Rev-Exp Region 3'!I$81</f>
        <v>0</v>
      </c>
      <c r="U969" s="250">
        <f>'MMA Rev-Exp Region 3'!J$81</f>
        <v>0</v>
      </c>
      <c r="V969" s="250">
        <f>'MMA Rev-Exp Region 3'!K$81</f>
        <v>0</v>
      </c>
      <c r="W969" s="250">
        <f>'MMA Rev-Exp Region 3'!L$81</f>
        <v>0</v>
      </c>
    </row>
    <row r="970" spans="5:23" x14ac:dyDescent="0.3">
      <c r="E970" s="243">
        <f>Jurat!I$1</f>
        <v>0</v>
      </c>
      <c r="F970" s="244">
        <f>Jurat!D$33</f>
        <v>0</v>
      </c>
      <c r="G970" s="219" t="s">
        <v>552</v>
      </c>
      <c r="H970" s="244">
        <v>42460</v>
      </c>
      <c r="I970" s="219" t="s">
        <v>488</v>
      </c>
      <c r="J970" s="219" t="s">
        <v>626</v>
      </c>
      <c r="K970" s="219" t="s">
        <v>558</v>
      </c>
      <c r="L970" s="219" t="s">
        <v>547</v>
      </c>
      <c r="M970" s="237" t="s">
        <v>184</v>
      </c>
      <c r="N970" s="228" t="s">
        <v>44</v>
      </c>
      <c r="O970" s="250">
        <f>'MMA Rev-Exp Region 3'!D$83</f>
        <v>0</v>
      </c>
      <c r="P970" s="250">
        <f>'MMA Rev-Exp Region 3'!E$83</f>
        <v>0</v>
      </c>
      <c r="Q970" s="250">
        <f>'MMA Rev-Exp Region 3'!F$83</f>
        <v>0</v>
      </c>
      <c r="R970" s="250">
        <f>'MMA Rev-Exp Region 3'!G$83</f>
        <v>0</v>
      </c>
      <c r="S970" s="250">
        <f>'MMA Rev-Exp Region 3'!H$83</f>
        <v>0</v>
      </c>
      <c r="T970" s="250">
        <f>'MMA Rev-Exp Region 3'!I$83</f>
        <v>0</v>
      </c>
      <c r="U970" s="250">
        <f>'MMA Rev-Exp Region 3'!J$83</f>
        <v>0</v>
      </c>
      <c r="V970" s="250">
        <f>'MMA Rev-Exp Region 3'!K$83</f>
        <v>0</v>
      </c>
      <c r="W970" s="250">
        <f>'MMA Rev-Exp Region 3'!L$83</f>
        <v>0</v>
      </c>
    </row>
    <row r="971" spans="5:23" x14ac:dyDescent="0.3">
      <c r="E971" s="243">
        <f>Jurat!I$1</f>
        <v>0</v>
      </c>
      <c r="F971" s="244">
        <f>Jurat!D$33</f>
        <v>0</v>
      </c>
      <c r="G971" s="219" t="s">
        <v>552</v>
      </c>
      <c r="H971" s="244">
        <v>42460</v>
      </c>
      <c r="I971" s="219" t="s">
        <v>488</v>
      </c>
      <c r="J971" s="219" t="s">
        <v>626</v>
      </c>
      <c r="K971" s="219" t="s">
        <v>558</v>
      </c>
      <c r="L971" s="219" t="s">
        <v>547</v>
      </c>
      <c r="M971" s="237" t="s">
        <v>185</v>
      </c>
      <c r="N971" s="228" t="s">
        <v>427</v>
      </c>
      <c r="O971" s="250">
        <f>'MMA Rev-Exp Region 3'!D$84</f>
        <v>0</v>
      </c>
      <c r="P971" s="250">
        <f>'MMA Rev-Exp Region 3'!E$84</f>
        <v>0</v>
      </c>
      <c r="Q971" s="250">
        <f>'MMA Rev-Exp Region 3'!F$84</f>
        <v>0</v>
      </c>
      <c r="R971" s="250">
        <f>'MMA Rev-Exp Region 3'!G$84</f>
        <v>0</v>
      </c>
      <c r="S971" s="250">
        <f>'MMA Rev-Exp Region 3'!H$84</f>
        <v>0</v>
      </c>
      <c r="T971" s="250">
        <f>'MMA Rev-Exp Region 3'!I$84</f>
        <v>0</v>
      </c>
      <c r="U971" s="250">
        <f>'MMA Rev-Exp Region 3'!J$84</f>
        <v>0</v>
      </c>
      <c r="V971" s="250">
        <f>'MMA Rev-Exp Region 3'!K$84</f>
        <v>0</v>
      </c>
      <c r="W971" s="250">
        <f>'MMA Rev-Exp Region 3'!L$84</f>
        <v>0</v>
      </c>
    </row>
    <row r="972" spans="5:23" x14ac:dyDescent="0.3">
      <c r="E972" s="243">
        <f>Jurat!I$1</f>
        <v>0</v>
      </c>
      <c r="F972" s="244">
        <f>Jurat!D$33</f>
        <v>0</v>
      </c>
      <c r="G972" s="219" t="s">
        <v>552</v>
      </c>
      <c r="H972" s="244">
        <v>42460</v>
      </c>
      <c r="I972" s="219" t="s">
        <v>488</v>
      </c>
      <c r="J972" s="219" t="s">
        <v>626</v>
      </c>
      <c r="K972" s="219" t="s">
        <v>564</v>
      </c>
      <c r="L972" s="219" t="s">
        <v>549</v>
      </c>
      <c r="M972" s="236" t="s">
        <v>133</v>
      </c>
      <c r="N972" s="228" t="s">
        <v>30</v>
      </c>
      <c r="O972" s="250">
        <f>'MMA Rev-Exp Region 3'!D$89</f>
        <v>0</v>
      </c>
      <c r="P972" s="250">
        <v>0</v>
      </c>
      <c r="Q972" s="250">
        <v>0</v>
      </c>
      <c r="R972" s="250">
        <v>0</v>
      </c>
      <c r="S972" s="250">
        <v>0</v>
      </c>
      <c r="T972" s="250">
        <v>0</v>
      </c>
      <c r="U972" s="250">
        <v>0</v>
      </c>
      <c r="V972" s="250">
        <v>0</v>
      </c>
      <c r="W972" s="250">
        <v>0</v>
      </c>
    </row>
    <row r="973" spans="5:23" x14ac:dyDescent="0.3">
      <c r="E973" s="243">
        <f>Jurat!I$1</f>
        <v>0</v>
      </c>
      <c r="F973" s="244">
        <f>Jurat!D$33</f>
        <v>0</v>
      </c>
      <c r="G973" s="219" t="s">
        <v>552</v>
      </c>
      <c r="H973" s="244">
        <v>42460</v>
      </c>
      <c r="I973" s="219" t="s">
        <v>488</v>
      </c>
      <c r="J973" s="219" t="s">
        <v>626</v>
      </c>
      <c r="K973" s="219" t="s">
        <v>564</v>
      </c>
      <c r="L973" s="219" t="s">
        <v>549</v>
      </c>
      <c r="M973" s="236" t="s">
        <v>134</v>
      </c>
      <c r="N973" s="231" t="s">
        <v>109</v>
      </c>
      <c r="O973" s="250">
        <f>'MMA Rev-Exp Region 3'!D$90</f>
        <v>0</v>
      </c>
      <c r="P973" s="250">
        <v>0</v>
      </c>
      <c r="Q973" s="250">
        <v>0</v>
      </c>
      <c r="R973" s="250">
        <v>0</v>
      </c>
      <c r="S973" s="250">
        <v>0</v>
      </c>
      <c r="T973" s="250">
        <v>0</v>
      </c>
      <c r="U973" s="250">
        <v>0</v>
      </c>
      <c r="V973" s="250">
        <v>0</v>
      </c>
      <c r="W973" s="250">
        <v>0</v>
      </c>
    </row>
    <row r="974" spans="5:23" x14ac:dyDescent="0.3">
      <c r="E974" s="243">
        <f>Jurat!I$1</f>
        <v>0</v>
      </c>
      <c r="F974" s="244">
        <f>Jurat!D$33</f>
        <v>0</v>
      </c>
      <c r="G974" s="219" t="s">
        <v>552</v>
      </c>
      <c r="H974" s="244">
        <v>42460</v>
      </c>
      <c r="I974" s="219" t="s">
        <v>488</v>
      </c>
      <c r="J974" s="219" t="s">
        <v>626</v>
      </c>
      <c r="K974" s="219" t="s">
        <v>564</v>
      </c>
      <c r="L974" s="219" t="s">
        <v>549</v>
      </c>
      <c r="M974" s="236" t="s">
        <v>135</v>
      </c>
      <c r="N974" s="228" t="s">
        <v>110</v>
      </c>
      <c r="O974" s="250">
        <f>'MMA Rev-Exp Region 3'!D$91</f>
        <v>0</v>
      </c>
      <c r="P974" s="250">
        <v>0</v>
      </c>
      <c r="Q974" s="250">
        <v>0</v>
      </c>
      <c r="R974" s="250">
        <v>0</v>
      </c>
      <c r="S974" s="250">
        <v>0</v>
      </c>
      <c r="T974" s="250">
        <v>0</v>
      </c>
      <c r="U974" s="250">
        <v>0</v>
      </c>
      <c r="V974" s="250">
        <v>0</v>
      </c>
      <c r="W974" s="250">
        <v>0</v>
      </c>
    </row>
    <row r="975" spans="5:23" x14ac:dyDescent="0.3">
      <c r="E975" s="243">
        <f>Jurat!I$1</f>
        <v>0</v>
      </c>
      <c r="F975" s="244">
        <f>Jurat!D$33</f>
        <v>0</v>
      </c>
      <c r="G975" s="219" t="s">
        <v>552</v>
      </c>
      <c r="H975" s="244">
        <v>42460</v>
      </c>
      <c r="I975" s="219" t="s">
        <v>488</v>
      </c>
      <c r="J975" s="219" t="s">
        <v>626</v>
      </c>
      <c r="K975" s="219" t="s">
        <v>564</v>
      </c>
      <c r="L975" s="219" t="s">
        <v>549</v>
      </c>
      <c r="M975" s="239" t="s">
        <v>136</v>
      </c>
      <c r="N975" s="228" t="s">
        <v>111</v>
      </c>
      <c r="O975" s="250">
        <f>'MMA Rev-Exp Region 3'!D$92</f>
        <v>0</v>
      </c>
      <c r="P975" s="250">
        <v>0</v>
      </c>
      <c r="Q975" s="250">
        <v>0</v>
      </c>
      <c r="R975" s="250">
        <v>0</v>
      </c>
      <c r="S975" s="250">
        <v>0</v>
      </c>
      <c r="T975" s="250">
        <v>0</v>
      </c>
      <c r="U975" s="250">
        <v>0</v>
      </c>
      <c r="V975" s="250">
        <v>0</v>
      </c>
      <c r="W975" s="250">
        <v>0</v>
      </c>
    </row>
    <row r="976" spans="5:23" x14ac:dyDescent="0.3">
      <c r="E976" s="243">
        <f>Jurat!I$1</f>
        <v>0</v>
      </c>
      <c r="F976" s="244">
        <f>Jurat!D$33</f>
        <v>0</v>
      </c>
      <c r="G976" s="219" t="s">
        <v>552</v>
      </c>
      <c r="H976" s="244">
        <v>42460</v>
      </c>
      <c r="I976" s="219" t="s">
        <v>488</v>
      </c>
      <c r="J976" s="219" t="s">
        <v>626</v>
      </c>
      <c r="K976" s="219" t="s">
        <v>564</v>
      </c>
      <c r="L976" s="219" t="s">
        <v>549</v>
      </c>
      <c r="M976" s="239" t="s">
        <v>137</v>
      </c>
      <c r="N976" s="228" t="s">
        <v>112</v>
      </c>
      <c r="O976" s="250">
        <f>'MMA Rev-Exp Region 3'!D$93</f>
        <v>0</v>
      </c>
      <c r="P976" s="250">
        <v>0</v>
      </c>
      <c r="Q976" s="250">
        <v>0</v>
      </c>
      <c r="R976" s="250">
        <v>0</v>
      </c>
      <c r="S976" s="250">
        <v>0</v>
      </c>
      <c r="T976" s="250">
        <v>0</v>
      </c>
      <c r="U976" s="250">
        <v>0</v>
      </c>
      <c r="V976" s="250">
        <v>0</v>
      </c>
      <c r="W976" s="250">
        <v>0</v>
      </c>
    </row>
    <row r="977" spans="5:23" x14ac:dyDescent="0.3">
      <c r="E977" s="243">
        <f>Jurat!I$1</f>
        <v>0</v>
      </c>
      <c r="F977" s="244">
        <f>Jurat!D$33</f>
        <v>0</v>
      </c>
      <c r="G977" s="219" t="s">
        <v>552</v>
      </c>
      <c r="H977" s="244">
        <v>42460</v>
      </c>
      <c r="I977" s="219" t="s">
        <v>488</v>
      </c>
      <c r="J977" s="219" t="s">
        <v>626</v>
      </c>
      <c r="K977" s="219" t="s">
        <v>564</v>
      </c>
      <c r="L977" s="219" t="s">
        <v>549</v>
      </c>
      <c r="M977" s="236" t="s">
        <v>138</v>
      </c>
      <c r="N977" s="231" t="s">
        <v>31</v>
      </c>
      <c r="O977" s="250">
        <f>'MMA Rev-Exp Region 3'!D$94</f>
        <v>0</v>
      </c>
      <c r="P977" s="250">
        <v>0</v>
      </c>
      <c r="Q977" s="250">
        <v>0</v>
      </c>
      <c r="R977" s="250">
        <v>0</v>
      </c>
      <c r="S977" s="250">
        <v>0</v>
      </c>
      <c r="T977" s="250">
        <v>0</v>
      </c>
      <c r="U977" s="250">
        <v>0</v>
      </c>
      <c r="V977" s="250">
        <v>0</v>
      </c>
      <c r="W977" s="250">
        <v>0</v>
      </c>
    </row>
    <row r="978" spans="5:23" x14ac:dyDescent="0.3">
      <c r="E978" s="243">
        <f>Jurat!I$1</f>
        <v>0</v>
      </c>
      <c r="F978" s="244">
        <f>Jurat!D$33</f>
        <v>0</v>
      </c>
      <c r="G978" s="219" t="s">
        <v>552</v>
      </c>
      <c r="H978" s="244">
        <v>42460</v>
      </c>
      <c r="I978" s="219" t="s">
        <v>488</v>
      </c>
      <c r="J978" s="219" t="s">
        <v>626</v>
      </c>
      <c r="K978" s="219" t="s">
        <v>550</v>
      </c>
      <c r="L978" s="219" t="s">
        <v>550</v>
      </c>
      <c r="M978" s="237" t="s">
        <v>140</v>
      </c>
      <c r="N978" s="231" t="s">
        <v>424</v>
      </c>
      <c r="O978" s="250">
        <f>'MMA Rev-Exp Region 3'!D$96</f>
        <v>0</v>
      </c>
      <c r="P978" s="250">
        <v>0</v>
      </c>
      <c r="Q978" s="250">
        <v>0</v>
      </c>
      <c r="R978" s="250">
        <v>0</v>
      </c>
      <c r="S978" s="250">
        <v>0</v>
      </c>
      <c r="T978" s="250">
        <v>0</v>
      </c>
      <c r="U978" s="250">
        <v>0</v>
      </c>
      <c r="V978" s="250">
        <v>0</v>
      </c>
      <c r="W978" s="250">
        <v>0</v>
      </c>
    </row>
    <row r="979" spans="5:23" x14ac:dyDescent="0.3">
      <c r="E979" s="243">
        <f>Jurat!I$1</f>
        <v>0</v>
      </c>
      <c r="F979" s="244">
        <f>Jurat!D$33</f>
        <v>0</v>
      </c>
      <c r="G979" s="219" t="s">
        <v>552</v>
      </c>
      <c r="H979" s="244">
        <v>42460</v>
      </c>
      <c r="I979" s="219" t="s">
        <v>488</v>
      </c>
      <c r="J979" s="219" t="s">
        <v>626</v>
      </c>
      <c r="K979" s="219" t="s">
        <v>550</v>
      </c>
      <c r="L979" s="219" t="s">
        <v>550</v>
      </c>
      <c r="M979" s="237" t="s">
        <v>141</v>
      </c>
      <c r="N979" s="231" t="s">
        <v>417</v>
      </c>
      <c r="O979" s="250">
        <f>'MMA Rev-Exp Region 3'!D$97</f>
        <v>0</v>
      </c>
      <c r="P979" s="250">
        <v>0</v>
      </c>
      <c r="Q979" s="250">
        <v>0</v>
      </c>
      <c r="R979" s="250">
        <v>0</v>
      </c>
      <c r="S979" s="250">
        <v>0</v>
      </c>
      <c r="T979" s="250">
        <v>0</v>
      </c>
      <c r="U979" s="250">
        <v>0</v>
      </c>
      <c r="V979" s="250">
        <v>0</v>
      </c>
      <c r="W979" s="250">
        <v>0</v>
      </c>
    </row>
    <row r="980" spans="5:23" ht="28.8" x14ac:dyDescent="0.3">
      <c r="E980" s="243">
        <f>Jurat!I$1</f>
        <v>0</v>
      </c>
      <c r="F980" s="244">
        <f>Jurat!D$33</f>
        <v>0</v>
      </c>
      <c r="G980" s="219" t="s">
        <v>552</v>
      </c>
      <c r="H980" s="244">
        <v>42460</v>
      </c>
      <c r="I980" s="219" t="s">
        <v>488</v>
      </c>
      <c r="J980" s="219" t="s">
        <v>626</v>
      </c>
      <c r="K980" s="219" t="s">
        <v>550</v>
      </c>
      <c r="L980" s="219" t="s">
        <v>550</v>
      </c>
      <c r="M980" s="237" t="s">
        <v>142</v>
      </c>
      <c r="N980" s="231" t="s">
        <v>197</v>
      </c>
      <c r="O980" s="250">
        <f>'MMA Rev-Exp Region 3'!D$98</f>
        <v>0</v>
      </c>
      <c r="P980" s="250">
        <v>0</v>
      </c>
      <c r="Q980" s="250">
        <v>0</v>
      </c>
      <c r="R980" s="250">
        <v>0</v>
      </c>
      <c r="S980" s="250">
        <v>0</v>
      </c>
      <c r="T980" s="250">
        <v>0</v>
      </c>
      <c r="U980" s="250">
        <v>0</v>
      </c>
      <c r="V980" s="250">
        <v>0</v>
      </c>
      <c r="W980" s="250">
        <v>0</v>
      </c>
    </row>
    <row r="981" spans="5:23" x14ac:dyDescent="0.3">
      <c r="E981" s="243">
        <f>Jurat!I$1</f>
        <v>0</v>
      </c>
      <c r="F981" s="244">
        <f>Jurat!D$33</f>
        <v>0</v>
      </c>
      <c r="G981" s="219" t="s">
        <v>552</v>
      </c>
      <c r="H981" s="244">
        <v>42460</v>
      </c>
      <c r="I981" s="219" t="s">
        <v>488</v>
      </c>
      <c r="J981" s="219" t="s">
        <v>627</v>
      </c>
      <c r="K981" s="234" t="s">
        <v>29</v>
      </c>
      <c r="L981" s="234" t="s">
        <v>29</v>
      </c>
      <c r="M981" s="237" t="s">
        <v>325</v>
      </c>
      <c r="N981" s="231" t="s">
        <v>29</v>
      </c>
      <c r="O981" s="250">
        <f>'MMA Rev-Exp Region 3'!D$105</f>
        <v>0</v>
      </c>
      <c r="P981" s="250">
        <v>0</v>
      </c>
      <c r="Q981" s="250">
        <v>0</v>
      </c>
      <c r="R981" s="250">
        <v>0</v>
      </c>
      <c r="S981" s="250">
        <v>0</v>
      </c>
      <c r="T981" s="250">
        <v>0</v>
      </c>
      <c r="U981" s="250">
        <v>0</v>
      </c>
      <c r="V981" s="250">
        <v>0</v>
      </c>
      <c r="W981" s="250">
        <v>0</v>
      </c>
    </row>
    <row r="982" spans="5:23" x14ac:dyDescent="0.3">
      <c r="E982" s="243">
        <f>Jurat!I$1</f>
        <v>0</v>
      </c>
      <c r="F982" s="244">
        <f>Jurat!D$33</f>
        <v>0</v>
      </c>
      <c r="G982" s="219" t="s">
        <v>552</v>
      </c>
      <c r="H982" s="244">
        <v>42460</v>
      </c>
      <c r="I982" s="219" t="s">
        <v>488</v>
      </c>
      <c r="J982" s="219" t="s">
        <v>628</v>
      </c>
      <c r="K982" s="219" t="s">
        <v>629</v>
      </c>
      <c r="L982" s="234" t="s">
        <v>629</v>
      </c>
      <c r="M982" s="238" t="s">
        <v>327</v>
      </c>
      <c r="N982" s="231" t="s">
        <v>419</v>
      </c>
      <c r="O982" s="250">
        <f>'MMA Rev-Exp Region 3'!D$107</f>
        <v>0</v>
      </c>
      <c r="P982" s="250">
        <v>0</v>
      </c>
      <c r="Q982" s="250">
        <v>0</v>
      </c>
      <c r="R982" s="250">
        <v>0</v>
      </c>
      <c r="S982" s="250">
        <v>0</v>
      </c>
      <c r="T982" s="250">
        <v>0</v>
      </c>
      <c r="U982" s="250">
        <v>0</v>
      </c>
      <c r="V982" s="250">
        <v>0</v>
      </c>
      <c r="W982" s="250">
        <v>0</v>
      </c>
    </row>
    <row r="983" spans="5:23" x14ac:dyDescent="0.3">
      <c r="E983" s="243">
        <f>Jurat!I$1</f>
        <v>0</v>
      </c>
      <c r="F983" s="244">
        <f>Jurat!D$33</f>
        <v>0</v>
      </c>
      <c r="G983" s="219" t="s">
        <v>552</v>
      </c>
      <c r="H983" s="244">
        <v>42460</v>
      </c>
      <c r="I983" s="219" t="s">
        <v>488</v>
      </c>
      <c r="J983" s="219" t="s">
        <v>627</v>
      </c>
      <c r="K983" s="219" t="s">
        <v>630</v>
      </c>
      <c r="L983" s="234" t="s">
        <v>630</v>
      </c>
      <c r="M983" s="238" t="s">
        <v>201</v>
      </c>
      <c r="N983" s="231" t="s">
        <v>421</v>
      </c>
      <c r="O983" s="250">
        <f>'MMA Rev-Exp Region 3'!D$108</f>
        <v>0</v>
      </c>
      <c r="P983" s="250">
        <v>0</v>
      </c>
      <c r="Q983" s="250">
        <v>0</v>
      </c>
      <c r="R983" s="250">
        <v>0</v>
      </c>
      <c r="S983" s="250">
        <v>0</v>
      </c>
      <c r="T983" s="250">
        <v>0</v>
      </c>
      <c r="U983" s="250">
        <v>0</v>
      </c>
      <c r="V983" s="250">
        <v>0</v>
      </c>
      <c r="W983" s="250">
        <v>0</v>
      </c>
    </row>
    <row r="984" spans="5:23" x14ac:dyDescent="0.3">
      <c r="E984" s="243">
        <f>Jurat!I$1</f>
        <v>0</v>
      </c>
      <c r="F984" s="244">
        <f>Jurat!D$33</f>
        <v>0</v>
      </c>
      <c r="G984" s="219" t="s">
        <v>552</v>
      </c>
      <c r="H984" s="244">
        <v>42460</v>
      </c>
      <c r="I984" s="219" t="s">
        <v>488</v>
      </c>
      <c r="J984" s="219" t="s">
        <v>627</v>
      </c>
      <c r="K984" s="219" t="s">
        <v>630</v>
      </c>
      <c r="L984" s="234" t="s">
        <v>630</v>
      </c>
      <c r="M984" s="238" t="s">
        <v>202</v>
      </c>
      <c r="N984" s="231" t="s">
        <v>420</v>
      </c>
      <c r="O984" s="250">
        <f>'MMA Rev-Exp Region 3'!D$109</f>
        <v>0</v>
      </c>
      <c r="P984" s="250">
        <v>0</v>
      </c>
      <c r="Q984" s="250">
        <v>0</v>
      </c>
      <c r="R984" s="250">
        <v>0</v>
      </c>
      <c r="S984" s="250">
        <v>0</v>
      </c>
      <c r="T984" s="250">
        <v>0</v>
      </c>
      <c r="U984" s="250">
        <v>0</v>
      </c>
      <c r="V984" s="250">
        <v>0</v>
      </c>
      <c r="W984" s="250">
        <v>0</v>
      </c>
    </row>
    <row r="985" spans="5:23" x14ac:dyDescent="0.3">
      <c r="E985" s="243">
        <f>Jurat!I$1</f>
        <v>0</v>
      </c>
      <c r="F985" s="244">
        <f>Jurat!D$33</f>
        <v>0</v>
      </c>
      <c r="G985" s="219" t="s">
        <v>552</v>
      </c>
      <c r="H985" s="244">
        <v>42460</v>
      </c>
      <c r="I985" s="219" t="s">
        <v>488</v>
      </c>
      <c r="J985" s="219" t="s">
        <v>627</v>
      </c>
      <c r="K985" s="219" t="s">
        <v>630</v>
      </c>
      <c r="L985" s="234" t="s">
        <v>630</v>
      </c>
      <c r="M985" s="238" t="s">
        <v>203</v>
      </c>
      <c r="N985" s="231" t="s">
        <v>28</v>
      </c>
      <c r="O985" s="250">
        <f>'MMA Rev-Exp Region 3'!D$110</f>
        <v>0</v>
      </c>
      <c r="P985" s="250">
        <v>0</v>
      </c>
      <c r="Q985" s="250">
        <v>0</v>
      </c>
      <c r="R985" s="250">
        <v>0</v>
      </c>
      <c r="S985" s="250">
        <v>0</v>
      </c>
      <c r="T985" s="250">
        <v>0</v>
      </c>
      <c r="U985" s="250">
        <v>0</v>
      </c>
      <c r="V985" s="250">
        <v>0</v>
      </c>
      <c r="W985" s="250">
        <v>0</v>
      </c>
    </row>
    <row r="986" spans="5:23" x14ac:dyDescent="0.3">
      <c r="E986" s="243">
        <f>Jurat!I$1</f>
        <v>0</v>
      </c>
      <c r="F986" s="244">
        <f>Jurat!D$33</f>
        <v>0</v>
      </c>
      <c r="G986" s="219" t="s">
        <v>552</v>
      </c>
      <c r="H986" s="244">
        <v>42460</v>
      </c>
      <c r="I986" s="219" t="s">
        <v>488</v>
      </c>
      <c r="J986" s="219" t="s">
        <v>627</v>
      </c>
      <c r="K986" s="219" t="s">
        <v>630</v>
      </c>
      <c r="L986" s="234" t="s">
        <v>630</v>
      </c>
      <c r="M986" s="238" t="s">
        <v>204</v>
      </c>
      <c r="N986" s="231" t="s">
        <v>205</v>
      </c>
      <c r="O986" s="250">
        <f>'MMA Rev-Exp Region 3'!D$111</f>
        <v>0</v>
      </c>
      <c r="P986" s="250">
        <v>0</v>
      </c>
      <c r="Q986" s="250">
        <v>0</v>
      </c>
      <c r="R986" s="250">
        <v>0</v>
      </c>
      <c r="S986" s="250">
        <v>0</v>
      </c>
      <c r="T986" s="250">
        <v>0</v>
      </c>
      <c r="U986" s="250">
        <v>0</v>
      </c>
      <c r="V986" s="250">
        <v>0</v>
      </c>
      <c r="W986" s="250">
        <v>0</v>
      </c>
    </row>
    <row r="987" spans="5:23" ht="28.8" x14ac:dyDescent="0.3">
      <c r="E987" s="243">
        <f>Jurat!I$1</f>
        <v>0</v>
      </c>
      <c r="F987" s="244">
        <f>Jurat!D$33</f>
        <v>0</v>
      </c>
      <c r="G987" s="219" t="s">
        <v>552</v>
      </c>
      <c r="H987" s="244">
        <v>42460</v>
      </c>
      <c r="I987" s="219" t="s">
        <v>488</v>
      </c>
      <c r="J987" s="219" t="s">
        <v>627</v>
      </c>
      <c r="K987" s="219" t="s">
        <v>29</v>
      </c>
      <c r="L987" s="234" t="s">
        <v>29</v>
      </c>
      <c r="M987" s="238" t="s">
        <v>207</v>
      </c>
      <c r="N987" s="231" t="s">
        <v>422</v>
      </c>
      <c r="O987" s="250">
        <f>'MMA Rev-Exp Region 3'!D$113</f>
        <v>0</v>
      </c>
      <c r="P987" s="250">
        <v>0</v>
      </c>
      <c r="Q987" s="250">
        <v>0</v>
      </c>
      <c r="R987" s="250">
        <v>0</v>
      </c>
      <c r="S987" s="250">
        <v>0</v>
      </c>
      <c r="T987" s="250">
        <v>0</v>
      </c>
      <c r="U987" s="250">
        <v>0</v>
      </c>
      <c r="V987" s="250">
        <v>0</v>
      </c>
      <c r="W987" s="250">
        <v>0</v>
      </c>
    </row>
    <row r="988" spans="5:23" x14ac:dyDescent="0.3">
      <c r="E988" s="243">
        <f>Jurat!I$1</f>
        <v>0</v>
      </c>
      <c r="F988" s="244">
        <f>Jurat!D$33</f>
        <v>0</v>
      </c>
      <c r="G988" s="219" t="s">
        <v>552</v>
      </c>
      <c r="H988" s="244">
        <v>42460</v>
      </c>
      <c r="I988" s="219" t="s">
        <v>488</v>
      </c>
      <c r="J988" s="219" t="s">
        <v>628</v>
      </c>
      <c r="K988" s="219" t="s">
        <v>629</v>
      </c>
      <c r="L988" s="234" t="s">
        <v>629</v>
      </c>
      <c r="M988" s="238" t="s">
        <v>208</v>
      </c>
      <c r="N988" s="231" t="s">
        <v>209</v>
      </c>
      <c r="O988" s="250">
        <f>'MMA Rev-Exp Region 3'!D$114</f>
        <v>0</v>
      </c>
      <c r="P988" s="250">
        <v>0</v>
      </c>
      <c r="Q988" s="250">
        <v>0</v>
      </c>
      <c r="R988" s="250">
        <v>0</v>
      </c>
      <c r="S988" s="250">
        <v>0</v>
      </c>
      <c r="T988" s="250">
        <v>0</v>
      </c>
      <c r="U988" s="250">
        <v>0</v>
      </c>
      <c r="V988" s="250">
        <v>0</v>
      </c>
      <c r="W988" s="250">
        <v>0</v>
      </c>
    </row>
    <row r="989" spans="5:23" x14ac:dyDescent="0.3">
      <c r="E989" s="243">
        <f>Jurat!I$1</f>
        <v>0</v>
      </c>
      <c r="F989" s="244">
        <f>Jurat!D$33</f>
        <v>0</v>
      </c>
      <c r="G989" s="219" t="s">
        <v>552</v>
      </c>
      <c r="H989" s="244">
        <v>42460</v>
      </c>
      <c r="I989" s="219" t="s">
        <v>488</v>
      </c>
      <c r="J989" s="219" t="s">
        <v>627</v>
      </c>
      <c r="K989" s="219" t="s">
        <v>29</v>
      </c>
      <c r="L989" s="234" t="s">
        <v>29</v>
      </c>
      <c r="M989" s="238" t="s">
        <v>211</v>
      </c>
      <c r="N989" s="231" t="s">
        <v>212</v>
      </c>
      <c r="O989" s="250">
        <f>'MMA Rev-Exp Region 3'!D$115</f>
        <v>0</v>
      </c>
      <c r="P989" s="250">
        <v>0</v>
      </c>
      <c r="Q989" s="250">
        <v>0</v>
      </c>
      <c r="R989" s="250">
        <v>0</v>
      </c>
      <c r="S989" s="250">
        <v>0</v>
      </c>
      <c r="T989" s="250">
        <v>0</v>
      </c>
      <c r="U989" s="250">
        <v>0</v>
      </c>
      <c r="V989" s="250">
        <v>0</v>
      </c>
      <c r="W989" s="250">
        <v>0</v>
      </c>
    </row>
    <row r="990" spans="5:23" x14ac:dyDescent="0.3">
      <c r="E990" s="243">
        <f>Jurat!I$1</f>
        <v>0</v>
      </c>
      <c r="F990" s="244">
        <f>Jurat!D$33</f>
        <v>0</v>
      </c>
      <c r="G990" s="219" t="s">
        <v>553</v>
      </c>
      <c r="H990" s="244">
        <v>42551</v>
      </c>
      <c r="I990" s="219" t="s">
        <v>488</v>
      </c>
      <c r="J990" s="219" t="s">
        <v>545</v>
      </c>
      <c r="K990" s="219" t="s">
        <v>545</v>
      </c>
      <c r="L990" s="219" t="s">
        <v>545</v>
      </c>
      <c r="M990" s="219"/>
      <c r="N990" s="224" t="s">
        <v>545</v>
      </c>
      <c r="O990" s="250">
        <f>'MMA Rev-Exp Region 3'!M$9</f>
        <v>0</v>
      </c>
      <c r="P990" s="250">
        <f>'MMA Rev-Exp Region 3'!N$9</f>
        <v>0</v>
      </c>
      <c r="Q990" s="250">
        <f>'MMA Rev-Exp Region 3'!O$9</f>
        <v>0</v>
      </c>
      <c r="R990" s="250">
        <f>'MMA Rev-Exp Region 3'!P$9</f>
        <v>0</v>
      </c>
      <c r="S990" s="250">
        <f>'MMA Rev-Exp Region 3'!Q$9</f>
        <v>0</v>
      </c>
      <c r="T990" s="250">
        <f>'MMA Rev-Exp Region 3'!R$9</f>
        <v>0</v>
      </c>
      <c r="U990" s="250">
        <f>'MMA Rev-Exp Region 3'!S$9</f>
        <v>0</v>
      </c>
      <c r="V990" s="250">
        <f>'MMA Rev-Exp Region 3'!T$9</f>
        <v>0</v>
      </c>
      <c r="W990" s="250">
        <f>'MMA Rev-Exp Region 3'!U$9</f>
        <v>0</v>
      </c>
    </row>
    <row r="991" spans="5:23" x14ac:dyDescent="0.3">
      <c r="E991" s="243">
        <f>Jurat!I$1</f>
        <v>0</v>
      </c>
      <c r="F991" s="244">
        <f>Jurat!D$33</f>
        <v>0</v>
      </c>
      <c r="G991" s="219" t="s">
        <v>553</v>
      </c>
      <c r="H991" s="244">
        <v>42551</v>
      </c>
      <c r="I991" s="219" t="s">
        <v>488</v>
      </c>
      <c r="J991" s="219" t="s">
        <v>625</v>
      </c>
      <c r="K991" s="219" t="s">
        <v>13</v>
      </c>
      <c r="L991" s="219" t="s">
        <v>13</v>
      </c>
      <c r="M991" s="235">
        <v>1.1000000000000001</v>
      </c>
      <c r="N991" s="225" t="s">
        <v>13</v>
      </c>
      <c r="O991" s="250">
        <f>'MMA Rev-Exp Region 3'!M$11</f>
        <v>0</v>
      </c>
      <c r="P991" s="250">
        <f>'MMA Rev-Exp Region 3'!N$11</f>
        <v>0</v>
      </c>
      <c r="Q991" s="250">
        <f>'MMA Rev-Exp Region 3'!O$11</f>
        <v>0</v>
      </c>
      <c r="R991" s="250">
        <f>'MMA Rev-Exp Region 3'!P$11</f>
        <v>0</v>
      </c>
      <c r="S991" s="250">
        <f>'MMA Rev-Exp Region 3'!Q$11</f>
        <v>0</v>
      </c>
      <c r="T991" s="250">
        <f>'MMA Rev-Exp Region 3'!R$11</f>
        <v>0</v>
      </c>
      <c r="U991" s="250">
        <f>'MMA Rev-Exp Region 3'!S$11</f>
        <v>0</v>
      </c>
      <c r="V991" s="250">
        <f>'MMA Rev-Exp Region 3'!T$11</f>
        <v>0</v>
      </c>
      <c r="W991" s="250">
        <f>'MMA Rev-Exp Region 3'!U$11</f>
        <v>0</v>
      </c>
    </row>
    <row r="992" spans="5:23" x14ac:dyDescent="0.3">
      <c r="E992" s="243">
        <f>Jurat!I$1</f>
        <v>0</v>
      </c>
      <c r="F992" s="244">
        <f>Jurat!D$33</f>
        <v>0</v>
      </c>
      <c r="G992" s="219" t="s">
        <v>553</v>
      </c>
      <c r="H992" s="244">
        <v>42551</v>
      </c>
      <c r="I992" s="219" t="s">
        <v>488</v>
      </c>
      <c r="J992" s="219" t="s">
        <v>625</v>
      </c>
      <c r="K992" s="219" t="s">
        <v>631</v>
      </c>
      <c r="L992" s="219" t="s">
        <v>632</v>
      </c>
      <c r="M992" s="236">
        <v>1.2</v>
      </c>
      <c r="N992" s="228" t="s">
        <v>19</v>
      </c>
      <c r="O992" s="250">
        <f>'MMA Rev-Exp Region 3'!M$12</f>
        <v>0</v>
      </c>
      <c r="P992" s="250">
        <f>'MMA Rev-Exp Region 3'!N$12</f>
        <v>0</v>
      </c>
      <c r="Q992" s="250">
        <f>'MMA Rev-Exp Region 3'!O$12</f>
        <v>0</v>
      </c>
      <c r="R992" s="250">
        <f>'MMA Rev-Exp Region 3'!P$12</f>
        <v>0</v>
      </c>
      <c r="S992" s="250">
        <f>'MMA Rev-Exp Region 3'!Q$12</f>
        <v>0</v>
      </c>
      <c r="T992" s="250">
        <f>'MMA Rev-Exp Region 3'!R$12</f>
        <v>0</v>
      </c>
      <c r="U992" s="250">
        <f>'MMA Rev-Exp Region 3'!S$12</f>
        <v>0</v>
      </c>
      <c r="V992" s="250">
        <f>'MMA Rev-Exp Region 3'!T$12</f>
        <v>0</v>
      </c>
      <c r="W992" s="250">
        <f>'MMA Rev-Exp Region 3'!U$12</f>
        <v>0</v>
      </c>
    </row>
    <row r="993" spans="5:23" x14ac:dyDescent="0.3">
      <c r="E993" s="243">
        <f>Jurat!I$1</f>
        <v>0</v>
      </c>
      <c r="F993" s="244">
        <f>Jurat!D$33</f>
        <v>0</v>
      </c>
      <c r="G993" s="219" t="s">
        <v>553</v>
      </c>
      <c r="H993" s="244">
        <v>42551</v>
      </c>
      <c r="I993" s="219" t="s">
        <v>488</v>
      </c>
      <c r="J993" s="219" t="s">
        <v>625</v>
      </c>
      <c r="K993" s="219" t="s">
        <v>631</v>
      </c>
      <c r="L993" s="219" t="s">
        <v>633</v>
      </c>
      <c r="M993" s="236" t="s">
        <v>70</v>
      </c>
      <c r="N993" s="228" t="s">
        <v>449</v>
      </c>
      <c r="O993" s="250">
        <f>'MMA Rev-Exp Region 3'!M$13</f>
        <v>0</v>
      </c>
      <c r="P993" s="250">
        <f>'MMA Rev-Exp Region 3'!N$13</f>
        <v>0</v>
      </c>
      <c r="Q993" s="250">
        <f>'MMA Rev-Exp Region 3'!O$13</f>
        <v>0</v>
      </c>
      <c r="R993" s="250">
        <f>'MMA Rev-Exp Region 3'!P$13</f>
        <v>0</v>
      </c>
      <c r="S993" s="250">
        <f>'MMA Rev-Exp Region 3'!Q$13</f>
        <v>0</v>
      </c>
      <c r="T993" s="250">
        <f>'MMA Rev-Exp Region 3'!R$13</f>
        <v>0</v>
      </c>
      <c r="U993" s="250">
        <f>'MMA Rev-Exp Region 3'!S$13</f>
        <v>0</v>
      </c>
      <c r="V993" s="250">
        <f>'MMA Rev-Exp Region 3'!T$13</f>
        <v>0</v>
      </c>
      <c r="W993" s="250">
        <f>'MMA Rev-Exp Region 3'!U$13</f>
        <v>0</v>
      </c>
    </row>
    <row r="994" spans="5:23" x14ac:dyDescent="0.3">
      <c r="E994" s="243">
        <f>Jurat!I$1</f>
        <v>0</v>
      </c>
      <c r="F994" s="244">
        <f>Jurat!D$33</f>
        <v>0</v>
      </c>
      <c r="G994" s="219" t="s">
        <v>553</v>
      </c>
      <c r="H994" s="244">
        <v>42551</v>
      </c>
      <c r="I994" s="219" t="s">
        <v>488</v>
      </c>
      <c r="J994" s="219" t="s">
        <v>625</v>
      </c>
      <c r="K994" s="219" t="s">
        <v>631</v>
      </c>
      <c r="L994" s="219" t="s">
        <v>634</v>
      </c>
      <c r="M994" s="236" t="s">
        <v>71</v>
      </c>
      <c r="N994" s="228" t="s">
        <v>160</v>
      </c>
      <c r="O994" s="250">
        <f>'MMA Rev-Exp Region 3'!M$14</f>
        <v>0</v>
      </c>
      <c r="P994" s="250">
        <f>'MMA Rev-Exp Region 3'!N$14</f>
        <v>0</v>
      </c>
      <c r="Q994" s="250">
        <f>'MMA Rev-Exp Region 3'!O$14</f>
        <v>0</v>
      </c>
      <c r="R994" s="250">
        <f>'MMA Rev-Exp Region 3'!P$14</f>
        <v>0</v>
      </c>
      <c r="S994" s="250">
        <f>'MMA Rev-Exp Region 3'!Q$14</f>
        <v>0</v>
      </c>
      <c r="T994" s="250">
        <f>'MMA Rev-Exp Region 3'!R$14</f>
        <v>0</v>
      </c>
      <c r="U994" s="250">
        <f>'MMA Rev-Exp Region 3'!S$14</f>
        <v>0</v>
      </c>
      <c r="V994" s="250">
        <f>'MMA Rev-Exp Region 3'!T$14</f>
        <v>0</v>
      </c>
      <c r="W994" s="250">
        <f>'MMA Rev-Exp Region 3'!U$14</f>
        <v>0</v>
      </c>
    </row>
    <row r="995" spans="5:23" x14ac:dyDescent="0.3">
      <c r="E995" s="243">
        <f>Jurat!I$1</f>
        <v>0</v>
      </c>
      <c r="F995" s="244">
        <f>Jurat!D$33</f>
        <v>0</v>
      </c>
      <c r="G995" s="219" t="s">
        <v>553</v>
      </c>
      <c r="H995" s="244">
        <v>42551</v>
      </c>
      <c r="I995" s="219" t="s">
        <v>488</v>
      </c>
      <c r="J995" s="219" t="s">
        <v>625</v>
      </c>
      <c r="K995" s="219" t="s">
        <v>14</v>
      </c>
      <c r="L995" s="219" t="s">
        <v>635</v>
      </c>
      <c r="M995" s="236" t="s">
        <v>104</v>
      </c>
      <c r="N995" s="228" t="s">
        <v>161</v>
      </c>
      <c r="O995" s="250">
        <f>'MMA Rev-Exp Region 3'!M$15</f>
        <v>0</v>
      </c>
      <c r="P995" s="250">
        <f>'MMA Rev-Exp Region 3'!N$15</f>
        <v>0</v>
      </c>
      <c r="Q995" s="250">
        <f>'MMA Rev-Exp Region 3'!O$15</f>
        <v>0</v>
      </c>
      <c r="R995" s="250">
        <f>'MMA Rev-Exp Region 3'!P$15</f>
        <v>0</v>
      </c>
      <c r="S995" s="250">
        <f>'MMA Rev-Exp Region 3'!Q$15</f>
        <v>0</v>
      </c>
      <c r="T995" s="250">
        <f>'MMA Rev-Exp Region 3'!R$15</f>
        <v>0</v>
      </c>
      <c r="U995" s="250">
        <f>'MMA Rev-Exp Region 3'!S$15</f>
        <v>0</v>
      </c>
      <c r="V995" s="250">
        <f>'MMA Rev-Exp Region 3'!T$15</f>
        <v>0</v>
      </c>
      <c r="W995" s="250">
        <f>'MMA Rev-Exp Region 3'!U$15</f>
        <v>0</v>
      </c>
    </row>
    <row r="996" spans="5:23" x14ac:dyDescent="0.3">
      <c r="E996" s="243">
        <f>Jurat!I$1</f>
        <v>0</v>
      </c>
      <c r="F996" s="244">
        <f>Jurat!D$33</f>
        <v>0</v>
      </c>
      <c r="G996" s="219" t="s">
        <v>553</v>
      </c>
      <c r="H996" s="244">
        <v>42551</v>
      </c>
      <c r="I996" s="219" t="s">
        <v>488</v>
      </c>
      <c r="J996" s="219" t="s">
        <v>625</v>
      </c>
      <c r="K996" s="219" t="s">
        <v>14</v>
      </c>
      <c r="L996" s="219" t="s">
        <v>14</v>
      </c>
      <c r="M996" s="236" t="s">
        <v>39</v>
      </c>
      <c r="N996" s="228" t="s">
        <v>14</v>
      </c>
      <c r="O996" s="250">
        <f>'MMA Rev-Exp Region 3'!M$16</f>
        <v>0</v>
      </c>
      <c r="P996" s="250">
        <f>'MMA Rev-Exp Region 3'!N$16</f>
        <v>0</v>
      </c>
      <c r="Q996" s="250">
        <f>'MMA Rev-Exp Region 3'!O$16</f>
        <v>0</v>
      </c>
      <c r="R996" s="250">
        <f>'MMA Rev-Exp Region 3'!P$16</f>
        <v>0</v>
      </c>
      <c r="S996" s="250">
        <f>'MMA Rev-Exp Region 3'!Q$16</f>
        <v>0</v>
      </c>
      <c r="T996" s="250">
        <f>'MMA Rev-Exp Region 3'!R$16</f>
        <v>0</v>
      </c>
      <c r="U996" s="250">
        <f>'MMA Rev-Exp Region 3'!S$16</f>
        <v>0</v>
      </c>
      <c r="V996" s="250">
        <f>'MMA Rev-Exp Region 3'!T$16</f>
        <v>0</v>
      </c>
      <c r="W996" s="250">
        <f>'MMA Rev-Exp Region 3'!U$16</f>
        <v>0</v>
      </c>
    </row>
    <row r="997" spans="5:23" x14ac:dyDescent="0.3">
      <c r="E997" s="243">
        <f>Jurat!I$1</f>
        <v>0</v>
      </c>
      <c r="F997" s="244">
        <f>Jurat!D$33</f>
        <v>0</v>
      </c>
      <c r="G997" s="219" t="s">
        <v>553</v>
      </c>
      <c r="H997" s="244">
        <v>42551</v>
      </c>
      <c r="I997" s="219" t="s">
        <v>488</v>
      </c>
      <c r="J997" s="219" t="s">
        <v>626</v>
      </c>
      <c r="K997" s="219" t="s">
        <v>558</v>
      </c>
      <c r="L997" s="219" t="s">
        <v>0</v>
      </c>
      <c r="M997" s="236">
        <v>2.1</v>
      </c>
      <c r="N997" s="228" t="s">
        <v>162</v>
      </c>
      <c r="O997" s="250">
        <f>'MMA Rev-Exp Region 3'!M$20</f>
        <v>0</v>
      </c>
      <c r="P997" s="250">
        <f>'MMA Rev-Exp Region 3'!N$20</f>
        <v>0</v>
      </c>
      <c r="Q997" s="250">
        <f>'MMA Rev-Exp Region 3'!O$20</f>
        <v>0</v>
      </c>
      <c r="R997" s="250">
        <f>'MMA Rev-Exp Region 3'!P$20</f>
        <v>0</v>
      </c>
      <c r="S997" s="250">
        <f>'MMA Rev-Exp Region 3'!Q$20</f>
        <v>0</v>
      </c>
      <c r="T997" s="250">
        <f>'MMA Rev-Exp Region 3'!R$20</f>
        <v>0</v>
      </c>
      <c r="U997" s="250">
        <f>'MMA Rev-Exp Region 3'!S$20</f>
        <v>0</v>
      </c>
      <c r="V997" s="250">
        <f>'MMA Rev-Exp Region 3'!T$20</f>
        <v>0</v>
      </c>
      <c r="W997" s="250">
        <f>'MMA Rev-Exp Region 3'!U$20</f>
        <v>0</v>
      </c>
    </row>
    <row r="998" spans="5:23" x14ac:dyDescent="0.3">
      <c r="E998" s="243">
        <f>Jurat!I$1</f>
        <v>0</v>
      </c>
      <c r="F998" s="244">
        <f>Jurat!D$33</f>
        <v>0</v>
      </c>
      <c r="G998" s="219" t="s">
        <v>553</v>
      </c>
      <c r="H998" s="244">
        <v>42551</v>
      </c>
      <c r="I998" s="219" t="s">
        <v>488</v>
      </c>
      <c r="J998" s="219" t="s">
        <v>626</v>
      </c>
      <c r="K998" s="219" t="s">
        <v>558</v>
      </c>
      <c r="L998" s="219" t="s">
        <v>0</v>
      </c>
      <c r="M998" s="236">
        <v>2.2000000000000002</v>
      </c>
      <c r="N998" s="228" t="s">
        <v>163</v>
      </c>
      <c r="O998" s="250">
        <f>'MMA Rev-Exp Region 3'!M$21</f>
        <v>0</v>
      </c>
      <c r="P998" s="250">
        <f>'MMA Rev-Exp Region 3'!N$21</f>
        <v>0</v>
      </c>
      <c r="Q998" s="250">
        <f>'MMA Rev-Exp Region 3'!O$21</f>
        <v>0</v>
      </c>
      <c r="R998" s="250">
        <f>'MMA Rev-Exp Region 3'!P$21</f>
        <v>0</v>
      </c>
      <c r="S998" s="250">
        <f>'MMA Rev-Exp Region 3'!Q$21</f>
        <v>0</v>
      </c>
      <c r="T998" s="250">
        <f>'MMA Rev-Exp Region 3'!R$21</f>
        <v>0</v>
      </c>
      <c r="U998" s="250">
        <f>'MMA Rev-Exp Region 3'!S$21</f>
        <v>0</v>
      </c>
      <c r="V998" s="250">
        <f>'MMA Rev-Exp Region 3'!T$21</f>
        <v>0</v>
      </c>
      <c r="W998" s="250">
        <f>'MMA Rev-Exp Region 3'!U$21</f>
        <v>0</v>
      </c>
    </row>
    <row r="999" spans="5:23" x14ac:dyDescent="0.3">
      <c r="E999" s="243">
        <f>Jurat!I$1</f>
        <v>0</v>
      </c>
      <c r="F999" s="244">
        <f>Jurat!D$33</f>
        <v>0</v>
      </c>
      <c r="G999" s="219" t="s">
        <v>553</v>
      </c>
      <c r="H999" s="244">
        <v>42551</v>
      </c>
      <c r="I999" s="219" t="s">
        <v>488</v>
      </c>
      <c r="J999" s="219" t="s">
        <v>626</v>
      </c>
      <c r="K999" s="219" t="s">
        <v>558</v>
      </c>
      <c r="L999" s="219" t="s">
        <v>0</v>
      </c>
      <c r="M999" s="236">
        <v>2.2999999999999998</v>
      </c>
      <c r="N999" s="228" t="s">
        <v>164</v>
      </c>
      <c r="O999" s="250">
        <f>'MMA Rev-Exp Region 3'!M$22</f>
        <v>0</v>
      </c>
      <c r="P999" s="250">
        <f>'MMA Rev-Exp Region 3'!N$22</f>
        <v>0</v>
      </c>
      <c r="Q999" s="250">
        <f>'MMA Rev-Exp Region 3'!O$22</f>
        <v>0</v>
      </c>
      <c r="R999" s="250">
        <f>'MMA Rev-Exp Region 3'!P$22</f>
        <v>0</v>
      </c>
      <c r="S999" s="250">
        <f>'MMA Rev-Exp Region 3'!Q$22</f>
        <v>0</v>
      </c>
      <c r="T999" s="250">
        <f>'MMA Rev-Exp Region 3'!R$22</f>
        <v>0</v>
      </c>
      <c r="U999" s="250">
        <f>'MMA Rev-Exp Region 3'!S$22</f>
        <v>0</v>
      </c>
      <c r="V999" s="250">
        <f>'MMA Rev-Exp Region 3'!T$22</f>
        <v>0</v>
      </c>
      <c r="W999" s="250">
        <f>'MMA Rev-Exp Region 3'!U$22</f>
        <v>0</v>
      </c>
    </row>
    <row r="1000" spans="5:23" x14ac:dyDescent="0.3">
      <c r="E1000" s="243">
        <f>Jurat!I$1</f>
        <v>0</v>
      </c>
      <c r="F1000" s="244">
        <f>Jurat!D$33</f>
        <v>0</v>
      </c>
      <c r="G1000" s="219" t="s">
        <v>553</v>
      </c>
      <c r="H1000" s="244">
        <v>42551</v>
      </c>
      <c r="I1000" s="219" t="s">
        <v>488</v>
      </c>
      <c r="J1000" s="219" t="s">
        <v>626</v>
      </c>
      <c r="K1000" s="219" t="s">
        <v>558</v>
      </c>
      <c r="L1000" s="219" t="s">
        <v>0</v>
      </c>
      <c r="M1000" s="236">
        <v>2.4</v>
      </c>
      <c r="N1000" s="228" t="s">
        <v>165</v>
      </c>
      <c r="O1000" s="250">
        <f>'MMA Rev-Exp Region 3'!M$23</f>
        <v>0</v>
      </c>
      <c r="P1000" s="250">
        <f>'MMA Rev-Exp Region 3'!N$23</f>
        <v>0</v>
      </c>
      <c r="Q1000" s="250">
        <f>'MMA Rev-Exp Region 3'!O$23</f>
        <v>0</v>
      </c>
      <c r="R1000" s="250">
        <f>'MMA Rev-Exp Region 3'!P$23</f>
        <v>0</v>
      </c>
      <c r="S1000" s="250">
        <f>'MMA Rev-Exp Region 3'!Q$23</f>
        <v>0</v>
      </c>
      <c r="T1000" s="250">
        <f>'MMA Rev-Exp Region 3'!R$23</f>
        <v>0</v>
      </c>
      <c r="U1000" s="250">
        <f>'MMA Rev-Exp Region 3'!S$23</f>
        <v>0</v>
      </c>
      <c r="V1000" s="250">
        <f>'MMA Rev-Exp Region 3'!T$23</f>
        <v>0</v>
      </c>
      <c r="W1000" s="250">
        <f>'MMA Rev-Exp Region 3'!U$23</f>
        <v>0</v>
      </c>
    </row>
    <row r="1001" spans="5:23" ht="28.8" x14ac:dyDescent="0.3">
      <c r="E1001" s="243">
        <f>Jurat!I$1</f>
        <v>0</v>
      </c>
      <c r="F1001" s="244">
        <f>Jurat!D$33</f>
        <v>0</v>
      </c>
      <c r="G1001" s="219" t="s">
        <v>553</v>
      </c>
      <c r="H1001" s="244">
        <v>42551</v>
      </c>
      <c r="I1001" s="219" t="s">
        <v>488</v>
      </c>
      <c r="J1001" s="219" t="s">
        <v>626</v>
      </c>
      <c r="K1001" s="219" t="s">
        <v>558</v>
      </c>
      <c r="L1001" s="219" t="s">
        <v>0</v>
      </c>
      <c r="M1001" s="236">
        <v>2.5</v>
      </c>
      <c r="N1001" s="228" t="s">
        <v>166</v>
      </c>
      <c r="O1001" s="250">
        <f>'MMA Rev-Exp Region 3'!M$24</f>
        <v>0</v>
      </c>
      <c r="P1001" s="250">
        <f>'MMA Rev-Exp Region 3'!N$24</f>
        <v>0</v>
      </c>
      <c r="Q1001" s="250">
        <f>'MMA Rev-Exp Region 3'!O$24</f>
        <v>0</v>
      </c>
      <c r="R1001" s="250">
        <f>'MMA Rev-Exp Region 3'!P$24</f>
        <v>0</v>
      </c>
      <c r="S1001" s="250">
        <f>'MMA Rev-Exp Region 3'!Q$24</f>
        <v>0</v>
      </c>
      <c r="T1001" s="250">
        <f>'MMA Rev-Exp Region 3'!R$24</f>
        <v>0</v>
      </c>
      <c r="U1001" s="250">
        <f>'MMA Rev-Exp Region 3'!S$24</f>
        <v>0</v>
      </c>
      <c r="V1001" s="250">
        <f>'MMA Rev-Exp Region 3'!T$24</f>
        <v>0</v>
      </c>
      <c r="W1001" s="250">
        <f>'MMA Rev-Exp Region 3'!U$24</f>
        <v>0</v>
      </c>
    </row>
    <row r="1002" spans="5:23" x14ac:dyDescent="0.3">
      <c r="E1002" s="243">
        <f>Jurat!I$1</f>
        <v>0</v>
      </c>
      <c r="F1002" s="244">
        <f>Jurat!D$33</f>
        <v>0</v>
      </c>
      <c r="G1002" s="219" t="s">
        <v>553</v>
      </c>
      <c r="H1002" s="244">
        <v>42551</v>
      </c>
      <c r="I1002" s="219" t="s">
        <v>488</v>
      </c>
      <c r="J1002" s="219" t="s">
        <v>626</v>
      </c>
      <c r="K1002" s="219" t="s">
        <v>558</v>
      </c>
      <c r="L1002" s="219" t="s">
        <v>0</v>
      </c>
      <c r="M1002" s="236" t="s">
        <v>108</v>
      </c>
      <c r="N1002" s="228" t="s">
        <v>7</v>
      </c>
      <c r="O1002" s="250">
        <f>'MMA Rev-Exp Region 3'!M$25</f>
        <v>0</v>
      </c>
      <c r="P1002" s="250">
        <f>'MMA Rev-Exp Region 3'!N$25</f>
        <v>0</v>
      </c>
      <c r="Q1002" s="250">
        <f>'MMA Rev-Exp Region 3'!O$25</f>
        <v>0</v>
      </c>
      <c r="R1002" s="250">
        <f>'MMA Rev-Exp Region 3'!P$25</f>
        <v>0</v>
      </c>
      <c r="S1002" s="250">
        <f>'MMA Rev-Exp Region 3'!Q$25</f>
        <v>0</v>
      </c>
      <c r="T1002" s="250">
        <f>'MMA Rev-Exp Region 3'!R$25</f>
        <v>0</v>
      </c>
      <c r="U1002" s="250">
        <f>'MMA Rev-Exp Region 3'!S$25</f>
        <v>0</v>
      </c>
      <c r="V1002" s="250">
        <f>'MMA Rev-Exp Region 3'!T$25</f>
        <v>0</v>
      </c>
      <c r="W1002" s="250">
        <f>'MMA Rev-Exp Region 3'!U$25</f>
        <v>0</v>
      </c>
    </row>
    <row r="1003" spans="5:23" x14ac:dyDescent="0.3">
      <c r="E1003" s="243">
        <f>Jurat!I$1</f>
        <v>0</v>
      </c>
      <c r="F1003" s="244">
        <f>Jurat!D$33</f>
        <v>0</v>
      </c>
      <c r="G1003" s="219" t="s">
        <v>553</v>
      </c>
      <c r="H1003" s="244">
        <v>42551</v>
      </c>
      <c r="I1003" s="219" t="s">
        <v>488</v>
      </c>
      <c r="J1003" s="219" t="s">
        <v>626</v>
      </c>
      <c r="K1003" s="219" t="s">
        <v>558</v>
      </c>
      <c r="L1003" s="219" t="s">
        <v>0</v>
      </c>
      <c r="M1003" s="236" t="s">
        <v>167</v>
      </c>
      <c r="N1003" s="228" t="s">
        <v>565</v>
      </c>
      <c r="O1003" s="250">
        <f>'MMA Rev-Exp Region 3'!M$26</f>
        <v>0</v>
      </c>
      <c r="P1003" s="250">
        <f>'MMA Rev-Exp Region 3'!N$26</f>
        <v>0</v>
      </c>
      <c r="Q1003" s="250">
        <f>'MMA Rev-Exp Region 3'!O$26</f>
        <v>0</v>
      </c>
      <c r="R1003" s="250">
        <f>'MMA Rev-Exp Region 3'!P$26</f>
        <v>0</v>
      </c>
      <c r="S1003" s="250">
        <f>'MMA Rev-Exp Region 3'!Q$26</f>
        <v>0</v>
      </c>
      <c r="T1003" s="250">
        <f>'MMA Rev-Exp Region 3'!R$26</f>
        <v>0</v>
      </c>
      <c r="U1003" s="250">
        <f>'MMA Rev-Exp Region 3'!S$26</f>
        <v>0</v>
      </c>
      <c r="V1003" s="250">
        <f>'MMA Rev-Exp Region 3'!T$26</f>
        <v>0</v>
      </c>
      <c r="W1003" s="250">
        <f>'MMA Rev-Exp Region 3'!U$26</f>
        <v>0</v>
      </c>
    </row>
    <row r="1004" spans="5:23" x14ac:dyDescent="0.3">
      <c r="E1004" s="243">
        <f>Jurat!I$1</f>
        <v>0</v>
      </c>
      <c r="F1004" s="244">
        <f>Jurat!D$33</f>
        <v>0</v>
      </c>
      <c r="G1004" s="219" t="s">
        <v>553</v>
      </c>
      <c r="H1004" s="244">
        <v>42551</v>
      </c>
      <c r="I1004" s="219" t="s">
        <v>488</v>
      </c>
      <c r="J1004" s="219" t="s">
        <v>626</v>
      </c>
      <c r="K1004" s="219" t="s">
        <v>558</v>
      </c>
      <c r="L1004" s="219" t="s">
        <v>60</v>
      </c>
      <c r="M1004" s="236">
        <v>3.1</v>
      </c>
      <c r="N1004" s="229" t="s">
        <v>37</v>
      </c>
      <c r="O1004" s="250">
        <f>'MMA Rev-Exp Region 3'!M$28</f>
        <v>0</v>
      </c>
      <c r="P1004" s="250">
        <f>'MMA Rev-Exp Region 3'!N$28</f>
        <v>0</v>
      </c>
      <c r="Q1004" s="250">
        <f>'MMA Rev-Exp Region 3'!O$28</f>
        <v>0</v>
      </c>
      <c r="R1004" s="250">
        <f>'MMA Rev-Exp Region 3'!P$28</f>
        <v>0</v>
      </c>
      <c r="S1004" s="250">
        <f>'MMA Rev-Exp Region 3'!Q$28</f>
        <v>0</v>
      </c>
      <c r="T1004" s="250">
        <f>'MMA Rev-Exp Region 3'!R$28</f>
        <v>0</v>
      </c>
      <c r="U1004" s="250">
        <f>'MMA Rev-Exp Region 3'!S$28</f>
        <v>0</v>
      </c>
      <c r="V1004" s="250">
        <f>'MMA Rev-Exp Region 3'!T$28</f>
        <v>0</v>
      </c>
      <c r="W1004" s="250">
        <f>'MMA Rev-Exp Region 3'!U$28</f>
        <v>0</v>
      </c>
    </row>
    <row r="1005" spans="5:23" x14ac:dyDescent="0.3">
      <c r="E1005" s="243">
        <f>Jurat!I$1</f>
        <v>0</v>
      </c>
      <c r="F1005" s="244">
        <f>Jurat!D$33</f>
        <v>0</v>
      </c>
      <c r="G1005" s="219" t="s">
        <v>553</v>
      </c>
      <c r="H1005" s="244">
        <v>42551</v>
      </c>
      <c r="I1005" s="219" t="s">
        <v>488</v>
      </c>
      <c r="J1005" s="219" t="s">
        <v>626</v>
      </c>
      <c r="K1005" s="219" t="s">
        <v>558</v>
      </c>
      <c r="L1005" s="219" t="s">
        <v>60</v>
      </c>
      <c r="M1005" s="236">
        <v>3.2</v>
      </c>
      <c r="N1005" s="229" t="s">
        <v>38</v>
      </c>
      <c r="O1005" s="250">
        <f>'MMA Rev-Exp Region 3'!M$29</f>
        <v>0</v>
      </c>
      <c r="P1005" s="250">
        <f>'MMA Rev-Exp Region 3'!N$29</f>
        <v>0</v>
      </c>
      <c r="Q1005" s="250">
        <f>'MMA Rev-Exp Region 3'!O$29</f>
        <v>0</v>
      </c>
      <c r="R1005" s="250">
        <f>'MMA Rev-Exp Region 3'!P$29</f>
        <v>0</v>
      </c>
      <c r="S1005" s="250">
        <f>'MMA Rev-Exp Region 3'!Q$29</f>
        <v>0</v>
      </c>
      <c r="T1005" s="250">
        <f>'MMA Rev-Exp Region 3'!R$29</f>
        <v>0</v>
      </c>
      <c r="U1005" s="250">
        <f>'MMA Rev-Exp Region 3'!S$29</f>
        <v>0</v>
      </c>
      <c r="V1005" s="250">
        <f>'MMA Rev-Exp Region 3'!T$29</f>
        <v>0</v>
      </c>
      <c r="W1005" s="250">
        <f>'MMA Rev-Exp Region 3'!U$29</f>
        <v>0</v>
      </c>
    </row>
    <row r="1006" spans="5:23" x14ac:dyDescent="0.3">
      <c r="E1006" s="243">
        <f>Jurat!I$1</f>
        <v>0</v>
      </c>
      <c r="F1006" s="244">
        <f>Jurat!D$33</f>
        <v>0</v>
      </c>
      <c r="G1006" s="219" t="s">
        <v>553</v>
      </c>
      <c r="H1006" s="244">
        <v>42551</v>
      </c>
      <c r="I1006" s="219" t="s">
        <v>488</v>
      </c>
      <c r="J1006" s="219" t="s">
        <v>626</v>
      </c>
      <c r="K1006" s="219" t="s">
        <v>558</v>
      </c>
      <c r="L1006" s="219" t="s">
        <v>60</v>
      </c>
      <c r="M1006" s="236">
        <v>3.3</v>
      </c>
      <c r="N1006" s="229" t="s">
        <v>61</v>
      </c>
      <c r="O1006" s="250">
        <f>'MMA Rev-Exp Region 3'!M$30</f>
        <v>0</v>
      </c>
      <c r="P1006" s="250">
        <f>'MMA Rev-Exp Region 3'!N$30</f>
        <v>0</v>
      </c>
      <c r="Q1006" s="250">
        <f>'MMA Rev-Exp Region 3'!O$30</f>
        <v>0</v>
      </c>
      <c r="R1006" s="250">
        <f>'MMA Rev-Exp Region 3'!P$30</f>
        <v>0</v>
      </c>
      <c r="S1006" s="250">
        <f>'MMA Rev-Exp Region 3'!Q$30</f>
        <v>0</v>
      </c>
      <c r="T1006" s="250">
        <f>'MMA Rev-Exp Region 3'!R$30</f>
        <v>0</v>
      </c>
      <c r="U1006" s="250">
        <f>'MMA Rev-Exp Region 3'!S$30</f>
        <v>0</v>
      </c>
      <c r="V1006" s="250">
        <f>'MMA Rev-Exp Region 3'!T$30</f>
        <v>0</v>
      </c>
      <c r="W1006" s="250">
        <f>'MMA Rev-Exp Region 3'!U$30</f>
        <v>0</v>
      </c>
    </row>
    <row r="1007" spans="5:23" x14ac:dyDescent="0.3">
      <c r="E1007" s="243">
        <f>Jurat!I$1</f>
        <v>0</v>
      </c>
      <c r="F1007" s="244">
        <f>Jurat!D$33</f>
        <v>0</v>
      </c>
      <c r="G1007" s="219" t="s">
        <v>553</v>
      </c>
      <c r="H1007" s="244">
        <v>42551</v>
      </c>
      <c r="I1007" s="219" t="s">
        <v>488</v>
      </c>
      <c r="J1007" s="219" t="s">
        <v>626</v>
      </c>
      <c r="K1007" s="219" t="s">
        <v>558</v>
      </c>
      <c r="L1007" s="219" t="s">
        <v>60</v>
      </c>
      <c r="M1007" s="236" t="s">
        <v>49</v>
      </c>
      <c r="N1007" s="229" t="s">
        <v>168</v>
      </c>
      <c r="O1007" s="250">
        <f>'MMA Rev-Exp Region 3'!M$31</f>
        <v>0</v>
      </c>
      <c r="P1007" s="250">
        <f>'MMA Rev-Exp Region 3'!N$31</f>
        <v>0</v>
      </c>
      <c r="Q1007" s="250">
        <f>'MMA Rev-Exp Region 3'!O$31</f>
        <v>0</v>
      </c>
      <c r="R1007" s="250">
        <f>'MMA Rev-Exp Region 3'!P$31</f>
        <v>0</v>
      </c>
      <c r="S1007" s="250">
        <f>'MMA Rev-Exp Region 3'!Q$31</f>
        <v>0</v>
      </c>
      <c r="T1007" s="250">
        <f>'MMA Rev-Exp Region 3'!R$31</f>
        <v>0</v>
      </c>
      <c r="U1007" s="250">
        <f>'MMA Rev-Exp Region 3'!S$31</f>
        <v>0</v>
      </c>
      <c r="V1007" s="250">
        <f>'MMA Rev-Exp Region 3'!T$31</f>
        <v>0</v>
      </c>
      <c r="W1007" s="250">
        <f>'MMA Rev-Exp Region 3'!U$31</f>
        <v>0</v>
      </c>
    </row>
    <row r="1008" spans="5:23" x14ac:dyDescent="0.3">
      <c r="E1008" s="243">
        <f>Jurat!I$1</f>
        <v>0</v>
      </c>
      <c r="F1008" s="244">
        <f>Jurat!D$33</f>
        <v>0</v>
      </c>
      <c r="G1008" s="219" t="s">
        <v>553</v>
      </c>
      <c r="H1008" s="244">
        <v>42551</v>
      </c>
      <c r="I1008" s="219" t="s">
        <v>488</v>
      </c>
      <c r="J1008" s="219" t="s">
        <v>626</v>
      </c>
      <c r="K1008" s="219" t="s">
        <v>558</v>
      </c>
      <c r="L1008" s="219" t="s">
        <v>60</v>
      </c>
      <c r="M1008" s="236" t="s">
        <v>46</v>
      </c>
      <c r="N1008" s="229" t="s">
        <v>59</v>
      </c>
      <c r="O1008" s="250">
        <f>'MMA Rev-Exp Region 3'!M$32</f>
        <v>0</v>
      </c>
      <c r="P1008" s="250">
        <f>'MMA Rev-Exp Region 3'!N$32</f>
        <v>0</v>
      </c>
      <c r="Q1008" s="250">
        <f>'MMA Rev-Exp Region 3'!O$32</f>
        <v>0</v>
      </c>
      <c r="R1008" s="250">
        <f>'MMA Rev-Exp Region 3'!P$32</f>
        <v>0</v>
      </c>
      <c r="S1008" s="250">
        <f>'MMA Rev-Exp Region 3'!Q$32</f>
        <v>0</v>
      </c>
      <c r="T1008" s="250">
        <f>'MMA Rev-Exp Region 3'!R$32</f>
        <v>0</v>
      </c>
      <c r="U1008" s="250">
        <f>'MMA Rev-Exp Region 3'!S$32</f>
        <v>0</v>
      </c>
      <c r="V1008" s="250">
        <f>'MMA Rev-Exp Region 3'!T$32</f>
        <v>0</v>
      </c>
      <c r="W1008" s="250">
        <f>'MMA Rev-Exp Region 3'!U$32</f>
        <v>0</v>
      </c>
    </row>
    <row r="1009" spans="5:23" x14ac:dyDescent="0.3">
      <c r="E1009" s="243">
        <f>Jurat!I$1</f>
        <v>0</v>
      </c>
      <c r="F1009" s="244">
        <f>Jurat!D$33</f>
        <v>0</v>
      </c>
      <c r="G1009" s="219" t="s">
        <v>553</v>
      </c>
      <c r="H1009" s="244">
        <v>42551</v>
      </c>
      <c r="I1009" s="219" t="s">
        <v>488</v>
      </c>
      <c r="J1009" s="219" t="s">
        <v>626</v>
      </c>
      <c r="K1009" s="219" t="s">
        <v>558</v>
      </c>
      <c r="L1009" s="219" t="s">
        <v>60</v>
      </c>
      <c r="M1009" s="236" t="s">
        <v>47</v>
      </c>
      <c r="N1009" s="229" t="s">
        <v>169</v>
      </c>
      <c r="O1009" s="250">
        <f>'MMA Rev-Exp Region 3'!M$33</f>
        <v>0</v>
      </c>
      <c r="P1009" s="250">
        <f>'MMA Rev-Exp Region 3'!N$33</f>
        <v>0</v>
      </c>
      <c r="Q1009" s="250">
        <f>'MMA Rev-Exp Region 3'!O$33</f>
        <v>0</v>
      </c>
      <c r="R1009" s="250">
        <f>'MMA Rev-Exp Region 3'!P$33</f>
        <v>0</v>
      </c>
      <c r="S1009" s="250">
        <f>'MMA Rev-Exp Region 3'!Q$33</f>
        <v>0</v>
      </c>
      <c r="T1009" s="250">
        <f>'MMA Rev-Exp Region 3'!R$33</f>
        <v>0</v>
      </c>
      <c r="U1009" s="250">
        <f>'MMA Rev-Exp Region 3'!S$33</f>
        <v>0</v>
      </c>
      <c r="V1009" s="250">
        <f>'MMA Rev-Exp Region 3'!T$33</f>
        <v>0</v>
      </c>
      <c r="W1009" s="250">
        <f>'MMA Rev-Exp Region 3'!U$33</f>
        <v>0</v>
      </c>
    </row>
    <row r="1010" spans="5:23" x14ac:dyDescent="0.3">
      <c r="E1010" s="243">
        <f>Jurat!I$1</f>
        <v>0</v>
      </c>
      <c r="F1010" s="244">
        <f>Jurat!D$33</f>
        <v>0</v>
      </c>
      <c r="G1010" s="219" t="s">
        <v>553</v>
      </c>
      <c r="H1010" s="244">
        <v>42551</v>
      </c>
      <c r="I1010" s="219" t="s">
        <v>488</v>
      </c>
      <c r="J1010" s="219" t="s">
        <v>626</v>
      </c>
      <c r="K1010" s="219" t="s">
        <v>558</v>
      </c>
      <c r="L1010" s="219" t="s">
        <v>60</v>
      </c>
      <c r="M1010" s="236" t="s">
        <v>48</v>
      </c>
      <c r="N1010" s="229" t="s">
        <v>578</v>
      </c>
      <c r="O1010" s="250">
        <f>'MMA Rev-Exp Region 3'!M$34</f>
        <v>0</v>
      </c>
      <c r="P1010" s="250">
        <f>'MMA Rev-Exp Region 3'!N$34</f>
        <v>0</v>
      </c>
      <c r="Q1010" s="250">
        <f>'MMA Rev-Exp Region 3'!O$34</f>
        <v>0</v>
      </c>
      <c r="R1010" s="250">
        <f>'MMA Rev-Exp Region 3'!P$34</f>
        <v>0</v>
      </c>
      <c r="S1010" s="250">
        <f>'MMA Rev-Exp Region 3'!Q$34</f>
        <v>0</v>
      </c>
      <c r="T1010" s="250">
        <f>'MMA Rev-Exp Region 3'!R$34</f>
        <v>0</v>
      </c>
      <c r="U1010" s="250">
        <f>'MMA Rev-Exp Region 3'!S$34</f>
        <v>0</v>
      </c>
      <c r="V1010" s="250">
        <f>'MMA Rev-Exp Region 3'!T$34</f>
        <v>0</v>
      </c>
      <c r="W1010" s="250">
        <f>'MMA Rev-Exp Region 3'!U$34</f>
        <v>0</v>
      </c>
    </row>
    <row r="1011" spans="5:23" x14ac:dyDescent="0.3">
      <c r="E1011" s="243">
        <f>Jurat!I$1</f>
        <v>0</v>
      </c>
      <c r="F1011" s="244">
        <f>Jurat!D$33</f>
        <v>0</v>
      </c>
      <c r="G1011" s="219" t="s">
        <v>553</v>
      </c>
      <c r="H1011" s="244">
        <v>42551</v>
      </c>
      <c r="I1011" s="219" t="s">
        <v>488</v>
      </c>
      <c r="J1011" s="219" t="s">
        <v>626</v>
      </c>
      <c r="K1011" s="219" t="s">
        <v>558</v>
      </c>
      <c r="L1011" s="219" t="s">
        <v>26</v>
      </c>
      <c r="M1011" s="236">
        <v>4.0999999999999996</v>
      </c>
      <c r="N1011" s="240" t="s">
        <v>26</v>
      </c>
      <c r="O1011" s="250">
        <f>'MMA Rev-Exp Region 3'!M$36</f>
        <v>0</v>
      </c>
      <c r="P1011" s="250">
        <f>'MMA Rev-Exp Region 3'!N$36</f>
        <v>0</v>
      </c>
      <c r="Q1011" s="250">
        <f>'MMA Rev-Exp Region 3'!O$36</f>
        <v>0</v>
      </c>
      <c r="R1011" s="250">
        <f>'MMA Rev-Exp Region 3'!P$36</f>
        <v>0</v>
      </c>
      <c r="S1011" s="250">
        <f>'MMA Rev-Exp Region 3'!Q$36</f>
        <v>0</v>
      </c>
      <c r="T1011" s="250">
        <f>'MMA Rev-Exp Region 3'!R$36</f>
        <v>0</v>
      </c>
      <c r="U1011" s="250">
        <f>'MMA Rev-Exp Region 3'!S$36</f>
        <v>0</v>
      </c>
      <c r="V1011" s="250">
        <f>'MMA Rev-Exp Region 3'!T$36</f>
        <v>0</v>
      </c>
      <c r="W1011" s="250">
        <f>'MMA Rev-Exp Region 3'!U$36</f>
        <v>0</v>
      </c>
    </row>
    <row r="1012" spans="5:23" x14ac:dyDescent="0.3">
      <c r="E1012" s="243">
        <f>Jurat!I$1</f>
        <v>0</v>
      </c>
      <c r="F1012" s="244">
        <f>Jurat!D$33</f>
        <v>0</v>
      </c>
      <c r="G1012" s="219" t="s">
        <v>553</v>
      </c>
      <c r="H1012" s="244">
        <v>42551</v>
      </c>
      <c r="I1012" s="219" t="s">
        <v>488</v>
      </c>
      <c r="J1012" s="219" t="s">
        <v>626</v>
      </c>
      <c r="K1012" s="219" t="s">
        <v>558</v>
      </c>
      <c r="L1012" s="219" t="s">
        <v>26</v>
      </c>
      <c r="M1012" s="236" t="s">
        <v>82</v>
      </c>
      <c r="N1012" s="241" t="s">
        <v>219</v>
      </c>
      <c r="O1012" s="250">
        <f>'MMA Rev-Exp Region 3'!M$37</f>
        <v>0</v>
      </c>
      <c r="P1012" s="250">
        <f>'MMA Rev-Exp Region 3'!N$37</f>
        <v>0</v>
      </c>
      <c r="Q1012" s="250">
        <f>'MMA Rev-Exp Region 3'!O$37</f>
        <v>0</v>
      </c>
      <c r="R1012" s="250">
        <f>'MMA Rev-Exp Region 3'!P$37</f>
        <v>0</v>
      </c>
      <c r="S1012" s="250">
        <f>'MMA Rev-Exp Region 3'!Q$37</f>
        <v>0</v>
      </c>
      <c r="T1012" s="250">
        <f>'MMA Rev-Exp Region 3'!R$37</f>
        <v>0</v>
      </c>
      <c r="U1012" s="250">
        <f>'MMA Rev-Exp Region 3'!S$37</f>
        <v>0</v>
      </c>
      <c r="V1012" s="250">
        <f>'MMA Rev-Exp Region 3'!T$37</f>
        <v>0</v>
      </c>
      <c r="W1012" s="250">
        <f>'MMA Rev-Exp Region 3'!U$37</f>
        <v>0</v>
      </c>
    </row>
    <row r="1013" spans="5:23" x14ac:dyDescent="0.3">
      <c r="E1013" s="243">
        <f>Jurat!I$1</f>
        <v>0</v>
      </c>
      <c r="F1013" s="244">
        <f>Jurat!D$33</f>
        <v>0</v>
      </c>
      <c r="G1013" s="219" t="s">
        <v>553</v>
      </c>
      <c r="H1013" s="244">
        <v>42551</v>
      </c>
      <c r="I1013" s="219" t="s">
        <v>488</v>
      </c>
      <c r="J1013" s="219" t="s">
        <v>626</v>
      </c>
      <c r="K1013" s="219" t="s">
        <v>558</v>
      </c>
      <c r="L1013" s="219" t="s">
        <v>26</v>
      </c>
      <c r="M1013" s="237" t="s">
        <v>83</v>
      </c>
      <c r="N1013" s="242" t="s">
        <v>568</v>
      </c>
      <c r="O1013" s="250">
        <f>'MMA Rev-Exp Region 3'!M$38</f>
        <v>0</v>
      </c>
      <c r="P1013" s="250">
        <f>'MMA Rev-Exp Region 3'!N$38</f>
        <v>0</v>
      </c>
      <c r="Q1013" s="250">
        <f>'MMA Rev-Exp Region 3'!O$38</f>
        <v>0</v>
      </c>
      <c r="R1013" s="250">
        <f>'MMA Rev-Exp Region 3'!P$38</f>
        <v>0</v>
      </c>
      <c r="S1013" s="250">
        <f>'MMA Rev-Exp Region 3'!Q$38</f>
        <v>0</v>
      </c>
      <c r="T1013" s="250">
        <f>'MMA Rev-Exp Region 3'!R$38</f>
        <v>0</v>
      </c>
      <c r="U1013" s="250">
        <f>'MMA Rev-Exp Region 3'!S$38</f>
        <v>0</v>
      </c>
      <c r="V1013" s="250">
        <f>'MMA Rev-Exp Region 3'!T$38</f>
        <v>0</v>
      </c>
      <c r="W1013" s="250">
        <f>'MMA Rev-Exp Region 3'!U$38</f>
        <v>0</v>
      </c>
    </row>
    <row r="1014" spans="5:23" x14ac:dyDescent="0.3">
      <c r="E1014" s="243">
        <f>Jurat!I$1</f>
        <v>0</v>
      </c>
      <c r="F1014" s="244">
        <f>Jurat!D$33</f>
        <v>0</v>
      </c>
      <c r="G1014" s="219" t="s">
        <v>553</v>
      </c>
      <c r="H1014" s="244">
        <v>42551</v>
      </c>
      <c r="I1014" s="219" t="s">
        <v>488</v>
      </c>
      <c r="J1014" s="219" t="s">
        <v>626</v>
      </c>
      <c r="K1014" s="219" t="s">
        <v>558</v>
      </c>
      <c r="L1014" s="219" t="s">
        <v>559</v>
      </c>
      <c r="M1014" s="236">
        <v>5.0999999999999996</v>
      </c>
      <c r="N1014" s="240" t="s">
        <v>41</v>
      </c>
      <c r="O1014" s="250">
        <f>'MMA Rev-Exp Region 3'!M$40</f>
        <v>0</v>
      </c>
      <c r="P1014" s="250">
        <f>'MMA Rev-Exp Region 3'!N$40</f>
        <v>0</v>
      </c>
      <c r="Q1014" s="250">
        <f>'MMA Rev-Exp Region 3'!O$40</f>
        <v>0</v>
      </c>
      <c r="R1014" s="250">
        <f>'MMA Rev-Exp Region 3'!P$40</f>
        <v>0</v>
      </c>
      <c r="S1014" s="250">
        <f>'MMA Rev-Exp Region 3'!Q$40</f>
        <v>0</v>
      </c>
      <c r="T1014" s="250">
        <f>'MMA Rev-Exp Region 3'!R$40</f>
        <v>0</v>
      </c>
      <c r="U1014" s="250">
        <f>'MMA Rev-Exp Region 3'!S$40</f>
        <v>0</v>
      </c>
      <c r="V1014" s="250">
        <f>'MMA Rev-Exp Region 3'!T$40</f>
        <v>0</v>
      </c>
      <c r="W1014" s="250">
        <f>'MMA Rev-Exp Region 3'!U$40</f>
        <v>0</v>
      </c>
    </row>
    <row r="1015" spans="5:23" ht="28.8" x14ac:dyDescent="0.3">
      <c r="E1015" s="243">
        <f>Jurat!I$1</f>
        <v>0</v>
      </c>
      <c r="F1015" s="244">
        <f>Jurat!D$33</f>
        <v>0</v>
      </c>
      <c r="G1015" s="219" t="s">
        <v>553</v>
      </c>
      <c r="H1015" s="244">
        <v>42551</v>
      </c>
      <c r="I1015" s="219" t="s">
        <v>488</v>
      </c>
      <c r="J1015" s="219" t="s">
        <v>626</v>
      </c>
      <c r="K1015" s="219" t="s">
        <v>558</v>
      </c>
      <c r="L1015" s="219" t="s">
        <v>559</v>
      </c>
      <c r="M1015" s="236">
        <v>5.2</v>
      </c>
      <c r="N1015" s="240" t="s">
        <v>367</v>
      </c>
      <c r="O1015" s="250">
        <f>'MMA Rev-Exp Region 3'!M$41</f>
        <v>0</v>
      </c>
      <c r="P1015" s="250">
        <f>'MMA Rev-Exp Region 3'!N$41</f>
        <v>0</v>
      </c>
      <c r="Q1015" s="250">
        <f>'MMA Rev-Exp Region 3'!O$41</f>
        <v>0</v>
      </c>
      <c r="R1015" s="250">
        <f>'MMA Rev-Exp Region 3'!P$41</f>
        <v>0</v>
      </c>
      <c r="S1015" s="250">
        <f>'MMA Rev-Exp Region 3'!Q$41</f>
        <v>0</v>
      </c>
      <c r="T1015" s="250">
        <f>'MMA Rev-Exp Region 3'!R$41</f>
        <v>0</v>
      </c>
      <c r="U1015" s="250">
        <f>'MMA Rev-Exp Region 3'!S$41</f>
        <v>0</v>
      </c>
      <c r="V1015" s="250">
        <f>'MMA Rev-Exp Region 3'!T$41</f>
        <v>0</v>
      </c>
      <c r="W1015" s="250">
        <f>'MMA Rev-Exp Region 3'!U$41</f>
        <v>0</v>
      </c>
    </row>
    <row r="1016" spans="5:23" ht="28.8" x14ac:dyDescent="0.3">
      <c r="E1016" s="243">
        <f>Jurat!I$1</f>
        <v>0</v>
      </c>
      <c r="F1016" s="244">
        <f>Jurat!D$33</f>
        <v>0</v>
      </c>
      <c r="G1016" s="219" t="s">
        <v>553</v>
      </c>
      <c r="H1016" s="244">
        <v>42551</v>
      </c>
      <c r="I1016" s="219" t="s">
        <v>488</v>
      </c>
      <c r="J1016" s="219" t="s">
        <v>626</v>
      </c>
      <c r="K1016" s="219" t="s">
        <v>558</v>
      </c>
      <c r="L1016" s="219" t="s">
        <v>559</v>
      </c>
      <c r="M1016" s="236">
        <v>5.3</v>
      </c>
      <c r="N1016" s="240" t="s">
        <v>368</v>
      </c>
      <c r="O1016" s="250">
        <f>'MMA Rev-Exp Region 3'!M$42</f>
        <v>0</v>
      </c>
      <c r="P1016" s="250">
        <f>'MMA Rev-Exp Region 3'!N$42</f>
        <v>0</v>
      </c>
      <c r="Q1016" s="250">
        <f>'MMA Rev-Exp Region 3'!O$42</f>
        <v>0</v>
      </c>
      <c r="R1016" s="250">
        <f>'MMA Rev-Exp Region 3'!P$42</f>
        <v>0</v>
      </c>
      <c r="S1016" s="250">
        <f>'MMA Rev-Exp Region 3'!Q$42</f>
        <v>0</v>
      </c>
      <c r="T1016" s="250">
        <f>'MMA Rev-Exp Region 3'!R$42</f>
        <v>0</v>
      </c>
      <c r="U1016" s="250">
        <f>'MMA Rev-Exp Region 3'!S$42</f>
        <v>0</v>
      </c>
      <c r="V1016" s="250">
        <f>'MMA Rev-Exp Region 3'!T$42</f>
        <v>0</v>
      </c>
      <c r="W1016" s="250">
        <f>'MMA Rev-Exp Region 3'!U$42</f>
        <v>0</v>
      </c>
    </row>
    <row r="1017" spans="5:23" x14ac:dyDescent="0.3">
      <c r="E1017" s="243">
        <f>Jurat!I$1</f>
        <v>0</v>
      </c>
      <c r="F1017" s="244">
        <f>Jurat!D$33</f>
        <v>0</v>
      </c>
      <c r="G1017" s="219" t="s">
        <v>553</v>
      </c>
      <c r="H1017" s="244">
        <v>42551</v>
      </c>
      <c r="I1017" s="219" t="s">
        <v>488</v>
      </c>
      <c r="J1017" s="219" t="s">
        <v>626</v>
      </c>
      <c r="K1017" s="219" t="s">
        <v>558</v>
      </c>
      <c r="L1017" s="219" t="s">
        <v>559</v>
      </c>
      <c r="M1017" s="236" t="s">
        <v>89</v>
      </c>
      <c r="N1017" s="240" t="s">
        <v>569</v>
      </c>
      <c r="O1017" s="250">
        <f>'MMA Rev-Exp Region 3'!M$43</f>
        <v>0</v>
      </c>
      <c r="P1017" s="250">
        <f>'MMA Rev-Exp Region 3'!N$43</f>
        <v>0</v>
      </c>
      <c r="Q1017" s="250">
        <f>'MMA Rev-Exp Region 3'!O$43</f>
        <v>0</v>
      </c>
      <c r="R1017" s="250">
        <f>'MMA Rev-Exp Region 3'!P$43</f>
        <v>0</v>
      </c>
      <c r="S1017" s="250">
        <f>'MMA Rev-Exp Region 3'!Q$43</f>
        <v>0</v>
      </c>
      <c r="T1017" s="250">
        <f>'MMA Rev-Exp Region 3'!R$43</f>
        <v>0</v>
      </c>
      <c r="U1017" s="250">
        <f>'MMA Rev-Exp Region 3'!S$43</f>
        <v>0</v>
      </c>
      <c r="V1017" s="250">
        <f>'MMA Rev-Exp Region 3'!T$43</f>
        <v>0</v>
      </c>
      <c r="W1017" s="250">
        <f>'MMA Rev-Exp Region 3'!U$43</f>
        <v>0</v>
      </c>
    </row>
    <row r="1018" spans="5:23" x14ac:dyDescent="0.3">
      <c r="E1018" s="243">
        <f>Jurat!I$1</f>
        <v>0</v>
      </c>
      <c r="F1018" s="244">
        <f>Jurat!D$33</f>
        <v>0</v>
      </c>
      <c r="G1018" s="219" t="s">
        <v>553</v>
      </c>
      <c r="H1018" s="244">
        <v>42551</v>
      </c>
      <c r="I1018" s="219" t="s">
        <v>488</v>
      </c>
      <c r="J1018" s="219" t="s">
        <v>626</v>
      </c>
      <c r="K1018" s="219" t="s">
        <v>558</v>
      </c>
      <c r="L1018" s="219" t="s">
        <v>560</v>
      </c>
      <c r="M1018" s="236">
        <v>6.1</v>
      </c>
      <c r="N1018" s="240" t="s">
        <v>20</v>
      </c>
      <c r="O1018" s="250">
        <f>'MMA Rev-Exp Region 3'!M$45</f>
        <v>0</v>
      </c>
      <c r="P1018" s="250">
        <f>'MMA Rev-Exp Region 3'!N$45</f>
        <v>0</v>
      </c>
      <c r="Q1018" s="250">
        <f>'MMA Rev-Exp Region 3'!O$45</f>
        <v>0</v>
      </c>
      <c r="R1018" s="250">
        <f>'MMA Rev-Exp Region 3'!P$45</f>
        <v>0</v>
      </c>
      <c r="S1018" s="250">
        <f>'MMA Rev-Exp Region 3'!Q$45</f>
        <v>0</v>
      </c>
      <c r="T1018" s="250">
        <f>'MMA Rev-Exp Region 3'!R$45</f>
        <v>0</v>
      </c>
      <c r="U1018" s="250">
        <f>'MMA Rev-Exp Region 3'!S$45</f>
        <v>0</v>
      </c>
      <c r="V1018" s="250">
        <f>'MMA Rev-Exp Region 3'!T$45</f>
        <v>0</v>
      </c>
      <c r="W1018" s="250">
        <f>'MMA Rev-Exp Region 3'!U$45</f>
        <v>0</v>
      </c>
    </row>
    <row r="1019" spans="5:23" x14ac:dyDescent="0.3">
      <c r="E1019" s="243">
        <f>Jurat!I$1</f>
        <v>0</v>
      </c>
      <c r="F1019" s="244">
        <f>Jurat!D$33</f>
        <v>0</v>
      </c>
      <c r="G1019" s="219" t="s">
        <v>553</v>
      </c>
      <c r="H1019" s="244">
        <v>42551</v>
      </c>
      <c r="I1019" s="219" t="s">
        <v>488</v>
      </c>
      <c r="J1019" s="219" t="s">
        <v>626</v>
      </c>
      <c r="K1019" s="219" t="s">
        <v>558</v>
      </c>
      <c r="L1019" s="219" t="s">
        <v>560</v>
      </c>
      <c r="M1019" s="236">
        <v>6.2</v>
      </c>
      <c r="N1019" s="240" t="s">
        <v>21</v>
      </c>
      <c r="O1019" s="250">
        <f>'MMA Rev-Exp Region 3'!M$46</f>
        <v>0</v>
      </c>
      <c r="P1019" s="250">
        <f>'MMA Rev-Exp Region 3'!N$46</f>
        <v>0</v>
      </c>
      <c r="Q1019" s="250">
        <f>'MMA Rev-Exp Region 3'!O$46</f>
        <v>0</v>
      </c>
      <c r="R1019" s="250">
        <f>'MMA Rev-Exp Region 3'!P$46</f>
        <v>0</v>
      </c>
      <c r="S1019" s="250">
        <f>'MMA Rev-Exp Region 3'!Q$46</f>
        <v>0</v>
      </c>
      <c r="T1019" s="250">
        <f>'MMA Rev-Exp Region 3'!R$46</f>
        <v>0</v>
      </c>
      <c r="U1019" s="250">
        <f>'MMA Rev-Exp Region 3'!S$46</f>
        <v>0</v>
      </c>
      <c r="V1019" s="250">
        <f>'MMA Rev-Exp Region 3'!T$46</f>
        <v>0</v>
      </c>
      <c r="W1019" s="250">
        <f>'MMA Rev-Exp Region 3'!U$46</f>
        <v>0</v>
      </c>
    </row>
    <row r="1020" spans="5:23" x14ac:dyDescent="0.3">
      <c r="E1020" s="243">
        <f>Jurat!I$1</f>
        <v>0</v>
      </c>
      <c r="F1020" s="244">
        <f>Jurat!D$33</f>
        <v>0</v>
      </c>
      <c r="G1020" s="219" t="s">
        <v>553</v>
      </c>
      <c r="H1020" s="244">
        <v>42551</v>
      </c>
      <c r="I1020" s="219" t="s">
        <v>488</v>
      </c>
      <c r="J1020" s="219" t="s">
        <v>626</v>
      </c>
      <c r="K1020" s="219" t="s">
        <v>558</v>
      </c>
      <c r="L1020" s="219" t="s">
        <v>560</v>
      </c>
      <c r="M1020" s="236">
        <v>6.3</v>
      </c>
      <c r="N1020" s="240" t="s">
        <v>220</v>
      </c>
      <c r="O1020" s="250">
        <f>'MMA Rev-Exp Region 3'!M$47</f>
        <v>0</v>
      </c>
      <c r="P1020" s="250">
        <f>'MMA Rev-Exp Region 3'!N$47</f>
        <v>0</v>
      </c>
      <c r="Q1020" s="250">
        <f>'MMA Rev-Exp Region 3'!O$47</f>
        <v>0</v>
      </c>
      <c r="R1020" s="250">
        <f>'MMA Rev-Exp Region 3'!P$47</f>
        <v>0</v>
      </c>
      <c r="S1020" s="250">
        <f>'MMA Rev-Exp Region 3'!Q$47</f>
        <v>0</v>
      </c>
      <c r="T1020" s="250">
        <f>'MMA Rev-Exp Region 3'!R$47</f>
        <v>0</v>
      </c>
      <c r="U1020" s="250">
        <f>'MMA Rev-Exp Region 3'!S$47</f>
        <v>0</v>
      </c>
      <c r="V1020" s="250">
        <f>'MMA Rev-Exp Region 3'!T$47</f>
        <v>0</v>
      </c>
      <c r="W1020" s="250">
        <f>'MMA Rev-Exp Region 3'!U$47</f>
        <v>0</v>
      </c>
    </row>
    <row r="1021" spans="5:23" x14ac:dyDescent="0.3">
      <c r="E1021" s="243">
        <f>Jurat!I$1</f>
        <v>0</v>
      </c>
      <c r="F1021" s="244">
        <f>Jurat!D$33</f>
        <v>0</v>
      </c>
      <c r="G1021" s="219" t="s">
        <v>553</v>
      </c>
      <c r="H1021" s="244">
        <v>42551</v>
      </c>
      <c r="I1021" s="219" t="s">
        <v>488</v>
      </c>
      <c r="J1021" s="219" t="s">
        <v>626</v>
      </c>
      <c r="K1021" s="219" t="s">
        <v>558</v>
      </c>
      <c r="L1021" s="219" t="s">
        <v>560</v>
      </c>
      <c r="M1021" s="236" t="s">
        <v>94</v>
      </c>
      <c r="N1021" s="240" t="s">
        <v>570</v>
      </c>
      <c r="O1021" s="250">
        <f>'MMA Rev-Exp Region 3'!M$48</f>
        <v>0</v>
      </c>
      <c r="P1021" s="250">
        <f>'MMA Rev-Exp Region 3'!N$48</f>
        <v>0</v>
      </c>
      <c r="Q1021" s="250">
        <f>'MMA Rev-Exp Region 3'!O$48</f>
        <v>0</v>
      </c>
      <c r="R1021" s="250">
        <f>'MMA Rev-Exp Region 3'!P$48</f>
        <v>0</v>
      </c>
      <c r="S1021" s="250">
        <f>'MMA Rev-Exp Region 3'!Q$48</f>
        <v>0</v>
      </c>
      <c r="T1021" s="250">
        <f>'MMA Rev-Exp Region 3'!R$48</f>
        <v>0</v>
      </c>
      <c r="U1021" s="250">
        <f>'MMA Rev-Exp Region 3'!S$48</f>
        <v>0</v>
      </c>
      <c r="V1021" s="250">
        <f>'MMA Rev-Exp Region 3'!T$48</f>
        <v>0</v>
      </c>
      <c r="W1021" s="250">
        <f>'MMA Rev-Exp Region 3'!U$48</f>
        <v>0</v>
      </c>
    </row>
    <row r="1022" spans="5:23" x14ac:dyDescent="0.3">
      <c r="E1022" s="243">
        <f>Jurat!I$1</f>
        <v>0</v>
      </c>
      <c r="F1022" s="244">
        <f>Jurat!D$33</f>
        <v>0</v>
      </c>
      <c r="G1022" s="219" t="s">
        <v>553</v>
      </c>
      <c r="H1022" s="244">
        <v>42551</v>
      </c>
      <c r="I1022" s="219" t="s">
        <v>488</v>
      </c>
      <c r="J1022" s="219" t="s">
        <v>626</v>
      </c>
      <c r="K1022" s="219" t="s">
        <v>558</v>
      </c>
      <c r="L1022" s="219" t="s">
        <v>561</v>
      </c>
      <c r="M1022" s="236">
        <v>7.1</v>
      </c>
      <c r="N1022" s="240" t="s">
        <v>22</v>
      </c>
      <c r="O1022" s="250">
        <f>'MMA Rev-Exp Region 3'!M$50</f>
        <v>0</v>
      </c>
      <c r="P1022" s="250">
        <f>'MMA Rev-Exp Region 3'!N$50</f>
        <v>0</v>
      </c>
      <c r="Q1022" s="250">
        <f>'MMA Rev-Exp Region 3'!O$50</f>
        <v>0</v>
      </c>
      <c r="R1022" s="250">
        <f>'MMA Rev-Exp Region 3'!P$50</f>
        <v>0</v>
      </c>
      <c r="S1022" s="250">
        <f>'MMA Rev-Exp Region 3'!Q$50</f>
        <v>0</v>
      </c>
      <c r="T1022" s="250">
        <f>'MMA Rev-Exp Region 3'!R$50</f>
        <v>0</v>
      </c>
      <c r="U1022" s="250">
        <f>'MMA Rev-Exp Region 3'!S$50</f>
        <v>0</v>
      </c>
      <c r="V1022" s="250">
        <f>'MMA Rev-Exp Region 3'!T$50</f>
        <v>0</v>
      </c>
      <c r="W1022" s="250">
        <f>'MMA Rev-Exp Region 3'!U$50</f>
        <v>0</v>
      </c>
    </row>
    <row r="1023" spans="5:23" x14ac:dyDescent="0.3">
      <c r="E1023" s="243">
        <f>Jurat!I$1</f>
        <v>0</v>
      </c>
      <c r="F1023" s="244">
        <f>Jurat!D$33</f>
        <v>0</v>
      </c>
      <c r="G1023" s="219" t="s">
        <v>553</v>
      </c>
      <c r="H1023" s="244">
        <v>42551</v>
      </c>
      <c r="I1023" s="219" t="s">
        <v>488</v>
      </c>
      <c r="J1023" s="219" t="s">
        <v>626</v>
      </c>
      <c r="K1023" s="219" t="s">
        <v>558</v>
      </c>
      <c r="L1023" s="219" t="s">
        <v>561</v>
      </c>
      <c r="M1023" s="236">
        <v>7.2</v>
      </c>
      <c r="N1023" s="240" t="s">
        <v>23</v>
      </c>
      <c r="O1023" s="250">
        <f>'MMA Rev-Exp Region 3'!M$51</f>
        <v>0</v>
      </c>
      <c r="P1023" s="250">
        <f>'MMA Rev-Exp Region 3'!N$51</f>
        <v>0</v>
      </c>
      <c r="Q1023" s="250">
        <f>'MMA Rev-Exp Region 3'!O$51</f>
        <v>0</v>
      </c>
      <c r="R1023" s="250">
        <f>'MMA Rev-Exp Region 3'!P$51</f>
        <v>0</v>
      </c>
      <c r="S1023" s="250">
        <f>'MMA Rev-Exp Region 3'!Q$51</f>
        <v>0</v>
      </c>
      <c r="T1023" s="250">
        <f>'MMA Rev-Exp Region 3'!R$51</f>
        <v>0</v>
      </c>
      <c r="U1023" s="250">
        <f>'MMA Rev-Exp Region 3'!S$51</f>
        <v>0</v>
      </c>
      <c r="V1023" s="250">
        <f>'MMA Rev-Exp Region 3'!T$51</f>
        <v>0</v>
      </c>
      <c r="W1023" s="250">
        <f>'MMA Rev-Exp Region 3'!U$51</f>
        <v>0</v>
      </c>
    </row>
    <row r="1024" spans="5:23" x14ac:dyDescent="0.3">
      <c r="E1024" s="243">
        <f>Jurat!I$1</f>
        <v>0</v>
      </c>
      <c r="F1024" s="244">
        <f>Jurat!D$33</f>
        <v>0</v>
      </c>
      <c r="G1024" s="219" t="s">
        <v>553</v>
      </c>
      <c r="H1024" s="244">
        <v>42551</v>
      </c>
      <c r="I1024" s="219" t="s">
        <v>488</v>
      </c>
      <c r="J1024" s="219" t="s">
        <v>626</v>
      </c>
      <c r="K1024" s="219" t="s">
        <v>558</v>
      </c>
      <c r="L1024" s="219" t="s">
        <v>561</v>
      </c>
      <c r="M1024" s="236">
        <v>7.3</v>
      </c>
      <c r="N1024" s="240" t="s">
        <v>171</v>
      </c>
      <c r="O1024" s="250">
        <f>'MMA Rev-Exp Region 3'!M$52</f>
        <v>0</v>
      </c>
      <c r="P1024" s="250">
        <f>'MMA Rev-Exp Region 3'!N$52</f>
        <v>0</v>
      </c>
      <c r="Q1024" s="250">
        <f>'MMA Rev-Exp Region 3'!O$52</f>
        <v>0</v>
      </c>
      <c r="R1024" s="250">
        <f>'MMA Rev-Exp Region 3'!P$52</f>
        <v>0</v>
      </c>
      <c r="S1024" s="250">
        <f>'MMA Rev-Exp Region 3'!Q$52</f>
        <v>0</v>
      </c>
      <c r="T1024" s="250">
        <f>'MMA Rev-Exp Region 3'!R$52</f>
        <v>0</v>
      </c>
      <c r="U1024" s="250">
        <f>'MMA Rev-Exp Region 3'!S$52</f>
        <v>0</v>
      </c>
      <c r="V1024" s="250">
        <f>'MMA Rev-Exp Region 3'!T$52</f>
        <v>0</v>
      </c>
      <c r="W1024" s="250">
        <f>'MMA Rev-Exp Region 3'!U$52</f>
        <v>0</v>
      </c>
    </row>
    <row r="1025" spans="5:23" x14ac:dyDescent="0.3">
      <c r="E1025" s="243">
        <f>Jurat!I$1</f>
        <v>0</v>
      </c>
      <c r="F1025" s="244">
        <f>Jurat!D$33</f>
        <v>0</v>
      </c>
      <c r="G1025" s="219" t="s">
        <v>553</v>
      </c>
      <c r="H1025" s="244">
        <v>42551</v>
      </c>
      <c r="I1025" s="219" t="s">
        <v>488</v>
      </c>
      <c r="J1025" s="219" t="s">
        <v>626</v>
      </c>
      <c r="K1025" s="219" t="s">
        <v>558</v>
      </c>
      <c r="L1025" s="219" t="s">
        <v>561</v>
      </c>
      <c r="M1025" s="236" t="s">
        <v>98</v>
      </c>
      <c r="N1025" s="240" t="s">
        <v>571</v>
      </c>
      <c r="O1025" s="250">
        <f>'MMA Rev-Exp Region 3'!M$53</f>
        <v>0</v>
      </c>
      <c r="P1025" s="250">
        <f>'MMA Rev-Exp Region 3'!N$53</f>
        <v>0</v>
      </c>
      <c r="Q1025" s="250">
        <f>'MMA Rev-Exp Region 3'!O$53</f>
        <v>0</v>
      </c>
      <c r="R1025" s="250">
        <f>'MMA Rev-Exp Region 3'!P$53</f>
        <v>0</v>
      </c>
      <c r="S1025" s="250">
        <f>'MMA Rev-Exp Region 3'!Q$53</f>
        <v>0</v>
      </c>
      <c r="T1025" s="250">
        <f>'MMA Rev-Exp Region 3'!R$53</f>
        <v>0</v>
      </c>
      <c r="U1025" s="250">
        <f>'MMA Rev-Exp Region 3'!S$53</f>
        <v>0</v>
      </c>
      <c r="V1025" s="250">
        <f>'MMA Rev-Exp Region 3'!T$53</f>
        <v>0</v>
      </c>
      <c r="W1025" s="250">
        <f>'MMA Rev-Exp Region 3'!U$53</f>
        <v>0</v>
      </c>
    </row>
    <row r="1026" spans="5:23" x14ac:dyDescent="0.3">
      <c r="E1026" s="243">
        <f>Jurat!I$1</f>
        <v>0</v>
      </c>
      <c r="F1026" s="244">
        <f>Jurat!D$33</f>
        <v>0</v>
      </c>
      <c r="G1026" s="219" t="s">
        <v>553</v>
      </c>
      <c r="H1026" s="244">
        <v>42551</v>
      </c>
      <c r="I1026" s="219" t="s">
        <v>488</v>
      </c>
      <c r="J1026" s="219" t="s">
        <v>626</v>
      </c>
      <c r="K1026" s="219" t="s">
        <v>558</v>
      </c>
      <c r="L1026" s="219" t="s">
        <v>562</v>
      </c>
      <c r="M1026" s="236">
        <v>8.1</v>
      </c>
      <c r="N1026" s="229" t="s">
        <v>24</v>
      </c>
      <c r="O1026" s="250">
        <f>'MMA Rev-Exp Region 3'!M$55</f>
        <v>0</v>
      </c>
      <c r="P1026" s="250">
        <f>'MMA Rev-Exp Region 3'!N$55</f>
        <v>0</v>
      </c>
      <c r="Q1026" s="250">
        <f>'MMA Rev-Exp Region 3'!O$55</f>
        <v>0</v>
      </c>
      <c r="R1026" s="250">
        <f>'MMA Rev-Exp Region 3'!P$55</f>
        <v>0</v>
      </c>
      <c r="S1026" s="250">
        <f>'MMA Rev-Exp Region 3'!Q$55</f>
        <v>0</v>
      </c>
      <c r="T1026" s="250">
        <f>'MMA Rev-Exp Region 3'!R$55</f>
        <v>0</v>
      </c>
      <c r="U1026" s="250">
        <f>'MMA Rev-Exp Region 3'!S$55</f>
        <v>0</v>
      </c>
      <c r="V1026" s="250">
        <f>'MMA Rev-Exp Region 3'!T$55</f>
        <v>0</v>
      </c>
      <c r="W1026" s="250">
        <f>'MMA Rev-Exp Region 3'!U$55</f>
        <v>0</v>
      </c>
    </row>
    <row r="1027" spans="5:23" x14ac:dyDescent="0.3">
      <c r="E1027" s="243">
        <f>Jurat!I$1</f>
        <v>0</v>
      </c>
      <c r="F1027" s="244">
        <f>Jurat!D$33</f>
        <v>0</v>
      </c>
      <c r="G1027" s="219" t="s">
        <v>553</v>
      </c>
      <c r="H1027" s="244">
        <v>42551</v>
      </c>
      <c r="I1027" s="219" t="s">
        <v>488</v>
      </c>
      <c r="J1027" s="219" t="s">
        <v>626</v>
      </c>
      <c r="K1027" s="219" t="s">
        <v>558</v>
      </c>
      <c r="L1027" s="219" t="s">
        <v>562</v>
      </c>
      <c r="M1027" s="236" t="s">
        <v>124</v>
      </c>
      <c r="N1027" s="229" t="s">
        <v>557</v>
      </c>
      <c r="O1027" s="250">
        <f>'MMA Rev-Exp Region 3'!M$56</f>
        <v>0</v>
      </c>
      <c r="P1027" s="250">
        <f>'MMA Rev-Exp Region 3'!N$56</f>
        <v>0</v>
      </c>
      <c r="Q1027" s="250">
        <f>'MMA Rev-Exp Region 3'!O$56</f>
        <v>0</v>
      </c>
      <c r="R1027" s="250">
        <f>'MMA Rev-Exp Region 3'!P$56</f>
        <v>0</v>
      </c>
      <c r="S1027" s="250">
        <f>'MMA Rev-Exp Region 3'!Q$56</f>
        <v>0</v>
      </c>
      <c r="T1027" s="250">
        <f>'MMA Rev-Exp Region 3'!R$56</f>
        <v>0</v>
      </c>
      <c r="U1027" s="250">
        <f>'MMA Rev-Exp Region 3'!S$56</f>
        <v>0</v>
      </c>
      <c r="V1027" s="250">
        <f>'MMA Rev-Exp Region 3'!T$56</f>
        <v>0</v>
      </c>
      <c r="W1027" s="250">
        <f>'MMA Rev-Exp Region 3'!U$56</f>
        <v>0</v>
      </c>
    </row>
    <row r="1028" spans="5:23" x14ac:dyDescent="0.3">
      <c r="E1028" s="243">
        <f>Jurat!I$1</f>
        <v>0</v>
      </c>
      <c r="F1028" s="244">
        <f>Jurat!D$33</f>
        <v>0</v>
      </c>
      <c r="G1028" s="219" t="s">
        <v>553</v>
      </c>
      <c r="H1028" s="244">
        <v>42551</v>
      </c>
      <c r="I1028" s="219" t="s">
        <v>488</v>
      </c>
      <c r="J1028" s="219" t="s">
        <v>626</v>
      </c>
      <c r="K1028" s="219" t="s">
        <v>558</v>
      </c>
      <c r="L1028" s="219" t="s">
        <v>562</v>
      </c>
      <c r="M1028" s="236" t="s">
        <v>126</v>
      </c>
      <c r="N1028" s="229" t="s">
        <v>173</v>
      </c>
      <c r="O1028" s="250">
        <f>'MMA Rev-Exp Region 3'!M$57</f>
        <v>0</v>
      </c>
      <c r="P1028" s="250">
        <f>'MMA Rev-Exp Region 3'!N$57</f>
        <v>0</v>
      </c>
      <c r="Q1028" s="250">
        <f>'MMA Rev-Exp Region 3'!O$57</f>
        <v>0</v>
      </c>
      <c r="R1028" s="250">
        <f>'MMA Rev-Exp Region 3'!P$57</f>
        <v>0</v>
      </c>
      <c r="S1028" s="250">
        <f>'MMA Rev-Exp Region 3'!Q$57</f>
        <v>0</v>
      </c>
      <c r="T1028" s="250">
        <f>'MMA Rev-Exp Region 3'!R$57</f>
        <v>0</v>
      </c>
      <c r="U1028" s="250">
        <f>'MMA Rev-Exp Region 3'!S$57</f>
        <v>0</v>
      </c>
      <c r="V1028" s="250">
        <f>'MMA Rev-Exp Region 3'!T$57</f>
        <v>0</v>
      </c>
      <c r="W1028" s="250">
        <f>'MMA Rev-Exp Region 3'!U$57</f>
        <v>0</v>
      </c>
    </row>
    <row r="1029" spans="5:23" x14ac:dyDescent="0.3">
      <c r="E1029" s="243">
        <f>Jurat!I$1</f>
        <v>0</v>
      </c>
      <c r="F1029" s="244">
        <f>Jurat!D$33</f>
        <v>0</v>
      </c>
      <c r="G1029" s="219" t="s">
        <v>553</v>
      </c>
      <c r="H1029" s="244">
        <v>42551</v>
      </c>
      <c r="I1029" s="219" t="s">
        <v>488</v>
      </c>
      <c r="J1029" s="219" t="s">
        <v>626</v>
      </c>
      <c r="K1029" s="219" t="s">
        <v>558</v>
      </c>
      <c r="L1029" s="219" t="s">
        <v>562</v>
      </c>
      <c r="M1029" s="236" t="s">
        <v>127</v>
      </c>
      <c r="N1029" s="229" t="s">
        <v>125</v>
      </c>
      <c r="O1029" s="250">
        <f>'MMA Rev-Exp Region 3'!M$58</f>
        <v>0</v>
      </c>
      <c r="P1029" s="250">
        <f>'MMA Rev-Exp Region 3'!N$58</f>
        <v>0</v>
      </c>
      <c r="Q1029" s="250">
        <f>'MMA Rev-Exp Region 3'!O$58</f>
        <v>0</v>
      </c>
      <c r="R1029" s="250">
        <f>'MMA Rev-Exp Region 3'!P$58</f>
        <v>0</v>
      </c>
      <c r="S1029" s="250">
        <f>'MMA Rev-Exp Region 3'!Q$58</f>
        <v>0</v>
      </c>
      <c r="T1029" s="250">
        <f>'MMA Rev-Exp Region 3'!R$58</f>
        <v>0</v>
      </c>
      <c r="U1029" s="250">
        <f>'MMA Rev-Exp Region 3'!S$58</f>
        <v>0</v>
      </c>
      <c r="V1029" s="250">
        <f>'MMA Rev-Exp Region 3'!T$58</f>
        <v>0</v>
      </c>
      <c r="W1029" s="250">
        <f>'MMA Rev-Exp Region 3'!U$58</f>
        <v>0</v>
      </c>
    </row>
    <row r="1030" spans="5:23" x14ac:dyDescent="0.3">
      <c r="E1030" s="243">
        <f>Jurat!I$1</f>
        <v>0</v>
      </c>
      <c r="F1030" s="244">
        <f>Jurat!D$33</f>
        <v>0</v>
      </c>
      <c r="G1030" s="219" t="s">
        <v>553</v>
      </c>
      <c r="H1030" s="244">
        <v>42551</v>
      </c>
      <c r="I1030" s="219" t="s">
        <v>488</v>
      </c>
      <c r="J1030" s="219" t="s">
        <v>626</v>
      </c>
      <c r="K1030" s="219" t="s">
        <v>558</v>
      </c>
      <c r="L1030" s="219" t="s">
        <v>562</v>
      </c>
      <c r="M1030" s="236" t="s">
        <v>128</v>
      </c>
      <c r="N1030" s="240" t="s">
        <v>174</v>
      </c>
      <c r="O1030" s="250">
        <f>'MMA Rev-Exp Region 3'!M$59</f>
        <v>0</v>
      </c>
      <c r="P1030" s="250">
        <f>'MMA Rev-Exp Region 3'!N$59</f>
        <v>0</v>
      </c>
      <c r="Q1030" s="250">
        <f>'MMA Rev-Exp Region 3'!O$59</f>
        <v>0</v>
      </c>
      <c r="R1030" s="250">
        <f>'MMA Rev-Exp Region 3'!P$59</f>
        <v>0</v>
      </c>
      <c r="S1030" s="250">
        <f>'MMA Rev-Exp Region 3'!Q$59</f>
        <v>0</v>
      </c>
      <c r="T1030" s="250">
        <f>'MMA Rev-Exp Region 3'!R$59</f>
        <v>0</v>
      </c>
      <c r="U1030" s="250">
        <f>'MMA Rev-Exp Region 3'!S$59</f>
        <v>0</v>
      </c>
      <c r="V1030" s="250">
        <f>'MMA Rev-Exp Region 3'!T$59</f>
        <v>0</v>
      </c>
      <c r="W1030" s="250">
        <f>'MMA Rev-Exp Region 3'!U$59</f>
        <v>0</v>
      </c>
    </row>
    <row r="1031" spans="5:23" x14ac:dyDescent="0.3">
      <c r="E1031" s="243">
        <f>Jurat!I$1</f>
        <v>0</v>
      </c>
      <c r="F1031" s="244">
        <f>Jurat!D$33</f>
        <v>0</v>
      </c>
      <c r="G1031" s="219" t="s">
        <v>553</v>
      </c>
      <c r="H1031" s="244">
        <v>42551</v>
      </c>
      <c r="I1031" s="219" t="s">
        <v>488</v>
      </c>
      <c r="J1031" s="219" t="s">
        <v>626</v>
      </c>
      <c r="K1031" s="219" t="s">
        <v>558</v>
      </c>
      <c r="L1031" s="219" t="s">
        <v>562</v>
      </c>
      <c r="M1031" s="236" t="s">
        <v>175</v>
      </c>
      <c r="N1031" s="240" t="s">
        <v>25</v>
      </c>
      <c r="O1031" s="250">
        <f>'MMA Rev-Exp Region 3'!M$60</f>
        <v>0</v>
      </c>
      <c r="P1031" s="250">
        <f>'MMA Rev-Exp Region 3'!N$60</f>
        <v>0</v>
      </c>
      <c r="Q1031" s="250">
        <f>'MMA Rev-Exp Region 3'!O$60</f>
        <v>0</v>
      </c>
      <c r="R1031" s="250">
        <f>'MMA Rev-Exp Region 3'!P$60</f>
        <v>0</v>
      </c>
      <c r="S1031" s="250">
        <f>'MMA Rev-Exp Region 3'!Q$60</f>
        <v>0</v>
      </c>
      <c r="T1031" s="250">
        <f>'MMA Rev-Exp Region 3'!R$60</f>
        <v>0</v>
      </c>
      <c r="U1031" s="250">
        <f>'MMA Rev-Exp Region 3'!S$60</f>
        <v>0</v>
      </c>
      <c r="V1031" s="250">
        <f>'MMA Rev-Exp Region 3'!T$60</f>
        <v>0</v>
      </c>
      <c r="W1031" s="250">
        <f>'MMA Rev-Exp Region 3'!U$60</f>
        <v>0</v>
      </c>
    </row>
    <row r="1032" spans="5:23" x14ac:dyDescent="0.3">
      <c r="E1032" s="243">
        <f>Jurat!I$1</f>
        <v>0</v>
      </c>
      <c r="F1032" s="244">
        <f>Jurat!D$33</f>
        <v>0</v>
      </c>
      <c r="G1032" s="219" t="s">
        <v>553</v>
      </c>
      <c r="H1032" s="244">
        <v>42551</v>
      </c>
      <c r="I1032" s="219" t="s">
        <v>488</v>
      </c>
      <c r="J1032" s="219" t="s">
        <v>626</v>
      </c>
      <c r="K1032" s="219" t="s">
        <v>558</v>
      </c>
      <c r="L1032" s="219" t="s">
        <v>562</v>
      </c>
      <c r="M1032" s="236" t="s">
        <v>556</v>
      </c>
      <c r="N1032" s="240" t="s">
        <v>572</v>
      </c>
      <c r="O1032" s="250">
        <f>'MMA Rev-Exp Region 3'!M$61</f>
        <v>0</v>
      </c>
      <c r="P1032" s="250">
        <f>'MMA Rev-Exp Region 3'!N$61</f>
        <v>0</v>
      </c>
      <c r="Q1032" s="250">
        <f>'MMA Rev-Exp Region 3'!O$61</f>
        <v>0</v>
      </c>
      <c r="R1032" s="250">
        <f>'MMA Rev-Exp Region 3'!P$61</f>
        <v>0</v>
      </c>
      <c r="S1032" s="250">
        <f>'MMA Rev-Exp Region 3'!Q$61</f>
        <v>0</v>
      </c>
      <c r="T1032" s="250">
        <f>'MMA Rev-Exp Region 3'!R$61</f>
        <v>0</v>
      </c>
      <c r="U1032" s="250">
        <f>'MMA Rev-Exp Region 3'!S$61</f>
        <v>0</v>
      </c>
      <c r="V1032" s="250">
        <f>'MMA Rev-Exp Region 3'!T$61</f>
        <v>0</v>
      </c>
      <c r="W1032" s="250">
        <f>'MMA Rev-Exp Region 3'!U$61</f>
        <v>0</v>
      </c>
    </row>
    <row r="1033" spans="5:23" ht="28.8" x14ac:dyDescent="0.3">
      <c r="E1033" s="243">
        <f>Jurat!I$1</f>
        <v>0</v>
      </c>
      <c r="F1033" s="244">
        <f>Jurat!D$33</f>
        <v>0</v>
      </c>
      <c r="G1033" s="219" t="s">
        <v>553</v>
      </c>
      <c r="H1033" s="244">
        <v>42551</v>
      </c>
      <c r="I1033" s="219" t="s">
        <v>488</v>
      </c>
      <c r="J1033" s="219" t="s">
        <v>626</v>
      </c>
      <c r="K1033" s="219" t="s">
        <v>558</v>
      </c>
      <c r="L1033" s="219" t="s">
        <v>563</v>
      </c>
      <c r="M1033" s="236">
        <v>9.1</v>
      </c>
      <c r="N1033" s="229" t="s">
        <v>221</v>
      </c>
      <c r="O1033" s="250">
        <f>'MMA Rev-Exp Region 3'!M$63</f>
        <v>0</v>
      </c>
      <c r="P1033" s="250">
        <f>'MMA Rev-Exp Region 3'!N$63</f>
        <v>0</v>
      </c>
      <c r="Q1033" s="250">
        <f>'MMA Rev-Exp Region 3'!O$63</f>
        <v>0</v>
      </c>
      <c r="R1033" s="250">
        <f>'MMA Rev-Exp Region 3'!P$63</f>
        <v>0</v>
      </c>
      <c r="S1033" s="250">
        <f>'MMA Rev-Exp Region 3'!Q$63</f>
        <v>0</v>
      </c>
      <c r="T1033" s="250">
        <f>'MMA Rev-Exp Region 3'!R$63</f>
        <v>0</v>
      </c>
      <c r="U1033" s="250">
        <f>'MMA Rev-Exp Region 3'!S$63</f>
        <v>0</v>
      </c>
      <c r="V1033" s="250">
        <f>'MMA Rev-Exp Region 3'!T$63</f>
        <v>0</v>
      </c>
      <c r="W1033" s="250">
        <f>'MMA Rev-Exp Region 3'!U$63</f>
        <v>0</v>
      </c>
    </row>
    <row r="1034" spans="5:23" x14ac:dyDescent="0.3">
      <c r="E1034" s="243">
        <f>Jurat!I$1</f>
        <v>0</v>
      </c>
      <c r="F1034" s="244">
        <f>Jurat!D$33</f>
        <v>0</v>
      </c>
      <c r="G1034" s="219" t="s">
        <v>553</v>
      </c>
      <c r="H1034" s="244">
        <v>42551</v>
      </c>
      <c r="I1034" s="219" t="s">
        <v>488</v>
      </c>
      <c r="J1034" s="219" t="s">
        <v>626</v>
      </c>
      <c r="K1034" s="219" t="s">
        <v>558</v>
      </c>
      <c r="L1034" s="219" t="s">
        <v>563</v>
      </c>
      <c r="M1034" s="236" t="s">
        <v>118</v>
      </c>
      <c r="N1034" s="229" t="s">
        <v>222</v>
      </c>
      <c r="O1034" s="250">
        <f>'MMA Rev-Exp Region 3'!M$64</f>
        <v>0</v>
      </c>
      <c r="P1034" s="250">
        <f>'MMA Rev-Exp Region 3'!N$64</f>
        <v>0</v>
      </c>
      <c r="Q1034" s="250">
        <f>'MMA Rev-Exp Region 3'!O$64</f>
        <v>0</v>
      </c>
      <c r="R1034" s="250">
        <f>'MMA Rev-Exp Region 3'!P$64</f>
        <v>0</v>
      </c>
      <c r="S1034" s="250">
        <f>'MMA Rev-Exp Region 3'!Q$64</f>
        <v>0</v>
      </c>
      <c r="T1034" s="250">
        <f>'MMA Rev-Exp Region 3'!R$64</f>
        <v>0</v>
      </c>
      <c r="U1034" s="250">
        <f>'MMA Rev-Exp Region 3'!S$64</f>
        <v>0</v>
      </c>
      <c r="V1034" s="250">
        <f>'MMA Rev-Exp Region 3'!T$64</f>
        <v>0</v>
      </c>
      <c r="W1034" s="250">
        <f>'MMA Rev-Exp Region 3'!U$64</f>
        <v>0</v>
      </c>
    </row>
    <row r="1035" spans="5:23" x14ac:dyDescent="0.3">
      <c r="E1035" s="243">
        <f>Jurat!I$1</f>
        <v>0</v>
      </c>
      <c r="F1035" s="244">
        <f>Jurat!D$33</f>
        <v>0</v>
      </c>
      <c r="G1035" s="219" t="s">
        <v>553</v>
      </c>
      <c r="H1035" s="244">
        <v>42551</v>
      </c>
      <c r="I1035" s="219" t="s">
        <v>488</v>
      </c>
      <c r="J1035" s="219" t="s">
        <v>626</v>
      </c>
      <c r="K1035" s="219" t="s">
        <v>558</v>
      </c>
      <c r="L1035" s="219" t="s">
        <v>563</v>
      </c>
      <c r="M1035" s="236" t="s">
        <v>119</v>
      </c>
      <c r="N1035" s="229" t="s">
        <v>223</v>
      </c>
      <c r="O1035" s="250">
        <f>'MMA Rev-Exp Region 3'!M$65</f>
        <v>0</v>
      </c>
      <c r="P1035" s="250">
        <f>'MMA Rev-Exp Region 3'!N$65</f>
        <v>0</v>
      </c>
      <c r="Q1035" s="250">
        <f>'MMA Rev-Exp Region 3'!O$65</f>
        <v>0</v>
      </c>
      <c r="R1035" s="250">
        <f>'MMA Rev-Exp Region 3'!P$65</f>
        <v>0</v>
      </c>
      <c r="S1035" s="250">
        <f>'MMA Rev-Exp Region 3'!Q$65</f>
        <v>0</v>
      </c>
      <c r="T1035" s="250">
        <f>'MMA Rev-Exp Region 3'!R$65</f>
        <v>0</v>
      </c>
      <c r="U1035" s="250">
        <f>'MMA Rev-Exp Region 3'!S$65</f>
        <v>0</v>
      </c>
      <c r="V1035" s="250">
        <f>'MMA Rev-Exp Region 3'!T$65</f>
        <v>0</v>
      </c>
      <c r="W1035" s="250">
        <f>'MMA Rev-Exp Region 3'!U$65</f>
        <v>0</v>
      </c>
    </row>
    <row r="1036" spans="5:23" x14ac:dyDescent="0.3">
      <c r="E1036" s="243">
        <f>Jurat!I$1</f>
        <v>0</v>
      </c>
      <c r="F1036" s="244">
        <f>Jurat!D$33</f>
        <v>0</v>
      </c>
      <c r="G1036" s="219" t="s">
        <v>553</v>
      </c>
      <c r="H1036" s="244">
        <v>42551</v>
      </c>
      <c r="I1036" s="219" t="s">
        <v>488</v>
      </c>
      <c r="J1036" s="219" t="s">
        <v>626</v>
      </c>
      <c r="K1036" s="219" t="s">
        <v>558</v>
      </c>
      <c r="L1036" s="219" t="s">
        <v>563</v>
      </c>
      <c r="M1036" s="236" t="s">
        <v>120</v>
      </c>
      <c r="N1036" s="229" t="s">
        <v>176</v>
      </c>
      <c r="O1036" s="250">
        <f>'MMA Rev-Exp Region 3'!M$66</f>
        <v>0</v>
      </c>
      <c r="P1036" s="250">
        <f>'MMA Rev-Exp Region 3'!N$66</f>
        <v>0</v>
      </c>
      <c r="Q1036" s="250">
        <f>'MMA Rev-Exp Region 3'!O$66</f>
        <v>0</v>
      </c>
      <c r="R1036" s="250">
        <f>'MMA Rev-Exp Region 3'!P$66</f>
        <v>0</v>
      </c>
      <c r="S1036" s="250">
        <f>'MMA Rev-Exp Region 3'!Q$66</f>
        <v>0</v>
      </c>
      <c r="T1036" s="250">
        <f>'MMA Rev-Exp Region 3'!R$66</f>
        <v>0</v>
      </c>
      <c r="U1036" s="250">
        <f>'MMA Rev-Exp Region 3'!S$66</f>
        <v>0</v>
      </c>
      <c r="V1036" s="250">
        <f>'MMA Rev-Exp Region 3'!T$66</f>
        <v>0</v>
      </c>
      <c r="W1036" s="250">
        <f>'MMA Rev-Exp Region 3'!U$66</f>
        <v>0</v>
      </c>
    </row>
    <row r="1037" spans="5:23" x14ac:dyDescent="0.3">
      <c r="E1037" s="243">
        <f>Jurat!I$1</f>
        <v>0</v>
      </c>
      <c r="F1037" s="244">
        <f>Jurat!D$33</f>
        <v>0</v>
      </c>
      <c r="G1037" s="219" t="s">
        <v>553</v>
      </c>
      <c r="H1037" s="244">
        <v>42551</v>
      </c>
      <c r="I1037" s="219" t="s">
        <v>488</v>
      </c>
      <c r="J1037" s="219" t="s">
        <v>626</v>
      </c>
      <c r="K1037" s="219" t="s">
        <v>558</v>
      </c>
      <c r="L1037" s="219" t="s">
        <v>563</v>
      </c>
      <c r="M1037" s="236" t="s">
        <v>121</v>
      </c>
      <c r="N1037" s="229" t="s">
        <v>146</v>
      </c>
      <c r="O1037" s="250">
        <f>'MMA Rev-Exp Region 3'!M$67</f>
        <v>0</v>
      </c>
      <c r="P1037" s="250">
        <f>'MMA Rev-Exp Region 3'!N$67</f>
        <v>0</v>
      </c>
      <c r="Q1037" s="250">
        <f>'MMA Rev-Exp Region 3'!O$67</f>
        <v>0</v>
      </c>
      <c r="R1037" s="250">
        <f>'MMA Rev-Exp Region 3'!P$67</f>
        <v>0</v>
      </c>
      <c r="S1037" s="250">
        <f>'MMA Rev-Exp Region 3'!Q$67</f>
        <v>0</v>
      </c>
      <c r="T1037" s="250">
        <f>'MMA Rev-Exp Region 3'!R$67</f>
        <v>0</v>
      </c>
      <c r="U1037" s="250">
        <f>'MMA Rev-Exp Region 3'!S$67</f>
        <v>0</v>
      </c>
      <c r="V1037" s="250">
        <f>'MMA Rev-Exp Region 3'!T$67</f>
        <v>0</v>
      </c>
      <c r="W1037" s="250">
        <f>'MMA Rev-Exp Region 3'!U$67</f>
        <v>0</v>
      </c>
    </row>
    <row r="1038" spans="5:23" x14ac:dyDescent="0.3">
      <c r="E1038" s="243">
        <f>Jurat!I$1</f>
        <v>0</v>
      </c>
      <c r="F1038" s="244">
        <f>Jurat!D$33</f>
        <v>0</v>
      </c>
      <c r="G1038" s="219" t="s">
        <v>553</v>
      </c>
      <c r="H1038" s="244">
        <v>42551</v>
      </c>
      <c r="I1038" s="219" t="s">
        <v>488</v>
      </c>
      <c r="J1038" s="219" t="s">
        <v>626</v>
      </c>
      <c r="K1038" s="219" t="s">
        <v>558</v>
      </c>
      <c r="L1038" s="219" t="s">
        <v>563</v>
      </c>
      <c r="M1038" s="236" t="s">
        <v>122</v>
      </c>
      <c r="N1038" s="229" t="s">
        <v>178</v>
      </c>
      <c r="O1038" s="250">
        <f>'MMA Rev-Exp Region 3'!M$68</f>
        <v>0</v>
      </c>
      <c r="P1038" s="250">
        <f>'MMA Rev-Exp Region 3'!N$68</f>
        <v>0</v>
      </c>
      <c r="Q1038" s="250">
        <f>'MMA Rev-Exp Region 3'!O$68</f>
        <v>0</v>
      </c>
      <c r="R1038" s="250">
        <f>'MMA Rev-Exp Region 3'!P$68</f>
        <v>0</v>
      </c>
      <c r="S1038" s="250">
        <f>'MMA Rev-Exp Region 3'!Q$68</f>
        <v>0</v>
      </c>
      <c r="T1038" s="250">
        <f>'MMA Rev-Exp Region 3'!R$68</f>
        <v>0</v>
      </c>
      <c r="U1038" s="250">
        <f>'MMA Rev-Exp Region 3'!S$68</f>
        <v>0</v>
      </c>
      <c r="V1038" s="250">
        <f>'MMA Rev-Exp Region 3'!T$68</f>
        <v>0</v>
      </c>
      <c r="W1038" s="250">
        <f>'MMA Rev-Exp Region 3'!U$68</f>
        <v>0</v>
      </c>
    </row>
    <row r="1039" spans="5:23" x14ac:dyDescent="0.3">
      <c r="E1039" s="243">
        <f>Jurat!I$1</f>
        <v>0</v>
      </c>
      <c r="F1039" s="244">
        <f>Jurat!D$33</f>
        <v>0</v>
      </c>
      <c r="G1039" s="219" t="s">
        <v>553</v>
      </c>
      <c r="H1039" s="244">
        <v>42551</v>
      </c>
      <c r="I1039" s="219" t="s">
        <v>488</v>
      </c>
      <c r="J1039" s="219" t="s">
        <v>626</v>
      </c>
      <c r="K1039" s="219" t="s">
        <v>558</v>
      </c>
      <c r="L1039" s="219" t="s">
        <v>563</v>
      </c>
      <c r="M1039" s="236" t="s">
        <v>123</v>
      </c>
      <c r="N1039" s="229" t="s">
        <v>585</v>
      </c>
      <c r="O1039" s="250">
        <f>'MMA Rev-Exp Region 3'!M$69</f>
        <v>0</v>
      </c>
      <c r="P1039" s="250">
        <f>'MMA Rev-Exp Region 3'!N$69</f>
        <v>0</v>
      </c>
      <c r="Q1039" s="250">
        <f>'MMA Rev-Exp Region 3'!O$69</f>
        <v>0</v>
      </c>
      <c r="R1039" s="250">
        <f>'MMA Rev-Exp Region 3'!P$69</f>
        <v>0</v>
      </c>
      <c r="S1039" s="250">
        <f>'MMA Rev-Exp Region 3'!Q$69</f>
        <v>0</v>
      </c>
      <c r="T1039" s="250">
        <f>'MMA Rev-Exp Region 3'!R$69</f>
        <v>0</v>
      </c>
      <c r="U1039" s="250">
        <f>'MMA Rev-Exp Region 3'!S$69</f>
        <v>0</v>
      </c>
      <c r="V1039" s="250">
        <f>'MMA Rev-Exp Region 3'!T$69</f>
        <v>0</v>
      </c>
      <c r="W1039" s="250">
        <f>'MMA Rev-Exp Region 3'!U$69</f>
        <v>0</v>
      </c>
    </row>
    <row r="1040" spans="5:23" x14ac:dyDescent="0.3">
      <c r="E1040" s="243">
        <f>Jurat!I$1</f>
        <v>0</v>
      </c>
      <c r="F1040" s="244">
        <f>Jurat!D$33</f>
        <v>0</v>
      </c>
      <c r="G1040" s="219" t="s">
        <v>553</v>
      </c>
      <c r="H1040" s="244">
        <v>42551</v>
      </c>
      <c r="I1040" s="219" t="s">
        <v>488</v>
      </c>
      <c r="J1040" s="219" t="s">
        <v>626</v>
      </c>
      <c r="K1040" s="219" t="s">
        <v>558</v>
      </c>
      <c r="L1040" s="219" t="s">
        <v>6</v>
      </c>
      <c r="M1040" s="236" t="s">
        <v>129</v>
      </c>
      <c r="N1040" s="229" t="s">
        <v>224</v>
      </c>
      <c r="O1040" s="250">
        <f>'MMA Rev-Exp Region 3'!M$71</f>
        <v>0</v>
      </c>
      <c r="P1040" s="250">
        <f>'MMA Rev-Exp Region 3'!N$71</f>
        <v>0</v>
      </c>
      <c r="Q1040" s="250">
        <f>'MMA Rev-Exp Region 3'!O$71</f>
        <v>0</v>
      </c>
      <c r="R1040" s="250">
        <f>'MMA Rev-Exp Region 3'!P$71</f>
        <v>0</v>
      </c>
      <c r="S1040" s="250">
        <f>'MMA Rev-Exp Region 3'!Q$71</f>
        <v>0</v>
      </c>
      <c r="T1040" s="250">
        <f>'MMA Rev-Exp Region 3'!R$71</f>
        <v>0</v>
      </c>
      <c r="U1040" s="250">
        <f>'MMA Rev-Exp Region 3'!S$71</f>
        <v>0</v>
      </c>
      <c r="V1040" s="250">
        <f>'MMA Rev-Exp Region 3'!T$71</f>
        <v>0</v>
      </c>
      <c r="W1040" s="250">
        <f>'MMA Rev-Exp Region 3'!U$71</f>
        <v>0</v>
      </c>
    </row>
    <row r="1041" spans="5:23" x14ac:dyDescent="0.3">
      <c r="E1041" s="243">
        <f>Jurat!I$1</f>
        <v>0</v>
      </c>
      <c r="F1041" s="244">
        <f>Jurat!D$33</f>
        <v>0</v>
      </c>
      <c r="G1041" s="219" t="s">
        <v>553</v>
      </c>
      <c r="H1041" s="244">
        <v>42551</v>
      </c>
      <c r="I1041" s="219" t="s">
        <v>488</v>
      </c>
      <c r="J1041" s="219" t="s">
        <v>626</v>
      </c>
      <c r="K1041" s="219" t="s">
        <v>558</v>
      </c>
      <c r="L1041" s="219" t="s">
        <v>6</v>
      </c>
      <c r="M1041" s="236" t="s">
        <v>50</v>
      </c>
      <c r="N1041" s="229" t="s">
        <v>179</v>
      </c>
      <c r="O1041" s="250">
        <f>'MMA Rev-Exp Region 3'!M$72</f>
        <v>0</v>
      </c>
      <c r="P1041" s="250">
        <f>'MMA Rev-Exp Region 3'!N$72</f>
        <v>0</v>
      </c>
      <c r="Q1041" s="250">
        <f>'MMA Rev-Exp Region 3'!O$72</f>
        <v>0</v>
      </c>
      <c r="R1041" s="250">
        <f>'MMA Rev-Exp Region 3'!P$72</f>
        <v>0</v>
      </c>
      <c r="S1041" s="250">
        <f>'MMA Rev-Exp Region 3'!Q$72</f>
        <v>0</v>
      </c>
      <c r="T1041" s="250">
        <f>'MMA Rev-Exp Region 3'!R$72</f>
        <v>0</v>
      </c>
      <c r="U1041" s="250">
        <f>'MMA Rev-Exp Region 3'!S$72</f>
        <v>0</v>
      </c>
      <c r="V1041" s="250">
        <f>'MMA Rev-Exp Region 3'!T$72</f>
        <v>0</v>
      </c>
      <c r="W1041" s="250">
        <f>'MMA Rev-Exp Region 3'!U$72</f>
        <v>0</v>
      </c>
    </row>
    <row r="1042" spans="5:23" x14ac:dyDescent="0.3">
      <c r="E1042" s="243">
        <f>Jurat!I$1</f>
        <v>0</v>
      </c>
      <c r="F1042" s="244">
        <f>Jurat!D$33</f>
        <v>0</v>
      </c>
      <c r="G1042" s="219" t="s">
        <v>553</v>
      </c>
      <c r="H1042" s="244">
        <v>42551</v>
      </c>
      <c r="I1042" s="219" t="s">
        <v>488</v>
      </c>
      <c r="J1042" s="219" t="s">
        <v>626</v>
      </c>
      <c r="K1042" s="219" t="s">
        <v>558</v>
      </c>
      <c r="L1042" s="219" t="s">
        <v>6</v>
      </c>
      <c r="M1042" s="236" t="s">
        <v>51</v>
      </c>
      <c r="N1042" s="229" t="s">
        <v>180</v>
      </c>
      <c r="O1042" s="250">
        <f>'MMA Rev-Exp Region 3'!M$73</f>
        <v>0</v>
      </c>
      <c r="P1042" s="250">
        <f>'MMA Rev-Exp Region 3'!N$73</f>
        <v>0</v>
      </c>
      <c r="Q1042" s="250">
        <f>'MMA Rev-Exp Region 3'!O$73</f>
        <v>0</v>
      </c>
      <c r="R1042" s="250">
        <f>'MMA Rev-Exp Region 3'!P$73</f>
        <v>0</v>
      </c>
      <c r="S1042" s="250">
        <f>'MMA Rev-Exp Region 3'!Q$73</f>
        <v>0</v>
      </c>
      <c r="T1042" s="250">
        <f>'MMA Rev-Exp Region 3'!R$73</f>
        <v>0</v>
      </c>
      <c r="U1042" s="250">
        <f>'MMA Rev-Exp Region 3'!S$73</f>
        <v>0</v>
      </c>
      <c r="V1042" s="250">
        <f>'MMA Rev-Exp Region 3'!T$73</f>
        <v>0</v>
      </c>
      <c r="W1042" s="250">
        <f>'MMA Rev-Exp Region 3'!U$73</f>
        <v>0</v>
      </c>
    </row>
    <row r="1043" spans="5:23" x14ac:dyDescent="0.3">
      <c r="E1043" s="243">
        <f>Jurat!I$1</f>
        <v>0</v>
      </c>
      <c r="F1043" s="244">
        <f>Jurat!D$33</f>
        <v>0</v>
      </c>
      <c r="G1043" s="219" t="s">
        <v>553</v>
      </c>
      <c r="H1043" s="244">
        <v>42551</v>
      </c>
      <c r="I1043" s="219" t="s">
        <v>488</v>
      </c>
      <c r="J1043" s="219" t="s">
        <v>626</v>
      </c>
      <c r="K1043" s="219" t="s">
        <v>558</v>
      </c>
      <c r="L1043" s="219" t="s">
        <v>6</v>
      </c>
      <c r="M1043" s="236" t="s">
        <v>181</v>
      </c>
      <c r="N1043" s="229" t="s">
        <v>577</v>
      </c>
      <c r="O1043" s="250">
        <f>'MMA Rev-Exp Region 3'!M$74</f>
        <v>0</v>
      </c>
      <c r="P1043" s="250">
        <f>'MMA Rev-Exp Region 3'!N$74</f>
        <v>0</v>
      </c>
      <c r="Q1043" s="250">
        <f>'MMA Rev-Exp Region 3'!O$74</f>
        <v>0</v>
      </c>
      <c r="R1043" s="250">
        <f>'MMA Rev-Exp Region 3'!P$74</f>
        <v>0</v>
      </c>
      <c r="S1043" s="250">
        <f>'MMA Rev-Exp Region 3'!Q$74</f>
        <v>0</v>
      </c>
      <c r="T1043" s="250">
        <f>'MMA Rev-Exp Region 3'!R$74</f>
        <v>0</v>
      </c>
      <c r="U1043" s="250">
        <f>'MMA Rev-Exp Region 3'!S$74</f>
        <v>0</v>
      </c>
      <c r="V1043" s="250">
        <f>'MMA Rev-Exp Region 3'!T$74</f>
        <v>0</v>
      </c>
      <c r="W1043" s="250">
        <f>'MMA Rev-Exp Region 3'!U$74</f>
        <v>0</v>
      </c>
    </row>
    <row r="1044" spans="5:23" x14ac:dyDescent="0.3">
      <c r="E1044" s="243">
        <f>Jurat!I$1</f>
        <v>0</v>
      </c>
      <c r="F1044" s="244">
        <f>Jurat!D$33</f>
        <v>0</v>
      </c>
      <c r="G1044" s="219" t="s">
        <v>553</v>
      </c>
      <c r="H1044" s="244">
        <v>42551</v>
      </c>
      <c r="I1044" s="219" t="s">
        <v>488</v>
      </c>
      <c r="J1044" s="219" t="s">
        <v>626</v>
      </c>
      <c r="K1044" s="219" t="s">
        <v>558</v>
      </c>
      <c r="L1044" s="219" t="s">
        <v>547</v>
      </c>
      <c r="M1044" s="237" t="s">
        <v>132</v>
      </c>
      <c r="N1044" s="228" t="s">
        <v>36</v>
      </c>
      <c r="O1044" s="250">
        <f>'MMA Rev-Exp Region 3'!M$80</f>
        <v>0</v>
      </c>
      <c r="P1044" s="250">
        <f>'MMA Rev-Exp Region 3'!N$80</f>
        <v>0</v>
      </c>
      <c r="Q1044" s="250">
        <f>'MMA Rev-Exp Region 3'!O$80</f>
        <v>0</v>
      </c>
      <c r="R1044" s="250">
        <f>'MMA Rev-Exp Region 3'!P$80</f>
        <v>0</v>
      </c>
      <c r="S1044" s="250">
        <f>'MMA Rev-Exp Region 3'!Q$80</f>
        <v>0</v>
      </c>
      <c r="T1044" s="250">
        <f>'MMA Rev-Exp Region 3'!R$80</f>
        <v>0</v>
      </c>
      <c r="U1044" s="250">
        <f>'MMA Rev-Exp Region 3'!S$80</f>
        <v>0</v>
      </c>
      <c r="V1044" s="250">
        <f>'MMA Rev-Exp Region 3'!T$80</f>
        <v>0</v>
      </c>
      <c r="W1044" s="250">
        <f>'MMA Rev-Exp Region 3'!U$80</f>
        <v>0</v>
      </c>
    </row>
    <row r="1045" spans="5:23" x14ac:dyDescent="0.3">
      <c r="E1045" s="243">
        <f>Jurat!I$1</f>
        <v>0</v>
      </c>
      <c r="F1045" s="244">
        <f>Jurat!D$33</f>
        <v>0</v>
      </c>
      <c r="G1045" s="219" t="s">
        <v>553</v>
      </c>
      <c r="H1045" s="244">
        <v>42551</v>
      </c>
      <c r="I1045" s="219" t="s">
        <v>488</v>
      </c>
      <c r="J1045" s="219" t="s">
        <v>626</v>
      </c>
      <c r="K1045" s="219" t="s">
        <v>558</v>
      </c>
      <c r="L1045" s="219" t="s">
        <v>547</v>
      </c>
      <c r="M1045" s="237" t="s">
        <v>182</v>
      </c>
      <c r="N1045" s="228" t="s">
        <v>148</v>
      </c>
      <c r="O1045" s="250">
        <f>'MMA Rev-Exp Region 3'!M$81</f>
        <v>0</v>
      </c>
      <c r="P1045" s="250">
        <f>'MMA Rev-Exp Region 3'!N$81</f>
        <v>0</v>
      </c>
      <c r="Q1045" s="250">
        <f>'MMA Rev-Exp Region 3'!O$81</f>
        <v>0</v>
      </c>
      <c r="R1045" s="250">
        <f>'MMA Rev-Exp Region 3'!P$81</f>
        <v>0</v>
      </c>
      <c r="S1045" s="250">
        <f>'MMA Rev-Exp Region 3'!Q$81</f>
        <v>0</v>
      </c>
      <c r="T1045" s="250">
        <f>'MMA Rev-Exp Region 3'!R$81</f>
        <v>0</v>
      </c>
      <c r="U1045" s="250">
        <f>'MMA Rev-Exp Region 3'!S$81</f>
        <v>0</v>
      </c>
      <c r="V1045" s="250">
        <f>'MMA Rev-Exp Region 3'!T$81</f>
        <v>0</v>
      </c>
      <c r="W1045" s="250">
        <f>'MMA Rev-Exp Region 3'!U$81</f>
        <v>0</v>
      </c>
    </row>
    <row r="1046" spans="5:23" x14ac:dyDescent="0.3">
      <c r="E1046" s="243">
        <f>Jurat!I$1</f>
        <v>0</v>
      </c>
      <c r="F1046" s="244">
        <f>Jurat!D$33</f>
        <v>0</v>
      </c>
      <c r="G1046" s="219" t="s">
        <v>553</v>
      </c>
      <c r="H1046" s="244">
        <v>42551</v>
      </c>
      <c r="I1046" s="219" t="s">
        <v>488</v>
      </c>
      <c r="J1046" s="219" t="s">
        <v>626</v>
      </c>
      <c r="K1046" s="219" t="s">
        <v>558</v>
      </c>
      <c r="L1046" s="219" t="s">
        <v>547</v>
      </c>
      <c r="M1046" s="237" t="s">
        <v>184</v>
      </c>
      <c r="N1046" s="228" t="s">
        <v>44</v>
      </c>
      <c r="O1046" s="250">
        <f>'MMA Rev-Exp Region 3'!M$83</f>
        <v>0</v>
      </c>
      <c r="P1046" s="250">
        <f>'MMA Rev-Exp Region 3'!N$83</f>
        <v>0</v>
      </c>
      <c r="Q1046" s="250">
        <f>'MMA Rev-Exp Region 3'!O$83</f>
        <v>0</v>
      </c>
      <c r="R1046" s="250">
        <f>'MMA Rev-Exp Region 3'!P$83</f>
        <v>0</v>
      </c>
      <c r="S1046" s="250">
        <f>'MMA Rev-Exp Region 3'!Q$83</f>
        <v>0</v>
      </c>
      <c r="T1046" s="250">
        <f>'MMA Rev-Exp Region 3'!R$83</f>
        <v>0</v>
      </c>
      <c r="U1046" s="250">
        <f>'MMA Rev-Exp Region 3'!S$83</f>
        <v>0</v>
      </c>
      <c r="V1046" s="250">
        <f>'MMA Rev-Exp Region 3'!T$83</f>
        <v>0</v>
      </c>
      <c r="W1046" s="250">
        <f>'MMA Rev-Exp Region 3'!U$83</f>
        <v>0</v>
      </c>
    </row>
    <row r="1047" spans="5:23" x14ac:dyDescent="0.3">
      <c r="E1047" s="243">
        <f>Jurat!I$1</f>
        <v>0</v>
      </c>
      <c r="F1047" s="244">
        <f>Jurat!D$33</f>
        <v>0</v>
      </c>
      <c r="G1047" s="219" t="s">
        <v>553</v>
      </c>
      <c r="H1047" s="244">
        <v>42551</v>
      </c>
      <c r="I1047" s="219" t="s">
        <v>488</v>
      </c>
      <c r="J1047" s="219" t="s">
        <v>626</v>
      </c>
      <c r="K1047" s="219" t="s">
        <v>558</v>
      </c>
      <c r="L1047" s="219" t="s">
        <v>547</v>
      </c>
      <c r="M1047" s="237" t="s">
        <v>185</v>
      </c>
      <c r="N1047" s="228" t="s">
        <v>427</v>
      </c>
      <c r="O1047" s="250">
        <f>'MMA Rev-Exp Region 3'!M$84</f>
        <v>0</v>
      </c>
      <c r="P1047" s="250">
        <f>'MMA Rev-Exp Region 3'!N$84</f>
        <v>0</v>
      </c>
      <c r="Q1047" s="250">
        <f>'MMA Rev-Exp Region 3'!O$84</f>
        <v>0</v>
      </c>
      <c r="R1047" s="250">
        <f>'MMA Rev-Exp Region 3'!P$84</f>
        <v>0</v>
      </c>
      <c r="S1047" s="250">
        <f>'MMA Rev-Exp Region 3'!Q$84</f>
        <v>0</v>
      </c>
      <c r="T1047" s="250">
        <f>'MMA Rev-Exp Region 3'!R$84</f>
        <v>0</v>
      </c>
      <c r="U1047" s="250">
        <f>'MMA Rev-Exp Region 3'!S$84</f>
        <v>0</v>
      </c>
      <c r="V1047" s="250">
        <f>'MMA Rev-Exp Region 3'!T$84</f>
        <v>0</v>
      </c>
      <c r="W1047" s="250">
        <f>'MMA Rev-Exp Region 3'!U$84</f>
        <v>0</v>
      </c>
    </row>
    <row r="1048" spans="5:23" x14ac:dyDescent="0.3">
      <c r="E1048" s="243">
        <f>Jurat!I$1</f>
        <v>0</v>
      </c>
      <c r="F1048" s="244">
        <f>Jurat!D$33</f>
        <v>0</v>
      </c>
      <c r="G1048" s="219" t="s">
        <v>553</v>
      </c>
      <c r="H1048" s="244">
        <v>42551</v>
      </c>
      <c r="I1048" s="219" t="s">
        <v>488</v>
      </c>
      <c r="J1048" s="219" t="s">
        <v>626</v>
      </c>
      <c r="K1048" s="219" t="s">
        <v>564</v>
      </c>
      <c r="L1048" s="219" t="s">
        <v>549</v>
      </c>
      <c r="M1048" s="236" t="s">
        <v>133</v>
      </c>
      <c r="N1048" s="228" t="s">
        <v>30</v>
      </c>
      <c r="O1048" s="250">
        <f>'MMA Rev-Exp Region 3'!M$89</f>
        <v>0</v>
      </c>
      <c r="P1048" s="250">
        <v>0</v>
      </c>
      <c r="Q1048" s="250">
        <v>0</v>
      </c>
      <c r="R1048" s="250">
        <v>0</v>
      </c>
      <c r="S1048" s="250">
        <v>0</v>
      </c>
      <c r="T1048" s="250">
        <v>0</v>
      </c>
      <c r="U1048" s="250">
        <v>0</v>
      </c>
      <c r="V1048" s="250">
        <v>0</v>
      </c>
      <c r="W1048" s="250">
        <v>0</v>
      </c>
    </row>
    <row r="1049" spans="5:23" x14ac:dyDescent="0.3">
      <c r="E1049" s="243">
        <f>Jurat!I$1</f>
        <v>0</v>
      </c>
      <c r="F1049" s="244">
        <f>Jurat!D$33</f>
        <v>0</v>
      </c>
      <c r="G1049" s="219" t="s">
        <v>553</v>
      </c>
      <c r="H1049" s="244">
        <v>42551</v>
      </c>
      <c r="I1049" s="219" t="s">
        <v>488</v>
      </c>
      <c r="J1049" s="219" t="s">
        <v>626</v>
      </c>
      <c r="K1049" s="219" t="s">
        <v>564</v>
      </c>
      <c r="L1049" s="219" t="s">
        <v>549</v>
      </c>
      <c r="M1049" s="236" t="s">
        <v>134</v>
      </c>
      <c r="N1049" s="231" t="s">
        <v>109</v>
      </c>
      <c r="O1049" s="250">
        <f>'MMA Rev-Exp Region 3'!M$90</f>
        <v>0</v>
      </c>
      <c r="P1049" s="250">
        <v>0</v>
      </c>
      <c r="Q1049" s="250">
        <v>0</v>
      </c>
      <c r="R1049" s="250">
        <v>0</v>
      </c>
      <c r="S1049" s="250">
        <v>0</v>
      </c>
      <c r="T1049" s="250">
        <v>0</v>
      </c>
      <c r="U1049" s="250">
        <v>0</v>
      </c>
      <c r="V1049" s="250">
        <v>0</v>
      </c>
      <c r="W1049" s="250">
        <v>0</v>
      </c>
    </row>
    <row r="1050" spans="5:23" x14ac:dyDescent="0.3">
      <c r="E1050" s="243">
        <f>Jurat!I$1</f>
        <v>0</v>
      </c>
      <c r="F1050" s="244">
        <f>Jurat!D$33</f>
        <v>0</v>
      </c>
      <c r="G1050" s="219" t="s">
        <v>553</v>
      </c>
      <c r="H1050" s="244">
        <v>42551</v>
      </c>
      <c r="I1050" s="219" t="s">
        <v>488</v>
      </c>
      <c r="J1050" s="219" t="s">
        <v>626</v>
      </c>
      <c r="K1050" s="219" t="s">
        <v>564</v>
      </c>
      <c r="L1050" s="219" t="s">
        <v>549</v>
      </c>
      <c r="M1050" s="236" t="s">
        <v>135</v>
      </c>
      <c r="N1050" s="228" t="s">
        <v>110</v>
      </c>
      <c r="O1050" s="250">
        <f>'MMA Rev-Exp Region 3'!M$91</f>
        <v>0</v>
      </c>
      <c r="P1050" s="250">
        <v>0</v>
      </c>
      <c r="Q1050" s="250">
        <v>0</v>
      </c>
      <c r="R1050" s="250">
        <v>0</v>
      </c>
      <c r="S1050" s="250">
        <v>0</v>
      </c>
      <c r="T1050" s="250">
        <v>0</v>
      </c>
      <c r="U1050" s="250">
        <v>0</v>
      </c>
      <c r="V1050" s="250">
        <v>0</v>
      </c>
      <c r="W1050" s="250">
        <v>0</v>
      </c>
    </row>
    <row r="1051" spans="5:23" x14ac:dyDescent="0.3">
      <c r="E1051" s="243">
        <f>Jurat!I$1</f>
        <v>0</v>
      </c>
      <c r="F1051" s="244">
        <f>Jurat!D$33</f>
        <v>0</v>
      </c>
      <c r="G1051" s="219" t="s">
        <v>553</v>
      </c>
      <c r="H1051" s="244">
        <v>42551</v>
      </c>
      <c r="I1051" s="219" t="s">
        <v>488</v>
      </c>
      <c r="J1051" s="219" t="s">
        <v>626</v>
      </c>
      <c r="K1051" s="219" t="s">
        <v>564</v>
      </c>
      <c r="L1051" s="219" t="s">
        <v>549</v>
      </c>
      <c r="M1051" s="239" t="s">
        <v>136</v>
      </c>
      <c r="N1051" s="228" t="s">
        <v>111</v>
      </c>
      <c r="O1051" s="250">
        <f>'MMA Rev-Exp Region 3'!M$92</f>
        <v>0</v>
      </c>
      <c r="P1051" s="250">
        <v>0</v>
      </c>
      <c r="Q1051" s="250">
        <v>0</v>
      </c>
      <c r="R1051" s="250">
        <v>0</v>
      </c>
      <c r="S1051" s="250">
        <v>0</v>
      </c>
      <c r="T1051" s="250">
        <v>0</v>
      </c>
      <c r="U1051" s="250">
        <v>0</v>
      </c>
      <c r="V1051" s="250">
        <v>0</v>
      </c>
      <c r="W1051" s="250">
        <v>0</v>
      </c>
    </row>
    <row r="1052" spans="5:23" x14ac:dyDescent="0.3">
      <c r="E1052" s="243">
        <f>Jurat!I$1</f>
        <v>0</v>
      </c>
      <c r="F1052" s="244">
        <f>Jurat!D$33</f>
        <v>0</v>
      </c>
      <c r="G1052" s="219" t="s">
        <v>553</v>
      </c>
      <c r="H1052" s="244">
        <v>42551</v>
      </c>
      <c r="I1052" s="219" t="s">
        <v>488</v>
      </c>
      <c r="J1052" s="219" t="s">
        <v>626</v>
      </c>
      <c r="K1052" s="219" t="s">
        <v>564</v>
      </c>
      <c r="L1052" s="219" t="s">
        <v>549</v>
      </c>
      <c r="M1052" s="239" t="s">
        <v>137</v>
      </c>
      <c r="N1052" s="228" t="s">
        <v>112</v>
      </c>
      <c r="O1052" s="250">
        <f>'MMA Rev-Exp Region 3'!M$93</f>
        <v>0</v>
      </c>
      <c r="P1052" s="250">
        <v>0</v>
      </c>
      <c r="Q1052" s="250">
        <v>0</v>
      </c>
      <c r="R1052" s="250">
        <v>0</v>
      </c>
      <c r="S1052" s="250">
        <v>0</v>
      </c>
      <c r="T1052" s="250">
        <v>0</v>
      </c>
      <c r="U1052" s="250">
        <v>0</v>
      </c>
      <c r="V1052" s="250">
        <v>0</v>
      </c>
      <c r="W1052" s="250">
        <v>0</v>
      </c>
    </row>
    <row r="1053" spans="5:23" x14ac:dyDescent="0.3">
      <c r="E1053" s="243">
        <f>Jurat!I$1</f>
        <v>0</v>
      </c>
      <c r="F1053" s="244">
        <f>Jurat!D$33</f>
        <v>0</v>
      </c>
      <c r="G1053" s="219" t="s">
        <v>553</v>
      </c>
      <c r="H1053" s="244">
        <v>42551</v>
      </c>
      <c r="I1053" s="219" t="s">
        <v>488</v>
      </c>
      <c r="J1053" s="219" t="s">
        <v>626</v>
      </c>
      <c r="K1053" s="219" t="s">
        <v>564</v>
      </c>
      <c r="L1053" s="219" t="s">
        <v>549</v>
      </c>
      <c r="M1053" s="236" t="s">
        <v>138</v>
      </c>
      <c r="N1053" s="231" t="s">
        <v>31</v>
      </c>
      <c r="O1053" s="250">
        <f>'MMA Rev-Exp Region 3'!M$94</f>
        <v>0</v>
      </c>
      <c r="P1053" s="250">
        <v>0</v>
      </c>
      <c r="Q1053" s="250">
        <v>0</v>
      </c>
      <c r="R1053" s="250">
        <v>0</v>
      </c>
      <c r="S1053" s="250">
        <v>0</v>
      </c>
      <c r="T1053" s="250">
        <v>0</v>
      </c>
      <c r="U1053" s="250">
        <v>0</v>
      </c>
      <c r="V1053" s="250">
        <v>0</v>
      </c>
      <c r="W1053" s="250">
        <v>0</v>
      </c>
    </row>
    <row r="1054" spans="5:23" x14ac:dyDescent="0.3">
      <c r="E1054" s="243">
        <f>Jurat!I$1</f>
        <v>0</v>
      </c>
      <c r="F1054" s="244">
        <f>Jurat!D$33</f>
        <v>0</v>
      </c>
      <c r="G1054" s="219" t="s">
        <v>553</v>
      </c>
      <c r="H1054" s="244">
        <v>42551</v>
      </c>
      <c r="I1054" s="219" t="s">
        <v>488</v>
      </c>
      <c r="J1054" s="219" t="s">
        <v>626</v>
      </c>
      <c r="K1054" s="219" t="s">
        <v>550</v>
      </c>
      <c r="L1054" s="219" t="s">
        <v>550</v>
      </c>
      <c r="M1054" s="237" t="s">
        <v>140</v>
      </c>
      <c r="N1054" s="231" t="s">
        <v>424</v>
      </c>
      <c r="O1054" s="250">
        <f>'MMA Rev-Exp Region 3'!M$96</f>
        <v>0</v>
      </c>
      <c r="P1054" s="250">
        <v>0</v>
      </c>
      <c r="Q1054" s="250">
        <v>0</v>
      </c>
      <c r="R1054" s="250">
        <v>0</v>
      </c>
      <c r="S1054" s="250">
        <v>0</v>
      </c>
      <c r="T1054" s="250">
        <v>0</v>
      </c>
      <c r="U1054" s="250">
        <v>0</v>
      </c>
      <c r="V1054" s="250">
        <v>0</v>
      </c>
      <c r="W1054" s="250">
        <v>0</v>
      </c>
    </row>
    <row r="1055" spans="5:23" x14ac:dyDescent="0.3">
      <c r="E1055" s="243">
        <f>Jurat!I$1</f>
        <v>0</v>
      </c>
      <c r="F1055" s="244">
        <f>Jurat!D$33</f>
        <v>0</v>
      </c>
      <c r="G1055" s="219" t="s">
        <v>553</v>
      </c>
      <c r="H1055" s="244">
        <v>42551</v>
      </c>
      <c r="I1055" s="219" t="s">
        <v>488</v>
      </c>
      <c r="J1055" s="219" t="s">
        <v>626</v>
      </c>
      <c r="K1055" s="219" t="s">
        <v>550</v>
      </c>
      <c r="L1055" s="219" t="s">
        <v>550</v>
      </c>
      <c r="M1055" s="237" t="s">
        <v>141</v>
      </c>
      <c r="N1055" s="231" t="s">
        <v>417</v>
      </c>
      <c r="O1055" s="250">
        <f>'MMA Rev-Exp Region 3'!M$97</f>
        <v>0</v>
      </c>
      <c r="P1055" s="250">
        <v>0</v>
      </c>
      <c r="Q1055" s="250">
        <v>0</v>
      </c>
      <c r="R1055" s="250">
        <v>0</v>
      </c>
      <c r="S1055" s="250">
        <v>0</v>
      </c>
      <c r="T1055" s="250">
        <v>0</v>
      </c>
      <c r="U1055" s="250">
        <v>0</v>
      </c>
      <c r="V1055" s="250">
        <v>0</v>
      </c>
      <c r="W1055" s="250">
        <v>0</v>
      </c>
    </row>
    <row r="1056" spans="5:23" ht="28.8" x14ac:dyDescent="0.3">
      <c r="E1056" s="243">
        <f>Jurat!I$1</f>
        <v>0</v>
      </c>
      <c r="F1056" s="244">
        <f>Jurat!D$33</f>
        <v>0</v>
      </c>
      <c r="G1056" s="219" t="s">
        <v>553</v>
      </c>
      <c r="H1056" s="244">
        <v>42551</v>
      </c>
      <c r="I1056" s="219" t="s">
        <v>488</v>
      </c>
      <c r="J1056" s="219" t="s">
        <v>626</v>
      </c>
      <c r="K1056" s="219" t="s">
        <v>550</v>
      </c>
      <c r="L1056" s="219" t="s">
        <v>550</v>
      </c>
      <c r="M1056" s="237" t="s">
        <v>142</v>
      </c>
      <c r="N1056" s="231" t="s">
        <v>197</v>
      </c>
      <c r="O1056" s="250">
        <f>'MMA Rev-Exp Region 3'!M$98</f>
        <v>0</v>
      </c>
      <c r="P1056" s="250">
        <v>0</v>
      </c>
      <c r="Q1056" s="250">
        <v>0</v>
      </c>
      <c r="R1056" s="250">
        <v>0</v>
      </c>
      <c r="S1056" s="250">
        <v>0</v>
      </c>
      <c r="T1056" s="250">
        <v>0</v>
      </c>
      <c r="U1056" s="250">
        <v>0</v>
      </c>
      <c r="V1056" s="250">
        <v>0</v>
      </c>
      <c r="W1056" s="250">
        <v>0</v>
      </c>
    </row>
    <row r="1057" spans="5:23" x14ac:dyDescent="0.3">
      <c r="E1057" s="243">
        <f>Jurat!I$1</f>
        <v>0</v>
      </c>
      <c r="F1057" s="244">
        <f>Jurat!D$33</f>
        <v>0</v>
      </c>
      <c r="G1057" s="219" t="s">
        <v>553</v>
      </c>
      <c r="H1057" s="244">
        <v>42551</v>
      </c>
      <c r="I1057" s="219" t="s">
        <v>488</v>
      </c>
      <c r="J1057" s="219" t="s">
        <v>627</v>
      </c>
      <c r="K1057" s="234" t="s">
        <v>29</v>
      </c>
      <c r="L1057" s="234" t="s">
        <v>29</v>
      </c>
      <c r="M1057" s="237" t="s">
        <v>325</v>
      </c>
      <c r="N1057" s="231" t="s">
        <v>29</v>
      </c>
      <c r="O1057" s="250">
        <f>'MMA Rev-Exp Region 3'!M$105</f>
        <v>0</v>
      </c>
      <c r="P1057" s="250">
        <v>0</v>
      </c>
      <c r="Q1057" s="250">
        <v>0</v>
      </c>
      <c r="R1057" s="250">
        <v>0</v>
      </c>
      <c r="S1057" s="250">
        <v>0</v>
      </c>
      <c r="T1057" s="250">
        <v>0</v>
      </c>
      <c r="U1057" s="250">
        <v>0</v>
      </c>
      <c r="V1057" s="250">
        <v>0</v>
      </c>
      <c r="W1057" s="250">
        <v>0</v>
      </c>
    </row>
    <row r="1058" spans="5:23" x14ac:dyDescent="0.3">
      <c r="E1058" s="243">
        <f>Jurat!I$1</f>
        <v>0</v>
      </c>
      <c r="F1058" s="244">
        <f>Jurat!D$33</f>
        <v>0</v>
      </c>
      <c r="G1058" s="219" t="s">
        <v>553</v>
      </c>
      <c r="H1058" s="244">
        <v>42551</v>
      </c>
      <c r="I1058" s="219" t="s">
        <v>488</v>
      </c>
      <c r="J1058" s="219" t="s">
        <v>628</v>
      </c>
      <c r="K1058" s="219" t="s">
        <v>629</v>
      </c>
      <c r="L1058" s="234" t="s">
        <v>629</v>
      </c>
      <c r="M1058" s="238" t="s">
        <v>327</v>
      </c>
      <c r="N1058" s="231" t="s">
        <v>419</v>
      </c>
      <c r="O1058" s="250">
        <f>'MMA Rev-Exp Region 3'!M$107</f>
        <v>0</v>
      </c>
      <c r="P1058" s="250">
        <v>0</v>
      </c>
      <c r="Q1058" s="250">
        <v>0</v>
      </c>
      <c r="R1058" s="250">
        <v>0</v>
      </c>
      <c r="S1058" s="250">
        <v>0</v>
      </c>
      <c r="T1058" s="250">
        <v>0</v>
      </c>
      <c r="U1058" s="250">
        <v>0</v>
      </c>
      <c r="V1058" s="250">
        <v>0</v>
      </c>
      <c r="W1058" s="250">
        <v>0</v>
      </c>
    </row>
    <row r="1059" spans="5:23" x14ac:dyDescent="0.3">
      <c r="E1059" s="243">
        <f>Jurat!I$1</f>
        <v>0</v>
      </c>
      <c r="F1059" s="244">
        <f>Jurat!D$33</f>
        <v>0</v>
      </c>
      <c r="G1059" s="219" t="s">
        <v>553</v>
      </c>
      <c r="H1059" s="244">
        <v>42551</v>
      </c>
      <c r="I1059" s="219" t="s">
        <v>488</v>
      </c>
      <c r="J1059" s="219" t="s">
        <v>627</v>
      </c>
      <c r="K1059" s="219" t="s">
        <v>630</v>
      </c>
      <c r="L1059" s="234" t="s">
        <v>630</v>
      </c>
      <c r="M1059" s="238" t="s">
        <v>201</v>
      </c>
      <c r="N1059" s="231" t="s">
        <v>421</v>
      </c>
      <c r="O1059" s="250">
        <f>'MMA Rev-Exp Region 3'!M$108</f>
        <v>0</v>
      </c>
      <c r="P1059" s="250">
        <v>0</v>
      </c>
      <c r="Q1059" s="250">
        <v>0</v>
      </c>
      <c r="R1059" s="250">
        <v>0</v>
      </c>
      <c r="S1059" s="250">
        <v>0</v>
      </c>
      <c r="T1059" s="250">
        <v>0</v>
      </c>
      <c r="U1059" s="250">
        <v>0</v>
      </c>
      <c r="V1059" s="250">
        <v>0</v>
      </c>
      <c r="W1059" s="250">
        <v>0</v>
      </c>
    </row>
    <row r="1060" spans="5:23" x14ac:dyDescent="0.3">
      <c r="E1060" s="243">
        <f>Jurat!I$1</f>
        <v>0</v>
      </c>
      <c r="F1060" s="244">
        <f>Jurat!D$33</f>
        <v>0</v>
      </c>
      <c r="G1060" s="219" t="s">
        <v>553</v>
      </c>
      <c r="H1060" s="244">
        <v>42551</v>
      </c>
      <c r="I1060" s="219" t="s">
        <v>488</v>
      </c>
      <c r="J1060" s="219" t="s">
        <v>627</v>
      </c>
      <c r="K1060" s="219" t="s">
        <v>630</v>
      </c>
      <c r="L1060" s="234" t="s">
        <v>630</v>
      </c>
      <c r="M1060" s="238" t="s">
        <v>202</v>
      </c>
      <c r="N1060" s="231" t="s">
        <v>420</v>
      </c>
      <c r="O1060" s="250">
        <f>'MMA Rev-Exp Region 3'!M$109</f>
        <v>0</v>
      </c>
      <c r="P1060" s="250">
        <v>0</v>
      </c>
      <c r="Q1060" s="250">
        <v>0</v>
      </c>
      <c r="R1060" s="250">
        <v>0</v>
      </c>
      <c r="S1060" s="250">
        <v>0</v>
      </c>
      <c r="T1060" s="250">
        <v>0</v>
      </c>
      <c r="U1060" s="250">
        <v>0</v>
      </c>
      <c r="V1060" s="250">
        <v>0</v>
      </c>
      <c r="W1060" s="250">
        <v>0</v>
      </c>
    </row>
    <row r="1061" spans="5:23" x14ac:dyDescent="0.3">
      <c r="E1061" s="243">
        <f>Jurat!I$1</f>
        <v>0</v>
      </c>
      <c r="F1061" s="244">
        <f>Jurat!D$33</f>
        <v>0</v>
      </c>
      <c r="G1061" s="219" t="s">
        <v>553</v>
      </c>
      <c r="H1061" s="244">
        <v>42551</v>
      </c>
      <c r="I1061" s="219" t="s">
        <v>488</v>
      </c>
      <c r="J1061" s="219" t="s">
        <v>627</v>
      </c>
      <c r="K1061" s="219" t="s">
        <v>630</v>
      </c>
      <c r="L1061" s="234" t="s">
        <v>630</v>
      </c>
      <c r="M1061" s="238" t="s">
        <v>203</v>
      </c>
      <c r="N1061" s="231" t="s">
        <v>28</v>
      </c>
      <c r="O1061" s="250">
        <f>'MMA Rev-Exp Region 3'!M$110</f>
        <v>0</v>
      </c>
      <c r="P1061" s="250">
        <v>0</v>
      </c>
      <c r="Q1061" s="250">
        <v>0</v>
      </c>
      <c r="R1061" s="250">
        <v>0</v>
      </c>
      <c r="S1061" s="250">
        <v>0</v>
      </c>
      <c r="T1061" s="250">
        <v>0</v>
      </c>
      <c r="U1061" s="250">
        <v>0</v>
      </c>
      <c r="V1061" s="250">
        <v>0</v>
      </c>
      <c r="W1061" s="250">
        <v>0</v>
      </c>
    </row>
    <row r="1062" spans="5:23" x14ac:dyDescent="0.3">
      <c r="E1062" s="243">
        <f>Jurat!I$1</f>
        <v>0</v>
      </c>
      <c r="F1062" s="244">
        <f>Jurat!D$33</f>
        <v>0</v>
      </c>
      <c r="G1062" s="219" t="s">
        <v>553</v>
      </c>
      <c r="H1062" s="244">
        <v>42551</v>
      </c>
      <c r="I1062" s="219" t="s">
        <v>488</v>
      </c>
      <c r="J1062" s="219" t="s">
        <v>627</v>
      </c>
      <c r="K1062" s="219" t="s">
        <v>630</v>
      </c>
      <c r="L1062" s="234" t="s">
        <v>630</v>
      </c>
      <c r="M1062" s="238" t="s">
        <v>204</v>
      </c>
      <c r="N1062" s="231" t="s">
        <v>205</v>
      </c>
      <c r="O1062" s="250">
        <f>'MMA Rev-Exp Region 3'!M$111</f>
        <v>0</v>
      </c>
      <c r="P1062" s="250">
        <v>0</v>
      </c>
      <c r="Q1062" s="250">
        <v>0</v>
      </c>
      <c r="R1062" s="250">
        <v>0</v>
      </c>
      <c r="S1062" s="250">
        <v>0</v>
      </c>
      <c r="T1062" s="250">
        <v>0</v>
      </c>
      <c r="U1062" s="250">
        <v>0</v>
      </c>
      <c r="V1062" s="250">
        <v>0</v>
      </c>
      <c r="W1062" s="250">
        <v>0</v>
      </c>
    </row>
    <row r="1063" spans="5:23" ht="28.8" x14ac:dyDescent="0.3">
      <c r="E1063" s="243">
        <f>Jurat!I$1</f>
        <v>0</v>
      </c>
      <c r="F1063" s="244">
        <f>Jurat!D$33</f>
        <v>0</v>
      </c>
      <c r="G1063" s="219" t="s">
        <v>553</v>
      </c>
      <c r="H1063" s="244">
        <v>42551</v>
      </c>
      <c r="I1063" s="219" t="s">
        <v>488</v>
      </c>
      <c r="J1063" s="219" t="s">
        <v>627</v>
      </c>
      <c r="K1063" s="219" t="s">
        <v>29</v>
      </c>
      <c r="L1063" s="234" t="s">
        <v>29</v>
      </c>
      <c r="M1063" s="238" t="s">
        <v>207</v>
      </c>
      <c r="N1063" s="231" t="s">
        <v>422</v>
      </c>
      <c r="O1063" s="250">
        <f>'MMA Rev-Exp Region 3'!M$113</f>
        <v>0</v>
      </c>
      <c r="P1063" s="250">
        <v>0</v>
      </c>
      <c r="Q1063" s="250">
        <v>0</v>
      </c>
      <c r="R1063" s="250">
        <v>0</v>
      </c>
      <c r="S1063" s="250">
        <v>0</v>
      </c>
      <c r="T1063" s="250">
        <v>0</v>
      </c>
      <c r="U1063" s="250">
        <v>0</v>
      </c>
      <c r="V1063" s="250">
        <v>0</v>
      </c>
      <c r="W1063" s="250">
        <v>0</v>
      </c>
    </row>
    <row r="1064" spans="5:23" x14ac:dyDescent="0.3">
      <c r="E1064" s="243">
        <f>Jurat!I$1</f>
        <v>0</v>
      </c>
      <c r="F1064" s="244">
        <f>Jurat!D$33</f>
        <v>0</v>
      </c>
      <c r="G1064" s="219" t="s">
        <v>553</v>
      </c>
      <c r="H1064" s="244">
        <v>42551</v>
      </c>
      <c r="I1064" s="219" t="s">
        <v>488</v>
      </c>
      <c r="J1064" s="219" t="s">
        <v>628</v>
      </c>
      <c r="K1064" s="219" t="s">
        <v>629</v>
      </c>
      <c r="L1064" s="234" t="s">
        <v>629</v>
      </c>
      <c r="M1064" s="238" t="s">
        <v>208</v>
      </c>
      <c r="N1064" s="231" t="s">
        <v>209</v>
      </c>
      <c r="O1064" s="250">
        <f>'MMA Rev-Exp Region 3'!M$114</f>
        <v>0</v>
      </c>
      <c r="P1064" s="250">
        <v>0</v>
      </c>
      <c r="Q1064" s="250">
        <v>0</v>
      </c>
      <c r="R1064" s="250">
        <v>0</v>
      </c>
      <c r="S1064" s="250">
        <v>0</v>
      </c>
      <c r="T1064" s="250">
        <v>0</v>
      </c>
      <c r="U1064" s="250">
        <v>0</v>
      </c>
      <c r="V1064" s="250">
        <v>0</v>
      </c>
      <c r="W1064" s="250">
        <v>0</v>
      </c>
    </row>
    <row r="1065" spans="5:23" x14ac:dyDescent="0.3">
      <c r="E1065" s="243">
        <f>Jurat!I$1</f>
        <v>0</v>
      </c>
      <c r="F1065" s="244">
        <f>Jurat!D$33</f>
        <v>0</v>
      </c>
      <c r="G1065" s="219" t="s">
        <v>553</v>
      </c>
      <c r="H1065" s="244">
        <v>42551</v>
      </c>
      <c r="I1065" s="219" t="s">
        <v>488</v>
      </c>
      <c r="J1065" s="219" t="s">
        <v>627</v>
      </c>
      <c r="K1065" s="219" t="s">
        <v>29</v>
      </c>
      <c r="L1065" s="234" t="s">
        <v>29</v>
      </c>
      <c r="M1065" s="238" t="s">
        <v>211</v>
      </c>
      <c r="N1065" s="231" t="s">
        <v>212</v>
      </c>
      <c r="O1065" s="250">
        <f>'MMA Rev-Exp Region 3'!M$115</f>
        <v>0</v>
      </c>
      <c r="P1065" s="250">
        <v>0</v>
      </c>
      <c r="Q1065" s="250">
        <v>0</v>
      </c>
      <c r="R1065" s="250">
        <v>0</v>
      </c>
      <c r="S1065" s="250">
        <v>0</v>
      </c>
      <c r="T1065" s="250">
        <v>0</v>
      </c>
      <c r="U1065" s="250">
        <v>0</v>
      </c>
      <c r="V1065" s="250">
        <v>0</v>
      </c>
      <c r="W1065" s="250">
        <v>0</v>
      </c>
    </row>
    <row r="1066" spans="5:23" x14ac:dyDescent="0.3">
      <c r="E1066" s="243">
        <f>Jurat!I$1</f>
        <v>0</v>
      </c>
      <c r="F1066" s="244">
        <f>Jurat!D$33</f>
        <v>0</v>
      </c>
      <c r="G1066" s="219" t="s">
        <v>554</v>
      </c>
      <c r="H1066" s="244">
        <v>42643</v>
      </c>
      <c r="I1066" s="219" t="s">
        <v>488</v>
      </c>
      <c r="J1066" s="219" t="s">
        <v>545</v>
      </c>
      <c r="K1066" s="219" t="s">
        <v>545</v>
      </c>
      <c r="L1066" s="219" t="s">
        <v>545</v>
      </c>
      <c r="M1066" s="219"/>
      <c r="N1066" s="224" t="s">
        <v>545</v>
      </c>
      <c r="O1066" s="250">
        <f>'MMA Rev-Exp Region 3'!V$9</f>
        <v>0</v>
      </c>
      <c r="P1066" s="250">
        <f>'MMA Rev-Exp Region 3'!W$9</f>
        <v>0</v>
      </c>
      <c r="Q1066" s="250">
        <f>'MMA Rev-Exp Region 3'!X$9</f>
        <v>0</v>
      </c>
      <c r="R1066" s="250">
        <f>'MMA Rev-Exp Region 3'!Y$9</f>
        <v>0</v>
      </c>
      <c r="S1066" s="250">
        <f>'MMA Rev-Exp Region 3'!Z$9</f>
        <v>0</v>
      </c>
      <c r="T1066" s="250">
        <f>'MMA Rev-Exp Region 3'!AA$9</f>
        <v>0</v>
      </c>
      <c r="U1066" s="250">
        <f>'MMA Rev-Exp Region 3'!AB$9</f>
        <v>0</v>
      </c>
      <c r="V1066" s="250">
        <f>'MMA Rev-Exp Region 3'!AC$9</f>
        <v>0</v>
      </c>
      <c r="W1066" s="250">
        <f>'MMA Rev-Exp Region 3'!AD$9</f>
        <v>0</v>
      </c>
    </row>
    <row r="1067" spans="5:23" x14ac:dyDescent="0.3">
      <c r="E1067" s="243">
        <f>Jurat!I$1</f>
        <v>0</v>
      </c>
      <c r="F1067" s="244">
        <f>Jurat!D$33</f>
        <v>0</v>
      </c>
      <c r="G1067" s="219" t="s">
        <v>554</v>
      </c>
      <c r="H1067" s="244">
        <v>42643</v>
      </c>
      <c r="I1067" s="219" t="s">
        <v>488</v>
      </c>
      <c r="J1067" s="219" t="s">
        <v>625</v>
      </c>
      <c r="K1067" s="219" t="s">
        <v>13</v>
      </c>
      <c r="L1067" s="219" t="s">
        <v>13</v>
      </c>
      <c r="M1067" s="235">
        <v>1.1000000000000001</v>
      </c>
      <c r="N1067" s="225" t="s">
        <v>13</v>
      </c>
      <c r="O1067" s="250">
        <f>'MMA Rev-Exp Region 3'!V$11</f>
        <v>0</v>
      </c>
      <c r="P1067" s="250">
        <f>'MMA Rev-Exp Region 3'!W$11</f>
        <v>0</v>
      </c>
      <c r="Q1067" s="250">
        <f>'MMA Rev-Exp Region 3'!X$11</f>
        <v>0</v>
      </c>
      <c r="R1067" s="250">
        <f>'MMA Rev-Exp Region 3'!Y$11</f>
        <v>0</v>
      </c>
      <c r="S1067" s="250">
        <f>'MMA Rev-Exp Region 3'!Z$11</f>
        <v>0</v>
      </c>
      <c r="T1067" s="250">
        <f>'MMA Rev-Exp Region 3'!AA$11</f>
        <v>0</v>
      </c>
      <c r="U1067" s="250">
        <f>'MMA Rev-Exp Region 3'!AB$11</f>
        <v>0</v>
      </c>
      <c r="V1067" s="250">
        <f>'MMA Rev-Exp Region 3'!AC$11</f>
        <v>0</v>
      </c>
      <c r="W1067" s="250">
        <f>'MMA Rev-Exp Region 3'!AD$11</f>
        <v>0</v>
      </c>
    </row>
    <row r="1068" spans="5:23" x14ac:dyDescent="0.3">
      <c r="E1068" s="243">
        <f>Jurat!I$1</f>
        <v>0</v>
      </c>
      <c r="F1068" s="244">
        <f>Jurat!D$33</f>
        <v>0</v>
      </c>
      <c r="G1068" s="219" t="s">
        <v>554</v>
      </c>
      <c r="H1068" s="244">
        <v>42643</v>
      </c>
      <c r="I1068" s="219" t="s">
        <v>488</v>
      </c>
      <c r="J1068" s="219" t="s">
        <v>625</v>
      </c>
      <c r="K1068" s="219" t="s">
        <v>631</v>
      </c>
      <c r="L1068" s="219" t="s">
        <v>632</v>
      </c>
      <c r="M1068" s="236">
        <v>1.2</v>
      </c>
      <c r="N1068" s="228" t="s">
        <v>19</v>
      </c>
      <c r="O1068" s="250">
        <f>'MMA Rev-Exp Region 3'!V$12</f>
        <v>0</v>
      </c>
      <c r="P1068" s="250">
        <f>'MMA Rev-Exp Region 3'!W$12</f>
        <v>0</v>
      </c>
      <c r="Q1068" s="250">
        <f>'MMA Rev-Exp Region 3'!X$12</f>
        <v>0</v>
      </c>
      <c r="R1068" s="250">
        <f>'MMA Rev-Exp Region 3'!Y$12</f>
        <v>0</v>
      </c>
      <c r="S1068" s="250">
        <f>'MMA Rev-Exp Region 3'!Z$12</f>
        <v>0</v>
      </c>
      <c r="T1068" s="250">
        <f>'MMA Rev-Exp Region 3'!AA$12</f>
        <v>0</v>
      </c>
      <c r="U1068" s="250">
        <f>'MMA Rev-Exp Region 3'!AB$12</f>
        <v>0</v>
      </c>
      <c r="V1068" s="250">
        <f>'MMA Rev-Exp Region 3'!AC$12</f>
        <v>0</v>
      </c>
      <c r="W1068" s="250">
        <f>'MMA Rev-Exp Region 3'!AD$12</f>
        <v>0</v>
      </c>
    </row>
    <row r="1069" spans="5:23" x14ac:dyDescent="0.3">
      <c r="E1069" s="243">
        <f>Jurat!I$1</f>
        <v>0</v>
      </c>
      <c r="F1069" s="244">
        <f>Jurat!D$33</f>
        <v>0</v>
      </c>
      <c r="G1069" s="219" t="s">
        <v>554</v>
      </c>
      <c r="H1069" s="244">
        <v>42643</v>
      </c>
      <c r="I1069" s="219" t="s">
        <v>488</v>
      </c>
      <c r="J1069" s="219" t="s">
        <v>625</v>
      </c>
      <c r="K1069" s="219" t="s">
        <v>631</v>
      </c>
      <c r="L1069" s="219" t="s">
        <v>633</v>
      </c>
      <c r="M1069" s="236" t="s">
        <v>70</v>
      </c>
      <c r="N1069" s="228" t="s">
        <v>449</v>
      </c>
      <c r="O1069" s="250">
        <f>'MMA Rev-Exp Region 3'!V$13</f>
        <v>0</v>
      </c>
      <c r="P1069" s="250">
        <f>'MMA Rev-Exp Region 3'!W$13</f>
        <v>0</v>
      </c>
      <c r="Q1069" s="250">
        <f>'MMA Rev-Exp Region 3'!X$13</f>
        <v>0</v>
      </c>
      <c r="R1069" s="250">
        <f>'MMA Rev-Exp Region 3'!Y$13</f>
        <v>0</v>
      </c>
      <c r="S1069" s="250">
        <f>'MMA Rev-Exp Region 3'!Z$13</f>
        <v>0</v>
      </c>
      <c r="T1069" s="250">
        <f>'MMA Rev-Exp Region 3'!AA$13</f>
        <v>0</v>
      </c>
      <c r="U1069" s="250">
        <f>'MMA Rev-Exp Region 3'!AB$13</f>
        <v>0</v>
      </c>
      <c r="V1069" s="250">
        <f>'MMA Rev-Exp Region 3'!AC$13</f>
        <v>0</v>
      </c>
      <c r="W1069" s="250">
        <f>'MMA Rev-Exp Region 3'!AD$13</f>
        <v>0</v>
      </c>
    </row>
    <row r="1070" spans="5:23" x14ac:dyDescent="0.3">
      <c r="E1070" s="243">
        <f>Jurat!I$1</f>
        <v>0</v>
      </c>
      <c r="F1070" s="244">
        <f>Jurat!D$33</f>
        <v>0</v>
      </c>
      <c r="G1070" s="219" t="s">
        <v>554</v>
      </c>
      <c r="H1070" s="244">
        <v>42643</v>
      </c>
      <c r="I1070" s="219" t="s">
        <v>488</v>
      </c>
      <c r="J1070" s="219" t="s">
        <v>625</v>
      </c>
      <c r="K1070" s="219" t="s">
        <v>631</v>
      </c>
      <c r="L1070" s="219" t="s">
        <v>634</v>
      </c>
      <c r="M1070" s="236" t="s">
        <v>71</v>
      </c>
      <c r="N1070" s="228" t="s">
        <v>160</v>
      </c>
      <c r="O1070" s="250">
        <f>'MMA Rev-Exp Region 3'!V$14</f>
        <v>0</v>
      </c>
      <c r="P1070" s="250">
        <f>'MMA Rev-Exp Region 3'!W$14</f>
        <v>0</v>
      </c>
      <c r="Q1070" s="250">
        <f>'MMA Rev-Exp Region 3'!X$14</f>
        <v>0</v>
      </c>
      <c r="R1070" s="250">
        <f>'MMA Rev-Exp Region 3'!Y$14</f>
        <v>0</v>
      </c>
      <c r="S1070" s="250">
        <f>'MMA Rev-Exp Region 3'!Z$14</f>
        <v>0</v>
      </c>
      <c r="T1070" s="250">
        <f>'MMA Rev-Exp Region 3'!AA$14</f>
        <v>0</v>
      </c>
      <c r="U1070" s="250">
        <f>'MMA Rev-Exp Region 3'!AB$14</f>
        <v>0</v>
      </c>
      <c r="V1070" s="250">
        <f>'MMA Rev-Exp Region 3'!AC$14</f>
        <v>0</v>
      </c>
      <c r="W1070" s="250">
        <f>'MMA Rev-Exp Region 3'!AD$14</f>
        <v>0</v>
      </c>
    </row>
    <row r="1071" spans="5:23" x14ac:dyDescent="0.3">
      <c r="E1071" s="243">
        <f>Jurat!I$1</f>
        <v>0</v>
      </c>
      <c r="F1071" s="244">
        <f>Jurat!D$33</f>
        <v>0</v>
      </c>
      <c r="G1071" s="219" t="s">
        <v>554</v>
      </c>
      <c r="H1071" s="244">
        <v>42643</v>
      </c>
      <c r="I1071" s="219" t="s">
        <v>488</v>
      </c>
      <c r="J1071" s="219" t="s">
        <v>625</v>
      </c>
      <c r="K1071" s="219" t="s">
        <v>14</v>
      </c>
      <c r="L1071" s="219" t="s">
        <v>635</v>
      </c>
      <c r="M1071" s="236" t="s">
        <v>104</v>
      </c>
      <c r="N1071" s="228" t="s">
        <v>161</v>
      </c>
      <c r="O1071" s="250">
        <f>'MMA Rev-Exp Region 3'!V$15</f>
        <v>0</v>
      </c>
      <c r="P1071" s="250">
        <f>'MMA Rev-Exp Region 3'!W$15</f>
        <v>0</v>
      </c>
      <c r="Q1071" s="250">
        <f>'MMA Rev-Exp Region 3'!X$15</f>
        <v>0</v>
      </c>
      <c r="R1071" s="250">
        <f>'MMA Rev-Exp Region 3'!Y$15</f>
        <v>0</v>
      </c>
      <c r="S1071" s="250">
        <f>'MMA Rev-Exp Region 3'!Z$15</f>
        <v>0</v>
      </c>
      <c r="T1071" s="250">
        <f>'MMA Rev-Exp Region 3'!AA$15</f>
        <v>0</v>
      </c>
      <c r="U1071" s="250">
        <f>'MMA Rev-Exp Region 3'!AB$15</f>
        <v>0</v>
      </c>
      <c r="V1071" s="250">
        <f>'MMA Rev-Exp Region 3'!AC$15</f>
        <v>0</v>
      </c>
      <c r="W1071" s="250">
        <f>'MMA Rev-Exp Region 3'!AD$15</f>
        <v>0</v>
      </c>
    </row>
    <row r="1072" spans="5:23" x14ac:dyDescent="0.3">
      <c r="E1072" s="243">
        <f>Jurat!I$1</f>
        <v>0</v>
      </c>
      <c r="F1072" s="244">
        <f>Jurat!D$33</f>
        <v>0</v>
      </c>
      <c r="G1072" s="219" t="s">
        <v>554</v>
      </c>
      <c r="H1072" s="244">
        <v>42643</v>
      </c>
      <c r="I1072" s="219" t="s">
        <v>488</v>
      </c>
      <c r="J1072" s="219" t="s">
        <v>625</v>
      </c>
      <c r="K1072" s="219" t="s">
        <v>14</v>
      </c>
      <c r="L1072" s="219" t="s">
        <v>14</v>
      </c>
      <c r="M1072" s="236" t="s">
        <v>39</v>
      </c>
      <c r="N1072" s="228" t="s">
        <v>14</v>
      </c>
      <c r="O1072" s="250">
        <f>'MMA Rev-Exp Region 3'!V$16</f>
        <v>0</v>
      </c>
      <c r="P1072" s="250">
        <f>'MMA Rev-Exp Region 3'!W$16</f>
        <v>0</v>
      </c>
      <c r="Q1072" s="250">
        <f>'MMA Rev-Exp Region 3'!X$16</f>
        <v>0</v>
      </c>
      <c r="R1072" s="250">
        <f>'MMA Rev-Exp Region 3'!Y$16</f>
        <v>0</v>
      </c>
      <c r="S1072" s="250">
        <f>'MMA Rev-Exp Region 3'!Z$16</f>
        <v>0</v>
      </c>
      <c r="T1072" s="250">
        <f>'MMA Rev-Exp Region 3'!AA$16</f>
        <v>0</v>
      </c>
      <c r="U1072" s="250">
        <f>'MMA Rev-Exp Region 3'!AB$16</f>
        <v>0</v>
      </c>
      <c r="V1072" s="250">
        <f>'MMA Rev-Exp Region 3'!AC$16</f>
        <v>0</v>
      </c>
      <c r="W1072" s="250">
        <f>'MMA Rev-Exp Region 3'!AD$16</f>
        <v>0</v>
      </c>
    </row>
    <row r="1073" spans="5:23" x14ac:dyDescent="0.3">
      <c r="E1073" s="243">
        <f>Jurat!I$1</f>
        <v>0</v>
      </c>
      <c r="F1073" s="244">
        <f>Jurat!D$33</f>
        <v>0</v>
      </c>
      <c r="G1073" s="219" t="s">
        <v>554</v>
      </c>
      <c r="H1073" s="244">
        <v>42643</v>
      </c>
      <c r="I1073" s="219" t="s">
        <v>488</v>
      </c>
      <c r="J1073" s="219" t="s">
        <v>626</v>
      </c>
      <c r="K1073" s="219" t="s">
        <v>558</v>
      </c>
      <c r="L1073" s="219" t="s">
        <v>0</v>
      </c>
      <c r="M1073" s="236">
        <v>2.1</v>
      </c>
      <c r="N1073" s="228" t="s">
        <v>162</v>
      </c>
      <c r="O1073" s="250">
        <f>'MMA Rev-Exp Region 3'!V$20</f>
        <v>0</v>
      </c>
      <c r="P1073" s="250">
        <f>'MMA Rev-Exp Region 3'!W$20</f>
        <v>0</v>
      </c>
      <c r="Q1073" s="250">
        <f>'MMA Rev-Exp Region 3'!X$20</f>
        <v>0</v>
      </c>
      <c r="R1073" s="250">
        <f>'MMA Rev-Exp Region 3'!Y$20</f>
        <v>0</v>
      </c>
      <c r="S1073" s="250">
        <f>'MMA Rev-Exp Region 3'!Z$20</f>
        <v>0</v>
      </c>
      <c r="T1073" s="250">
        <f>'MMA Rev-Exp Region 3'!AA$20</f>
        <v>0</v>
      </c>
      <c r="U1073" s="250">
        <f>'MMA Rev-Exp Region 3'!AB$20</f>
        <v>0</v>
      </c>
      <c r="V1073" s="250">
        <f>'MMA Rev-Exp Region 3'!AC$20</f>
        <v>0</v>
      </c>
      <c r="W1073" s="250">
        <f>'MMA Rev-Exp Region 3'!AD$20</f>
        <v>0</v>
      </c>
    </row>
    <row r="1074" spans="5:23" x14ac:dyDescent="0.3">
      <c r="E1074" s="243">
        <f>Jurat!I$1</f>
        <v>0</v>
      </c>
      <c r="F1074" s="244">
        <f>Jurat!D$33</f>
        <v>0</v>
      </c>
      <c r="G1074" s="219" t="s">
        <v>554</v>
      </c>
      <c r="H1074" s="244">
        <v>42643</v>
      </c>
      <c r="I1074" s="219" t="s">
        <v>488</v>
      </c>
      <c r="J1074" s="219" t="s">
        <v>626</v>
      </c>
      <c r="K1074" s="219" t="s">
        <v>558</v>
      </c>
      <c r="L1074" s="219" t="s">
        <v>0</v>
      </c>
      <c r="M1074" s="236">
        <v>2.2000000000000002</v>
      </c>
      <c r="N1074" s="228" t="s">
        <v>163</v>
      </c>
      <c r="O1074" s="250">
        <f>'MMA Rev-Exp Region 3'!V$21</f>
        <v>0</v>
      </c>
      <c r="P1074" s="250">
        <f>'MMA Rev-Exp Region 3'!W$21</f>
        <v>0</v>
      </c>
      <c r="Q1074" s="250">
        <f>'MMA Rev-Exp Region 3'!X$21</f>
        <v>0</v>
      </c>
      <c r="R1074" s="250">
        <f>'MMA Rev-Exp Region 3'!Y$21</f>
        <v>0</v>
      </c>
      <c r="S1074" s="250">
        <f>'MMA Rev-Exp Region 3'!Z$21</f>
        <v>0</v>
      </c>
      <c r="T1074" s="250">
        <f>'MMA Rev-Exp Region 3'!AA$21</f>
        <v>0</v>
      </c>
      <c r="U1074" s="250">
        <f>'MMA Rev-Exp Region 3'!AB$21</f>
        <v>0</v>
      </c>
      <c r="V1074" s="250">
        <f>'MMA Rev-Exp Region 3'!AC$21</f>
        <v>0</v>
      </c>
      <c r="W1074" s="250">
        <f>'MMA Rev-Exp Region 3'!AD$21</f>
        <v>0</v>
      </c>
    </row>
    <row r="1075" spans="5:23" x14ac:dyDescent="0.3">
      <c r="E1075" s="243">
        <f>Jurat!I$1</f>
        <v>0</v>
      </c>
      <c r="F1075" s="244">
        <f>Jurat!D$33</f>
        <v>0</v>
      </c>
      <c r="G1075" s="219" t="s">
        <v>554</v>
      </c>
      <c r="H1075" s="244">
        <v>42643</v>
      </c>
      <c r="I1075" s="219" t="s">
        <v>488</v>
      </c>
      <c r="J1075" s="219" t="s">
        <v>626</v>
      </c>
      <c r="K1075" s="219" t="s">
        <v>558</v>
      </c>
      <c r="L1075" s="219" t="s">
        <v>0</v>
      </c>
      <c r="M1075" s="236">
        <v>2.2999999999999998</v>
      </c>
      <c r="N1075" s="228" t="s">
        <v>164</v>
      </c>
      <c r="O1075" s="250">
        <f>'MMA Rev-Exp Region 3'!V$22</f>
        <v>0</v>
      </c>
      <c r="P1075" s="250">
        <f>'MMA Rev-Exp Region 3'!W$22</f>
        <v>0</v>
      </c>
      <c r="Q1075" s="250">
        <f>'MMA Rev-Exp Region 3'!X$22</f>
        <v>0</v>
      </c>
      <c r="R1075" s="250">
        <f>'MMA Rev-Exp Region 3'!Y$22</f>
        <v>0</v>
      </c>
      <c r="S1075" s="250">
        <f>'MMA Rev-Exp Region 3'!Z$22</f>
        <v>0</v>
      </c>
      <c r="T1075" s="250">
        <f>'MMA Rev-Exp Region 3'!AA$22</f>
        <v>0</v>
      </c>
      <c r="U1075" s="250">
        <f>'MMA Rev-Exp Region 3'!AB$22</f>
        <v>0</v>
      </c>
      <c r="V1075" s="250">
        <f>'MMA Rev-Exp Region 3'!AC$22</f>
        <v>0</v>
      </c>
      <c r="W1075" s="250">
        <f>'MMA Rev-Exp Region 3'!AD$22</f>
        <v>0</v>
      </c>
    </row>
    <row r="1076" spans="5:23" x14ac:dyDescent="0.3">
      <c r="E1076" s="243">
        <f>Jurat!I$1</f>
        <v>0</v>
      </c>
      <c r="F1076" s="244">
        <f>Jurat!D$33</f>
        <v>0</v>
      </c>
      <c r="G1076" s="219" t="s">
        <v>554</v>
      </c>
      <c r="H1076" s="244">
        <v>42643</v>
      </c>
      <c r="I1076" s="219" t="s">
        <v>488</v>
      </c>
      <c r="J1076" s="219" t="s">
        <v>626</v>
      </c>
      <c r="K1076" s="219" t="s">
        <v>558</v>
      </c>
      <c r="L1076" s="219" t="s">
        <v>0</v>
      </c>
      <c r="M1076" s="236">
        <v>2.4</v>
      </c>
      <c r="N1076" s="228" t="s">
        <v>165</v>
      </c>
      <c r="O1076" s="250">
        <f>'MMA Rev-Exp Region 3'!V$23</f>
        <v>0</v>
      </c>
      <c r="P1076" s="250">
        <f>'MMA Rev-Exp Region 3'!W$23</f>
        <v>0</v>
      </c>
      <c r="Q1076" s="250">
        <f>'MMA Rev-Exp Region 3'!X$23</f>
        <v>0</v>
      </c>
      <c r="R1076" s="250">
        <f>'MMA Rev-Exp Region 3'!Y$23</f>
        <v>0</v>
      </c>
      <c r="S1076" s="250">
        <f>'MMA Rev-Exp Region 3'!Z$23</f>
        <v>0</v>
      </c>
      <c r="T1076" s="250">
        <f>'MMA Rev-Exp Region 3'!AA$23</f>
        <v>0</v>
      </c>
      <c r="U1076" s="250">
        <f>'MMA Rev-Exp Region 3'!AB$23</f>
        <v>0</v>
      </c>
      <c r="V1076" s="250">
        <f>'MMA Rev-Exp Region 3'!AC$23</f>
        <v>0</v>
      </c>
      <c r="W1076" s="250">
        <f>'MMA Rev-Exp Region 3'!AD$23</f>
        <v>0</v>
      </c>
    </row>
    <row r="1077" spans="5:23" ht="28.8" x14ac:dyDescent="0.3">
      <c r="E1077" s="243">
        <f>Jurat!I$1</f>
        <v>0</v>
      </c>
      <c r="F1077" s="244">
        <f>Jurat!D$33</f>
        <v>0</v>
      </c>
      <c r="G1077" s="219" t="s">
        <v>554</v>
      </c>
      <c r="H1077" s="244">
        <v>42643</v>
      </c>
      <c r="I1077" s="219" t="s">
        <v>488</v>
      </c>
      <c r="J1077" s="219" t="s">
        <v>626</v>
      </c>
      <c r="K1077" s="219" t="s">
        <v>558</v>
      </c>
      <c r="L1077" s="219" t="s">
        <v>0</v>
      </c>
      <c r="M1077" s="236">
        <v>2.5</v>
      </c>
      <c r="N1077" s="228" t="s">
        <v>166</v>
      </c>
      <c r="O1077" s="250">
        <f>'MMA Rev-Exp Region 3'!V$24</f>
        <v>0</v>
      </c>
      <c r="P1077" s="250">
        <f>'MMA Rev-Exp Region 3'!W$24</f>
        <v>0</v>
      </c>
      <c r="Q1077" s="250">
        <f>'MMA Rev-Exp Region 3'!X$24</f>
        <v>0</v>
      </c>
      <c r="R1077" s="250">
        <f>'MMA Rev-Exp Region 3'!Y$24</f>
        <v>0</v>
      </c>
      <c r="S1077" s="250">
        <f>'MMA Rev-Exp Region 3'!Z$24</f>
        <v>0</v>
      </c>
      <c r="T1077" s="250">
        <f>'MMA Rev-Exp Region 3'!AA$24</f>
        <v>0</v>
      </c>
      <c r="U1077" s="250">
        <f>'MMA Rev-Exp Region 3'!AB$24</f>
        <v>0</v>
      </c>
      <c r="V1077" s="250">
        <f>'MMA Rev-Exp Region 3'!AC$24</f>
        <v>0</v>
      </c>
      <c r="W1077" s="250">
        <f>'MMA Rev-Exp Region 3'!AD$24</f>
        <v>0</v>
      </c>
    </row>
    <row r="1078" spans="5:23" x14ac:dyDescent="0.3">
      <c r="E1078" s="243">
        <f>Jurat!I$1</f>
        <v>0</v>
      </c>
      <c r="F1078" s="244">
        <f>Jurat!D$33</f>
        <v>0</v>
      </c>
      <c r="G1078" s="219" t="s">
        <v>554</v>
      </c>
      <c r="H1078" s="244">
        <v>42643</v>
      </c>
      <c r="I1078" s="219" t="s">
        <v>488</v>
      </c>
      <c r="J1078" s="219" t="s">
        <v>626</v>
      </c>
      <c r="K1078" s="219" t="s">
        <v>558</v>
      </c>
      <c r="L1078" s="219" t="s">
        <v>0</v>
      </c>
      <c r="M1078" s="236" t="s">
        <v>108</v>
      </c>
      <c r="N1078" s="228" t="s">
        <v>7</v>
      </c>
      <c r="O1078" s="250">
        <f>'MMA Rev-Exp Region 3'!V$25</f>
        <v>0</v>
      </c>
      <c r="P1078" s="250">
        <f>'MMA Rev-Exp Region 3'!W$25</f>
        <v>0</v>
      </c>
      <c r="Q1078" s="250">
        <f>'MMA Rev-Exp Region 3'!X$25</f>
        <v>0</v>
      </c>
      <c r="R1078" s="250">
        <f>'MMA Rev-Exp Region 3'!Y$25</f>
        <v>0</v>
      </c>
      <c r="S1078" s="250">
        <f>'MMA Rev-Exp Region 3'!Z$25</f>
        <v>0</v>
      </c>
      <c r="T1078" s="250">
        <f>'MMA Rev-Exp Region 3'!AA$25</f>
        <v>0</v>
      </c>
      <c r="U1078" s="250">
        <f>'MMA Rev-Exp Region 3'!AB$25</f>
        <v>0</v>
      </c>
      <c r="V1078" s="250">
        <f>'MMA Rev-Exp Region 3'!AC$25</f>
        <v>0</v>
      </c>
      <c r="W1078" s="250">
        <f>'MMA Rev-Exp Region 3'!AD$25</f>
        <v>0</v>
      </c>
    </row>
    <row r="1079" spans="5:23" x14ac:dyDescent="0.3">
      <c r="E1079" s="243">
        <f>Jurat!I$1</f>
        <v>0</v>
      </c>
      <c r="F1079" s="244">
        <f>Jurat!D$33</f>
        <v>0</v>
      </c>
      <c r="G1079" s="219" t="s">
        <v>554</v>
      </c>
      <c r="H1079" s="244">
        <v>42643</v>
      </c>
      <c r="I1079" s="219" t="s">
        <v>488</v>
      </c>
      <c r="J1079" s="219" t="s">
        <v>626</v>
      </c>
      <c r="K1079" s="219" t="s">
        <v>558</v>
      </c>
      <c r="L1079" s="219" t="s">
        <v>0</v>
      </c>
      <c r="M1079" s="236" t="s">
        <v>167</v>
      </c>
      <c r="N1079" s="228" t="s">
        <v>565</v>
      </c>
      <c r="O1079" s="250">
        <f>'MMA Rev-Exp Region 3'!V$26</f>
        <v>0</v>
      </c>
      <c r="P1079" s="250">
        <f>'MMA Rev-Exp Region 3'!W$26</f>
        <v>0</v>
      </c>
      <c r="Q1079" s="250">
        <f>'MMA Rev-Exp Region 3'!X$26</f>
        <v>0</v>
      </c>
      <c r="R1079" s="250">
        <f>'MMA Rev-Exp Region 3'!Y$26</f>
        <v>0</v>
      </c>
      <c r="S1079" s="250">
        <f>'MMA Rev-Exp Region 3'!Z$26</f>
        <v>0</v>
      </c>
      <c r="T1079" s="250">
        <f>'MMA Rev-Exp Region 3'!AA$26</f>
        <v>0</v>
      </c>
      <c r="U1079" s="250">
        <f>'MMA Rev-Exp Region 3'!AB$26</f>
        <v>0</v>
      </c>
      <c r="V1079" s="250">
        <f>'MMA Rev-Exp Region 3'!AC$26</f>
        <v>0</v>
      </c>
      <c r="W1079" s="250">
        <f>'MMA Rev-Exp Region 3'!AD$26</f>
        <v>0</v>
      </c>
    </row>
    <row r="1080" spans="5:23" x14ac:dyDescent="0.3">
      <c r="E1080" s="243">
        <f>Jurat!I$1</f>
        <v>0</v>
      </c>
      <c r="F1080" s="244">
        <f>Jurat!D$33</f>
        <v>0</v>
      </c>
      <c r="G1080" s="219" t="s">
        <v>554</v>
      </c>
      <c r="H1080" s="244">
        <v>42643</v>
      </c>
      <c r="I1080" s="219" t="s">
        <v>488</v>
      </c>
      <c r="J1080" s="219" t="s">
        <v>626</v>
      </c>
      <c r="K1080" s="219" t="s">
        <v>558</v>
      </c>
      <c r="L1080" s="219" t="s">
        <v>60</v>
      </c>
      <c r="M1080" s="236">
        <v>3.1</v>
      </c>
      <c r="N1080" s="229" t="s">
        <v>37</v>
      </c>
      <c r="O1080" s="250">
        <f>'MMA Rev-Exp Region 3'!V$28</f>
        <v>0</v>
      </c>
      <c r="P1080" s="250">
        <f>'MMA Rev-Exp Region 3'!W$28</f>
        <v>0</v>
      </c>
      <c r="Q1080" s="250">
        <f>'MMA Rev-Exp Region 3'!X$28</f>
        <v>0</v>
      </c>
      <c r="R1080" s="250">
        <f>'MMA Rev-Exp Region 3'!Y$28</f>
        <v>0</v>
      </c>
      <c r="S1080" s="250">
        <f>'MMA Rev-Exp Region 3'!Z$28</f>
        <v>0</v>
      </c>
      <c r="T1080" s="250">
        <f>'MMA Rev-Exp Region 3'!AA$28</f>
        <v>0</v>
      </c>
      <c r="U1080" s="250">
        <f>'MMA Rev-Exp Region 3'!AB$28</f>
        <v>0</v>
      </c>
      <c r="V1080" s="250">
        <f>'MMA Rev-Exp Region 3'!AC$28</f>
        <v>0</v>
      </c>
      <c r="W1080" s="250">
        <f>'MMA Rev-Exp Region 3'!AD$28</f>
        <v>0</v>
      </c>
    </row>
    <row r="1081" spans="5:23" x14ac:dyDescent="0.3">
      <c r="E1081" s="243">
        <f>Jurat!I$1</f>
        <v>0</v>
      </c>
      <c r="F1081" s="244">
        <f>Jurat!D$33</f>
        <v>0</v>
      </c>
      <c r="G1081" s="219" t="s">
        <v>554</v>
      </c>
      <c r="H1081" s="244">
        <v>42643</v>
      </c>
      <c r="I1081" s="219" t="s">
        <v>488</v>
      </c>
      <c r="J1081" s="219" t="s">
        <v>626</v>
      </c>
      <c r="K1081" s="219" t="s">
        <v>558</v>
      </c>
      <c r="L1081" s="219" t="s">
        <v>60</v>
      </c>
      <c r="M1081" s="236">
        <v>3.2</v>
      </c>
      <c r="N1081" s="229" t="s">
        <v>38</v>
      </c>
      <c r="O1081" s="250">
        <f>'MMA Rev-Exp Region 3'!V$29</f>
        <v>0</v>
      </c>
      <c r="P1081" s="250">
        <f>'MMA Rev-Exp Region 3'!W$29</f>
        <v>0</v>
      </c>
      <c r="Q1081" s="250">
        <f>'MMA Rev-Exp Region 3'!X$29</f>
        <v>0</v>
      </c>
      <c r="R1081" s="250">
        <f>'MMA Rev-Exp Region 3'!Y$29</f>
        <v>0</v>
      </c>
      <c r="S1081" s="250">
        <f>'MMA Rev-Exp Region 3'!Z$29</f>
        <v>0</v>
      </c>
      <c r="T1081" s="250">
        <f>'MMA Rev-Exp Region 3'!AA$29</f>
        <v>0</v>
      </c>
      <c r="U1081" s="250">
        <f>'MMA Rev-Exp Region 3'!AB$29</f>
        <v>0</v>
      </c>
      <c r="V1081" s="250">
        <f>'MMA Rev-Exp Region 3'!AC$29</f>
        <v>0</v>
      </c>
      <c r="W1081" s="250">
        <f>'MMA Rev-Exp Region 3'!AD$29</f>
        <v>0</v>
      </c>
    </row>
    <row r="1082" spans="5:23" x14ac:dyDescent="0.3">
      <c r="E1082" s="243">
        <f>Jurat!I$1</f>
        <v>0</v>
      </c>
      <c r="F1082" s="244">
        <f>Jurat!D$33</f>
        <v>0</v>
      </c>
      <c r="G1082" s="219" t="s">
        <v>554</v>
      </c>
      <c r="H1082" s="244">
        <v>42643</v>
      </c>
      <c r="I1082" s="219" t="s">
        <v>488</v>
      </c>
      <c r="J1082" s="219" t="s">
        <v>626</v>
      </c>
      <c r="K1082" s="219" t="s">
        <v>558</v>
      </c>
      <c r="L1082" s="219" t="s">
        <v>60</v>
      </c>
      <c r="M1082" s="236">
        <v>3.3</v>
      </c>
      <c r="N1082" s="229" t="s">
        <v>61</v>
      </c>
      <c r="O1082" s="250">
        <f>'MMA Rev-Exp Region 3'!V$30</f>
        <v>0</v>
      </c>
      <c r="P1082" s="250">
        <f>'MMA Rev-Exp Region 3'!W$30</f>
        <v>0</v>
      </c>
      <c r="Q1082" s="250">
        <f>'MMA Rev-Exp Region 3'!X$30</f>
        <v>0</v>
      </c>
      <c r="R1082" s="250">
        <f>'MMA Rev-Exp Region 3'!Y$30</f>
        <v>0</v>
      </c>
      <c r="S1082" s="250">
        <f>'MMA Rev-Exp Region 3'!Z$30</f>
        <v>0</v>
      </c>
      <c r="T1082" s="250">
        <f>'MMA Rev-Exp Region 3'!AA$30</f>
        <v>0</v>
      </c>
      <c r="U1082" s="250">
        <f>'MMA Rev-Exp Region 3'!AB$30</f>
        <v>0</v>
      </c>
      <c r="V1082" s="250">
        <f>'MMA Rev-Exp Region 3'!AC$30</f>
        <v>0</v>
      </c>
      <c r="W1082" s="250">
        <f>'MMA Rev-Exp Region 3'!AD$30</f>
        <v>0</v>
      </c>
    </row>
    <row r="1083" spans="5:23" x14ac:dyDescent="0.3">
      <c r="E1083" s="243">
        <f>Jurat!I$1</f>
        <v>0</v>
      </c>
      <c r="F1083" s="244">
        <f>Jurat!D$33</f>
        <v>0</v>
      </c>
      <c r="G1083" s="219" t="s">
        <v>554</v>
      </c>
      <c r="H1083" s="244">
        <v>42643</v>
      </c>
      <c r="I1083" s="219" t="s">
        <v>488</v>
      </c>
      <c r="J1083" s="219" t="s">
        <v>626</v>
      </c>
      <c r="K1083" s="219" t="s">
        <v>558</v>
      </c>
      <c r="L1083" s="219" t="s">
        <v>60</v>
      </c>
      <c r="M1083" s="236" t="s">
        <v>49</v>
      </c>
      <c r="N1083" s="229" t="s">
        <v>168</v>
      </c>
      <c r="O1083" s="250">
        <f>'MMA Rev-Exp Region 3'!V$31</f>
        <v>0</v>
      </c>
      <c r="P1083" s="250">
        <f>'MMA Rev-Exp Region 3'!W$31</f>
        <v>0</v>
      </c>
      <c r="Q1083" s="250">
        <f>'MMA Rev-Exp Region 3'!X$31</f>
        <v>0</v>
      </c>
      <c r="R1083" s="250">
        <f>'MMA Rev-Exp Region 3'!Y$31</f>
        <v>0</v>
      </c>
      <c r="S1083" s="250">
        <f>'MMA Rev-Exp Region 3'!Z$31</f>
        <v>0</v>
      </c>
      <c r="T1083" s="250">
        <f>'MMA Rev-Exp Region 3'!AA$31</f>
        <v>0</v>
      </c>
      <c r="U1083" s="250">
        <f>'MMA Rev-Exp Region 3'!AB$31</f>
        <v>0</v>
      </c>
      <c r="V1083" s="250">
        <f>'MMA Rev-Exp Region 3'!AC$31</f>
        <v>0</v>
      </c>
      <c r="W1083" s="250">
        <f>'MMA Rev-Exp Region 3'!AD$31</f>
        <v>0</v>
      </c>
    </row>
    <row r="1084" spans="5:23" x14ac:dyDescent="0.3">
      <c r="E1084" s="243">
        <f>Jurat!I$1</f>
        <v>0</v>
      </c>
      <c r="F1084" s="244">
        <f>Jurat!D$33</f>
        <v>0</v>
      </c>
      <c r="G1084" s="219" t="s">
        <v>554</v>
      </c>
      <c r="H1084" s="244">
        <v>42643</v>
      </c>
      <c r="I1084" s="219" t="s">
        <v>488</v>
      </c>
      <c r="J1084" s="219" t="s">
        <v>626</v>
      </c>
      <c r="K1084" s="219" t="s">
        <v>558</v>
      </c>
      <c r="L1084" s="219" t="s">
        <v>60</v>
      </c>
      <c r="M1084" s="236" t="s">
        <v>46</v>
      </c>
      <c r="N1084" s="229" t="s">
        <v>59</v>
      </c>
      <c r="O1084" s="250">
        <f>'MMA Rev-Exp Region 3'!V$32</f>
        <v>0</v>
      </c>
      <c r="P1084" s="250">
        <f>'MMA Rev-Exp Region 3'!W$32</f>
        <v>0</v>
      </c>
      <c r="Q1084" s="250">
        <f>'MMA Rev-Exp Region 3'!X$32</f>
        <v>0</v>
      </c>
      <c r="R1084" s="250">
        <f>'MMA Rev-Exp Region 3'!Y$32</f>
        <v>0</v>
      </c>
      <c r="S1084" s="250">
        <f>'MMA Rev-Exp Region 3'!Z$32</f>
        <v>0</v>
      </c>
      <c r="T1084" s="250">
        <f>'MMA Rev-Exp Region 3'!AA$32</f>
        <v>0</v>
      </c>
      <c r="U1084" s="250">
        <f>'MMA Rev-Exp Region 3'!AB$32</f>
        <v>0</v>
      </c>
      <c r="V1084" s="250">
        <f>'MMA Rev-Exp Region 3'!AC$32</f>
        <v>0</v>
      </c>
      <c r="W1084" s="250">
        <f>'MMA Rev-Exp Region 3'!AD$32</f>
        <v>0</v>
      </c>
    </row>
    <row r="1085" spans="5:23" x14ac:dyDescent="0.3">
      <c r="E1085" s="243">
        <f>Jurat!I$1</f>
        <v>0</v>
      </c>
      <c r="F1085" s="244">
        <f>Jurat!D$33</f>
        <v>0</v>
      </c>
      <c r="G1085" s="219" t="s">
        <v>554</v>
      </c>
      <c r="H1085" s="244">
        <v>42643</v>
      </c>
      <c r="I1085" s="219" t="s">
        <v>488</v>
      </c>
      <c r="J1085" s="219" t="s">
        <v>626</v>
      </c>
      <c r="K1085" s="219" t="s">
        <v>558</v>
      </c>
      <c r="L1085" s="219" t="s">
        <v>60</v>
      </c>
      <c r="M1085" s="236" t="s">
        <v>47</v>
      </c>
      <c r="N1085" s="229" t="s">
        <v>169</v>
      </c>
      <c r="O1085" s="250">
        <f>'MMA Rev-Exp Region 3'!V$33</f>
        <v>0</v>
      </c>
      <c r="P1085" s="250">
        <f>'MMA Rev-Exp Region 3'!W$33</f>
        <v>0</v>
      </c>
      <c r="Q1085" s="250">
        <f>'MMA Rev-Exp Region 3'!X$33</f>
        <v>0</v>
      </c>
      <c r="R1085" s="250">
        <f>'MMA Rev-Exp Region 3'!Y$33</f>
        <v>0</v>
      </c>
      <c r="S1085" s="250">
        <f>'MMA Rev-Exp Region 3'!Z$33</f>
        <v>0</v>
      </c>
      <c r="T1085" s="250">
        <f>'MMA Rev-Exp Region 3'!AA$33</f>
        <v>0</v>
      </c>
      <c r="U1085" s="250">
        <f>'MMA Rev-Exp Region 3'!AB$33</f>
        <v>0</v>
      </c>
      <c r="V1085" s="250">
        <f>'MMA Rev-Exp Region 3'!AC$33</f>
        <v>0</v>
      </c>
      <c r="W1085" s="250">
        <f>'MMA Rev-Exp Region 3'!AD$33</f>
        <v>0</v>
      </c>
    </row>
    <row r="1086" spans="5:23" x14ac:dyDescent="0.3">
      <c r="E1086" s="243">
        <f>Jurat!I$1</f>
        <v>0</v>
      </c>
      <c r="F1086" s="244">
        <f>Jurat!D$33</f>
        <v>0</v>
      </c>
      <c r="G1086" s="219" t="s">
        <v>554</v>
      </c>
      <c r="H1086" s="244">
        <v>42643</v>
      </c>
      <c r="I1086" s="219" t="s">
        <v>488</v>
      </c>
      <c r="J1086" s="219" t="s">
        <v>626</v>
      </c>
      <c r="K1086" s="219" t="s">
        <v>558</v>
      </c>
      <c r="L1086" s="219" t="s">
        <v>60</v>
      </c>
      <c r="M1086" s="236" t="s">
        <v>48</v>
      </c>
      <c r="N1086" s="229" t="s">
        <v>578</v>
      </c>
      <c r="O1086" s="250">
        <f>'MMA Rev-Exp Region 3'!V$34</f>
        <v>0</v>
      </c>
      <c r="P1086" s="250">
        <f>'MMA Rev-Exp Region 3'!W$34</f>
        <v>0</v>
      </c>
      <c r="Q1086" s="250">
        <f>'MMA Rev-Exp Region 3'!X$34</f>
        <v>0</v>
      </c>
      <c r="R1086" s="250">
        <f>'MMA Rev-Exp Region 3'!Y$34</f>
        <v>0</v>
      </c>
      <c r="S1086" s="250">
        <f>'MMA Rev-Exp Region 3'!Z$34</f>
        <v>0</v>
      </c>
      <c r="T1086" s="250">
        <f>'MMA Rev-Exp Region 3'!AA$34</f>
        <v>0</v>
      </c>
      <c r="U1086" s="250">
        <f>'MMA Rev-Exp Region 3'!AB$34</f>
        <v>0</v>
      </c>
      <c r="V1086" s="250">
        <f>'MMA Rev-Exp Region 3'!AC$34</f>
        <v>0</v>
      </c>
      <c r="W1086" s="250">
        <f>'MMA Rev-Exp Region 3'!AD$34</f>
        <v>0</v>
      </c>
    </row>
    <row r="1087" spans="5:23" x14ac:dyDescent="0.3">
      <c r="E1087" s="243">
        <f>Jurat!I$1</f>
        <v>0</v>
      </c>
      <c r="F1087" s="244">
        <f>Jurat!D$33</f>
        <v>0</v>
      </c>
      <c r="G1087" s="219" t="s">
        <v>554</v>
      </c>
      <c r="H1087" s="244">
        <v>42643</v>
      </c>
      <c r="I1087" s="219" t="s">
        <v>488</v>
      </c>
      <c r="J1087" s="219" t="s">
        <v>626</v>
      </c>
      <c r="K1087" s="219" t="s">
        <v>558</v>
      </c>
      <c r="L1087" s="219" t="s">
        <v>26</v>
      </c>
      <c r="M1087" s="236">
        <v>4.0999999999999996</v>
      </c>
      <c r="N1087" s="240" t="s">
        <v>26</v>
      </c>
      <c r="O1087" s="250">
        <f>'MMA Rev-Exp Region 3'!V$36</f>
        <v>0</v>
      </c>
      <c r="P1087" s="250">
        <f>'MMA Rev-Exp Region 3'!W$36</f>
        <v>0</v>
      </c>
      <c r="Q1087" s="250">
        <f>'MMA Rev-Exp Region 3'!X$36</f>
        <v>0</v>
      </c>
      <c r="R1087" s="250">
        <f>'MMA Rev-Exp Region 3'!Y$36</f>
        <v>0</v>
      </c>
      <c r="S1087" s="250">
        <f>'MMA Rev-Exp Region 3'!Z$36</f>
        <v>0</v>
      </c>
      <c r="T1087" s="250">
        <f>'MMA Rev-Exp Region 3'!AA$36</f>
        <v>0</v>
      </c>
      <c r="U1087" s="250">
        <f>'MMA Rev-Exp Region 3'!AB$36</f>
        <v>0</v>
      </c>
      <c r="V1087" s="250">
        <f>'MMA Rev-Exp Region 3'!AC$36</f>
        <v>0</v>
      </c>
      <c r="W1087" s="250">
        <f>'MMA Rev-Exp Region 3'!AD$36</f>
        <v>0</v>
      </c>
    </row>
    <row r="1088" spans="5:23" x14ac:dyDescent="0.3">
      <c r="E1088" s="243">
        <f>Jurat!I$1</f>
        <v>0</v>
      </c>
      <c r="F1088" s="244">
        <f>Jurat!D$33</f>
        <v>0</v>
      </c>
      <c r="G1088" s="219" t="s">
        <v>554</v>
      </c>
      <c r="H1088" s="244">
        <v>42643</v>
      </c>
      <c r="I1088" s="219" t="s">
        <v>488</v>
      </c>
      <c r="J1088" s="219" t="s">
        <v>626</v>
      </c>
      <c r="K1088" s="219" t="s">
        <v>558</v>
      </c>
      <c r="L1088" s="219" t="s">
        <v>26</v>
      </c>
      <c r="M1088" s="236" t="s">
        <v>82</v>
      </c>
      <c r="N1088" s="241" t="s">
        <v>219</v>
      </c>
      <c r="O1088" s="250">
        <f>'MMA Rev-Exp Region 3'!V$37</f>
        <v>0</v>
      </c>
      <c r="P1088" s="250">
        <f>'MMA Rev-Exp Region 3'!W$37</f>
        <v>0</v>
      </c>
      <c r="Q1088" s="250">
        <f>'MMA Rev-Exp Region 3'!X$37</f>
        <v>0</v>
      </c>
      <c r="R1088" s="250">
        <f>'MMA Rev-Exp Region 3'!Y$37</f>
        <v>0</v>
      </c>
      <c r="S1088" s="250">
        <f>'MMA Rev-Exp Region 3'!Z$37</f>
        <v>0</v>
      </c>
      <c r="T1088" s="250">
        <f>'MMA Rev-Exp Region 3'!AA$37</f>
        <v>0</v>
      </c>
      <c r="U1088" s="250">
        <f>'MMA Rev-Exp Region 3'!AB$37</f>
        <v>0</v>
      </c>
      <c r="V1088" s="250">
        <f>'MMA Rev-Exp Region 3'!AC$37</f>
        <v>0</v>
      </c>
      <c r="W1088" s="250">
        <f>'MMA Rev-Exp Region 3'!AD$37</f>
        <v>0</v>
      </c>
    </row>
    <row r="1089" spans="5:23" x14ac:dyDescent="0.3">
      <c r="E1089" s="243">
        <f>Jurat!I$1</f>
        <v>0</v>
      </c>
      <c r="F1089" s="244">
        <f>Jurat!D$33</f>
        <v>0</v>
      </c>
      <c r="G1089" s="219" t="s">
        <v>554</v>
      </c>
      <c r="H1089" s="244">
        <v>42643</v>
      </c>
      <c r="I1089" s="219" t="s">
        <v>488</v>
      </c>
      <c r="J1089" s="219" t="s">
        <v>626</v>
      </c>
      <c r="K1089" s="219" t="s">
        <v>558</v>
      </c>
      <c r="L1089" s="219" t="s">
        <v>26</v>
      </c>
      <c r="M1089" s="237" t="s">
        <v>83</v>
      </c>
      <c r="N1089" s="242" t="s">
        <v>568</v>
      </c>
      <c r="O1089" s="250">
        <f>'MMA Rev-Exp Region 3'!V$38</f>
        <v>0</v>
      </c>
      <c r="P1089" s="250">
        <f>'MMA Rev-Exp Region 3'!W$38</f>
        <v>0</v>
      </c>
      <c r="Q1089" s="250">
        <f>'MMA Rev-Exp Region 3'!X$38</f>
        <v>0</v>
      </c>
      <c r="R1089" s="250">
        <f>'MMA Rev-Exp Region 3'!Y$38</f>
        <v>0</v>
      </c>
      <c r="S1089" s="250">
        <f>'MMA Rev-Exp Region 3'!Z$38</f>
        <v>0</v>
      </c>
      <c r="T1089" s="250">
        <f>'MMA Rev-Exp Region 3'!AA$38</f>
        <v>0</v>
      </c>
      <c r="U1089" s="250">
        <f>'MMA Rev-Exp Region 3'!AB$38</f>
        <v>0</v>
      </c>
      <c r="V1089" s="250">
        <f>'MMA Rev-Exp Region 3'!AC$38</f>
        <v>0</v>
      </c>
      <c r="W1089" s="250">
        <f>'MMA Rev-Exp Region 3'!AD$38</f>
        <v>0</v>
      </c>
    </row>
    <row r="1090" spans="5:23" x14ac:dyDescent="0.3">
      <c r="E1090" s="243">
        <f>Jurat!I$1</f>
        <v>0</v>
      </c>
      <c r="F1090" s="244">
        <f>Jurat!D$33</f>
        <v>0</v>
      </c>
      <c r="G1090" s="219" t="s">
        <v>554</v>
      </c>
      <c r="H1090" s="244">
        <v>42643</v>
      </c>
      <c r="I1090" s="219" t="s">
        <v>488</v>
      </c>
      <c r="J1090" s="219" t="s">
        <v>626</v>
      </c>
      <c r="K1090" s="219" t="s">
        <v>558</v>
      </c>
      <c r="L1090" s="219" t="s">
        <v>559</v>
      </c>
      <c r="M1090" s="236">
        <v>5.0999999999999996</v>
      </c>
      <c r="N1090" s="240" t="s">
        <v>41</v>
      </c>
      <c r="O1090" s="250">
        <f>'MMA Rev-Exp Region 3'!V$40</f>
        <v>0</v>
      </c>
      <c r="P1090" s="250">
        <f>'MMA Rev-Exp Region 3'!W$40</f>
        <v>0</v>
      </c>
      <c r="Q1090" s="250">
        <f>'MMA Rev-Exp Region 3'!X$40</f>
        <v>0</v>
      </c>
      <c r="R1090" s="250">
        <f>'MMA Rev-Exp Region 3'!Y$40</f>
        <v>0</v>
      </c>
      <c r="S1090" s="250">
        <f>'MMA Rev-Exp Region 3'!Z$40</f>
        <v>0</v>
      </c>
      <c r="T1090" s="250">
        <f>'MMA Rev-Exp Region 3'!AA$40</f>
        <v>0</v>
      </c>
      <c r="U1090" s="250">
        <f>'MMA Rev-Exp Region 3'!AB$40</f>
        <v>0</v>
      </c>
      <c r="V1090" s="250">
        <f>'MMA Rev-Exp Region 3'!AC$40</f>
        <v>0</v>
      </c>
      <c r="W1090" s="250">
        <f>'MMA Rev-Exp Region 3'!AD$40</f>
        <v>0</v>
      </c>
    </row>
    <row r="1091" spans="5:23" ht="28.8" x14ac:dyDescent="0.3">
      <c r="E1091" s="243">
        <f>Jurat!I$1</f>
        <v>0</v>
      </c>
      <c r="F1091" s="244">
        <f>Jurat!D$33</f>
        <v>0</v>
      </c>
      <c r="G1091" s="219" t="s">
        <v>554</v>
      </c>
      <c r="H1091" s="244">
        <v>42643</v>
      </c>
      <c r="I1091" s="219" t="s">
        <v>488</v>
      </c>
      <c r="J1091" s="219" t="s">
        <v>626</v>
      </c>
      <c r="K1091" s="219" t="s">
        <v>558</v>
      </c>
      <c r="L1091" s="219" t="s">
        <v>559</v>
      </c>
      <c r="M1091" s="236">
        <v>5.2</v>
      </c>
      <c r="N1091" s="240" t="s">
        <v>367</v>
      </c>
      <c r="O1091" s="250">
        <f>'MMA Rev-Exp Region 3'!V$41</f>
        <v>0</v>
      </c>
      <c r="P1091" s="250">
        <f>'MMA Rev-Exp Region 3'!W$41</f>
        <v>0</v>
      </c>
      <c r="Q1091" s="250">
        <f>'MMA Rev-Exp Region 3'!X$41</f>
        <v>0</v>
      </c>
      <c r="R1091" s="250">
        <f>'MMA Rev-Exp Region 3'!Y$41</f>
        <v>0</v>
      </c>
      <c r="S1091" s="250">
        <f>'MMA Rev-Exp Region 3'!Z$41</f>
        <v>0</v>
      </c>
      <c r="T1091" s="250">
        <f>'MMA Rev-Exp Region 3'!AA$41</f>
        <v>0</v>
      </c>
      <c r="U1091" s="250">
        <f>'MMA Rev-Exp Region 3'!AB$41</f>
        <v>0</v>
      </c>
      <c r="V1091" s="250">
        <f>'MMA Rev-Exp Region 3'!AC$41</f>
        <v>0</v>
      </c>
      <c r="W1091" s="250">
        <f>'MMA Rev-Exp Region 3'!AD$41</f>
        <v>0</v>
      </c>
    </row>
    <row r="1092" spans="5:23" ht="28.8" x14ac:dyDescent="0.3">
      <c r="E1092" s="243">
        <f>Jurat!I$1</f>
        <v>0</v>
      </c>
      <c r="F1092" s="244">
        <f>Jurat!D$33</f>
        <v>0</v>
      </c>
      <c r="G1092" s="219" t="s">
        <v>554</v>
      </c>
      <c r="H1092" s="244">
        <v>42643</v>
      </c>
      <c r="I1092" s="219" t="s">
        <v>488</v>
      </c>
      <c r="J1092" s="219" t="s">
        <v>626</v>
      </c>
      <c r="K1092" s="219" t="s">
        <v>558</v>
      </c>
      <c r="L1092" s="219" t="s">
        <v>559</v>
      </c>
      <c r="M1092" s="236">
        <v>5.3</v>
      </c>
      <c r="N1092" s="240" t="s">
        <v>368</v>
      </c>
      <c r="O1092" s="250">
        <f>'MMA Rev-Exp Region 3'!V$42</f>
        <v>0</v>
      </c>
      <c r="P1092" s="250">
        <f>'MMA Rev-Exp Region 3'!W$42</f>
        <v>0</v>
      </c>
      <c r="Q1092" s="250">
        <f>'MMA Rev-Exp Region 3'!X$42</f>
        <v>0</v>
      </c>
      <c r="R1092" s="250">
        <f>'MMA Rev-Exp Region 3'!Y$42</f>
        <v>0</v>
      </c>
      <c r="S1092" s="250">
        <f>'MMA Rev-Exp Region 3'!Z$42</f>
        <v>0</v>
      </c>
      <c r="T1092" s="250">
        <f>'MMA Rev-Exp Region 3'!AA$42</f>
        <v>0</v>
      </c>
      <c r="U1092" s="250">
        <f>'MMA Rev-Exp Region 3'!AB$42</f>
        <v>0</v>
      </c>
      <c r="V1092" s="250">
        <f>'MMA Rev-Exp Region 3'!AC$42</f>
        <v>0</v>
      </c>
      <c r="W1092" s="250">
        <f>'MMA Rev-Exp Region 3'!AD$42</f>
        <v>0</v>
      </c>
    </row>
    <row r="1093" spans="5:23" x14ac:dyDescent="0.3">
      <c r="E1093" s="243">
        <f>Jurat!I$1</f>
        <v>0</v>
      </c>
      <c r="F1093" s="244">
        <f>Jurat!D$33</f>
        <v>0</v>
      </c>
      <c r="G1093" s="219" t="s">
        <v>554</v>
      </c>
      <c r="H1093" s="244">
        <v>42643</v>
      </c>
      <c r="I1093" s="219" t="s">
        <v>488</v>
      </c>
      <c r="J1093" s="219" t="s">
        <v>626</v>
      </c>
      <c r="K1093" s="219" t="s">
        <v>558</v>
      </c>
      <c r="L1093" s="219" t="s">
        <v>559</v>
      </c>
      <c r="M1093" s="236" t="s">
        <v>89</v>
      </c>
      <c r="N1093" s="240" t="s">
        <v>569</v>
      </c>
      <c r="O1093" s="250">
        <f>'MMA Rev-Exp Region 3'!V$43</f>
        <v>0</v>
      </c>
      <c r="P1093" s="250">
        <f>'MMA Rev-Exp Region 3'!W$43</f>
        <v>0</v>
      </c>
      <c r="Q1093" s="250">
        <f>'MMA Rev-Exp Region 3'!X$43</f>
        <v>0</v>
      </c>
      <c r="R1093" s="250">
        <f>'MMA Rev-Exp Region 3'!Y$43</f>
        <v>0</v>
      </c>
      <c r="S1093" s="250">
        <f>'MMA Rev-Exp Region 3'!Z$43</f>
        <v>0</v>
      </c>
      <c r="T1093" s="250">
        <f>'MMA Rev-Exp Region 3'!AA$43</f>
        <v>0</v>
      </c>
      <c r="U1093" s="250">
        <f>'MMA Rev-Exp Region 3'!AB$43</f>
        <v>0</v>
      </c>
      <c r="V1093" s="250">
        <f>'MMA Rev-Exp Region 3'!AC$43</f>
        <v>0</v>
      </c>
      <c r="W1093" s="250">
        <f>'MMA Rev-Exp Region 3'!AD$43</f>
        <v>0</v>
      </c>
    </row>
    <row r="1094" spans="5:23" x14ac:dyDescent="0.3">
      <c r="E1094" s="243">
        <f>Jurat!I$1</f>
        <v>0</v>
      </c>
      <c r="F1094" s="244">
        <f>Jurat!D$33</f>
        <v>0</v>
      </c>
      <c r="G1094" s="219" t="s">
        <v>554</v>
      </c>
      <c r="H1094" s="244">
        <v>42643</v>
      </c>
      <c r="I1094" s="219" t="s">
        <v>488</v>
      </c>
      <c r="J1094" s="219" t="s">
        <v>626</v>
      </c>
      <c r="K1094" s="219" t="s">
        <v>558</v>
      </c>
      <c r="L1094" s="219" t="s">
        <v>560</v>
      </c>
      <c r="M1094" s="236">
        <v>6.1</v>
      </c>
      <c r="N1094" s="240" t="s">
        <v>20</v>
      </c>
      <c r="O1094" s="250">
        <f>'MMA Rev-Exp Region 3'!V$45</f>
        <v>0</v>
      </c>
      <c r="P1094" s="250">
        <f>'MMA Rev-Exp Region 3'!W$45</f>
        <v>0</v>
      </c>
      <c r="Q1094" s="250">
        <f>'MMA Rev-Exp Region 3'!X$45</f>
        <v>0</v>
      </c>
      <c r="R1094" s="250">
        <f>'MMA Rev-Exp Region 3'!Y$45</f>
        <v>0</v>
      </c>
      <c r="S1094" s="250">
        <f>'MMA Rev-Exp Region 3'!Z$45</f>
        <v>0</v>
      </c>
      <c r="T1094" s="250">
        <f>'MMA Rev-Exp Region 3'!AA$45</f>
        <v>0</v>
      </c>
      <c r="U1094" s="250">
        <f>'MMA Rev-Exp Region 3'!AB$45</f>
        <v>0</v>
      </c>
      <c r="V1094" s="250">
        <f>'MMA Rev-Exp Region 3'!AC$45</f>
        <v>0</v>
      </c>
      <c r="W1094" s="250">
        <f>'MMA Rev-Exp Region 3'!AD$45</f>
        <v>0</v>
      </c>
    </row>
    <row r="1095" spans="5:23" x14ac:dyDescent="0.3">
      <c r="E1095" s="243">
        <f>Jurat!I$1</f>
        <v>0</v>
      </c>
      <c r="F1095" s="244">
        <f>Jurat!D$33</f>
        <v>0</v>
      </c>
      <c r="G1095" s="219" t="s">
        <v>554</v>
      </c>
      <c r="H1095" s="244">
        <v>42643</v>
      </c>
      <c r="I1095" s="219" t="s">
        <v>488</v>
      </c>
      <c r="J1095" s="219" t="s">
        <v>626</v>
      </c>
      <c r="K1095" s="219" t="s">
        <v>558</v>
      </c>
      <c r="L1095" s="219" t="s">
        <v>560</v>
      </c>
      <c r="M1095" s="236">
        <v>6.2</v>
      </c>
      <c r="N1095" s="240" t="s">
        <v>21</v>
      </c>
      <c r="O1095" s="250">
        <f>'MMA Rev-Exp Region 3'!V$46</f>
        <v>0</v>
      </c>
      <c r="P1095" s="250">
        <f>'MMA Rev-Exp Region 3'!W$46</f>
        <v>0</v>
      </c>
      <c r="Q1095" s="250">
        <f>'MMA Rev-Exp Region 3'!X$46</f>
        <v>0</v>
      </c>
      <c r="R1095" s="250">
        <f>'MMA Rev-Exp Region 3'!Y$46</f>
        <v>0</v>
      </c>
      <c r="S1095" s="250">
        <f>'MMA Rev-Exp Region 3'!Z$46</f>
        <v>0</v>
      </c>
      <c r="T1095" s="250">
        <f>'MMA Rev-Exp Region 3'!AA$46</f>
        <v>0</v>
      </c>
      <c r="U1095" s="250">
        <f>'MMA Rev-Exp Region 3'!AB$46</f>
        <v>0</v>
      </c>
      <c r="V1095" s="250">
        <f>'MMA Rev-Exp Region 3'!AC$46</f>
        <v>0</v>
      </c>
      <c r="W1095" s="250">
        <f>'MMA Rev-Exp Region 3'!AD$46</f>
        <v>0</v>
      </c>
    </row>
    <row r="1096" spans="5:23" x14ac:dyDescent="0.3">
      <c r="E1096" s="243">
        <f>Jurat!I$1</f>
        <v>0</v>
      </c>
      <c r="F1096" s="244">
        <f>Jurat!D$33</f>
        <v>0</v>
      </c>
      <c r="G1096" s="219" t="s">
        <v>554</v>
      </c>
      <c r="H1096" s="244">
        <v>42643</v>
      </c>
      <c r="I1096" s="219" t="s">
        <v>488</v>
      </c>
      <c r="J1096" s="219" t="s">
        <v>626</v>
      </c>
      <c r="K1096" s="219" t="s">
        <v>558</v>
      </c>
      <c r="L1096" s="219" t="s">
        <v>560</v>
      </c>
      <c r="M1096" s="236">
        <v>6.3</v>
      </c>
      <c r="N1096" s="240" t="s">
        <v>220</v>
      </c>
      <c r="O1096" s="250">
        <f>'MMA Rev-Exp Region 3'!V$47</f>
        <v>0</v>
      </c>
      <c r="P1096" s="250">
        <f>'MMA Rev-Exp Region 3'!W$47</f>
        <v>0</v>
      </c>
      <c r="Q1096" s="250">
        <f>'MMA Rev-Exp Region 3'!X$47</f>
        <v>0</v>
      </c>
      <c r="R1096" s="250">
        <f>'MMA Rev-Exp Region 3'!Y$47</f>
        <v>0</v>
      </c>
      <c r="S1096" s="250">
        <f>'MMA Rev-Exp Region 3'!Z$47</f>
        <v>0</v>
      </c>
      <c r="T1096" s="250">
        <f>'MMA Rev-Exp Region 3'!AA$47</f>
        <v>0</v>
      </c>
      <c r="U1096" s="250">
        <f>'MMA Rev-Exp Region 3'!AB$47</f>
        <v>0</v>
      </c>
      <c r="V1096" s="250">
        <f>'MMA Rev-Exp Region 3'!AC$47</f>
        <v>0</v>
      </c>
      <c r="W1096" s="250">
        <f>'MMA Rev-Exp Region 3'!AD$47</f>
        <v>0</v>
      </c>
    </row>
    <row r="1097" spans="5:23" x14ac:dyDescent="0.3">
      <c r="E1097" s="243">
        <f>Jurat!I$1</f>
        <v>0</v>
      </c>
      <c r="F1097" s="244">
        <f>Jurat!D$33</f>
        <v>0</v>
      </c>
      <c r="G1097" s="219" t="s">
        <v>554</v>
      </c>
      <c r="H1097" s="244">
        <v>42643</v>
      </c>
      <c r="I1097" s="219" t="s">
        <v>488</v>
      </c>
      <c r="J1097" s="219" t="s">
        <v>626</v>
      </c>
      <c r="K1097" s="219" t="s">
        <v>558</v>
      </c>
      <c r="L1097" s="219" t="s">
        <v>560</v>
      </c>
      <c r="M1097" s="236" t="s">
        <v>94</v>
      </c>
      <c r="N1097" s="240" t="s">
        <v>570</v>
      </c>
      <c r="O1097" s="250">
        <f>'MMA Rev-Exp Region 3'!V$48</f>
        <v>0</v>
      </c>
      <c r="P1097" s="250">
        <f>'MMA Rev-Exp Region 3'!W$48</f>
        <v>0</v>
      </c>
      <c r="Q1097" s="250">
        <f>'MMA Rev-Exp Region 3'!X$48</f>
        <v>0</v>
      </c>
      <c r="R1097" s="250">
        <f>'MMA Rev-Exp Region 3'!Y$48</f>
        <v>0</v>
      </c>
      <c r="S1097" s="250">
        <f>'MMA Rev-Exp Region 3'!Z$48</f>
        <v>0</v>
      </c>
      <c r="T1097" s="250">
        <f>'MMA Rev-Exp Region 3'!AA$48</f>
        <v>0</v>
      </c>
      <c r="U1097" s="250">
        <f>'MMA Rev-Exp Region 3'!AB$48</f>
        <v>0</v>
      </c>
      <c r="V1097" s="250">
        <f>'MMA Rev-Exp Region 3'!AC$48</f>
        <v>0</v>
      </c>
      <c r="W1097" s="250">
        <f>'MMA Rev-Exp Region 3'!AD$48</f>
        <v>0</v>
      </c>
    </row>
    <row r="1098" spans="5:23" x14ac:dyDescent="0.3">
      <c r="E1098" s="243">
        <f>Jurat!I$1</f>
        <v>0</v>
      </c>
      <c r="F1098" s="244">
        <f>Jurat!D$33</f>
        <v>0</v>
      </c>
      <c r="G1098" s="219" t="s">
        <v>554</v>
      </c>
      <c r="H1098" s="244">
        <v>42643</v>
      </c>
      <c r="I1098" s="219" t="s">
        <v>488</v>
      </c>
      <c r="J1098" s="219" t="s">
        <v>626</v>
      </c>
      <c r="K1098" s="219" t="s">
        <v>558</v>
      </c>
      <c r="L1098" s="219" t="s">
        <v>561</v>
      </c>
      <c r="M1098" s="236">
        <v>7.1</v>
      </c>
      <c r="N1098" s="240" t="s">
        <v>22</v>
      </c>
      <c r="O1098" s="250">
        <f>'MMA Rev-Exp Region 3'!V$50</f>
        <v>0</v>
      </c>
      <c r="P1098" s="250">
        <f>'MMA Rev-Exp Region 3'!W$50</f>
        <v>0</v>
      </c>
      <c r="Q1098" s="250">
        <f>'MMA Rev-Exp Region 3'!X$50</f>
        <v>0</v>
      </c>
      <c r="R1098" s="250">
        <f>'MMA Rev-Exp Region 3'!Y$50</f>
        <v>0</v>
      </c>
      <c r="S1098" s="250">
        <f>'MMA Rev-Exp Region 3'!Z$50</f>
        <v>0</v>
      </c>
      <c r="T1098" s="250">
        <f>'MMA Rev-Exp Region 3'!AA$50</f>
        <v>0</v>
      </c>
      <c r="U1098" s="250">
        <f>'MMA Rev-Exp Region 3'!AB$50</f>
        <v>0</v>
      </c>
      <c r="V1098" s="250">
        <f>'MMA Rev-Exp Region 3'!AC$50</f>
        <v>0</v>
      </c>
      <c r="W1098" s="250">
        <f>'MMA Rev-Exp Region 3'!AD$50</f>
        <v>0</v>
      </c>
    </row>
    <row r="1099" spans="5:23" x14ac:dyDescent="0.3">
      <c r="E1099" s="243">
        <f>Jurat!I$1</f>
        <v>0</v>
      </c>
      <c r="F1099" s="244">
        <f>Jurat!D$33</f>
        <v>0</v>
      </c>
      <c r="G1099" s="219" t="s">
        <v>554</v>
      </c>
      <c r="H1099" s="244">
        <v>42643</v>
      </c>
      <c r="I1099" s="219" t="s">
        <v>488</v>
      </c>
      <c r="J1099" s="219" t="s">
        <v>626</v>
      </c>
      <c r="K1099" s="219" t="s">
        <v>558</v>
      </c>
      <c r="L1099" s="219" t="s">
        <v>561</v>
      </c>
      <c r="M1099" s="236">
        <v>7.2</v>
      </c>
      <c r="N1099" s="240" t="s">
        <v>23</v>
      </c>
      <c r="O1099" s="250">
        <f>'MMA Rev-Exp Region 3'!V$51</f>
        <v>0</v>
      </c>
      <c r="P1099" s="250">
        <f>'MMA Rev-Exp Region 3'!W$51</f>
        <v>0</v>
      </c>
      <c r="Q1099" s="250">
        <f>'MMA Rev-Exp Region 3'!X$51</f>
        <v>0</v>
      </c>
      <c r="R1099" s="250">
        <f>'MMA Rev-Exp Region 3'!Y$51</f>
        <v>0</v>
      </c>
      <c r="S1099" s="250">
        <f>'MMA Rev-Exp Region 3'!Z$51</f>
        <v>0</v>
      </c>
      <c r="T1099" s="250">
        <f>'MMA Rev-Exp Region 3'!AA$51</f>
        <v>0</v>
      </c>
      <c r="U1099" s="250">
        <f>'MMA Rev-Exp Region 3'!AB$51</f>
        <v>0</v>
      </c>
      <c r="V1099" s="250">
        <f>'MMA Rev-Exp Region 3'!AC$51</f>
        <v>0</v>
      </c>
      <c r="W1099" s="250">
        <f>'MMA Rev-Exp Region 3'!AD$51</f>
        <v>0</v>
      </c>
    </row>
    <row r="1100" spans="5:23" x14ac:dyDescent="0.3">
      <c r="E1100" s="243">
        <f>Jurat!I$1</f>
        <v>0</v>
      </c>
      <c r="F1100" s="244">
        <f>Jurat!D$33</f>
        <v>0</v>
      </c>
      <c r="G1100" s="219" t="s">
        <v>554</v>
      </c>
      <c r="H1100" s="244">
        <v>42643</v>
      </c>
      <c r="I1100" s="219" t="s">
        <v>488</v>
      </c>
      <c r="J1100" s="219" t="s">
        <v>626</v>
      </c>
      <c r="K1100" s="219" t="s">
        <v>558</v>
      </c>
      <c r="L1100" s="219" t="s">
        <v>561</v>
      </c>
      <c r="M1100" s="236">
        <v>7.3</v>
      </c>
      <c r="N1100" s="240" t="s">
        <v>171</v>
      </c>
      <c r="O1100" s="250">
        <f>'MMA Rev-Exp Region 3'!V$52</f>
        <v>0</v>
      </c>
      <c r="P1100" s="250">
        <f>'MMA Rev-Exp Region 3'!W$52</f>
        <v>0</v>
      </c>
      <c r="Q1100" s="250">
        <f>'MMA Rev-Exp Region 3'!X$52</f>
        <v>0</v>
      </c>
      <c r="R1100" s="250">
        <f>'MMA Rev-Exp Region 3'!Y$52</f>
        <v>0</v>
      </c>
      <c r="S1100" s="250">
        <f>'MMA Rev-Exp Region 3'!Z$52</f>
        <v>0</v>
      </c>
      <c r="T1100" s="250">
        <f>'MMA Rev-Exp Region 3'!AA$52</f>
        <v>0</v>
      </c>
      <c r="U1100" s="250">
        <f>'MMA Rev-Exp Region 3'!AB$52</f>
        <v>0</v>
      </c>
      <c r="V1100" s="250">
        <f>'MMA Rev-Exp Region 3'!AC$52</f>
        <v>0</v>
      </c>
      <c r="W1100" s="250">
        <f>'MMA Rev-Exp Region 3'!AD$52</f>
        <v>0</v>
      </c>
    </row>
    <row r="1101" spans="5:23" x14ac:dyDescent="0.3">
      <c r="E1101" s="243">
        <f>Jurat!I$1</f>
        <v>0</v>
      </c>
      <c r="F1101" s="244">
        <f>Jurat!D$33</f>
        <v>0</v>
      </c>
      <c r="G1101" s="219" t="s">
        <v>554</v>
      </c>
      <c r="H1101" s="244">
        <v>42643</v>
      </c>
      <c r="I1101" s="219" t="s">
        <v>488</v>
      </c>
      <c r="J1101" s="219" t="s">
        <v>626</v>
      </c>
      <c r="K1101" s="219" t="s">
        <v>558</v>
      </c>
      <c r="L1101" s="219" t="s">
        <v>561</v>
      </c>
      <c r="M1101" s="236" t="s">
        <v>98</v>
      </c>
      <c r="N1101" s="240" t="s">
        <v>571</v>
      </c>
      <c r="O1101" s="250">
        <f>'MMA Rev-Exp Region 3'!V$53</f>
        <v>0</v>
      </c>
      <c r="P1101" s="250">
        <f>'MMA Rev-Exp Region 3'!W$53</f>
        <v>0</v>
      </c>
      <c r="Q1101" s="250">
        <f>'MMA Rev-Exp Region 3'!X$53</f>
        <v>0</v>
      </c>
      <c r="R1101" s="250">
        <f>'MMA Rev-Exp Region 3'!Y$53</f>
        <v>0</v>
      </c>
      <c r="S1101" s="250">
        <f>'MMA Rev-Exp Region 3'!Z$53</f>
        <v>0</v>
      </c>
      <c r="T1101" s="250">
        <f>'MMA Rev-Exp Region 3'!AA$53</f>
        <v>0</v>
      </c>
      <c r="U1101" s="250">
        <f>'MMA Rev-Exp Region 3'!AB$53</f>
        <v>0</v>
      </c>
      <c r="V1101" s="250">
        <f>'MMA Rev-Exp Region 3'!AC$53</f>
        <v>0</v>
      </c>
      <c r="W1101" s="250">
        <f>'MMA Rev-Exp Region 3'!AD$53</f>
        <v>0</v>
      </c>
    </row>
    <row r="1102" spans="5:23" x14ac:dyDescent="0.3">
      <c r="E1102" s="243">
        <f>Jurat!I$1</f>
        <v>0</v>
      </c>
      <c r="F1102" s="244">
        <f>Jurat!D$33</f>
        <v>0</v>
      </c>
      <c r="G1102" s="219" t="s">
        <v>554</v>
      </c>
      <c r="H1102" s="244">
        <v>42643</v>
      </c>
      <c r="I1102" s="219" t="s">
        <v>488</v>
      </c>
      <c r="J1102" s="219" t="s">
        <v>626</v>
      </c>
      <c r="K1102" s="219" t="s">
        <v>558</v>
      </c>
      <c r="L1102" s="219" t="s">
        <v>562</v>
      </c>
      <c r="M1102" s="236">
        <v>8.1</v>
      </c>
      <c r="N1102" s="229" t="s">
        <v>24</v>
      </c>
      <c r="O1102" s="250">
        <f>'MMA Rev-Exp Region 3'!V$55</f>
        <v>0</v>
      </c>
      <c r="P1102" s="250">
        <f>'MMA Rev-Exp Region 3'!W$55</f>
        <v>0</v>
      </c>
      <c r="Q1102" s="250">
        <f>'MMA Rev-Exp Region 3'!X$55</f>
        <v>0</v>
      </c>
      <c r="R1102" s="250">
        <f>'MMA Rev-Exp Region 3'!Y$55</f>
        <v>0</v>
      </c>
      <c r="S1102" s="250">
        <f>'MMA Rev-Exp Region 3'!Z$55</f>
        <v>0</v>
      </c>
      <c r="T1102" s="250">
        <f>'MMA Rev-Exp Region 3'!AA$55</f>
        <v>0</v>
      </c>
      <c r="U1102" s="250">
        <f>'MMA Rev-Exp Region 3'!AB$55</f>
        <v>0</v>
      </c>
      <c r="V1102" s="250">
        <f>'MMA Rev-Exp Region 3'!AC$55</f>
        <v>0</v>
      </c>
      <c r="W1102" s="250">
        <f>'MMA Rev-Exp Region 3'!AD$55</f>
        <v>0</v>
      </c>
    </row>
    <row r="1103" spans="5:23" x14ac:dyDescent="0.3">
      <c r="E1103" s="243">
        <f>Jurat!I$1</f>
        <v>0</v>
      </c>
      <c r="F1103" s="244">
        <f>Jurat!D$33</f>
        <v>0</v>
      </c>
      <c r="G1103" s="219" t="s">
        <v>554</v>
      </c>
      <c r="H1103" s="244">
        <v>42643</v>
      </c>
      <c r="I1103" s="219" t="s">
        <v>488</v>
      </c>
      <c r="J1103" s="219" t="s">
        <v>626</v>
      </c>
      <c r="K1103" s="219" t="s">
        <v>558</v>
      </c>
      <c r="L1103" s="219" t="s">
        <v>562</v>
      </c>
      <c r="M1103" s="236" t="s">
        <v>124</v>
      </c>
      <c r="N1103" s="229" t="s">
        <v>557</v>
      </c>
      <c r="O1103" s="250">
        <f>'MMA Rev-Exp Region 3'!V$56</f>
        <v>0</v>
      </c>
      <c r="P1103" s="250">
        <f>'MMA Rev-Exp Region 3'!W$56</f>
        <v>0</v>
      </c>
      <c r="Q1103" s="250">
        <f>'MMA Rev-Exp Region 3'!X$56</f>
        <v>0</v>
      </c>
      <c r="R1103" s="250">
        <f>'MMA Rev-Exp Region 3'!Y$56</f>
        <v>0</v>
      </c>
      <c r="S1103" s="250">
        <f>'MMA Rev-Exp Region 3'!Z$56</f>
        <v>0</v>
      </c>
      <c r="T1103" s="250">
        <f>'MMA Rev-Exp Region 3'!AA$56</f>
        <v>0</v>
      </c>
      <c r="U1103" s="250">
        <f>'MMA Rev-Exp Region 3'!AB$56</f>
        <v>0</v>
      </c>
      <c r="V1103" s="250">
        <f>'MMA Rev-Exp Region 3'!AC$56</f>
        <v>0</v>
      </c>
      <c r="W1103" s="250">
        <f>'MMA Rev-Exp Region 3'!AD$56</f>
        <v>0</v>
      </c>
    </row>
    <row r="1104" spans="5:23" x14ac:dyDescent="0.3">
      <c r="E1104" s="243">
        <f>Jurat!I$1</f>
        <v>0</v>
      </c>
      <c r="F1104" s="244">
        <f>Jurat!D$33</f>
        <v>0</v>
      </c>
      <c r="G1104" s="219" t="s">
        <v>554</v>
      </c>
      <c r="H1104" s="244">
        <v>42643</v>
      </c>
      <c r="I1104" s="219" t="s">
        <v>488</v>
      </c>
      <c r="J1104" s="219" t="s">
        <v>626</v>
      </c>
      <c r="K1104" s="219" t="s">
        <v>558</v>
      </c>
      <c r="L1104" s="219" t="s">
        <v>562</v>
      </c>
      <c r="M1104" s="236" t="s">
        <v>126</v>
      </c>
      <c r="N1104" s="229" t="s">
        <v>173</v>
      </c>
      <c r="O1104" s="250">
        <f>'MMA Rev-Exp Region 3'!V$57</f>
        <v>0</v>
      </c>
      <c r="P1104" s="250">
        <f>'MMA Rev-Exp Region 3'!W$57</f>
        <v>0</v>
      </c>
      <c r="Q1104" s="250">
        <f>'MMA Rev-Exp Region 3'!X$57</f>
        <v>0</v>
      </c>
      <c r="R1104" s="250">
        <f>'MMA Rev-Exp Region 3'!Y$57</f>
        <v>0</v>
      </c>
      <c r="S1104" s="250">
        <f>'MMA Rev-Exp Region 3'!Z$57</f>
        <v>0</v>
      </c>
      <c r="T1104" s="250">
        <f>'MMA Rev-Exp Region 3'!AA$57</f>
        <v>0</v>
      </c>
      <c r="U1104" s="250">
        <f>'MMA Rev-Exp Region 3'!AB$57</f>
        <v>0</v>
      </c>
      <c r="V1104" s="250">
        <f>'MMA Rev-Exp Region 3'!AC$57</f>
        <v>0</v>
      </c>
      <c r="W1104" s="250">
        <f>'MMA Rev-Exp Region 3'!AD$57</f>
        <v>0</v>
      </c>
    </row>
    <row r="1105" spans="5:23" x14ac:dyDescent="0.3">
      <c r="E1105" s="243">
        <f>Jurat!I$1</f>
        <v>0</v>
      </c>
      <c r="F1105" s="244">
        <f>Jurat!D$33</f>
        <v>0</v>
      </c>
      <c r="G1105" s="219" t="s">
        <v>554</v>
      </c>
      <c r="H1105" s="244">
        <v>42643</v>
      </c>
      <c r="I1105" s="219" t="s">
        <v>488</v>
      </c>
      <c r="J1105" s="219" t="s">
        <v>626</v>
      </c>
      <c r="K1105" s="219" t="s">
        <v>558</v>
      </c>
      <c r="L1105" s="219" t="s">
        <v>562</v>
      </c>
      <c r="M1105" s="236" t="s">
        <v>127</v>
      </c>
      <c r="N1105" s="229" t="s">
        <v>125</v>
      </c>
      <c r="O1105" s="250">
        <f>'MMA Rev-Exp Region 3'!V$58</f>
        <v>0</v>
      </c>
      <c r="P1105" s="250">
        <f>'MMA Rev-Exp Region 3'!W$58</f>
        <v>0</v>
      </c>
      <c r="Q1105" s="250">
        <f>'MMA Rev-Exp Region 3'!X$58</f>
        <v>0</v>
      </c>
      <c r="R1105" s="250">
        <f>'MMA Rev-Exp Region 3'!Y$58</f>
        <v>0</v>
      </c>
      <c r="S1105" s="250">
        <f>'MMA Rev-Exp Region 3'!Z$58</f>
        <v>0</v>
      </c>
      <c r="T1105" s="250">
        <f>'MMA Rev-Exp Region 3'!AA$58</f>
        <v>0</v>
      </c>
      <c r="U1105" s="250">
        <f>'MMA Rev-Exp Region 3'!AB$58</f>
        <v>0</v>
      </c>
      <c r="V1105" s="250">
        <f>'MMA Rev-Exp Region 3'!AC$58</f>
        <v>0</v>
      </c>
      <c r="W1105" s="250">
        <f>'MMA Rev-Exp Region 3'!AD$58</f>
        <v>0</v>
      </c>
    </row>
    <row r="1106" spans="5:23" x14ac:dyDescent="0.3">
      <c r="E1106" s="243">
        <f>Jurat!I$1</f>
        <v>0</v>
      </c>
      <c r="F1106" s="244">
        <f>Jurat!D$33</f>
        <v>0</v>
      </c>
      <c r="G1106" s="219" t="s">
        <v>554</v>
      </c>
      <c r="H1106" s="244">
        <v>42643</v>
      </c>
      <c r="I1106" s="219" t="s">
        <v>488</v>
      </c>
      <c r="J1106" s="219" t="s">
        <v>626</v>
      </c>
      <c r="K1106" s="219" t="s">
        <v>558</v>
      </c>
      <c r="L1106" s="219" t="s">
        <v>562</v>
      </c>
      <c r="M1106" s="236" t="s">
        <v>128</v>
      </c>
      <c r="N1106" s="240" t="s">
        <v>174</v>
      </c>
      <c r="O1106" s="250">
        <f>'MMA Rev-Exp Region 3'!V$59</f>
        <v>0</v>
      </c>
      <c r="P1106" s="250">
        <f>'MMA Rev-Exp Region 3'!W$59</f>
        <v>0</v>
      </c>
      <c r="Q1106" s="250">
        <f>'MMA Rev-Exp Region 3'!X$59</f>
        <v>0</v>
      </c>
      <c r="R1106" s="250">
        <f>'MMA Rev-Exp Region 3'!Y$59</f>
        <v>0</v>
      </c>
      <c r="S1106" s="250">
        <f>'MMA Rev-Exp Region 3'!Z$59</f>
        <v>0</v>
      </c>
      <c r="T1106" s="250">
        <f>'MMA Rev-Exp Region 3'!AA$59</f>
        <v>0</v>
      </c>
      <c r="U1106" s="250">
        <f>'MMA Rev-Exp Region 3'!AB$59</f>
        <v>0</v>
      </c>
      <c r="V1106" s="250">
        <f>'MMA Rev-Exp Region 3'!AC$59</f>
        <v>0</v>
      </c>
      <c r="W1106" s="250">
        <f>'MMA Rev-Exp Region 3'!AD$59</f>
        <v>0</v>
      </c>
    </row>
    <row r="1107" spans="5:23" x14ac:dyDescent="0.3">
      <c r="E1107" s="243">
        <f>Jurat!I$1</f>
        <v>0</v>
      </c>
      <c r="F1107" s="244">
        <f>Jurat!D$33</f>
        <v>0</v>
      </c>
      <c r="G1107" s="219" t="s">
        <v>554</v>
      </c>
      <c r="H1107" s="244">
        <v>42643</v>
      </c>
      <c r="I1107" s="219" t="s">
        <v>488</v>
      </c>
      <c r="J1107" s="219" t="s">
        <v>626</v>
      </c>
      <c r="K1107" s="219" t="s">
        <v>558</v>
      </c>
      <c r="L1107" s="219" t="s">
        <v>562</v>
      </c>
      <c r="M1107" s="236" t="s">
        <v>175</v>
      </c>
      <c r="N1107" s="240" t="s">
        <v>25</v>
      </c>
      <c r="O1107" s="250">
        <f>'MMA Rev-Exp Region 3'!V$60</f>
        <v>0</v>
      </c>
      <c r="P1107" s="250">
        <f>'MMA Rev-Exp Region 3'!W$60</f>
        <v>0</v>
      </c>
      <c r="Q1107" s="250">
        <f>'MMA Rev-Exp Region 3'!X$60</f>
        <v>0</v>
      </c>
      <c r="R1107" s="250">
        <f>'MMA Rev-Exp Region 3'!Y$60</f>
        <v>0</v>
      </c>
      <c r="S1107" s="250">
        <f>'MMA Rev-Exp Region 3'!Z$60</f>
        <v>0</v>
      </c>
      <c r="T1107" s="250">
        <f>'MMA Rev-Exp Region 3'!AA$60</f>
        <v>0</v>
      </c>
      <c r="U1107" s="250">
        <f>'MMA Rev-Exp Region 3'!AB$60</f>
        <v>0</v>
      </c>
      <c r="V1107" s="250">
        <f>'MMA Rev-Exp Region 3'!AC$60</f>
        <v>0</v>
      </c>
      <c r="W1107" s="250">
        <f>'MMA Rev-Exp Region 3'!AD$60</f>
        <v>0</v>
      </c>
    </row>
    <row r="1108" spans="5:23" x14ac:dyDescent="0.3">
      <c r="E1108" s="243">
        <f>Jurat!I$1</f>
        <v>0</v>
      </c>
      <c r="F1108" s="244">
        <f>Jurat!D$33</f>
        <v>0</v>
      </c>
      <c r="G1108" s="219" t="s">
        <v>554</v>
      </c>
      <c r="H1108" s="244">
        <v>42643</v>
      </c>
      <c r="I1108" s="219" t="s">
        <v>488</v>
      </c>
      <c r="J1108" s="219" t="s">
        <v>626</v>
      </c>
      <c r="K1108" s="219" t="s">
        <v>558</v>
      </c>
      <c r="L1108" s="219" t="s">
        <v>562</v>
      </c>
      <c r="M1108" s="236" t="s">
        <v>556</v>
      </c>
      <c r="N1108" s="240" t="s">
        <v>572</v>
      </c>
      <c r="O1108" s="250">
        <f>'MMA Rev-Exp Region 3'!V$61</f>
        <v>0</v>
      </c>
      <c r="P1108" s="250">
        <f>'MMA Rev-Exp Region 3'!W$61</f>
        <v>0</v>
      </c>
      <c r="Q1108" s="250">
        <f>'MMA Rev-Exp Region 3'!X$61</f>
        <v>0</v>
      </c>
      <c r="R1108" s="250">
        <f>'MMA Rev-Exp Region 3'!Y$61</f>
        <v>0</v>
      </c>
      <c r="S1108" s="250">
        <f>'MMA Rev-Exp Region 3'!Z$61</f>
        <v>0</v>
      </c>
      <c r="T1108" s="250">
        <f>'MMA Rev-Exp Region 3'!AA$61</f>
        <v>0</v>
      </c>
      <c r="U1108" s="250">
        <f>'MMA Rev-Exp Region 3'!AB$61</f>
        <v>0</v>
      </c>
      <c r="V1108" s="250">
        <f>'MMA Rev-Exp Region 3'!AC$61</f>
        <v>0</v>
      </c>
      <c r="W1108" s="250">
        <f>'MMA Rev-Exp Region 3'!AD$61</f>
        <v>0</v>
      </c>
    </row>
    <row r="1109" spans="5:23" ht="28.8" x14ac:dyDescent="0.3">
      <c r="E1109" s="243">
        <f>Jurat!I$1</f>
        <v>0</v>
      </c>
      <c r="F1109" s="244">
        <f>Jurat!D$33</f>
        <v>0</v>
      </c>
      <c r="G1109" s="219" t="s">
        <v>554</v>
      </c>
      <c r="H1109" s="244">
        <v>42643</v>
      </c>
      <c r="I1109" s="219" t="s">
        <v>488</v>
      </c>
      <c r="J1109" s="219" t="s">
        <v>626</v>
      </c>
      <c r="K1109" s="219" t="s">
        <v>558</v>
      </c>
      <c r="L1109" s="219" t="s">
        <v>563</v>
      </c>
      <c r="M1109" s="236">
        <v>9.1</v>
      </c>
      <c r="N1109" s="229" t="s">
        <v>221</v>
      </c>
      <c r="O1109" s="250">
        <f>'MMA Rev-Exp Region 3'!V$63</f>
        <v>0</v>
      </c>
      <c r="P1109" s="250">
        <f>'MMA Rev-Exp Region 3'!W$63</f>
        <v>0</v>
      </c>
      <c r="Q1109" s="250">
        <f>'MMA Rev-Exp Region 3'!X$63</f>
        <v>0</v>
      </c>
      <c r="R1109" s="250">
        <f>'MMA Rev-Exp Region 3'!Y$63</f>
        <v>0</v>
      </c>
      <c r="S1109" s="250">
        <f>'MMA Rev-Exp Region 3'!Z$63</f>
        <v>0</v>
      </c>
      <c r="T1109" s="250">
        <f>'MMA Rev-Exp Region 3'!AA$63</f>
        <v>0</v>
      </c>
      <c r="U1109" s="250">
        <f>'MMA Rev-Exp Region 3'!AB$63</f>
        <v>0</v>
      </c>
      <c r="V1109" s="250">
        <f>'MMA Rev-Exp Region 3'!AC$63</f>
        <v>0</v>
      </c>
      <c r="W1109" s="250">
        <f>'MMA Rev-Exp Region 3'!AD$63</f>
        <v>0</v>
      </c>
    </row>
    <row r="1110" spans="5:23" x14ac:dyDescent="0.3">
      <c r="E1110" s="243">
        <f>Jurat!I$1</f>
        <v>0</v>
      </c>
      <c r="F1110" s="244">
        <f>Jurat!D$33</f>
        <v>0</v>
      </c>
      <c r="G1110" s="219" t="s">
        <v>554</v>
      </c>
      <c r="H1110" s="244">
        <v>42643</v>
      </c>
      <c r="I1110" s="219" t="s">
        <v>488</v>
      </c>
      <c r="J1110" s="219" t="s">
        <v>626</v>
      </c>
      <c r="K1110" s="219" t="s">
        <v>558</v>
      </c>
      <c r="L1110" s="219" t="s">
        <v>563</v>
      </c>
      <c r="M1110" s="236" t="s">
        <v>118</v>
      </c>
      <c r="N1110" s="229" t="s">
        <v>222</v>
      </c>
      <c r="O1110" s="250">
        <f>'MMA Rev-Exp Region 3'!V$64</f>
        <v>0</v>
      </c>
      <c r="P1110" s="250">
        <f>'MMA Rev-Exp Region 3'!W$64</f>
        <v>0</v>
      </c>
      <c r="Q1110" s="250">
        <f>'MMA Rev-Exp Region 3'!X$64</f>
        <v>0</v>
      </c>
      <c r="R1110" s="250">
        <f>'MMA Rev-Exp Region 3'!Y$64</f>
        <v>0</v>
      </c>
      <c r="S1110" s="250">
        <f>'MMA Rev-Exp Region 3'!Z$64</f>
        <v>0</v>
      </c>
      <c r="T1110" s="250">
        <f>'MMA Rev-Exp Region 3'!AA$64</f>
        <v>0</v>
      </c>
      <c r="U1110" s="250">
        <f>'MMA Rev-Exp Region 3'!AB$64</f>
        <v>0</v>
      </c>
      <c r="V1110" s="250">
        <f>'MMA Rev-Exp Region 3'!AC$64</f>
        <v>0</v>
      </c>
      <c r="W1110" s="250">
        <f>'MMA Rev-Exp Region 3'!AD$64</f>
        <v>0</v>
      </c>
    </row>
    <row r="1111" spans="5:23" x14ac:dyDescent="0.3">
      <c r="E1111" s="243">
        <f>Jurat!I$1</f>
        <v>0</v>
      </c>
      <c r="F1111" s="244">
        <f>Jurat!D$33</f>
        <v>0</v>
      </c>
      <c r="G1111" s="219" t="s">
        <v>554</v>
      </c>
      <c r="H1111" s="244">
        <v>42643</v>
      </c>
      <c r="I1111" s="219" t="s">
        <v>488</v>
      </c>
      <c r="J1111" s="219" t="s">
        <v>626</v>
      </c>
      <c r="K1111" s="219" t="s">
        <v>558</v>
      </c>
      <c r="L1111" s="219" t="s">
        <v>563</v>
      </c>
      <c r="M1111" s="236" t="s">
        <v>119</v>
      </c>
      <c r="N1111" s="229" t="s">
        <v>223</v>
      </c>
      <c r="O1111" s="250">
        <f>'MMA Rev-Exp Region 3'!V$65</f>
        <v>0</v>
      </c>
      <c r="P1111" s="250">
        <f>'MMA Rev-Exp Region 3'!W$65</f>
        <v>0</v>
      </c>
      <c r="Q1111" s="250">
        <f>'MMA Rev-Exp Region 3'!X$65</f>
        <v>0</v>
      </c>
      <c r="R1111" s="250">
        <f>'MMA Rev-Exp Region 3'!Y$65</f>
        <v>0</v>
      </c>
      <c r="S1111" s="250">
        <f>'MMA Rev-Exp Region 3'!Z$65</f>
        <v>0</v>
      </c>
      <c r="T1111" s="250">
        <f>'MMA Rev-Exp Region 3'!AA$65</f>
        <v>0</v>
      </c>
      <c r="U1111" s="250">
        <f>'MMA Rev-Exp Region 3'!AB$65</f>
        <v>0</v>
      </c>
      <c r="V1111" s="250">
        <f>'MMA Rev-Exp Region 3'!AC$65</f>
        <v>0</v>
      </c>
      <c r="W1111" s="250">
        <f>'MMA Rev-Exp Region 3'!AD$65</f>
        <v>0</v>
      </c>
    </row>
    <row r="1112" spans="5:23" x14ac:dyDescent="0.3">
      <c r="E1112" s="243">
        <f>Jurat!I$1</f>
        <v>0</v>
      </c>
      <c r="F1112" s="244">
        <f>Jurat!D$33</f>
        <v>0</v>
      </c>
      <c r="G1112" s="219" t="s">
        <v>554</v>
      </c>
      <c r="H1112" s="244">
        <v>42643</v>
      </c>
      <c r="I1112" s="219" t="s">
        <v>488</v>
      </c>
      <c r="J1112" s="219" t="s">
        <v>626</v>
      </c>
      <c r="K1112" s="219" t="s">
        <v>558</v>
      </c>
      <c r="L1112" s="219" t="s">
        <v>563</v>
      </c>
      <c r="M1112" s="236" t="s">
        <v>120</v>
      </c>
      <c r="N1112" s="229" t="s">
        <v>176</v>
      </c>
      <c r="O1112" s="250">
        <f>'MMA Rev-Exp Region 3'!V$66</f>
        <v>0</v>
      </c>
      <c r="P1112" s="250">
        <f>'MMA Rev-Exp Region 3'!W$66</f>
        <v>0</v>
      </c>
      <c r="Q1112" s="250">
        <f>'MMA Rev-Exp Region 3'!X$66</f>
        <v>0</v>
      </c>
      <c r="R1112" s="250">
        <f>'MMA Rev-Exp Region 3'!Y$66</f>
        <v>0</v>
      </c>
      <c r="S1112" s="250">
        <f>'MMA Rev-Exp Region 3'!Z$66</f>
        <v>0</v>
      </c>
      <c r="T1112" s="250">
        <f>'MMA Rev-Exp Region 3'!AA$66</f>
        <v>0</v>
      </c>
      <c r="U1112" s="250">
        <f>'MMA Rev-Exp Region 3'!AB$66</f>
        <v>0</v>
      </c>
      <c r="V1112" s="250">
        <f>'MMA Rev-Exp Region 3'!AC$66</f>
        <v>0</v>
      </c>
      <c r="W1112" s="250">
        <f>'MMA Rev-Exp Region 3'!AD$66</f>
        <v>0</v>
      </c>
    </row>
    <row r="1113" spans="5:23" x14ac:dyDescent="0.3">
      <c r="E1113" s="243">
        <f>Jurat!I$1</f>
        <v>0</v>
      </c>
      <c r="F1113" s="244">
        <f>Jurat!D$33</f>
        <v>0</v>
      </c>
      <c r="G1113" s="219" t="s">
        <v>554</v>
      </c>
      <c r="H1113" s="244">
        <v>42643</v>
      </c>
      <c r="I1113" s="219" t="s">
        <v>488</v>
      </c>
      <c r="J1113" s="219" t="s">
        <v>626</v>
      </c>
      <c r="K1113" s="219" t="s">
        <v>558</v>
      </c>
      <c r="L1113" s="219" t="s">
        <v>563</v>
      </c>
      <c r="M1113" s="236" t="s">
        <v>121</v>
      </c>
      <c r="N1113" s="229" t="s">
        <v>146</v>
      </c>
      <c r="O1113" s="250">
        <f>'MMA Rev-Exp Region 3'!V$67</f>
        <v>0</v>
      </c>
      <c r="P1113" s="250">
        <f>'MMA Rev-Exp Region 3'!W$67</f>
        <v>0</v>
      </c>
      <c r="Q1113" s="250">
        <f>'MMA Rev-Exp Region 3'!X$67</f>
        <v>0</v>
      </c>
      <c r="R1113" s="250">
        <f>'MMA Rev-Exp Region 3'!Y$67</f>
        <v>0</v>
      </c>
      <c r="S1113" s="250">
        <f>'MMA Rev-Exp Region 3'!Z$67</f>
        <v>0</v>
      </c>
      <c r="T1113" s="250">
        <f>'MMA Rev-Exp Region 3'!AA$67</f>
        <v>0</v>
      </c>
      <c r="U1113" s="250">
        <f>'MMA Rev-Exp Region 3'!AB$67</f>
        <v>0</v>
      </c>
      <c r="V1113" s="250">
        <f>'MMA Rev-Exp Region 3'!AC$67</f>
        <v>0</v>
      </c>
      <c r="W1113" s="250">
        <f>'MMA Rev-Exp Region 3'!AD$67</f>
        <v>0</v>
      </c>
    </row>
    <row r="1114" spans="5:23" x14ac:dyDescent="0.3">
      <c r="E1114" s="243">
        <f>Jurat!I$1</f>
        <v>0</v>
      </c>
      <c r="F1114" s="244">
        <f>Jurat!D$33</f>
        <v>0</v>
      </c>
      <c r="G1114" s="219" t="s">
        <v>554</v>
      </c>
      <c r="H1114" s="244">
        <v>42643</v>
      </c>
      <c r="I1114" s="219" t="s">
        <v>488</v>
      </c>
      <c r="J1114" s="219" t="s">
        <v>626</v>
      </c>
      <c r="K1114" s="219" t="s">
        <v>558</v>
      </c>
      <c r="L1114" s="219" t="s">
        <v>563</v>
      </c>
      <c r="M1114" s="236" t="s">
        <v>122</v>
      </c>
      <c r="N1114" s="229" t="s">
        <v>178</v>
      </c>
      <c r="O1114" s="250">
        <f>'MMA Rev-Exp Region 3'!V$68</f>
        <v>0</v>
      </c>
      <c r="P1114" s="250">
        <f>'MMA Rev-Exp Region 3'!W$68</f>
        <v>0</v>
      </c>
      <c r="Q1114" s="250">
        <f>'MMA Rev-Exp Region 3'!X$68</f>
        <v>0</v>
      </c>
      <c r="R1114" s="250">
        <f>'MMA Rev-Exp Region 3'!Y$68</f>
        <v>0</v>
      </c>
      <c r="S1114" s="250">
        <f>'MMA Rev-Exp Region 3'!Z$68</f>
        <v>0</v>
      </c>
      <c r="T1114" s="250">
        <f>'MMA Rev-Exp Region 3'!AA$68</f>
        <v>0</v>
      </c>
      <c r="U1114" s="250">
        <f>'MMA Rev-Exp Region 3'!AB$68</f>
        <v>0</v>
      </c>
      <c r="V1114" s="250">
        <f>'MMA Rev-Exp Region 3'!AC$68</f>
        <v>0</v>
      </c>
      <c r="W1114" s="250">
        <f>'MMA Rev-Exp Region 3'!AD$68</f>
        <v>0</v>
      </c>
    </row>
    <row r="1115" spans="5:23" x14ac:dyDescent="0.3">
      <c r="E1115" s="243">
        <f>Jurat!I$1</f>
        <v>0</v>
      </c>
      <c r="F1115" s="244">
        <f>Jurat!D$33</f>
        <v>0</v>
      </c>
      <c r="G1115" s="219" t="s">
        <v>554</v>
      </c>
      <c r="H1115" s="244">
        <v>42643</v>
      </c>
      <c r="I1115" s="219" t="s">
        <v>488</v>
      </c>
      <c r="J1115" s="219" t="s">
        <v>626</v>
      </c>
      <c r="K1115" s="219" t="s">
        <v>558</v>
      </c>
      <c r="L1115" s="219" t="s">
        <v>563</v>
      </c>
      <c r="M1115" s="236" t="s">
        <v>123</v>
      </c>
      <c r="N1115" s="229" t="s">
        <v>585</v>
      </c>
      <c r="O1115" s="250">
        <f>'MMA Rev-Exp Region 3'!V$69</f>
        <v>0</v>
      </c>
      <c r="P1115" s="250">
        <f>'MMA Rev-Exp Region 3'!W$69</f>
        <v>0</v>
      </c>
      <c r="Q1115" s="250">
        <f>'MMA Rev-Exp Region 3'!X$69</f>
        <v>0</v>
      </c>
      <c r="R1115" s="250">
        <f>'MMA Rev-Exp Region 3'!Y$69</f>
        <v>0</v>
      </c>
      <c r="S1115" s="250">
        <f>'MMA Rev-Exp Region 3'!Z$69</f>
        <v>0</v>
      </c>
      <c r="T1115" s="250">
        <f>'MMA Rev-Exp Region 3'!AA$69</f>
        <v>0</v>
      </c>
      <c r="U1115" s="250">
        <f>'MMA Rev-Exp Region 3'!AB$69</f>
        <v>0</v>
      </c>
      <c r="V1115" s="250">
        <f>'MMA Rev-Exp Region 3'!AC$69</f>
        <v>0</v>
      </c>
      <c r="W1115" s="250">
        <f>'MMA Rev-Exp Region 3'!AD$69</f>
        <v>0</v>
      </c>
    </row>
    <row r="1116" spans="5:23" x14ac:dyDescent="0.3">
      <c r="E1116" s="243">
        <f>Jurat!I$1</f>
        <v>0</v>
      </c>
      <c r="F1116" s="244">
        <f>Jurat!D$33</f>
        <v>0</v>
      </c>
      <c r="G1116" s="219" t="s">
        <v>554</v>
      </c>
      <c r="H1116" s="244">
        <v>42643</v>
      </c>
      <c r="I1116" s="219" t="s">
        <v>488</v>
      </c>
      <c r="J1116" s="219" t="s">
        <v>626</v>
      </c>
      <c r="K1116" s="219" t="s">
        <v>558</v>
      </c>
      <c r="L1116" s="219" t="s">
        <v>6</v>
      </c>
      <c r="M1116" s="236" t="s">
        <v>129</v>
      </c>
      <c r="N1116" s="229" t="s">
        <v>224</v>
      </c>
      <c r="O1116" s="250">
        <f>'MMA Rev-Exp Region 3'!V$71</f>
        <v>0</v>
      </c>
      <c r="P1116" s="250">
        <f>'MMA Rev-Exp Region 3'!W$71</f>
        <v>0</v>
      </c>
      <c r="Q1116" s="250">
        <f>'MMA Rev-Exp Region 3'!X$71</f>
        <v>0</v>
      </c>
      <c r="R1116" s="250">
        <f>'MMA Rev-Exp Region 3'!Y$71</f>
        <v>0</v>
      </c>
      <c r="S1116" s="250">
        <f>'MMA Rev-Exp Region 3'!Z$71</f>
        <v>0</v>
      </c>
      <c r="T1116" s="250">
        <f>'MMA Rev-Exp Region 3'!AA$71</f>
        <v>0</v>
      </c>
      <c r="U1116" s="250">
        <f>'MMA Rev-Exp Region 3'!AB$71</f>
        <v>0</v>
      </c>
      <c r="V1116" s="250">
        <f>'MMA Rev-Exp Region 3'!AC$71</f>
        <v>0</v>
      </c>
      <c r="W1116" s="250">
        <f>'MMA Rev-Exp Region 3'!AD$71</f>
        <v>0</v>
      </c>
    </row>
    <row r="1117" spans="5:23" x14ac:dyDescent="0.3">
      <c r="E1117" s="243">
        <f>Jurat!I$1</f>
        <v>0</v>
      </c>
      <c r="F1117" s="244">
        <f>Jurat!D$33</f>
        <v>0</v>
      </c>
      <c r="G1117" s="219" t="s">
        <v>554</v>
      </c>
      <c r="H1117" s="244">
        <v>42643</v>
      </c>
      <c r="I1117" s="219" t="s">
        <v>488</v>
      </c>
      <c r="J1117" s="219" t="s">
        <v>626</v>
      </c>
      <c r="K1117" s="219" t="s">
        <v>558</v>
      </c>
      <c r="L1117" s="219" t="s">
        <v>6</v>
      </c>
      <c r="M1117" s="236" t="s">
        <v>50</v>
      </c>
      <c r="N1117" s="229" t="s">
        <v>179</v>
      </c>
      <c r="O1117" s="250">
        <f>'MMA Rev-Exp Region 3'!V$72</f>
        <v>0</v>
      </c>
      <c r="P1117" s="250">
        <f>'MMA Rev-Exp Region 3'!W$72</f>
        <v>0</v>
      </c>
      <c r="Q1117" s="250">
        <f>'MMA Rev-Exp Region 3'!X$72</f>
        <v>0</v>
      </c>
      <c r="R1117" s="250">
        <f>'MMA Rev-Exp Region 3'!Y$72</f>
        <v>0</v>
      </c>
      <c r="S1117" s="250">
        <f>'MMA Rev-Exp Region 3'!Z$72</f>
        <v>0</v>
      </c>
      <c r="T1117" s="250">
        <f>'MMA Rev-Exp Region 3'!AA$72</f>
        <v>0</v>
      </c>
      <c r="U1117" s="250">
        <f>'MMA Rev-Exp Region 3'!AB$72</f>
        <v>0</v>
      </c>
      <c r="V1117" s="250">
        <f>'MMA Rev-Exp Region 3'!AC$72</f>
        <v>0</v>
      </c>
      <c r="W1117" s="250">
        <f>'MMA Rev-Exp Region 3'!AD$72</f>
        <v>0</v>
      </c>
    </row>
    <row r="1118" spans="5:23" x14ac:dyDescent="0.3">
      <c r="E1118" s="243">
        <f>Jurat!I$1</f>
        <v>0</v>
      </c>
      <c r="F1118" s="244">
        <f>Jurat!D$33</f>
        <v>0</v>
      </c>
      <c r="G1118" s="219" t="s">
        <v>554</v>
      </c>
      <c r="H1118" s="244">
        <v>42643</v>
      </c>
      <c r="I1118" s="219" t="s">
        <v>488</v>
      </c>
      <c r="J1118" s="219" t="s">
        <v>626</v>
      </c>
      <c r="K1118" s="219" t="s">
        <v>558</v>
      </c>
      <c r="L1118" s="219" t="s">
        <v>6</v>
      </c>
      <c r="M1118" s="236" t="s">
        <v>51</v>
      </c>
      <c r="N1118" s="229" t="s">
        <v>180</v>
      </c>
      <c r="O1118" s="250">
        <f>'MMA Rev-Exp Region 3'!V$73</f>
        <v>0</v>
      </c>
      <c r="P1118" s="250">
        <f>'MMA Rev-Exp Region 3'!W$73</f>
        <v>0</v>
      </c>
      <c r="Q1118" s="250">
        <f>'MMA Rev-Exp Region 3'!X$73</f>
        <v>0</v>
      </c>
      <c r="R1118" s="250">
        <f>'MMA Rev-Exp Region 3'!Y$73</f>
        <v>0</v>
      </c>
      <c r="S1118" s="250">
        <f>'MMA Rev-Exp Region 3'!Z$73</f>
        <v>0</v>
      </c>
      <c r="T1118" s="250">
        <f>'MMA Rev-Exp Region 3'!AA$73</f>
        <v>0</v>
      </c>
      <c r="U1118" s="250">
        <f>'MMA Rev-Exp Region 3'!AB$73</f>
        <v>0</v>
      </c>
      <c r="V1118" s="250">
        <f>'MMA Rev-Exp Region 3'!AC$73</f>
        <v>0</v>
      </c>
      <c r="W1118" s="250">
        <f>'MMA Rev-Exp Region 3'!AD$73</f>
        <v>0</v>
      </c>
    </row>
    <row r="1119" spans="5:23" x14ac:dyDescent="0.3">
      <c r="E1119" s="243">
        <f>Jurat!I$1</f>
        <v>0</v>
      </c>
      <c r="F1119" s="244">
        <f>Jurat!D$33</f>
        <v>0</v>
      </c>
      <c r="G1119" s="219" t="s">
        <v>554</v>
      </c>
      <c r="H1119" s="244">
        <v>42643</v>
      </c>
      <c r="I1119" s="219" t="s">
        <v>488</v>
      </c>
      <c r="J1119" s="219" t="s">
        <v>626</v>
      </c>
      <c r="K1119" s="219" t="s">
        <v>558</v>
      </c>
      <c r="L1119" s="219" t="s">
        <v>6</v>
      </c>
      <c r="M1119" s="236" t="s">
        <v>181</v>
      </c>
      <c r="N1119" s="229" t="s">
        <v>577</v>
      </c>
      <c r="O1119" s="250">
        <f>'MMA Rev-Exp Region 3'!V$74</f>
        <v>0</v>
      </c>
      <c r="P1119" s="250">
        <f>'MMA Rev-Exp Region 3'!W$74</f>
        <v>0</v>
      </c>
      <c r="Q1119" s="250">
        <f>'MMA Rev-Exp Region 3'!X$74</f>
        <v>0</v>
      </c>
      <c r="R1119" s="250">
        <f>'MMA Rev-Exp Region 3'!Y$74</f>
        <v>0</v>
      </c>
      <c r="S1119" s="250">
        <f>'MMA Rev-Exp Region 3'!Z$74</f>
        <v>0</v>
      </c>
      <c r="T1119" s="250">
        <f>'MMA Rev-Exp Region 3'!AA$74</f>
        <v>0</v>
      </c>
      <c r="U1119" s="250">
        <f>'MMA Rev-Exp Region 3'!AB$74</f>
        <v>0</v>
      </c>
      <c r="V1119" s="250">
        <f>'MMA Rev-Exp Region 3'!AC$74</f>
        <v>0</v>
      </c>
      <c r="W1119" s="250">
        <f>'MMA Rev-Exp Region 3'!AD$74</f>
        <v>0</v>
      </c>
    </row>
    <row r="1120" spans="5:23" x14ac:dyDescent="0.3">
      <c r="E1120" s="243">
        <f>Jurat!I$1</f>
        <v>0</v>
      </c>
      <c r="F1120" s="244">
        <f>Jurat!D$33</f>
        <v>0</v>
      </c>
      <c r="G1120" s="219" t="s">
        <v>554</v>
      </c>
      <c r="H1120" s="244">
        <v>42643</v>
      </c>
      <c r="I1120" s="219" t="s">
        <v>488</v>
      </c>
      <c r="J1120" s="219" t="s">
        <v>626</v>
      </c>
      <c r="K1120" s="219" t="s">
        <v>558</v>
      </c>
      <c r="L1120" s="219" t="s">
        <v>547</v>
      </c>
      <c r="M1120" s="237" t="s">
        <v>132</v>
      </c>
      <c r="N1120" s="228" t="s">
        <v>36</v>
      </c>
      <c r="O1120" s="250">
        <f>'MMA Rev-Exp Region 3'!V$80</f>
        <v>0</v>
      </c>
      <c r="P1120" s="250">
        <f>'MMA Rev-Exp Region 3'!W$80</f>
        <v>0</v>
      </c>
      <c r="Q1120" s="250">
        <f>'MMA Rev-Exp Region 3'!X$80</f>
        <v>0</v>
      </c>
      <c r="R1120" s="250">
        <f>'MMA Rev-Exp Region 3'!Y$80</f>
        <v>0</v>
      </c>
      <c r="S1120" s="250">
        <f>'MMA Rev-Exp Region 3'!Z$80</f>
        <v>0</v>
      </c>
      <c r="T1120" s="250">
        <f>'MMA Rev-Exp Region 3'!AA$80</f>
        <v>0</v>
      </c>
      <c r="U1120" s="250">
        <f>'MMA Rev-Exp Region 3'!AB$80</f>
        <v>0</v>
      </c>
      <c r="V1120" s="250">
        <f>'MMA Rev-Exp Region 3'!AC$80</f>
        <v>0</v>
      </c>
      <c r="W1120" s="250">
        <f>'MMA Rev-Exp Region 3'!AD$80</f>
        <v>0</v>
      </c>
    </row>
    <row r="1121" spans="5:23" x14ac:dyDescent="0.3">
      <c r="E1121" s="243">
        <f>Jurat!I$1</f>
        <v>0</v>
      </c>
      <c r="F1121" s="244">
        <f>Jurat!D$33</f>
        <v>0</v>
      </c>
      <c r="G1121" s="219" t="s">
        <v>554</v>
      </c>
      <c r="H1121" s="244">
        <v>42643</v>
      </c>
      <c r="I1121" s="219" t="s">
        <v>488</v>
      </c>
      <c r="J1121" s="219" t="s">
        <v>626</v>
      </c>
      <c r="K1121" s="219" t="s">
        <v>558</v>
      </c>
      <c r="L1121" s="219" t="s">
        <v>547</v>
      </c>
      <c r="M1121" s="237" t="s">
        <v>182</v>
      </c>
      <c r="N1121" s="228" t="s">
        <v>148</v>
      </c>
      <c r="O1121" s="250">
        <f>'MMA Rev-Exp Region 3'!V$81</f>
        <v>0</v>
      </c>
      <c r="P1121" s="250">
        <f>'MMA Rev-Exp Region 3'!W$81</f>
        <v>0</v>
      </c>
      <c r="Q1121" s="250">
        <f>'MMA Rev-Exp Region 3'!X$81</f>
        <v>0</v>
      </c>
      <c r="R1121" s="250">
        <f>'MMA Rev-Exp Region 3'!Y$81</f>
        <v>0</v>
      </c>
      <c r="S1121" s="250">
        <f>'MMA Rev-Exp Region 3'!Z$81</f>
        <v>0</v>
      </c>
      <c r="T1121" s="250">
        <f>'MMA Rev-Exp Region 3'!AA$81</f>
        <v>0</v>
      </c>
      <c r="U1121" s="250">
        <f>'MMA Rev-Exp Region 3'!AB$81</f>
        <v>0</v>
      </c>
      <c r="V1121" s="250">
        <f>'MMA Rev-Exp Region 3'!AC$81</f>
        <v>0</v>
      </c>
      <c r="W1121" s="250">
        <f>'MMA Rev-Exp Region 3'!AD$81</f>
        <v>0</v>
      </c>
    </row>
    <row r="1122" spans="5:23" x14ac:dyDescent="0.3">
      <c r="E1122" s="243">
        <f>Jurat!I$1</f>
        <v>0</v>
      </c>
      <c r="F1122" s="244">
        <f>Jurat!D$33</f>
        <v>0</v>
      </c>
      <c r="G1122" s="219" t="s">
        <v>554</v>
      </c>
      <c r="H1122" s="244">
        <v>42643</v>
      </c>
      <c r="I1122" s="219" t="s">
        <v>488</v>
      </c>
      <c r="J1122" s="219" t="s">
        <v>626</v>
      </c>
      <c r="K1122" s="219" t="s">
        <v>558</v>
      </c>
      <c r="L1122" s="219" t="s">
        <v>547</v>
      </c>
      <c r="M1122" s="237" t="s">
        <v>184</v>
      </c>
      <c r="N1122" s="228" t="s">
        <v>44</v>
      </c>
      <c r="O1122" s="250">
        <f>'MMA Rev-Exp Region 3'!V$83</f>
        <v>0</v>
      </c>
      <c r="P1122" s="250">
        <f>'MMA Rev-Exp Region 3'!W$83</f>
        <v>0</v>
      </c>
      <c r="Q1122" s="250">
        <f>'MMA Rev-Exp Region 3'!X$83</f>
        <v>0</v>
      </c>
      <c r="R1122" s="250">
        <f>'MMA Rev-Exp Region 3'!Y$83</f>
        <v>0</v>
      </c>
      <c r="S1122" s="250">
        <f>'MMA Rev-Exp Region 3'!Z$83</f>
        <v>0</v>
      </c>
      <c r="T1122" s="250">
        <f>'MMA Rev-Exp Region 3'!AA$83</f>
        <v>0</v>
      </c>
      <c r="U1122" s="250">
        <f>'MMA Rev-Exp Region 3'!AB$83</f>
        <v>0</v>
      </c>
      <c r="V1122" s="250">
        <f>'MMA Rev-Exp Region 3'!AC$83</f>
        <v>0</v>
      </c>
      <c r="W1122" s="250">
        <f>'MMA Rev-Exp Region 3'!AD$83</f>
        <v>0</v>
      </c>
    </row>
    <row r="1123" spans="5:23" x14ac:dyDescent="0.3">
      <c r="E1123" s="243">
        <f>Jurat!I$1</f>
        <v>0</v>
      </c>
      <c r="F1123" s="244">
        <f>Jurat!D$33</f>
        <v>0</v>
      </c>
      <c r="G1123" s="219" t="s">
        <v>554</v>
      </c>
      <c r="H1123" s="244">
        <v>42643</v>
      </c>
      <c r="I1123" s="219" t="s">
        <v>488</v>
      </c>
      <c r="J1123" s="219" t="s">
        <v>626</v>
      </c>
      <c r="K1123" s="219" t="s">
        <v>558</v>
      </c>
      <c r="L1123" s="219" t="s">
        <v>547</v>
      </c>
      <c r="M1123" s="237" t="s">
        <v>185</v>
      </c>
      <c r="N1123" s="228" t="s">
        <v>427</v>
      </c>
      <c r="O1123" s="250">
        <f>'MMA Rev-Exp Region 3'!V$84</f>
        <v>0</v>
      </c>
      <c r="P1123" s="250">
        <f>'MMA Rev-Exp Region 3'!W$84</f>
        <v>0</v>
      </c>
      <c r="Q1123" s="250">
        <f>'MMA Rev-Exp Region 3'!X$84</f>
        <v>0</v>
      </c>
      <c r="R1123" s="250">
        <f>'MMA Rev-Exp Region 3'!Y$84</f>
        <v>0</v>
      </c>
      <c r="S1123" s="250">
        <f>'MMA Rev-Exp Region 3'!Z$84</f>
        <v>0</v>
      </c>
      <c r="T1123" s="250">
        <f>'MMA Rev-Exp Region 3'!AA$84</f>
        <v>0</v>
      </c>
      <c r="U1123" s="250">
        <f>'MMA Rev-Exp Region 3'!AB$84</f>
        <v>0</v>
      </c>
      <c r="V1123" s="250">
        <f>'MMA Rev-Exp Region 3'!AC$84</f>
        <v>0</v>
      </c>
      <c r="W1123" s="250">
        <f>'MMA Rev-Exp Region 3'!AD$84</f>
        <v>0</v>
      </c>
    </row>
    <row r="1124" spans="5:23" x14ac:dyDescent="0.3">
      <c r="E1124" s="243">
        <f>Jurat!I$1</f>
        <v>0</v>
      </c>
      <c r="F1124" s="244">
        <f>Jurat!D$33</f>
        <v>0</v>
      </c>
      <c r="G1124" s="219" t="s">
        <v>554</v>
      </c>
      <c r="H1124" s="244">
        <v>42643</v>
      </c>
      <c r="I1124" s="219" t="s">
        <v>488</v>
      </c>
      <c r="J1124" s="219" t="s">
        <v>626</v>
      </c>
      <c r="K1124" s="219" t="s">
        <v>564</v>
      </c>
      <c r="L1124" s="219" t="s">
        <v>549</v>
      </c>
      <c r="M1124" s="236" t="s">
        <v>133</v>
      </c>
      <c r="N1124" s="228" t="s">
        <v>30</v>
      </c>
      <c r="O1124" s="250">
        <f>'MMA Rev-Exp Region 3'!V$89</f>
        <v>0</v>
      </c>
      <c r="P1124" s="250">
        <v>0</v>
      </c>
      <c r="Q1124" s="250">
        <v>0</v>
      </c>
      <c r="R1124" s="250">
        <v>0</v>
      </c>
      <c r="S1124" s="250">
        <v>0</v>
      </c>
      <c r="T1124" s="250">
        <v>0</v>
      </c>
      <c r="U1124" s="250">
        <v>0</v>
      </c>
      <c r="V1124" s="250">
        <v>0</v>
      </c>
      <c r="W1124" s="250">
        <v>0</v>
      </c>
    </row>
    <row r="1125" spans="5:23" x14ac:dyDescent="0.3">
      <c r="E1125" s="243">
        <f>Jurat!I$1</f>
        <v>0</v>
      </c>
      <c r="F1125" s="244">
        <f>Jurat!D$33</f>
        <v>0</v>
      </c>
      <c r="G1125" s="219" t="s">
        <v>554</v>
      </c>
      <c r="H1125" s="244">
        <v>42643</v>
      </c>
      <c r="I1125" s="219" t="s">
        <v>488</v>
      </c>
      <c r="J1125" s="219" t="s">
        <v>626</v>
      </c>
      <c r="K1125" s="219" t="s">
        <v>564</v>
      </c>
      <c r="L1125" s="219" t="s">
        <v>549</v>
      </c>
      <c r="M1125" s="236" t="s">
        <v>134</v>
      </c>
      <c r="N1125" s="231" t="s">
        <v>109</v>
      </c>
      <c r="O1125" s="250">
        <f>'MMA Rev-Exp Region 3'!V$90</f>
        <v>0</v>
      </c>
      <c r="P1125" s="250">
        <v>0</v>
      </c>
      <c r="Q1125" s="250">
        <v>0</v>
      </c>
      <c r="R1125" s="250">
        <v>0</v>
      </c>
      <c r="S1125" s="250">
        <v>0</v>
      </c>
      <c r="T1125" s="250">
        <v>0</v>
      </c>
      <c r="U1125" s="250">
        <v>0</v>
      </c>
      <c r="V1125" s="250">
        <v>0</v>
      </c>
      <c r="W1125" s="250">
        <v>0</v>
      </c>
    </row>
    <row r="1126" spans="5:23" x14ac:dyDescent="0.3">
      <c r="E1126" s="243">
        <f>Jurat!I$1</f>
        <v>0</v>
      </c>
      <c r="F1126" s="244">
        <f>Jurat!D$33</f>
        <v>0</v>
      </c>
      <c r="G1126" s="219" t="s">
        <v>554</v>
      </c>
      <c r="H1126" s="244">
        <v>42643</v>
      </c>
      <c r="I1126" s="219" t="s">
        <v>488</v>
      </c>
      <c r="J1126" s="219" t="s">
        <v>626</v>
      </c>
      <c r="K1126" s="219" t="s">
        <v>564</v>
      </c>
      <c r="L1126" s="219" t="s">
        <v>549</v>
      </c>
      <c r="M1126" s="236" t="s">
        <v>135</v>
      </c>
      <c r="N1126" s="228" t="s">
        <v>110</v>
      </c>
      <c r="O1126" s="250">
        <f>'MMA Rev-Exp Region 3'!V$91</f>
        <v>0</v>
      </c>
      <c r="P1126" s="250">
        <v>0</v>
      </c>
      <c r="Q1126" s="250">
        <v>0</v>
      </c>
      <c r="R1126" s="250">
        <v>0</v>
      </c>
      <c r="S1126" s="250">
        <v>0</v>
      </c>
      <c r="T1126" s="250">
        <v>0</v>
      </c>
      <c r="U1126" s="250">
        <v>0</v>
      </c>
      <c r="V1126" s="250">
        <v>0</v>
      </c>
      <c r="W1126" s="250">
        <v>0</v>
      </c>
    </row>
    <row r="1127" spans="5:23" x14ac:dyDescent="0.3">
      <c r="E1127" s="243">
        <f>Jurat!I$1</f>
        <v>0</v>
      </c>
      <c r="F1127" s="244">
        <f>Jurat!D$33</f>
        <v>0</v>
      </c>
      <c r="G1127" s="219" t="s">
        <v>554</v>
      </c>
      <c r="H1127" s="244">
        <v>42643</v>
      </c>
      <c r="I1127" s="219" t="s">
        <v>488</v>
      </c>
      <c r="J1127" s="219" t="s">
        <v>626</v>
      </c>
      <c r="K1127" s="219" t="s">
        <v>564</v>
      </c>
      <c r="L1127" s="219" t="s">
        <v>549</v>
      </c>
      <c r="M1127" s="239" t="s">
        <v>136</v>
      </c>
      <c r="N1127" s="228" t="s">
        <v>111</v>
      </c>
      <c r="O1127" s="250">
        <f>'MMA Rev-Exp Region 3'!V$92</f>
        <v>0</v>
      </c>
      <c r="P1127" s="250">
        <v>0</v>
      </c>
      <c r="Q1127" s="250">
        <v>0</v>
      </c>
      <c r="R1127" s="250">
        <v>0</v>
      </c>
      <c r="S1127" s="250">
        <v>0</v>
      </c>
      <c r="T1127" s="250">
        <v>0</v>
      </c>
      <c r="U1127" s="250">
        <v>0</v>
      </c>
      <c r="V1127" s="250">
        <v>0</v>
      </c>
      <c r="W1127" s="250">
        <v>0</v>
      </c>
    </row>
    <row r="1128" spans="5:23" x14ac:dyDescent="0.3">
      <c r="E1128" s="243">
        <f>Jurat!I$1</f>
        <v>0</v>
      </c>
      <c r="F1128" s="244">
        <f>Jurat!D$33</f>
        <v>0</v>
      </c>
      <c r="G1128" s="219" t="s">
        <v>554</v>
      </c>
      <c r="H1128" s="244">
        <v>42643</v>
      </c>
      <c r="I1128" s="219" t="s">
        <v>488</v>
      </c>
      <c r="J1128" s="219" t="s">
        <v>626</v>
      </c>
      <c r="K1128" s="219" t="s">
        <v>564</v>
      </c>
      <c r="L1128" s="219" t="s">
        <v>549</v>
      </c>
      <c r="M1128" s="239" t="s">
        <v>137</v>
      </c>
      <c r="N1128" s="228" t="s">
        <v>112</v>
      </c>
      <c r="O1128" s="250">
        <f>'MMA Rev-Exp Region 3'!V$93</f>
        <v>0</v>
      </c>
      <c r="P1128" s="250">
        <v>0</v>
      </c>
      <c r="Q1128" s="250">
        <v>0</v>
      </c>
      <c r="R1128" s="250">
        <v>0</v>
      </c>
      <c r="S1128" s="250">
        <v>0</v>
      </c>
      <c r="T1128" s="250">
        <v>0</v>
      </c>
      <c r="U1128" s="250">
        <v>0</v>
      </c>
      <c r="V1128" s="250">
        <v>0</v>
      </c>
      <c r="W1128" s="250">
        <v>0</v>
      </c>
    </row>
    <row r="1129" spans="5:23" x14ac:dyDescent="0.3">
      <c r="E1129" s="243">
        <f>Jurat!I$1</f>
        <v>0</v>
      </c>
      <c r="F1129" s="244">
        <f>Jurat!D$33</f>
        <v>0</v>
      </c>
      <c r="G1129" s="219" t="s">
        <v>554</v>
      </c>
      <c r="H1129" s="244">
        <v>42643</v>
      </c>
      <c r="I1129" s="219" t="s">
        <v>488</v>
      </c>
      <c r="J1129" s="219" t="s">
        <v>626</v>
      </c>
      <c r="K1129" s="219" t="s">
        <v>564</v>
      </c>
      <c r="L1129" s="219" t="s">
        <v>549</v>
      </c>
      <c r="M1129" s="236" t="s">
        <v>138</v>
      </c>
      <c r="N1129" s="231" t="s">
        <v>31</v>
      </c>
      <c r="O1129" s="250">
        <f>'MMA Rev-Exp Region 3'!V$94</f>
        <v>0</v>
      </c>
      <c r="P1129" s="250">
        <v>0</v>
      </c>
      <c r="Q1129" s="250">
        <v>0</v>
      </c>
      <c r="R1129" s="250">
        <v>0</v>
      </c>
      <c r="S1129" s="250">
        <v>0</v>
      </c>
      <c r="T1129" s="250">
        <v>0</v>
      </c>
      <c r="U1129" s="250">
        <v>0</v>
      </c>
      <c r="V1129" s="250">
        <v>0</v>
      </c>
      <c r="W1129" s="250">
        <v>0</v>
      </c>
    </row>
    <row r="1130" spans="5:23" x14ac:dyDescent="0.3">
      <c r="E1130" s="243">
        <f>Jurat!I$1</f>
        <v>0</v>
      </c>
      <c r="F1130" s="244">
        <f>Jurat!D$33</f>
        <v>0</v>
      </c>
      <c r="G1130" s="219" t="s">
        <v>554</v>
      </c>
      <c r="H1130" s="244">
        <v>42643</v>
      </c>
      <c r="I1130" s="219" t="s">
        <v>488</v>
      </c>
      <c r="J1130" s="219" t="s">
        <v>626</v>
      </c>
      <c r="K1130" s="219" t="s">
        <v>550</v>
      </c>
      <c r="L1130" s="219" t="s">
        <v>550</v>
      </c>
      <c r="M1130" s="237" t="s">
        <v>140</v>
      </c>
      <c r="N1130" s="231" t="s">
        <v>424</v>
      </c>
      <c r="O1130" s="250">
        <f>'MMA Rev-Exp Region 3'!V$96</f>
        <v>0</v>
      </c>
      <c r="P1130" s="250">
        <v>0</v>
      </c>
      <c r="Q1130" s="250">
        <v>0</v>
      </c>
      <c r="R1130" s="250">
        <v>0</v>
      </c>
      <c r="S1130" s="250">
        <v>0</v>
      </c>
      <c r="T1130" s="250">
        <v>0</v>
      </c>
      <c r="U1130" s="250">
        <v>0</v>
      </c>
      <c r="V1130" s="250">
        <v>0</v>
      </c>
      <c r="W1130" s="250">
        <v>0</v>
      </c>
    </row>
    <row r="1131" spans="5:23" x14ac:dyDescent="0.3">
      <c r="E1131" s="243">
        <f>Jurat!I$1</f>
        <v>0</v>
      </c>
      <c r="F1131" s="244">
        <f>Jurat!D$33</f>
        <v>0</v>
      </c>
      <c r="G1131" s="219" t="s">
        <v>554</v>
      </c>
      <c r="H1131" s="244">
        <v>42643</v>
      </c>
      <c r="I1131" s="219" t="s">
        <v>488</v>
      </c>
      <c r="J1131" s="219" t="s">
        <v>626</v>
      </c>
      <c r="K1131" s="219" t="s">
        <v>550</v>
      </c>
      <c r="L1131" s="219" t="s">
        <v>550</v>
      </c>
      <c r="M1131" s="237" t="s">
        <v>141</v>
      </c>
      <c r="N1131" s="231" t="s">
        <v>417</v>
      </c>
      <c r="O1131" s="250">
        <f>'MMA Rev-Exp Region 3'!V$97</f>
        <v>0</v>
      </c>
      <c r="P1131" s="250">
        <v>0</v>
      </c>
      <c r="Q1131" s="250">
        <v>0</v>
      </c>
      <c r="R1131" s="250">
        <v>0</v>
      </c>
      <c r="S1131" s="250">
        <v>0</v>
      </c>
      <c r="T1131" s="250">
        <v>0</v>
      </c>
      <c r="U1131" s="250">
        <v>0</v>
      </c>
      <c r="V1131" s="250">
        <v>0</v>
      </c>
      <c r="W1131" s="250">
        <v>0</v>
      </c>
    </row>
    <row r="1132" spans="5:23" ht="28.8" x14ac:dyDescent="0.3">
      <c r="E1132" s="243">
        <f>Jurat!I$1</f>
        <v>0</v>
      </c>
      <c r="F1132" s="244">
        <f>Jurat!D$33</f>
        <v>0</v>
      </c>
      <c r="G1132" s="219" t="s">
        <v>554</v>
      </c>
      <c r="H1132" s="244">
        <v>42643</v>
      </c>
      <c r="I1132" s="219" t="s">
        <v>488</v>
      </c>
      <c r="J1132" s="219" t="s">
        <v>626</v>
      </c>
      <c r="K1132" s="219" t="s">
        <v>550</v>
      </c>
      <c r="L1132" s="219" t="s">
        <v>550</v>
      </c>
      <c r="M1132" s="237" t="s">
        <v>142</v>
      </c>
      <c r="N1132" s="231" t="s">
        <v>197</v>
      </c>
      <c r="O1132" s="250">
        <f>'MMA Rev-Exp Region 3'!V$98</f>
        <v>0</v>
      </c>
      <c r="P1132" s="250">
        <v>0</v>
      </c>
      <c r="Q1132" s="250">
        <v>0</v>
      </c>
      <c r="R1132" s="250">
        <v>0</v>
      </c>
      <c r="S1132" s="250">
        <v>0</v>
      </c>
      <c r="T1132" s="250">
        <v>0</v>
      </c>
      <c r="U1132" s="250">
        <v>0</v>
      </c>
      <c r="V1132" s="250">
        <v>0</v>
      </c>
      <c r="W1132" s="250">
        <v>0</v>
      </c>
    </row>
    <row r="1133" spans="5:23" x14ac:dyDescent="0.3">
      <c r="E1133" s="243">
        <f>Jurat!I$1</f>
        <v>0</v>
      </c>
      <c r="F1133" s="244">
        <f>Jurat!D$33</f>
        <v>0</v>
      </c>
      <c r="G1133" s="219" t="s">
        <v>554</v>
      </c>
      <c r="H1133" s="244">
        <v>42643</v>
      </c>
      <c r="I1133" s="219" t="s">
        <v>488</v>
      </c>
      <c r="J1133" s="219" t="s">
        <v>627</v>
      </c>
      <c r="K1133" s="234" t="s">
        <v>29</v>
      </c>
      <c r="L1133" s="234" t="s">
        <v>29</v>
      </c>
      <c r="M1133" s="237" t="s">
        <v>325</v>
      </c>
      <c r="N1133" s="231" t="s">
        <v>29</v>
      </c>
      <c r="O1133" s="250">
        <f>'MMA Rev-Exp Region 3'!V$105</f>
        <v>0</v>
      </c>
      <c r="P1133" s="250">
        <v>0</v>
      </c>
      <c r="Q1133" s="250">
        <v>0</v>
      </c>
      <c r="R1133" s="250">
        <v>0</v>
      </c>
      <c r="S1133" s="250">
        <v>0</v>
      </c>
      <c r="T1133" s="250">
        <v>0</v>
      </c>
      <c r="U1133" s="250">
        <v>0</v>
      </c>
      <c r="V1133" s="250">
        <v>0</v>
      </c>
      <c r="W1133" s="250">
        <v>0</v>
      </c>
    </row>
    <row r="1134" spans="5:23" x14ac:dyDescent="0.3">
      <c r="E1134" s="243">
        <f>Jurat!I$1</f>
        <v>0</v>
      </c>
      <c r="F1134" s="244">
        <f>Jurat!D$33</f>
        <v>0</v>
      </c>
      <c r="G1134" s="219" t="s">
        <v>554</v>
      </c>
      <c r="H1134" s="244">
        <v>42643</v>
      </c>
      <c r="I1134" s="219" t="s">
        <v>488</v>
      </c>
      <c r="J1134" s="219" t="s">
        <v>628</v>
      </c>
      <c r="K1134" s="219" t="s">
        <v>629</v>
      </c>
      <c r="L1134" s="234" t="s">
        <v>629</v>
      </c>
      <c r="M1134" s="238" t="s">
        <v>327</v>
      </c>
      <c r="N1134" s="231" t="s">
        <v>419</v>
      </c>
      <c r="O1134" s="250">
        <f>'MMA Rev-Exp Region 3'!V$107</f>
        <v>0</v>
      </c>
      <c r="P1134" s="250">
        <v>0</v>
      </c>
      <c r="Q1134" s="250">
        <v>0</v>
      </c>
      <c r="R1134" s="250">
        <v>0</v>
      </c>
      <c r="S1134" s="250">
        <v>0</v>
      </c>
      <c r="T1134" s="250">
        <v>0</v>
      </c>
      <c r="U1134" s="250">
        <v>0</v>
      </c>
      <c r="V1134" s="250">
        <v>0</v>
      </c>
      <c r="W1134" s="250">
        <v>0</v>
      </c>
    </row>
    <row r="1135" spans="5:23" x14ac:dyDescent="0.3">
      <c r="E1135" s="243">
        <f>Jurat!I$1</f>
        <v>0</v>
      </c>
      <c r="F1135" s="244">
        <f>Jurat!D$33</f>
        <v>0</v>
      </c>
      <c r="G1135" s="219" t="s">
        <v>554</v>
      </c>
      <c r="H1135" s="244">
        <v>42643</v>
      </c>
      <c r="I1135" s="219" t="s">
        <v>488</v>
      </c>
      <c r="J1135" s="219" t="s">
        <v>627</v>
      </c>
      <c r="K1135" s="219" t="s">
        <v>630</v>
      </c>
      <c r="L1135" s="234" t="s">
        <v>630</v>
      </c>
      <c r="M1135" s="238" t="s">
        <v>201</v>
      </c>
      <c r="N1135" s="231" t="s">
        <v>421</v>
      </c>
      <c r="O1135" s="250">
        <f>'MMA Rev-Exp Region 3'!V$108</f>
        <v>0</v>
      </c>
      <c r="P1135" s="250">
        <v>0</v>
      </c>
      <c r="Q1135" s="250">
        <v>0</v>
      </c>
      <c r="R1135" s="250">
        <v>0</v>
      </c>
      <c r="S1135" s="250">
        <v>0</v>
      </c>
      <c r="T1135" s="250">
        <v>0</v>
      </c>
      <c r="U1135" s="250">
        <v>0</v>
      </c>
      <c r="V1135" s="250">
        <v>0</v>
      </c>
      <c r="W1135" s="250">
        <v>0</v>
      </c>
    </row>
    <row r="1136" spans="5:23" x14ac:dyDescent="0.3">
      <c r="E1136" s="243">
        <f>Jurat!I$1</f>
        <v>0</v>
      </c>
      <c r="F1136" s="244">
        <f>Jurat!D$33</f>
        <v>0</v>
      </c>
      <c r="G1136" s="219" t="s">
        <v>554</v>
      </c>
      <c r="H1136" s="244">
        <v>42643</v>
      </c>
      <c r="I1136" s="219" t="s">
        <v>488</v>
      </c>
      <c r="J1136" s="219" t="s">
        <v>627</v>
      </c>
      <c r="K1136" s="219" t="s">
        <v>630</v>
      </c>
      <c r="L1136" s="234" t="s">
        <v>630</v>
      </c>
      <c r="M1136" s="238" t="s">
        <v>202</v>
      </c>
      <c r="N1136" s="231" t="s">
        <v>420</v>
      </c>
      <c r="O1136" s="250">
        <f>'MMA Rev-Exp Region 3'!V$109</f>
        <v>0</v>
      </c>
      <c r="P1136" s="250">
        <v>0</v>
      </c>
      <c r="Q1136" s="250">
        <v>0</v>
      </c>
      <c r="R1136" s="250">
        <v>0</v>
      </c>
      <c r="S1136" s="250">
        <v>0</v>
      </c>
      <c r="T1136" s="250">
        <v>0</v>
      </c>
      <c r="U1136" s="250">
        <v>0</v>
      </c>
      <c r="V1136" s="250">
        <v>0</v>
      </c>
      <c r="W1136" s="250">
        <v>0</v>
      </c>
    </row>
    <row r="1137" spans="5:23" x14ac:dyDescent="0.3">
      <c r="E1137" s="243">
        <f>Jurat!I$1</f>
        <v>0</v>
      </c>
      <c r="F1137" s="244">
        <f>Jurat!D$33</f>
        <v>0</v>
      </c>
      <c r="G1137" s="219" t="s">
        <v>554</v>
      </c>
      <c r="H1137" s="244">
        <v>42643</v>
      </c>
      <c r="I1137" s="219" t="s">
        <v>488</v>
      </c>
      <c r="J1137" s="219" t="s">
        <v>627</v>
      </c>
      <c r="K1137" s="219" t="s">
        <v>630</v>
      </c>
      <c r="L1137" s="234" t="s">
        <v>630</v>
      </c>
      <c r="M1137" s="238" t="s">
        <v>203</v>
      </c>
      <c r="N1137" s="231" t="s">
        <v>28</v>
      </c>
      <c r="O1137" s="250">
        <f>'MMA Rev-Exp Region 3'!V$110</f>
        <v>0</v>
      </c>
      <c r="P1137" s="250">
        <v>0</v>
      </c>
      <c r="Q1137" s="250">
        <v>0</v>
      </c>
      <c r="R1137" s="250">
        <v>0</v>
      </c>
      <c r="S1137" s="250">
        <v>0</v>
      </c>
      <c r="T1137" s="250">
        <v>0</v>
      </c>
      <c r="U1137" s="250">
        <v>0</v>
      </c>
      <c r="V1137" s="250">
        <v>0</v>
      </c>
      <c r="W1137" s="250">
        <v>0</v>
      </c>
    </row>
    <row r="1138" spans="5:23" x14ac:dyDescent="0.3">
      <c r="E1138" s="243">
        <f>Jurat!I$1</f>
        <v>0</v>
      </c>
      <c r="F1138" s="244">
        <f>Jurat!D$33</f>
        <v>0</v>
      </c>
      <c r="G1138" s="219" t="s">
        <v>554</v>
      </c>
      <c r="H1138" s="244">
        <v>42643</v>
      </c>
      <c r="I1138" s="219" t="s">
        <v>488</v>
      </c>
      <c r="J1138" s="219" t="s">
        <v>627</v>
      </c>
      <c r="K1138" s="219" t="s">
        <v>630</v>
      </c>
      <c r="L1138" s="234" t="s">
        <v>630</v>
      </c>
      <c r="M1138" s="238" t="s">
        <v>204</v>
      </c>
      <c r="N1138" s="231" t="s">
        <v>205</v>
      </c>
      <c r="O1138" s="250">
        <f>'MMA Rev-Exp Region 3'!V$111</f>
        <v>0</v>
      </c>
      <c r="P1138" s="250">
        <v>0</v>
      </c>
      <c r="Q1138" s="250">
        <v>0</v>
      </c>
      <c r="R1138" s="250">
        <v>0</v>
      </c>
      <c r="S1138" s="250">
        <v>0</v>
      </c>
      <c r="T1138" s="250">
        <v>0</v>
      </c>
      <c r="U1138" s="250">
        <v>0</v>
      </c>
      <c r="V1138" s="250">
        <v>0</v>
      </c>
      <c r="W1138" s="250">
        <v>0</v>
      </c>
    </row>
    <row r="1139" spans="5:23" ht="28.8" x14ac:dyDescent="0.3">
      <c r="E1139" s="243">
        <f>Jurat!I$1</f>
        <v>0</v>
      </c>
      <c r="F1139" s="244">
        <f>Jurat!D$33</f>
        <v>0</v>
      </c>
      <c r="G1139" s="219" t="s">
        <v>554</v>
      </c>
      <c r="H1139" s="244">
        <v>42643</v>
      </c>
      <c r="I1139" s="219" t="s">
        <v>488</v>
      </c>
      <c r="J1139" s="219" t="s">
        <v>627</v>
      </c>
      <c r="K1139" s="219" t="s">
        <v>29</v>
      </c>
      <c r="L1139" s="234" t="s">
        <v>29</v>
      </c>
      <c r="M1139" s="238" t="s">
        <v>207</v>
      </c>
      <c r="N1139" s="231" t="s">
        <v>422</v>
      </c>
      <c r="O1139" s="250">
        <f>'MMA Rev-Exp Region 3'!V$113</f>
        <v>0</v>
      </c>
      <c r="P1139" s="250">
        <v>0</v>
      </c>
      <c r="Q1139" s="250">
        <v>0</v>
      </c>
      <c r="R1139" s="250">
        <v>0</v>
      </c>
      <c r="S1139" s="250">
        <v>0</v>
      </c>
      <c r="T1139" s="250">
        <v>0</v>
      </c>
      <c r="U1139" s="250">
        <v>0</v>
      </c>
      <c r="V1139" s="250">
        <v>0</v>
      </c>
      <c r="W1139" s="250">
        <v>0</v>
      </c>
    </row>
    <row r="1140" spans="5:23" x14ac:dyDescent="0.3">
      <c r="E1140" s="243">
        <f>Jurat!I$1</f>
        <v>0</v>
      </c>
      <c r="F1140" s="244">
        <f>Jurat!D$33</f>
        <v>0</v>
      </c>
      <c r="G1140" s="219" t="s">
        <v>554</v>
      </c>
      <c r="H1140" s="244">
        <v>42643</v>
      </c>
      <c r="I1140" s="219" t="s">
        <v>488</v>
      </c>
      <c r="J1140" s="219" t="s">
        <v>628</v>
      </c>
      <c r="K1140" s="219" t="s">
        <v>629</v>
      </c>
      <c r="L1140" s="234" t="s">
        <v>629</v>
      </c>
      <c r="M1140" s="238" t="s">
        <v>208</v>
      </c>
      <c r="N1140" s="231" t="s">
        <v>209</v>
      </c>
      <c r="O1140" s="250">
        <f>'MMA Rev-Exp Region 3'!V$114</f>
        <v>0</v>
      </c>
      <c r="P1140" s="250">
        <v>0</v>
      </c>
      <c r="Q1140" s="250">
        <v>0</v>
      </c>
      <c r="R1140" s="250">
        <v>0</v>
      </c>
      <c r="S1140" s="250">
        <v>0</v>
      </c>
      <c r="T1140" s="250">
        <v>0</v>
      </c>
      <c r="U1140" s="250">
        <v>0</v>
      </c>
      <c r="V1140" s="250">
        <v>0</v>
      </c>
      <c r="W1140" s="250">
        <v>0</v>
      </c>
    </row>
    <row r="1141" spans="5:23" x14ac:dyDescent="0.3">
      <c r="E1141" s="243">
        <f>Jurat!I$1</f>
        <v>0</v>
      </c>
      <c r="F1141" s="244">
        <f>Jurat!D$33</f>
        <v>0</v>
      </c>
      <c r="G1141" s="219" t="s">
        <v>554</v>
      </c>
      <c r="H1141" s="244">
        <v>42643</v>
      </c>
      <c r="I1141" s="219" t="s">
        <v>488</v>
      </c>
      <c r="J1141" s="219" t="s">
        <v>627</v>
      </c>
      <c r="K1141" s="219" t="s">
        <v>29</v>
      </c>
      <c r="L1141" s="234" t="s">
        <v>29</v>
      </c>
      <c r="M1141" s="238" t="s">
        <v>211</v>
      </c>
      <c r="N1141" s="231" t="s">
        <v>212</v>
      </c>
      <c r="O1141" s="250">
        <f>'MMA Rev-Exp Region 3'!V$115</f>
        <v>0</v>
      </c>
      <c r="P1141" s="250">
        <v>0</v>
      </c>
      <c r="Q1141" s="250">
        <v>0</v>
      </c>
      <c r="R1141" s="250">
        <v>0</v>
      </c>
      <c r="S1141" s="250">
        <v>0</v>
      </c>
      <c r="T1141" s="250">
        <v>0</v>
      </c>
      <c r="U1141" s="250">
        <v>0</v>
      </c>
      <c r="V1141" s="250">
        <v>0</v>
      </c>
      <c r="W1141" s="250">
        <v>0</v>
      </c>
    </row>
    <row r="1142" spans="5:23" x14ac:dyDescent="0.3">
      <c r="E1142" s="243">
        <f>Jurat!I$1</f>
        <v>0</v>
      </c>
      <c r="F1142" s="244">
        <f>Jurat!D$33</f>
        <v>0</v>
      </c>
      <c r="G1142" s="219" t="s">
        <v>555</v>
      </c>
      <c r="H1142" s="244">
        <v>42735</v>
      </c>
      <c r="I1142" s="219" t="s">
        <v>488</v>
      </c>
      <c r="J1142" s="219" t="s">
        <v>545</v>
      </c>
      <c r="K1142" s="219" t="s">
        <v>545</v>
      </c>
      <c r="L1142" s="219" t="s">
        <v>545</v>
      </c>
      <c r="M1142" s="219"/>
      <c r="N1142" s="224" t="s">
        <v>545</v>
      </c>
      <c r="O1142" s="250">
        <f>'MMA Rev-Exp Region 3'!AE$9</f>
        <v>0</v>
      </c>
      <c r="P1142" s="250">
        <f>'MMA Rev-Exp Region 3'!AF$9</f>
        <v>0</v>
      </c>
      <c r="Q1142" s="250">
        <f>'MMA Rev-Exp Region 3'!AG$9</f>
        <v>0</v>
      </c>
      <c r="R1142" s="250">
        <f>'MMA Rev-Exp Region 3'!AH$9</f>
        <v>0</v>
      </c>
      <c r="S1142" s="250">
        <f>'MMA Rev-Exp Region 3'!AI$9</f>
        <v>0</v>
      </c>
      <c r="T1142" s="250">
        <f>'MMA Rev-Exp Region 3'!AJ$9</f>
        <v>0</v>
      </c>
      <c r="U1142" s="250">
        <f>'MMA Rev-Exp Region 3'!AK$9</f>
        <v>0</v>
      </c>
      <c r="V1142" s="250">
        <f>'MMA Rev-Exp Region 3'!AL$9</f>
        <v>0</v>
      </c>
      <c r="W1142" s="250">
        <f>'MMA Rev-Exp Region 3'!AM$9</f>
        <v>0</v>
      </c>
    </row>
    <row r="1143" spans="5:23" x14ac:dyDescent="0.3">
      <c r="E1143" s="243">
        <f>Jurat!I$1</f>
        <v>0</v>
      </c>
      <c r="F1143" s="244">
        <f>Jurat!D$33</f>
        <v>0</v>
      </c>
      <c r="G1143" s="219" t="s">
        <v>555</v>
      </c>
      <c r="H1143" s="244">
        <v>42735</v>
      </c>
      <c r="I1143" s="219" t="s">
        <v>488</v>
      </c>
      <c r="J1143" s="219" t="s">
        <v>625</v>
      </c>
      <c r="K1143" s="219" t="s">
        <v>13</v>
      </c>
      <c r="L1143" s="219" t="s">
        <v>13</v>
      </c>
      <c r="M1143" s="235">
        <v>1.1000000000000001</v>
      </c>
      <c r="N1143" s="225" t="s">
        <v>13</v>
      </c>
      <c r="O1143" s="250">
        <f>'MMA Rev-Exp Region 3'!AE$11</f>
        <v>0</v>
      </c>
      <c r="P1143" s="250">
        <f>'MMA Rev-Exp Region 3'!AF$11</f>
        <v>0</v>
      </c>
      <c r="Q1143" s="250">
        <f>'MMA Rev-Exp Region 3'!AG$11</f>
        <v>0</v>
      </c>
      <c r="R1143" s="250">
        <f>'MMA Rev-Exp Region 3'!AH$11</f>
        <v>0</v>
      </c>
      <c r="S1143" s="250">
        <f>'MMA Rev-Exp Region 3'!AI$11</f>
        <v>0</v>
      </c>
      <c r="T1143" s="250">
        <f>'MMA Rev-Exp Region 3'!AJ$11</f>
        <v>0</v>
      </c>
      <c r="U1143" s="250">
        <f>'MMA Rev-Exp Region 3'!AK$11</f>
        <v>0</v>
      </c>
      <c r="V1143" s="250">
        <f>'MMA Rev-Exp Region 3'!AL$11</f>
        <v>0</v>
      </c>
      <c r="W1143" s="250">
        <f>'MMA Rev-Exp Region 3'!AM$11</f>
        <v>0</v>
      </c>
    </row>
    <row r="1144" spans="5:23" x14ac:dyDescent="0.3">
      <c r="E1144" s="243">
        <f>Jurat!I$1</f>
        <v>0</v>
      </c>
      <c r="F1144" s="244">
        <f>Jurat!D$33</f>
        <v>0</v>
      </c>
      <c r="G1144" s="219" t="s">
        <v>555</v>
      </c>
      <c r="H1144" s="244">
        <v>42735</v>
      </c>
      <c r="I1144" s="219" t="s">
        <v>488</v>
      </c>
      <c r="J1144" s="219" t="s">
        <v>625</v>
      </c>
      <c r="K1144" s="219" t="s">
        <v>631</v>
      </c>
      <c r="L1144" s="219" t="s">
        <v>632</v>
      </c>
      <c r="M1144" s="236">
        <v>1.2</v>
      </c>
      <c r="N1144" s="228" t="s">
        <v>19</v>
      </c>
      <c r="O1144" s="250">
        <f>'MMA Rev-Exp Region 3'!AE$12</f>
        <v>0</v>
      </c>
      <c r="P1144" s="250">
        <f>'MMA Rev-Exp Region 3'!AF$12</f>
        <v>0</v>
      </c>
      <c r="Q1144" s="250">
        <f>'MMA Rev-Exp Region 3'!AG$12</f>
        <v>0</v>
      </c>
      <c r="R1144" s="250">
        <f>'MMA Rev-Exp Region 3'!AH$12</f>
        <v>0</v>
      </c>
      <c r="S1144" s="250">
        <f>'MMA Rev-Exp Region 3'!AI$12</f>
        <v>0</v>
      </c>
      <c r="T1144" s="250">
        <f>'MMA Rev-Exp Region 3'!AJ$12</f>
        <v>0</v>
      </c>
      <c r="U1144" s="250">
        <f>'MMA Rev-Exp Region 3'!AK$12</f>
        <v>0</v>
      </c>
      <c r="V1144" s="250">
        <f>'MMA Rev-Exp Region 3'!AL$12</f>
        <v>0</v>
      </c>
      <c r="W1144" s="250">
        <f>'MMA Rev-Exp Region 3'!AM$12</f>
        <v>0</v>
      </c>
    </row>
    <row r="1145" spans="5:23" x14ac:dyDescent="0.3">
      <c r="E1145" s="243">
        <f>Jurat!I$1</f>
        <v>0</v>
      </c>
      <c r="F1145" s="244">
        <f>Jurat!D$33</f>
        <v>0</v>
      </c>
      <c r="G1145" s="219" t="s">
        <v>555</v>
      </c>
      <c r="H1145" s="244">
        <v>42735</v>
      </c>
      <c r="I1145" s="219" t="s">
        <v>488</v>
      </c>
      <c r="J1145" s="219" t="s">
        <v>625</v>
      </c>
      <c r="K1145" s="219" t="s">
        <v>631</v>
      </c>
      <c r="L1145" s="219" t="s">
        <v>633</v>
      </c>
      <c r="M1145" s="236" t="s">
        <v>70</v>
      </c>
      <c r="N1145" s="228" t="s">
        <v>449</v>
      </c>
      <c r="O1145" s="250">
        <f>'MMA Rev-Exp Region 3'!AE$13</f>
        <v>0</v>
      </c>
      <c r="P1145" s="250">
        <f>'MMA Rev-Exp Region 3'!AF$13</f>
        <v>0</v>
      </c>
      <c r="Q1145" s="250">
        <f>'MMA Rev-Exp Region 3'!AG$13</f>
        <v>0</v>
      </c>
      <c r="R1145" s="250">
        <f>'MMA Rev-Exp Region 3'!AH$13</f>
        <v>0</v>
      </c>
      <c r="S1145" s="250">
        <f>'MMA Rev-Exp Region 3'!AI$13</f>
        <v>0</v>
      </c>
      <c r="T1145" s="250">
        <f>'MMA Rev-Exp Region 3'!AJ$13</f>
        <v>0</v>
      </c>
      <c r="U1145" s="250">
        <f>'MMA Rev-Exp Region 3'!AK$13</f>
        <v>0</v>
      </c>
      <c r="V1145" s="250">
        <f>'MMA Rev-Exp Region 3'!AL$13</f>
        <v>0</v>
      </c>
      <c r="W1145" s="250">
        <f>'MMA Rev-Exp Region 3'!AM$13</f>
        <v>0</v>
      </c>
    </row>
    <row r="1146" spans="5:23" x14ac:dyDescent="0.3">
      <c r="E1146" s="243">
        <f>Jurat!I$1</f>
        <v>0</v>
      </c>
      <c r="F1146" s="244">
        <f>Jurat!D$33</f>
        <v>0</v>
      </c>
      <c r="G1146" s="219" t="s">
        <v>555</v>
      </c>
      <c r="H1146" s="244">
        <v>42735</v>
      </c>
      <c r="I1146" s="219" t="s">
        <v>488</v>
      </c>
      <c r="J1146" s="219" t="s">
        <v>625</v>
      </c>
      <c r="K1146" s="219" t="s">
        <v>631</v>
      </c>
      <c r="L1146" s="219" t="s">
        <v>634</v>
      </c>
      <c r="M1146" s="236" t="s">
        <v>71</v>
      </c>
      <c r="N1146" s="228" t="s">
        <v>160</v>
      </c>
      <c r="O1146" s="250">
        <f>'MMA Rev-Exp Region 3'!AE$14</f>
        <v>0</v>
      </c>
      <c r="P1146" s="250">
        <f>'MMA Rev-Exp Region 3'!AF$14</f>
        <v>0</v>
      </c>
      <c r="Q1146" s="250">
        <f>'MMA Rev-Exp Region 3'!AG$14</f>
        <v>0</v>
      </c>
      <c r="R1146" s="250">
        <f>'MMA Rev-Exp Region 3'!AH$14</f>
        <v>0</v>
      </c>
      <c r="S1146" s="250">
        <f>'MMA Rev-Exp Region 3'!AI$14</f>
        <v>0</v>
      </c>
      <c r="T1146" s="250">
        <f>'MMA Rev-Exp Region 3'!AJ$14</f>
        <v>0</v>
      </c>
      <c r="U1146" s="250">
        <f>'MMA Rev-Exp Region 3'!AK$14</f>
        <v>0</v>
      </c>
      <c r="V1146" s="250">
        <f>'MMA Rev-Exp Region 3'!AL$14</f>
        <v>0</v>
      </c>
      <c r="W1146" s="250">
        <f>'MMA Rev-Exp Region 3'!AM$14</f>
        <v>0</v>
      </c>
    </row>
    <row r="1147" spans="5:23" x14ac:dyDescent="0.3">
      <c r="E1147" s="243">
        <f>Jurat!I$1</f>
        <v>0</v>
      </c>
      <c r="F1147" s="244">
        <f>Jurat!D$33</f>
        <v>0</v>
      </c>
      <c r="G1147" s="219" t="s">
        <v>555</v>
      </c>
      <c r="H1147" s="244">
        <v>42735</v>
      </c>
      <c r="I1147" s="219" t="s">
        <v>488</v>
      </c>
      <c r="J1147" s="219" t="s">
        <v>625</v>
      </c>
      <c r="K1147" s="219" t="s">
        <v>14</v>
      </c>
      <c r="L1147" s="219" t="s">
        <v>635</v>
      </c>
      <c r="M1147" s="236" t="s">
        <v>104</v>
      </c>
      <c r="N1147" s="228" t="s">
        <v>161</v>
      </c>
      <c r="O1147" s="250">
        <f>'MMA Rev-Exp Region 3'!AE$15</f>
        <v>0</v>
      </c>
      <c r="P1147" s="250">
        <f>'MMA Rev-Exp Region 3'!AF$15</f>
        <v>0</v>
      </c>
      <c r="Q1147" s="250">
        <f>'MMA Rev-Exp Region 3'!AG$15</f>
        <v>0</v>
      </c>
      <c r="R1147" s="250">
        <f>'MMA Rev-Exp Region 3'!AH$15</f>
        <v>0</v>
      </c>
      <c r="S1147" s="250">
        <f>'MMA Rev-Exp Region 3'!AI$15</f>
        <v>0</v>
      </c>
      <c r="T1147" s="250">
        <f>'MMA Rev-Exp Region 3'!AJ$15</f>
        <v>0</v>
      </c>
      <c r="U1147" s="250">
        <f>'MMA Rev-Exp Region 3'!AK$15</f>
        <v>0</v>
      </c>
      <c r="V1147" s="250">
        <f>'MMA Rev-Exp Region 3'!AL$15</f>
        <v>0</v>
      </c>
      <c r="W1147" s="250">
        <f>'MMA Rev-Exp Region 3'!AM$15</f>
        <v>0</v>
      </c>
    </row>
    <row r="1148" spans="5:23" x14ac:dyDescent="0.3">
      <c r="E1148" s="243">
        <f>Jurat!I$1</f>
        <v>0</v>
      </c>
      <c r="F1148" s="244">
        <f>Jurat!D$33</f>
        <v>0</v>
      </c>
      <c r="G1148" s="219" t="s">
        <v>555</v>
      </c>
      <c r="H1148" s="244">
        <v>42735</v>
      </c>
      <c r="I1148" s="219" t="s">
        <v>488</v>
      </c>
      <c r="J1148" s="219" t="s">
        <v>625</v>
      </c>
      <c r="K1148" s="219" t="s">
        <v>14</v>
      </c>
      <c r="L1148" s="219" t="s">
        <v>14</v>
      </c>
      <c r="M1148" s="236" t="s">
        <v>39</v>
      </c>
      <c r="N1148" s="228" t="s">
        <v>14</v>
      </c>
      <c r="O1148" s="250">
        <f>'MMA Rev-Exp Region 3'!AE$16</f>
        <v>0</v>
      </c>
      <c r="P1148" s="250">
        <f>'MMA Rev-Exp Region 3'!AF$16</f>
        <v>0</v>
      </c>
      <c r="Q1148" s="250">
        <f>'MMA Rev-Exp Region 3'!AG$16</f>
        <v>0</v>
      </c>
      <c r="R1148" s="250">
        <f>'MMA Rev-Exp Region 3'!AH$16</f>
        <v>0</v>
      </c>
      <c r="S1148" s="250">
        <f>'MMA Rev-Exp Region 3'!AI$16</f>
        <v>0</v>
      </c>
      <c r="T1148" s="250">
        <f>'MMA Rev-Exp Region 3'!AJ$16</f>
        <v>0</v>
      </c>
      <c r="U1148" s="250">
        <f>'MMA Rev-Exp Region 3'!AK$16</f>
        <v>0</v>
      </c>
      <c r="V1148" s="250">
        <f>'MMA Rev-Exp Region 3'!AL$16</f>
        <v>0</v>
      </c>
      <c r="W1148" s="250">
        <f>'MMA Rev-Exp Region 3'!AM$16</f>
        <v>0</v>
      </c>
    </row>
    <row r="1149" spans="5:23" x14ac:dyDescent="0.3">
      <c r="E1149" s="243">
        <f>Jurat!I$1</f>
        <v>0</v>
      </c>
      <c r="F1149" s="244">
        <f>Jurat!D$33</f>
        <v>0</v>
      </c>
      <c r="G1149" s="219" t="s">
        <v>555</v>
      </c>
      <c r="H1149" s="244">
        <v>42735</v>
      </c>
      <c r="I1149" s="219" t="s">
        <v>488</v>
      </c>
      <c r="J1149" s="219" t="s">
        <v>626</v>
      </c>
      <c r="K1149" s="219" t="s">
        <v>558</v>
      </c>
      <c r="L1149" s="219" t="s">
        <v>0</v>
      </c>
      <c r="M1149" s="236">
        <v>2.1</v>
      </c>
      <c r="N1149" s="228" t="s">
        <v>162</v>
      </c>
      <c r="O1149" s="250">
        <f>'MMA Rev-Exp Region 3'!AE$20</f>
        <v>0</v>
      </c>
      <c r="P1149" s="250">
        <f>'MMA Rev-Exp Region 3'!AF$20</f>
        <v>0</v>
      </c>
      <c r="Q1149" s="250">
        <f>'MMA Rev-Exp Region 3'!AG$20</f>
        <v>0</v>
      </c>
      <c r="R1149" s="250">
        <f>'MMA Rev-Exp Region 3'!AH$20</f>
        <v>0</v>
      </c>
      <c r="S1149" s="250">
        <f>'MMA Rev-Exp Region 3'!AI$20</f>
        <v>0</v>
      </c>
      <c r="T1149" s="250">
        <f>'MMA Rev-Exp Region 3'!AJ$20</f>
        <v>0</v>
      </c>
      <c r="U1149" s="250">
        <f>'MMA Rev-Exp Region 3'!AK$20</f>
        <v>0</v>
      </c>
      <c r="V1149" s="250">
        <f>'MMA Rev-Exp Region 3'!AL$20</f>
        <v>0</v>
      </c>
      <c r="W1149" s="250">
        <f>'MMA Rev-Exp Region 3'!AM$20</f>
        <v>0</v>
      </c>
    </row>
    <row r="1150" spans="5:23" x14ac:dyDescent="0.3">
      <c r="E1150" s="243">
        <f>Jurat!I$1</f>
        <v>0</v>
      </c>
      <c r="F1150" s="244">
        <f>Jurat!D$33</f>
        <v>0</v>
      </c>
      <c r="G1150" s="219" t="s">
        <v>555</v>
      </c>
      <c r="H1150" s="244">
        <v>42735</v>
      </c>
      <c r="I1150" s="219" t="s">
        <v>488</v>
      </c>
      <c r="J1150" s="219" t="s">
        <v>626</v>
      </c>
      <c r="K1150" s="219" t="s">
        <v>558</v>
      </c>
      <c r="L1150" s="219" t="s">
        <v>0</v>
      </c>
      <c r="M1150" s="236">
        <v>2.2000000000000002</v>
      </c>
      <c r="N1150" s="228" t="s">
        <v>163</v>
      </c>
      <c r="O1150" s="250">
        <f>'MMA Rev-Exp Region 3'!AE$21</f>
        <v>0</v>
      </c>
      <c r="P1150" s="250">
        <f>'MMA Rev-Exp Region 3'!AF$21</f>
        <v>0</v>
      </c>
      <c r="Q1150" s="250">
        <f>'MMA Rev-Exp Region 3'!AG$21</f>
        <v>0</v>
      </c>
      <c r="R1150" s="250">
        <f>'MMA Rev-Exp Region 3'!AH$21</f>
        <v>0</v>
      </c>
      <c r="S1150" s="250">
        <f>'MMA Rev-Exp Region 3'!AI$21</f>
        <v>0</v>
      </c>
      <c r="T1150" s="250">
        <f>'MMA Rev-Exp Region 3'!AJ$21</f>
        <v>0</v>
      </c>
      <c r="U1150" s="250">
        <f>'MMA Rev-Exp Region 3'!AK$21</f>
        <v>0</v>
      </c>
      <c r="V1150" s="250">
        <f>'MMA Rev-Exp Region 3'!AL$21</f>
        <v>0</v>
      </c>
      <c r="W1150" s="250">
        <f>'MMA Rev-Exp Region 3'!AM$21</f>
        <v>0</v>
      </c>
    </row>
    <row r="1151" spans="5:23" x14ac:dyDescent="0.3">
      <c r="E1151" s="243">
        <f>Jurat!I$1</f>
        <v>0</v>
      </c>
      <c r="F1151" s="244">
        <f>Jurat!D$33</f>
        <v>0</v>
      </c>
      <c r="G1151" s="219" t="s">
        <v>555</v>
      </c>
      <c r="H1151" s="244">
        <v>42735</v>
      </c>
      <c r="I1151" s="219" t="s">
        <v>488</v>
      </c>
      <c r="J1151" s="219" t="s">
        <v>626</v>
      </c>
      <c r="K1151" s="219" t="s">
        <v>558</v>
      </c>
      <c r="L1151" s="219" t="s">
        <v>0</v>
      </c>
      <c r="M1151" s="236">
        <v>2.2999999999999998</v>
      </c>
      <c r="N1151" s="228" t="s">
        <v>164</v>
      </c>
      <c r="O1151" s="250">
        <f>'MMA Rev-Exp Region 3'!AE$22</f>
        <v>0</v>
      </c>
      <c r="P1151" s="250">
        <f>'MMA Rev-Exp Region 3'!AF$22</f>
        <v>0</v>
      </c>
      <c r="Q1151" s="250">
        <f>'MMA Rev-Exp Region 3'!AG$22</f>
        <v>0</v>
      </c>
      <c r="R1151" s="250">
        <f>'MMA Rev-Exp Region 3'!AH$22</f>
        <v>0</v>
      </c>
      <c r="S1151" s="250">
        <f>'MMA Rev-Exp Region 3'!AI$22</f>
        <v>0</v>
      </c>
      <c r="T1151" s="250">
        <f>'MMA Rev-Exp Region 3'!AJ$22</f>
        <v>0</v>
      </c>
      <c r="U1151" s="250">
        <f>'MMA Rev-Exp Region 3'!AK$22</f>
        <v>0</v>
      </c>
      <c r="V1151" s="250">
        <f>'MMA Rev-Exp Region 3'!AL$22</f>
        <v>0</v>
      </c>
      <c r="W1151" s="250">
        <f>'MMA Rev-Exp Region 3'!AM$22</f>
        <v>0</v>
      </c>
    </row>
    <row r="1152" spans="5:23" x14ac:dyDescent="0.3">
      <c r="E1152" s="243">
        <f>Jurat!I$1</f>
        <v>0</v>
      </c>
      <c r="F1152" s="244">
        <f>Jurat!D$33</f>
        <v>0</v>
      </c>
      <c r="G1152" s="219" t="s">
        <v>555</v>
      </c>
      <c r="H1152" s="244">
        <v>42735</v>
      </c>
      <c r="I1152" s="219" t="s">
        <v>488</v>
      </c>
      <c r="J1152" s="219" t="s">
        <v>626</v>
      </c>
      <c r="K1152" s="219" t="s">
        <v>558</v>
      </c>
      <c r="L1152" s="219" t="s">
        <v>0</v>
      </c>
      <c r="M1152" s="236">
        <v>2.4</v>
      </c>
      <c r="N1152" s="228" t="s">
        <v>165</v>
      </c>
      <c r="O1152" s="250">
        <f>'MMA Rev-Exp Region 3'!AE$23</f>
        <v>0</v>
      </c>
      <c r="P1152" s="250">
        <f>'MMA Rev-Exp Region 3'!AF$23</f>
        <v>0</v>
      </c>
      <c r="Q1152" s="250">
        <f>'MMA Rev-Exp Region 3'!AG$23</f>
        <v>0</v>
      </c>
      <c r="R1152" s="250">
        <f>'MMA Rev-Exp Region 3'!AH$23</f>
        <v>0</v>
      </c>
      <c r="S1152" s="250">
        <f>'MMA Rev-Exp Region 3'!AI$23</f>
        <v>0</v>
      </c>
      <c r="T1152" s="250">
        <f>'MMA Rev-Exp Region 3'!AJ$23</f>
        <v>0</v>
      </c>
      <c r="U1152" s="250">
        <f>'MMA Rev-Exp Region 3'!AK$23</f>
        <v>0</v>
      </c>
      <c r="V1152" s="250">
        <f>'MMA Rev-Exp Region 3'!AL$23</f>
        <v>0</v>
      </c>
      <c r="W1152" s="250">
        <f>'MMA Rev-Exp Region 3'!AM$23</f>
        <v>0</v>
      </c>
    </row>
    <row r="1153" spans="5:23" ht="28.8" x14ac:dyDescent="0.3">
      <c r="E1153" s="243">
        <f>Jurat!I$1</f>
        <v>0</v>
      </c>
      <c r="F1153" s="244">
        <f>Jurat!D$33</f>
        <v>0</v>
      </c>
      <c r="G1153" s="219" t="s">
        <v>555</v>
      </c>
      <c r="H1153" s="244">
        <v>42735</v>
      </c>
      <c r="I1153" s="219" t="s">
        <v>488</v>
      </c>
      <c r="J1153" s="219" t="s">
        <v>626</v>
      </c>
      <c r="K1153" s="219" t="s">
        <v>558</v>
      </c>
      <c r="L1153" s="219" t="s">
        <v>0</v>
      </c>
      <c r="M1153" s="236">
        <v>2.5</v>
      </c>
      <c r="N1153" s="228" t="s">
        <v>166</v>
      </c>
      <c r="O1153" s="250">
        <f>'MMA Rev-Exp Region 3'!AE$24</f>
        <v>0</v>
      </c>
      <c r="P1153" s="250">
        <f>'MMA Rev-Exp Region 3'!AF$24</f>
        <v>0</v>
      </c>
      <c r="Q1153" s="250">
        <f>'MMA Rev-Exp Region 3'!AG$24</f>
        <v>0</v>
      </c>
      <c r="R1153" s="250">
        <f>'MMA Rev-Exp Region 3'!AH$24</f>
        <v>0</v>
      </c>
      <c r="S1153" s="250">
        <f>'MMA Rev-Exp Region 3'!AI$24</f>
        <v>0</v>
      </c>
      <c r="T1153" s="250">
        <f>'MMA Rev-Exp Region 3'!AJ$24</f>
        <v>0</v>
      </c>
      <c r="U1153" s="250">
        <f>'MMA Rev-Exp Region 3'!AK$24</f>
        <v>0</v>
      </c>
      <c r="V1153" s="250">
        <f>'MMA Rev-Exp Region 3'!AL$24</f>
        <v>0</v>
      </c>
      <c r="W1153" s="250">
        <f>'MMA Rev-Exp Region 3'!AM$24</f>
        <v>0</v>
      </c>
    </row>
    <row r="1154" spans="5:23" x14ac:dyDescent="0.3">
      <c r="E1154" s="243">
        <f>Jurat!I$1</f>
        <v>0</v>
      </c>
      <c r="F1154" s="244">
        <f>Jurat!D$33</f>
        <v>0</v>
      </c>
      <c r="G1154" s="219" t="s">
        <v>555</v>
      </c>
      <c r="H1154" s="244">
        <v>42735</v>
      </c>
      <c r="I1154" s="219" t="s">
        <v>488</v>
      </c>
      <c r="J1154" s="219" t="s">
        <v>626</v>
      </c>
      <c r="K1154" s="219" t="s">
        <v>558</v>
      </c>
      <c r="L1154" s="219" t="s">
        <v>0</v>
      </c>
      <c r="M1154" s="236" t="s">
        <v>108</v>
      </c>
      <c r="N1154" s="228" t="s">
        <v>7</v>
      </c>
      <c r="O1154" s="250">
        <f>'MMA Rev-Exp Region 3'!AE$25</f>
        <v>0</v>
      </c>
      <c r="P1154" s="250">
        <f>'MMA Rev-Exp Region 3'!AF$25</f>
        <v>0</v>
      </c>
      <c r="Q1154" s="250">
        <f>'MMA Rev-Exp Region 3'!AG$25</f>
        <v>0</v>
      </c>
      <c r="R1154" s="250">
        <f>'MMA Rev-Exp Region 3'!AH$25</f>
        <v>0</v>
      </c>
      <c r="S1154" s="250">
        <f>'MMA Rev-Exp Region 3'!AI$25</f>
        <v>0</v>
      </c>
      <c r="T1154" s="250">
        <f>'MMA Rev-Exp Region 3'!AJ$25</f>
        <v>0</v>
      </c>
      <c r="U1154" s="250">
        <f>'MMA Rev-Exp Region 3'!AK$25</f>
        <v>0</v>
      </c>
      <c r="V1154" s="250">
        <f>'MMA Rev-Exp Region 3'!AL$25</f>
        <v>0</v>
      </c>
      <c r="W1154" s="250">
        <f>'MMA Rev-Exp Region 3'!AM$25</f>
        <v>0</v>
      </c>
    </row>
    <row r="1155" spans="5:23" x14ac:dyDescent="0.3">
      <c r="E1155" s="243">
        <f>Jurat!I$1</f>
        <v>0</v>
      </c>
      <c r="F1155" s="244">
        <f>Jurat!D$33</f>
        <v>0</v>
      </c>
      <c r="G1155" s="219" t="s">
        <v>555</v>
      </c>
      <c r="H1155" s="244">
        <v>42735</v>
      </c>
      <c r="I1155" s="219" t="s">
        <v>488</v>
      </c>
      <c r="J1155" s="219" t="s">
        <v>626</v>
      </c>
      <c r="K1155" s="219" t="s">
        <v>558</v>
      </c>
      <c r="L1155" s="219" t="s">
        <v>0</v>
      </c>
      <c r="M1155" s="236" t="s">
        <v>167</v>
      </c>
      <c r="N1155" s="228" t="s">
        <v>565</v>
      </c>
      <c r="O1155" s="250">
        <f>'MMA Rev-Exp Region 3'!AE$26</f>
        <v>0</v>
      </c>
      <c r="P1155" s="250">
        <f>'MMA Rev-Exp Region 3'!AF$26</f>
        <v>0</v>
      </c>
      <c r="Q1155" s="250">
        <f>'MMA Rev-Exp Region 3'!AG$26</f>
        <v>0</v>
      </c>
      <c r="R1155" s="250">
        <f>'MMA Rev-Exp Region 3'!AH$26</f>
        <v>0</v>
      </c>
      <c r="S1155" s="250">
        <f>'MMA Rev-Exp Region 3'!AI$26</f>
        <v>0</v>
      </c>
      <c r="T1155" s="250">
        <f>'MMA Rev-Exp Region 3'!AJ$26</f>
        <v>0</v>
      </c>
      <c r="U1155" s="250">
        <f>'MMA Rev-Exp Region 3'!AK$26</f>
        <v>0</v>
      </c>
      <c r="V1155" s="250">
        <f>'MMA Rev-Exp Region 3'!AL$26</f>
        <v>0</v>
      </c>
      <c r="W1155" s="250">
        <f>'MMA Rev-Exp Region 3'!AM$26</f>
        <v>0</v>
      </c>
    </row>
    <row r="1156" spans="5:23" x14ac:dyDescent="0.3">
      <c r="E1156" s="243">
        <f>Jurat!I$1</f>
        <v>0</v>
      </c>
      <c r="F1156" s="244">
        <f>Jurat!D$33</f>
        <v>0</v>
      </c>
      <c r="G1156" s="219" t="s">
        <v>555</v>
      </c>
      <c r="H1156" s="244">
        <v>42735</v>
      </c>
      <c r="I1156" s="219" t="s">
        <v>488</v>
      </c>
      <c r="J1156" s="219" t="s">
        <v>626</v>
      </c>
      <c r="K1156" s="219" t="s">
        <v>558</v>
      </c>
      <c r="L1156" s="219" t="s">
        <v>60</v>
      </c>
      <c r="M1156" s="236">
        <v>3.1</v>
      </c>
      <c r="N1156" s="229" t="s">
        <v>37</v>
      </c>
      <c r="O1156" s="250">
        <f>'MMA Rev-Exp Region 3'!AE$28</f>
        <v>0</v>
      </c>
      <c r="P1156" s="250">
        <f>'MMA Rev-Exp Region 3'!AF$28</f>
        <v>0</v>
      </c>
      <c r="Q1156" s="250">
        <f>'MMA Rev-Exp Region 3'!AG$28</f>
        <v>0</v>
      </c>
      <c r="R1156" s="250">
        <f>'MMA Rev-Exp Region 3'!AH$28</f>
        <v>0</v>
      </c>
      <c r="S1156" s="250">
        <f>'MMA Rev-Exp Region 3'!AI$28</f>
        <v>0</v>
      </c>
      <c r="T1156" s="250">
        <f>'MMA Rev-Exp Region 3'!AJ$28</f>
        <v>0</v>
      </c>
      <c r="U1156" s="250">
        <f>'MMA Rev-Exp Region 3'!AK$28</f>
        <v>0</v>
      </c>
      <c r="V1156" s="250">
        <f>'MMA Rev-Exp Region 3'!AL$28</f>
        <v>0</v>
      </c>
      <c r="W1156" s="250">
        <f>'MMA Rev-Exp Region 3'!AM$28</f>
        <v>0</v>
      </c>
    </row>
    <row r="1157" spans="5:23" x14ac:dyDescent="0.3">
      <c r="E1157" s="243">
        <f>Jurat!I$1</f>
        <v>0</v>
      </c>
      <c r="F1157" s="244">
        <f>Jurat!D$33</f>
        <v>0</v>
      </c>
      <c r="G1157" s="219" t="s">
        <v>555</v>
      </c>
      <c r="H1157" s="244">
        <v>42735</v>
      </c>
      <c r="I1157" s="219" t="s">
        <v>488</v>
      </c>
      <c r="J1157" s="219" t="s">
        <v>626</v>
      </c>
      <c r="K1157" s="219" t="s">
        <v>558</v>
      </c>
      <c r="L1157" s="219" t="s">
        <v>60</v>
      </c>
      <c r="M1157" s="236">
        <v>3.2</v>
      </c>
      <c r="N1157" s="229" t="s">
        <v>38</v>
      </c>
      <c r="O1157" s="250">
        <f>'MMA Rev-Exp Region 3'!AE$29</f>
        <v>0</v>
      </c>
      <c r="P1157" s="250">
        <f>'MMA Rev-Exp Region 3'!AF$29</f>
        <v>0</v>
      </c>
      <c r="Q1157" s="250">
        <f>'MMA Rev-Exp Region 3'!AG$29</f>
        <v>0</v>
      </c>
      <c r="R1157" s="250">
        <f>'MMA Rev-Exp Region 3'!AH$29</f>
        <v>0</v>
      </c>
      <c r="S1157" s="250">
        <f>'MMA Rev-Exp Region 3'!AI$29</f>
        <v>0</v>
      </c>
      <c r="T1157" s="250">
        <f>'MMA Rev-Exp Region 3'!AJ$29</f>
        <v>0</v>
      </c>
      <c r="U1157" s="250">
        <f>'MMA Rev-Exp Region 3'!AK$29</f>
        <v>0</v>
      </c>
      <c r="V1157" s="250">
        <f>'MMA Rev-Exp Region 3'!AL$29</f>
        <v>0</v>
      </c>
      <c r="W1157" s="250">
        <f>'MMA Rev-Exp Region 3'!AM$29</f>
        <v>0</v>
      </c>
    </row>
    <row r="1158" spans="5:23" x14ac:dyDescent="0.3">
      <c r="E1158" s="243">
        <f>Jurat!I$1</f>
        <v>0</v>
      </c>
      <c r="F1158" s="244">
        <f>Jurat!D$33</f>
        <v>0</v>
      </c>
      <c r="G1158" s="219" t="s">
        <v>555</v>
      </c>
      <c r="H1158" s="244">
        <v>42735</v>
      </c>
      <c r="I1158" s="219" t="s">
        <v>488</v>
      </c>
      <c r="J1158" s="219" t="s">
        <v>626</v>
      </c>
      <c r="K1158" s="219" t="s">
        <v>558</v>
      </c>
      <c r="L1158" s="219" t="s">
        <v>60</v>
      </c>
      <c r="M1158" s="236">
        <v>3.3</v>
      </c>
      <c r="N1158" s="229" t="s">
        <v>61</v>
      </c>
      <c r="O1158" s="250">
        <f>'MMA Rev-Exp Region 3'!AE$30</f>
        <v>0</v>
      </c>
      <c r="P1158" s="250">
        <f>'MMA Rev-Exp Region 3'!AF$30</f>
        <v>0</v>
      </c>
      <c r="Q1158" s="250">
        <f>'MMA Rev-Exp Region 3'!AG$30</f>
        <v>0</v>
      </c>
      <c r="R1158" s="250">
        <f>'MMA Rev-Exp Region 3'!AH$30</f>
        <v>0</v>
      </c>
      <c r="S1158" s="250">
        <f>'MMA Rev-Exp Region 3'!AI$30</f>
        <v>0</v>
      </c>
      <c r="T1158" s="250">
        <f>'MMA Rev-Exp Region 3'!AJ$30</f>
        <v>0</v>
      </c>
      <c r="U1158" s="250">
        <f>'MMA Rev-Exp Region 3'!AK$30</f>
        <v>0</v>
      </c>
      <c r="V1158" s="250">
        <f>'MMA Rev-Exp Region 3'!AL$30</f>
        <v>0</v>
      </c>
      <c r="W1158" s="250">
        <f>'MMA Rev-Exp Region 3'!AM$30</f>
        <v>0</v>
      </c>
    </row>
    <row r="1159" spans="5:23" x14ac:dyDescent="0.3">
      <c r="E1159" s="243">
        <f>Jurat!I$1</f>
        <v>0</v>
      </c>
      <c r="F1159" s="244">
        <f>Jurat!D$33</f>
        <v>0</v>
      </c>
      <c r="G1159" s="219" t="s">
        <v>555</v>
      </c>
      <c r="H1159" s="244">
        <v>42735</v>
      </c>
      <c r="I1159" s="219" t="s">
        <v>488</v>
      </c>
      <c r="J1159" s="219" t="s">
        <v>626</v>
      </c>
      <c r="K1159" s="219" t="s">
        <v>558</v>
      </c>
      <c r="L1159" s="219" t="s">
        <v>60</v>
      </c>
      <c r="M1159" s="236" t="s">
        <v>49</v>
      </c>
      <c r="N1159" s="229" t="s">
        <v>168</v>
      </c>
      <c r="O1159" s="250">
        <f>'MMA Rev-Exp Region 3'!AE$31</f>
        <v>0</v>
      </c>
      <c r="P1159" s="250">
        <f>'MMA Rev-Exp Region 3'!AF$31</f>
        <v>0</v>
      </c>
      <c r="Q1159" s="250">
        <f>'MMA Rev-Exp Region 3'!AG$31</f>
        <v>0</v>
      </c>
      <c r="R1159" s="250">
        <f>'MMA Rev-Exp Region 3'!AH$31</f>
        <v>0</v>
      </c>
      <c r="S1159" s="250">
        <f>'MMA Rev-Exp Region 3'!AI$31</f>
        <v>0</v>
      </c>
      <c r="T1159" s="250">
        <f>'MMA Rev-Exp Region 3'!AJ$31</f>
        <v>0</v>
      </c>
      <c r="U1159" s="250">
        <f>'MMA Rev-Exp Region 3'!AK$31</f>
        <v>0</v>
      </c>
      <c r="V1159" s="250">
        <f>'MMA Rev-Exp Region 3'!AL$31</f>
        <v>0</v>
      </c>
      <c r="W1159" s="250">
        <f>'MMA Rev-Exp Region 3'!AM$31</f>
        <v>0</v>
      </c>
    </row>
    <row r="1160" spans="5:23" x14ac:dyDescent="0.3">
      <c r="E1160" s="243">
        <f>Jurat!I$1</f>
        <v>0</v>
      </c>
      <c r="F1160" s="244">
        <f>Jurat!D$33</f>
        <v>0</v>
      </c>
      <c r="G1160" s="219" t="s">
        <v>555</v>
      </c>
      <c r="H1160" s="244">
        <v>42735</v>
      </c>
      <c r="I1160" s="219" t="s">
        <v>488</v>
      </c>
      <c r="J1160" s="219" t="s">
        <v>626</v>
      </c>
      <c r="K1160" s="219" t="s">
        <v>558</v>
      </c>
      <c r="L1160" s="219" t="s">
        <v>60</v>
      </c>
      <c r="M1160" s="236" t="s">
        <v>46</v>
      </c>
      <c r="N1160" s="229" t="s">
        <v>59</v>
      </c>
      <c r="O1160" s="250">
        <f>'MMA Rev-Exp Region 3'!AE$32</f>
        <v>0</v>
      </c>
      <c r="P1160" s="250">
        <f>'MMA Rev-Exp Region 3'!AF$32</f>
        <v>0</v>
      </c>
      <c r="Q1160" s="250">
        <f>'MMA Rev-Exp Region 3'!AG$32</f>
        <v>0</v>
      </c>
      <c r="R1160" s="250">
        <f>'MMA Rev-Exp Region 3'!AH$32</f>
        <v>0</v>
      </c>
      <c r="S1160" s="250">
        <f>'MMA Rev-Exp Region 3'!AI$32</f>
        <v>0</v>
      </c>
      <c r="T1160" s="250">
        <f>'MMA Rev-Exp Region 3'!AJ$32</f>
        <v>0</v>
      </c>
      <c r="U1160" s="250">
        <f>'MMA Rev-Exp Region 3'!AK$32</f>
        <v>0</v>
      </c>
      <c r="V1160" s="250">
        <f>'MMA Rev-Exp Region 3'!AL$32</f>
        <v>0</v>
      </c>
      <c r="W1160" s="250">
        <f>'MMA Rev-Exp Region 3'!AM$32</f>
        <v>0</v>
      </c>
    </row>
    <row r="1161" spans="5:23" x14ac:dyDescent="0.3">
      <c r="E1161" s="243">
        <f>Jurat!I$1</f>
        <v>0</v>
      </c>
      <c r="F1161" s="244">
        <f>Jurat!D$33</f>
        <v>0</v>
      </c>
      <c r="G1161" s="219" t="s">
        <v>555</v>
      </c>
      <c r="H1161" s="244">
        <v>42735</v>
      </c>
      <c r="I1161" s="219" t="s">
        <v>488</v>
      </c>
      <c r="J1161" s="219" t="s">
        <v>626</v>
      </c>
      <c r="K1161" s="219" t="s">
        <v>558</v>
      </c>
      <c r="L1161" s="219" t="s">
        <v>60</v>
      </c>
      <c r="M1161" s="236" t="s">
        <v>47</v>
      </c>
      <c r="N1161" s="229" t="s">
        <v>169</v>
      </c>
      <c r="O1161" s="250">
        <f>'MMA Rev-Exp Region 3'!AE$33</f>
        <v>0</v>
      </c>
      <c r="P1161" s="250">
        <f>'MMA Rev-Exp Region 3'!AF$33</f>
        <v>0</v>
      </c>
      <c r="Q1161" s="250">
        <f>'MMA Rev-Exp Region 3'!AG$33</f>
        <v>0</v>
      </c>
      <c r="R1161" s="250">
        <f>'MMA Rev-Exp Region 3'!AH$33</f>
        <v>0</v>
      </c>
      <c r="S1161" s="250">
        <f>'MMA Rev-Exp Region 3'!AI$33</f>
        <v>0</v>
      </c>
      <c r="T1161" s="250">
        <f>'MMA Rev-Exp Region 3'!AJ$33</f>
        <v>0</v>
      </c>
      <c r="U1161" s="250">
        <f>'MMA Rev-Exp Region 3'!AK$33</f>
        <v>0</v>
      </c>
      <c r="V1161" s="250">
        <f>'MMA Rev-Exp Region 3'!AL$33</f>
        <v>0</v>
      </c>
      <c r="W1161" s="250">
        <f>'MMA Rev-Exp Region 3'!AM$33</f>
        <v>0</v>
      </c>
    </row>
    <row r="1162" spans="5:23" x14ac:dyDescent="0.3">
      <c r="E1162" s="243">
        <f>Jurat!I$1</f>
        <v>0</v>
      </c>
      <c r="F1162" s="244">
        <f>Jurat!D$33</f>
        <v>0</v>
      </c>
      <c r="G1162" s="219" t="s">
        <v>555</v>
      </c>
      <c r="H1162" s="244">
        <v>42735</v>
      </c>
      <c r="I1162" s="219" t="s">
        <v>488</v>
      </c>
      <c r="J1162" s="219" t="s">
        <v>626</v>
      </c>
      <c r="K1162" s="219" t="s">
        <v>558</v>
      </c>
      <c r="L1162" s="219" t="s">
        <v>60</v>
      </c>
      <c r="M1162" s="236" t="s">
        <v>48</v>
      </c>
      <c r="N1162" s="229" t="s">
        <v>578</v>
      </c>
      <c r="O1162" s="250">
        <f>'MMA Rev-Exp Region 3'!AE$34</f>
        <v>0</v>
      </c>
      <c r="P1162" s="250">
        <f>'MMA Rev-Exp Region 3'!AF$34</f>
        <v>0</v>
      </c>
      <c r="Q1162" s="250">
        <f>'MMA Rev-Exp Region 3'!AG$34</f>
        <v>0</v>
      </c>
      <c r="R1162" s="250">
        <f>'MMA Rev-Exp Region 3'!AH$34</f>
        <v>0</v>
      </c>
      <c r="S1162" s="250">
        <f>'MMA Rev-Exp Region 3'!AI$34</f>
        <v>0</v>
      </c>
      <c r="T1162" s="250">
        <f>'MMA Rev-Exp Region 3'!AJ$34</f>
        <v>0</v>
      </c>
      <c r="U1162" s="250">
        <f>'MMA Rev-Exp Region 3'!AK$34</f>
        <v>0</v>
      </c>
      <c r="V1162" s="250">
        <f>'MMA Rev-Exp Region 3'!AL$34</f>
        <v>0</v>
      </c>
      <c r="W1162" s="250">
        <f>'MMA Rev-Exp Region 3'!AM$34</f>
        <v>0</v>
      </c>
    </row>
    <row r="1163" spans="5:23" x14ac:dyDescent="0.3">
      <c r="E1163" s="243">
        <f>Jurat!I$1</f>
        <v>0</v>
      </c>
      <c r="F1163" s="244">
        <f>Jurat!D$33</f>
        <v>0</v>
      </c>
      <c r="G1163" s="219" t="s">
        <v>555</v>
      </c>
      <c r="H1163" s="244">
        <v>42735</v>
      </c>
      <c r="I1163" s="219" t="s">
        <v>488</v>
      </c>
      <c r="J1163" s="219" t="s">
        <v>626</v>
      </c>
      <c r="K1163" s="219" t="s">
        <v>558</v>
      </c>
      <c r="L1163" s="219" t="s">
        <v>26</v>
      </c>
      <c r="M1163" s="236">
        <v>4.0999999999999996</v>
      </c>
      <c r="N1163" s="240" t="s">
        <v>26</v>
      </c>
      <c r="O1163" s="250">
        <f>'MMA Rev-Exp Region 3'!AE$36</f>
        <v>0</v>
      </c>
      <c r="P1163" s="250">
        <f>'MMA Rev-Exp Region 3'!AF$36</f>
        <v>0</v>
      </c>
      <c r="Q1163" s="250">
        <f>'MMA Rev-Exp Region 3'!AG$36</f>
        <v>0</v>
      </c>
      <c r="R1163" s="250">
        <f>'MMA Rev-Exp Region 3'!AH$36</f>
        <v>0</v>
      </c>
      <c r="S1163" s="250">
        <f>'MMA Rev-Exp Region 3'!AI$36</f>
        <v>0</v>
      </c>
      <c r="T1163" s="250">
        <f>'MMA Rev-Exp Region 3'!AJ$36</f>
        <v>0</v>
      </c>
      <c r="U1163" s="250">
        <f>'MMA Rev-Exp Region 3'!AK$36</f>
        <v>0</v>
      </c>
      <c r="V1163" s="250">
        <f>'MMA Rev-Exp Region 3'!AL$36</f>
        <v>0</v>
      </c>
      <c r="W1163" s="250">
        <f>'MMA Rev-Exp Region 3'!AM$36</f>
        <v>0</v>
      </c>
    </row>
    <row r="1164" spans="5:23" x14ac:dyDescent="0.3">
      <c r="E1164" s="243">
        <f>Jurat!I$1</f>
        <v>0</v>
      </c>
      <c r="F1164" s="244">
        <f>Jurat!D$33</f>
        <v>0</v>
      </c>
      <c r="G1164" s="219" t="s">
        <v>555</v>
      </c>
      <c r="H1164" s="244">
        <v>42735</v>
      </c>
      <c r="I1164" s="219" t="s">
        <v>488</v>
      </c>
      <c r="J1164" s="219" t="s">
        <v>626</v>
      </c>
      <c r="K1164" s="219" t="s">
        <v>558</v>
      </c>
      <c r="L1164" s="219" t="s">
        <v>26</v>
      </c>
      <c r="M1164" s="236" t="s">
        <v>82</v>
      </c>
      <c r="N1164" s="241" t="s">
        <v>219</v>
      </c>
      <c r="O1164" s="250">
        <f>'MMA Rev-Exp Region 3'!AE$37</f>
        <v>0</v>
      </c>
      <c r="P1164" s="250">
        <f>'MMA Rev-Exp Region 3'!AF$37</f>
        <v>0</v>
      </c>
      <c r="Q1164" s="250">
        <f>'MMA Rev-Exp Region 3'!AG$37</f>
        <v>0</v>
      </c>
      <c r="R1164" s="250">
        <f>'MMA Rev-Exp Region 3'!AH$37</f>
        <v>0</v>
      </c>
      <c r="S1164" s="250">
        <f>'MMA Rev-Exp Region 3'!AI$37</f>
        <v>0</v>
      </c>
      <c r="T1164" s="250">
        <f>'MMA Rev-Exp Region 3'!AJ$37</f>
        <v>0</v>
      </c>
      <c r="U1164" s="250">
        <f>'MMA Rev-Exp Region 3'!AK$37</f>
        <v>0</v>
      </c>
      <c r="V1164" s="250">
        <f>'MMA Rev-Exp Region 3'!AL$37</f>
        <v>0</v>
      </c>
      <c r="W1164" s="250">
        <f>'MMA Rev-Exp Region 3'!AM$37</f>
        <v>0</v>
      </c>
    </row>
    <row r="1165" spans="5:23" x14ac:dyDescent="0.3">
      <c r="E1165" s="243">
        <f>Jurat!I$1</f>
        <v>0</v>
      </c>
      <c r="F1165" s="244">
        <f>Jurat!D$33</f>
        <v>0</v>
      </c>
      <c r="G1165" s="219" t="s">
        <v>555</v>
      </c>
      <c r="H1165" s="244">
        <v>42735</v>
      </c>
      <c r="I1165" s="219" t="s">
        <v>488</v>
      </c>
      <c r="J1165" s="219" t="s">
        <v>626</v>
      </c>
      <c r="K1165" s="219" t="s">
        <v>558</v>
      </c>
      <c r="L1165" s="219" t="s">
        <v>26</v>
      </c>
      <c r="M1165" s="237" t="s">
        <v>83</v>
      </c>
      <c r="N1165" s="242" t="s">
        <v>568</v>
      </c>
      <c r="O1165" s="250">
        <f>'MMA Rev-Exp Region 3'!AE$38</f>
        <v>0</v>
      </c>
      <c r="P1165" s="250">
        <f>'MMA Rev-Exp Region 3'!AF$38</f>
        <v>0</v>
      </c>
      <c r="Q1165" s="250">
        <f>'MMA Rev-Exp Region 3'!AG$38</f>
        <v>0</v>
      </c>
      <c r="R1165" s="250">
        <f>'MMA Rev-Exp Region 3'!AH$38</f>
        <v>0</v>
      </c>
      <c r="S1165" s="250">
        <f>'MMA Rev-Exp Region 3'!AI$38</f>
        <v>0</v>
      </c>
      <c r="T1165" s="250">
        <f>'MMA Rev-Exp Region 3'!AJ$38</f>
        <v>0</v>
      </c>
      <c r="U1165" s="250">
        <f>'MMA Rev-Exp Region 3'!AK$38</f>
        <v>0</v>
      </c>
      <c r="V1165" s="250">
        <f>'MMA Rev-Exp Region 3'!AL$38</f>
        <v>0</v>
      </c>
      <c r="W1165" s="250">
        <f>'MMA Rev-Exp Region 3'!AM$38</f>
        <v>0</v>
      </c>
    </row>
    <row r="1166" spans="5:23" x14ac:dyDescent="0.3">
      <c r="E1166" s="243">
        <f>Jurat!I$1</f>
        <v>0</v>
      </c>
      <c r="F1166" s="244">
        <f>Jurat!D$33</f>
        <v>0</v>
      </c>
      <c r="G1166" s="219" t="s">
        <v>555</v>
      </c>
      <c r="H1166" s="244">
        <v>42735</v>
      </c>
      <c r="I1166" s="219" t="s">
        <v>488</v>
      </c>
      <c r="J1166" s="219" t="s">
        <v>626</v>
      </c>
      <c r="K1166" s="219" t="s">
        <v>558</v>
      </c>
      <c r="L1166" s="219" t="s">
        <v>559</v>
      </c>
      <c r="M1166" s="236">
        <v>5.0999999999999996</v>
      </c>
      <c r="N1166" s="240" t="s">
        <v>41</v>
      </c>
      <c r="O1166" s="250">
        <f>'MMA Rev-Exp Region 3'!AE$40</f>
        <v>0</v>
      </c>
      <c r="P1166" s="250">
        <f>'MMA Rev-Exp Region 3'!AF$40</f>
        <v>0</v>
      </c>
      <c r="Q1166" s="250">
        <f>'MMA Rev-Exp Region 3'!AG$40</f>
        <v>0</v>
      </c>
      <c r="R1166" s="250">
        <f>'MMA Rev-Exp Region 3'!AH$40</f>
        <v>0</v>
      </c>
      <c r="S1166" s="250">
        <f>'MMA Rev-Exp Region 3'!AI$40</f>
        <v>0</v>
      </c>
      <c r="T1166" s="250">
        <f>'MMA Rev-Exp Region 3'!AJ$40</f>
        <v>0</v>
      </c>
      <c r="U1166" s="250">
        <f>'MMA Rev-Exp Region 3'!AK$40</f>
        <v>0</v>
      </c>
      <c r="V1166" s="250">
        <f>'MMA Rev-Exp Region 3'!AL$40</f>
        <v>0</v>
      </c>
      <c r="W1166" s="250">
        <f>'MMA Rev-Exp Region 3'!AM$40</f>
        <v>0</v>
      </c>
    </row>
    <row r="1167" spans="5:23" ht="28.8" x14ac:dyDescent="0.3">
      <c r="E1167" s="243">
        <f>Jurat!I$1</f>
        <v>0</v>
      </c>
      <c r="F1167" s="244">
        <f>Jurat!D$33</f>
        <v>0</v>
      </c>
      <c r="G1167" s="219" t="s">
        <v>555</v>
      </c>
      <c r="H1167" s="244">
        <v>42735</v>
      </c>
      <c r="I1167" s="219" t="s">
        <v>488</v>
      </c>
      <c r="J1167" s="219" t="s">
        <v>626</v>
      </c>
      <c r="K1167" s="219" t="s">
        <v>558</v>
      </c>
      <c r="L1167" s="219" t="s">
        <v>559</v>
      </c>
      <c r="M1167" s="236">
        <v>5.2</v>
      </c>
      <c r="N1167" s="240" t="s">
        <v>367</v>
      </c>
      <c r="O1167" s="250">
        <f>'MMA Rev-Exp Region 3'!AE$41</f>
        <v>0</v>
      </c>
      <c r="P1167" s="250">
        <f>'MMA Rev-Exp Region 3'!AF$41</f>
        <v>0</v>
      </c>
      <c r="Q1167" s="250">
        <f>'MMA Rev-Exp Region 3'!AG$41</f>
        <v>0</v>
      </c>
      <c r="R1167" s="250">
        <f>'MMA Rev-Exp Region 3'!AH$41</f>
        <v>0</v>
      </c>
      <c r="S1167" s="250">
        <f>'MMA Rev-Exp Region 3'!AI$41</f>
        <v>0</v>
      </c>
      <c r="T1167" s="250">
        <f>'MMA Rev-Exp Region 3'!AJ$41</f>
        <v>0</v>
      </c>
      <c r="U1167" s="250">
        <f>'MMA Rev-Exp Region 3'!AK$41</f>
        <v>0</v>
      </c>
      <c r="V1167" s="250">
        <f>'MMA Rev-Exp Region 3'!AL$41</f>
        <v>0</v>
      </c>
      <c r="W1167" s="250">
        <f>'MMA Rev-Exp Region 3'!AM$41</f>
        <v>0</v>
      </c>
    </row>
    <row r="1168" spans="5:23" ht="28.8" x14ac:dyDescent="0.3">
      <c r="E1168" s="243">
        <f>Jurat!I$1</f>
        <v>0</v>
      </c>
      <c r="F1168" s="244">
        <f>Jurat!D$33</f>
        <v>0</v>
      </c>
      <c r="G1168" s="219" t="s">
        <v>555</v>
      </c>
      <c r="H1168" s="244">
        <v>42735</v>
      </c>
      <c r="I1168" s="219" t="s">
        <v>488</v>
      </c>
      <c r="J1168" s="219" t="s">
        <v>626</v>
      </c>
      <c r="K1168" s="219" t="s">
        <v>558</v>
      </c>
      <c r="L1168" s="219" t="s">
        <v>559</v>
      </c>
      <c r="M1168" s="236">
        <v>5.3</v>
      </c>
      <c r="N1168" s="240" t="s">
        <v>368</v>
      </c>
      <c r="O1168" s="250">
        <f>'MMA Rev-Exp Region 3'!AE$42</f>
        <v>0</v>
      </c>
      <c r="P1168" s="250">
        <f>'MMA Rev-Exp Region 3'!AF$42</f>
        <v>0</v>
      </c>
      <c r="Q1168" s="250">
        <f>'MMA Rev-Exp Region 3'!AG$42</f>
        <v>0</v>
      </c>
      <c r="R1168" s="250">
        <f>'MMA Rev-Exp Region 3'!AH$42</f>
        <v>0</v>
      </c>
      <c r="S1168" s="250">
        <f>'MMA Rev-Exp Region 3'!AI$42</f>
        <v>0</v>
      </c>
      <c r="T1168" s="250">
        <f>'MMA Rev-Exp Region 3'!AJ$42</f>
        <v>0</v>
      </c>
      <c r="U1168" s="250">
        <f>'MMA Rev-Exp Region 3'!AK$42</f>
        <v>0</v>
      </c>
      <c r="V1168" s="250">
        <f>'MMA Rev-Exp Region 3'!AL$42</f>
        <v>0</v>
      </c>
      <c r="W1168" s="250">
        <f>'MMA Rev-Exp Region 3'!AM$42</f>
        <v>0</v>
      </c>
    </row>
    <row r="1169" spans="5:23" x14ac:dyDescent="0.3">
      <c r="E1169" s="243">
        <f>Jurat!I$1</f>
        <v>0</v>
      </c>
      <c r="F1169" s="244">
        <f>Jurat!D$33</f>
        <v>0</v>
      </c>
      <c r="G1169" s="219" t="s">
        <v>555</v>
      </c>
      <c r="H1169" s="244">
        <v>42735</v>
      </c>
      <c r="I1169" s="219" t="s">
        <v>488</v>
      </c>
      <c r="J1169" s="219" t="s">
        <v>626</v>
      </c>
      <c r="K1169" s="219" t="s">
        <v>558</v>
      </c>
      <c r="L1169" s="219" t="s">
        <v>559</v>
      </c>
      <c r="M1169" s="236" t="s">
        <v>89</v>
      </c>
      <c r="N1169" s="240" t="s">
        <v>569</v>
      </c>
      <c r="O1169" s="250">
        <f>'MMA Rev-Exp Region 3'!AE$43</f>
        <v>0</v>
      </c>
      <c r="P1169" s="250">
        <f>'MMA Rev-Exp Region 3'!AF$43</f>
        <v>0</v>
      </c>
      <c r="Q1169" s="250">
        <f>'MMA Rev-Exp Region 3'!AG$43</f>
        <v>0</v>
      </c>
      <c r="R1169" s="250">
        <f>'MMA Rev-Exp Region 3'!AH$43</f>
        <v>0</v>
      </c>
      <c r="S1169" s="250">
        <f>'MMA Rev-Exp Region 3'!AI$43</f>
        <v>0</v>
      </c>
      <c r="T1169" s="250">
        <f>'MMA Rev-Exp Region 3'!AJ$43</f>
        <v>0</v>
      </c>
      <c r="U1169" s="250">
        <f>'MMA Rev-Exp Region 3'!AK$43</f>
        <v>0</v>
      </c>
      <c r="V1169" s="250">
        <f>'MMA Rev-Exp Region 3'!AL$43</f>
        <v>0</v>
      </c>
      <c r="W1169" s="250">
        <f>'MMA Rev-Exp Region 3'!AM$43</f>
        <v>0</v>
      </c>
    </row>
    <row r="1170" spans="5:23" x14ac:dyDescent="0.3">
      <c r="E1170" s="243">
        <f>Jurat!I$1</f>
        <v>0</v>
      </c>
      <c r="F1170" s="244">
        <f>Jurat!D$33</f>
        <v>0</v>
      </c>
      <c r="G1170" s="219" t="s">
        <v>555</v>
      </c>
      <c r="H1170" s="244">
        <v>42735</v>
      </c>
      <c r="I1170" s="219" t="s">
        <v>488</v>
      </c>
      <c r="J1170" s="219" t="s">
        <v>626</v>
      </c>
      <c r="K1170" s="219" t="s">
        <v>558</v>
      </c>
      <c r="L1170" s="219" t="s">
        <v>560</v>
      </c>
      <c r="M1170" s="236">
        <v>6.1</v>
      </c>
      <c r="N1170" s="240" t="s">
        <v>20</v>
      </c>
      <c r="O1170" s="250">
        <f>'MMA Rev-Exp Region 3'!AE$45</f>
        <v>0</v>
      </c>
      <c r="P1170" s="250">
        <f>'MMA Rev-Exp Region 3'!AF$45</f>
        <v>0</v>
      </c>
      <c r="Q1170" s="250">
        <f>'MMA Rev-Exp Region 3'!AG$45</f>
        <v>0</v>
      </c>
      <c r="R1170" s="250">
        <f>'MMA Rev-Exp Region 3'!AH$45</f>
        <v>0</v>
      </c>
      <c r="S1170" s="250">
        <f>'MMA Rev-Exp Region 3'!AI$45</f>
        <v>0</v>
      </c>
      <c r="T1170" s="250">
        <f>'MMA Rev-Exp Region 3'!AJ$45</f>
        <v>0</v>
      </c>
      <c r="U1170" s="250">
        <f>'MMA Rev-Exp Region 3'!AK$45</f>
        <v>0</v>
      </c>
      <c r="V1170" s="250">
        <f>'MMA Rev-Exp Region 3'!AL$45</f>
        <v>0</v>
      </c>
      <c r="W1170" s="250">
        <f>'MMA Rev-Exp Region 3'!AM$45</f>
        <v>0</v>
      </c>
    </row>
    <row r="1171" spans="5:23" x14ac:dyDescent="0.3">
      <c r="E1171" s="243">
        <f>Jurat!I$1</f>
        <v>0</v>
      </c>
      <c r="F1171" s="244">
        <f>Jurat!D$33</f>
        <v>0</v>
      </c>
      <c r="G1171" s="219" t="s">
        <v>555</v>
      </c>
      <c r="H1171" s="244">
        <v>42735</v>
      </c>
      <c r="I1171" s="219" t="s">
        <v>488</v>
      </c>
      <c r="J1171" s="219" t="s">
        <v>626</v>
      </c>
      <c r="K1171" s="219" t="s">
        <v>558</v>
      </c>
      <c r="L1171" s="219" t="s">
        <v>560</v>
      </c>
      <c r="M1171" s="236">
        <v>6.2</v>
      </c>
      <c r="N1171" s="240" t="s">
        <v>21</v>
      </c>
      <c r="O1171" s="250">
        <f>'MMA Rev-Exp Region 3'!AE$46</f>
        <v>0</v>
      </c>
      <c r="P1171" s="250">
        <f>'MMA Rev-Exp Region 3'!AF$46</f>
        <v>0</v>
      </c>
      <c r="Q1171" s="250">
        <f>'MMA Rev-Exp Region 3'!AG$46</f>
        <v>0</v>
      </c>
      <c r="R1171" s="250">
        <f>'MMA Rev-Exp Region 3'!AH$46</f>
        <v>0</v>
      </c>
      <c r="S1171" s="250">
        <f>'MMA Rev-Exp Region 3'!AI$46</f>
        <v>0</v>
      </c>
      <c r="T1171" s="250">
        <f>'MMA Rev-Exp Region 3'!AJ$46</f>
        <v>0</v>
      </c>
      <c r="U1171" s="250">
        <f>'MMA Rev-Exp Region 3'!AK$46</f>
        <v>0</v>
      </c>
      <c r="V1171" s="250">
        <f>'MMA Rev-Exp Region 3'!AL$46</f>
        <v>0</v>
      </c>
      <c r="W1171" s="250">
        <f>'MMA Rev-Exp Region 3'!AM$46</f>
        <v>0</v>
      </c>
    </row>
    <row r="1172" spans="5:23" x14ac:dyDescent="0.3">
      <c r="E1172" s="243">
        <f>Jurat!I$1</f>
        <v>0</v>
      </c>
      <c r="F1172" s="244">
        <f>Jurat!D$33</f>
        <v>0</v>
      </c>
      <c r="G1172" s="219" t="s">
        <v>555</v>
      </c>
      <c r="H1172" s="244">
        <v>42735</v>
      </c>
      <c r="I1172" s="219" t="s">
        <v>488</v>
      </c>
      <c r="J1172" s="219" t="s">
        <v>626</v>
      </c>
      <c r="K1172" s="219" t="s">
        <v>558</v>
      </c>
      <c r="L1172" s="219" t="s">
        <v>560</v>
      </c>
      <c r="M1172" s="236">
        <v>6.3</v>
      </c>
      <c r="N1172" s="240" t="s">
        <v>220</v>
      </c>
      <c r="O1172" s="250">
        <f>'MMA Rev-Exp Region 3'!AE$47</f>
        <v>0</v>
      </c>
      <c r="P1172" s="250">
        <f>'MMA Rev-Exp Region 3'!AF$47</f>
        <v>0</v>
      </c>
      <c r="Q1172" s="250">
        <f>'MMA Rev-Exp Region 3'!AG$47</f>
        <v>0</v>
      </c>
      <c r="R1172" s="250">
        <f>'MMA Rev-Exp Region 3'!AH$47</f>
        <v>0</v>
      </c>
      <c r="S1172" s="250">
        <f>'MMA Rev-Exp Region 3'!AI$47</f>
        <v>0</v>
      </c>
      <c r="T1172" s="250">
        <f>'MMA Rev-Exp Region 3'!AJ$47</f>
        <v>0</v>
      </c>
      <c r="U1172" s="250">
        <f>'MMA Rev-Exp Region 3'!AK$47</f>
        <v>0</v>
      </c>
      <c r="V1172" s="250">
        <f>'MMA Rev-Exp Region 3'!AL$47</f>
        <v>0</v>
      </c>
      <c r="W1172" s="250">
        <f>'MMA Rev-Exp Region 3'!AM$47</f>
        <v>0</v>
      </c>
    </row>
    <row r="1173" spans="5:23" x14ac:dyDescent="0.3">
      <c r="E1173" s="243">
        <f>Jurat!I$1</f>
        <v>0</v>
      </c>
      <c r="F1173" s="244">
        <f>Jurat!D$33</f>
        <v>0</v>
      </c>
      <c r="G1173" s="219" t="s">
        <v>555</v>
      </c>
      <c r="H1173" s="244">
        <v>42735</v>
      </c>
      <c r="I1173" s="219" t="s">
        <v>488</v>
      </c>
      <c r="J1173" s="219" t="s">
        <v>626</v>
      </c>
      <c r="K1173" s="219" t="s">
        <v>558</v>
      </c>
      <c r="L1173" s="219" t="s">
        <v>560</v>
      </c>
      <c r="M1173" s="236" t="s">
        <v>94</v>
      </c>
      <c r="N1173" s="240" t="s">
        <v>570</v>
      </c>
      <c r="O1173" s="250">
        <f>'MMA Rev-Exp Region 3'!AE$48</f>
        <v>0</v>
      </c>
      <c r="P1173" s="250">
        <f>'MMA Rev-Exp Region 3'!AF$48</f>
        <v>0</v>
      </c>
      <c r="Q1173" s="250">
        <f>'MMA Rev-Exp Region 3'!AG$48</f>
        <v>0</v>
      </c>
      <c r="R1173" s="250">
        <f>'MMA Rev-Exp Region 3'!AH$48</f>
        <v>0</v>
      </c>
      <c r="S1173" s="250">
        <f>'MMA Rev-Exp Region 3'!AI$48</f>
        <v>0</v>
      </c>
      <c r="T1173" s="250">
        <f>'MMA Rev-Exp Region 3'!AJ$48</f>
        <v>0</v>
      </c>
      <c r="U1173" s="250">
        <f>'MMA Rev-Exp Region 3'!AK$48</f>
        <v>0</v>
      </c>
      <c r="V1173" s="250">
        <f>'MMA Rev-Exp Region 3'!AL$48</f>
        <v>0</v>
      </c>
      <c r="W1173" s="250">
        <f>'MMA Rev-Exp Region 3'!AM$48</f>
        <v>0</v>
      </c>
    </row>
    <row r="1174" spans="5:23" x14ac:dyDescent="0.3">
      <c r="E1174" s="243">
        <f>Jurat!I$1</f>
        <v>0</v>
      </c>
      <c r="F1174" s="244">
        <f>Jurat!D$33</f>
        <v>0</v>
      </c>
      <c r="G1174" s="219" t="s">
        <v>555</v>
      </c>
      <c r="H1174" s="244">
        <v>42735</v>
      </c>
      <c r="I1174" s="219" t="s">
        <v>488</v>
      </c>
      <c r="J1174" s="219" t="s">
        <v>626</v>
      </c>
      <c r="K1174" s="219" t="s">
        <v>558</v>
      </c>
      <c r="L1174" s="219" t="s">
        <v>561</v>
      </c>
      <c r="M1174" s="236">
        <v>7.1</v>
      </c>
      <c r="N1174" s="240" t="s">
        <v>22</v>
      </c>
      <c r="O1174" s="250">
        <f>'MMA Rev-Exp Region 3'!AE$50</f>
        <v>0</v>
      </c>
      <c r="P1174" s="250">
        <f>'MMA Rev-Exp Region 3'!AF$50</f>
        <v>0</v>
      </c>
      <c r="Q1174" s="250">
        <f>'MMA Rev-Exp Region 3'!AG$50</f>
        <v>0</v>
      </c>
      <c r="R1174" s="250">
        <f>'MMA Rev-Exp Region 3'!AH$50</f>
        <v>0</v>
      </c>
      <c r="S1174" s="250">
        <f>'MMA Rev-Exp Region 3'!AI$50</f>
        <v>0</v>
      </c>
      <c r="T1174" s="250">
        <f>'MMA Rev-Exp Region 3'!AJ$50</f>
        <v>0</v>
      </c>
      <c r="U1174" s="250">
        <f>'MMA Rev-Exp Region 3'!AK$50</f>
        <v>0</v>
      </c>
      <c r="V1174" s="250">
        <f>'MMA Rev-Exp Region 3'!AL$50</f>
        <v>0</v>
      </c>
      <c r="W1174" s="250">
        <f>'MMA Rev-Exp Region 3'!AM$50</f>
        <v>0</v>
      </c>
    </row>
    <row r="1175" spans="5:23" x14ac:dyDescent="0.3">
      <c r="E1175" s="243">
        <f>Jurat!I$1</f>
        <v>0</v>
      </c>
      <c r="F1175" s="244">
        <f>Jurat!D$33</f>
        <v>0</v>
      </c>
      <c r="G1175" s="219" t="s">
        <v>555</v>
      </c>
      <c r="H1175" s="244">
        <v>42735</v>
      </c>
      <c r="I1175" s="219" t="s">
        <v>488</v>
      </c>
      <c r="J1175" s="219" t="s">
        <v>626</v>
      </c>
      <c r="K1175" s="219" t="s">
        <v>558</v>
      </c>
      <c r="L1175" s="219" t="s">
        <v>561</v>
      </c>
      <c r="M1175" s="236">
        <v>7.2</v>
      </c>
      <c r="N1175" s="240" t="s">
        <v>23</v>
      </c>
      <c r="O1175" s="250">
        <f>'MMA Rev-Exp Region 3'!AE$51</f>
        <v>0</v>
      </c>
      <c r="P1175" s="250">
        <f>'MMA Rev-Exp Region 3'!AF$51</f>
        <v>0</v>
      </c>
      <c r="Q1175" s="250">
        <f>'MMA Rev-Exp Region 3'!AG$51</f>
        <v>0</v>
      </c>
      <c r="R1175" s="250">
        <f>'MMA Rev-Exp Region 3'!AH$51</f>
        <v>0</v>
      </c>
      <c r="S1175" s="250">
        <f>'MMA Rev-Exp Region 3'!AI$51</f>
        <v>0</v>
      </c>
      <c r="T1175" s="250">
        <f>'MMA Rev-Exp Region 3'!AJ$51</f>
        <v>0</v>
      </c>
      <c r="U1175" s="250">
        <f>'MMA Rev-Exp Region 3'!AK$51</f>
        <v>0</v>
      </c>
      <c r="V1175" s="250">
        <f>'MMA Rev-Exp Region 3'!AL$51</f>
        <v>0</v>
      </c>
      <c r="W1175" s="250">
        <f>'MMA Rev-Exp Region 3'!AM$51</f>
        <v>0</v>
      </c>
    </row>
    <row r="1176" spans="5:23" x14ac:dyDescent="0.3">
      <c r="E1176" s="243">
        <f>Jurat!I$1</f>
        <v>0</v>
      </c>
      <c r="F1176" s="244">
        <f>Jurat!D$33</f>
        <v>0</v>
      </c>
      <c r="G1176" s="219" t="s">
        <v>555</v>
      </c>
      <c r="H1176" s="244">
        <v>42735</v>
      </c>
      <c r="I1176" s="219" t="s">
        <v>488</v>
      </c>
      <c r="J1176" s="219" t="s">
        <v>626</v>
      </c>
      <c r="K1176" s="219" t="s">
        <v>558</v>
      </c>
      <c r="L1176" s="219" t="s">
        <v>561</v>
      </c>
      <c r="M1176" s="236">
        <v>7.3</v>
      </c>
      <c r="N1176" s="240" t="s">
        <v>171</v>
      </c>
      <c r="O1176" s="250">
        <f>'MMA Rev-Exp Region 3'!AE$52</f>
        <v>0</v>
      </c>
      <c r="P1176" s="250">
        <f>'MMA Rev-Exp Region 3'!AF$52</f>
        <v>0</v>
      </c>
      <c r="Q1176" s="250">
        <f>'MMA Rev-Exp Region 3'!AG$52</f>
        <v>0</v>
      </c>
      <c r="R1176" s="250">
        <f>'MMA Rev-Exp Region 3'!AH$52</f>
        <v>0</v>
      </c>
      <c r="S1176" s="250">
        <f>'MMA Rev-Exp Region 3'!AI$52</f>
        <v>0</v>
      </c>
      <c r="T1176" s="250">
        <f>'MMA Rev-Exp Region 3'!AJ$52</f>
        <v>0</v>
      </c>
      <c r="U1176" s="250">
        <f>'MMA Rev-Exp Region 3'!AK$52</f>
        <v>0</v>
      </c>
      <c r="V1176" s="250">
        <f>'MMA Rev-Exp Region 3'!AL$52</f>
        <v>0</v>
      </c>
      <c r="W1176" s="250">
        <f>'MMA Rev-Exp Region 3'!AM$52</f>
        <v>0</v>
      </c>
    </row>
    <row r="1177" spans="5:23" x14ac:dyDescent="0.3">
      <c r="E1177" s="243">
        <f>Jurat!I$1</f>
        <v>0</v>
      </c>
      <c r="F1177" s="244">
        <f>Jurat!D$33</f>
        <v>0</v>
      </c>
      <c r="G1177" s="219" t="s">
        <v>555</v>
      </c>
      <c r="H1177" s="244">
        <v>42735</v>
      </c>
      <c r="I1177" s="219" t="s">
        <v>488</v>
      </c>
      <c r="J1177" s="219" t="s">
        <v>626</v>
      </c>
      <c r="K1177" s="219" t="s">
        <v>558</v>
      </c>
      <c r="L1177" s="219" t="s">
        <v>561</v>
      </c>
      <c r="M1177" s="236" t="s">
        <v>98</v>
      </c>
      <c r="N1177" s="240" t="s">
        <v>571</v>
      </c>
      <c r="O1177" s="250">
        <f>'MMA Rev-Exp Region 3'!AE$53</f>
        <v>0</v>
      </c>
      <c r="P1177" s="250">
        <f>'MMA Rev-Exp Region 3'!AF$53</f>
        <v>0</v>
      </c>
      <c r="Q1177" s="250">
        <f>'MMA Rev-Exp Region 3'!AG$53</f>
        <v>0</v>
      </c>
      <c r="R1177" s="250">
        <f>'MMA Rev-Exp Region 3'!AH$53</f>
        <v>0</v>
      </c>
      <c r="S1177" s="250">
        <f>'MMA Rev-Exp Region 3'!AI$53</f>
        <v>0</v>
      </c>
      <c r="T1177" s="250">
        <f>'MMA Rev-Exp Region 3'!AJ$53</f>
        <v>0</v>
      </c>
      <c r="U1177" s="250">
        <f>'MMA Rev-Exp Region 3'!AK$53</f>
        <v>0</v>
      </c>
      <c r="V1177" s="250">
        <f>'MMA Rev-Exp Region 3'!AL$53</f>
        <v>0</v>
      </c>
      <c r="W1177" s="250">
        <f>'MMA Rev-Exp Region 3'!AM$53</f>
        <v>0</v>
      </c>
    </row>
    <row r="1178" spans="5:23" x14ac:dyDescent="0.3">
      <c r="E1178" s="243">
        <f>Jurat!I$1</f>
        <v>0</v>
      </c>
      <c r="F1178" s="244">
        <f>Jurat!D$33</f>
        <v>0</v>
      </c>
      <c r="G1178" s="219" t="s">
        <v>555</v>
      </c>
      <c r="H1178" s="244">
        <v>42735</v>
      </c>
      <c r="I1178" s="219" t="s">
        <v>488</v>
      </c>
      <c r="J1178" s="219" t="s">
        <v>626</v>
      </c>
      <c r="K1178" s="219" t="s">
        <v>558</v>
      </c>
      <c r="L1178" s="219" t="s">
        <v>562</v>
      </c>
      <c r="M1178" s="236">
        <v>8.1</v>
      </c>
      <c r="N1178" s="229" t="s">
        <v>24</v>
      </c>
      <c r="O1178" s="250">
        <f>'MMA Rev-Exp Region 3'!AE$55</f>
        <v>0</v>
      </c>
      <c r="P1178" s="250">
        <f>'MMA Rev-Exp Region 3'!AF$55</f>
        <v>0</v>
      </c>
      <c r="Q1178" s="250">
        <f>'MMA Rev-Exp Region 3'!AG$55</f>
        <v>0</v>
      </c>
      <c r="R1178" s="250">
        <f>'MMA Rev-Exp Region 3'!AH$55</f>
        <v>0</v>
      </c>
      <c r="S1178" s="250">
        <f>'MMA Rev-Exp Region 3'!AI$55</f>
        <v>0</v>
      </c>
      <c r="T1178" s="250">
        <f>'MMA Rev-Exp Region 3'!AJ$55</f>
        <v>0</v>
      </c>
      <c r="U1178" s="250">
        <f>'MMA Rev-Exp Region 3'!AK$55</f>
        <v>0</v>
      </c>
      <c r="V1178" s="250">
        <f>'MMA Rev-Exp Region 3'!AL$55</f>
        <v>0</v>
      </c>
      <c r="W1178" s="250">
        <f>'MMA Rev-Exp Region 3'!AM$55</f>
        <v>0</v>
      </c>
    </row>
    <row r="1179" spans="5:23" x14ac:dyDescent="0.3">
      <c r="E1179" s="243">
        <f>Jurat!I$1</f>
        <v>0</v>
      </c>
      <c r="F1179" s="244">
        <f>Jurat!D$33</f>
        <v>0</v>
      </c>
      <c r="G1179" s="219" t="s">
        <v>555</v>
      </c>
      <c r="H1179" s="244">
        <v>42735</v>
      </c>
      <c r="I1179" s="219" t="s">
        <v>488</v>
      </c>
      <c r="J1179" s="219" t="s">
        <v>626</v>
      </c>
      <c r="K1179" s="219" t="s">
        <v>558</v>
      </c>
      <c r="L1179" s="219" t="s">
        <v>562</v>
      </c>
      <c r="M1179" s="236" t="s">
        <v>124</v>
      </c>
      <c r="N1179" s="229" t="s">
        <v>557</v>
      </c>
      <c r="O1179" s="250">
        <f>'MMA Rev-Exp Region 3'!AE$56</f>
        <v>0</v>
      </c>
      <c r="P1179" s="250">
        <f>'MMA Rev-Exp Region 3'!AF$56</f>
        <v>0</v>
      </c>
      <c r="Q1179" s="250">
        <f>'MMA Rev-Exp Region 3'!AG$56</f>
        <v>0</v>
      </c>
      <c r="R1179" s="250">
        <f>'MMA Rev-Exp Region 3'!AH$56</f>
        <v>0</v>
      </c>
      <c r="S1179" s="250">
        <f>'MMA Rev-Exp Region 3'!AI$56</f>
        <v>0</v>
      </c>
      <c r="T1179" s="250">
        <f>'MMA Rev-Exp Region 3'!AJ$56</f>
        <v>0</v>
      </c>
      <c r="U1179" s="250">
        <f>'MMA Rev-Exp Region 3'!AK$56</f>
        <v>0</v>
      </c>
      <c r="V1179" s="250">
        <f>'MMA Rev-Exp Region 3'!AL$56</f>
        <v>0</v>
      </c>
      <c r="W1179" s="250">
        <f>'MMA Rev-Exp Region 3'!AM$56</f>
        <v>0</v>
      </c>
    </row>
    <row r="1180" spans="5:23" x14ac:dyDescent="0.3">
      <c r="E1180" s="243">
        <f>Jurat!I$1</f>
        <v>0</v>
      </c>
      <c r="F1180" s="244">
        <f>Jurat!D$33</f>
        <v>0</v>
      </c>
      <c r="G1180" s="219" t="s">
        <v>555</v>
      </c>
      <c r="H1180" s="244">
        <v>42735</v>
      </c>
      <c r="I1180" s="219" t="s">
        <v>488</v>
      </c>
      <c r="J1180" s="219" t="s">
        <v>626</v>
      </c>
      <c r="K1180" s="219" t="s">
        <v>558</v>
      </c>
      <c r="L1180" s="219" t="s">
        <v>562</v>
      </c>
      <c r="M1180" s="236" t="s">
        <v>126</v>
      </c>
      <c r="N1180" s="229" t="s">
        <v>173</v>
      </c>
      <c r="O1180" s="250">
        <f>'MMA Rev-Exp Region 3'!AE$57</f>
        <v>0</v>
      </c>
      <c r="P1180" s="250">
        <f>'MMA Rev-Exp Region 3'!AF$57</f>
        <v>0</v>
      </c>
      <c r="Q1180" s="250">
        <f>'MMA Rev-Exp Region 3'!AG$57</f>
        <v>0</v>
      </c>
      <c r="R1180" s="250">
        <f>'MMA Rev-Exp Region 3'!AH$57</f>
        <v>0</v>
      </c>
      <c r="S1180" s="250">
        <f>'MMA Rev-Exp Region 3'!AI$57</f>
        <v>0</v>
      </c>
      <c r="T1180" s="250">
        <f>'MMA Rev-Exp Region 3'!AJ$57</f>
        <v>0</v>
      </c>
      <c r="U1180" s="250">
        <f>'MMA Rev-Exp Region 3'!AK$57</f>
        <v>0</v>
      </c>
      <c r="V1180" s="250">
        <f>'MMA Rev-Exp Region 3'!AL$57</f>
        <v>0</v>
      </c>
      <c r="W1180" s="250">
        <f>'MMA Rev-Exp Region 3'!AM$57</f>
        <v>0</v>
      </c>
    </row>
    <row r="1181" spans="5:23" x14ac:dyDescent="0.3">
      <c r="E1181" s="243">
        <f>Jurat!I$1</f>
        <v>0</v>
      </c>
      <c r="F1181" s="244">
        <f>Jurat!D$33</f>
        <v>0</v>
      </c>
      <c r="G1181" s="219" t="s">
        <v>555</v>
      </c>
      <c r="H1181" s="244">
        <v>42735</v>
      </c>
      <c r="I1181" s="219" t="s">
        <v>488</v>
      </c>
      <c r="J1181" s="219" t="s">
        <v>626</v>
      </c>
      <c r="K1181" s="219" t="s">
        <v>558</v>
      </c>
      <c r="L1181" s="219" t="s">
        <v>562</v>
      </c>
      <c r="M1181" s="236" t="s">
        <v>127</v>
      </c>
      <c r="N1181" s="229" t="s">
        <v>125</v>
      </c>
      <c r="O1181" s="250">
        <f>'MMA Rev-Exp Region 3'!AE$58</f>
        <v>0</v>
      </c>
      <c r="P1181" s="250">
        <f>'MMA Rev-Exp Region 3'!AF$58</f>
        <v>0</v>
      </c>
      <c r="Q1181" s="250">
        <f>'MMA Rev-Exp Region 3'!AG$58</f>
        <v>0</v>
      </c>
      <c r="R1181" s="250">
        <f>'MMA Rev-Exp Region 3'!AH$58</f>
        <v>0</v>
      </c>
      <c r="S1181" s="250">
        <f>'MMA Rev-Exp Region 3'!AI$58</f>
        <v>0</v>
      </c>
      <c r="T1181" s="250">
        <f>'MMA Rev-Exp Region 3'!AJ$58</f>
        <v>0</v>
      </c>
      <c r="U1181" s="250">
        <f>'MMA Rev-Exp Region 3'!AK$58</f>
        <v>0</v>
      </c>
      <c r="V1181" s="250">
        <f>'MMA Rev-Exp Region 3'!AL$58</f>
        <v>0</v>
      </c>
      <c r="W1181" s="250">
        <f>'MMA Rev-Exp Region 3'!AM$58</f>
        <v>0</v>
      </c>
    </row>
    <row r="1182" spans="5:23" x14ac:dyDescent="0.3">
      <c r="E1182" s="243">
        <f>Jurat!I$1</f>
        <v>0</v>
      </c>
      <c r="F1182" s="244">
        <f>Jurat!D$33</f>
        <v>0</v>
      </c>
      <c r="G1182" s="219" t="s">
        <v>555</v>
      </c>
      <c r="H1182" s="244">
        <v>42735</v>
      </c>
      <c r="I1182" s="219" t="s">
        <v>488</v>
      </c>
      <c r="J1182" s="219" t="s">
        <v>626</v>
      </c>
      <c r="K1182" s="219" t="s">
        <v>558</v>
      </c>
      <c r="L1182" s="219" t="s">
        <v>562</v>
      </c>
      <c r="M1182" s="236" t="s">
        <v>128</v>
      </c>
      <c r="N1182" s="240" t="s">
        <v>174</v>
      </c>
      <c r="O1182" s="250">
        <f>'MMA Rev-Exp Region 3'!AE$59</f>
        <v>0</v>
      </c>
      <c r="P1182" s="250">
        <f>'MMA Rev-Exp Region 3'!AF$59</f>
        <v>0</v>
      </c>
      <c r="Q1182" s="250">
        <f>'MMA Rev-Exp Region 3'!AG$59</f>
        <v>0</v>
      </c>
      <c r="R1182" s="250">
        <f>'MMA Rev-Exp Region 3'!AH$59</f>
        <v>0</v>
      </c>
      <c r="S1182" s="250">
        <f>'MMA Rev-Exp Region 3'!AI$59</f>
        <v>0</v>
      </c>
      <c r="T1182" s="250">
        <f>'MMA Rev-Exp Region 3'!AJ$59</f>
        <v>0</v>
      </c>
      <c r="U1182" s="250">
        <f>'MMA Rev-Exp Region 3'!AK$59</f>
        <v>0</v>
      </c>
      <c r="V1182" s="250">
        <f>'MMA Rev-Exp Region 3'!AL$59</f>
        <v>0</v>
      </c>
      <c r="W1182" s="250">
        <f>'MMA Rev-Exp Region 3'!AM$59</f>
        <v>0</v>
      </c>
    </row>
    <row r="1183" spans="5:23" x14ac:dyDescent="0.3">
      <c r="E1183" s="243">
        <f>Jurat!I$1</f>
        <v>0</v>
      </c>
      <c r="F1183" s="244">
        <f>Jurat!D$33</f>
        <v>0</v>
      </c>
      <c r="G1183" s="219" t="s">
        <v>555</v>
      </c>
      <c r="H1183" s="244">
        <v>42735</v>
      </c>
      <c r="I1183" s="219" t="s">
        <v>488</v>
      </c>
      <c r="J1183" s="219" t="s">
        <v>626</v>
      </c>
      <c r="K1183" s="219" t="s">
        <v>558</v>
      </c>
      <c r="L1183" s="219" t="s">
        <v>562</v>
      </c>
      <c r="M1183" s="236" t="s">
        <v>175</v>
      </c>
      <c r="N1183" s="240" t="s">
        <v>25</v>
      </c>
      <c r="O1183" s="250">
        <f>'MMA Rev-Exp Region 3'!AE$60</f>
        <v>0</v>
      </c>
      <c r="P1183" s="250">
        <f>'MMA Rev-Exp Region 3'!AF$60</f>
        <v>0</v>
      </c>
      <c r="Q1183" s="250">
        <f>'MMA Rev-Exp Region 3'!AG$60</f>
        <v>0</v>
      </c>
      <c r="R1183" s="250">
        <f>'MMA Rev-Exp Region 3'!AH$60</f>
        <v>0</v>
      </c>
      <c r="S1183" s="250">
        <f>'MMA Rev-Exp Region 3'!AI$60</f>
        <v>0</v>
      </c>
      <c r="T1183" s="250">
        <f>'MMA Rev-Exp Region 3'!AJ$60</f>
        <v>0</v>
      </c>
      <c r="U1183" s="250">
        <f>'MMA Rev-Exp Region 3'!AK$60</f>
        <v>0</v>
      </c>
      <c r="V1183" s="250">
        <f>'MMA Rev-Exp Region 3'!AL$60</f>
        <v>0</v>
      </c>
      <c r="W1183" s="250">
        <f>'MMA Rev-Exp Region 3'!AM$60</f>
        <v>0</v>
      </c>
    </row>
    <row r="1184" spans="5:23" x14ac:dyDescent="0.3">
      <c r="E1184" s="243">
        <f>Jurat!I$1</f>
        <v>0</v>
      </c>
      <c r="F1184" s="244">
        <f>Jurat!D$33</f>
        <v>0</v>
      </c>
      <c r="G1184" s="219" t="s">
        <v>555</v>
      </c>
      <c r="H1184" s="244">
        <v>42735</v>
      </c>
      <c r="I1184" s="219" t="s">
        <v>488</v>
      </c>
      <c r="J1184" s="219" t="s">
        <v>626</v>
      </c>
      <c r="K1184" s="219" t="s">
        <v>558</v>
      </c>
      <c r="L1184" s="219" t="s">
        <v>562</v>
      </c>
      <c r="M1184" s="236" t="s">
        <v>556</v>
      </c>
      <c r="N1184" s="240" t="s">
        <v>572</v>
      </c>
      <c r="O1184" s="250">
        <f>'MMA Rev-Exp Region 3'!AE$61</f>
        <v>0</v>
      </c>
      <c r="P1184" s="250">
        <f>'MMA Rev-Exp Region 3'!AF$61</f>
        <v>0</v>
      </c>
      <c r="Q1184" s="250">
        <f>'MMA Rev-Exp Region 3'!AG$61</f>
        <v>0</v>
      </c>
      <c r="R1184" s="250">
        <f>'MMA Rev-Exp Region 3'!AH$61</f>
        <v>0</v>
      </c>
      <c r="S1184" s="250">
        <f>'MMA Rev-Exp Region 3'!AI$61</f>
        <v>0</v>
      </c>
      <c r="T1184" s="250">
        <f>'MMA Rev-Exp Region 3'!AJ$61</f>
        <v>0</v>
      </c>
      <c r="U1184" s="250">
        <f>'MMA Rev-Exp Region 3'!AK$61</f>
        <v>0</v>
      </c>
      <c r="V1184" s="250">
        <f>'MMA Rev-Exp Region 3'!AL$61</f>
        <v>0</v>
      </c>
      <c r="W1184" s="250">
        <f>'MMA Rev-Exp Region 3'!AM$61</f>
        <v>0</v>
      </c>
    </row>
    <row r="1185" spans="5:23" ht="28.8" x14ac:dyDescent="0.3">
      <c r="E1185" s="243">
        <f>Jurat!I$1</f>
        <v>0</v>
      </c>
      <c r="F1185" s="244">
        <f>Jurat!D$33</f>
        <v>0</v>
      </c>
      <c r="G1185" s="219" t="s">
        <v>555</v>
      </c>
      <c r="H1185" s="244">
        <v>42735</v>
      </c>
      <c r="I1185" s="219" t="s">
        <v>488</v>
      </c>
      <c r="J1185" s="219" t="s">
        <v>626</v>
      </c>
      <c r="K1185" s="219" t="s">
        <v>558</v>
      </c>
      <c r="L1185" s="219" t="s">
        <v>563</v>
      </c>
      <c r="M1185" s="236">
        <v>9.1</v>
      </c>
      <c r="N1185" s="229" t="s">
        <v>221</v>
      </c>
      <c r="O1185" s="250">
        <f>'MMA Rev-Exp Region 3'!AE$63</f>
        <v>0</v>
      </c>
      <c r="P1185" s="250">
        <f>'MMA Rev-Exp Region 3'!AF$63</f>
        <v>0</v>
      </c>
      <c r="Q1185" s="250">
        <f>'MMA Rev-Exp Region 3'!AG$63</f>
        <v>0</v>
      </c>
      <c r="R1185" s="250">
        <f>'MMA Rev-Exp Region 3'!AH$63</f>
        <v>0</v>
      </c>
      <c r="S1185" s="250">
        <f>'MMA Rev-Exp Region 3'!AI$63</f>
        <v>0</v>
      </c>
      <c r="T1185" s="250">
        <f>'MMA Rev-Exp Region 3'!AJ$63</f>
        <v>0</v>
      </c>
      <c r="U1185" s="250">
        <f>'MMA Rev-Exp Region 3'!AK$63</f>
        <v>0</v>
      </c>
      <c r="V1185" s="250">
        <f>'MMA Rev-Exp Region 3'!AL$63</f>
        <v>0</v>
      </c>
      <c r="W1185" s="250">
        <f>'MMA Rev-Exp Region 3'!AM$63</f>
        <v>0</v>
      </c>
    </row>
    <row r="1186" spans="5:23" x14ac:dyDescent="0.3">
      <c r="E1186" s="243">
        <f>Jurat!I$1</f>
        <v>0</v>
      </c>
      <c r="F1186" s="244">
        <f>Jurat!D$33</f>
        <v>0</v>
      </c>
      <c r="G1186" s="219" t="s">
        <v>555</v>
      </c>
      <c r="H1186" s="244">
        <v>42735</v>
      </c>
      <c r="I1186" s="219" t="s">
        <v>488</v>
      </c>
      <c r="J1186" s="219" t="s">
        <v>626</v>
      </c>
      <c r="K1186" s="219" t="s">
        <v>558</v>
      </c>
      <c r="L1186" s="219" t="s">
        <v>563</v>
      </c>
      <c r="M1186" s="236" t="s">
        <v>118</v>
      </c>
      <c r="N1186" s="229" t="s">
        <v>222</v>
      </c>
      <c r="O1186" s="250">
        <f>'MMA Rev-Exp Region 3'!AE$64</f>
        <v>0</v>
      </c>
      <c r="P1186" s="250">
        <f>'MMA Rev-Exp Region 3'!AF$64</f>
        <v>0</v>
      </c>
      <c r="Q1186" s="250">
        <f>'MMA Rev-Exp Region 3'!AG$64</f>
        <v>0</v>
      </c>
      <c r="R1186" s="250">
        <f>'MMA Rev-Exp Region 3'!AH$64</f>
        <v>0</v>
      </c>
      <c r="S1186" s="250">
        <f>'MMA Rev-Exp Region 3'!AI$64</f>
        <v>0</v>
      </c>
      <c r="T1186" s="250">
        <f>'MMA Rev-Exp Region 3'!AJ$64</f>
        <v>0</v>
      </c>
      <c r="U1186" s="250">
        <f>'MMA Rev-Exp Region 3'!AK$64</f>
        <v>0</v>
      </c>
      <c r="V1186" s="250">
        <f>'MMA Rev-Exp Region 3'!AL$64</f>
        <v>0</v>
      </c>
      <c r="W1186" s="250">
        <f>'MMA Rev-Exp Region 3'!AM$64</f>
        <v>0</v>
      </c>
    </row>
    <row r="1187" spans="5:23" x14ac:dyDescent="0.3">
      <c r="E1187" s="243">
        <f>Jurat!I$1</f>
        <v>0</v>
      </c>
      <c r="F1187" s="244">
        <f>Jurat!D$33</f>
        <v>0</v>
      </c>
      <c r="G1187" s="219" t="s">
        <v>555</v>
      </c>
      <c r="H1187" s="244">
        <v>42735</v>
      </c>
      <c r="I1187" s="219" t="s">
        <v>488</v>
      </c>
      <c r="J1187" s="219" t="s">
        <v>626</v>
      </c>
      <c r="K1187" s="219" t="s">
        <v>558</v>
      </c>
      <c r="L1187" s="219" t="s">
        <v>563</v>
      </c>
      <c r="M1187" s="236" t="s">
        <v>119</v>
      </c>
      <c r="N1187" s="229" t="s">
        <v>223</v>
      </c>
      <c r="O1187" s="250">
        <f>'MMA Rev-Exp Region 3'!AE$65</f>
        <v>0</v>
      </c>
      <c r="P1187" s="250">
        <f>'MMA Rev-Exp Region 3'!AF$65</f>
        <v>0</v>
      </c>
      <c r="Q1187" s="250">
        <f>'MMA Rev-Exp Region 3'!AG$65</f>
        <v>0</v>
      </c>
      <c r="R1187" s="250">
        <f>'MMA Rev-Exp Region 3'!AH$65</f>
        <v>0</v>
      </c>
      <c r="S1187" s="250">
        <f>'MMA Rev-Exp Region 3'!AI$65</f>
        <v>0</v>
      </c>
      <c r="T1187" s="250">
        <f>'MMA Rev-Exp Region 3'!AJ$65</f>
        <v>0</v>
      </c>
      <c r="U1187" s="250">
        <f>'MMA Rev-Exp Region 3'!AK$65</f>
        <v>0</v>
      </c>
      <c r="V1187" s="250">
        <f>'MMA Rev-Exp Region 3'!AL$65</f>
        <v>0</v>
      </c>
      <c r="W1187" s="250">
        <f>'MMA Rev-Exp Region 3'!AM$65</f>
        <v>0</v>
      </c>
    </row>
    <row r="1188" spans="5:23" x14ac:dyDescent="0.3">
      <c r="E1188" s="243">
        <f>Jurat!I$1</f>
        <v>0</v>
      </c>
      <c r="F1188" s="244">
        <f>Jurat!D$33</f>
        <v>0</v>
      </c>
      <c r="G1188" s="219" t="s">
        <v>555</v>
      </c>
      <c r="H1188" s="244">
        <v>42735</v>
      </c>
      <c r="I1188" s="219" t="s">
        <v>488</v>
      </c>
      <c r="J1188" s="219" t="s">
        <v>626</v>
      </c>
      <c r="K1188" s="219" t="s">
        <v>558</v>
      </c>
      <c r="L1188" s="219" t="s">
        <v>563</v>
      </c>
      <c r="M1188" s="236" t="s">
        <v>120</v>
      </c>
      <c r="N1188" s="229" t="s">
        <v>176</v>
      </c>
      <c r="O1188" s="250">
        <f>'MMA Rev-Exp Region 3'!AE$66</f>
        <v>0</v>
      </c>
      <c r="P1188" s="250">
        <f>'MMA Rev-Exp Region 3'!AF$66</f>
        <v>0</v>
      </c>
      <c r="Q1188" s="250">
        <f>'MMA Rev-Exp Region 3'!AG$66</f>
        <v>0</v>
      </c>
      <c r="R1188" s="250">
        <f>'MMA Rev-Exp Region 3'!AH$66</f>
        <v>0</v>
      </c>
      <c r="S1188" s="250">
        <f>'MMA Rev-Exp Region 3'!AI$66</f>
        <v>0</v>
      </c>
      <c r="T1188" s="250">
        <f>'MMA Rev-Exp Region 3'!AJ$66</f>
        <v>0</v>
      </c>
      <c r="U1188" s="250">
        <f>'MMA Rev-Exp Region 3'!AK$66</f>
        <v>0</v>
      </c>
      <c r="V1188" s="250">
        <f>'MMA Rev-Exp Region 3'!AL$66</f>
        <v>0</v>
      </c>
      <c r="W1188" s="250">
        <f>'MMA Rev-Exp Region 3'!AM$66</f>
        <v>0</v>
      </c>
    </row>
    <row r="1189" spans="5:23" x14ac:dyDescent="0.3">
      <c r="E1189" s="243">
        <f>Jurat!I$1</f>
        <v>0</v>
      </c>
      <c r="F1189" s="244">
        <f>Jurat!D$33</f>
        <v>0</v>
      </c>
      <c r="G1189" s="219" t="s">
        <v>555</v>
      </c>
      <c r="H1189" s="244">
        <v>42735</v>
      </c>
      <c r="I1189" s="219" t="s">
        <v>488</v>
      </c>
      <c r="J1189" s="219" t="s">
        <v>626</v>
      </c>
      <c r="K1189" s="219" t="s">
        <v>558</v>
      </c>
      <c r="L1189" s="219" t="s">
        <v>563</v>
      </c>
      <c r="M1189" s="236" t="s">
        <v>121</v>
      </c>
      <c r="N1189" s="229" t="s">
        <v>146</v>
      </c>
      <c r="O1189" s="250">
        <f>'MMA Rev-Exp Region 3'!AE$67</f>
        <v>0</v>
      </c>
      <c r="P1189" s="250">
        <f>'MMA Rev-Exp Region 3'!AF$67</f>
        <v>0</v>
      </c>
      <c r="Q1189" s="250">
        <f>'MMA Rev-Exp Region 3'!AG$67</f>
        <v>0</v>
      </c>
      <c r="R1189" s="250">
        <f>'MMA Rev-Exp Region 3'!AH$67</f>
        <v>0</v>
      </c>
      <c r="S1189" s="250">
        <f>'MMA Rev-Exp Region 3'!AI$67</f>
        <v>0</v>
      </c>
      <c r="T1189" s="250">
        <f>'MMA Rev-Exp Region 3'!AJ$67</f>
        <v>0</v>
      </c>
      <c r="U1189" s="250">
        <f>'MMA Rev-Exp Region 3'!AK$67</f>
        <v>0</v>
      </c>
      <c r="V1189" s="250">
        <f>'MMA Rev-Exp Region 3'!AL$67</f>
        <v>0</v>
      </c>
      <c r="W1189" s="250">
        <f>'MMA Rev-Exp Region 3'!AM$67</f>
        <v>0</v>
      </c>
    </row>
    <row r="1190" spans="5:23" x14ac:dyDescent="0.3">
      <c r="E1190" s="243">
        <f>Jurat!I$1</f>
        <v>0</v>
      </c>
      <c r="F1190" s="244">
        <f>Jurat!D$33</f>
        <v>0</v>
      </c>
      <c r="G1190" s="219" t="s">
        <v>555</v>
      </c>
      <c r="H1190" s="244">
        <v>42735</v>
      </c>
      <c r="I1190" s="219" t="s">
        <v>488</v>
      </c>
      <c r="J1190" s="219" t="s">
        <v>626</v>
      </c>
      <c r="K1190" s="219" t="s">
        <v>558</v>
      </c>
      <c r="L1190" s="219" t="s">
        <v>563</v>
      </c>
      <c r="M1190" s="236" t="s">
        <v>122</v>
      </c>
      <c r="N1190" s="229" t="s">
        <v>178</v>
      </c>
      <c r="O1190" s="250">
        <f>'MMA Rev-Exp Region 3'!AE$68</f>
        <v>0</v>
      </c>
      <c r="P1190" s="250">
        <f>'MMA Rev-Exp Region 3'!AF$68</f>
        <v>0</v>
      </c>
      <c r="Q1190" s="250">
        <f>'MMA Rev-Exp Region 3'!AG$68</f>
        <v>0</v>
      </c>
      <c r="R1190" s="250">
        <f>'MMA Rev-Exp Region 3'!AH$68</f>
        <v>0</v>
      </c>
      <c r="S1190" s="250">
        <f>'MMA Rev-Exp Region 3'!AI$68</f>
        <v>0</v>
      </c>
      <c r="T1190" s="250">
        <f>'MMA Rev-Exp Region 3'!AJ$68</f>
        <v>0</v>
      </c>
      <c r="U1190" s="250">
        <f>'MMA Rev-Exp Region 3'!AK$68</f>
        <v>0</v>
      </c>
      <c r="V1190" s="250">
        <f>'MMA Rev-Exp Region 3'!AL$68</f>
        <v>0</v>
      </c>
      <c r="W1190" s="250">
        <f>'MMA Rev-Exp Region 3'!AM$68</f>
        <v>0</v>
      </c>
    </row>
    <row r="1191" spans="5:23" x14ac:dyDescent="0.3">
      <c r="E1191" s="243">
        <f>Jurat!I$1</f>
        <v>0</v>
      </c>
      <c r="F1191" s="244">
        <f>Jurat!D$33</f>
        <v>0</v>
      </c>
      <c r="G1191" s="219" t="s">
        <v>555</v>
      </c>
      <c r="H1191" s="244">
        <v>42735</v>
      </c>
      <c r="I1191" s="219" t="s">
        <v>488</v>
      </c>
      <c r="J1191" s="219" t="s">
        <v>626</v>
      </c>
      <c r="K1191" s="219" t="s">
        <v>558</v>
      </c>
      <c r="L1191" s="219" t="s">
        <v>563</v>
      </c>
      <c r="M1191" s="236" t="s">
        <v>123</v>
      </c>
      <c r="N1191" s="229" t="s">
        <v>585</v>
      </c>
      <c r="O1191" s="250">
        <f>'MMA Rev-Exp Region 3'!AE$69</f>
        <v>0</v>
      </c>
      <c r="P1191" s="250">
        <f>'MMA Rev-Exp Region 3'!AF$69</f>
        <v>0</v>
      </c>
      <c r="Q1191" s="250">
        <f>'MMA Rev-Exp Region 3'!AG$69</f>
        <v>0</v>
      </c>
      <c r="R1191" s="250">
        <f>'MMA Rev-Exp Region 3'!AH$69</f>
        <v>0</v>
      </c>
      <c r="S1191" s="250">
        <f>'MMA Rev-Exp Region 3'!AI$69</f>
        <v>0</v>
      </c>
      <c r="T1191" s="250">
        <f>'MMA Rev-Exp Region 3'!AJ$69</f>
        <v>0</v>
      </c>
      <c r="U1191" s="250">
        <f>'MMA Rev-Exp Region 3'!AK$69</f>
        <v>0</v>
      </c>
      <c r="V1191" s="250">
        <f>'MMA Rev-Exp Region 3'!AL$69</f>
        <v>0</v>
      </c>
      <c r="W1191" s="250">
        <f>'MMA Rev-Exp Region 3'!AM$69</f>
        <v>0</v>
      </c>
    </row>
    <row r="1192" spans="5:23" x14ac:dyDescent="0.3">
      <c r="E1192" s="243">
        <f>Jurat!I$1</f>
        <v>0</v>
      </c>
      <c r="F1192" s="244">
        <f>Jurat!D$33</f>
        <v>0</v>
      </c>
      <c r="G1192" s="219" t="s">
        <v>555</v>
      </c>
      <c r="H1192" s="244">
        <v>42735</v>
      </c>
      <c r="I1192" s="219" t="s">
        <v>488</v>
      </c>
      <c r="J1192" s="219" t="s">
        <v>626</v>
      </c>
      <c r="K1192" s="219" t="s">
        <v>558</v>
      </c>
      <c r="L1192" s="219" t="s">
        <v>6</v>
      </c>
      <c r="M1192" s="236" t="s">
        <v>129</v>
      </c>
      <c r="N1192" s="229" t="s">
        <v>224</v>
      </c>
      <c r="O1192" s="250">
        <f>'MMA Rev-Exp Region 3'!AE$71</f>
        <v>0</v>
      </c>
      <c r="P1192" s="250">
        <f>'MMA Rev-Exp Region 3'!AF$71</f>
        <v>0</v>
      </c>
      <c r="Q1192" s="250">
        <f>'MMA Rev-Exp Region 3'!AG$71</f>
        <v>0</v>
      </c>
      <c r="R1192" s="250">
        <f>'MMA Rev-Exp Region 3'!AH$71</f>
        <v>0</v>
      </c>
      <c r="S1192" s="250">
        <f>'MMA Rev-Exp Region 3'!AI$71</f>
        <v>0</v>
      </c>
      <c r="T1192" s="250">
        <f>'MMA Rev-Exp Region 3'!AJ$71</f>
        <v>0</v>
      </c>
      <c r="U1192" s="250">
        <f>'MMA Rev-Exp Region 3'!AK$71</f>
        <v>0</v>
      </c>
      <c r="V1192" s="250">
        <f>'MMA Rev-Exp Region 3'!AL$71</f>
        <v>0</v>
      </c>
      <c r="W1192" s="250">
        <f>'MMA Rev-Exp Region 3'!AM$71</f>
        <v>0</v>
      </c>
    </row>
    <row r="1193" spans="5:23" x14ac:dyDescent="0.3">
      <c r="E1193" s="243">
        <f>Jurat!I$1</f>
        <v>0</v>
      </c>
      <c r="F1193" s="244">
        <f>Jurat!D$33</f>
        <v>0</v>
      </c>
      <c r="G1193" s="219" t="s">
        <v>555</v>
      </c>
      <c r="H1193" s="244">
        <v>42735</v>
      </c>
      <c r="I1193" s="219" t="s">
        <v>488</v>
      </c>
      <c r="J1193" s="219" t="s">
        <v>626</v>
      </c>
      <c r="K1193" s="219" t="s">
        <v>558</v>
      </c>
      <c r="L1193" s="219" t="s">
        <v>6</v>
      </c>
      <c r="M1193" s="236" t="s">
        <v>50</v>
      </c>
      <c r="N1193" s="229" t="s">
        <v>179</v>
      </c>
      <c r="O1193" s="250">
        <f>'MMA Rev-Exp Region 3'!AE$72</f>
        <v>0</v>
      </c>
      <c r="P1193" s="250">
        <f>'MMA Rev-Exp Region 3'!AF$72</f>
        <v>0</v>
      </c>
      <c r="Q1193" s="250">
        <f>'MMA Rev-Exp Region 3'!AG$72</f>
        <v>0</v>
      </c>
      <c r="R1193" s="250">
        <f>'MMA Rev-Exp Region 3'!AH$72</f>
        <v>0</v>
      </c>
      <c r="S1193" s="250">
        <f>'MMA Rev-Exp Region 3'!AI$72</f>
        <v>0</v>
      </c>
      <c r="T1193" s="250">
        <f>'MMA Rev-Exp Region 3'!AJ$72</f>
        <v>0</v>
      </c>
      <c r="U1193" s="250">
        <f>'MMA Rev-Exp Region 3'!AK$72</f>
        <v>0</v>
      </c>
      <c r="V1193" s="250">
        <f>'MMA Rev-Exp Region 3'!AL$72</f>
        <v>0</v>
      </c>
      <c r="W1193" s="250">
        <f>'MMA Rev-Exp Region 3'!AM$72</f>
        <v>0</v>
      </c>
    </row>
    <row r="1194" spans="5:23" x14ac:dyDescent="0.3">
      <c r="E1194" s="243">
        <f>Jurat!I$1</f>
        <v>0</v>
      </c>
      <c r="F1194" s="244">
        <f>Jurat!D$33</f>
        <v>0</v>
      </c>
      <c r="G1194" s="219" t="s">
        <v>555</v>
      </c>
      <c r="H1194" s="244">
        <v>42735</v>
      </c>
      <c r="I1194" s="219" t="s">
        <v>488</v>
      </c>
      <c r="J1194" s="219" t="s">
        <v>626</v>
      </c>
      <c r="K1194" s="219" t="s">
        <v>558</v>
      </c>
      <c r="L1194" s="219" t="s">
        <v>6</v>
      </c>
      <c r="M1194" s="236" t="s">
        <v>51</v>
      </c>
      <c r="N1194" s="229" t="s">
        <v>180</v>
      </c>
      <c r="O1194" s="250">
        <f>'MMA Rev-Exp Region 3'!AE$73</f>
        <v>0</v>
      </c>
      <c r="P1194" s="250">
        <f>'MMA Rev-Exp Region 3'!AF$73</f>
        <v>0</v>
      </c>
      <c r="Q1194" s="250">
        <f>'MMA Rev-Exp Region 3'!AG$73</f>
        <v>0</v>
      </c>
      <c r="R1194" s="250">
        <f>'MMA Rev-Exp Region 3'!AH$73</f>
        <v>0</v>
      </c>
      <c r="S1194" s="250">
        <f>'MMA Rev-Exp Region 3'!AI$73</f>
        <v>0</v>
      </c>
      <c r="T1194" s="250">
        <f>'MMA Rev-Exp Region 3'!AJ$73</f>
        <v>0</v>
      </c>
      <c r="U1194" s="250">
        <f>'MMA Rev-Exp Region 3'!AK$73</f>
        <v>0</v>
      </c>
      <c r="V1194" s="250">
        <f>'MMA Rev-Exp Region 3'!AL$73</f>
        <v>0</v>
      </c>
      <c r="W1194" s="250">
        <f>'MMA Rev-Exp Region 3'!AM$73</f>
        <v>0</v>
      </c>
    </row>
    <row r="1195" spans="5:23" x14ac:dyDescent="0.3">
      <c r="E1195" s="243">
        <f>Jurat!I$1</f>
        <v>0</v>
      </c>
      <c r="F1195" s="244">
        <f>Jurat!D$33</f>
        <v>0</v>
      </c>
      <c r="G1195" s="219" t="s">
        <v>555</v>
      </c>
      <c r="H1195" s="244">
        <v>42735</v>
      </c>
      <c r="I1195" s="219" t="s">
        <v>488</v>
      </c>
      <c r="J1195" s="219" t="s">
        <v>626</v>
      </c>
      <c r="K1195" s="219" t="s">
        <v>558</v>
      </c>
      <c r="L1195" s="219" t="s">
        <v>6</v>
      </c>
      <c r="M1195" s="236" t="s">
        <v>181</v>
      </c>
      <c r="N1195" s="229" t="s">
        <v>577</v>
      </c>
      <c r="O1195" s="250">
        <f>'MMA Rev-Exp Region 3'!AE$74</f>
        <v>0</v>
      </c>
      <c r="P1195" s="250">
        <f>'MMA Rev-Exp Region 3'!AF$74</f>
        <v>0</v>
      </c>
      <c r="Q1195" s="250">
        <f>'MMA Rev-Exp Region 3'!AG$74</f>
        <v>0</v>
      </c>
      <c r="R1195" s="250">
        <f>'MMA Rev-Exp Region 3'!AH$74</f>
        <v>0</v>
      </c>
      <c r="S1195" s="250">
        <f>'MMA Rev-Exp Region 3'!AI$74</f>
        <v>0</v>
      </c>
      <c r="T1195" s="250">
        <f>'MMA Rev-Exp Region 3'!AJ$74</f>
        <v>0</v>
      </c>
      <c r="U1195" s="250">
        <f>'MMA Rev-Exp Region 3'!AK$74</f>
        <v>0</v>
      </c>
      <c r="V1195" s="250">
        <f>'MMA Rev-Exp Region 3'!AL$74</f>
        <v>0</v>
      </c>
      <c r="W1195" s="250">
        <f>'MMA Rev-Exp Region 3'!AM$74</f>
        <v>0</v>
      </c>
    </row>
    <row r="1196" spans="5:23" x14ac:dyDescent="0.3">
      <c r="E1196" s="243">
        <f>Jurat!I$1</f>
        <v>0</v>
      </c>
      <c r="F1196" s="244">
        <f>Jurat!D$33</f>
        <v>0</v>
      </c>
      <c r="G1196" s="219" t="s">
        <v>555</v>
      </c>
      <c r="H1196" s="244">
        <v>42735</v>
      </c>
      <c r="I1196" s="219" t="s">
        <v>488</v>
      </c>
      <c r="J1196" s="219" t="s">
        <v>626</v>
      </c>
      <c r="K1196" s="219" t="s">
        <v>558</v>
      </c>
      <c r="L1196" s="219" t="s">
        <v>547</v>
      </c>
      <c r="M1196" s="237" t="s">
        <v>132</v>
      </c>
      <c r="N1196" s="228" t="s">
        <v>36</v>
      </c>
      <c r="O1196" s="250">
        <f>'MMA Rev-Exp Region 3'!AE$80</f>
        <v>0</v>
      </c>
      <c r="P1196" s="250">
        <f>'MMA Rev-Exp Region 3'!AF$80</f>
        <v>0</v>
      </c>
      <c r="Q1196" s="250">
        <f>'MMA Rev-Exp Region 3'!AG$80</f>
        <v>0</v>
      </c>
      <c r="R1196" s="250">
        <f>'MMA Rev-Exp Region 3'!AH$80</f>
        <v>0</v>
      </c>
      <c r="S1196" s="250">
        <f>'MMA Rev-Exp Region 3'!AI$80</f>
        <v>0</v>
      </c>
      <c r="T1196" s="250">
        <f>'MMA Rev-Exp Region 3'!AJ$80</f>
        <v>0</v>
      </c>
      <c r="U1196" s="250">
        <f>'MMA Rev-Exp Region 3'!AK$80</f>
        <v>0</v>
      </c>
      <c r="V1196" s="250">
        <f>'MMA Rev-Exp Region 3'!AL$80</f>
        <v>0</v>
      </c>
      <c r="W1196" s="250">
        <f>'MMA Rev-Exp Region 3'!AM$80</f>
        <v>0</v>
      </c>
    </row>
    <row r="1197" spans="5:23" x14ac:dyDescent="0.3">
      <c r="E1197" s="243">
        <f>Jurat!I$1</f>
        <v>0</v>
      </c>
      <c r="F1197" s="244">
        <f>Jurat!D$33</f>
        <v>0</v>
      </c>
      <c r="G1197" s="219" t="s">
        <v>555</v>
      </c>
      <c r="H1197" s="244">
        <v>42735</v>
      </c>
      <c r="I1197" s="219" t="s">
        <v>488</v>
      </c>
      <c r="J1197" s="219" t="s">
        <v>626</v>
      </c>
      <c r="K1197" s="219" t="s">
        <v>558</v>
      </c>
      <c r="L1197" s="219" t="s">
        <v>547</v>
      </c>
      <c r="M1197" s="237" t="s">
        <v>182</v>
      </c>
      <c r="N1197" s="228" t="s">
        <v>148</v>
      </c>
      <c r="O1197" s="250">
        <f>'MMA Rev-Exp Region 3'!AE$81</f>
        <v>0</v>
      </c>
      <c r="P1197" s="250">
        <f>'MMA Rev-Exp Region 3'!AF$81</f>
        <v>0</v>
      </c>
      <c r="Q1197" s="250">
        <f>'MMA Rev-Exp Region 3'!AG$81</f>
        <v>0</v>
      </c>
      <c r="R1197" s="250">
        <f>'MMA Rev-Exp Region 3'!AH$81</f>
        <v>0</v>
      </c>
      <c r="S1197" s="250">
        <f>'MMA Rev-Exp Region 3'!AI$81</f>
        <v>0</v>
      </c>
      <c r="T1197" s="250">
        <f>'MMA Rev-Exp Region 3'!AJ$81</f>
        <v>0</v>
      </c>
      <c r="U1197" s="250">
        <f>'MMA Rev-Exp Region 3'!AK$81</f>
        <v>0</v>
      </c>
      <c r="V1197" s="250">
        <f>'MMA Rev-Exp Region 3'!AL$81</f>
        <v>0</v>
      </c>
      <c r="W1197" s="250">
        <f>'MMA Rev-Exp Region 3'!AM$81</f>
        <v>0</v>
      </c>
    </row>
    <row r="1198" spans="5:23" x14ac:dyDescent="0.3">
      <c r="E1198" s="243">
        <f>Jurat!I$1</f>
        <v>0</v>
      </c>
      <c r="F1198" s="244">
        <f>Jurat!D$33</f>
        <v>0</v>
      </c>
      <c r="G1198" s="219" t="s">
        <v>555</v>
      </c>
      <c r="H1198" s="244">
        <v>42735</v>
      </c>
      <c r="I1198" s="219" t="s">
        <v>488</v>
      </c>
      <c r="J1198" s="219" t="s">
        <v>626</v>
      </c>
      <c r="K1198" s="219" t="s">
        <v>558</v>
      </c>
      <c r="L1198" s="219" t="s">
        <v>547</v>
      </c>
      <c r="M1198" s="237" t="s">
        <v>184</v>
      </c>
      <c r="N1198" s="228" t="s">
        <v>44</v>
      </c>
      <c r="O1198" s="250">
        <f>'MMA Rev-Exp Region 3'!AE$83</f>
        <v>0</v>
      </c>
      <c r="P1198" s="250">
        <f>'MMA Rev-Exp Region 3'!AF$83</f>
        <v>0</v>
      </c>
      <c r="Q1198" s="250">
        <f>'MMA Rev-Exp Region 3'!AG$83</f>
        <v>0</v>
      </c>
      <c r="R1198" s="250">
        <f>'MMA Rev-Exp Region 3'!AH$83</f>
        <v>0</v>
      </c>
      <c r="S1198" s="250">
        <f>'MMA Rev-Exp Region 3'!AI$83</f>
        <v>0</v>
      </c>
      <c r="T1198" s="250">
        <f>'MMA Rev-Exp Region 3'!AJ$83</f>
        <v>0</v>
      </c>
      <c r="U1198" s="250">
        <f>'MMA Rev-Exp Region 3'!AK$83</f>
        <v>0</v>
      </c>
      <c r="V1198" s="250">
        <f>'MMA Rev-Exp Region 3'!AL$83</f>
        <v>0</v>
      </c>
      <c r="W1198" s="250">
        <f>'MMA Rev-Exp Region 3'!AM$83</f>
        <v>0</v>
      </c>
    </row>
    <row r="1199" spans="5:23" x14ac:dyDescent="0.3">
      <c r="E1199" s="243">
        <f>Jurat!I$1</f>
        <v>0</v>
      </c>
      <c r="F1199" s="244">
        <f>Jurat!D$33</f>
        <v>0</v>
      </c>
      <c r="G1199" s="219" t="s">
        <v>555</v>
      </c>
      <c r="H1199" s="244">
        <v>42735</v>
      </c>
      <c r="I1199" s="219" t="s">
        <v>488</v>
      </c>
      <c r="J1199" s="219" t="s">
        <v>626</v>
      </c>
      <c r="K1199" s="219" t="s">
        <v>558</v>
      </c>
      <c r="L1199" s="219" t="s">
        <v>547</v>
      </c>
      <c r="M1199" s="237" t="s">
        <v>185</v>
      </c>
      <c r="N1199" s="228" t="s">
        <v>427</v>
      </c>
      <c r="O1199" s="250">
        <f>'MMA Rev-Exp Region 3'!AE$84</f>
        <v>0</v>
      </c>
      <c r="P1199" s="250">
        <f>'MMA Rev-Exp Region 3'!AF$84</f>
        <v>0</v>
      </c>
      <c r="Q1199" s="250">
        <f>'MMA Rev-Exp Region 3'!AG$84</f>
        <v>0</v>
      </c>
      <c r="R1199" s="250">
        <f>'MMA Rev-Exp Region 3'!AH$84</f>
        <v>0</v>
      </c>
      <c r="S1199" s="250">
        <f>'MMA Rev-Exp Region 3'!AI$84</f>
        <v>0</v>
      </c>
      <c r="T1199" s="250">
        <f>'MMA Rev-Exp Region 3'!AJ$84</f>
        <v>0</v>
      </c>
      <c r="U1199" s="250">
        <f>'MMA Rev-Exp Region 3'!AK$84</f>
        <v>0</v>
      </c>
      <c r="V1199" s="250">
        <f>'MMA Rev-Exp Region 3'!AL$84</f>
        <v>0</v>
      </c>
      <c r="W1199" s="250">
        <f>'MMA Rev-Exp Region 3'!AM$84</f>
        <v>0</v>
      </c>
    </row>
    <row r="1200" spans="5:23" x14ac:dyDescent="0.3">
      <c r="E1200" s="243">
        <f>Jurat!I$1</f>
        <v>0</v>
      </c>
      <c r="F1200" s="244">
        <f>Jurat!D$33</f>
        <v>0</v>
      </c>
      <c r="G1200" s="219" t="s">
        <v>555</v>
      </c>
      <c r="H1200" s="244">
        <v>42735</v>
      </c>
      <c r="I1200" s="219" t="s">
        <v>488</v>
      </c>
      <c r="J1200" s="219" t="s">
        <v>626</v>
      </c>
      <c r="K1200" s="219" t="s">
        <v>564</v>
      </c>
      <c r="L1200" s="219" t="s">
        <v>549</v>
      </c>
      <c r="M1200" s="236" t="s">
        <v>133</v>
      </c>
      <c r="N1200" s="228" t="s">
        <v>30</v>
      </c>
      <c r="O1200" s="250">
        <f>'MMA Rev-Exp Region 3'!AE$89</f>
        <v>0</v>
      </c>
      <c r="P1200" s="250">
        <v>0</v>
      </c>
      <c r="Q1200" s="250">
        <v>0</v>
      </c>
      <c r="R1200" s="250">
        <v>0</v>
      </c>
      <c r="S1200" s="250">
        <v>0</v>
      </c>
      <c r="T1200" s="250">
        <v>0</v>
      </c>
      <c r="U1200" s="250">
        <v>0</v>
      </c>
      <c r="V1200" s="250">
        <v>0</v>
      </c>
      <c r="W1200" s="250">
        <v>0</v>
      </c>
    </row>
    <row r="1201" spans="5:23" x14ac:dyDescent="0.3">
      <c r="E1201" s="243">
        <f>Jurat!I$1</f>
        <v>0</v>
      </c>
      <c r="F1201" s="244">
        <f>Jurat!D$33</f>
        <v>0</v>
      </c>
      <c r="G1201" s="219" t="s">
        <v>555</v>
      </c>
      <c r="H1201" s="244">
        <v>42735</v>
      </c>
      <c r="I1201" s="219" t="s">
        <v>488</v>
      </c>
      <c r="J1201" s="219" t="s">
        <v>626</v>
      </c>
      <c r="K1201" s="219" t="s">
        <v>564</v>
      </c>
      <c r="L1201" s="219" t="s">
        <v>549</v>
      </c>
      <c r="M1201" s="236" t="s">
        <v>134</v>
      </c>
      <c r="N1201" s="231" t="s">
        <v>109</v>
      </c>
      <c r="O1201" s="250">
        <f>'MMA Rev-Exp Region 3'!AE$90</f>
        <v>0</v>
      </c>
      <c r="P1201" s="250">
        <v>0</v>
      </c>
      <c r="Q1201" s="250">
        <v>0</v>
      </c>
      <c r="R1201" s="250">
        <v>0</v>
      </c>
      <c r="S1201" s="250">
        <v>0</v>
      </c>
      <c r="T1201" s="250">
        <v>0</v>
      </c>
      <c r="U1201" s="250">
        <v>0</v>
      </c>
      <c r="V1201" s="250">
        <v>0</v>
      </c>
      <c r="W1201" s="250">
        <v>0</v>
      </c>
    </row>
    <row r="1202" spans="5:23" x14ac:dyDescent="0.3">
      <c r="E1202" s="243">
        <f>Jurat!I$1</f>
        <v>0</v>
      </c>
      <c r="F1202" s="244">
        <f>Jurat!D$33</f>
        <v>0</v>
      </c>
      <c r="G1202" s="219" t="s">
        <v>555</v>
      </c>
      <c r="H1202" s="244">
        <v>42735</v>
      </c>
      <c r="I1202" s="219" t="s">
        <v>488</v>
      </c>
      <c r="J1202" s="219" t="s">
        <v>626</v>
      </c>
      <c r="K1202" s="219" t="s">
        <v>564</v>
      </c>
      <c r="L1202" s="219" t="s">
        <v>549</v>
      </c>
      <c r="M1202" s="236" t="s">
        <v>135</v>
      </c>
      <c r="N1202" s="228" t="s">
        <v>110</v>
      </c>
      <c r="O1202" s="250">
        <f>'MMA Rev-Exp Region 3'!AE$91</f>
        <v>0</v>
      </c>
      <c r="P1202" s="250">
        <v>0</v>
      </c>
      <c r="Q1202" s="250">
        <v>0</v>
      </c>
      <c r="R1202" s="250">
        <v>0</v>
      </c>
      <c r="S1202" s="250">
        <v>0</v>
      </c>
      <c r="T1202" s="250">
        <v>0</v>
      </c>
      <c r="U1202" s="250">
        <v>0</v>
      </c>
      <c r="V1202" s="250">
        <v>0</v>
      </c>
      <c r="W1202" s="250">
        <v>0</v>
      </c>
    </row>
    <row r="1203" spans="5:23" x14ac:dyDescent="0.3">
      <c r="E1203" s="243">
        <f>Jurat!I$1</f>
        <v>0</v>
      </c>
      <c r="F1203" s="244">
        <f>Jurat!D$33</f>
        <v>0</v>
      </c>
      <c r="G1203" s="219" t="s">
        <v>555</v>
      </c>
      <c r="H1203" s="244">
        <v>42735</v>
      </c>
      <c r="I1203" s="219" t="s">
        <v>488</v>
      </c>
      <c r="J1203" s="219" t="s">
        <v>626</v>
      </c>
      <c r="K1203" s="219" t="s">
        <v>564</v>
      </c>
      <c r="L1203" s="219" t="s">
        <v>549</v>
      </c>
      <c r="M1203" s="239" t="s">
        <v>136</v>
      </c>
      <c r="N1203" s="228" t="s">
        <v>111</v>
      </c>
      <c r="O1203" s="250">
        <f>'MMA Rev-Exp Region 3'!AE$92</f>
        <v>0</v>
      </c>
      <c r="P1203" s="250">
        <v>0</v>
      </c>
      <c r="Q1203" s="250">
        <v>0</v>
      </c>
      <c r="R1203" s="250">
        <v>0</v>
      </c>
      <c r="S1203" s="250">
        <v>0</v>
      </c>
      <c r="T1203" s="250">
        <v>0</v>
      </c>
      <c r="U1203" s="250">
        <v>0</v>
      </c>
      <c r="V1203" s="250">
        <v>0</v>
      </c>
      <c r="W1203" s="250">
        <v>0</v>
      </c>
    </row>
    <row r="1204" spans="5:23" x14ac:dyDescent="0.3">
      <c r="E1204" s="243">
        <f>Jurat!I$1</f>
        <v>0</v>
      </c>
      <c r="F1204" s="244">
        <f>Jurat!D$33</f>
        <v>0</v>
      </c>
      <c r="G1204" s="219" t="s">
        <v>555</v>
      </c>
      <c r="H1204" s="244">
        <v>42735</v>
      </c>
      <c r="I1204" s="219" t="s">
        <v>488</v>
      </c>
      <c r="J1204" s="219" t="s">
        <v>626</v>
      </c>
      <c r="K1204" s="219" t="s">
        <v>564</v>
      </c>
      <c r="L1204" s="219" t="s">
        <v>549</v>
      </c>
      <c r="M1204" s="239" t="s">
        <v>137</v>
      </c>
      <c r="N1204" s="228" t="s">
        <v>112</v>
      </c>
      <c r="O1204" s="250">
        <f>'MMA Rev-Exp Region 3'!AE$93</f>
        <v>0</v>
      </c>
      <c r="P1204" s="250">
        <v>0</v>
      </c>
      <c r="Q1204" s="250">
        <v>0</v>
      </c>
      <c r="R1204" s="250">
        <v>0</v>
      </c>
      <c r="S1204" s="250">
        <v>0</v>
      </c>
      <c r="T1204" s="250">
        <v>0</v>
      </c>
      <c r="U1204" s="250">
        <v>0</v>
      </c>
      <c r="V1204" s="250">
        <v>0</v>
      </c>
      <c r="W1204" s="250">
        <v>0</v>
      </c>
    </row>
    <row r="1205" spans="5:23" x14ac:dyDescent="0.3">
      <c r="E1205" s="243">
        <f>Jurat!I$1</f>
        <v>0</v>
      </c>
      <c r="F1205" s="244">
        <f>Jurat!D$33</f>
        <v>0</v>
      </c>
      <c r="G1205" s="219" t="s">
        <v>555</v>
      </c>
      <c r="H1205" s="244">
        <v>42735</v>
      </c>
      <c r="I1205" s="219" t="s">
        <v>488</v>
      </c>
      <c r="J1205" s="219" t="s">
        <v>626</v>
      </c>
      <c r="K1205" s="219" t="s">
        <v>564</v>
      </c>
      <c r="L1205" s="219" t="s">
        <v>549</v>
      </c>
      <c r="M1205" s="236" t="s">
        <v>138</v>
      </c>
      <c r="N1205" s="231" t="s">
        <v>31</v>
      </c>
      <c r="O1205" s="250">
        <f>'MMA Rev-Exp Region 3'!AE$94</f>
        <v>0</v>
      </c>
      <c r="P1205" s="250">
        <v>0</v>
      </c>
      <c r="Q1205" s="250">
        <v>0</v>
      </c>
      <c r="R1205" s="250">
        <v>0</v>
      </c>
      <c r="S1205" s="250">
        <v>0</v>
      </c>
      <c r="T1205" s="250">
        <v>0</v>
      </c>
      <c r="U1205" s="250">
        <v>0</v>
      </c>
      <c r="V1205" s="250">
        <v>0</v>
      </c>
      <c r="W1205" s="250">
        <v>0</v>
      </c>
    </row>
    <row r="1206" spans="5:23" x14ac:dyDescent="0.3">
      <c r="E1206" s="243">
        <f>Jurat!I$1</f>
        <v>0</v>
      </c>
      <c r="F1206" s="244">
        <f>Jurat!D$33</f>
        <v>0</v>
      </c>
      <c r="G1206" s="219" t="s">
        <v>555</v>
      </c>
      <c r="H1206" s="244">
        <v>42735</v>
      </c>
      <c r="I1206" s="219" t="s">
        <v>488</v>
      </c>
      <c r="J1206" s="219" t="s">
        <v>626</v>
      </c>
      <c r="K1206" s="219" t="s">
        <v>550</v>
      </c>
      <c r="L1206" s="219" t="s">
        <v>550</v>
      </c>
      <c r="M1206" s="237" t="s">
        <v>140</v>
      </c>
      <c r="N1206" s="231" t="s">
        <v>424</v>
      </c>
      <c r="O1206" s="250">
        <f>'MMA Rev-Exp Region 3'!AE$96</f>
        <v>0</v>
      </c>
      <c r="P1206" s="250">
        <v>0</v>
      </c>
      <c r="Q1206" s="250">
        <v>0</v>
      </c>
      <c r="R1206" s="250">
        <v>0</v>
      </c>
      <c r="S1206" s="250">
        <v>0</v>
      </c>
      <c r="T1206" s="250">
        <v>0</v>
      </c>
      <c r="U1206" s="250">
        <v>0</v>
      </c>
      <c r="V1206" s="250">
        <v>0</v>
      </c>
      <c r="W1206" s="250">
        <v>0</v>
      </c>
    </row>
    <row r="1207" spans="5:23" x14ac:dyDescent="0.3">
      <c r="E1207" s="243">
        <f>Jurat!I$1</f>
        <v>0</v>
      </c>
      <c r="F1207" s="244">
        <f>Jurat!D$33</f>
        <v>0</v>
      </c>
      <c r="G1207" s="219" t="s">
        <v>555</v>
      </c>
      <c r="H1207" s="244">
        <v>42735</v>
      </c>
      <c r="I1207" s="219" t="s">
        <v>488</v>
      </c>
      <c r="J1207" s="219" t="s">
        <v>626</v>
      </c>
      <c r="K1207" s="219" t="s">
        <v>550</v>
      </c>
      <c r="L1207" s="219" t="s">
        <v>550</v>
      </c>
      <c r="M1207" s="237" t="s">
        <v>141</v>
      </c>
      <c r="N1207" s="231" t="s">
        <v>417</v>
      </c>
      <c r="O1207" s="250">
        <f>'MMA Rev-Exp Region 3'!AE$97</f>
        <v>0</v>
      </c>
      <c r="P1207" s="250">
        <v>0</v>
      </c>
      <c r="Q1207" s="250">
        <v>0</v>
      </c>
      <c r="R1207" s="250">
        <v>0</v>
      </c>
      <c r="S1207" s="250">
        <v>0</v>
      </c>
      <c r="T1207" s="250">
        <v>0</v>
      </c>
      <c r="U1207" s="250">
        <v>0</v>
      </c>
      <c r="V1207" s="250">
        <v>0</v>
      </c>
      <c r="W1207" s="250">
        <v>0</v>
      </c>
    </row>
    <row r="1208" spans="5:23" ht="28.8" x14ac:dyDescent="0.3">
      <c r="E1208" s="243">
        <f>Jurat!I$1</f>
        <v>0</v>
      </c>
      <c r="F1208" s="244">
        <f>Jurat!D$33</f>
        <v>0</v>
      </c>
      <c r="G1208" s="219" t="s">
        <v>555</v>
      </c>
      <c r="H1208" s="244">
        <v>42735</v>
      </c>
      <c r="I1208" s="219" t="s">
        <v>488</v>
      </c>
      <c r="J1208" s="219" t="s">
        <v>626</v>
      </c>
      <c r="K1208" s="219" t="s">
        <v>550</v>
      </c>
      <c r="L1208" s="219" t="s">
        <v>550</v>
      </c>
      <c r="M1208" s="237" t="s">
        <v>142</v>
      </c>
      <c r="N1208" s="231" t="s">
        <v>197</v>
      </c>
      <c r="O1208" s="250">
        <f>'MMA Rev-Exp Region 3'!AE$98</f>
        <v>0</v>
      </c>
      <c r="P1208" s="250">
        <v>0</v>
      </c>
      <c r="Q1208" s="250">
        <v>0</v>
      </c>
      <c r="R1208" s="250">
        <v>0</v>
      </c>
      <c r="S1208" s="250">
        <v>0</v>
      </c>
      <c r="T1208" s="250">
        <v>0</v>
      </c>
      <c r="U1208" s="250">
        <v>0</v>
      </c>
      <c r="V1208" s="250">
        <v>0</v>
      </c>
      <c r="W1208" s="250">
        <v>0</v>
      </c>
    </row>
    <row r="1209" spans="5:23" x14ac:dyDescent="0.3">
      <c r="E1209" s="243">
        <f>Jurat!I$1</f>
        <v>0</v>
      </c>
      <c r="F1209" s="244">
        <f>Jurat!D$33</f>
        <v>0</v>
      </c>
      <c r="G1209" s="219" t="s">
        <v>555</v>
      </c>
      <c r="H1209" s="244">
        <v>42735</v>
      </c>
      <c r="I1209" s="219" t="s">
        <v>488</v>
      </c>
      <c r="J1209" s="219" t="s">
        <v>627</v>
      </c>
      <c r="K1209" s="234" t="s">
        <v>29</v>
      </c>
      <c r="L1209" s="234" t="s">
        <v>29</v>
      </c>
      <c r="M1209" s="237" t="s">
        <v>325</v>
      </c>
      <c r="N1209" s="231" t="s">
        <v>29</v>
      </c>
      <c r="O1209" s="250">
        <f>'MMA Rev-Exp Region 3'!AE$105</f>
        <v>0</v>
      </c>
      <c r="P1209" s="250">
        <v>0</v>
      </c>
      <c r="Q1209" s="250">
        <v>0</v>
      </c>
      <c r="R1209" s="250">
        <v>0</v>
      </c>
      <c r="S1209" s="250">
        <v>0</v>
      </c>
      <c r="T1209" s="250">
        <v>0</v>
      </c>
      <c r="U1209" s="250">
        <v>0</v>
      </c>
      <c r="V1209" s="250">
        <v>0</v>
      </c>
      <c r="W1209" s="250">
        <v>0</v>
      </c>
    </row>
    <row r="1210" spans="5:23" x14ac:dyDescent="0.3">
      <c r="E1210" s="243">
        <f>Jurat!I$1</f>
        <v>0</v>
      </c>
      <c r="F1210" s="244">
        <f>Jurat!D$33</f>
        <v>0</v>
      </c>
      <c r="G1210" s="219" t="s">
        <v>555</v>
      </c>
      <c r="H1210" s="244">
        <v>42735</v>
      </c>
      <c r="I1210" s="219" t="s">
        <v>488</v>
      </c>
      <c r="J1210" s="219" t="s">
        <v>628</v>
      </c>
      <c r="K1210" s="219" t="s">
        <v>629</v>
      </c>
      <c r="L1210" s="234" t="s">
        <v>629</v>
      </c>
      <c r="M1210" s="238" t="s">
        <v>327</v>
      </c>
      <c r="N1210" s="231" t="s">
        <v>419</v>
      </c>
      <c r="O1210" s="250">
        <f>'MMA Rev-Exp Region 3'!AE$107</f>
        <v>0</v>
      </c>
      <c r="P1210" s="250">
        <v>0</v>
      </c>
      <c r="Q1210" s="250">
        <v>0</v>
      </c>
      <c r="R1210" s="250">
        <v>0</v>
      </c>
      <c r="S1210" s="250">
        <v>0</v>
      </c>
      <c r="T1210" s="250">
        <v>0</v>
      </c>
      <c r="U1210" s="250">
        <v>0</v>
      </c>
      <c r="V1210" s="250">
        <v>0</v>
      </c>
      <c r="W1210" s="250">
        <v>0</v>
      </c>
    </row>
    <row r="1211" spans="5:23" x14ac:dyDescent="0.3">
      <c r="E1211" s="243">
        <f>Jurat!I$1</f>
        <v>0</v>
      </c>
      <c r="F1211" s="244">
        <f>Jurat!D$33</f>
        <v>0</v>
      </c>
      <c r="G1211" s="219" t="s">
        <v>555</v>
      </c>
      <c r="H1211" s="244">
        <v>42735</v>
      </c>
      <c r="I1211" s="219" t="s">
        <v>488</v>
      </c>
      <c r="J1211" s="219" t="s">
        <v>627</v>
      </c>
      <c r="K1211" s="219" t="s">
        <v>630</v>
      </c>
      <c r="L1211" s="234" t="s">
        <v>630</v>
      </c>
      <c r="M1211" s="238" t="s">
        <v>201</v>
      </c>
      <c r="N1211" s="231" t="s">
        <v>421</v>
      </c>
      <c r="O1211" s="250">
        <f>'MMA Rev-Exp Region 3'!AE$108</f>
        <v>0</v>
      </c>
      <c r="P1211" s="250">
        <v>0</v>
      </c>
      <c r="Q1211" s="250">
        <v>0</v>
      </c>
      <c r="R1211" s="250">
        <v>0</v>
      </c>
      <c r="S1211" s="250">
        <v>0</v>
      </c>
      <c r="T1211" s="250">
        <v>0</v>
      </c>
      <c r="U1211" s="250">
        <v>0</v>
      </c>
      <c r="V1211" s="250">
        <v>0</v>
      </c>
      <c r="W1211" s="250">
        <v>0</v>
      </c>
    </row>
    <row r="1212" spans="5:23" x14ac:dyDescent="0.3">
      <c r="E1212" s="243">
        <f>Jurat!I$1</f>
        <v>0</v>
      </c>
      <c r="F1212" s="244">
        <f>Jurat!D$33</f>
        <v>0</v>
      </c>
      <c r="G1212" s="219" t="s">
        <v>555</v>
      </c>
      <c r="H1212" s="244">
        <v>42735</v>
      </c>
      <c r="I1212" s="219" t="s">
        <v>488</v>
      </c>
      <c r="J1212" s="219" t="s">
        <v>627</v>
      </c>
      <c r="K1212" s="219" t="s">
        <v>630</v>
      </c>
      <c r="L1212" s="234" t="s">
        <v>630</v>
      </c>
      <c r="M1212" s="238" t="s">
        <v>202</v>
      </c>
      <c r="N1212" s="231" t="s">
        <v>420</v>
      </c>
      <c r="O1212" s="250">
        <f>'MMA Rev-Exp Region 3'!AE$109</f>
        <v>0</v>
      </c>
      <c r="P1212" s="250">
        <v>0</v>
      </c>
      <c r="Q1212" s="250">
        <v>0</v>
      </c>
      <c r="R1212" s="250">
        <v>0</v>
      </c>
      <c r="S1212" s="250">
        <v>0</v>
      </c>
      <c r="T1212" s="250">
        <v>0</v>
      </c>
      <c r="U1212" s="250">
        <v>0</v>
      </c>
      <c r="V1212" s="250">
        <v>0</v>
      </c>
      <c r="W1212" s="250">
        <v>0</v>
      </c>
    </row>
    <row r="1213" spans="5:23" x14ac:dyDescent="0.3">
      <c r="E1213" s="243">
        <f>Jurat!I$1</f>
        <v>0</v>
      </c>
      <c r="F1213" s="244">
        <f>Jurat!D$33</f>
        <v>0</v>
      </c>
      <c r="G1213" s="219" t="s">
        <v>555</v>
      </c>
      <c r="H1213" s="244">
        <v>42735</v>
      </c>
      <c r="I1213" s="219" t="s">
        <v>488</v>
      </c>
      <c r="J1213" s="219" t="s">
        <v>627</v>
      </c>
      <c r="K1213" s="219" t="s">
        <v>630</v>
      </c>
      <c r="L1213" s="234" t="s">
        <v>630</v>
      </c>
      <c r="M1213" s="238" t="s">
        <v>203</v>
      </c>
      <c r="N1213" s="231" t="s">
        <v>28</v>
      </c>
      <c r="O1213" s="250">
        <f>'MMA Rev-Exp Region 3'!AE$110</f>
        <v>0</v>
      </c>
      <c r="P1213" s="250">
        <v>0</v>
      </c>
      <c r="Q1213" s="250">
        <v>0</v>
      </c>
      <c r="R1213" s="250">
        <v>0</v>
      </c>
      <c r="S1213" s="250">
        <v>0</v>
      </c>
      <c r="T1213" s="250">
        <v>0</v>
      </c>
      <c r="U1213" s="250">
        <v>0</v>
      </c>
      <c r="V1213" s="250">
        <v>0</v>
      </c>
      <c r="W1213" s="250">
        <v>0</v>
      </c>
    </row>
    <row r="1214" spans="5:23" x14ac:dyDescent="0.3">
      <c r="E1214" s="243">
        <f>Jurat!I$1</f>
        <v>0</v>
      </c>
      <c r="F1214" s="244">
        <f>Jurat!D$33</f>
        <v>0</v>
      </c>
      <c r="G1214" s="219" t="s">
        <v>555</v>
      </c>
      <c r="H1214" s="244">
        <v>42735</v>
      </c>
      <c r="I1214" s="219" t="s">
        <v>488</v>
      </c>
      <c r="J1214" s="219" t="s">
        <v>627</v>
      </c>
      <c r="K1214" s="219" t="s">
        <v>630</v>
      </c>
      <c r="L1214" s="234" t="s">
        <v>630</v>
      </c>
      <c r="M1214" s="238" t="s">
        <v>204</v>
      </c>
      <c r="N1214" s="231" t="s">
        <v>205</v>
      </c>
      <c r="O1214" s="250">
        <f>'MMA Rev-Exp Region 3'!AE$111</f>
        <v>0</v>
      </c>
      <c r="P1214" s="250">
        <v>0</v>
      </c>
      <c r="Q1214" s="250">
        <v>0</v>
      </c>
      <c r="R1214" s="250">
        <v>0</v>
      </c>
      <c r="S1214" s="250">
        <v>0</v>
      </c>
      <c r="T1214" s="250">
        <v>0</v>
      </c>
      <c r="U1214" s="250">
        <v>0</v>
      </c>
      <c r="V1214" s="250">
        <v>0</v>
      </c>
      <c r="W1214" s="250">
        <v>0</v>
      </c>
    </row>
    <row r="1215" spans="5:23" ht="28.8" x14ac:dyDescent="0.3">
      <c r="E1215" s="243">
        <f>Jurat!I$1</f>
        <v>0</v>
      </c>
      <c r="F1215" s="244">
        <f>Jurat!D$33</f>
        <v>0</v>
      </c>
      <c r="G1215" s="219" t="s">
        <v>555</v>
      </c>
      <c r="H1215" s="244">
        <v>42735</v>
      </c>
      <c r="I1215" s="219" t="s">
        <v>488</v>
      </c>
      <c r="J1215" s="219" t="s">
        <v>627</v>
      </c>
      <c r="K1215" s="219" t="s">
        <v>29</v>
      </c>
      <c r="L1215" s="234" t="s">
        <v>29</v>
      </c>
      <c r="M1215" s="238" t="s">
        <v>207</v>
      </c>
      <c r="N1215" s="231" t="s">
        <v>422</v>
      </c>
      <c r="O1215" s="250">
        <f>'MMA Rev-Exp Region 3'!AE$113</f>
        <v>0</v>
      </c>
      <c r="P1215" s="250">
        <v>0</v>
      </c>
      <c r="Q1215" s="250">
        <v>0</v>
      </c>
      <c r="R1215" s="250">
        <v>0</v>
      </c>
      <c r="S1215" s="250">
        <v>0</v>
      </c>
      <c r="T1215" s="250">
        <v>0</v>
      </c>
      <c r="U1215" s="250">
        <v>0</v>
      </c>
      <c r="V1215" s="250">
        <v>0</v>
      </c>
      <c r="W1215" s="250">
        <v>0</v>
      </c>
    </row>
    <row r="1216" spans="5:23" x14ac:dyDescent="0.3">
      <c r="E1216" s="243">
        <f>Jurat!I$1</f>
        <v>0</v>
      </c>
      <c r="F1216" s="244">
        <f>Jurat!D$33</f>
        <v>0</v>
      </c>
      <c r="G1216" s="219" t="s">
        <v>555</v>
      </c>
      <c r="H1216" s="244">
        <v>42735</v>
      </c>
      <c r="I1216" s="219" t="s">
        <v>488</v>
      </c>
      <c r="J1216" s="219" t="s">
        <v>628</v>
      </c>
      <c r="K1216" s="219" t="s">
        <v>629</v>
      </c>
      <c r="L1216" s="234" t="s">
        <v>629</v>
      </c>
      <c r="M1216" s="238" t="s">
        <v>208</v>
      </c>
      <c r="N1216" s="231" t="s">
        <v>209</v>
      </c>
      <c r="O1216" s="250">
        <f>'MMA Rev-Exp Region 3'!AE$114</f>
        <v>0</v>
      </c>
      <c r="P1216" s="250">
        <v>0</v>
      </c>
      <c r="Q1216" s="250">
        <v>0</v>
      </c>
      <c r="R1216" s="250">
        <v>0</v>
      </c>
      <c r="S1216" s="250">
        <v>0</v>
      </c>
      <c r="T1216" s="250">
        <v>0</v>
      </c>
      <c r="U1216" s="250">
        <v>0</v>
      </c>
      <c r="V1216" s="250">
        <v>0</v>
      </c>
      <c r="W1216" s="250">
        <v>0</v>
      </c>
    </row>
    <row r="1217" spans="5:24" x14ac:dyDescent="0.3">
      <c r="E1217" s="243">
        <f>Jurat!I$1</f>
        <v>0</v>
      </c>
      <c r="F1217" s="244">
        <f>Jurat!D$33</f>
        <v>0</v>
      </c>
      <c r="G1217" s="219" t="s">
        <v>555</v>
      </c>
      <c r="H1217" s="244">
        <v>42735</v>
      </c>
      <c r="I1217" s="219" t="s">
        <v>488</v>
      </c>
      <c r="J1217" s="219" t="s">
        <v>627</v>
      </c>
      <c r="K1217" s="219" t="s">
        <v>29</v>
      </c>
      <c r="L1217" s="234" t="s">
        <v>29</v>
      </c>
      <c r="M1217" s="238" t="s">
        <v>211</v>
      </c>
      <c r="N1217" s="231" t="s">
        <v>212</v>
      </c>
      <c r="O1217" s="250">
        <f>'MMA Rev-Exp Region 3'!AE$115</f>
        <v>0</v>
      </c>
      <c r="P1217" s="250">
        <v>0</v>
      </c>
      <c r="Q1217" s="250">
        <v>0</v>
      </c>
      <c r="R1217" s="250">
        <v>0</v>
      </c>
      <c r="S1217" s="250">
        <v>0</v>
      </c>
      <c r="T1217" s="250">
        <v>0</v>
      </c>
      <c r="U1217" s="250">
        <v>0</v>
      </c>
      <c r="V1217" s="250">
        <v>0</v>
      </c>
      <c r="W1217" s="250">
        <v>0</v>
      </c>
    </row>
    <row r="1218" spans="5:24" x14ac:dyDescent="0.3">
      <c r="E1218" s="243">
        <f>Jurat!I$1</f>
        <v>0</v>
      </c>
      <c r="F1218" s="244">
        <f>Jurat!D$33</f>
        <v>0</v>
      </c>
      <c r="G1218" s="219" t="s">
        <v>552</v>
      </c>
      <c r="H1218" s="244">
        <v>42460</v>
      </c>
      <c r="I1218" s="219" t="s">
        <v>489</v>
      </c>
      <c r="J1218" s="219" t="s">
        <v>545</v>
      </c>
      <c r="K1218" s="219" t="s">
        <v>545</v>
      </c>
      <c r="L1218" s="219" t="s">
        <v>545</v>
      </c>
      <c r="M1218" s="219"/>
      <c r="N1218" s="224" t="s">
        <v>545</v>
      </c>
      <c r="O1218" s="250">
        <f>'MMA Rev-Exp Region 4'!D$9</f>
        <v>0</v>
      </c>
      <c r="P1218" s="250">
        <f>'MMA Rev-Exp Region 4'!E$9</f>
        <v>0</v>
      </c>
      <c r="Q1218" s="250">
        <f>'MMA Rev-Exp Region 4'!F$9</f>
        <v>0</v>
      </c>
      <c r="R1218" s="250">
        <f>'MMA Rev-Exp Region 4'!G$9</f>
        <v>0</v>
      </c>
      <c r="S1218" s="250">
        <f>'MMA Rev-Exp Region 4'!H$9</f>
        <v>0</v>
      </c>
      <c r="T1218" s="250">
        <f>'MMA Rev-Exp Region 4'!I$9</f>
        <v>0</v>
      </c>
      <c r="U1218" s="250">
        <f>'MMA Rev-Exp Region 4'!J$9</f>
        <v>0</v>
      </c>
      <c r="V1218" s="250">
        <f>'MMA Rev-Exp Region 4'!K$9</f>
        <v>0</v>
      </c>
      <c r="W1218" s="250">
        <f>'MMA Rev-Exp Region 4'!L$9</f>
        <v>0</v>
      </c>
      <c r="X1218" s="219"/>
    </row>
    <row r="1219" spans="5:24" x14ac:dyDescent="0.3">
      <c r="E1219" s="243">
        <f>Jurat!I$1</f>
        <v>0</v>
      </c>
      <c r="F1219" s="244">
        <f>Jurat!D$33</f>
        <v>0</v>
      </c>
      <c r="G1219" s="219" t="s">
        <v>552</v>
      </c>
      <c r="H1219" s="244">
        <v>42460</v>
      </c>
      <c r="I1219" s="219" t="s">
        <v>489</v>
      </c>
      <c r="J1219" s="219" t="s">
        <v>625</v>
      </c>
      <c r="K1219" s="219" t="s">
        <v>13</v>
      </c>
      <c r="L1219" s="219" t="s">
        <v>13</v>
      </c>
      <c r="M1219" s="235">
        <v>1.1000000000000001</v>
      </c>
      <c r="N1219" s="225" t="s">
        <v>13</v>
      </c>
      <c r="O1219" s="250">
        <f>'MMA Rev-Exp Region 4'!D$11</f>
        <v>0</v>
      </c>
      <c r="P1219" s="250">
        <f>'MMA Rev-Exp Region 4'!E$11</f>
        <v>0</v>
      </c>
      <c r="Q1219" s="250">
        <f>'MMA Rev-Exp Region 4'!F$11</f>
        <v>0</v>
      </c>
      <c r="R1219" s="250">
        <f>'MMA Rev-Exp Region 4'!G$11</f>
        <v>0</v>
      </c>
      <c r="S1219" s="250">
        <f>'MMA Rev-Exp Region 4'!H$11</f>
        <v>0</v>
      </c>
      <c r="T1219" s="250">
        <f>'MMA Rev-Exp Region 4'!I$11</f>
        <v>0</v>
      </c>
      <c r="U1219" s="250">
        <f>'MMA Rev-Exp Region 4'!J$11</f>
        <v>0</v>
      </c>
      <c r="V1219" s="250">
        <f>'MMA Rev-Exp Region 4'!K$11</f>
        <v>0</v>
      </c>
      <c r="W1219" s="250">
        <f>'MMA Rev-Exp Region 4'!L$11</f>
        <v>0</v>
      </c>
      <c r="X1219" s="219"/>
    </row>
    <row r="1220" spans="5:24" x14ac:dyDescent="0.3">
      <c r="E1220" s="243">
        <f>Jurat!I$1</f>
        <v>0</v>
      </c>
      <c r="F1220" s="244">
        <f>Jurat!D$33</f>
        <v>0</v>
      </c>
      <c r="G1220" s="219" t="s">
        <v>552</v>
      </c>
      <c r="H1220" s="244">
        <v>42460</v>
      </c>
      <c r="I1220" s="219" t="s">
        <v>489</v>
      </c>
      <c r="J1220" s="219" t="s">
        <v>625</v>
      </c>
      <c r="K1220" s="219" t="s">
        <v>631</v>
      </c>
      <c r="L1220" s="219" t="s">
        <v>632</v>
      </c>
      <c r="M1220" s="236">
        <v>1.2</v>
      </c>
      <c r="N1220" s="228" t="s">
        <v>19</v>
      </c>
      <c r="O1220" s="250">
        <f>'MMA Rev-Exp Region 4'!D$12</f>
        <v>0</v>
      </c>
      <c r="P1220" s="250">
        <f>'MMA Rev-Exp Region 4'!E$12</f>
        <v>0</v>
      </c>
      <c r="Q1220" s="250">
        <f>'MMA Rev-Exp Region 4'!F$12</f>
        <v>0</v>
      </c>
      <c r="R1220" s="250">
        <f>'MMA Rev-Exp Region 4'!G$12</f>
        <v>0</v>
      </c>
      <c r="S1220" s="250">
        <f>'MMA Rev-Exp Region 4'!H$12</f>
        <v>0</v>
      </c>
      <c r="T1220" s="250">
        <f>'MMA Rev-Exp Region 4'!I$12</f>
        <v>0</v>
      </c>
      <c r="U1220" s="250">
        <f>'MMA Rev-Exp Region 4'!J$12</f>
        <v>0</v>
      </c>
      <c r="V1220" s="250">
        <f>'MMA Rev-Exp Region 4'!K$12</f>
        <v>0</v>
      </c>
      <c r="W1220" s="250">
        <f>'MMA Rev-Exp Region 4'!L$12</f>
        <v>0</v>
      </c>
      <c r="X1220" s="219"/>
    </row>
    <row r="1221" spans="5:24" x14ac:dyDescent="0.3">
      <c r="E1221" s="243">
        <f>Jurat!I$1</f>
        <v>0</v>
      </c>
      <c r="F1221" s="244">
        <f>Jurat!D$33</f>
        <v>0</v>
      </c>
      <c r="G1221" s="219" t="s">
        <v>552</v>
      </c>
      <c r="H1221" s="244">
        <v>42460</v>
      </c>
      <c r="I1221" s="219" t="s">
        <v>489</v>
      </c>
      <c r="J1221" s="219" t="s">
        <v>625</v>
      </c>
      <c r="K1221" s="219" t="s">
        <v>631</v>
      </c>
      <c r="L1221" s="219" t="s">
        <v>633</v>
      </c>
      <c r="M1221" s="236" t="s">
        <v>70</v>
      </c>
      <c r="N1221" s="228" t="s">
        <v>449</v>
      </c>
      <c r="O1221" s="250">
        <f>'MMA Rev-Exp Region 4'!D$13</f>
        <v>0</v>
      </c>
      <c r="P1221" s="250">
        <f>'MMA Rev-Exp Region 4'!E$13</f>
        <v>0</v>
      </c>
      <c r="Q1221" s="250">
        <f>'MMA Rev-Exp Region 4'!F$13</f>
        <v>0</v>
      </c>
      <c r="R1221" s="250">
        <f>'MMA Rev-Exp Region 4'!G$13</f>
        <v>0</v>
      </c>
      <c r="S1221" s="250">
        <f>'MMA Rev-Exp Region 4'!H$13</f>
        <v>0</v>
      </c>
      <c r="T1221" s="250">
        <f>'MMA Rev-Exp Region 4'!I$13</f>
        <v>0</v>
      </c>
      <c r="U1221" s="250">
        <f>'MMA Rev-Exp Region 4'!J$13</f>
        <v>0</v>
      </c>
      <c r="V1221" s="250">
        <f>'MMA Rev-Exp Region 4'!K$13</f>
        <v>0</v>
      </c>
      <c r="W1221" s="250">
        <f>'MMA Rev-Exp Region 4'!L$13</f>
        <v>0</v>
      </c>
      <c r="X1221" s="219"/>
    </row>
    <row r="1222" spans="5:24" x14ac:dyDescent="0.3">
      <c r="E1222" s="243">
        <f>Jurat!I$1</f>
        <v>0</v>
      </c>
      <c r="F1222" s="244">
        <f>Jurat!D$33</f>
        <v>0</v>
      </c>
      <c r="G1222" s="219" t="s">
        <v>552</v>
      </c>
      <c r="H1222" s="244">
        <v>42460</v>
      </c>
      <c r="I1222" s="219" t="s">
        <v>489</v>
      </c>
      <c r="J1222" s="219" t="s">
        <v>625</v>
      </c>
      <c r="K1222" s="219" t="s">
        <v>631</v>
      </c>
      <c r="L1222" s="219" t="s">
        <v>634</v>
      </c>
      <c r="M1222" s="236" t="s">
        <v>71</v>
      </c>
      <c r="N1222" s="228" t="s">
        <v>160</v>
      </c>
      <c r="O1222" s="250">
        <f>'MMA Rev-Exp Region 4'!D$14</f>
        <v>0</v>
      </c>
      <c r="P1222" s="250">
        <f>'MMA Rev-Exp Region 4'!E$14</f>
        <v>0</v>
      </c>
      <c r="Q1222" s="250">
        <f>'MMA Rev-Exp Region 4'!F$14</f>
        <v>0</v>
      </c>
      <c r="R1222" s="250">
        <f>'MMA Rev-Exp Region 4'!G$14</f>
        <v>0</v>
      </c>
      <c r="S1222" s="250">
        <f>'MMA Rev-Exp Region 4'!H$14</f>
        <v>0</v>
      </c>
      <c r="T1222" s="250">
        <f>'MMA Rev-Exp Region 4'!I$14</f>
        <v>0</v>
      </c>
      <c r="U1222" s="250">
        <f>'MMA Rev-Exp Region 4'!J$14</f>
        <v>0</v>
      </c>
      <c r="V1222" s="250">
        <f>'MMA Rev-Exp Region 4'!K$14</f>
        <v>0</v>
      </c>
      <c r="W1222" s="250">
        <f>'MMA Rev-Exp Region 4'!L$14</f>
        <v>0</v>
      </c>
      <c r="X1222" s="219"/>
    </row>
    <row r="1223" spans="5:24" x14ac:dyDescent="0.3">
      <c r="E1223" s="243">
        <f>Jurat!I$1</f>
        <v>0</v>
      </c>
      <c r="F1223" s="244">
        <f>Jurat!D$33</f>
        <v>0</v>
      </c>
      <c r="G1223" s="219" t="s">
        <v>552</v>
      </c>
      <c r="H1223" s="244">
        <v>42460</v>
      </c>
      <c r="I1223" s="219" t="s">
        <v>489</v>
      </c>
      <c r="J1223" s="219" t="s">
        <v>625</v>
      </c>
      <c r="K1223" s="219" t="s">
        <v>14</v>
      </c>
      <c r="L1223" s="219" t="s">
        <v>635</v>
      </c>
      <c r="M1223" s="236" t="s">
        <v>104</v>
      </c>
      <c r="N1223" s="228" t="s">
        <v>161</v>
      </c>
      <c r="O1223" s="250">
        <f>'MMA Rev-Exp Region 4'!D$15</f>
        <v>0</v>
      </c>
      <c r="P1223" s="250">
        <f>'MMA Rev-Exp Region 4'!E$15</f>
        <v>0</v>
      </c>
      <c r="Q1223" s="250">
        <f>'MMA Rev-Exp Region 4'!F$15</f>
        <v>0</v>
      </c>
      <c r="R1223" s="250">
        <f>'MMA Rev-Exp Region 4'!G$15</f>
        <v>0</v>
      </c>
      <c r="S1223" s="250">
        <f>'MMA Rev-Exp Region 4'!H$15</f>
        <v>0</v>
      </c>
      <c r="T1223" s="250">
        <f>'MMA Rev-Exp Region 4'!I$15</f>
        <v>0</v>
      </c>
      <c r="U1223" s="250">
        <f>'MMA Rev-Exp Region 4'!J$15</f>
        <v>0</v>
      </c>
      <c r="V1223" s="250">
        <f>'MMA Rev-Exp Region 4'!K$15</f>
        <v>0</v>
      </c>
      <c r="W1223" s="250">
        <f>'MMA Rev-Exp Region 4'!L$15</f>
        <v>0</v>
      </c>
      <c r="X1223" s="219"/>
    </row>
    <row r="1224" spans="5:24" x14ac:dyDescent="0.3">
      <c r="E1224" s="243">
        <f>Jurat!I$1</f>
        <v>0</v>
      </c>
      <c r="F1224" s="244">
        <f>Jurat!D$33</f>
        <v>0</v>
      </c>
      <c r="G1224" s="219" t="s">
        <v>552</v>
      </c>
      <c r="H1224" s="244">
        <v>42460</v>
      </c>
      <c r="I1224" s="219" t="s">
        <v>489</v>
      </c>
      <c r="J1224" s="219" t="s">
        <v>625</v>
      </c>
      <c r="K1224" s="219" t="s">
        <v>14</v>
      </c>
      <c r="L1224" s="219" t="s">
        <v>14</v>
      </c>
      <c r="M1224" s="236" t="s">
        <v>39</v>
      </c>
      <c r="N1224" s="228" t="s">
        <v>14</v>
      </c>
      <c r="O1224" s="250">
        <f>'MMA Rev-Exp Region 4'!D$16</f>
        <v>0</v>
      </c>
      <c r="P1224" s="250">
        <f>'MMA Rev-Exp Region 4'!E$16</f>
        <v>0</v>
      </c>
      <c r="Q1224" s="250">
        <f>'MMA Rev-Exp Region 4'!F$16</f>
        <v>0</v>
      </c>
      <c r="R1224" s="250">
        <f>'MMA Rev-Exp Region 4'!G$16</f>
        <v>0</v>
      </c>
      <c r="S1224" s="250">
        <f>'MMA Rev-Exp Region 4'!H$16</f>
        <v>0</v>
      </c>
      <c r="T1224" s="250">
        <f>'MMA Rev-Exp Region 4'!I$16</f>
        <v>0</v>
      </c>
      <c r="U1224" s="250">
        <f>'MMA Rev-Exp Region 4'!J$16</f>
        <v>0</v>
      </c>
      <c r="V1224" s="250">
        <f>'MMA Rev-Exp Region 4'!K$16</f>
        <v>0</v>
      </c>
      <c r="W1224" s="250">
        <f>'MMA Rev-Exp Region 4'!L$16</f>
        <v>0</v>
      </c>
      <c r="X1224" s="219"/>
    </row>
    <row r="1225" spans="5:24" x14ac:dyDescent="0.3">
      <c r="E1225" s="243">
        <f>Jurat!I$1</f>
        <v>0</v>
      </c>
      <c r="F1225" s="244">
        <f>Jurat!D$33</f>
        <v>0</v>
      </c>
      <c r="G1225" s="219" t="s">
        <v>552</v>
      </c>
      <c r="H1225" s="244">
        <v>42460</v>
      </c>
      <c r="I1225" s="219" t="s">
        <v>489</v>
      </c>
      <c r="J1225" s="219" t="s">
        <v>626</v>
      </c>
      <c r="K1225" s="219" t="s">
        <v>558</v>
      </c>
      <c r="L1225" s="219" t="s">
        <v>0</v>
      </c>
      <c r="M1225" s="236">
        <v>2.1</v>
      </c>
      <c r="N1225" s="228" t="s">
        <v>162</v>
      </c>
      <c r="O1225" s="250">
        <f>'MMA Rev-Exp Region 4'!D$20</f>
        <v>0</v>
      </c>
      <c r="P1225" s="250">
        <f>'MMA Rev-Exp Region 4'!E$20</f>
        <v>0</v>
      </c>
      <c r="Q1225" s="250">
        <f>'MMA Rev-Exp Region 4'!F$20</f>
        <v>0</v>
      </c>
      <c r="R1225" s="250">
        <f>'MMA Rev-Exp Region 4'!G$20</f>
        <v>0</v>
      </c>
      <c r="S1225" s="250">
        <f>'MMA Rev-Exp Region 4'!H$20</f>
        <v>0</v>
      </c>
      <c r="T1225" s="250">
        <f>'MMA Rev-Exp Region 4'!I$20</f>
        <v>0</v>
      </c>
      <c r="U1225" s="250">
        <f>'MMA Rev-Exp Region 4'!J$20</f>
        <v>0</v>
      </c>
      <c r="V1225" s="250">
        <f>'MMA Rev-Exp Region 4'!K$20</f>
        <v>0</v>
      </c>
      <c r="W1225" s="250">
        <f>'MMA Rev-Exp Region 4'!L$20</f>
        <v>0</v>
      </c>
      <c r="X1225" s="219"/>
    </row>
    <row r="1226" spans="5:24" x14ac:dyDescent="0.3">
      <c r="E1226" s="243">
        <f>Jurat!I$1</f>
        <v>0</v>
      </c>
      <c r="F1226" s="244">
        <f>Jurat!D$33</f>
        <v>0</v>
      </c>
      <c r="G1226" s="219" t="s">
        <v>552</v>
      </c>
      <c r="H1226" s="244">
        <v>42460</v>
      </c>
      <c r="I1226" s="219" t="s">
        <v>489</v>
      </c>
      <c r="J1226" s="219" t="s">
        <v>626</v>
      </c>
      <c r="K1226" s="219" t="s">
        <v>558</v>
      </c>
      <c r="L1226" s="219" t="s">
        <v>0</v>
      </c>
      <c r="M1226" s="236">
        <v>2.2000000000000002</v>
      </c>
      <c r="N1226" s="228" t="s">
        <v>163</v>
      </c>
      <c r="O1226" s="250">
        <f>'MMA Rev-Exp Region 4'!D$21</f>
        <v>0</v>
      </c>
      <c r="P1226" s="250">
        <f>'MMA Rev-Exp Region 4'!E$21</f>
        <v>0</v>
      </c>
      <c r="Q1226" s="250">
        <f>'MMA Rev-Exp Region 4'!F$21</f>
        <v>0</v>
      </c>
      <c r="R1226" s="250">
        <f>'MMA Rev-Exp Region 4'!G$21</f>
        <v>0</v>
      </c>
      <c r="S1226" s="250">
        <f>'MMA Rev-Exp Region 4'!H$21</f>
        <v>0</v>
      </c>
      <c r="T1226" s="250">
        <f>'MMA Rev-Exp Region 4'!I$21</f>
        <v>0</v>
      </c>
      <c r="U1226" s="250">
        <f>'MMA Rev-Exp Region 4'!J$21</f>
        <v>0</v>
      </c>
      <c r="V1226" s="250">
        <f>'MMA Rev-Exp Region 4'!K$21</f>
        <v>0</v>
      </c>
      <c r="W1226" s="250">
        <f>'MMA Rev-Exp Region 4'!L$21</f>
        <v>0</v>
      </c>
      <c r="X1226" s="219"/>
    </row>
    <row r="1227" spans="5:24" x14ac:dyDescent="0.3">
      <c r="E1227" s="243">
        <f>Jurat!I$1</f>
        <v>0</v>
      </c>
      <c r="F1227" s="244">
        <f>Jurat!D$33</f>
        <v>0</v>
      </c>
      <c r="G1227" s="219" t="s">
        <v>552</v>
      </c>
      <c r="H1227" s="244">
        <v>42460</v>
      </c>
      <c r="I1227" s="219" t="s">
        <v>489</v>
      </c>
      <c r="J1227" s="219" t="s">
        <v>626</v>
      </c>
      <c r="K1227" s="219" t="s">
        <v>558</v>
      </c>
      <c r="L1227" s="219" t="s">
        <v>0</v>
      </c>
      <c r="M1227" s="236">
        <v>2.2999999999999998</v>
      </c>
      <c r="N1227" s="228" t="s">
        <v>164</v>
      </c>
      <c r="O1227" s="250">
        <f>'MMA Rev-Exp Region 4'!D$22</f>
        <v>0</v>
      </c>
      <c r="P1227" s="250">
        <f>'MMA Rev-Exp Region 4'!E$22</f>
        <v>0</v>
      </c>
      <c r="Q1227" s="250">
        <f>'MMA Rev-Exp Region 4'!F$22</f>
        <v>0</v>
      </c>
      <c r="R1227" s="250">
        <f>'MMA Rev-Exp Region 4'!G$22</f>
        <v>0</v>
      </c>
      <c r="S1227" s="250">
        <f>'MMA Rev-Exp Region 4'!H$22</f>
        <v>0</v>
      </c>
      <c r="T1227" s="250">
        <f>'MMA Rev-Exp Region 4'!I$22</f>
        <v>0</v>
      </c>
      <c r="U1227" s="250">
        <f>'MMA Rev-Exp Region 4'!J$22</f>
        <v>0</v>
      </c>
      <c r="V1227" s="250">
        <f>'MMA Rev-Exp Region 4'!K$22</f>
        <v>0</v>
      </c>
      <c r="W1227" s="250">
        <f>'MMA Rev-Exp Region 4'!L$22</f>
        <v>0</v>
      </c>
      <c r="X1227" s="219"/>
    </row>
    <row r="1228" spans="5:24" x14ac:dyDescent="0.3">
      <c r="E1228" s="243">
        <f>Jurat!I$1</f>
        <v>0</v>
      </c>
      <c r="F1228" s="244">
        <f>Jurat!D$33</f>
        <v>0</v>
      </c>
      <c r="G1228" s="219" t="s">
        <v>552</v>
      </c>
      <c r="H1228" s="244">
        <v>42460</v>
      </c>
      <c r="I1228" s="219" t="s">
        <v>489</v>
      </c>
      <c r="J1228" s="219" t="s">
        <v>626</v>
      </c>
      <c r="K1228" s="219" t="s">
        <v>558</v>
      </c>
      <c r="L1228" s="219" t="s">
        <v>0</v>
      </c>
      <c r="M1228" s="236">
        <v>2.4</v>
      </c>
      <c r="N1228" s="228" t="s">
        <v>165</v>
      </c>
      <c r="O1228" s="250">
        <f>'MMA Rev-Exp Region 4'!D$23</f>
        <v>0</v>
      </c>
      <c r="P1228" s="250">
        <f>'MMA Rev-Exp Region 4'!E$23</f>
        <v>0</v>
      </c>
      <c r="Q1228" s="250">
        <f>'MMA Rev-Exp Region 4'!F$23</f>
        <v>0</v>
      </c>
      <c r="R1228" s="250">
        <f>'MMA Rev-Exp Region 4'!G$23</f>
        <v>0</v>
      </c>
      <c r="S1228" s="250">
        <f>'MMA Rev-Exp Region 4'!H$23</f>
        <v>0</v>
      </c>
      <c r="T1228" s="250">
        <f>'MMA Rev-Exp Region 4'!I$23</f>
        <v>0</v>
      </c>
      <c r="U1228" s="250">
        <f>'MMA Rev-Exp Region 4'!J$23</f>
        <v>0</v>
      </c>
      <c r="V1228" s="250">
        <f>'MMA Rev-Exp Region 4'!K$23</f>
        <v>0</v>
      </c>
      <c r="W1228" s="250">
        <f>'MMA Rev-Exp Region 4'!L$23</f>
        <v>0</v>
      </c>
      <c r="X1228" s="219"/>
    </row>
    <row r="1229" spans="5:24" ht="28.8" x14ac:dyDescent="0.3">
      <c r="E1229" s="243">
        <f>Jurat!I$1</f>
        <v>0</v>
      </c>
      <c r="F1229" s="244">
        <f>Jurat!D$33</f>
        <v>0</v>
      </c>
      <c r="G1229" s="219" t="s">
        <v>552</v>
      </c>
      <c r="H1229" s="244">
        <v>42460</v>
      </c>
      <c r="I1229" s="219" t="s">
        <v>489</v>
      </c>
      <c r="J1229" s="219" t="s">
        <v>626</v>
      </c>
      <c r="K1229" s="219" t="s">
        <v>558</v>
      </c>
      <c r="L1229" s="219" t="s">
        <v>0</v>
      </c>
      <c r="M1229" s="236">
        <v>2.5</v>
      </c>
      <c r="N1229" s="228" t="s">
        <v>166</v>
      </c>
      <c r="O1229" s="250">
        <f>'MMA Rev-Exp Region 4'!D$24</f>
        <v>0</v>
      </c>
      <c r="P1229" s="250">
        <f>'MMA Rev-Exp Region 4'!E$24</f>
        <v>0</v>
      </c>
      <c r="Q1229" s="250">
        <f>'MMA Rev-Exp Region 4'!F$24</f>
        <v>0</v>
      </c>
      <c r="R1229" s="250">
        <f>'MMA Rev-Exp Region 4'!G$24</f>
        <v>0</v>
      </c>
      <c r="S1229" s="250">
        <f>'MMA Rev-Exp Region 4'!H$24</f>
        <v>0</v>
      </c>
      <c r="T1229" s="250">
        <f>'MMA Rev-Exp Region 4'!I$24</f>
        <v>0</v>
      </c>
      <c r="U1229" s="250">
        <f>'MMA Rev-Exp Region 4'!J$24</f>
        <v>0</v>
      </c>
      <c r="V1229" s="250">
        <f>'MMA Rev-Exp Region 4'!K$24</f>
        <v>0</v>
      </c>
      <c r="W1229" s="250">
        <f>'MMA Rev-Exp Region 4'!L$24</f>
        <v>0</v>
      </c>
      <c r="X1229" s="219"/>
    </row>
    <row r="1230" spans="5:24" x14ac:dyDescent="0.3">
      <c r="E1230" s="243">
        <f>Jurat!I$1</f>
        <v>0</v>
      </c>
      <c r="F1230" s="244">
        <f>Jurat!D$33</f>
        <v>0</v>
      </c>
      <c r="G1230" s="219" t="s">
        <v>552</v>
      </c>
      <c r="H1230" s="244">
        <v>42460</v>
      </c>
      <c r="I1230" s="219" t="s">
        <v>489</v>
      </c>
      <c r="J1230" s="219" t="s">
        <v>626</v>
      </c>
      <c r="K1230" s="219" t="s">
        <v>558</v>
      </c>
      <c r="L1230" s="219" t="s">
        <v>0</v>
      </c>
      <c r="M1230" s="236" t="s">
        <v>108</v>
      </c>
      <c r="N1230" s="228" t="s">
        <v>7</v>
      </c>
      <c r="O1230" s="250">
        <f>'MMA Rev-Exp Region 4'!D$25</f>
        <v>0</v>
      </c>
      <c r="P1230" s="250">
        <f>'MMA Rev-Exp Region 4'!E$25</f>
        <v>0</v>
      </c>
      <c r="Q1230" s="250">
        <f>'MMA Rev-Exp Region 4'!F$25</f>
        <v>0</v>
      </c>
      <c r="R1230" s="250">
        <f>'MMA Rev-Exp Region 4'!G$25</f>
        <v>0</v>
      </c>
      <c r="S1230" s="250">
        <f>'MMA Rev-Exp Region 4'!H$25</f>
        <v>0</v>
      </c>
      <c r="T1230" s="250">
        <f>'MMA Rev-Exp Region 4'!I$25</f>
        <v>0</v>
      </c>
      <c r="U1230" s="250">
        <f>'MMA Rev-Exp Region 4'!J$25</f>
        <v>0</v>
      </c>
      <c r="V1230" s="250">
        <f>'MMA Rev-Exp Region 4'!K$25</f>
        <v>0</v>
      </c>
      <c r="W1230" s="250">
        <f>'MMA Rev-Exp Region 4'!L$25</f>
        <v>0</v>
      </c>
      <c r="X1230" s="219"/>
    </row>
    <row r="1231" spans="5:24" x14ac:dyDescent="0.3">
      <c r="E1231" s="243">
        <f>Jurat!I$1</f>
        <v>0</v>
      </c>
      <c r="F1231" s="244">
        <f>Jurat!D$33</f>
        <v>0</v>
      </c>
      <c r="G1231" s="219" t="s">
        <v>552</v>
      </c>
      <c r="H1231" s="244">
        <v>42460</v>
      </c>
      <c r="I1231" s="219" t="s">
        <v>489</v>
      </c>
      <c r="J1231" s="219" t="s">
        <v>626</v>
      </c>
      <c r="K1231" s="219" t="s">
        <v>558</v>
      </c>
      <c r="L1231" s="219" t="s">
        <v>0</v>
      </c>
      <c r="M1231" s="236" t="s">
        <v>167</v>
      </c>
      <c r="N1231" s="228" t="s">
        <v>565</v>
      </c>
      <c r="O1231" s="250">
        <f>'MMA Rev-Exp Region 4'!D$26</f>
        <v>0</v>
      </c>
      <c r="P1231" s="250">
        <f>'MMA Rev-Exp Region 4'!E$26</f>
        <v>0</v>
      </c>
      <c r="Q1231" s="250">
        <f>'MMA Rev-Exp Region 4'!F$26</f>
        <v>0</v>
      </c>
      <c r="R1231" s="250">
        <f>'MMA Rev-Exp Region 4'!G$26</f>
        <v>0</v>
      </c>
      <c r="S1231" s="250">
        <f>'MMA Rev-Exp Region 4'!H$26</f>
        <v>0</v>
      </c>
      <c r="T1231" s="250">
        <f>'MMA Rev-Exp Region 4'!I$26</f>
        <v>0</v>
      </c>
      <c r="U1231" s="250">
        <f>'MMA Rev-Exp Region 4'!J$26</f>
        <v>0</v>
      </c>
      <c r="V1231" s="250">
        <f>'MMA Rev-Exp Region 4'!K$26</f>
        <v>0</v>
      </c>
      <c r="W1231" s="250">
        <f>'MMA Rev-Exp Region 4'!L$26</f>
        <v>0</v>
      </c>
      <c r="X1231" s="219"/>
    </row>
    <row r="1232" spans="5:24" x14ac:dyDescent="0.3">
      <c r="E1232" s="243">
        <f>Jurat!I$1</f>
        <v>0</v>
      </c>
      <c r="F1232" s="244">
        <f>Jurat!D$33</f>
        <v>0</v>
      </c>
      <c r="G1232" s="219" t="s">
        <v>552</v>
      </c>
      <c r="H1232" s="244">
        <v>42460</v>
      </c>
      <c r="I1232" s="219" t="s">
        <v>489</v>
      </c>
      <c r="J1232" s="219" t="s">
        <v>626</v>
      </c>
      <c r="K1232" s="219" t="s">
        <v>558</v>
      </c>
      <c r="L1232" s="219" t="s">
        <v>60</v>
      </c>
      <c r="M1232" s="236">
        <v>3.1</v>
      </c>
      <c r="N1232" s="229" t="s">
        <v>37</v>
      </c>
      <c r="O1232" s="250">
        <f>'MMA Rev-Exp Region 4'!D$28</f>
        <v>0</v>
      </c>
      <c r="P1232" s="250">
        <f>'MMA Rev-Exp Region 4'!E$28</f>
        <v>0</v>
      </c>
      <c r="Q1232" s="250">
        <f>'MMA Rev-Exp Region 4'!F$28</f>
        <v>0</v>
      </c>
      <c r="R1232" s="250">
        <f>'MMA Rev-Exp Region 4'!G$28</f>
        <v>0</v>
      </c>
      <c r="S1232" s="250">
        <f>'MMA Rev-Exp Region 4'!H$28</f>
        <v>0</v>
      </c>
      <c r="T1232" s="250">
        <f>'MMA Rev-Exp Region 4'!I$28</f>
        <v>0</v>
      </c>
      <c r="U1232" s="250">
        <f>'MMA Rev-Exp Region 4'!J$28</f>
        <v>0</v>
      </c>
      <c r="V1232" s="250">
        <f>'MMA Rev-Exp Region 4'!K$28</f>
        <v>0</v>
      </c>
      <c r="W1232" s="250">
        <f>'MMA Rev-Exp Region 4'!L$28</f>
        <v>0</v>
      </c>
      <c r="X1232" s="219"/>
    </row>
    <row r="1233" spans="5:24" x14ac:dyDescent="0.3">
      <c r="E1233" s="243">
        <f>Jurat!I$1</f>
        <v>0</v>
      </c>
      <c r="F1233" s="244">
        <f>Jurat!D$33</f>
        <v>0</v>
      </c>
      <c r="G1233" s="219" t="s">
        <v>552</v>
      </c>
      <c r="H1233" s="244">
        <v>42460</v>
      </c>
      <c r="I1233" s="219" t="s">
        <v>489</v>
      </c>
      <c r="J1233" s="219" t="s">
        <v>626</v>
      </c>
      <c r="K1233" s="219" t="s">
        <v>558</v>
      </c>
      <c r="L1233" s="219" t="s">
        <v>60</v>
      </c>
      <c r="M1233" s="236">
        <v>3.2</v>
      </c>
      <c r="N1233" s="229" t="s">
        <v>38</v>
      </c>
      <c r="O1233" s="250">
        <f>'MMA Rev-Exp Region 4'!D$29</f>
        <v>0</v>
      </c>
      <c r="P1233" s="250">
        <f>'MMA Rev-Exp Region 4'!E$29</f>
        <v>0</v>
      </c>
      <c r="Q1233" s="250">
        <f>'MMA Rev-Exp Region 4'!F$29</f>
        <v>0</v>
      </c>
      <c r="R1233" s="250">
        <f>'MMA Rev-Exp Region 4'!G$29</f>
        <v>0</v>
      </c>
      <c r="S1233" s="250">
        <f>'MMA Rev-Exp Region 4'!H$29</f>
        <v>0</v>
      </c>
      <c r="T1233" s="250">
        <f>'MMA Rev-Exp Region 4'!I$29</f>
        <v>0</v>
      </c>
      <c r="U1233" s="250">
        <f>'MMA Rev-Exp Region 4'!J$29</f>
        <v>0</v>
      </c>
      <c r="V1233" s="250">
        <f>'MMA Rev-Exp Region 4'!K$29</f>
        <v>0</v>
      </c>
      <c r="W1233" s="250">
        <f>'MMA Rev-Exp Region 4'!L$29</f>
        <v>0</v>
      </c>
      <c r="X1233" s="219"/>
    </row>
    <row r="1234" spans="5:24" x14ac:dyDescent="0.3">
      <c r="E1234" s="243">
        <f>Jurat!I$1</f>
        <v>0</v>
      </c>
      <c r="F1234" s="244">
        <f>Jurat!D$33</f>
        <v>0</v>
      </c>
      <c r="G1234" s="219" t="s">
        <v>552</v>
      </c>
      <c r="H1234" s="244">
        <v>42460</v>
      </c>
      <c r="I1234" s="219" t="s">
        <v>489</v>
      </c>
      <c r="J1234" s="219" t="s">
        <v>626</v>
      </c>
      <c r="K1234" s="219" t="s">
        <v>558</v>
      </c>
      <c r="L1234" s="219" t="s">
        <v>60</v>
      </c>
      <c r="M1234" s="236">
        <v>3.3</v>
      </c>
      <c r="N1234" s="229" t="s">
        <v>61</v>
      </c>
      <c r="O1234" s="250">
        <f>'MMA Rev-Exp Region 4'!D$30</f>
        <v>0</v>
      </c>
      <c r="P1234" s="250">
        <f>'MMA Rev-Exp Region 4'!E$30</f>
        <v>0</v>
      </c>
      <c r="Q1234" s="250">
        <f>'MMA Rev-Exp Region 4'!F$30</f>
        <v>0</v>
      </c>
      <c r="R1234" s="250">
        <f>'MMA Rev-Exp Region 4'!G$30</f>
        <v>0</v>
      </c>
      <c r="S1234" s="250">
        <f>'MMA Rev-Exp Region 4'!H$30</f>
        <v>0</v>
      </c>
      <c r="T1234" s="250">
        <f>'MMA Rev-Exp Region 4'!I$30</f>
        <v>0</v>
      </c>
      <c r="U1234" s="250">
        <f>'MMA Rev-Exp Region 4'!J$30</f>
        <v>0</v>
      </c>
      <c r="V1234" s="250">
        <f>'MMA Rev-Exp Region 4'!K$30</f>
        <v>0</v>
      </c>
      <c r="W1234" s="250">
        <f>'MMA Rev-Exp Region 4'!L$30</f>
        <v>0</v>
      </c>
      <c r="X1234" s="219"/>
    </row>
    <row r="1235" spans="5:24" x14ac:dyDescent="0.3">
      <c r="E1235" s="243">
        <f>Jurat!I$1</f>
        <v>0</v>
      </c>
      <c r="F1235" s="244">
        <f>Jurat!D$33</f>
        <v>0</v>
      </c>
      <c r="G1235" s="219" t="s">
        <v>552</v>
      </c>
      <c r="H1235" s="244">
        <v>42460</v>
      </c>
      <c r="I1235" s="219" t="s">
        <v>489</v>
      </c>
      <c r="J1235" s="219" t="s">
        <v>626</v>
      </c>
      <c r="K1235" s="219" t="s">
        <v>558</v>
      </c>
      <c r="L1235" s="219" t="s">
        <v>60</v>
      </c>
      <c r="M1235" s="236" t="s">
        <v>49</v>
      </c>
      <c r="N1235" s="229" t="s">
        <v>168</v>
      </c>
      <c r="O1235" s="250">
        <f>'MMA Rev-Exp Region 4'!D$31</f>
        <v>0</v>
      </c>
      <c r="P1235" s="250">
        <f>'MMA Rev-Exp Region 4'!E$31</f>
        <v>0</v>
      </c>
      <c r="Q1235" s="250">
        <f>'MMA Rev-Exp Region 4'!F$31</f>
        <v>0</v>
      </c>
      <c r="R1235" s="250">
        <f>'MMA Rev-Exp Region 4'!G$31</f>
        <v>0</v>
      </c>
      <c r="S1235" s="250">
        <f>'MMA Rev-Exp Region 4'!H$31</f>
        <v>0</v>
      </c>
      <c r="T1235" s="250">
        <f>'MMA Rev-Exp Region 4'!I$31</f>
        <v>0</v>
      </c>
      <c r="U1235" s="250">
        <f>'MMA Rev-Exp Region 4'!J$31</f>
        <v>0</v>
      </c>
      <c r="V1235" s="250">
        <f>'MMA Rev-Exp Region 4'!K$31</f>
        <v>0</v>
      </c>
      <c r="W1235" s="250">
        <f>'MMA Rev-Exp Region 4'!L$31</f>
        <v>0</v>
      </c>
      <c r="X1235" s="219"/>
    </row>
    <row r="1236" spans="5:24" x14ac:dyDescent="0.3">
      <c r="E1236" s="243">
        <f>Jurat!I$1</f>
        <v>0</v>
      </c>
      <c r="F1236" s="244">
        <f>Jurat!D$33</f>
        <v>0</v>
      </c>
      <c r="G1236" s="219" t="s">
        <v>552</v>
      </c>
      <c r="H1236" s="244">
        <v>42460</v>
      </c>
      <c r="I1236" s="219" t="s">
        <v>489</v>
      </c>
      <c r="J1236" s="219" t="s">
        <v>626</v>
      </c>
      <c r="K1236" s="219" t="s">
        <v>558</v>
      </c>
      <c r="L1236" s="219" t="s">
        <v>60</v>
      </c>
      <c r="M1236" s="236" t="s">
        <v>46</v>
      </c>
      <c r="N1236" s="229" t="s">
        <v>59</v>
      </c>
      <c r="O1236" s="250">
        <f>'MMA Rev-Exp Region 4'!D$32</f>
        <v>0</v>
      </c>
      <c r="P1236" s="250">
        <f>'MMA Rev-Exp Region 4'!E$32</f>
        <v>0</v>
      </c>
      <c r="Q1236" s="250">
        <f>'MMA Rev-Exp Region 4'!F$32</f>
        <v>0</v>
      </c>
      <c r="R1236" s="250">
        <f>'MMA Rev-Exp Region 4'!G$32</f>
        <v>0</v>
      </c>
      <c r="S1236" s="250">
        <f>'MMA Rev-Exp Region 4'!H$32</f>
        <v>0</v>
      </c>
      <c r="T1236" s="250">
        <f>'MMA Rev-Exp Region 4'!I$32</f>
        <v>0</v>
      </c>
      <c r="U1236" s="250">
        <f>'MMA Rev-Exp Region 4'!J$32</f>
        <v>0</v>
      </c>
      <c r="V1236" s="250">
        <f>'MMA Rev-Exp Region 4'!K$32</f>
        <v>0</v>
      </c>
      <c r="W1236" s="250">
        <f>'MMA Rev-Exp Region 4'!L$32</f>
        <v>0</v>
      </c>
      <c r="X1236" s="219"/>
    </row>
    <row r="1237" spans="5:24" x14ac:dyDescent="0.3">
      <c r="E1237" s="243">
        <f>Jurat!I$1</f>
        <v>0</v>
      </c>
      <c r="F1237" s="244">
        <f>Jurat!D$33</f>
        <v>0</v>
      </c>
      <c r="G1237" s="219" t="s">
        <v>552</v>
      </c>
      <c r="H1237" s="244">
        <v>42460</v>
      </c>
      <c r="I1237" s="219" t="s">
        <v>489</v>
      </c>
      <c r="J1237" s="219" t="s">
        <v>626</v>
      </c>
      <c r="K1237" s="219" t="s">
        <v>558</v>
      </c>
      <c r="L1237" s="219" t="s">
        <v>60</v>
      </c>
      <c r="M1237" s="236" t="s">
        <v>47</v>
      </c>
      <c r="N1237" s="229" t="s">
        <v>169</v>
      </c>
      <c r="O1237" s="250">
        <f>'MMA Rev-Exp Region 4'!D$33</f>
        <v>0</v>
      </c>
      <c r="P1237" s="250">
        <f>'MMA Rev-Exp Region 4'!E$33</f>
        <v>0</v>
      </c>
      <c r="Q1237" s="250">
        <f>'MMA Rev-Exp Region 4'!F$33</f>
        <v>0</v>
      </c>
      <c r="R1237" s="250">
        <f>'MMA Rev-Exp Region 4'!G$33</f>
        <v>0</v>
      </c>
      <c r="S1237" s="250">
        <f>'MMA Rev-Exp Region 4'!H$33</f>
        <v>0</v>
      </c>
      <c r="T1237" s="250">
        <f>'MMA Rev-Exp Region 4'!I$33</f>
        <v>0</v>
      </c>
      <c r="U1237" s="250">
        <f>'MMA Rev-Exp Region 4'!J$33</f>
        <v>0</v>
      </c>
      <c r="V1237" s="250">
        <f>'MMA Rev-Exp Region 4'!K$33</f>
        <v>0</v>
      </c>
      <c r="W1237" s="250">
        <f>'MMA Rev-Exp Region 4'!L$33</f>
        <v>0</v>
      </c>
      <c r="X1237" s="219"/>
    </row>
    <row r="1238" spans="5:24" x14ac:dyDescent="0.3">
      <c r="E1238" s="243">
        <f>Jurat!I$1</f>
        <v>0</v>
      </c>
      <c r="F1238" s="244">
        <f>Jurat!D$33</f>
        <v>0</v>
      </c>
      <c r="G1238" s="219" t="s">
        <v>552</v>
      </c>
      <c r="H1238" s="244">
        <v>42460</v>
      </c>
      <c r="I1238" s="219" t="s">
        <v>489</v>
      </c>
      <c r="J1238" s="219" t="s">
        <v>626</v>
      </c>
      <c r="K1238" s="219" t="s">
        <v>558</v>
      </c>
      <c r="L1238" s="219" t="s">
        <v>60</v>
      </c>
      <c r="M1238" s="236" t="s">
        <v>48</v>
      </c>
      <c r="N1238" s="229" t="s">
        <v>578</v>
      </c>
      <c r="O1238" s="250">
        <f>'MMA Rev-Exp Region 4'!D$34</f>
        <v>0</v>
      </c>
      <c r="P1238" s="250">
        <f>'MMA Rev-Exp Region 4'!E$34</f>
        <v>0</v>
      </c>
      <c r="Q1238" s="250">
        <f>'MMA Rev-Exp Region 4'!F$34</f>
        <v>0</v>
      </c>
      <c r="R1238" s="250">
        <f>'MMA Rev-Exp Region 4'!G$34</f>
        <v>0</v>
      </c>
      <c r="S1238" s="250">
        <f>'MMA Rev-Exp Region 4'!H$34</f>
        <v>0</v>
      </c>
      <c r="T1238" s="250">
        <f>'MMA Rev-Exp Region 4'!I$34</f>
        <v>0</v>
      </c>
      <c r="U1238" s="250">
        <f>'MMA Rev-Exp Region 4'!J$34</f>
        <v>0</v>
      </c>
      <c r="V1238" s="250">
        <f>'MMA Rev-Exp Region 4'!K$34</f>
        <v>0</v>
      </c>
      <c r="W1238" s="250">
        <f>'MMA Rev-Exp Region 4'!L$34</f>
        <v>0</v>
      </c>
      <c r="X1238" s="219"/>
    </row>
    <row r="1239" spans="5:24" x14ac:dyDescent="0.3">
      <c r="E1239" s="243">
        <f>Jurat!I$1</f>
        <v>0</v>
      </c>
      <c r="F1239" s="244">
        <f>Jurat!D$33</f>
        <v>0</v>
      </c>
      <c r="G1239" s="219" t="s">
        <v>552</v>
      </c>
      <c r="H1239" s="244">
        <v>42460</v>
      </c>
      <c r="I1239" s="219" t="s">
        <v>489</v>
      </c>
      <c r="J1239" s="219" t="s">
        <v>626</v>
      </c>
      <c r="K1239" s="219" t="s">
        <v>558</v>
      </c>
      <c r="L1239" s="219" t="s">
        <v>26</v>
      </c>
      <c r="M1239" s="236">
        <v>4.0999999999999996</v>
      </c>
      <c r="N1239" s="240" t="s">
        <v>26</v>
      </c>
      <c r="O1239" s="250">
        <f>'MMA Rev-Exp Region 4'!D$36</f>
        <v>0</v>
      </c>
      <c r="P1239" s="250">
        <f>'MMA Rev-Exp Region 4'!E$36</f>
        <v>0</v>
      </c>
      <c r="Q1239" s="250">
        <f>'MMA Rev-Exp Region 4'!F$36</f>
        <v>0</v>
      </c>
      <c r="R1239" s="250">
        <f>'MMA Rev-Exp Region 4'!G$36</f>
        <v>0</v>
      </c>
      <c r="S1239" s="250">
        <f>'MMA Rev-Exp Region 4'!H$36</f>
        <v>0</v>
      </c>
      <c r="T1239" s="250">
        <f>'MMA Rev-Exp Region 4'!I$36</f>
        <v>0</v>
      </c>
      <c r="U1239" s="250">
        <f>'MMA Rev-Exp Region 4'!J$36</f>
        <v>0</v>
      </c>
      <c r="V1239" s="250">
        <f>'MMA Rev-Exp Region 4'!K$36</f>
        <v>0</v>
      </c>
      <c r="W1239" s="250">
        <f>'MMA Rev-Exp Region 4'!L$36</f>
        <v>0</v>
      </c>
      <c r="X1239" s="219"/>
    </row>
    <row r="1240" spans="5:24" x14ac:dyDescent="0.3">
      <c r="E1240" s="243">
        <f>Jurat!I$1</f>
        <v>0</v>
      </c>
      <c r="F1240" s="244">
        <f>Jurat!D$33</f>
        <v>0</v>
      </c>
      <c r="G1240" s="219" t="s">
        <v>552</v>
      </c>
      <c r="H1240" s="244">
        <v>42460</v>
      </c>
      <c r="I1240" s="219" t="s">
        <v>489</v>
      </c>
      <c r="J1240" s="219" t="s">
        <v>626</v>
      </c>
      <c r="K1240" s="219" t="s">
        <v>558</v>
      </c>
      <c r="L1240" s="219" t="s">
        <v>26</v>
      </c>
      <c r="M1240" s="236" t="s">
        <v>82</v>
      </c>
      <c r="N1240" s="241" t="s">
        <v>219</v>
      </c>
      <c r="O1240" s="250">
        <f>'MMA Rev-Exp Region 4'!D$37</f>
        <v>0</v>
      </c>
      <c r="P1240" s="250">
        <f>'MMA Rev-Exp Region 4'!E$37</f>
        <v>0</v>
      </c>
      <c r="Q1240" s="250">
        <f>'MMA Rev-Exp Region 4'!F$37</f>
        <v>0</v>
      </c>
      <c r="R1240" s="250">
        <f>'MMA Rev-Exp Region 4'!G$37</f>
        <v>0</v>
      </c>
      <c r="S1240" s="250">
        <f>'MMA Rev-Exp Region 4'!H$37</f>
        <v>0</v>
      </c>
      <c r="T1240" s="250">
        <f>'MMA Rev-Exp Region 4'!I$37</f>
        <v>0</v>
      </c>
      <c r="U1240" s="250">
        <f>'MMA Rev-Exp Region 4'!J$37</f>
        <v>0</v>
      </c>
      <c r="V1240" s="250">
        <f>'MMA Rev-Exp Region 4'!K$37</f>
        <v>0</v>
      </c>
      <c r="W1240" s="250">
        <f>'MMA Rev-Exp Region 4'!L$37</f>
        <v>0</v>
      </c>
      <c r="X1240" s="219"/>
    </row>
    <row r="1241" spans="5:24" x14ac:dyDescent="0.3">
      <c r="E1241" s="243">
        <f>Jurat!I$1</f>
        <v>0</v>
      </c>
      <c r="F1241" s="244">
        <f>Jurat!D$33</f>
        <v>0</v>
      </c>
      <c r="G1241" s="219" t="s">
        <v>552</v>
      </c>
      <c r="H1241" s="244">
        <v>42460</v>
      </c>
      <c r="I1241" s="219" t="s">
        <v>489</v>
      </c>
      <c r="J1241" s="219" t="s">
        <v>626</v>
      </c>
      <c r="K1241" s="219" t="s">
        <v>558</v>
      </c>
      <c r="L1241" s="219" t="s">
        <v>26</v>
      </c>
      <c r="M1241" s="237" t="s">
        <v>83</v>
      </c>
      <c r="N1241" s="242" t="s">
        <v>568</v>
      </c>
      <c r="O1241" s="250">
        <f>'MMA Rev-Exp Region 4'!D$38</f>
        <v>0</v>
      </c>
      <c r="P1241" s="250">
        <f>'MMA Rev-Exp Region 4'!E$38</f>
        <v>0</v>
      </c>
      <c r="Q1241" s="250">
        <f>'MMA Rev-Exp Region 4'!F$38</f>
        <v>0</v>
      </c>
      <c r="R1241" s="250">
        <f>'MMA Rev-Exp Region 4'!G$38</f>
        <v>0</v>
      </c>
      <c r="S1241" s="250">
        <f>'MMA Rev-Exp Region 4'!H$38</f>
        <v>0</v>
      </c>
      <c r="T1241" s="250">
        <f>'MMA Rev-Exp Region 4'!I$38</f>
        <v>0</v>
      </c>
      <c r="U1241" s="250">
        <f>'MMA Rev-Exp Region 4'!J$38</f>
        <v>0</v>
      </c>
      <c r="V1241" s="250">
        <f>'MMA Rev-Exp Region 4'!K$38</f>
        <v>0</v>
      </c>
      <c r="W1241" s="250">
        <f>'MMA Rev-Exp Region 4'!L$38</f>
        <v>0</v>
      </c>
      <c r="X1241" s="219"/>
    </row>
    <row r="1242" spans="5:24" x14ac:dyDescent="0.3">
      <c r="E1242" s="243">
        <f>Jurat!I$1</f>
        <v>0</v>
      </c>
      <c r="F1242" s="244">
        <f>Jurat!D$33</f>
        <v>0</v>
      </c>
      <c r="G1242" s="219" t="s">
        <v>552</v>
      </c>
      <c r="H1242" s="244">
        <v>42460</v>
      </c>
      <c r="I1242" s="219" t="s">
        <v>489</v>
      </c>
      <c r="J1242" s="219" t="s">
        <v>626</v>
      </c>
      <c r="K1242" s="219" t="s">
        <v>558</v>
      </c>
      <c r="L1242" s="219" t="s">
        <v>559</v>
      </c>
      <c r="M1242" s="236">
        <v>5.0999999999999996</v>
      </c>
      <c r="N1242" s="240" t="s">
        <v>41</v>
      </c>
      <c r="O1242" s="250">
        <f>'MMA Rev-Exp Region 4'!D$40</f>
        <v>0</v>
      </c>
      <c r="P1242" s="250">
        <f>'MMA Rev-Exp Region 4'!E$40</f>
        <v>0</v>
      </c>
      <c r="Q1242" s="250">
        <f>'MMA Rev-Exp Region 4'!F$40</f>
        <v>0</v>
      </c>
      <c r="R1242" s="250">
        <f>'MMA Rev-Exp Region 4'!G$40</f>
        <v>0</v>
      </c>
      <c r="S1242" s="250">
        <f>'MMA Rev-Exp Region 4'!H$40</f>
        <v>0</v>
      </c>
      <c r="T1242" s="250">
        <f>'MMA Rev-Exp Region 4'!I$40</f>
        <v>0</v>
      </c>
      <c r="U1242" s="250">
        <f>'MMA Rev-Exp Region 4'!J$40</f>
        <v>0</v>
      </c>
      <c r="V1242" s="250">
        <f>'MMA Rev-Exp Region 4'!K$40</f>
        <v>0</v>
      </c>
      <c r="W1242" s="250">
        <f>'MMA Rev-Exp Region 4'!L$40</f>
        <v>0</v>
      </c>
      <c r="X1242" s="219"/>
    </row>
    <row r="1243" spans="5:24" ht="28.8" x14ac:dyDescent="0.3">
      <c r="E1243" s="243">
        <f>Jurat!I$1</f>
        <v>0</v>
      </c>
      <c r="F1243" s="244">
        <f>Jurat!D$33</f>
        <v>0</v>
      </c>
      <c r="G1243" s="219" t="s">
        <v>552</v>
      </c>
      <c r="H1243" s="244">
        <v>42460</v>
      </c>
      <c r="I1243" s="219" t="s">
        <v>489</v>
      </c>
      <c r="J1243" s="219" t="s">
        <v>626</v>
      </c>
      <c r="K1243" s="219" t="s">
        <v>558</v>
      </c>
      <c r="L1243" s="219" t="s">
        <v>559</v>
      </c>
      <c r="M1243" s="236">
        <v>5.2</v>
      </c>
      <c r="N1243" s="240" t="s">
        <v>367</v>
      </c>
      <c r="O1243" s="250">
        <f>'MMA Rev-Exp Region 4'!D$41</f>
        <v>0</v>
      </c>
      <c r="P1243" s="250">
        <f>'MMA Rev-Exp Region 4'!E$41</f>
        <v>0</v>
      </c>
      <c r="Q1243" s="250">
        <f>'MMA Rev-Exp Region 4'!F$41</f>
        <v>0</v>
      </c>
      <c r="R1243" s="250">
        <f>'MMA Rev-Exp Region 4'!G$41</f>
        <v>0</v>
      </c>
      <c r="S1243" s="250">
        <f>'MMA Rev-Exp Region 4'!H$41</f>
        <v>0</v>
      </c>
      <c r="T1243" s="250">
        <f>'MMA Rev-Exp Region 4'!I$41</f>
        <v>0</v>
      </c>
      <c r="U1243" s="250">
        <f>'MMA Rev-Exp Region 4'!J$41</f>
        <v>0</v>
      </c>
      <c r="V1243" s="250">
        <f>'MMA Rev-Exp Region 4'!K$41</f>
        <v>0</v>
      </c>
      <c r="W1243" s="250">
        <f>'MMA Rev-Exp Region 4'!L$41</f>
        <v>0</v>
      </c>
      <c r="X1243" s="219"/>
    </row>
    <row r="1244" spans="5:24" ht="28.8" x14ac:dyDescent="0.3">
      <c r="E1244" s="243">
        <f>Jurat!I$1</f>
        <v>0</v>
      </c>
      <c r="F1244" s="244">
        <f>Jurat!D$33</f>
        <v>0</v>
      </c>
      <c r="G1244" s="219" t="s">
        <v>552</v>
      </c>
      <c r="H1244" s="244">
        <v>42460</v>
      </c>
      <c r="I1244" s="219" t="s">
        <v>489</v>
      </c>
      <c r="J1244" s="219" t="s">
        <v>626</v>
      </c>
      <c r="K1244" s="219" t="s">
        <v>558</v>
      </c>
      <c r="L1244" s="219" t="s">
        <v>559</v>
      </c>
      <c r="M1244" s="236">
        <v>5.3</v>
      </c>
      <c r="N1244" s="240" t="s">
        <v>368</v>
      </c>
      <c r="O1244" s="250">
        <f>'MMA Rev-Exp Region 4'!D$42</f>
        <v>0</v>
      </c>
      <c r="P1244" s="250">
        <f>'MMA Rev-Exp Region 4'!E$42</f>
        <v>0</v>
      </c>
      <c r="Q1244" s="250">
        <f>'MMA Rev-Exp Region 4'!F$42</f>
        <v>0</v>
      </c>
      <c r="R1244" s="250">
        <f>'MMA Rev-Exp Region 4'!G$42</f>
        <v>0</v>
      </c>
      <c r="S1244" s="250">
        <f>'MMA Rev-Exp Region 4'!H$42</f>
        <v>0</v>
      </c>
      <c r="T1244" s="250">
        <f>'MMA Rev-Exp Region 4'!I$42</f>
        <v>0</v>
      </c>
      <c r="U1244" s="250">
        <f>'MMA Rev-Exp Region 4'!J$42</f>
        <v>0</v>
      </c>
      <c r="V1244" s="250">
        <f>'MMA Rev-Exp Region 4'!K$42</f>
        <v>0</v>
      </c>
      <c r="W1244" s="250">
        <f>'MMA Rev-Exp Region 4'!L$42</f>
        <v>0</v>
      </c>
      <c r="X1244" s="219"/>
    </row>
    <row r="1245" spans="5:24" x14ac:dyDescent="0.3">
      <c r="E1245" s="243">
        <f>Jurat!I$1</f>
        <v>0</v>
      </c>
      <c r="F1245" s="244">
        <f>Jurat!D$33</f>
        <v>0</v>
      </c>
      <c r="G1245" s="219" t="s">
        <v>552</v>
      </c>
      <c r="H1245" s="244">
        <v>42460</v>
      </c>
      <c r="I1245" s="219" t="s">
        <v>489</v>
      </c>
      <c r="J1245" s="219" t="s">
        <v>626</v>
      </c>
      <c r="K1245" s="219" t="s">
        <v>558</v>
      </c>
      <c r="L1245" s="219" t="s">
        <v>559</v>
      </c>
      <c r="M1245" s="236" t="s">
        <v>89</v>
      </c>
      <c r="N1245" s="240" t="s">
        <v>569</v>
      </c>
      <c r="O1245" s="250">
        <f>'MMA Rev-Exp Region 4'!D$43</f>
        <v>0</v>
      </c>
      <c r="P1245" s="250">
        <f>'MMA Rev-Exp Region 4'!E$43</f>
        <v>0</v>
      </c>
      <c r="Q1245" s="250">
        <f>'MMA Rev-Exp Region 4'!F$43</f>
        <v>0</v>
      </c>
      <c r="R1245" s="250">
        <f>'MMA Rev-Exp Region 4'!G$43</f>
        <v>0</v>
      </c>
      <c r="S1245" s="250">
        <f>'MMA Rev-Exp Region 4'!H$43</f>
        <v>0</v>
      </c>
      <c r="T1245" s="250">
        <f>'MMA Rev-Exp Region 4'!I$43</f>
        <v>0</v>
      </c>
      <c r="U1245" s="250">
        <f>'MMA Rev-Exp Region 4'!J$43</f>
        <v>0</v>
      </c>
      <c r="V1245" s="250">
        <f>'MMA Rev-Exp Region 4'!K$43</f>
        <v>0</v>
      </c>
      <c r="W1245" s="250">
        <f>'MMA Rev-Exp Region 4'!L$43</f>
        <v>0</v>
      </c>
      <c r="X1245" s="219"/>
    </row>
    <row r="1246" spans="5:24" x14ac:dyDescent="0.3">
      <c r="E1246" s="243">
        <f>Jurat!I$1</f>
        <v>0</v>
      </c>
      <c r="F1246" s="244">
        <f>Jurat!D$33</f>
        <v>0</v>
      </c>
      <c r="G1246" s="219" t="s">
        <v>552</v>
      </c>
      <c r="H1246" s="244">
        <v>42460</v>
      </c>
      <c r="I1246" s="219" t="s">
        <v>489</v>
      </c>
      <c r="J1246" s="219" t="s">
        <v>626</v>
      </c>
      <c r="K1246" s="219" t="s">
        <v>558</v>
      </c>
      <c r="L1246" s="219" t="s">
        <v>560</v>
      </c>
      <c r="M1246" s="236">
        <v>6.1</v>
      </c>
      <c r="N1246" s="240" t="s">
        <v>20</v>
      </c>
      <c r="O1246" s="250">
        <f>'MMA Rev-Exp Region 4'!D$45</f>
        <v>0</v>
      </c>
      <c r="P1246" s="250">
        <f>'MMA Rev-Exp Region 4'!E$45</f>
        <v>0</v>
      </c>
      <c r="Q1246" s="250">
        <f>'MMA Rev-Exp Region 4'!F$45</f>
        <v>0</v>
      </c>
      <c r="R1246" s="250">
        <f>'MMA Rev-Exp Region 4'!G$45</f>
        <v>0</v>
      </c>
      <c r="S1246" s="250">
        <f>'MMA Rev-Exp Region 4'!H$45</f>
        <v>0</v>
      </c>
      <c r="T1246" s="250">
        <f>'MMA Rev-Exp Region 4'!I$45</f>
        <v>0</v>
      </c>
      <c r="U1246" s="250">
        <f>'MMA Rev-Exp Region 4'!J$45</f>
        <v>0</v>
      </c>
      <c r="V1246" s="250">
        <f>'MMA Rev-Exp Region 4'!K$45</f>
        <v>0</v>
      </c>
      <c r="W1246" s="250">
        <f>'MMA Rev-Exp Region 4'!L$45</f>
        <v>0</v>
      </c>
      <c r="X1246" s="219"/>
    </row>
    <row r="1247" spans="5:24" x14ac:dyDescent="0.3">
      <c r="E1247" s="243">
        <f>Jurat!I$1</f>
        <v>0</v>
      </c>
      <c r="F1247" s="244">
        <f>Jurat!D$33</f>
        <v>0</v>
      </c>
      <c r="G1247" s="219" t="s">
        <v>552</v>
      </c>
      <c r="H1247" s="244">
        <v>42460</v>
      </c>
      <c r="I1247" s="219" t="s">
        <v>489</v>
      </c>
      <c r="J1247" s="219" t="s">
        <v>626</v>
      </c>
      <c r="K1247" s="219" t="s">
        <v>558</v>
      </c>
      <c r="L1247" s="219" t="s">
        <v>560</v>
      </c>
      <c r="M1247" s="236">
        <v>6.2</v>
      </c>
      <c r="N1247" s="240" t="s">
        <v>21</v>
      </c>
      <c r="O1247" s="250">
        <f>'MMA Rev-Exp Region 4'!D$46</f>
        <v>0</v>
      </c>
      <c r="P1247" s="250">
        <f>'MMA Rev-Exp Region 4'!E$46</f>
        <v>0</v>
      </c>
      <c r="Q1247" s="250">
        <f>'MMA Rev-Exp Region 4'!F$46</f>
        <v>0</v>
      </c>
      <c r="R1247" s="250">
        <f>'MMA Rev-Exp Region 4'!G$46</f>
        <v>0</v>
      </c>
      <c r="S1247" s="250">
        <f>'MMA Rev-Exp Region 4'!H$46</f>
        <v>0</v>
      </c>
      <c r="T1247" s="250">
        <f>'MMA Rev-Exp Region 4'!I$46</f>
        <v>0</v>
      </c>
      <c r="U1247" s="250">
        <f>'MMA Rev-Exp Region 4'!J$46</f>
        <v>0</v>
      </c>
      <c r="V1247" s="250">
        <f>'MMA Rev-Exp Region 4'!K$46</f>
        <v>0</v>
      </c>
      <c r="W1247" s="250">
        <f>'MMA Rev-Exp Region 4'!L$46</f>
        <v>0</v>
      </c>
      <c r="X1247" s="219"/>
    </row>
    <row r="1248" spans="5:24" x14ac:dyDescent="0.3">
      <c r="E1248" s="243">
        <f>Jurat!I$1</f>
        <v>0</v>
      </c>
      <c r="F1248" s="244">
        <f>Jurat!D$33</f>
        <v>0</v>
      </c>
      <c r="G1248" s="219" t="s">
        <v>552</v>
      </c>
      <c r="H1248" s="244">
        <v>42460</v>
      </c>
      <c r="I1248" s="219" t="s">
        <v>489</v>
      </c>
      <c r="J1248" s="219" t="s">
        <v>626</v>
      </c>
      <c r="K1248" s="219" t="s">
        <v>558</v>
      </c>
      <c r="L1248" s="219" t="s">
        <v>560</v>
      </c>
      <c r="M1248" s="236">
        <v>6.3</v>
      </c>
      <c r="N1248" s="240" t="s">
        <v>220</v>
      </c>
      <c r="O1248" s="250">
        <f>'MMA Rev-Exp Region 4'!D$47</f>
        <v>0</v>
      </c>
      <c r="P1248" s="250">
        <f>'MMA Rev-Exp Region 4'!E$47</f>
        <v>0</v>
      </c>
      <c r="Q1248" s="250">
        <f>'MMA Rev-Exp Region 4'!F$47</f>
        <v>0</v>
      </c>
      <c r="R1248" s="250">
        <f>'MMA Rev-Exp Region 4'!G$47</f>
        <v>0</v>
      </c>
      <c r="S1248" s="250">
        <f>'MMA Rev-Exp Region 4'!H$47</f>
        <v>0</v>
      </c>
      <c r="T1248" s="250">
        <f>'MMA Rev-Exp Region 4'!I$47</f>
        <v>0</v>
      </c>
      <c r="U1248" s="250">
        <f>'MMA Rev-Exp Region 4'!J$47</f>
        <v>0</v>
      </c>
      <c r="V1248" s="250">
        <f>'MMA Rev-Exp Region 4'!K$47</f>
        <v>0</v>
      </c>
      <c r="W1248" s="250">
        <f>'MMA Rev-Exp Region 4'!L$47</f>
        <v>0</v>
      </c>
      <c r="X1248" s="219"/>
    </row>
    <row r="1249" spans="5:24" x14ac:dyDescent="0.3">
      <c r="E1249" s="243">
        <f>Jurat!I$1</f>
        <v>0</v>
      </c>
      <c r="F1249" s="244">
        <f>Jurat!D$33</f>
        <v>0</v>
      </c>
      <c r="G1249" s="219" t="s">
        <v>552</v>
      </c>
      <c r="H1249" s="244">
        <v>42460</v>
      </c>
      <c r="I1249" s="219" t="s">
        <v>489</v>
      </c>
      <c r="J1249" s="219" t="s">
        <v>626</v>
      </c>
      <c r="K1249" s="219" t="s">
        <v>558</v>
      </c>
      <c r="L1249" s="219" t="s">
        <v>560</v>
      </c>
      <c r="M1249" s="236" t="s">
        <v>94</v>
      </c>
      <c r="N1249" s="240" t="s">
        <v>570</v>
      </c>
      <c r="O1249" s="250">
        <f>'MMA Rev-Exp Region 4'!D$48</f>
        <v>0</v>
      </c>
      <c r="P1249" s="250">
        <f>'MMA Rev-Exp Region 4'!E$48</f>
        <v>0</v>
      </c>
      <c r="Q1249" s="250">
        <f>'MMA Rev-Exp Region 4'!F$48</f>
        <v>0</v>
      </c>
      <c r="R1249" s="250">
        <f>'MMA Rev-Exp Region 4'!G$48</f>
        <v>0</v>
      </c>
      <c r="S1249" s="250">
        <f>'MMA Rev-Exp Region 4'!H$48</f>
        <v>0</v>
      </c>
      <c r="T1249" s="250">
        <f>'MMA Rev-Exp Region 4'!I$48</f>
        <v>0</v>
      </c>
      <c r="U1249" s="250">
        <f>'MMA Rev-Exp Region 4'!J$48</f>
        <v>0</v>
      </c>
      <c r="V1249" s="250">
        <f>'MMA Rev-Exp Region 4'!K$48</f>
        <v>0</v>
      </c>
      <c r="W1249" s="250">
        <f>'MMA Rev-Exp Region 4'!L$48</f>
        <v>0</v>
      </c>
      <c r="X1249" s="219"/>
    </row>
    <row r="1250" spans="5:24" x14ac:dyDescent="0.3">
      <c r="E1250" s="243">
        <f>Jurat!I$1</f>
        <v>0</v>
      </c>
      <c r="F1250" s="244">
        <f>Jurat!D$33</f>
        <v>0</v>
      </c>
      <c r="G1250" s="219" t="s">
        <v>552</v>
      </c>
      <c r="H1250" s="244">
        <v>42460</v>
      </c>
      <c r="I1250" s="219" t="s">
        <v>489</v>
      </c>
      <c r="J1250" s="219" t="s">
        <v>626</v>
      </c>
      <c r="K1250" s="219" t="s">
        <v>558</v>
      </c>
      <c r="L1250" s="219" t="s">
        <v>561</v>
      </c>
      <c r="M1250" s="236">
        <v>7.1</v>
      </c>
      <c r="N1250" s="240" t="s">
        <v>22</v>
      </c>
      <c r="O1250" s="250">
        <f>'MMA Rev-Exp Region 4'!D$50</f>
        <v>0</v>
      </c>
      <c r="P1250" s="250">
        <f>'MMA Rev-Exp Region 4'!E$50</f>
        <v>0</v>
      </c>
      <c r="Q1250" s="250">
        <f>'MMA Rev-Exp Region 4'!F$50</f>
        <v>0</v>
      </c>
      <c r="R1250" s="250">
        <f>'MMA Rev-Exp Region 4'!G$50</f>
        <v>0</v>
      </c>
      <c r="S1250" s="250">
        <f>'MMA Rev-Exp Region 4'!H$50</f>
        <v>0</v>
      </c>
      <c r="T1250" s="250">
        <f>'MMA Rev-Exp Region 4'!I$50</f>
        <v>0</v>
      </c>
      <c r="U1250" s="250">
        <f>'MMA Rev-Exp Region 4'!J$50</f>
        <v>0</v>
      </c>
      <c r="V1250" s="250">
        <f>'MMA Rev-Exp Region 4'!K$50</f>
        <v>0</v>
      </c>
      <c r="W1250" s="250">
        <f>'MMA Rev-Exp Region 4'!L$50</f>
        <v>0</v>
      </c>
      <c r="X1250" s="219"/>
    </row>
    <row r="1251" spans="5:24" x14ac:dyDescent="0.3">
      <c r="E1251" s="243">
        <f>Jurat!I$1</f>
        <v>0</v>
      </c>
      <c r="F1251" s="244">
        <f>Jurat!D$33</f>
        <v>0</v>
      </c>
      <c r="G1251" s="219" t="s">
        <v>552</v>
      </c>
      <c r="H1251" s="244">
        <v>42460</v>
      </c>
      <c r="I1251" s="219" t="s">
        <v>489</v>
      </c>
      <c r="J1251" s="219" t="s">
        <v>626</v>
      </c>
      <c r="K1251" s="219" t="s">
        <v>558</v>
      </c>
      <c r="L1251" s="219" t="s">
        <v>561</v>
      </c>
      <c r="M1251" s="236">
        <v>7.2</v>
      </c>
      <c r="N1251" s="240" t="s">
        <v>23</v>
      </c>
      <c r="O1251" s="250">
        <f>'MMA Rev-Exp Region 4'!D$51</f>
        <v>0</v>
      </c>
      <c r="P1251" s="250">
        <f>'MMA Rev-Exp Region 4'!E$51</f>
        <v>0</v>
      </c>
      <c r="Q1251" s="250">
        <f>'MMA Rev-Exp Region 4'!F$51</f>
        <v>0</v>
      </c>
      <c r="R1251" s="250">
        <f>'MMA Rev-Exp Region 4'!G$51</f>
        <v>0</v>
      </c>
      <c r="S1251" s="250">
        <f>'MMA Rev-Exp Region 4'!H$51</f>
        <v>0</v>
      </c>
      <c r="T1251" s="250">
        <f>'MMA Rev-Exp Region 4'!I$51</f>
        <v>0</v>
      </c>
      <c r="U1251" s="250">
        <f>'MMA Rev-Exp Region 4'!J$51</f>
        <v>0</v>
      </c>
      <c r="V1251" s="250">
        <f>'MMA Rev-Exp Region 4'!K$51</f>
        <v>0</v>
      </c>
      <c r="W1251" s="250">
        <f>'MMA Rev-Exp Region 4'!L$51</f>
        <v>0</v>
      </c>
      <c r="X1251" s="219"/>
    </row>
    <row r="1252" spans="5:24" x14ac:dyDescent="0.3">
      <c r="E1252" s="243">
        <f>Jurat!I$1</f>
        <v>0</v>
      </c>
      <c r="F1252" s="244">
        <f>Jurat!D$33</f>
        <v>0</v>
      </c>
      <c r="G1252" s="219" t="s">
        <v>552</v>
      </c>
      <c r="H1252" s="244">
        <v>42460</v>
      </c>
      <c r="I1252" s="219" t="s">
        <v>489</v>
      </c>
      <c r="J1252" s="219" t="s">
        <v>626</v>
      </c>
      <c r="K1252" s="219" t="s">
        <v>558</v>
      </c>
      <c r="L1252" s="219" t="s">
        <v>561</v>
      </c>
      <c r="M1252" s="236">
        <v>7.3</v>
      </c>
      <c r="N1252" s="240" t="s">
        <v>171</v>
      </c>
      <c r="O1252" s="250">
        <f>'MMA Rev-Exp Region 4'!D$52</f>
        <v>0</v>
      </c>
      <c r="P1252" s="250">
        <f>'MMA Rev-Exp Region 4'!E$52</f>
        <v>0</v>
      </c>
      <c r="Q1252" s="250">
        <f>'MMA Rev-Exp Region 4'!F$52</f>
        <v>0</v>
      </c>
      <c r="R1252" s="250">
        <f>'MMA Rev-Exp Region 4'!G$52</f>
        <v>0</v>
      </c>
      <c r="S1252" s="250">
        <f>'MMA Rev-Exp Region 4'!H$52</f>
        <v>0</v>
      </c>
      <c r="T1252" s="250">
        <f>'MMA Rev-Exp Region 4'!I$52</f>
        <v>0</v>
      </c>
      <c r="U1252" s="250">
        <f>'MMA Rev-Exp Region 4'!J$52</f>
        <v>0</v>
      </c>
      <c r="V1252" s="250">
        <f>'MMA Rev-Exp Region 4'!K$52</f>
        <v>0</v>
      </c>
      <c r="W1252" s="250">
        <f>'MMA Rev-Exp Region 4'!L$52</f>
        <v>0</v>
      </c>
      <c r="X1252" s="219"/>
    </row>
    <row r="1253" spans="5:24" x14ac:dyDescent="0.3">
      <c r="E1253" s="243">
        <f>Jurat!I$1</f>
        <v>0</v>
      </c>
      <c r="F1253" s="244">
        <f>Jurat!D$33</f>
        <v>0</v>
      </c>
      <c r="G1253" s="219" t="s">
        <v>552</v>
      </c>
      <c r="H1253" s="244">
        <v>42460</v>
      </c>
      <c r="I1253" s="219" t="s">
        <v>489</v>
      </c>
      <c r="J1253" s="219" t="s">
        <v>626</v>
      </c>
      <c r="K1253" s="219" t="s">
        <v>558</v>
      </c>
      <c r="L1253" s="219" t="s">
        <v>561</v>
      </c>
      <c r="M1253" s="236" t="s">
        <v>98</v>
      </c>
      <c r="N1253" s="240" t="s">
        <v>571</v>
      </c>
      <c r="O1253" s="250">
        <f>'MMA Rev-Exp Region 4'!D$53</f>
        <v>0</v>
      </c>
      <c r="P1253" s="250">
        <f>'MMA Rev-Exp Region 4'!E$53</f>
        <v>0</v>
      </c>
      <c r="Q1253" s="250">
        <f>'MMA Rev-Exp Region 4'!F$53</f>
        <v>0</v>
      </c>
      <c r="R1253" s="250">
        <f>'MMA Rev-Exp Region 4'!G$53</f>
        <v>0</v>
      </c>
      <c r="S1253" s="250">
        <f>'MMA Rev-Exp Region 4'!H$53</f>
        <v>0</v>
      </c>
      <c r="T1253" s="250">
        <f>'MMA Rev-Exp Region 4'!I$53</f>
        <v>0</v>
      </c>
      <c r="U1253" s="250">
        <f>'MMA Rev-Exp Region 4'!J$53</f>
        <v>0</v>
      </c>
      <c r="V1253" s="250">
        <f>'MMA Rev-Exp Region 4'!K$53</f>
        <v>0</v>
      </c>
      <c r="W1253" s="250">
        <f>'MMA Rev-Exp Region 4'!L$53</f>
        <v>0</v>
      </c>
      <c r="X1253" s="219"/>
    </row>
    <row r="1254" spans="5:24" x14ac:dyDescent="0.3">
      <c r="E1254" s="243">
        <f>Jurat!I$1</f>
        <v>0</v>
      </c>
      <c r="F1254" s="244">
        <f>Jurat!D$33</f>
        <v>0</v>
      </c>
      <c r="G1254" s="219" t="s">
        <v>552</v>
      </c>
      <c r="H1254" s="244">
        <v>42460</v>
      </c>
      <c r="I1254" s="219" t="s">
        <v>489</v>
      </c>
      <c r="J1254" s="219" t="s">
        <v>626</v>
      </c>
      <c r="K1254" s="219" t="s">
        <v>558</v>
      </c>
      <c r="L1254" s="219" t="s">
        <v>562</v>
      </c>
      <c r="M1254" s="236">
        <v>8.1</v>
      </c>
      <c r="N1254" s="229" t="s">
        <v>24</v>
      </c>
      <c r="O1254" s="250">
        <f>'MMA Rev-Exp Region 4'!D$55</f>
        <v>0</v>
      </c>
      <c r="P1254" s="250">
        <f>'MMA Rev-Exp Region 4'!E$55</f>
        <v>0</v>
      </c>
      <c r="Q1254" s="250">
        <f>'MMA Rev-Exp Region 4'!F$55</f>
        <v>0</v>
      </c>
      <c r="R1254" s="250">
        <f>'MMA Rev-Exp Region 4'!G$55</f>
        <v>0</v>
      </c>
      <c r="S1254" s="250">
        <f>'MMA Rev-Exp Region 4'!H$55</f>
        <v>0</v>
      </c>
      <c r="T1254" s="250">
        <f>'MMA Rev-Exp Region 4'!I$55</f>
        <v>0</v>
      </c>
      <c r="U1254" s="250">
        <f>'MMA Rev-Exp Region 4'!J$55</f>
        <v>0</v>
      </c>
      <c r="V1254" s="250">
        <f>'MMA Rev-Exp Region 4'!K$55</f>
        <v>0</v>
      </c>
      <c r="W1254" s="250">
        <f>'MMA Rev-Exp Region 4'!L$55</f>
        <v>0</v>
      </c>
      <c r="X1254" s="219"/>
    </row>
    <row r="1255" spans="5:24" x14ac:dyDescent="0.3">
      <c r="E1255" s="243">
        <f>Jurat!I$1</f>
        <v>0</v>
      </c>
      <c r="F1255" s="244">
        <f>Jurat!D$33</f>
        <v>0</v>
      </c>
      <c r="G1255" s="219" t="s">
        <v>552</v>
      </c>
      <c r="H1255" s="244">
        <v>42460</v>
      </c>
      <c r="I1255" s="219" t="s">
        <v>489</v>
      </c>
      <c r="J1255" s="219" t="s">
        <v>626</v>
      </c>
      <c r="K1255" s="219" t="s">
        <v>558</v>
      </c>
      <c r="L1255" s="219" t="s">
        <v>562</v>
      </c>
      <c r="M1255" s="236" t="s">
        <v>124</v>
      </c>
      <c r="N1255" s="229" t="s">
        <v>557</v>
      </c>
      <c r="O1255" s="250">
        <f>'MMA Rev-Exp Region 4'!D$56</f>
        <v>0</v>
      </c>
      <c r="P1255" s="250">
        <f>'MMA Rev-Exp Region 4'!E$56</f>
        <v>0</v>
      </c>
      <c r="Q1255" s="250">
        <f>'MMA Rev-Exp Region 4'!F$56</f>
        <v>0</v>
      </c>
      <c r="R1255" s="250">
        <f>'MMA Rev-Exp Region 4'!G$56</f>
        <v>0</v>
      </c>
      <c r="S1255" s="250">
        <f>'MMA Rev-Exp Region 4'!H$56</f>
        <v>0</v>
      </c>
      <c r="T1255" s="250">
        <f>'MMA Rev-Exp Region 4'!I$56</f>
        <v>0</v>
      </c>
      <c r="U1255" s="250">
        <f>'MMA Rev-Exp Region 4'!J$56</f>
        <v>0</v>
      </c>
      <c r="V1255" s="250">
        <f>'MMA Rev-Exp Region 4'!K$56</f>
        <v>0</v>
      </c>
      <c r="W1255" s="250">
        <f>'MMA Rev-Exp Region 4'!L$56</f>
        <v>0</v>
      </c>
      <c r="X1255" s="219"/>
    </row>
    <row r="1256" spans="5:24" x14ac:dyDescent="0.3">
      <c r="E1256" s="243">
        <f>Jurat!I$1</f>
        <v>0</v>
      </c>
      <c r="F1256" s="244">
        <f>Jurat!D$33</f>
        <v>0</v>
      </c>
      <c r="G1256" s="219" t="s">
        <v>552</v>
      </c>
      <c r="H1256" s="244">
        <v>42460</v>
      </c>
      <c r="I1256" s="219" t="s">
        <v>489</v>
      </c>
      <c r="J1256" s="219" t="s">
        <v>626</v>
      </c>
      <c r="K1256" s="219" t="s">
        <v>558</v>
      </c>
      <c r="L1256" s="219" t="s">
        <v>562</v>
      </c>
      <c r="M1256" s="236" t="s">
        <v>126</v>
      </c>
      <c r="N1256" s="229" t="s">
        <v>173</v>
      </c>
      <c r="O1256" s="250">
        <f>'MMA Rev-Exp Region 4'!D$57</f>
        <v>0</v>
      </c>
      <c r="P1256" s="250">
        <f>'MMA Rev-Exp Region 4'!E$57</f>
        <v>0</v>
      </c>
      <c r="Q1256" s="250">
        <f>'MMA Rev-Exp Region 4'!F$57</f>
        <v>0</v>
      </c>
      <c r="R1256" s="250">
        <f>'MMA Rev-Exp Region 4'!G$57</f>
        <v>0</v>
      </c>
      <c r="S1256" s="250">
        <f>'MMA Rev-Exp Region 4'!H$57</f>
        <v>0</v>
      </c>
      <c r="T1256" s="250">
        <f>'MMA Rev-Exp Region 4'!I$57</f>
        <v>0</v>
      </c>
      <c r="U1256" s="250">
        <f>'MMA Rev-Exp Region 4'!J$57</f>
        <v>0</v>
      </c>
      <c r="V1256" s="250">
        <f>'MMA Rev-Exp Region 4'!K$57</f>
        <v>0</v>
      </c>
      <c r="W1256" s="250">
        <f>'MMA Rev-Exp Region 4'!L$57</f>
        <v>0</v>
      </c>
      <c r="X1256" s="219"/>
    </row>
    <row r="1257" spans="5:24" x14ac:dyDescent="0.3">
      <c r="E1257" s="243">
        <f>Jurat!I$1</f>
        <v>0</v>
      </c>
      <c r="F1257" s="244">
        <f>Jurat!D$33</f>
        <v>0</v>
      </c>
      <c r="G1257" s="219" t="s">
        <v>552</v>
      </c>
      <c r="H1257" s="244">
        <v>42460</v>
      </c>
      <c r="I1257" s="219" t="s">
        <v>489</v>
      </c>
      <c r="J1257" s="219" t="s">
        <v>626</v>
      </c>
      <c r="K1257" s="219" t="s">
        <v>558</v>
      </c>
      <c r="L1257" s="219" t="s">
        <v>562</v>
      </c>
      <c r="M1257" s="236" t="s">
        <v>127</v>
      </c>
      <c r="N1257" s="229" t="s">
        <v>125</v>
      </c>
      <c r="O1257" s="250">
        <f>'MMA Rev-Exp Region 4'!D$58</f>
        <v>0</v>
      </c>
      <c r="P1257" s="250">
        <f>'MMA Rev-Exp Region 4'!E$58</f>
        <v>0</v>
      </c>
      <c r="Q1257" s="250">
        <f>'MMA Rev-Exp Region 4'!F$58</f>
        <v>0</v>
      </c>
      <c r="R1257" s="250">
        <f>'MMA Rev-Exp Region 4'!G$58</f>
        <v>0</v>
      </c>
      <c r="S1257" s="250">
        <f>'MMA Rev-Exp Region 4'!H$58</f>
        <v>0</v>
      </c>
      <c r="T1257" s="250">
        <f>'MMA Rev-Exp Region 4'!I$58</f>
        <v>0</v>
      </c>
      <c r="U1257" s="250">
        <f>'MMA Rev-Exp Region 4'!J$58</f>
        <v>0</v>
      </c>
      <c r="V1257" s="250">
        <f>'MMA Rev-Exp Region 4'!K$58</f>
        <v>0</v>
      </c>
      <c r="W1257" s="250">
        <f>'MMA Rev-Exp Region 4'!L$58</f>
        <v>0</v>
      </c>
      <c r="X1257" s="219"/>
    </row>
    <row r="1258" spans="5:24" x14ac:dyDescent="0.3">
      <c r="E1258" s="243">
        <f>Jurat!I$1</f>
        <v>0</v>
      </c>
      <c r="F1258" s="244">
        <f>Jurat!D$33</f>
        <v>0</v>
      </c>
      <c r="G1258" s="219" t="s">
        <v>552</v>
      </c>
      <c r="H1258" s="244">
        <v>42460</v>
      </c>
      <c r="I1258" s="219" t="s">
        <v>489</v>
      </c>
      <c r="J1258" s="219" t="s">
        <v>626</v>
      </c>
      <c r="K1258" s="219" t="s">
        <v>558</v>
      </c>
      <c r="L1258" s="219" t="s">
        <v>562</v>
      </c>
      <c r="M1258" s="236" t="s">
        <v>128</v>
      </c>
      <c r="N1258" s="240" t="s">
        <v>174</v>
      </c>
      <c r="O1258" s="250">
        <f>'MMA Rev-Exp Region 4'!D$59</f>
        <v>0</v>
      </c>
      <c r="P1258" s="250">
        <f>'MMA Rev-Exp Region 4'!E$59</f>
        <v>0</v>
      </c>
      <c r="Q1258" s="250">
        <f>'MMA Rev-Exp Region 4'!F$59</f>
        <v>0</v>
      </c>
      <c r="R1258" s="250">
        <f>'MMA Rev-Exp Region 4'!G$59</f>
        <v>0</v>
      </c>
      <c r="S1258" s="250">
        <f>'MMA Rev-Exp Region 4'!H$59</f>
        <v>0</v>
      </c>
      <c r="T1258" s="250">
        <f>'MMA Rev-Exp Region 4'!I$59</f>
        <v>0</v>
      </c>
      <c r="U1258" s="250">
        <f>'MMA Rev-Exp Region 4'!J$59</f>
        <v>0</v>
      </c>
      <c r="V1258" s="250">
        <f>'MMA Rev-Exp Region 4'!K$59</f>
        <v>0</v>
      </c>
      <c r="W1258" s="250">
        <f>'MMA Rev-Exp Region 4'!L$59</f>
        <v>0</v>
      </c>
      <c r="X1258" s="219"/>
    </row>
    <row r="1259" spans="5:24" x14ac:dyDescent="0.3">
      <c r="E1259" s="243">
        <f>Jurat!I$1</f>
        <v>0</v>
      </c>
      <c r="F1259" s="244">
        <f>Jurat!D$33</f>
        <v>0</v>
      </c>
      <c r="G1259" s="219" t="s">
        <v>552</v>
      </c>
      <c r="H1259" s="244">
        <v>42460</v>
      </c>
      <c r="I1259" s="219" t="s">
        <v>489</v>
      </c>
      <c r="J1259" s="219" t="s">
        <v>626</v>
      </c>
      <c r="K1259" s="219" t="s">
        <v>558</v>
      </c>
      <c r="L1259" s="219" t="s">
        <v>562</v>
      </c>
      <c r="M1259" s="236" t="s">
        <v>175</v>
      </c>
      <c r="N1259" s="240" t="s">
        <v>25</v>
      </c>
      <c r="O1259" s="250">
        <f>'MMA Rev-Exp Region 4'!D$60</f>
        <v>0</v>
      </c>
      <c r="P1259" s="250">
        <f>'MMA Rev-Exp Region 4'!E$60</f>
        <v>0</v>
      </c>
      <c r="Q1259" s="250">
        <f>'MMA Rev-Exp Region 4'!F$60</f>
        <v>0</v>
      </c>
      <c r="R1259" s="250">
        <f>'MMA Rev-Exp Region 4'!G$60</f>
        <v>0</v>
      </c>
      <c r="S1259" s="250">
        <f>'MMA Rev-Exp Region 4'!H$60</f>
        <v>0</v>
      </c>
      <c r="T1259" s="250">
        <f>'MMA Rev-Exp Region 4'!I$60</f>
        <v>0</v>
      </c>
      <c r="U1259" s="250">
        <f>'MMA Rev-Exp Region 4'!J$60</f>
        <v>0</v>
      </c>
      <c r="V1259" s="250">
        <f>'MMA Rev-Exp Region 4'!K$60</f>
        <v>0</v>
      </c>
      <c r="W1259" s="250">
        <f>'MMA Rev-Exp Region 4'!L$60</f>
        <v>0</v>
      </c>
      <c r="X1259" s="219"/>
    </row>
    <row r="1260" spans="5:24" x14ac:dyDescent="0.3">
      <c r="E1260" s="243">
        <f>Jurat!I$1</f>
        <v>0</v>
      </c>
      <c r="F1260" s="244">
        <f>Jurat!D$33</f>
        <v>0</v>
      </c>
      <c r="G1260" s="219" t="s">
        <v>552</v>
      </c>
      <c r="H1260" s="244">
        <v>42460</v>
      </c>
      <c r="I1260" s="219" t="s">
        <v>489</v>
      </c>
      <c r="J1260" s="219" t="s">
        <v>626</v>
      </c>
      <c r="K1260" s="219" t="s">
        <v>558</v>
      </c>
      <c r="L1260" s="219" t="s">
        <v>562</v>
      </c>
      <c r="M1260" s="236" t="s">
        <v>556</v>
      </c>
      <c r="N1260" s="240" t="s">
        <v>572</v>
      </c>
      <c r="O1260" s="250">
        <f>'MMA Rev-Exp Region 4'!D$61</f>
        <v>0</v>
      </c>
      <c r="P1260" s="250">
        <f>'MMA Rev-Exp Region 4'!E$61</f>
        <v>0</v>
      </c>
      <c r="Q1260" s="250">
        <f>'MMA Rev-Exp Region 4'!F$61</f>
        <v>0</v>
      </c>
      <c r="R1260" s="250">
        <f>'MMA Rev-Exp Region 4'!G$61</f>
        <v>0</v>
      </c>
      <c r="S1260" s="250">
        <f>'MMA Rev-Exp Region 4'!H$61</f>
        <v>0</v>
      </c>
      <c r="T1260" s="250">
        <f>'MMA Rev-Exp Region 4'!I$61</f>
        <v>0</v>
      </c>
      <c r="U1260" s="250">
        <f>'MMA Rev-Exp Region 4'!J$61</f>
        <v>0</v>
      </c>
      <c r="V1260" s="250">
        <f>'MMA Rev-Exp Region 4'!K$61</f>
        <v>0</v>
      </c>
      <c r="W1260" s="250">
        <f>'MMA Rev-Exp Region 4'!L$61</f>
        <v>0</v>
      </c>
      <c r="X1260" s="219"/>
    </row>
    <row r="1261" spans="5:24" ht="28.8" x14ac:dyDescent="0.3">
      <c r="E1261" s="243">
        <f>Jurat!I$1</f>
        <v>0</v>
      </c>
      <c r="F1261" s="244">
        <f>Jurat!D$33</f>
        <v>0</v>
      </c>
      <c r="G1261" s="219" t="s">
        <v>552</v>
      </c>
      <c r="H1261" s="244">
        <v>42460</v>
      </c>
      <c r="I1261" s="219" t="s">
        <v>489</v>
      </c>
      <c r="J1261" s="219" t="s">
        <v>626</v>
      </c>
      <c r="K1261" s="219" t="s">
        <v>558</v>
      </c>
      <c r="L1261" s="219" t="s">
        <v>563</v>
      </c>
      <c r="M1261" s="236">
        <v>9.1</v>
      </c>
      <c r="N1261" s="229" t="s">
        <v>221</v>
      </c>
      <c r="O1261" s="250">
        <f>'MMA Rev-Exp Region 4'!D$63</f>
        <v>0</v>
      </c>
      <c r="P1261" s="250">
        <f>'MMA Rev-Exp Region 4'!E$63</f>
        <v>0</v>
      </c>
      <c r="Q1261" s="250">
        <f>'MMA Rev-Exp Region 4'!F$63</f>
        <v>0</v>
      </c>
      <c r="R1261" s="250">
        <f>'MMA Rev-Exp Region 4'!G$63</f>
        <v>0</v>
      </c>
      <c r="S1261" s="250">
        <f>'MMA Rev-Exp Region 4'!H$63</f>
        <v>0</v>
      </c>
      <c r="T1261" s="250">
        <f>'MMA Rev-Exp Region 4'!I$63</f>
        <v>0</v>
      </c>
      <c r="U1261" s="250">
        <f>'MMA Rev-Exp Region 4'!J$63</f>
        <v>0</v>
      </c>
      <c r="V1261" s="250">
        <f>'MMA Rev-Exp Region 4'!K$63</f>
        <v>0</v>
      </c>
      <c r="W1261" s="250">
        <f>'MMA Rev-Exp Region 4'!L$63</f>
        <v>0</v>
      </c>
      <c r="X1261" s="219"/>
    </row>
    <row r="1262" spans="5:24" x14ac:dyDescent="0.3">
      <c r="E1262" s="243">
        <f>Jurat!I$1</f>
        <v>0</v>
      </c>
      <c r="F1262" s="244">
        <f>Jurat!D$33</f>
        <v>0</v>
      </c>
      <c r="G1262" s="219" t="s">
        <v>552</v>
      </c>
      <c r="H1262" s="244">
        <v>42460</v>
      </c>
      <c r="I1262" s="219" t="s">
        <v>489</v>
      </c>
      <c r="J1262" s="219" t="s">
        <v>626</v>
      </c>
      <c r="K1262" s="219" t="s">
        <v>558</v>
      </c>
      <c r="L1262" s="219" t="s">
        <v>563</v>
      </c>
      <c r="M1262" s="236" t="s">
        <v>118</v>
      </c>
      <c r="N1262" s="229" t="s">
        <v>222</v>
      </c>
      <c r="O1262" s="250">
        <f>'MMA Rev-Exp Region 4'!D$64</f>
        <v>0</v>
      </c>
      <c r="P1262" s="250">
        <f>'MMA Rev-Exp Region 4'!E$64</f>
        <v>0</v>
      </c>
      <c r="Q1262" s="250">
        <f>'MMA Rev-Exp Region 4'!F$64</f>
        <v>0</v>
      </c>
      <c r="R1262" s="250">
        <f>'MMA Rev-Exp Region 4'!G$64</f>
        <v>0</v>
      </c>
      <c r="S1262" s="250">
        <f>'MMA Rev-Exp Region 4'!H$64</f>
        <v>0</v>
      </c>
      <c r="T1262" s="250">
        <f>'MMA Rev-Exp Region 4'!I$64</f>
        <v>0</v>
      </c>
      <c r="U1262" s="250">
        <f>'MMA Rev-Exp Region 4'!J$64</f>
        <v>0</v>
      </c>
      <c r="V1262" s="250">
        <f>'MMA Rev-Exp Region 4'!K$64</f>
        <v>0</v>
      </c>
      <c r="W1262" s="250">
        <f>'MMA Rev-Exp Region 4'!L$64</f>
        <v>0</v>
      </c>
      <c r="X1262" s="219"/>
    </row>
    <row r="1263" spans="5:24" x14ac:dyDescent="0.3">
      <c r="E1263" s="243">
        <f>Jurat!I$1</f>
        <v>0</v>
      </c>
      <c r="F1263" s="244">
        <f>Jurat!D$33</f>
        <v>0</v>
      </c>
      <c r="G1263" s="219" t="s">
        <v>552</v>
      </c>
      <c r="H1263" s="244">
        <v>42460</v>
      </c>
      <c r="I1263" s="219" t="s">
        <v>489</v>
      </c>
      <c r="J1263" s="219" t="s">
        <v>626</v>
      </c>
      <c r="K1263" s="219" t="s">
        <v>558</v>
      </c>
      <c r="L1263" s="219" t="s">
        <v>563</v>
      </c>
      <c r="M1263" s="236" t="s">
        <v>119</v>
      </c>
      <c r="N1263" s="229" t="s">
        <v>223</v>
      </c>
      <c r="O1263" s="250">
        <f>'MMA Rev-Exp Region 4'!D$65</f>
        <v>0</v>
      </c>
      <c r="P1263" s="250">
        <f>'MMA Rev-Exp Region 4'!E$65</f>
        <v>0</v>
      </c>
      <c r="Q1263" s="250">
        <f>'MMA Rev-Exp Region 4'!F$65</f>
        <v>0</v>
      </c>
      <c r="R1263" s="250">
        <f>'MMA Rev-Exp Region 4'!G$65</f>
        <v>0</v>
      </c>
      <c r="S1263" s="250">
        <f>'MMA Rev-Exp Region 4'!H$65</f>
        <v>0</v>
      </c>
      <c r="T1263" s="250">
        <f>'MMA Rev-Exp Region 4'!I$65</f>
        <v>0</v>
      </c>
      <c r="U1263" s="250">
        <f>'MMA Rev-Exp Region 4'!J$65</f>
        <v>0</v>
      </c>
      <c r="V1263" s="250">
        <f>'MMA Rev-Exp Region 4'!K$65</f>
        <v>0</v>
      </c>
      <c r="W1263" s="250">
        <f>'MMA Rev-Exp Region 4'!L$65</f>
        <v>0</v>
      </c>
      <c r="X1263" s="219"/>
    </row>
    <row r="1264" spans="5:24" x14ac:dyDescent="0.3">
      <c r="E1264" s="243">
        <f>Jurat!I$1</f>
        <v>0</v>
      </c>
      <c r="F1264" s="244">
        <f>Jurat!D$33</f>
        <v>0</v>
      </c>
      <c r="G1264" s="219" t="s">
        <v>552</v>
      </c>
      <c r="H1264" s="244">
        <v>42460</v>
      </c>
      <c r="I1264" s="219" t="s">
        <v>489</v>
      </c>
      <c r="J1264" s="219" t="s">
        <v>626</v>
      </c>
      <c r="K1264" s="219" t="s">
        <v>558</v>
      </c>
      <c r="L1264" s="219" t="s">
        <v>563</v>
      </c>
      <c r="M1264" s="236" t="s">
        <v>120</v>
      </c>
      <c r="N1264" s="229" t="s">
        <v>176</v>
      </c>
      <c r="O1264" s="250">
        <f>'MMA Rev-Exp Region 4'!D$66</f>
        <v>0</v>
      </c>
      <c r="P1264" s="250">
        <f>'MMA Rev-Exp Region 4'!E$66</f>
        <v>0</v>
      </c>
      <c r="Q1264" s="250">
        <f>'MMA Rev-Exp Region 4'!F$66</f>
        <v>0</v>
      </c>
      <c r="R1264" s="250">
        <f>'MMA Rev-Exp Region 4'!G$66</f>
        <v>0</v>
      </c>
      <c r="S1264" s="250">
        <f>'MMA Rev-Exp Region 4'!H$66</f>
        <v>0</v>
      </c>
      <c r="T1264" s="250">
        <f>'MMA Rev-Exp Region 4'!I$66</f>
        <v>0</v>
      </c>
      <c r="U1264" s="250">
        <f>'MMA Rev-Exp Region 4'!J$66</f>
        <v>0</v>
      </c>
      <c r="V1264" s="250">
        <f>'MMA Rev-Exp Region 4'!K$66</f>
        <v>0</v>
      </c>
      <c r="W1264" s="250">
        <f>'MMA Rev-Exp Region 4'!L$66</f>
        <v>0</v>
      </c>
      <c r="X1264" s="219"/>
    </row>
    <row r="1265" spans="5:24" x14ac:dyDescent="0.3">
      <c r="E1265" s="243">
        <f>Jurat!I$1</f>
        <v>0</v>
      </c>
      <c r="F1265" s="244">
        <f>Jurat!D$33</f>
        <v>0</v>
      </c>
      <c r="G1265" s="219" t="s">
        <v>552</v>
      </c>
      <c r="H1265" s="244">
        <v>42460</v>
      </c>
      <c r="I1265" s="219" t="s">
        <v>489</v>
      </c>
      <c r="J1265" s="219" t="s">
        <v>626</v>
      </c>
      <c r="K1265" s="219" t="s">
        <v>558</v>
      </c>
      <c r="L1265" s="219" t="s">
        <v>563</v>
      </c>
      <c r="M1265" s="236" t="s">
        <v>121</v>
      </c>
      <c r="N1265" s="229" t="s">
        <v>146</v>
      </c>
      <c r="O1265" s="250">
        <f>'MMA Rev-Exp Region 4'!D$67</f>
        <v>0</v>
      </c>
      <c r="P1265" s="250">
        <f>'MMA Rev-Exp Region 4'!E$67</f>
        <v>0</v>
      </c>
      <c r="Q1265" s="250">
        <f>'MMA Rev-Exp Region 4'!F$67</f>
        <v>0</v>
      </c>
      <c r="R1265" s="250">
        <f>'MMA Rev-Exp Region 4'!G$67</f>
        <v>0</v>
      </c>
      <c r="S1265" s="250">
        <f>'MMA Rev-Exp Region 4'!H$67</f>
        <v>0</v>
      </c>
      <c r="T1265" s="250">
        <f>'MMA Rev-Exp Region 4'!I$67</f>
        <v>0</v>
      </c>
      <c r="U1265" s="250">
        <f>'MMA Rev-Exp Region 4'!J$67</f>
        <v>0</v>
      </c>
      <c r="V1265" s="250">
        <f>'MMA Rev-Exp Region 4'!K$67</f>
        <v>0</v>
      </c>
      <c r="W1265" s="250">
        <f>'MMA Rev-Exp Region 4'!L$67</f>
        <v>0</v>
      </c>
      <c r="X1265" s="219"/>
    </row>
    <row r="1266" spans="5:24" x14ac:dyDescent="0.3">
      <c r="E1266" s="243">
        <f>Jurat!I$1</f>
        <v>0</v>
      </c>
      <c r="F1266" s="244">
        <f>Jurat!D$33</f>
        <v>0</v>
      </c>
      <c r="G1266" s="219" t="s">
        <v>552</v>
      </c>
      <c r="H1266" s="244">
        <v>42460</v>
      </c>
      <c r="I1266" s="219" t="s">
        <v>489</v>
      </c>
      <c r="J1266" s="219" t="s">
        <v>626</v>
      </c>
      <c r="K1266" s="219" t="s">
        <v>558</v>
      </c>
      <c r="L1266" s="219" t="s">
        <v>563</v>
      </c>
      <c r="M1266" s="236" t="s">
        <v>122</v>
      </c>
      <c r="N1266" s="229" t="s">
        <v>178</v>
      </c>
      <c r="O1266" s="250">
        <f>'MMA Rev-Exp Region 4'!D$68</f>
        <v>0</v>
      </c>
      <c r="P1266" s="250">
        <f>'MMA Rev-Exp Region 4'!E$68</f>
        <v>0</v>
      </c>
      <c r="Q1266" s="250">
        <f>'MMA Rev-Exp Region 4'!F$68</f>
        <v>0</v>
      </c>
      <c r="R1266" s="250">
        <f>'MMA Rev-Exp Region 4'!G$68</f>
        <v>0</v>
      </c>
      <c r="S1266" s="250">
        <f>'MMA Rev-Exp Region 4'!H$68</f>
        <v>0</v>
      </c>
      <c r="T1266" s="250">
        <f>'MMA Rev-Exp Region 4'!I$68</f>
        <v>0</v>
      </c>
      <c r="U1266" s="250">
        <f>'MMA Rev-Exp Region 4'!J$68</f>
        <v>0</v>
      </c>
      <c r="V1266" s="250">
        <f>'MMA Rev-Exp Region 4'!K$68</f>
        <v>0</v>
      </c>
      <c r="W1266" s="250">
        <f>'MMA Rev-Exp Region 4'!L$68</f>
        <v>0</v>
      </c>
      <c r="X1266" s="219"/>
    </row>
    <row r="1267" spans="5:24" x14ac:dyDescent="0.3">
      <c r="E1267" s="243">
        <f>Jurat!I$1</f>
        <v>0</v>
      </c>
      <c r="F1267" s="244">
        <f>Jurat!D$33</f>
        <v>0</v>
      </c>
      <c r="G1267" s="219" t="s">
        <v>552</v>
      </c>
      <c r="H1267" s="244">
        <v>42460</v>
      </c>
      <c r="I1267" s="219" t="s">
        <v>489</v>
      </c>
      <c r="J1267" s="219" t="s">
        <v>626</v>
      </c>
      <c r="K1267" s="219" t="s">
        <v>558</v>
      </c>
      <c r="L1267" s="219" t="s">
        <v>563</v>
      </c>
      <c r="M1267" s="236" t="s">
        <v>123</v>
      </c>
      <c r="N1267" s="229" t="s">
        <v>585</v>
      </c>
      <c r="O1267" s="250">
        <f>'MMA Rev-Exp Region 4'!D$69</f>
        <v>0</v>
      </c>
      <c r="P1267" s="250">
        <f>'MMA Rev-Exp Region 4'!E$69</f>
        <v>0</v>
      </c>
      <c r="Q1267" s="250">
        <f>'MMA Rev-Exp Region 4'!F$69</f>
        <v>0</v>
      </c>
      <c r="R1267" s="250">
        <f>'MMA Rev-Exp Region 4'!G$69</f>
        <v>0</v>
      </c>
      <c r="S1267" s="250">
        <f>'MMA Rev-Exp Region 4'!H$69</f>
        <v>0</v>
      </c>
      <c r="T1267" s="250">
        <f>'MMA Rev-Exp Region 4'!I$69</f>
        <v>0</v>
      </c>
      <c r="U1267" s="250">
        <f>'MMA Rev-Exp Region 4'!J$69</f>
        <v>0</v>
      </c>
      <c r="V1267" s="250">
        <f>'MMA Rev-Exp Region 4'!K$69</f>
        <v>0</v>
      </c>
      <c r="W1267" s="250">
        <f>'MMA Rev-Exp Region 4'!L$69</f>
        <v>0</v>
      </c>
      <c r="X1267" s="219"/>
    </row>
    <row r="1268" spans="5:24" x14ac:dyDescent="0.3">
      <c r="E1268" s="243">
        <f>Jurat!I$1</f>
        <v>0</v>
      </c>
      <c r="F1268" s="244">
        <f>Jurat!D$33</f>
        <v>0</v>
      </c>
      <c r="G1268" s="219" t="s">
        <v>552</v>
      </c>
      <c r="H1268" s="244">
        <v>42460</v>
      </c>
      <c r="I1268" s="219" t="s">
        <v>489</v>
      </c>
      <c r="J1268" s="219" t="s">
        <v>626</v>
      </c>
      <c r="K1268" s="219" t="s">
        <v>558</v>
      </c>
      <c r="L1268" s="219" t="s">
        <v>6</v>
      </c>
      <c r="M1268" s="236" t="s">
        <v>129</v>
      </c>
      <c r="N1268" s="229" t="s">
        <v>224</v>
      </c>
      <c r="O1268" s="250">
        <f>'MMA Rev-Exp Region 4'!D$71</f>
        <v>0</v>
      </c>
      <c r="P1268" s="250">
        <f>'MMA Rev-Exp Region 4'!E$71</f>
        <v>0</v>
      </c>
      <c r="Q1268" s="250">
        <f>'MMA Rev-Exp Region 4'!F$71</f>
        <v>0</v>
      </c>
      <c r="R1268" s="250">
        <f>'MMA Rev-Exp Region 4'!G$71</f>
        <v>0</v>
      </c>
      <c r="S1268" s="250">
        <f>'MMA Rev-Exp Region 4'!H$71</f>
        <v>0</v>
      </c>
      <c r="T1268" s="250">
        <f>'MMA Rev-Exp Region 4'!I$71</f>
        <v>0</v>
      </c>
      <c r="U1268" s="250">
        <f>'MMA Rev-Exp Region 4'!J$71</f>
        <v>0</v>
      </c>
      <c r="V1268" s="250">
        <f>'MMA Rev-Exp Region 4'!K$71</f>
        <v>0</v>
      </c>
      <c r="W1268" s="250">
        <f>'MMA Rev-Exp Region 4'!L$71</f>
        <v>0</v>
      </c>
      <c r="X1268" s="219"/>
    </row>
    <row r="1269" spans="5:24" x14ac:dyDescent="0.3">
      <c r="E1269" s="243">
        <f>Jurat!I$1</f>
        <v>0</v>
      </c>
      <c r="F1269" s="244">
        <f>Jurat!D$33</f>
        <v>0</v>
      </c>
      <c r="G1269" s="219" t="s">
        <v>552</v>
      </c>
      <c r="H1269" s="244">
        <v>42460</v>
      </c>
      <c r="I1269" s="219" t="s">
        <v>489</v>
      </c>
      <c r="J1269" s="219" t="s">
        <v>626</v>
      </c>
      <c r="K1269" s="219" t="s">
        <v>558</v>
      </c>
      <c r="L1269" s="219" t="s">
        <v>6</v>
      </c>
      <c r="M1269" s="236" t="s">
        <v>50</v>
      </c>
      <c r="N1269" s="229" t="s">
        <v>179</v>
      </c>
      <c r="O1269" s="250">
        <f>'MMA Rev-Exp Region 4'!D$72</f>
        <v>0</v>
      </c>
      <c r="P1269" s="250">
        <f>'MMA Rev-Exp Region 4'!E$72</f>
        <v>0</v>
      </c>
      <c r="Q1269" s="250">
        <f>'MMA Rev-Exp Region 4'!F$72</f>
        <v>0</v>
      </c>
      <c r="R1269" s="250">
        <f>'MMA Rev-Exp Region 4'!G$72</f>
        <v>0</v>
      </c>
      <c r="S1269" s="250">
        <f>'MMA Rev-Exp Region 4'!H$72</f>
        <v>0</v>
      </c>
      <c r="T1269" s="250">
        <f>'MMA Rev-Exp Region 4'!I$72</f>
        <v>0</v>
      </c>
      <c r="U1269" s="250">
        <f>'MMA Rev-Exp Region 4'!J$72</f>
        <v>0</v>
      </c>
      <c r="V1269" s="250">
        <f>'MMA Rev-Exp Region 4'!K$72</f>
        <v>0</v>
      </c>
      <c r="W1269" s="250">
        <f>'MMA Rev-Exp Region 4'!L$72</f>
        <v>0</v>
      </c>
      <c r="X1269" s="219"/>
    </row>
    <row r="1270" spans="5:24" x14ac:dyDescent="0.3">
      <c r="E1270" s="243">
        <f>Jurat!I$1</f>
        <v>0</v>
      </c>
      <c r="F1270" s="244">
        <f>Jurat!D$33</f>
        <v>0</v>
      </c>
      <c r="G1270" s="219" t="s">
        <v>552</v>
      </c>
      <c r="H1270" s="244">
        <v>42460</v>
      </c>
      <c r="I1270" s="219" t="s">
        <v>489</v>
      </c>
      <c r="J1270" s="219" t="s">
        <v>626</v>
      </c>
      <c r="K1270" s="219" t="s">
        <v>558</v>
      </c>
      <c r="L1270" s="219" t="s">
        <v>6</v>
      </c>
      <c r="M1270" s="236" t="s">
        <v>51</v>
      </c>
      <c r="N1270" s="229" t="s">
        <v>180</v>
      </c>
      <c r="O1270" s="250">
        <f>'MMA Rev-Exp Region 4'!D$73</f>
        <v>0</v>
      </c>
      <c r="P1270" s="250">
        <f>'MMA Rev-Exp Region 4'!E$73</f>
        <v>0</v>
      </c>
      <c r="Q1270" s="250">
        <f>'MMA Rev-Exp Region 4'!F$73</f>
        <v>0</v>
      </c>
      <c r="R1270" s="250">
        <f>'MMA Rev-Exp Region 4'!G$73</f>
        <v>0</v>
      </c>
      <c r="S1270" s="250">
        <f>'MMA Rev-Exp Region 4'!H$73</f>
        <v>0</v>
      </c>
      <c r="T1270" s="250">
        <f>'MMA Rev-Exp Region 4'!I$73</f>
        <v>0</v>
      </c>
      <c r="U1270" s="250">
        <f>'MMA Rev-Exp Region 4'!J$73</f>
        <v>0</v>
      </c>
      <c r="V1270" s="250">
        <f>'MMA Rev-Exp Region 4'!K$73</f>
        <v>0</v>
      </c>
      <c r="W1270" s="250">
        <f>'MMA Rev-Exp Region 4'!L$73</f>
        <v>0</v>
      </c>
      <c r="X1270" s="219"/>
    </row>
    <row r="1271" spans="5:24" x14ac:dyDescent="0.3">
      <c r="E1271" s="243">
        <f>Jurat!I$1</f>
        <v>0</v>
      </c>
      <c r="F1271" s="244">
        <f>Jurat!D$33</f>
        <v>0</v>
      </c>
      <c r="G1271" s="219" t="s">
        <v>552</v>
      </c>
      <c r="H1271" s="244">
        <v>42460</v>
      </c>
      <c r="I1271" s="219" t="s">
        <v>489</v>
      </c>
      <c r="J1271" s="219" t="s">
        <v>626</v>
      </c>
      <c r="K1271" s="219" t="s">
        <v>558</v>
      </c>
      <c r="L1271" s="219" t="s">
        <v>6</v>
      </c>
      <c r="M1271" s="236" t="s">
        <v>181</v>
      </c>
      <c r="N1271" s="229" t="s">
        <v>577</v>
      </c>
      <c r="O1271" s="250">
        <f>'MMA Rev-Exp Region 4'!D$74</f>
        <v>0</v>
      </c>
      <c r="P1271" s="250">
        <f>'MMA Rev-Exp Region 4'!E$74</f>
        <v>0</v>
      </c>
      <c r="Q1271" s="250">
        <f>'MMA Rev-Exp Region 4'!F$74</f>
        <v>0</v>
      </c>
      <c r="R1271" s="250">
        <f>'MMA Rev-Exp Region 4'!G$74</f>
        <v>0</v>
      </c>
      <c r="S1271" s="250">
        <f>'MMA Rev-Exp Region 4'!H$74</f>
        <v>0</v>
      </c>
      <c r="T1271" s="250">
        <f>'MMA Rev-Exp Region 4'!I$74</f>
        <v>0</v>
      </c>
      <c r="U1271" s="250">
        <f>'MMA Rev-Exp Region 4'!J$74</f>
        <v>0</v>
      </c>
      <c r="V1271" s="250">
        <f>'MMA Rev-Exp Region 4'!K$74</f>
        <v>0</v>
      </c>
      <c r="W1271" s="250">
        <f>'MMA Rev-Exp Region 4'!L$74</f>
        <v>0</v>
      </c>
      <c r="X1271" s="219"/>
    </row>
    <row r="1272" spans="5:24" x14ac:dyDescent="0.3">
      <c r="E1272" s="243">
        <f>Jurat!I$1</f>
        <v>0</v>
      </c>
      <c r="F1272" s="244">
        <f>Jurat!D$33</f>
        <v>0</v>
      </c>
      <c r="G1272" s="219" t="s">
        <v>552</v>
      </c>
      <c r="H1272" s="244">
        <v>42460</v>
      </c>
      <c r="I1272" s="219" t="s">
        <v>489</v>
      </c>
      <c r="J1272" s="219" t="s">
        <v>626</v>
      </c>
      <c r="K1272" s="219" t="s">
        <v>558</v>
      </c>
      <c r="L1272" s="219" t="s">
        <v>547</v>
      </c>
      <c r="M1272" s="237" t="s">
        <v>132</v>
      </c>
      <c r="N1272" s="228" t="s">
        <v>36</v>
      </c>
      <c r="O1272" s="250">
        <f>'MMA Rev-Exp Region 4'!D$80</f>
        <v>0</v>
      </c>
      <c r="P1272" s="250">
        <f>'MMA Rev-Exp Region 4'!E$80</f>
        <v>0</v>
      </c>
      <c r="Q1272" s="250">
        <f>'MMA Rev-Exp Region 4'!F$80</f>
        <v>0</v>
      </c>
      <c r="R1272" s="250">
        <f>'MMA Rev-Exp Region 4'!G$80</f>
        <v>0</v>
      </c>
      <c r="S1272" s="250">
        <f>'MMA Rev-Exp Region 4'!H$80</f>
        <v>0</v>
      </c>
      <c r="T1272" s="250">
        <f>'MMA Rev-Exp Region 4'!I$80</f>
        <v>0</v>
      </c>
      <c r="U1272" s="250">
        <f>'MMA Rev-Exp Region 4'!J$80</f>
        <v>0</v>
      </c>
      <c r="V1272" s="250">
        <f>'MMA Rev-Exp Region 4'!K$80</f>
        <v>0</v>
      </c>
      <c r="W1272" s="250">
        <f>'MMA Rev-Exp Region 4'!L$80</f>
        <v>0</v>
      </c>
      <c r="X1272" s="219"/>
    </row>
    <row r="1273" spans="5:24" x14ac:dyDescent="0.3">
      <c r="E1273" s="243">
        <f>Jurat!I$1</f>
        <v>0</v>
      </c>
      <c r="F1273" s="244">
        <f>Jurat!D$33</f>
        <v>0</v>
      </c>
      <c r="G1273" s="219" t="s">
        <v>552</v>
      </c>
      <c r="H1273" s="244">
        <v>42460</v>
      </c>
      <c r="I1273" s="219" t="s">
        <v>489</v>
      </c>
      <c r="J1273" s="219" t="s">
        <v>626</v>
      </c>
      <c r="K1273" s="219" t="s">
        <v>558</v>
      </c>
      <c r="L1273" s="219" t="s">
        <v>547</v>
      </c>
      <c r="M1273" s="237" t="s">
        <v>182</v>
      </c>
      <c r="N1273" s="228" t="s">
        <v>148</v>
      </c>
      <c r="O1273" s="250">
        <f>'MMA Rev-Exp Region 4'!D$81</f>
        <v>0</v>
      </c>
      <c r="P1273" s="250">
        <f>'MMA Rev-Exp Region 4'!E$81</f>
        <v>0</v>
      </c>
      <c r="Q1273" s="250">
        <f>'MMA Rev-Exp Region 4'!F$81</f>
        <v>0</v>
      </c>
      <c r="R1273" s="250">
        <f>'MMA Rev-Exp Region 4'!G$81</f>
        <v>0</v>
      </c>
      <c r="S1273" s="250">
        <f>'MMA Rev-Exp Region 4'!H$81</f>
        <v>0</v>
      </c>
      <c r="T1273" s="250">
        <f>'MMA Rev-Exp Region 4'!I$81</f>
        <v>0</v>
      </c>
      <c r="U1273" s="250">
        <f>'MMA Rev-Exp Region 4'!J$81</f>
        <v>0</v>
      </c>
      <c r="V1273" s="250">
        <f>'MMA Rev-Exp Region 4'!K$81</f>
        <v>0</v>
      </c>
      <c r="W1273" s="250">
        <f>'MMA Rev-Exp Region 4'!L$81</f>
        <v>0</v>
      </c>
      <c r="X1273" s="219"/>
    </row>
    <row r="1274" spans="5:24" x14ac:dyDescent="0.3">
      <c r="E1274" s="243">
        <f>Jurat!I$1</f>
        <v>0</v>
      </c>
      <c r="F1274" s="244">
        <f>Jurat!D$33</f>
        <v>0</v>
      </c>
      <c r="G1274" s="219" t="s">
        <v>552</v>
      </c>
      <c r="H1274" s="244">
        <v>42460</v>
      </c>
      <c r="I1274" s="219" t="s">
        <v>489</v>
      </c>
      <c r="J1274" s="219" t="s">
        <v>626</v>
      </c>
      <c r="K1274" s="219" t="s">
        <v>558</v>
      </c>
      <c r="L1274" s="219" t="s">
        <v>547</v>
      </c>
      <c r="M1274" s="237" t="s">
        <v>184</v>
      </c>
      <c r="N1274" s="228" t="s">
        <v>44</v>
      </c>
      <c r="O1274" s="250">
        <f>'MMA Rev-Exp Region 4'!D$83</f>
        <v>0</v>
      </c>
      <c r="P1274" s="250">
        <f>'MMA Rev-Exp Region 4'!E$83</f>
        <v>0</v>
      </c>
      <c r="Q1274" s="250">
        <f>'MMA Rev-Exp Region 4'!F$83</f>
        <v>0</v>
      </c>
      <c r="R1274" s="250">
        <f>'MMA Rev-Exp Region 4'!G$83</f>
        <v>0</v>
      </c>
      <c r="S1274" s="250">
        <f>'MMA Rev-Exp Region 4'!H$83</f>
        <v>0</v>
      </c>
      <c r="T1274" s="250">
        <f>'MMA Rev-Exp Region 4'!I$83</f>
        <v>0</v>
      </c>
      <c r="U1274" s="250">
        <f>'MMA Rev-Exp Region 4'!J$83</f>
        <v>0</v>
      </c>
      <c r="V1274" s="250">
        <f>'MMA Rev-Exp Region 4'!K$83</f>
        <v>0</v>
      </c>
      <c r="W1274" s="250">
        <f>'MMA Rev-Exp Region 4'!L$83</f>
        <v>0</v>
      </c>
      <c r="X1274" s="219"/>
    </row>
    <row r="1275" spans="5:24" x14ac:dyDescent="0.3">
      <c r="E1275" s="243">
        <f>Jurat!I$1</f>
        <v>0</v>
      </c>
      <c r="F1275" s="244">
        <f>Jurat!D$33</f>
        <v>0</v>
      </c>
      <c r="G1275" s="219" t="s">
        <v>552</v>
      </c>
      <c r="H1275" s="244">
        <v>42460</v>
      </c>
      <c r="I1275" s="219" t="s">
        <v>489</v>
      </c>
      <c r="J1275" s="219" t="s">
        <v>626</v>
      </c>
      <c r="K1275" s="219" t="s">
        <v>558</v>
      </c>
      <c r="L1275" s="219" t="s">
        <v>547</v>
      </c>
      <c r="M1275" s="237" t="s">
        <v>185</v>
      </c>
      <c r="N1275" s="228" t="s">
        <v>427</v>
      </c>
      <c r="O1275" s="250">
        <f>'MMA Rev-Exp Region 4'!D$84</f>
        <v>0</v>
      </c>
      <c r="P1275" s="250">
        <f>'MMA Rev-Exp Region 4'!E$84</f>
        <v>0</v>
      </c>
      <c r="Q1275" s="250">
        <f>'MMA Rev-Exp Region 4'!F$84</f>
        <v>0</v>
      </c>
      <c r="R1275" s="250">
        <f>'MMA Rev-Exp Region 4'!G$84</f>
        <v>0</v>
      </c>
      <c r="S1275" s="250">
        <f>'MMA Rev-Exp Region 4'!H$84</f>
        <v>0</v>
      </c>
      <c r="T1275" s="250">
        <f>'MMA Rev-Exp Region 4'!I$84</f>
        <v>0</v>
      </c>
      <c r="U1275" s="250">
        <f>'MMA Rev-Exp Region 4'!J$84</f>
        <v>0</v>
      </c>
      <c r="V1275" s="250">
        <f>'MMA Rev-Exp Region 4'!K$84</f>
        <v>0</v>
      </c>
      <c r="W1275" s="250">
        <f>'MMA Rev-Exp Region 4'!L$84</f>
        <v>0</v>
      </c>
      <c r="X1275" s="219"/>
    </row>
    <row r="1276" spans="5:24" x14ac:dyDescent="0.3">
      <c r="E1276" s="243">
        <f>Jurat!I$1</f>
        <v>0</v>
      </c>
      <c r="F1276" s="244">
        <f>Jurat!D$33</f>
        <v>0</v>
      </c>
      <c r="G1276" s="219" t="s">
        <v>552</v>
      </c>
      <c r="H1276" s="244">
        <v>42460</v>
      </c>
      <c r="I1276" s="219" t="s">
        <v>489</v>
      </c>
      <c r="J1276" s="219" t="s">
        <v>626</v>
      </c>
      <c r="K1276" s="219" t="s">
        <v>564</v>
      </c>
      <c r="L1276" s="219" t="s">
        <v>549</v>
      </c>
      <c r="M1276" s="236" t="s">
        <v>133</v>
      </c>
      <c r="N1276" s="228" t="s">
        <v>30</v>
      </c>
      <c r="O1276" s="250">
        <f>'MMA Rev-Exp Region 4'!D$89</f>
        <v>0</v>
      </c>
      <c r="P1276" s="250">
        <v>0</v>
      </c>
      <c r="Q1276" s="250">
        <v>0</v>
      </c>
      <c r="R1276" s="250">
        <v>0</v>
      </c>
      <c r="S1276" s="250">
        <v>0</v>
      </c>
      <c r="T1276" s="250">
        <v>0</v>
      </c>
      <c r="U1276" s="250">
        <v>0</v>
      </c>
      <c r="V1276" s="250">
        <v>0</v>
      </c>
      <c r="W1276" s="250">
        <v>0</v>
      </c>
      <c r="X1276" s="219"/>
    </row>
    <row r="1277" spans="5:24" x14ac:dyDescent="0.3">
      <c r="E1277" s="243">
        <f>Jurat!I$1</f>
        <v>0</v>
      </c>
      <c r="F1277" s="244">
        <f>Jurat!D$33</f>
        <v>0</v>
      </c>
      <c r="G1277" s="219" t="s">
        <v>552</v>
      </c>
      <c r="H1277" s="244">
        <v>42460</v>
      </c>
      <c r="I1277" s="219" t="s">
        <v>489</v>
      </c>
      <c r="J1277" s="219" t="s">
        <v>626</v>
      </c>
      <c r="K1277" s="219" t="s">
        <v>564</v>
      </c>
      <c r="L1277" s="219" t="s">
        <v>549</v>
      </c>
      <c r="M1277" s="236" t="s">
        <v>134</v>
      </c>
      <c r="N1277" s="231" t="s">
        <v>109</v>
      </c>
      <c r="O1277" s="250">
        <f>'MMA Rev-Exp Region 4'!D$90</f>
        <v>0</v>
      </c>
      <c r="P1277" s="250">
        <v>0</v>
      </c>
      <c r="Q1277" s="250">
        <v>0</v>
      </c>
      <c r="R1277" s="250">
        <v>0</v>
      </c>
      <c r="S1277" s="250">
        <v>0</v>
      </c>
      <c r="T1277" s="250">
        <v>0</v>
      </c>
      <c r="U1277" s="250">
        <v>0</v>
      </c>
      <c r="V1277" s="250">
        <v>0</v>
      </c>
      <c r="W1277" s="250">
        <v>0</v>
      </c>
      <c r="X1277" s="219"/>
    </row>
    <row r="1278" spans="5:24" x14ac:dyDescent="0.3">
      <c r="E1278" s="243">
        <f>Jurat!I$1</f>
        <v>0</v>
      </c>
      <c r="F1278" s="244">
        <f>Jurat!D$33</f>
        <v>0</v>
      </c>
      <c r="G1278" s="219" t="s">
        <v>552</v>
      </c>
      <c r="H1278" s="244">
        <v>42460</v>
      </c>
      <c r="I1278" s="219" t="s">
        <v>489</v>
      </c>
      <c r="J1278" s="219" t="s">
        <v>626</v>
      </c>
      <c r="K1278" s="219" t="s">
        <v>564</v>
      </c>
      <c r="L1278" s="219" t="s">
        <v>549</v>
      </c>
      <c r="M1278" s="236" t="s">
        <v>135</v>
      </c>
      <c r="N1278" s="228" t="s">
        <v>110</v>
      </c>
      <c r="O1278" s="250">
        <f>'MMA Rev-Exp Region 4'!D$91</f>
        <v>0</v>
      </c>
      <c r="P1278" s="250">
        <v>0</v>
      </c>
      <c r="Q1278" s="250">
        <v>0</v>
      </c>
      <c r="R1278" s="250">
        <v>0</v>
      </c>
      <c r="S1278" s="250">
        <v>0</v>
      </c>
      <c r="T1278" s="250">
        <v>0</v>
      </c>
      <c r="U1278" s="250">
        <v>0</v>
      </c>
      <c r="V1278" s="250">
        <v>0</v>
      </c>
      <c r="W1278" s="250">
        <v>0</v>
      </c>
      <c r="X1278" s="219"/>
    </row>
    <row r="1279" spans="5:24" x14ac:dyDescent="0.3">
      <c r="E1279" s="243">
        <f>Jurat!I$1</f>
        <v>0</v>
      </c>
      <c r="F1279" s="244">
        <f>Jurat!D$33</f>
        <v>0</v>
      </c>
      <c r="G1279" s="219" t="s">
        <v>552</v>
      </c>
      <c r="H1279" s="244">
        <v>42460</v>
      </c>
      <c r="I1279" s="219" t="s">
        <v>489</v>
      </c>
      <c r="J1279" s="219" t="s">
        <v>626</v>
      </c>
      <c r="K1279" s="219" t="s">
        <v>564</v>
      </c>
      <c r="L1279" s="219" t="s">
        <v>549</v>
      </c>
      <c r="M1279" s="239" t="s">
        <v>136</v>
      </c>
      <c r="N1279" s="228" t="s">
        <v>111</v>
      </c>
      <c r="O1279" s="250">
        <f>'MMA Rev-Exp Region 4'!D$92</f>
        <v>0</v>
      </c>
      <c r="P1279" s="250">
        <v>0</v>
      </c>
      <c r="Q1279" s="250">
        <v>0</v>
      </c>
      <c r="R1279" s="250">
        <v>0</v>
      </c>
      <c r="S1279" s="250">
        <v>0</v>
      </c>
      <c r="T1279" s="250">
        <v>0</v>
      </c>
      <c r="U1279" s="250">
        <v>0</v>
      </c>
      <c r="V1279" s="250">
        <v>0</v>
      </c>
      <c r="W1279" s="250">
        <v>0</v>
      </c>
      <c r="X1279" s="219"/>
    </row>
    <row r="1280" spans="5:24" x14ac:dyDescent="0.3">
      <c r="E1280" s="243">
        <f>Jurat!I$1</f>
        <v>0</v>
      </c>
      <c r="F1280" s="244">
        <f>Jurat!D$33</f>
        <v>0</v>
      </c>
      <c r="G1280" s="219" t="s">
        <v>552</v>
      </c>
      <c r="H1280" s="244">
        <v>42460</v>
      </c>
      <c r="I1280" s="219" t="s">
        <v>489</v>
      </c>
      <c r="J1280" s="219" t="s">
        <v>626</v>
      </c>
      <c r="K1280" s="219" t="s">
        <v>564</v>
      </c>
      <c r="L1280" s="219" t="s">
        <v>549</v>
      </c>
      <c r="M1280" s="239" t="s">
        <v>137</v>
      </c>
      <c r="N1280" s="228" t="s">
        <v>112</v>
      </c>
      <c r="O1280" s="250">
        <f>'MMA Rev-Exp Region 4'!D$93</f>
        <v>0</v>
      </c>
      <c r="P1280" s="250">
        <v>0</v>
      </c>
      <c r="Q1280" s="250">
        <v>0</v>
      </c>
      <c r="R1280" s="250">
        <v>0</v>
      </c>
      <c r="S1280" s="250">
        <v>0</v>
      </c>
      <c r="T1280" s="250">
        <v>0</v>
      </c>
      <c r="U1280" s="250">
        <v>0</v>
      </c>
      <c r="V1280" s="250">
        <v>0</v>
      </c>
      <c r="W1280" s="250">
        <v>0</v>
      </c>
      <c r="X1280" s="219"/>
    </row>
    <row r="1281" spans="5:24" x14ac:dyDescent="0.3">
      <c r="E1281" s="243">
        <f>Jurat!I$1</f>
        <v>0</v>
      </c>
      <c r="F1281" s="244">
        <f>Jurat!D$33</f>
        <v>0</v>
      </c>
      <c r="G1281" s="219" t="s">
        <v>552</v>
      </c>
      <c r="H1281" s="244">
        <v>42460</v>
      </c>
      <c r="I1281" s="219" t="s">
        <v>489</v>
      </c>
      <c r="J1281" s="219" t="s">
        <v>626</v>
      </c>
      <c r="K1281" s="219" t="s">
        <v>564</v>
      </c>
      <c r="L1281" s="219" t="s">
        <v>549</v>
      </c>
      <c r="M1281" s="236" t="s">
        <v>138</v>
      </c>
      <c r="N1281" s="231" t="s">
        <v>31</v>
      </c>
      <c r="O1281" s="250">
        <f>'MMA Rev-Exp Region 4'!D$94</f>
        <v>0</v>
      </c>
      <c r="P1281" s="250">
        <v>0</v>
      </c>
      <c r="Q1281" s="250">
        <v>0</v>
      </c>
      <c r="R1281" s="250">
        <v>0</v>
      </c>
      <c r="S1281" s="250">
        <v>0</v>
      </c>
      <c r="T1281" s="250">
        <v>0</v>
      </c>
      <c r="U1281" s="250">
        <v>0</v>
      </c>
      <c r="V1281" s="250">
        <v>0</v>
      </c>
      <c r="W1281" s="250">
        <v>0</v>
      </c>
      <c r="X1281" s="219"/>
    </row>
    <row r="1282" spans="5:24" x14ac:dyDescent="0.3">
      <c r="E1282" s="243">
        <f>Jurat!I$1</f>
        <v>0</v>
      </c>
      <c r="F1282" s="244">
        <f>Jurat!D$33</f>
        <v>0</v>
      </c>
      <c r="G1282" s="219" t="s">
        <v>552</v>
      </c>
      <c r="H1282" s="244">
        <v>42460</v>
      </c>
      <c r="I1282" s="219" t="s">
        <v>489</v>
      </c>
      <c r="J1282" s="219" t="s">
        <v>626</v>
      </c>
      <c r="K1282" s="219" t="s">
        <v>550</v>
      </c>
      <c r="L1282" s="219" t="s">
        <v>550</v>
      </c>
      <c r="M1282" s="237" t="s">
        <v>140</v>
      </c>
      <c r="N1282" s="231" t="s">
        <v>424</v>
      </c>
      <c r="O1282" s="250">
        <f>'MMA Rev-Exp Region 4'!D$96</f>
        <v>0</v>
      </c>
      <c r="P1282" s="250">
        <v>0</v>
      </c>
      <c r="Q1282" s="250">
        <v>0</v>
      </c>
      <c r="R1282" s="250">
        <v>0</v>
      </c>
      <c r="S1282" s="250">
        <v>0</v>
      </c>
      <c r="T1282" s="250">
        <v>0</v>
      </c>
      <c r="U1282" s="250">
        <v>0</v>
      </c>
      <c r="V1282" s="250">
        <v>0</v>
      </c>
      <c r="W1282" s="250">
        <v>0</v>
      </c>
      <c r="X1282" s="219"/>
    </row>
    <row r="1283" spans="5:24" x14ac:dyDescent="0.3">
      <c r="E1283" s="243">
        <f>Jurat!I$1</f>
        <v>0</v>
      </c>
      <c r="F1283" s="244">
        <f>Jurat!D$33</f>
        <v>0</v>
      </c>
      <c r="G1283" s="219" t="s">
        <v>552</v>
      </c>
      <c r="H1283" s="244">
        <v>42460</v>
      </c>
      <c r="I1283" s="219" t="s">
        <v>489</v>
      </c>
      <c r="J1283" s="219" t="s">
        <v>626</v>
      </c>
      <c r="K1283" s="219" t="s">
        <v>550</v>
      </c>
      <c r="L1283" s="219" t="s">
        <v>550</v>
      </c>
      <c r="M1283" s="237" t="s">
        <v>141</v>
      </c>
      <c r="N1283" s="231" t="s">
        <v>417</v>
      </c>
      <c r="O1283" s="250">
        <f>'MMA Rev-Exp Region 4'!D$97</f>
        <v>0</v>
      </c>
      <c r="P1283" s="250">
        <v>0</v>
      </c>
      <c r="Q1283" s="250">
        <v>0</v>
      </c>
      <c r="R1283" s="250">
        <v>0</v>
      </c>
      <c r="S1283" s="250">
        <v>0</v>
      </c>
      <c r="T1283" s="250">
        <v>0</v>
      </c>
      <c r="U1283" s="250">
        <v>0</v>
      </c>
      <c r="V1283" s="250">
        <v>0</v>
      </c>
      <c r="W1283" s="250">
        <v>0</v>
      </c>
      <c r="X1283" s="219"/>
    </row>
    <row r="1284" spans="5:24" ht="28.8" x14ac:dyDescent="0.3">
      <c r="E1284" s="243">
        <f>Jurat!I$1</f>
        <v>0</v>
      </c>
      <c r="F1284" s="244">
        <f>Jurat!D$33</f>
        <v>0</v>
      </c>
      <c r="G1284" s="219" t="s">
        <v>552</v>
      </c>
      <c r="H1284" s="244">
        <v>42460</v>
      </c>
      <c r="I1284" s="219" t="s">
        <v>489</v>
      </c>
      <c r="J1284" s="219" t="s">
        <v>626</v>
      </c>
      <c r="K1284" s="219" t="s">
        <v>550</v>
      </c>
      <c r="L1284" s="219" t="s">
        <v>550</v>
      </c>
      <c r="M1284" s="237" t="s">
        <v>142</v>
      </c>
      <c r="N1284" s="231" t="s">
        <v>197</v>
      </c>
      <c r="O1284" s="250">
        <f>'MMA Rev-Exp Region 4'!D$98</f>
        <v>0</v>
      </c>
      <c r="P1284" s="250">
        <v>0</v>
      </c>
      <c r="Q1284" s="250">
        <v>0</v>
      </c>
      <c r="R1284" s="250">
        <v>0</v>
      </c>
      <c r="S1284" s="250">
        <v>0</v>
      </c>
      <c r="T1284" s="250">
        <v>0</v>
      </c>
      <c r="U1284" s="250">
        <v>0</v>
      </c>
      <c r="V1284" s="250">
        <v>0</v>
      </c>
      <c r="W1284" s="250">
        <v>0</v>
      </c>
      <c r="X1284" s="219"/>
    </row>
    <row r="1285" spans="5:24" x14ac:dyDescent="0.3">
      <c r="E1285" s="243">
        <f>Jurat!I$1</f>
        <v>0</v>
      </c>
      <c r="F1285" s="244">
        <f>Jurat!D$33</f>
        <v>0</v>
      </c>
      <c r="G1285" s="219" t="s">
        <v>552</v>
      </c>
      <c r="H1285" s="244">
        <v>42460</v>
      </c>
      <c r="I1285" s="219" t="s">
        <v>489</v>
      </c>
      <c r="J1285" s="219" t="s">
        <v>627</v>
      </c>
      <c r="K1285" s="234" t="s">
        <v>29</v>
      </c>
      <c r="L1285" s="234" t="s">
        <v>29</v>
      </c>
      <c r="M1285" s="237" t="s">
        <v>325</v>
      </c>
      <c r="N1285" s="231" t="s">
        <v>29</v>
      </c>
      <c r="O1285" s="250">
        <f>'MMA Rev-Exp Region 4'!D$105</f>
        <v>0</v>
      </c>
      <c r="P1285" s="250">
        <v>0</v>
      </c>
      <c r="Q1285" s="250">
        <v>0</v>
      </c>
      <c r="R1285" s="250">
        <v>0</v>
      </c>
      <c r="S1285" s="250">
        <v>0</v>
      </c>
      <c r="T1285" s="250">
        <v>0</v>
      </c>
      <c r="U1285" s="250">
        <v>0</v>
      </c>
      <c r="V1285" s="250">
        <v>0</v>
      </c>
      <c r="W1285" s="250">
        <v>0</v>
      </c>
      <c r="X1285" s="219"/>
    </row>
    <row r="1286" spans="5:24" x14ac:dyDescent="0.3">
      <c r="E1286" s="243">
        <f>Jurat!I$1</f>
        <v>0</v>
      </c>
      <c r="F1286" s="244">
        <f>Jurat!D$33</f>
        <v>0</v>
      </c>
      <c r="G1286" s="219" t="s">
        <v>552</v>
      </c>
      <c r="H1286" s="244">
        <v>42460</v>
      </c>
      <c r="I1286" s="219" t="s">
        <v>489</v>
      </c>
      <c r="J1286" s="219" t="s">
        <v>628</v>
      </c>
      <c r="K1286" s="219" t="s">
        <v>629</v>
      </c>
      <c r="L1286" s="234" t="s">
        <v>629</v>
      </c>
      <c r="M1286" s="238" t="s">
        <v>327</v>
      </c>
      <c r="N1286" s="231" t="s">
        <v>419</v>
      </c>
      <c r="O1286" s="250">
        <f>'MMA Rev-Exp Region 4'!D$107</f>
        <v>0</v>
      </c>
      <c r="P1286" s="250">
        <v>0</v>
      </c>
      <c r="Q1286" s="250">
        <v>0</v>
      </c>
      <c r="R1286" s="250">
        <v>0</v>
      </c>
      <c r="S1286" s="250">
        <v>0</v>
      </c>
      <c r="T1286" s="250">
        <v>0</v>
      </c>
      <c r="U1286" s="250">
        <v>0</v>
      </c>
      <c r="V1286" s="250">
        <v>0</v>
      </c>
      <c r="W1286" s="250">
        <v>0</v>
      </c>
      <c r="X1286" s="219"/>
    </row>
    <row r="1287" spans="5:24" x14ac:dyDescent="0.3">
      <c r="E1287" s="243">
        <f>Jurat!I$1</f>
        <v>0</v>
      </c>
      <c r="F1287" s="244">
        <f>Jurat!D$33</f>
        <v>0</v>
      </c>
      <c r="G1287" s="219" t="s">
        <v>552</v>
      </c>
      <c r="H1287" s="244">
        <v>42460</v>
      </c>
      <c r="I1287" s="219" t="s">
        <v>489</v>
      </c>
      <c r="J1287" s="219" t="s">
        <v>627</v>
      </c>
      <c r="K1287" s="219" t="s">
        <v>630</v>
      </c>
      <c r="L1287" s="234" t="s">
        <v>630</v>
      </c>
      <c r="M1287" s="238" t="s">
        <v>201</v>
      </c>
      <c r="N1287" s="231" t="s">
        <v>421</v>
      </c>
      <c r="O1287" s="250">
        <f>'MMA Rev-Exp Region 4'!D$108</f>
        <v>0</v>
      </c>
      <c r="P1287" s="250">
        <v>0</v>
      </c>
      <c r="Q1287" s="250">
        <v>0</v>
      </c>
      <c r="R1287" s="250">
        <v>0</v>
      </c>
      <c r="S1287" s="250">
        <v>0</v>
      </c>
      <c r="T1287" s="250">
        <v>0</v>
      </c>
      <c r="U1287" s="250">
        <v>0</v>
      </c>
      <c r="V1287" s="250">
        <v>0</v>
      </c>
      <c r="W1287" s="250">
        <v>0</v>
      </c>
      <c r="X1287" s="219"/>
    </row>
    <row r="1288" spans="5:24" x14ac:dyDescent="0.3">
      <c r="E1288" s="243">
        <f>Jurat!I$1</f>
        <v>0</v>
      </c>
      <c r="F1288" s="244">
        <f>Jurat!D$33</f>
        <v>0</v>
      </c>
      <c r="G1288" s="219" t="s">
        <v>552</v>
      </c>
      <c r="H1288" s="244">
        <v>42460</v>
      </c>
      <c r="I1288" s="219" t="s">
        <v>489</v>
      </c>
      <c r="J1288" s="219" t="s">
        <v>627</v>
      </c>
      <c r="K1288" s="219" t="s">
        <v>630</v>
      </c>
      <c r="L1288" s="234" t="s">
        <v>630</v>
      </c>
      <c r="M1288" s="238" t="s">
        <v>202</v>
      </c>
      <c r="N1288" s="231" t="s">
        <v>420</v>
      </c>
      <c r="O1288" s="250">
        <f>'MMA Rev-Exp Region 4'!D$109</f>
        <v>0</v>
      </c>
      <c r="P1288" s="250">
        <v>0</v>
      </c>
      <c r="Q1288" s="250">
        <v>0</v>
      </c>
      <c r="R1288" s="250">
        <v>0</v>
      </c>
      <c r="S1288" s="250">
        <v>0</v>
      </c>
      <c r="T1288" s="250">
        <v>0</v>
      </c>
      <c r="U1288" s="250">
        <v>0</v>
      </c>
      <c r="V1288" s="250">
        <v>0</v>
      </c>
      <c r="W1288" s="250">
        <v>0</v>
      </c>
      <c r="X1288" s="219"/>
    </row>
    <row r="1289" spans="5:24" x14ac:dyDescent="0.3">
      <c r="E1289" s="243">
        <f>Jurat!I$1</f>
        <v>0</v>
      </c>
      <c r="F1289" s="244">
        <f>Jurat!D$33</f>
        <v>0</v>
      </c>
      <c r="G1289" s="219" t="s">
        <v>552</v>
      </c>
      <c r="H1289" s="244">
        <v>42460</v>
      </c>
      <c r="I1289" s="219" t="s">
        <v>489</v>
      </c>
      <c r="J1289" s="219" t="s">
        <v>627</v>
      </c>
      <c r="K1289" s="219" t="s">
        <v>630</v>
      </c>
      <c r="L1289" s="234" t="s">
        <v>630</v>
      </c>
      <c r="M1289" s="238" t="s">
        <v>203</v>
      </c>
      <c r="N1289" s="231" t="s">
        <v>28</v>
      </c>
      <c r="O1289" s="250">
        <f>'MMA Rev-Exp Region 4'!D$110</f>
        <v>0</v>
      </c>
      <c r="P1289" s="250">
        <v>0</v>
      </c>
      <c r="Q1289" s="250">
        <v>0</v>
      </c>
      <c r="R1289" s="250">
        <v>0</v>
      </c>
      <c r="S1289" s="250">
        <v>0</v>
      </c>
      <c r="T1289" s="250">
        <v>0</v>
      </c>
      <c r="U1289" s="250">
        <v>0</v>
      </c>
      <c r="V1289" s="250">
        <v>0</v>
      </c>
      <c r="W1289" s="250">
        <v>0</v>
      </c>
      <c r="X1289" s="219"/>
    </row>
    <row r="1290" spans="5:24" x14ac:dyDescent="0.3">
      <c r="E1290" s="243">
        <f>Jurat!I$1</f>
        <v>0</v>
      </c>
      <c r="F1290" s="244">
        <f>Jurat!D$33</f>
        <v>0</v>
      </c>
      <c r="G1290" s="219" t="s">
        <v>552</v>
      </c>
      <c r="H1290" s="244">
        <v>42460</v>
      </c>
      <c r="I1290" s="219" t="s">
        <v>489</v>
      </c>
      <c r="J1290" s="219" t="s">
        <v>627</v>
      </c>
      <c r="K1290" s="219" t="s">
        <v>630</v>
      </c>
      <c r="L1290" s="234" t="s">
        <v>630</v>
      </c>
      <c r="M1290" s="238" t="s">
        <v>204</v>
      </c>
      <c r="N1290" s="231" t="s">
        <v>205</v>
      </c>
      <c r="O1290" s="250">
        <f>'MMA Rev-Exp Region 4'!D$111</f>
        <v>0</v>
      </c>
      <c r="P1290" s="250">
        <v>0</v>
      </c>
      <c r="Q1290" s="250">
        <v>0</v>
      </c>
      <c r="R1290" s="250">
        <v>0</v>
      </c>
      <c r="S1290" s="250">
        <v>0</v>
      </c>
      <c r="T1290" s="250">
        <v>0</v>
      </c>
      <c r="U1290" s="250">
        <v>0</v>
      </c>
      <c r="V1290" s="250">
        <v>0</v>
      </c>
      <c r="W1290" s="250">
        <v>0</v>
      </c>
      <c r="X1290" s="219"/>
    </row>
    <row r="1291" spans="5:24" ht="28.8" x14ac:dyDescent="0.3">
      <c r="E1291" s="243">
        <f>Jurat!I$1</f>
        <v>0</v>
      </c>
      <c r="F1291" s="244">
        <f>Jurat!D$33</f>
        <v>0</v>
      </c>
      <c r="G1291" s="219" t="s">
        <v>552</v>
      </c>
      <c r="H1291" s="244">
        <v>42460</v>
      </c>
      <c r="I1291" s="219" t="s">
        <v>489</v>
      </c>
      <c r="J1291" s="219" t="s">
        <v>627</v>
      </c>
      <c r="K1291" s="219" t="s">
        <v>29</v>
      </c>
      <c r="L1291" s="234" t="s">
        <v>29</v>
      </c>
      <c r="M1291" s="238" t="s">
        <v>207</v>
      </c>
      <c r="N1291" s="231" t="s">
        <v>422</v>
      </c>
      <c r="O1291" s="250">
        <f>'MMA Rev-Exp Region 4'!D$113</f>
        <v>0</v>
      </c>
      <c r="P1291" s="250">
        <v>0</v>
      </c>
      <c r="Q1291" s="250">
        <v>0</v>
      </c>
      <c r="R1291" s="250">
        <v>0</v>
      </c>
      <c r="S1291" s="250">
        <v>0</v>
      </c>
      <c r="T1291" s="250">
        <v>0</v>
      </c>
      <c r="U1291" s="250">
        <v>0</v>
      </c>
      <c r="V1291" s="250">
        <v>0</v>
      </c>
      <c r="W1291" s="250">
        <v>0</v>
      </c>
      <c r="X1291" s="219"/>
    </row>
    <row r="1292" spans="5:24" x14ac:dyDescent="0.3">
      <c r="E1292" s="243">
        <f>Jurat!I$1</f>
        <v>0</v>
      </c>
      <c r="F1292" s="244">
        <f>Jurat!D$33</f>
        <v>0</v>
      </c>
      <c r="G1292" s="219" t="s">
        <v>552</v>
      </c>
      <c r="H1292" s="244">
        <v>42460</v>
      </c>
      <c r="I1292" s="219" t="s">
        <v>489</v>
      </c>
      <c r="J1292" s="219" t="s">
        <v>628</v>
      </c>
      <c r="K1292" s="219" t="s">
        <v>629</v>
      </c>
      <c r="L1292" s="234" t="s">
        <v>629</v>
      </c>
      <c r="M1292" s="238" t="s">
        <v>208</v>
      </c>
      <c r="N1292" s="231" t="s">
        <v>209</v>
      </c>
      <c r="O1292" s="250">
        <f>'MMA Rev-Exp Region 4'!D$114</f>
        <v>0</v>
      </c>
      <c r="P1292" s="250">
        <v>0</v>
      </c>
      <c r="Q1292" s="250">
        <v>0</v>
      </c>
      <c r="R1292" s="250">
        <v>0</v>
      </c>
      <c r="S1292" s="250">
        <v>0</v>
      </c>
      <c r="T1292" s="250">
        <v>0</v>
      </c>
      <c r="U1292" s="250">
        <v>0</v>
      </c>
      <c r="V1292" s="250">
        <v>0</v>
      </c>
      <c r="W1292" s="250">
        <v>0</v>
      </c>
      <c r="X1292" s="219"/>
    </row>
    <row r="1293" spans="5:24" x14ac:dyDescent="0.3">
      <c r="E1293" s="243">
        <f>Jurat!I$1</f>
        <v>0</v>
      </c>
      <c r="F1293" s="244">
        <f>Jurat!D$33</f>
        <v>0</v>
      </c>
      <c r="G1293" s="219" t="s">
        <v>552</v>
      </c>
      <c r="H1293" s="244">
        <v>42460</v>
      </c>
      <c r="I1293" s="219" t="s">
        <v>489</v>
      </c>
      <c r="J1293" s="219" t="s">
        <v>627</v>
      </c>
      <c r="K1293" s="219" t="s">
        <v>29</v>
      </c>
      <c r="L1293" s="234" t="s">
        <v>29</v>
      </c>
      <c r="M1293" s="238" t="s">
        <v>211</v>
      </c>
      <c r="N1293" s="231" t="s">
        <v>212</v>
      </c>
      <c r="O1293" s="250">
        <f>'MMA Rev-Exp Region 4'!D$115</f>
        <v>0</v>
      </c>
      <c r="P1293" s="250">
        <v>0</v>
      </c>
      <c r="Q1293" s="250">
        <v>0</v>
      </c>
      <c r="R1293" s="250">
        <v>0</v>
      </c>
      <c r="S1293" s="250">
        <v>0</v>
      </c>
      <c r="T1293" s="250">
        <v>0</v>
      </c>
      <c r="U1293" s="250">
        <v>0</v>
      </c>
      <c r="V1293" s="250">
        <v>0</v>
      </c>
      <c r="W1293" s="250">
        <v>0</v>
      </c>
      <c r="X1293" s="219"/>
    </row>
    <row r="1294" spans="5:24" x14ac:dyDescent="0.3">
      <c r="E1294" s="243">
        <f>Jurat!I$1</f>
        <v>0</v>
      </c>
      <c r="F1294" s="244">
        <f>Jurat!D$33</f>
        <v>0</v>
      </c>
      <c r="G1294" s="219" t="s">
        <v>553</v>
      </c>
      <c r="H1294" s="244">
        <v>42551</v>
      </c>
      <c r="I1294" s="219" t="s">
        <v>489</v>
      </c>
      <c r="J1294" s="219" t="s">
        <v>545</v>
      </c>
      <c r="K1294" s="219" t="s">
        <v>545</v>
      </c>
      <c r="L1294" s="219" t="s">
        <v>545</v>
      </c>
      <c r="M1294" s="219"/>
      <c r="N1294" s="224" t="s">
        <v>545</v>
      </c>
      <c r="O1294" s="250">
        <f>'MMA Rev-Exp Region 4'!M$9</f>
        <v>0</v>
      </c>
      <c r="P1294" s="250">
        <f>'MMA Rev-Exp Region 4'!N$9</f>
        <v>0</v>
      </c>
      <c r="Q1294" s="250">
        <f>'MMA Rev-Exp Region 4'!O$9</f>
        <v>0</v>
      </c>
      <c r="R1294" s="250">
        <f>'MMA Rev-Exp Region 4'!P$9</f>
        <v>0</v>
      </c>
      <c r="S1294" s="250">
        <f>'MMA Rev-Exp Region 4'!Q$9</f>
        <v>0</v>
      </c>
      <c r="T1294" s="250">
        <f>'MMA Rev-Exp Region 4'!R$9</f>
        <v>0</v>
      </c>
      <c r="U1294" s="250">
        <f>'MMA Rev-Exp Region 4'!S$9</f>
        <v>0</v>
      </c>
      <c r="V1294" s="250">
        <f>'MMA Rev-Exp Region 4'!T$9</f>
        <v>0</v>
      </c>
      <c r="W1294" s="250">
        <f>'MMA Rev-Exp Region 4'!U$9</f>
        <v>0</v>
      </c>
      <c r="X1294" s="219"/>
    </row>
    <row r="1295" spans="5:24" x14ac:dyDescent="0.3">
      <c r="E1295" s="243">
        <f>Jurat!I$1</f>
        <v>0</v>
      </c>
      <c r="F1295" s="244">
        <f>Jurat!D$33</f>
        <v>0</v>
      </c>
      <c r="G1295" s="219" t="s">
        <v>553</v>
      </c>
      <c r="H1295" s="244">
        <v>42551</v>
      </c>
      <c r="I1295" s="219" t="s">
        <v>489</v>
      </c>
      <c r="J1295" s="219" t="s">
        <v>625</v>
      </c>
      <c r="K1295" s="219" t="s">
        <v>13</v>
      </c>
      <c r="L1295" s="219" t="s">
        <v>13</v>
      </c>
      <c r="M1295" s="235">
        <v>1.1000000000000001</v>
      </c>
      <c r="N1295" s="225" t="s">
        <v>13</v>
      </c>
      <c r="O1295" s="250">
        <f>'MMA Rev-Exp Region 4'!M$11</f>
        <v>0</v>
      </c>
      <c r="P1295" s="250">
        <f>'MMA Rev-Exp Region 4'!N$11</f>
        <v>0</v>
      </c>
      <c r="Q1295" s="250">
        <f>'MMA Rev-Exp Region 4'!O$11</f>
        <v>0</v>
      </c>
      <c r="R1295" s="250">
        <f>'MMA Rev-Exp Region 4'!P$11</f>
        <v>0</v>
      </c>
      <c r="S1295" s="250">
        <f>'MMA Rev-Exp Region 4'!Q$11</f>
        <v>0</v>
      </c>
      <c r="T1295" s="250">
        <f>'MMA Rev-Exp Region 4'!R$11</f>
        <v>0</v>
      </c>
      <c r="U1295" s="250">
        <f>'MMA Rev-Exp Region 4'!S$11</f>
        <v>0</v>
      </c>
      <c r="V1295" s="250">
        <f>'MMA Rev-Exp Region 4'!T$11</f>
        <v>0</v>
      </c>
      <c r="W1295" s="250">
        <f>'MMA Rev-Exp Region 4'!U$11</f>
        <v>0</v>
      </c>
      <c r="X1295" s="219"/>
    </row>
    <row r="1296" spans="5:24" x14ac:dyDescent="0.3">
      <c r="E1296" s="243">
        <f>Jurat!I$1</f>
        <v>0</v>
      </c>
      <c r="F1296" s="244">
        <f>Jurat!D$33</f>
        <v>0</v>
      </c>
      <c r="G1296" s="219" t="s">
        <v>553</v>
      </c>
      <c r="H1296" s="244">
        <v>42551</v>
      </c>
      <c r="I1296" s="219" t="s">
        <v>489</v>
      </c>
      <c r="J1296" s="219" t="s">
        <v>625</v>
      </c>
      <c r="K1296" s="219" t="s">
        <v>631</v>
      </c>
      <c r="L1296" s="219" t="s">
        <v>632</v>
      </c>
      <c r="M1296" s="236">
        <v>1.2</v>
      </c>
      <c r="N1296" s="228" t="s">
        <v>19</v>
      </c>
      <c r="O1296" s="250">
        <f>'MMA Rev-Exp Region 4'!M$12</f>
        <v>0</v>
      </c>
      <c r="P1296" s="250">
        <f>'MMA Rev-Exp Region 4'!N$12</f>
        <v>0</v>
      </c>
      <c r="Q1296" s="250">
        <f>'MMA Rev-Exp Region 4'!O$12</f>
        <v>0</v>
      </c>
      <c r="R1296" s="250">
        <f>'MMA Rev-Exp Region 4'!P$12</f>
        <v>0</v>
      </c>
      <c r="S1296" s="250">
        <f>'MMA Rev-Exp Region 4'!Q$12</f>
        <v>0</v>
      </c>
      <c r="T1296" s="250">
        <f>'MMA Rev-Exp Region 4'!R$12</f>
        <v>0</v>
      </c>
      <c r="U1296" s="250">
        <f>'MMA Rev-Exp Region 4'!S$12</f>
        <v>0</v>
      </c>
      <c r="V1296" s="250">
        <f>'MMA Rev-Exp Region 4'!T$12</f>
        <v>0</v>
      </c>
      <c r="W1296" s="250">
        <f>'MMA Rev-Exp Region 4'!U$12</f>
        <v>0</v>
      </c>
      <c r="X1296" s="219"/>
    </row>
    <row r="1297" spans="5:24" x14ac:dyDescent="0.3">
      <c r="E1297" s="243">
        <f>Jurat!I$1</f>
        <v>0</v>
      </c>
      <c r="F1297" s="244">
        <f>Jurat!D$33</f>
        <v>0</v>
      </c>
      <c r="G1297" s="219" t="s">
        <v>553</v>
      </c>
      <c r="H1297" s="244">
        <v>42551</v>
      </c>
      <c r="I1297" s="219" t="s">
        <v>489</v>
      </c>
      <c r="J1297" s="219" t="s">
        <v>625</v>
      </c>
      <c r="K1297" s="219" t="s">
        <v>631</v>
      </c>
      <c r="L1297" s="219" t="s">
        <v>633</v>
      </c>
      <c r="M1297" s="236" t="s">
        <v>70</v>
      </c>
      <c r="N1297" s="228" t="s">
        <v>449</v>
      </c>
      <c r="O1297" s="250">
        <f>'MMA Rev-Exp Region 4'!M$13</f>
        <v>0</v>
      </c>
      <c r="P1297" s="250">
        <f>'MMA Rev-Exp Region 4'!N$13</f>
        <v>0</v>
      </c>
      <c r="Q1297" s="250">
        <f>'MMA Rev-Exp Region 4'!O$13</f>
        <v>0</v>
      </c>
      <c r="R1297" s="250">
        <f>'MMA Rev-Exp Region 4'!P$13</f>
        <v>0</v>
      </c>
      <c r="S1297" s="250">
        <f>'MMA Rev-Exp Region 4'!Q$13</f>
        <v>0</v>
      </c>
      <c r="T1297" s="250">
        <f>'MMA Rev-Exp Region 4'!R$13</f>
        <v>0</v>
      </c>
      <c r="U1297" s="250">
        <f>'MMA Rev-Exp Region 4'!S$13</f>
        <v>0</v>
      </c>
      <c r="V1297" s="250">
        <f>'MMA Rev-Exp Region 4'!T$13</f>
        <v>0</v>
      </c>
      <c r="W1297" s="250">
        <f>'MMA Rev-Exp Region 4'!U$13</f>
        <v>0</v>
      </c>
      <c r="X1297" s="219"/>
    </row>
    <row r="1298" spans="5:24" x14ac:dyDescent="0.3">
      <c r="E1298" s="243">
        <f>Jurat!I$1</f>
        <v>0</v>
      </c>
      <c r="F1298" s="244">
        <f>Jurat!D$33</f>
        <v>0</v>
      </c>
      <c r="G1298" s="219" t="s">
        <v>553</v>
      </c>
      <c r="H1298" s="244">
        <v>42551</v>
      </c>
      <c r="I1298" s="219" t="s">
        <v>489</v>
      </c>
      <c r="J1298" s="219" t="s">
        <v>625</v>
      </c>
      <c r="K1298" s="219" t="s">
        <v>631</v>
      </c>
      <c r="L1298" s="219" t="s">
        <v>634</v>
      </c>
      <c r="M1298" s="236" t="s">
        <v>71</v>
      </c>
      <c r="N1298" s="228" t="s">
        <v>160</v>
      </c>
      <c r="O1298" s="250">
        <f>'MMA Rev-Exp Region 4'!M$14</f>
        <v>0</v>
      </c>
      <c r="P1298" s="250">
        <f>'MMA Rev-Exp Region 4'!N$14</f>
        <v>0</v>
      </c>
      <c r="Q1298" s="250">
        <f>'MMA Rev-Exp Region 4'!O$14</f>
        <v>0</v>
      </c>
      <c r="R1298" s="250">
        <f>'MMA Rev-Exp Region 4'!P$14</f>
        <v>0</v>
      </c>
      <c r="S1298" s="250">
        <f>'MMA Rev-Exp Region 4'!Q$14</f>
        <v>0</v>
      </c>
      <c r="T1298" s="250">
        <f>'MMA Rev-Exp Region 4'!R$14</f>
        <v>0</v>
      </c>
      <c r="U1298" s="250">
        <f>'MMA Rev-Exp Region 4'!S$14</f>
        <v>0</v>
      </c>
      <c r="V1298" s="250">
        <f>'MMA Rev-Exp Region 4'!T$14</f>
        <v>0</v>
      </c>
      <c r="W1298" s="250">
        <f>'MMA Rev-Exp Region 4'!U$14</f>
        <v>0</v>
      </c>
      <c r="X1298" s="219"/>
    </row>
    <row r="1299" spans="5:24" x14ac:dyDescent="0.3">
      <c r="E1299" s="243">
        <f>Jurat!I$1</f>
        <v>0</v>
      </c>
      <c r="F1299" s="244">
        <f>Jurat!D$33</f>
        <v>0</v>
      </c>
      <c r="G1299" s="219" t="s">
        <v>553</v>
      </c>
      <c r="H1299" s="244">
        <v>42551</v>
      </c>
      <c r="I1299" s="219" t="s">
        <v>489</v>
      </c>
      <c r="J1299" s="219" t="s">
        <v>625</v>
      </c>
      <c r="K1299" s="219" t="s">
        <v>14</v>
      </c>
      <c r="L1299" s="219" t="s">
        <v>635</v>
      </c>
      <c r="M1299" s="236" t="s">
        <v>104</v>
      </c>
      <c r="N1299" s="228" t="s">
        <v>161</v>
      </c>
      <c r="O1299" s="250">
        <f>'MMA Rev-Exp Region 4'!M$15</f>
        <v>0</v>
      </c>
      <c r="P1299" s="250">
        <f>'MMA Rev-Exp Region 4'!N$15</f>
        <v>0</v>
      </c>
      <c r="Q1299" s="250">
        <f>'MMA Rev-Exp Region 4'!O$15</f>
        <v>0</v>
      </c>
      <c r="R1299" s="250">
        <f>'MMA Rev-Exp Region 4'!P$15</f>
        <v>0</v>
      </c>
      <c r="S1299" s="250">
        <f>'MMA Rev-Exp Region 4'!Q$15</f>
        <v>0</v>
      </c>
      <c r="T1299" s="250">
        <f>'MMA Rev-Exp Region 4'!R$15</f>
        <v>0</v>
      </c>
      <c r="U1299" s="250">
        <f>'MMA Rev-Exp Region 4'!S$15</f>
        <v>0</v>
      </c>
      <c r="V1299" s="250">
        <f>'MMA Rev-Exp Region 4'!T$15</f>
        <v>0</v>
      </c>
      <c r="W1299" s="250">
        <f>'MMA Rev-Exp Region 4'!U$15</f>
        <v>0</v>
      </c>
      <c r="X1299" s="219"/>
    </row>
    <row r="1300" spans="5:24" x14ac:dyDescent="0.3">
      <c r="E1300" s="243">
        <f>Jurat!I$1</f>
        <v>0</v>
      </c>
      <c r="F1300" s="244">
        <f>Jurat!D$33</f>
        <v>0</v>
      </c>
      <c r="G1300" s="219" t="s">
        <v>553</v>
      </c>
      <c r="H1300" s="244">
        <v>42551</v>
      </c>
      <c r="I1300" s="219" t="s">
        <v>489</v>
      </c>
      <c r="J1300" s="219" t="s">
        <v>625</v>
      </c>
      <c r="K1300" s="219" t="s">
        <v>14</v>
      </c>
      <c r="L1300" s="219" t="s">
        <v>14</v>
      </c>
      <c r="M1300" s="236" t="s">
        <v>39</v>
      </c>
      <c r="N1300" s="228" t="s">
        <v>14</v>
      </c>
      <c r="O1300" s="250">
        <f>'MMA Rev-Exp Region 4'!M$16</f>
        <v>0</v>
      </c>
      <c r="P1300" s="250">
        <f>'MMA Rev-Exp Region 4'!N$16</f>
        <v>0</v>
      </c>
      <c r="Q1300" s="250">
        <f>'MMA Rev-Exp Region 4'!O$16</f>
        <v>0</v>
      </c>
      <c r="R1300" s="250">
        <f>'MMA Rev-Exp Region 4'!P$16</f>
        <v>0</v>
      </c>
      <c r="S1300" s="250">
        <f>'MMA Rev-Exp Region 4'!Q$16</f>
        <v>0</v>
      </c>
      <c r="T1300" s="250">
        <f>'MMA Rev-Exp Region 4'!R$16</f>
        <v>0</v>
      </c>
      <c r="U1300" s="250">
        <f>'MMA Rev-Exp Region 4'!S$16</f>
        <v>0</v>
      </c>
      <c r="V1300" s="250">
        <f>'MMA Rev-Exp Region 4'!T$16</f>
        <v>0</v>
      </c>
      <c r="W1300" s="250">
        <f>'MMA Rev-Exp Region 4'!U$16</f>
        <v>0</v>
      </c>
      <c r="X1300" s="219"/>
    </row>
    <row r="1301" spans="5:24" x14ac:dyDescent="0.3">
      <c r="E1301" s="243">
        <f>Jurat!I$1</f>
        <v>0</v>
      </c>
      <c r="F1301" s="244">
        <f>Jurat!D$33</f>
        <v>0</v>
      </c>
      <c r="G1301" s="219" t="s">
        <v>553</v>
      </c>
      <c r="H1301" s="244">
        <v>42551</v>
      </c>
      <c r="I1301" s="219" t="s">
        <v>489</v>
      </c>
      <c r="J1301" s="219" t="s">
        <v>626</v>
      </c>
      <c r="K1301" s="219" t="s">
        <v>558</v>
      </c>
      <c r="L1301" s="219" t="s">
        <v>0</v>
      </c>
      <c r="M1301" s="236">
        <v>2.1</v>
      </c>
      <c r="N1301" s="228" t="s">
        <v>162</v>
      </c>
      <c r="O1301" s="250">
        <f>'MMA Rev-Exp Region 4'!M$20</f>
        <v>0</v>
      </c>
      <c r="P1301" s="250">
        <f>'MMA Rev-Exp Region 4'!N$20</f>
        <v>0</v>
      </c>
      <c r="Q1301" s="250">
        <f>'MMA Rev-Exp Region 4'!O$20</f>
        <v>0</v>
      </c>
      <c r="R1301" s="250">
        <f>'MMA Rev-Exp Region 4'!P$20</f>
        <v>0</v>
      </c>
      <c r="S1301" s="250">
        <f>'MMA Rev-Exp Region 4'!Q$20</f>
        <v>0</v>
      </c>
      <c r="T1301" s="250">
        <f>'MMA Rev-Exp Region 4'!R$20</f>
        <v>0</v>
      </c>
      <c r="U1301" s="250">
        <f>'MMA Rev-Exp Region 4'!S$20</f>
        <v>0</v>
      </c>
      <c r="V1301" s="250">
        <f>'MMA Rev-Exp Region 4'!T$20</f>
        <v>0</v>
      </c>
      <c r="W1301" s="250">
        <f>'MMA Rev-Exp Region 4'!U$20</f>
        <v>0</v>
      </c>
      <c r="X1301" s="219"/>
    </row>
    <row r="1302" spans="5:24" x14ac:dyDescent="0.3">
      <c r="E1302" s="243">
        <f>Jurat!I$1</f>
        <v>0</v>
      </c>
      <c r="F1302" s="244">
        <f>Jurat!D$33</f>
        <v>0</v>
      </c>
      <c r="G1302" s="219" t="s">
        <v>553</v>
      </c>
      <c r="H1302" s="244">
        <v>42551</v>
      </c>
      <c r="I1302" s="219" t="s">
        <v>489</v>
      </c>
      <c r="J1302" s="219" t="s">
        <v>626</v>
      </c>
      <c r="K1302" s="219" t="s">
        <v>558</v>
      </c>
      <c r="L1302" s="219" t="s">
        <v>0</v>
      </c>
      <c r="M1302" s="236">
        <v>2.2000000000000002</v>
      </c>
      <c r="N1302" s="228" t="s">
        <v>163</v>
      </c>
      <c r="O1302" s="250">
        <f>'MMA Rev-Exp Region 4'!M$21</f>
        <v>0</v>
      </c>
      <c r="P1302" s="250">
        <f>'MMA Rev-Exp Region 4'!N$21</f>
        <v>0</v>
      </c>
      <c r="Q1302" s="250">
        <f>'MMA Rev-Exp Region 4'!O$21</f>
        <v>0</v>
      </c>
      <c r="R1302" s="250">
        <f>'MMA Rev-Exp Region 4'!P$21</f>
        <v>0</v>
      </c>
      <c r="S1302" s="250">
        <f>'MMA Rev-Exp Region 4'!Q$21</f>
        <v>0</v>
      </c>
      <c r="T1302" s="250">
        <f>'MMA Rev-Exp Region 4'!R$21</f>
        <v>0</v>
      </c>
      <c r="U1302" s="250">
        <f>'MMA Rev-Exp Region 4'!S$21</f>
        <v>0</v>
      </c>
      <c r="V1302" s="250">
        <f>'MMA Rev-Exp Region 4'!T$21</f>
        <v>0</v>
      </c>
      <c r="W1302" s="250">
        <f>'MMA Rev-Exp Region 4'!U$21</f>
        <v>0</v>
      </c>
      <c r="X1302" s="219"/>
    </row>
    <row r="1303" spans="5:24" x14ac:dyDescent="0.3">
      <c r="E1303" s="243">
        <f>Jurat!I$1</f>
        <v>0</v>
      </c>
      <c r="F1303" s="244">
        <f>Jurat!D$33</f>
        <v>0</v>
      </c>
      <c r="G1303" s="219" t="s">
        <v>553</v>
      </c>
      <c r="H1303" s="244">
        <v>42551</v>
      </c>
      <c r="I1303" s="219" t="s">
        <v>489</v>
      </c>
      <c r="J1303" s="219" t="s">
        <v>626</v>
      </c>
      <c r="K1303" s="219" t="s">
        <v>558</v>
      </c>
      <c r="L1303" s="219" t="s">
        <v>0</v>
      </c>
      <c r="M1303" s="236">
        <v>2.2999999999999998</v>
      </c>
      <c r="N1303" s="228" t="s">
        <v>164</v>
      </c>
      <c r="O1303" s="250">
        <f>'MMA Rev-Exp Region 4'!M$22</f>
        <v>0</v>
      </c>
      <c r="P1303" s="250">
        <f>'MMA Rev-Exp Region 4'!N$22</f>
        <v>0</v>
      </c>
      <c r="Q1303" s="250">
        <f>'MMA Rev-Exp Region 4'!O$22</f>
        <v>0</v>
      </c>
      <c r="R1303" s="250">
        <f>'MMA Rev-Exp Region 4'!P$22</f>
        <v>0</v>
      </c>
      <c r="S1303" s="250">
        <f>'MMA Rev-Exp Region 4'!Q$22</f>
        <v>0</v>
      </c>
      <c r="T1303" s="250">
        <f>'MMA Rev-Exp Region 4'!R$22</f>
        <v>0</v>
      </c>
      <c r="U1303" s="250">
        <f>'MMA Rev-Exp Region 4'!S$22</f>
        <v>0</v>
      </c>
      <c r="V1303" s="250">
        <f>'MMA Rev-Exp Region 4'!T$22</f>
        <v>0</v>
      </c>
      <c r="W1303" s="250">
        <f>'MMA Rev-Exp Region 4'!U$22</f>
        <v>0</v>
      </c>
      <c r="X1303" s="219"/>
    </row>
    <row r="1304" spans="5:24" x14ac:dyDescent="0.3">
      <c r="E1304" s="243">
        <f>Jurat!I$1</f>
        <v>0</v>
      </c>
      <c r="F1304" s="244">
        <f>Jurat!D$33</f>
        <v>0</v>
      </c>
      <c r="G1304" s="219" t="s">
        <v>553</v>
      </c>
      <c r="H1304" s="244">
        <v>42551</v>
      </c>
      <c r="I1304" s="219" t="s">
        <v>489</v>
      </c>
      <c r="J1304" s="219" t="s">
        <v>626</v>
      </c>
      <c r="K1304" s="219" t="s">
        <v>558</v>
      </c>
      <c r="L1304" s="219" t="s">
        <v>0</v>
      </c>
      <c r="M1304" s="236">
        <v>2.4</v>
      </c>
      <c r="N1304" s="228" t="s">
        <v>165</v>
      </c>
      <c r="O1304" s="250">
        <f>'MMA Rev-Exp Region 4'!M$23</f>
        <v>0</v>
      </c>
      <c r="P1304" s="250">
        <f>'MMA Rev-Exp Region 4'!N$23</f>
        <v>0</v>
      </c>
      <c r="Q1304" s="250">
        <f>'MMA Rev-Exp Region 4'!O$23</f>
        <v>0</v>
      </c>
      <c r="R1304" s="250">
        <f>'MMA Rev-Exp Region 4'!P$23</f>
        <v>0</v>
      </c>
      <c r="S1304" s="250">
        <f>'MMA Rev-Exp Region 4'!Q$23</f>
        <v>0</v>
      </c>
      <c r="T1304" s="250">
        <f>'MMA Rev-Exp Region 4'!R$23</f>
        <v>0</v>
      </c>
      <c r="U1304" s="250">
        <f>'MMA Rev-Exp Region 4'!S$23</f>
        <v>0</v>
      </c>
      <c r="V1304" s="250">
        <f>'MMA Rev-Exp Region 4'!T$23</f>
        <v>0</v>
      </c>
      <c r="W1304" s="250">
        <f>'MMA Rev-Exp Region 4'!U$23</f>
        <v>0</v>
      </c>
      <c r="X1304" s="219"/>
    </row>
    <row r="1305" spans="5:24" ht="28.8" x14ac:dyDescent="0.3">
      <c r="E1305" s="243">
        <f>Jurat!I$1</f>
        <v>0</v>
      </c>
      <c r="F1305" s="244">
        <f>Jurat!D$33</f>
        <v>0</v>
      </c>
      <c r="G1305" s="219" t="s">
        <v>553</v>
      </c>
      <c r="H1305" s="244">
        <v>42551</v>
      </c>
      <c r="I1305" s="219" t="s">
        <v>489</v>
      </c>
      <c r="J1305" s="219" t="s">
        <v>626</v>
      </c>
      <c r="K1305" s="219" t="s">
        <v>558</v>
      </c>
      <c r="L1305" s="219" t="s">
        <v>0</v>
      </c>
      <c r="M1305" s="236">
        <v>2.5</v>
      </c>
      <c r="N1305" s="228" t="s">
        <v>166</v>
      </c>
      <c r="O1305" s="250">
        <f>'MMA Rev-Exp Region 4'!M$24</f>
        <v>0</v>
      </c>
      <c r="P1305" s="250">
        <f>'MMA Rev-Exp Region 4'!N$24</f>
        <v>0</v>
      </c>
      <c r="Q1305" s="250">
        <f>'MMA Rev-Exp Region 4'!O$24</f>
        <v>0</v>
      </c>
      <c r="R1305" s="250">
        <f>'MMA Rev-Exp Region 4'!P$24</f>
        <v>0</v>
      </c>
      <c r="S1305" s="250">
        <f>'MMA Rev-Exp Region 4'!Q$24</f>
        <v>0</v>
      </c>
      <c r="T1305" s="250">
        <f>'MMA Rev-Exp Region 4'!R$24</f>
        <v>0</v>
      </c>
      <c r="U1305" s="250">
        <f>'MMA Rev-Exp Region 4'!S$24</f>
        <v>0</v>
      </c>
      <c r="V1305" s="250">
        <f>'MMA Rev-Exp Region 4'!T$24</f>
        <v>0</v>
      </c>
      <c r="W1305" s="250">
        <f>'MMA Rev-Exp Region 4'!U$24</f>
        <v>0</v>
      </c>
      <c r="X1305" s="219"/>
    </row>
    <row r="1306" spans="5:24" x14ac:dyDescent="0.3">
      <c r="E1306" s="243">
        <f>Jurat!I$1</f>
        <v>0</v>
      </c>
      <c r="F1306" s="244">
        <f>Jurat!D$33</f>
        <v>0</v>
      </c>
      <c r="G1306" s="219" t="s">
        <v>553</v>
      </c>
      <c r="H1306" s="244">
        <v>42551</v>
      </c>
      <c r="I1306" s="219" t="s">
        <v>489</v>
      </c>
      <c r="J1306" s="219" t="s">
        <v>626</v>
      </c>
      <c r="K1306" s="219" t="s">
        <v>558</v>
      </c>
      <c r="L1306" s="219" t="s">
        <v>0</v>
      </c>
      <c r="M1306" s="236" t="s">
        <v>108</v>
      </c>
      <c r="N1306" s="228" t="s">
        <v>7</v>
      </c>
      <c r="O1306" s="250">
        <f>'MMA Rev-Exp Region 4'!M$25</f>
        <v>0</v>
      </c>
      <c r="P1306" s="250">
        <f>'MMA Rev-Exp Region 4'!N$25</f>
        <v>0</v>
      </c>
      <c r="Q1306" s="250">
        <f>'MMA Rev-Exp Region 4'!O$25</f>
        <v>0</v>
      </c>
      <c r="R1306" s="250">
        <f>'MMA Rev-Exp Region 4'!P$25</f>
        <v>0</v>
      </c>
      <c r="S1306" s="250">
        <f>'MMA Rev-Exp Region 4'!Q$25</f>
        <v>0</v>
      </c>
      <c r="T1306" s="250">
        <f>'MMA Rev-Exp Region 4'!R$25</f>
        <v>0</v>
      </c>
      <c r="U1306" s="250">
        <f>'MMA Rev-Exp Region 4'!S$25</f>
        <v>0</v>
      </c>
      <c r="V1306" s="250">
        <f>'MMA Rev-Exp Region 4'!T$25</f>
        <v>0</v>
      </c>
      <c r="W1306" s="250">
        <f>'MMA Rev-Exp Region 4'!U$25</f>
        <v>0</v>
      </c>
      <c r="X1306" s="219"/>
    </row>
    <row r="1307" spans="5:24" x14ac:dyDescent="0.3">
      <c r="E1307" s="243">
        <f>Jurat!I$1</f>
        <v>0</v>
      </c>
      <c r="F1307" s="244">
        <f>Jurat!D$33</f>
        <v>0</v>
      </c>
      <c r="G1307" s="219" t="s">
        <v>553</v>
      </c>
      <c r="H1307" s="244">
        <v>42551</v>
      </c>
      <c r="I1307" s="219" t="s">
        <v>489</v>
      </c>
      <c r="J1307" s="219" t="s">
        <v>626</v>
      </c>
      <c r="K1307" s="219" t="s">
        <v>558</v>
      </c>
      <c r="L1307" s="219" t="s">
        <v>0</v>
      </c>
      <c r="M1307" s="236" t="s">
        <v>167</v>
      </c>
      <c r="N1307" s="228" t="s">
        <v>565</v>
      </c>
      <c r="O1307" s="250">
        <f>'MMA Rev-Exp Region 4'!M$26</f>
        <v>0</v>
      </c>
      <c r="P1307" s="250">
        <f>'MMA Rev-Exp Region 4'!N$26</f>
        <v>0</v>
      </c>
      <c r="Q1307" s="250">
        <f>'MMA Rev-Exp Region 4'!O$26</f>
        <v>0</v>
      </c>
      <c r="R1307" s="250">
        <f>'MMA Rev-Exp Region 4'!P$26</f>
        <v>0</v>
      </c>
      <c r="S1307" s="250">
        <f>'MMA Rev-Exp Region 4'!Q$26</f>
        <v>0</v>
      </c>
      <c r="T1307" s="250">
        <f>'MMA Rev-Exp Region 4'!R$26</f>
        <v>0</v>
      </c>
      <c r="U1307" s="250">
        <f>'MMA Rev-Exp Region 4'!S$26</f>
        <v>0</v>
      </c>
      <c r="V1307" s="250">
        <f>'MMA Rev-Exp Region 4'!T$26</f>
        <v>0</v>
      </c>
      <c r="W1307" s="250">
        <f>'MMA Rev-Exp Region 4'!U$26</f>
        <v>0</v>
      </c>
      <c r="X1307" s="219"/>
    </row>
    <row r="1308" spans="5:24" x14ac:dyDescent="0.3">
      <c r="E1308" s="243">
        <f>Jurat!I$1</f>
        <v>0</v>
      </c>
      <c r="F1308" s="244">
        <f>Jurat!D$33</f>
        <v>0</v>
      </c>
      <c r="G1308" s="219" t="s">
        <v>553</v>
      </c>
      <c r="H1308" s="244">
        <v>42551</v>
      </c>
      <c r="I1308" s="219" t="s">
        <v>489</v>
      </c>
      <c r="J1308" s="219" t="s">
        <v>626</v>
      </c>
      <c r="K1308" s="219" t="s">
        <v>558</v>
      </c>
      <c r="L1308" s="219" t="s">
        <v>60</v>
      </c>
      <c r="M1308" s="236">
        <v>3.1</v>
      </c>
      <c r="N1308" s="229" t="s">
        <v>37</v>
      </c>
      <c r="O1308" s="250">
        <f>'MMA Rev-Exp Region 4'!M$28</f>
        <v>0</v>
      </c>
      <c r="P1308" s="250">
        <f>'MMA Rev-Exp Region 4'!N$28</f>
        <v>0</v>
      </c>
      <c r="Q1308" s="250">
        <f>'MMA Rev-Exp Region 4'!O$28</f>
        <v>0</v>
      </c>
      <c r="R1308" s="250">
        <f>'MMA Rev-Exp Region 4'!P$28</f>
        <v>0</v>
      </c>
      <c r="S1308" s="250">
        <f>'MMA Rev-Exp Region 4'!Q$28</f>
        <v>0</v>
      </c>
      <c r="T1308" s="250">
        <f>'MMA Rev-Exp Region 4'!R$28</f>
        <v>0</v>
      </c>
      <c r="U1308" s="250">
        <f>'MMA Rev-Exp Region 4'!S$28</f>
        <v>0</v>
      </c>
      <c r="V1308" s="250">
        <f>'MMA Rev-Exp Region 4'!T$28</f>
        <v>0</v>
      </c>
      <c r="W1308" s="250">
        <f>'MMA Rev-Exp Region 4'!U$28</f>
        <v>0</v>
      </c>
      <c r="X1308" s="219"/>
    </row>
    <row r="1309" spans="5:24" x14ac:dyDescent="0.3">
      <c r="E1309" s="243">
        <f>Jurat!I$1</f>
        <v>0</v>
      </c>
      <c r="F1309" s="244">
        <f>Jurat!D$33</f>
        <v>0</v>
      </c>
      <c r="G1309" s="219" t="s">
        <v>553</v>
      </c>
      <c r="H1309" s="244">
        <v>42551</v>
      </c>
      <c r="I1309" s="219" t="s">
        <v>489</v>
      </c>
      <c r="J1309" s="219" t="s">
        <v>626</v>
      </c>
      <c r="K1309" s="219" t="s">
        <v>558</v>
      </c>
      <c r="L1309" s="219" t="s">
        <v>60</v>
      </c>
      <c r="M1309" s="236">
        <v>3.2</v>
      </c>
      <c r="N1309" s="229" t="s">
        <v>38</v>
      </c>
      <c r="O1309" s="250">
        <f>'MMA Rev-Exp Region 4'!M$29</f>
        <v>0</v>
      </c>
      <c r="P1309" s="250">
        <f>'MMA Rev-Exp Region 4'!N$29</f>
        <v>0</v>
      </c>
      <c r="Q1309" s="250">
        <f>'MMA Rev-Exp Region 4'!O$29</f>
        <v>0</v>
      </c>
      <c r="R1309" s="250">
        <f>'MMA Rev-Exp Region 4'!P$29</f>
        <v>0</v>
      </c>
      <c r="S1309" s="250">
        <f>'MMA Rev-Exp Region 4'!Q$29</f>
        <v>0</v>
      </c>
      <c r="T1309" s="250">
        <f>'MMA Rev-Exp Region 4'!R$29</f>
        <v>0</v>
      </c>
      <c r="U1309" s="250">
        <f>'MMA Rev-Exp Region 4'!S$29</f>
        <v>0</v>
      </c>
      <c r="V1309" s="250">
        <f>'MMA Rev-Exp Region 4'!T$29</f>
        <v>0</v>
      </c>
      <c r="W1309" s="250">
        <f>'MMA Rev-Exp Region 4'!U$29</f>
        <v>0</v>
      </c>
      <c r="X1309" s="219"/>
    </row>
    <row r="1310" spans="5:24" x14ac:dyDescent="0.3">
      <c r="E1310" s="243">
        <f>Jurat!I$1</f>
        <v>0</v>
      </c>
      <c r="F1310" s="244">
        <f>Jurat!D$33</f>
        <v>0</v>
      </c>
      <c r="G1310" s="219" t="s">
        <v>553</v>
      </c>
      <c r="H1310" s="244">
        <v>42551</v>
      </c>
      <c r="I1310" s="219" t="s">
        <v>489</v>
      </c>
      <c r="J1310" s="219" t="s">
        <v>626</v>
      </c>
      <c r="K1310" s="219" t="s">
        <v>558</v>
      </c>
      <c r="L1310" s="219" t="s">
        <v>60</v>
      </c>
      <c r="M1310" s="236">
        <v>3.3</v>
      </c>
      <c r="N1310" s="229" t="s">
        <v>61</v>
      </c>
      <c r="O1310" s="250">
        <f>'MMA Rev-Exp Region 4'!M$30</f>
        <v>0</v>
      </c>
      <c r="P1310" s="250">
        <f>'MMA Rev-Exp Region 4'!N$30</f>
        <v>0</v>
      </c>
      <c r="Q1310" s="250">
        <f>'MMA Rev-Exp Region 4'!O$30</f>
        <v>0</v>
      </c>
      <c r="R1310" s="250">
        <f>'MMA Rev-Exp Region 4'!P$30</f>
        <v>0</v>
      </c>
      <c r="S1310" s="250">
        <f>'MMA Rev-Exp Region 4'!Q$30</f>
        <v>0</v>
      </c>
      <c r="T1310" s="250">
        <f>'MMA Rev-Exp Region 4'!R$30</f>
        <v>0</v>
      </c>
      <c r="U1310" s="250">
        <f>'MMA Rev-Exp Region 4'!S$30</f>
        <v>0</v>
      </c>
      <c r="V1310" s="250">
        <f>'MMA Rev-Exp Region 4'!T$30</f>
        <v>0</v>
      </c>
      <c r="W1310" s="250">
        <f>'MMA Rev-Exp Region 4'!U$30</f>
        <v>0</v>
      </c>
      <c r="X1310" s="219"/>
    </row>
    <row r="1311" spans="5:24" x14ac:dyDescent="0.3">
      <c r="E1311" s="243">
        <f>Jurat!I$1</f>
        <v>0</v>
      </c>
      <c r="F1311" s="244">
        <f>Jurat!D$33</f>
        <v>0</v>
      </c>
      <c r="G1311" s="219" t="s">
        <v>553</v>
      </c>
      <c r="H1311" s="244">
        <v>42551</v>
      </c>
      <c r="I1311" s="219" t="s">
        <v>489</v>
      </c>
      <c r="J1311" s="219" t="s">
        <v>626</v>
      </c>
      <c r="K1311" s="219" t="s">
        <v>558</v>
      </c>
      <c r="L1311" s="219" t="s">
        <v>60</v>
      </c>
      <c r="M1311" s="236" t="s">
        <v>49</v>
      </c>
      <c r="N1311" s="229" t="s">
        <v>168</v>
      </c>
      <c r="O1311" s="250">
        <f>'MMA Rev-Exp Region 4'!M$31</f>
        <v>0</v>
      </c>
      <c r="P1311" s="250">
        <f>'MMA Rev-Exp Region 4'!N$31</f>
        <v>0</v>
      </c>
      <c r="Q1311" s="250">
        <f>'MMA Rev-Exp Region 4'!O$31</f>
        <v>0</v>
      </c>
      <c r="R1311" s="250">
        <f>'MMA Rev-Exp Region 4'!P$31</f>
        <v>0</v>
      </c>
      <c r="S1311" s="250">
        <f>'MMA Rev-Exp Region 4'!Q$31</f>
        <v>0</v>
      </c>
      <c r="T1311" s="250">
        <f>'MMA Rev-Exp Region 4'!R$31</f>
        <v>0</v>
      </c>
      <c r="U1311" s="250">
        <f>'MMA Rev-Exp Region 4'!S$31</f>
        <v>0</v>
      </c>
      <c r="V1311" s="250">
        <f>'MMA Rev-Exp Region 4'!T$31</f>
        <v>0</v>
      </c>
      <c r="W1311" s="250">
        <f>'MMA Rev-Exp Region 4'!U$31</f>
        <v>0</v>
      </c>
      <c r="X1311" s="219"/>
    </row>
    <row r="1312" spans="5:24" x14ac:dyDescent="0.3">
      <c r="E1312" s="243">
        <f>Jurat!I$1</f>
        <v>0</v>
      </c>
      <c r="F1312" s="244">
        <f>Jurat!D$33</f>
        <v>0</v>
      </c>
      <c r="G1312" s="219" t="s">
        <v>553</v>
      </c>
      <c r="H1312" s="244">
        <v>42551</v>
      </c>
      <c r="I1312" s="219" t="s">
        <v>489</v>
      </c>
      <c r="J1312" s="219" t="s">
        <v>626</v>
      </c>
      <c r="K1312" s="219" t="s">
        <v>558</v>
      </c>
      <c r="L1312" s="219" t="s">
        <v>60</v>
      </c>
      <c r="M1312" s="236" t="s">
        <v>46</v>
      </c>
      <c r="N1312" s="229" t="s">
        <v>59</v>
      </c>
      <c r="O1312" s="250">
        <f>'MMA Rev-Exp Region 4'!M$32</f>
        <v>0</v>
      </c>
      <c r="P1312" s="250">
        <f>'MMA Rev-Exp Region 4'!N$32</f>
        <v>0</v>
      </c>
      <c r="Q1312" s="250">
        <f>'MMA Rev-Exp Region 4'!O$32</f>
        <v>0</v>
      </c>
      <c r="R1312" s="250">
        <f>'MMA Rev-Exp Region 4'!P$32</f>
        <v>0</v>
      </c>
      <c r="S1312" s="250">
        <f>'MMA Rev-Exp Region 4'!Q$32</f>
        <v>0</v>
      </c>
      <c r="T1312" s="250">
        <f>'MMA Rev-Exp Region 4'!R$32</f>
        <v>0</v>
      </c>
      <c r="U1312" s="250">
        <f>'MMA Rev-Exp Region 4'!S$32</f>
        <v>0</v>
      </c>
      <c r="V1312" s="250">
        <f>'MMA Rev-Exp Region 4'!T$32</f>
        <v>0</v>
      </c>
      <c r="W1312" s="250">
        <f>'MMA Rev-Exp Region 4'!U$32</f>
        <v>0</v>
      </c>
      <c r="X1312" s="219"/>
    </row>
    <row r="1313" spans="5:24" x14ac:dyDescent="0.3">
      <c r="E1313" s="243">
        <f>Jurat!I$1</f>
        <v>0</v>
      </c>
      <c r="F1313" s="244">
        <f>Jurat!D$33</f>
        <v>0</v>
      </c>
      <c r="G1313" s="219" t="s">
        <v>553</v>
      </c>
      <c r="H1313" s="244">
        <v>42551</v>
      </c>
      <c r="I1313" s="219" t="s">
        <v>489</v>
      </c>
      <c r="J1313" s="219" t="s">
        <v>626</v>
      </c>
      <c r="K1313" s="219" t="s">
        <v>558</v>
      </c>
      <c r="L1313" s="219" t="s">
        <v>60</v>
      </c>
      <c r="M1313" s="236" t="s">
        <v>47</v>
      </c>
      <c r="N1313" s="229" t="s">
        <v>169</v>
      </c>
      <c r="O1313" s="250">
        <f>'MMA Rev-Exp Region 4'!M$33</f>
        <v>0</v>
      </c>
      <c r="P1313" s="250">
        <f>'MMA Rev-Exp Region 4'!N$33</f>
        <v>0</v>
      </c>
      <c r="Q1313" s="250">
        <f>'MMA Rev-Exp Region 4'!O$33</f>
        <v>0</v>
      </c>
      <c r="R1313" s="250">
        <f>'MMA Rev-Exp Region 4'!P$33</f>
        <v>0</v>
      </c>
      <c r="S1313" s="250">
        <f>'MMA Rev-Exp Region 4'!Q$33</f>
        <v>0</v>
      </c>
      <c r="T1313" s="250">
        <f>'MMA Rev-Exp Region 4'!R$33</f>
        <v>0</v>
      </c>
      <c r="U1313" s="250">
        <f>'MMA Rev-Exp Region 4'!S$33</f>
        <v>0</v>
      </c>
      <c r="V1313" s="250">
        <f>'MMA Rev-Exp Region 4'!T$33</f>
        <v>0</v>
      </c>
      <c r="W1313" s="250">
        <f>'MMA Rev-Exp Region 4'!U$33</f>
        <v>0</v>
      </c>
      <c r="X1313" s="219"/>
    </row>
    <row r="1314" spans="5:24" x14ac:dyDescent="0.3">
      <c r="E1314" s="243">
        <f>Jurat!I$1</f>
        <v>0</v>
      </c>
      <c r="F1314" s="244">
        <f>Jurat!D$33</f>
        <v>0</v>
      </c>
      <c r="G1314" s="219" t="s">
        <v>553</v>
      </c>
      <c r="H1314" s="244">
        <v>42551</v>
      </c>
      <c r="I1314" s="219" t="s">
        <v>489</v>
      </c>
      <c r="J1314" s="219" t="s">
        <v>626</v>
      </c>
      <c r="K1314" s="219" t="s">
        <v>558</v>
      </c>
      <c r="L1314" s="219" t="s">
        <v>60</v>
      </c>
      <c r="M1314" s="236" t="s">
        <v>48</v>
      </c>
      <c r="N1314" s="229" t="s">
        <v>578</v>
      </c>
      <c r="O1314" s="250">
        <f>'MMA Rev-Exp Region 4'!M$34</f>
        <v>0</v>
      </c>
      <c r="P1314" s="250">
        <f>'MMA Rev-Exp Region 4'!N$34</f>
        <v>0</v>
      </c>
      <c r="Q1314" s="250">
        <f>'MMA Rev-Exp Region 4'!O$34</f>
        <v>0</v>
      </c>
      <c r="R1314" s="250">
        <f>'MMA Rev-Exp Region 4'!P$34</f>
        <v>0</v>
      </c>
      <c r="S1314" s="250">
        <f>'MMA Rev-Exp Region 4'!Q$34</f>
        <v>0</v>
      </c>
      <c r="T1314" s="250">
        <f>'MMA Rev-Exp Region 4'!R$34</f>
        <v>0</v>
      </c>
      <c r="U1314" s="250">
        <f>'MMA Rev-Exp Region 4'!S$34</f>
        <v>0</v>
      </c>
      <c r="V1314" s="250">
        <f>'MMA Rev-Exp Region 4'!T$34</f>
        <v>0</v>
      </c>
      <c r="W1314" s="250">
        <f>'MMA Rev-Exp Region 4'!U$34</f>
        <v>0</v>
      </c>
      <c r="X1314" s="219"/>
    </row>
    <row r="1315" spans="5:24" x14ac:dyDescent="0.3">
      <c r="E1315" s="243">
        <f>Jurat!I$1</f>
        <v>0</v>
      </c>
      <c r="F1315" s="244">
        <f>Jurat!D$33</f>
        <v>0</v>
      </c>
      <c r="G1315" s="219" t="s">
        <v>553</v>
      </c>
      <c r="H1315" s="244">
        <v>42551</v>
      </c>
      <c r="I1315" s="219" t="s">
        <v>489</v>
      </c>
      <c r="J1315" s="219" t="s">
        <v>626</v>
      </c>
      <c r="K1315" s="219" t="s">
        <v>558</v>
      </c>
      <c r="L1315" s="219" t="s">
        <v>26</v>
      </c>
      <c r="M1315" s="236">
        <v>4.0999999999999996</v>
      </c>
      <c r="N1315" s="240" t="s">
        <v>26</v>
      </c>
      <c r="O1315" s="250">
        <f>'MMA Rev-Exp Region 4'!M$36</f>
        <v>0</v>
      </c>
      <c r="P1315" s="250">
        <f>'MMA Rev-Exp Region 4'!N$36</f>
        <v>0</v>
      </c>
      <c r="Q1315" s="250">
        <f>'MMA Rev-Exp Region 4'!O$36</f>
        <v>0</v>
      </c>
      <c r="R1315" s="250">
        <f>'MMA Rev-Exp Region 4'!P$36</f>
        <v>0</v>
      </c>
      <c r="S1315" s="250">
        <f>'MMA Rev-Exp Region 4'!Q$36</f>
        <v>0</v>
      </c>
      <c r="T1315" s="250">
        <f>'MMA Rev-Exp Region 4'!R$36</f>
        <v>0</v>
      </c>
      <c r="U1315" s="250">
        <f>'MMA Rev-Exp Region 4'!S$36</f>
        <v>0</v>
      </c>
      <c r="V1315" s="250">
        <f>'MMA Rev-Exp Region 4'!T$36</f>
        <v>0</v>
      </c>
      <c r="W1315" s="250">
        <f>'MMA Rev-Exp Region 4'!U$36</f>
        <v>0</v>
      </c>
      <c r="X1315" s="219"/>
    </row>
    <row r="1316" spans="5:24" x14ac:dyDescent="0.3">
      <c r="E1316" s="243">
        <f>Jurat!I$1</f>
        <v>0</v>
      </c>
      <c r="F1316" s="244">
        <f>Jurat!D$33</f>
        <v>0</v>
      </c>
      <c r="G1316" s="219" t="s">
        <v>553</v>
      </c>
      <c r="H1316" s="244">
        <v>42551</v>
      </c>
      <c r="I1316" s="219" t="s">
        <v>489</v>
      </c>
      <c r="J1316" s="219" t="s">
        <v>626</v>
      </c>
      <c r="K1316" s="219" t="s">
        <v>558</v>
      </c>
      <c r="L1316" s="219" t="s">
        <v>26</v>
      </c>
      <c r="M1316" s="236" t="s">
        <v>82</v>
      </c>
      <c r="N1316" s="241" t="s">
        <v>219</v>
      </c>
      <c r="O1316" s="250">
        <f>'MMA Rev-Exp Region 4'!M$37</f>
        <v>0</v>
      </c>
      <c r="P1316" s="250">
        <f>'MMA Rev-Exp Region 4'!N$37</f>
        <v>0</v>
      </c>
      <c r="Q1316" s="250">
        <f>'MMA Rev-Exp Region 4'!O$37</f>
        <v>0</v>
      </c>
      <c r="R1316" s="250">
        <f>'MMA Rev-Exp Region 4'!P$37</f>
        <v>0</v>
      </c>
      <c r="S1316" s="250">
        <f>'MMA Rev-Exp Region 4'!Q$37</f>
        <v>0</v>
      </c>
      <c r="T1316" s="250">
        <f>'MMA Rev-Exp Region 4'!R$37</f>
        <v>0</v>
      </c>
      <c r="U1316" s="250">
        <f>'MMA Rev-Exp Region 4'!S$37</f>
        <v>0</v>
      </c>
      <c r="V1316" s="250">
        <f>'MMA Rev-Exp Region 4'!T$37</f>
        <v>0</v>
      </c>
      <c r="W1316" s="250">
        <f>'MMA Rev-Exp Region 4'!U$37</f>
        <v>0</v>
      </c>
      <c r="X1316" s="219"/>
    </row>
    <row r="1317" spans="5:24" x14ac:dyDescent="0.3">
      <c r="E1317" s="243">
        <f>Jurat!I$1</f>
        <v>0</v>
      </c>
      <c r="F1317" s="244">
        <f>Jurat!D$33</f>
        <v>0</v>
      </c>
      <c r="G1317" s="219" t="s">
        <v>553</v>
      </c>
      <c r="H1317" s="244">
        <v>42551</v>
      </c>
      <c r="I1317" s="219" t="s">
        <v>489</v>
      </c>
      <c r="J1317" s="219" t="s">
        <v>626</v>
      </c>
      <c r="K1317" s="219" t="s">
        <v>558</v>
      </c>
      <c r="L1317" s="219" t="s">
        <v>26</v>
      </c>
      <c r="M1317" s="237" t="s">
        <v>83</v>
      </c>
      <c r="N1317" s="242" t="s">
        <v>568</v>
      </c>
      <c r="O1317" s="250">
        <f>'MMA Rev-Exp Region 4'!M$38</f>
        <v>0</v>
      </c>
      <c r="P1317" s="250">
        <f>'MMA Rev-Exp Region 4'!N$38</f>
        <v>0</v>
      </c>
      <c r="Q1317" s="250">
        <f>'MMA Rev-Exp Region 4'!O$38</f>
        <v>0</v>
      </c>
      <c r="R1317" s="250">
        <f>'MMA Rev-Exp Region 4'!P$38</f>
        <v>0</v>
      </c>
      <c r="S1317" s="250">
        <f>'MMA Rev-Exp Region 4'!Q$38</f>
        <v>0</v>
      </c>
      <c r="T1317" s="250">
        <f>'MMA Rev-Exp Region 4'!R$38</f>
        <v>0</v>
      </c>
      <c r="U1317" s="250">
        <f>'MMA Rev-Exp Region 4'!S$38</f>
        <v>0</v>
      </c>
      <c r="V1317" s="250">
        <f>'MMA Rev-Exp Region 4'!T$38</f>
        <v>0</v>
      </c>
      <c r="W1317" s="250">
        <f>'MMA Rev-Exp Region 4'!U$38</f>
        <v>0</v>
      </c>
      <c r="X1317" s="219"/>
    </row>
    <row r="1318" spans="5:24" x14ac:dyDescent="0.3">
      <c r="E1318" s="243">
        <f>Jurat!I$1</f>
        <v>0</v>
      </c>
      <c r="F1318" s="244">
        <f>Jurat!D$33</f>
        <v>0</v>
      </c>
      <c r="G1318" s="219" t="s">
        <v>553</v>
      </c>
      <c r="H1318" s="244">
        <v>42551</v>
      </c>
      <c r="I1318" s="219" t="s">
        <v>489</v>
      </c>
      <c r="J1318" s="219" t="s">
        <v>626</v>
      </c>
      <c r="K1318" s="219" t="s">
        <v>558</v>
      </c>
      <c r="L1318" s="219" t="s">
        <v>559</v>
      </c>
      <c r="M1318" s="236">
        <v>5.0999999999999996</v>
      </c>
      <c r="N1318" s="240" t="s">
        <v>41</v>
      </c>
      <c r="O1318" s="250">
        <f>'MMA Rev-Exp Region 4'!M$40</f>
        <v>0</v>
      </c>
      <c r="P1318" s="250">
        <f>'MMA Rev-Exp Region 4'!N$40</f>
        <v>0</v>
      </c>
      <c r="Q1318" s="250">
        <f>'MMA Rev-Exp Region 4'!O$40</f>
        <v>0</v>
      </c>
      <c r="R1318" s="250">
        <f>'MMA Rev-Exp Region 4'!P$40</f>
        <v>0</v>
      </c>
      <c r="S1318" s="250">
        <f>'MMA Rev-Exp Region 4'!Q$40</f>
        <v>0</v>
      </c>
      <c r="T1318" s="250">
        <f>'MMA Rev-Exp Region 4'!R$40</f>
        <v>0</v>
      </c>
      <c r="U1318" s="250">
        <f>'MMA Rev-Exp Region 4'!S$40</f>
        <v>0</v>
      </c>
      <c r="V1318" s="250">
        <f>'MMA Rev-Exp Region 4'!T$40</f>
        <v>0</v>
      </c>
      <c r="W1318" s="250">
        <f>'MMA Rev-Exp Region 4'!U$40</f>
        <v>0</v>
      </c>
      <c r="X1318" s="219"/>
    </row>
    <row r="1319" spans="5:24" ht="28.8" x14ac:dyDescent="0.3">
      <c r="E1319" s="243">
        <f>Jurat!I$1</f>
        <v>0</v>
      </c>
      <c r="F1319" s="244">
        <f>Jurat!D$33</f>
        <v>0</v>
      </c>
      <c r="G1319" s="219" t="s">
        <v>553</v>
      </c>
      <c r="H1319" s="244">
        <v>42551</v>
      </c>
      <c r="I1319" s="219" t="s">
        <v>489</v>
      </c>
      <c r="J1319" s="219" t="s">
        <v>626</v>
      </c>
      <c r="K1319" s="219" t="s">
        <v>558</v>
      </c>
      <c r="L1319" s="219" t="s">
        <v>559</v>
      </c>
      <c r="M1319" s="236">
        <v>5.2</v>
      </c>
      <c r="N1319" s="240" t="s">
        <v>367</v>
      </c>
      <c r="O1319" s="250">
        <f>'MMA Rev-Exp Region 4'!M$41</f>
        <v>0</v>
      </c>
      <c r="P1319" s="250">
        <f>'MMA Rev-Exp Region 4'!N$41</f>
        <v>0</v>
      </c>
      <c r="Q1319" s="250">
        <f>'MMA Rev-Exp Region 4'!O$41</f>
        <v>0</v>
      </c>
      <c r="R1319" s="250">
        <f>'MMA Rev-Exp Region 4'!P$41</f>
        <v>0</v>
      </c>
      <c r="S1319" s="250">
        <f>'MMA Rev-Exp Region 4'!Q$41</f>
        <v>0</v>
      </c>
      <c r="T1319" s="250">
        <f>'MMA Rev-Exp Region 4'!R$41</f>
        <v>0</v>
      </c>
      <c r="U1319" s="250">
        <f>'MMA Rev-Exp Region 4'!S$41</f>
        <v>0</v>
      </c>
      <c r="V1319" s="250">
        <f>'MMA Rev-Exp Region 4'!T$41</f>
        <v>0</v>
      </c>
      <c r="W1319" s="250">
        <f>'MMA Rev-Exp Region 4'!U$41</f>
        <v>0</v>
      </c>
      <c r="X1319" s="219"/>
    </row>
    <row r="1320" spans="5:24" ht="28.8" x14ac:dyDescent="0.3">
      <c r="E1320" s="243">
        <f>Jurat!I$1</f>
        <v>0</v>
      </c>
      <c r="F1320" s="244">
        <f>Jurat!D$33</f>
        <v>0</v>
      </c>
      <c r="G1320" s="219" t="s">
        <v>553</v>
      </c>
      <c r="H1320" s="244">
        <v>42551</v>
      </c>
      <c r="I1320" s="219" t="s">
        <v>489</v>
      </c>
      <c r="J1320" s="219" t="s">
        <v>626</v>
      </c>
      <c r="K1320" s="219" t="s">
        <v>558</v>
      </c>
      <c r="L1320" s="219" t="s">
        <v>559</v>
      </c>
      <c r="M1320" s="236">
        <v>5.3</v>
      </c>
      <c r="N1320" s="240" t="s">
        <v>368</v>
      </c>
      <c r="O1320" s="250">
        <f>'MMA Rev-Exp Region 4'!M$42</f>
        <v>0</v>
      </c>
      <c r="P1320" s="250">
        <f>'MMA Rev-Exp Region 4'!N$42</f>
        <v>0</v>
      </c>
      <c r="Q1320" s="250">
        <f>'MMA Rev-Exp Region 4'!O$42</f>
        <v>0</v>
      </c>
      <c r="R1320" s="250">
        <f>'MMA Rev-Exp Region 4'!P$42</f>
        <v>0</v>
      </c>
      <c r="S1320" s="250">
        <f>'MMA Rev-Exp Region 4'!Q$42</f>
        <v>0</v>
      </c>
      <c r="T1320" s="250">
        <f>'MMA Rev-Exp Region 4'!R$42</f>
        <v>0</v>
      </c>
      <c r="U1320" s="250">
        <f>'MMA Rev-Exp Region 4'!S$42</f>
        <v>0</v>
      </c>
      <c r="V1320" s="250">
        <f>'MMA Rev-Exp Region 4'!T$42</f>
        <v>0</v>
      </c>
      <c r="W1320" s="250">
        <f>'MMA Rev-Exp Region 4'!U$42</f>
        <v>0</v>
      </c>
      <c r="X1320" s="219"/>
    </row>
    <row r="1321" spans="5:24" x14ac:dyDescent="0.3">
      <c r="E1321" s="243">
        <f>Jurat!I$1</f>
        <v>0</v>
      </c>
      <c r="F1321" s="244">
        <f>Jurat!D$33</f>
        <v>0</v>
      </c>
      <c r="G1321" s="219" t="s">
        <v>553</v>
      </c>
      <c r="H1321" s="244">
        <v>42551</v>
      </c>
      <c r="I1321" s="219" t="s">
        <v>489</v>
      </c>
      <c r="J1321" s="219" t="s">
        <v>626</v>
      </c>
      <c r="K1321" s="219" t="s">
        <v>558</v>
      </c>
      <c r="L1321" s="219" t="s">
        <v>559</v>
      </c>
      <c r="M1321" s="236" t="s">
        <v>89</v>
      </c>
      <c r="N1321" s="240" t="s">
        <v>569</v>
      </c>
      <c r="O1321" s="250">
        <f>'MMA Rev-Exp Region 4'!M$43</f>
        <v>0</v>
      </c>
      <c r="P1321" s="250">
        <f>'MMA Rev-Exp Region 4'!N$43</f>
        <v>0</v>
      </c>
      <c r="Q1321" s="250">
        <f>'MMA Rev-Exp Region 4'!O$43</f>
        <v>0</v>
      </c>
      <c r="R1321" s="250">
        <f>'MMA Rev-Exp Region 4'!P$43</f>
        <v>0</v>
      </c>
      <c r="S1321" s="250">
        <f>'MMA Rev-Exp Region 4'!Q$43</f>
        <v>0</v>
      </c>
      <c r="T1321" s="250">
        <f>'MMA Rev-Exp Region 4'!R$43</f>
        <v>0</v>
      </c>
      <c r="U1321" s="250">
        <f>'MMA Rev-Exp Region 4'!S$43</f>
        <v>0</v>
      </c>
      <c r="V1321" s="250">
        <f>'MMA Rev-Exp Region 4'!T$43</f>
        <v>0</v>
      </c>
      <c r="W1321" s="250">
        <f>'MMA Rev-Exp Region 4'!U$43</f>
        <v>0</v>
      </c>
      <c r="X1321" s="219"/>
    </row>
    <row r="1322" spans="5:24" x14ac:dyDescent="0.3">
      <c r="E1322" s="243">
        <f>Jurat!I$1</f>
        <v>0</v>
      </c>
      <c r="F1322" s="244">
        <f>Jurat!D$33</f>
        <v>0</v>
      </c>
      <c r="G1322" s="219" t="s">
        <v>553</v>
      </c>
      <c r="H1322" s="244">
        <v>42551</v>
      </c>
      <c r="I1322" s="219" t="s">
        <v>489</v>
      </c>
      <c r="J1322" s="219" t="s">
        <v>626</v>
      </c>
      <c r="K1322" s="219" t="s">
        <v>558</v>
      </c>
      <c r="L1322" s="219" t="s">
        <v>560</v>
      </c>
      <c r="M1322" s="236">
        <v>6.1</v>
      </c>
      <c r="N1322" s="240" t="s">
        <v>20</v>
      </c>
      <c r="O1322" s="250">
        <f>'MMA Rev-Exp Region 4'!M$45</f>
        <v>0</v>
      </c>
      <c r="P1322" s="250">
        <f>'MMA Rev-Exp Region 4'!N$45</f>
        <v>0</v>
      </c>
      <c r="Q1322" s="250">
        <f>'MMA Rev-Exp Region 4'!O$45</f>
        <v>0</v>
      </c>
      <c r="R1322" s="250">
        <f>'MMA Rev-Exp Region 4'!P$45</f>
        <v>0</v>
      </c>
      <c r="S1322" s="250">
        <f>'MMA Rev-Exp Region 4'!Q$45</f>
        <v>0</v>
      </c>
      <c r="T1322" s="250">
        <f>'MMA Rev-Exp Region 4'!R$45</f>
        <v>0</v>
      </c>
      <c r="U1322" s="250">
        <f>'MMA Rev-Exp Region 4'!S$45</f>
        <v>0</v>
      </c>
      <c r="V1322" s="250">
        <f>'MMA Rev-Exp Region 4'!T$45</f>
        <v>0</v>
      </c>
      <c r="W1322" s="250">
        <f>'MMA Rev-Exp Region 4'!U$45</f>
        <v>0</v>
      </c>
      <c r="X1322" s="219"/>
    </row>
    <row r="1323" spans="5:24" x14ac:dyDescent="0.3">
      <c r="E1323" s="243">
        <f>Jurat!I$1</f>
        <v>0</v>
      </c>
      <c r="F1323" s="244">
        <f>Jurat!D$33</f>
        <v>0</v>
      </c>
      <c r="G1323" s="219" t="s">
        <v>553</v>
      </c>
      <c r="H1323" s="244">
        <v>42551</v>
      </c>
      <c r="I1323" s="219" t="s">
        <v>489</v>
      </c>
      <c r="J1323" s="219" t="s">
        <v>626</v>
      </c>
      <c r="K1323" s="219" t="s">
        <v>558</v>
      </c>
      <c r="L1323" s="219" t="s">
        <v>560</v>
      </c>
      <c r="M1323" s="236">
        <v>6.2</v>
      </c>
      <c r="N1323" s="240" t="s">
        <v>21</v>
      </c>
      <c r="O1323" s="250">
        <f>'MMA Rev-Exp Region 4'!M$46</f>
        <v>0</v>
      </c>
      <c r="P1323" s="250">
        <f>'MMA Rev-Exp Region 4'!N$46</f>
        <v>0</v>
      </c>
      <c r="Q1323" s="250">
        <f>'MMA Rev-Exp Region 4'!O$46</f>
        <v>0</v>
      </c>
      <c r="R1323" s="250">
        <f>'MMA Rev-Exp Region 4'!P$46</f>
        <v>0</v>
      </c>
      <c r="S1323" s="250">
        <f>'MMA Rev-Exp Region 4'!Q$46</f>
        <v>0</v>
      </c>
      <c r="T1323" s="250">
        <f>'MMA Rev-Exp Region 4'!R$46</f>
        <v>0</v>
      </c>
      <c r="U1323" s="250">
        <f>'MMA Rev-Exp Region 4'!S$46</f>
        <v>0</v>
      </c>
      <c r="V1323" s="250">
        <f>'MMA Rev-Exp Region 4'!T$46</f>
        <v>0</v>
      </c>
      <c r="W1323" s="250">
        <f>'MMA Rev-Exp Region 4'!U$46</f>
        <v>0</v>
      </c>
      <c r="X1323" s="219"/>
    </row>
    <row r="1324" spans="5:24" x14ac:dyDescent="0.3">
      <c r="E1324" s="243">
        <f>Jurat!I$1</f>
        <v>0</v>
      </c>
      <c r="F1324" s="244">
        <f>Jurat!D$33</f>
        <v>0</v>
      </c>
      <c r="G1324" s="219" t="s">
        <v>553</v>
      </c>
      <c r="H1324" s="244">
        <v>42551</v>
      </c>
      <c r="I1324" s="219" t="s">
        <v>489</v>
      </c>
      <c r="J1324" s="219" t="s">
        <v>626</v>
      </c>
      <c r="K1324" s="219" t="s">
        <v>558</v>
      </c>
      <c r="L1324" s="219" t="s">
        <v>560</v>
      </c>
      <c r="M1324" s="236">
        <v>6.3</v>
      </c>
      <c r="N1324" s="240" t="s">
        <v>220</v>
      </c>
      <c r="O1324" s="250">
        <f>'MMA Rev-Exp Region 4'!M$47</f>
        <v>0</v>
      </c>
      <c r="P1324" s="250">
        <f>'MMA Rev-Exp Region 4'!N$47</f>
        <v>0</v>
      </c>
      <c r="Q1324" s="250">
        <f>'MMA Rev-Exp Region 4'!O$47</f>
        <v>0</v>
      </c>
      <c r="R1324" s="250">
        <f>'MMA Rev-Exp Region 4'!P$47</f>
        <v>0</v>
      </c>
      <c r="S1324" s="250">
        <f>'MMA Rev-Exp Region 4'!Q$47</f>
        <v>0</v>
      </c>
      <c r="T1324" s="250">
        <f>'MMA Rev-Exp Region 4'!R$47</f>
        <v>0</v>
      </c>
      <c r="U1324" s="250">
        <f>'MMA Rev-Exp Region 4'!S$47</f>
        <v>0</v>
      </c>
      <c r="V1324" s="250">
        <f>'MMA Rev-Exp Region 4'!T$47</f>
        <v>0</v>
      </c>
      <c r="W1324" s="250">
        <f>'MMA Rev-Exp Region 4'!U$47</f>
        <v>0</v>
      </c>
      <c r="X1324" s="219"/>
    </row>
    <row r="1325" spans="5:24" x14ac:dyDescent="0.3">
      <c r="E1325" s="243">
        <f>Jurat!I$1</f>
        <v>0</v>
      </c>
      <c r="F1325" s="244">
        <f>Jurat!D$33</f>
        <v>0</v>
      </c>
      <c r="G1325" s="219" t="s">
        <v>553</v>
      </c>
      <c r="H1325" s="244">
        <v>42551</v>
      </c>
      <c r="I1325" s="219" t="s">
        <v>489</v>
      </c>
      <c r="J1325" s="219" t="s">
        <v>626</v>
      </c>
      <c r="K1325" s="219" t="s">
        <v>558</v>
      </c>
      <c r="L1325" s="219" t="s">
        <v>560</v>
      </c>
      <c r="M1325" s="236" t="s">
        <v>94</v>
      </c>
      <c r="N1325" s="240" t="s">
        <v>570</v>
      </c>
      <c r="O1325" s="250">
        <f>'MMA Rev-Exp Region 4'!M$48</f>
        <v>0</v>
      </c>
      <c r="P1325" s="250">
        <f>'MMA Rev-Exp Region 4'!N$48</f>
        <v>0</v>
      </c>
      <c r="Q1325" s="250">
        <f>'MMA Rev-Exp Region 4'!O$48</f>
        <v>0</v>
      </c>
      <c r="R1325" s="250">
        <f>'MMA Rev-Exp Region 4'!P$48</f>
        <v>0</v>
      </c>
      <c r="S1325" s="250">
        <f>'MMA Rev-Exp Region 4'!Q$48</f>
        <v>0</v>
      </c>
      <c r="T1325" s="250">
        <f>'MMA Rev-Exp Region 4'!R$48</f>
        <v>0</v>
      </c>
      <c r="U1325" s="250">
        <f>'MMA Rev-Exp Region 4'!S$48</f>
        <v>0</v>
      </c>
      <c r="V1325" s="250">
        <f>'MMA Rev-Exp Region 4'!T$48</f>
        <v>0</v>
      </c>
      <c r="W1325" s="250">
        <f>'MMA Rev-Exp Region 4'!U$48</f>
        <v>0</v>
      </c>
      <c r="X1325" s="219"/>
    </row>
    <row r="1326" spans="5:24" x14ac:dyDescent="0.3">
      <c r="E1326" s="243">
        <f>Jurat!I$1</f>
        <v>0</v>
      </c>
      <c r="F1326" s="244">
        <f>Jurat!D$33</f>
        <v>0</v>
      </c>
      <c r="G1326" s="219" t="s">
        <v>553</v>
      </c>
      <c r="H1326" s="244">
        <v>42551</v>
      </c>
      <c r="I1326" s="219" t="s">
        <v>489</v>
      </c>
      <c r="J1326" s="219" t="s">
        <v>626</v>
      </c>
      <c r="K1326" s="219" t="s">
        <v>558</v>
      </c>
      <c r="L1326" s="219" t="s">
        <v>561</v>
      </c>
      <c r="M1326" s="236">
        <v>7.1</v>
      </c>
      <c r="N1326" s="240" t="s">
        <v>22</v>
      </c>
      <c r="O1326" s="250">
        <f>'MMA Rev-Exp Region 4'!M$50</f>
        <v>0</v>
      </c>
      <c r="P1326" s="250">
        <f>'MMA Rev-Exp Region 4'!N$50</f>
        <v>0</v>
      </c>
      <c r="Q1326" s="250">
        <f>'MMA Rev-Exp Region 4'!O$50</f>
        <v>0</v>
      </c>
      <c r="R1326" s="250">
        <f>'MMA Rev-Exp Region 4'!P$50</f>
        <v>0</v>
      </c>
      <c r="S1326" s="250">
        <f>'MMA Rev-Exp Region 4'!Q$50</f>
        <v>0</v>
      </c>
      <c r="T1326" s="250">
        <f>'MMA Rev-Exp Region 4'!R$50</f>
        <v>0</v>
      </c>
      <c r="U1326" s="250">
        <f>'MMA Rev-Exp Region 4'!S$50</f>
        <v>0</v>
      </c>
      <c r="V1326" s="250">
        <f>'MMA Rev-Exp Region 4'!T$50</f>
        <v>0</v>
      </c>
      <c r="W1326" s="250">
        <f>'MMA Rev-Exp Region 4'!U$50</f>
        <v>0</v>
      </c>
      <c r="X1326" s="219"/>
    </row>
    <row r="1327" spans="5:24" x14ac:dyDescent="0.3">
      <c r="E1327" s="243">
        <f>Jurat!I$1</f>
        <v>0</v>
      </c>
      <c r="F1327" s="244">
        <f>Jurat!D$33</f>
        <v>0</v>
      </c>
      <c r="G1327" s="219" t="s">
        <v>553</v>
      </c>
      <c r="H1327" s="244">
        <v>42551</v>
      </c>
      <c r="I1327" s="219" t="s">
        <v>489</v>
      </c>
      <c r="J1327" s="219" t="s">
        <v>626</v>
      </c>
      <c r="K1327" s="219" t="s">
        <v>558</v>
      </c>
      <c r="L1327" s="219" t="s">
        <v>561</v>
      </c>
      <c r="M1327" s="236">
        <v>7.2</v>
      </c>
      <c r="N1327" s="240" t="s">
        <v>23</v>
      </c>
      <c r="O1327" s="250">
        <f>'MMA Rev-Exp Region 4'!M$51</f>
        <v>0</v>
      </c>
      <c r="P1327" s="250">
        <f>'MMA Rev-Exp Region 4'!N$51</f>
        <v>0</v>
      </c>
      <c r="Q1327" s="250">
        <f>'MMA Rev-Exp Region 4'!O$51</f>
        <v>0</v>
      </c>
      <c r="R1327" s="250">
        <f>'MMA Rev-Exp Region 4'!P$51</f>
        <v>0</v>
      </c>
      <c r="S1327" s="250">
        <f>'MMA Rev-Exp Region 4'!Q$51</f>
        <v>0</v>
      </c>
      <c r="T1327" s="250">
        <f>'MMA Rev-Exp Region 4'!R$51</f>
        <v>0</v>
      </c>
      <c r="U1327" s="250">
        <f>'MMA Rev-Exp Region 4'!S$51</f>
        <v>0</v>
      </c>
      <c r="V1327" s="250">
        <f>'MMA Rev-Exp Region 4'!T$51</f>
        <v>0</v>
      </c>
      <c r="W1327" s="250">
        <f>'MMA Rev-Exp Region 4'!U$51</f>
        <v>0</v>
      </c>
      <c r="X1327" s="219"/>
    </row>
    <row r="1328" spans="5:24" x14ac:dyDescent="0.3">
      <c r="E1328" s="243">
        <f>Jurat!I$1</f>
        <v>0</v>
      </c>
      <c r="F1328" s="244">
        <f>Jurat!D$33</f>
        <v>0</v>
      </c>
      <c r="G1328" s="219" t="s">
        <v>553</v>
      </c>
      <c r="H1328" s="244">
        <v>42551</v>
      </c>
      <c r="I1328" s="219" t="s">
        <v>489</v>
      </c>
      <c r="J1328" s="219" t="s">
        <v>626</v>
      </c>
      <c r="K1328" s="219" t="s">
        <v>558</v>
      </c>
      <c r="L1328" s="219" t="s">
        <v>561</v>
      </c>
      <c r="M1328" s="236">
        <v>7.3</v>
      </c>
      <c r="N1328" s="240" t="s">
        <v>171</v>
      </c>
      <c r="O1328" s="250">
        <f>'MMA Rev-Exp Region 4'!M$52</f>
        <v>0</v>
      </c>
      <c r="P1328" s="250">
        <f>'MMA Rev-Exp Region 4'!N$52</f>
        <v>0</v>
      </c>
      <c r="Q1328" s="250">
        <f>'MMA Rev-Exp Region 4'!O$52</f>
        <v>0</v>
      </c>
      <c r="R1328" s="250">
        <f>'MMA Rev-Exp Region 4'!P$52</f>
        <v>0</v>
      </c>
      <c r="S1328" s="250">
        <f>'MMA Rev-Exp Region 4'!Q$52</f>
        <v>0</v>
      </c>
      <c r="T1328" s="250">
        <f>'MMA Rev-Exp Region 4'!R$52</f>
        <v>0</v>
      </c>
      <c r="U1328" s="250">
        <f>'MMA Rev-Exp Region 4'!S$52</f>
        <v>0</v>
      </c>
      <c r="V1328" s="250">
        <f>'MMA Rev-Exp Region 4'!T$52</f>
        <v>0</v>
      </c>
      <c r="W1328" s="250">
        <f>'MMA Rev-Exp Region 4'!U$52</f>
        <v>0</v>
      </c>
      <c r="X1328" s="219"/>
    </row>
    <row r="1329" spans="5:24" x14ac:dyDescent="0.3">
      <c r="E1329" s="243">
        <f>Jurat!I$1</f>
        <v>0</v>
      </c>
      <c r="F1329" s="244">
        <f>Jurat!D$33</f>
        <v>0</v>
      </c>
      <c r="G1329" s="219" t="s">
        <v>553</v>
      </c>
      <c r="H1329" s="244">
        <v>42551</v>
      </c>
      <c r="I1329" s="219" t="s">
        <v>489</v>
      </c>
      <c r="J1329" s="219" t="s">
        <v>626</v>
      </c>
      <c r="K1329" s="219" t="s">
        <v>558</v>
      </c>
      <c r="L1329" s="219" t="s">
        <v>561</v>
      </c>
      <c r="M1329" s="236" t="s">
        <v>98</v>
      </c>
      <c r="N1329" s="240" t="s">
        <v>571</v>
      </c>
      <c r="O1329" s="250">
        <f>'MMA Rev-Exp Region 4'!M$53</f>
        <v>0</v>
      </c>
      <c r="P1329" s="250">
        <f>'MMA Rev-Exp Region 4'!N$53</f>
        <v>0</v>
      </c>
      <c r="Q1329" s="250">
        <f>'MMA Rev-Exp Region 4'!O$53</f>
        <v>0</v>
      </c>
      <c r="R1329" s="250">
        <f>'MMA Rev-Exp Region 4'!P$53</f>
        <v>0</v>
      </c>
      <c r="S1329" s="250">
        <f>'MMA Rev-Exp Region 4'!Q$53</f>
        <v>0</v>
      </c>
      <c r="T1329" s="250">
        <f>'MMA Rev-Exp Region 4'!R$53</f>
        <v>0</v>
      </c>
      <c r="U1329" s="250">
        <f>'MMA Rev-Exp Region 4'!S$53</f>
        <v>0</v>
      </c>
      <c r="V1329" s="250">
        <f>'MMA Rev-Exp Region 4'!T$53</f>
        <v>0</v>
      </c>
      <c r="W1329" s="250">
        <f>'MMA Rev-Exp Region 4'!U$53</f>
        <v>0</v>
      </c>
      <c r="X1329" s="219"/>
    </row>
    <row r="1330" spans="5:24" x14ac:dyDescent="0.3">
      <c r="E1330" s="243">
        <f>Jurat!I$1</f>
        <v>0</v>
      </c>
      <c r="F1330" s="244">
        <f>Jurat!D$33</f>
        <v>0</v>
      </c>
      <c r="G1330" s="219" t="s">
        <v>553</v>
      </c>
      <c r="H1330" s="244">
        <v>42551</v>
      </c>
      <c r="I1330" s="219" t="s">
        <v>489</v>
      </c>
      <c r="J1330" s="219" t="s">
        <v>626</v>
      </c>
      <c r="K1330" s="219" t="s">
        <v>558</v>
      </c>
      <c r="L1330" s="219" t="s">
        <v>562</v>
      </c>
      <c r="M1330" s="236">
        <v>8.1</v>
      </c>
      <c r="N1330" s="229" t="s">
        <v>24</v>
      </c>
      <c r="O1330" s="250">
        <f>'MMA Rev-Exp Region 4'!M$55</f>
        <v>0</v>
      </c>
      <c r="P1330" s="250">
        <f>'MMA Rev-Exp Region 4'!N$55</f>
        <v>0</v>
      </c>
      <c r="Q1330" s="250">
        <f>'MMA Rev-Exp Region 4'!O$55</f>
        <v>0</v>
      </c>
      <c r="R1330" s="250">
        <f>'MMA Rev-Exp Region 4'!P$55</f>
        <v>0</v>
      </c>
      <c r="S1330" s="250">
        <f>'MMA Rev-Exp Region 4'!Q$55</f>
        <v>0</v>
      </c>
      <c r="T1330" s="250">
        <f>'MMA Rev-Exp Region 4'!R$55</f>
        <v>0</v>
      </c>
      <c r="U1330" s="250">
        <f>'MMA Rev-Exp Region 4'!S$55</f>
        <v>0</v>
      </c>
      <c r="V1330" s="250">
        <f>'MMA Rev-Exp Region 4'!T$55</f>
        <v>0</v>
      </c>
      <c r="W1330" s="250">
        <f>'MMA Rev-Exp Region 4'!U$55</f>
        <v>0</v>
      </c>
      <c r="X1330" s="219"/>
    </row>
    <row r="1331" spans="5:24" x14ac:dyDescent="0.3">
      <c r="E1331" s="243">
        <f>Jurat!I$1</f>
        <v>0</v>
      </c>
      <c r="F1331" s="244">
        <f>Jurat!D$33</f>
        <v>0</v>
      </c>
      <c r="G1331" s="219" t="s">
        <v>553</v>
      </c>
      <c r="H1331" s="244">
        <v>42551</v>
      </c>
      <c r="I1331" s="219" t="s">
        <v>489</v>
      </c>
      <c r="J1331" s="219" t="s">
        <v>626</v>
      </c>
      <c r="K1331" s="219" t="s">
        <v>558</v>
      </c>
      <c r="L1331" s="219" t="s">
        <v>562</v>
      </c>
      <c r="M1331" s="236" t="s">
        <v>124</v>
      </c>
      <c r="N1331" s="229" t="s">
        <v>557</v>
      </c>
      <c r="O1331" s="250">
        <f>'MMA Rev-Exp Region 4'!M$56</f>
        <v>0</v>
      </c>
      <c r="P1331" s="250">
        <f>'MMA Rev-Exp Region 4'!N$56</f>
        <v>0</v>
      </c>
      <c r="Q1331" s="250">
        <f>'MMA Rev-Exp Region 4'!O$56</f>
        <v>0</v>
      </c>
      <c r="R1331" s="250">
        <f>'MMA Rev-Exp Region 4'!P$56</f>
        <v>0</v>
      </c>
      <c r="S1331" s="250">
        <f>'MMA Rev-Exp Region 4'!Q$56</f>
        <v>0</v>
      </c>
      <c r="T1331" s="250">
        <f>'MMA Rev-Exp Region 4'!R$56</f>
        <v>0</v>
      </c>
      <c r="U1331" s="250">
        <f>'MMA Rev-Exp Region 4'!S$56</f>
        <v>0</v>
      </c>
      <c r="V1331" s="250">
        <f>'MMA Rev-Exp Region 4'!T$56</f>
        <v>0</v>
      </c>
      <c r="W1331" s="250">
        <f>'MMA Rev-Exp Region 4'!U$56</f>
        <v>0</v>
      </c>
      <c r="X1331" s="219"/>
    </row>
    <row r="1332" spans="5:24" x14ac:dyDescent="0.3">
      <c r="E1332" s="243">
        <f>Jurat!I$1</f>
        <v>0</v>
      </c>
      <c r="F1332" s="244">
        <f>Jurat!D$33</f>
        <v>0</v>
      </c>
      <c r="G1332" s="219" t="s">
        <v>553</v>
      </c>
      <c r="H1332" s="244">
        <v>42551</v>
      </c>
      <c r="I1332" s="219" t="s">
        <v>489</v>
      </c>
      <c r="J1332" s="219" t="s">
        <v>626</v>
      </c>
      <c r="K1332" s="219" t="s">
        <v>558</v>
      </c>
      <c r="L1332" s="219" t="s">
        <v>562</v>
      </c>
      <c r="M1332" s="236" t="s">
        <v>126</v>
      </c>
      <c r="N1332" s="229" t="s">
        <v>173</v>
      </c>
      <c r="O1332" s="250">
        <f>'MMA Rev-Exp Region 4'!M$57</f>
        <v>0</v>
      </c>
      <c r="P1332" s="250">
        <f>'MMA Rev-Exp Region 4'!N$57</f>
        <v>0</v>
      </c>
      <c r="Q1332" s="250">
        <f>'MMA Rev-Exp Region 4'!O$57</f>
        <v>0</v>
      </c>
      <c r="R1332" s="250">
        <f>'MMA Rev-Exp Region 4'!P$57</f>
        <v>0</v>
      </c>
      <c r="S1332" s="250">
        <f>'MMA Rev-Exp Region 4'!Q$57</f>
        <v>0</v>
      </c>
      <c r="T1332" s="250">
        <f>'MMA Rev-Exp Region 4'!R$57</f>
        <v>0</v>
      </c>
      <c r="U1332" s="250">
        <f>'MMA Rev-Exp Region 4'!S$57</f>
        <v>0</v>
      </c>
      <c r="V1332" s="250">
        <f>'MMA Rev-Exp Region 4'!T$57</f>
        <v>0</v>
      </c>
      <c r="W1332" s="250">
        <f>'MMA Rev-Exp Region 4'!U$57</f>
        <v>0</v>
      </c>
      <c r="X1332" s="219"/>
    </row>
    <row r="1333" spans="5:24" x14ac:dyDescent="0.3">
      <c r="E1333" s="243">
        <f>Jurat!I$1</f>
        <v>0</v>
      </c>
      <c r="F1333" s="244">
        <f>Jurat!D$33</f>
        <v>0</v>
      </c>
      <c r="G1333" s="219" t="s">
        <v>553</v>
      </c>
      <c r="H1333" s="244">
        <v>42551</v>
      </c>
      <c r="I1333" s="219" t="s">
        <v>489</v>
      </c>
      <c r="J1333" s="219" t="s">
        <v>626</v>
      </c>
      <c r="K1333" s="219" t="s">
        <v>558</v>
      </c>
      <c r="L1333" s="219" t="s">
        <v>562</v>
      </c>
      <c r="M1333" s="236" t="s">
        <v>127</v>
      </c>
      <c r="N1333" s="229" t="s">
        <v>125</v>
      </c>
      <c r="O1333" s="250">
        <f>'MMA Rev-Exp Region 4'!M$58</f>
        <v>0</v>
      </c>
      <c r="P1333" s="250">
        <f>'MMA Rev-Exp Region 4'!N$58</f>
        <v>0</v>
      </c>
      <c r="Q1333" s="250">
        <f>'MMA Rev-Exp Region 4'!O$58</f>
        <v>0</v>
      </c>
      <c r="R1333" s="250">
        <f>'MMA Rev-Exp Region 4'!P$58</f>
        <v>0</v>
      </c>
      <c r="S1333" s="250">
        <f>'MMA Rev-Exp Region 4'!Q$58</f>
        <v>0</v>
      </c>
      <c r="T1333" s="250">
        <f>'MMA Rev-Exp Region 4'!R$58</f>
        <v>0</v>
      </c>
      <c r="U1333" s="250">
        <f>'MMA Rev-Exp Region 4'!S$58</f>
        <v>0</v>
      </c>
      <c r="V1333" s="250">
        <f>'MMA Rev-Exp Region 4'!T$58</f>
        <v>0</v>
      </c>
      <c r="W1333" s="250">
        <f>'MMA Rev-Exp Region 4'!U$58</f>
        <v>0</v>
      </c>
      <c r="X1333" s="219"/>
    </row>
    <row r="1334" spans="5:24" x14ac:dyDescent="0.3">
      <c r="E1334" s="243">
        <f>Jurat!I$1</f>
        <v>0</v>
      </c>
      <c r="F1334" s="244">
        <f>Jurat!D$33</f>
        <v>0</v>
      </c>
      <c r="G1334" s="219" t="s">
        <v>553</v>
      </c>
      <c r="H1334" s="244">
        <v>42551</v>
      </c>
      <c r="I1334" s="219" t="s">
        <v>489</v>
      </c>
      <c r="J1334" s="219" t="s">
        <v>626</v>
      </c>
      <c r="K1334" s="219" t="s">
        <v>558</v>
      </c>
      <c r="L1334" s="219" t="s">
        <v>562</v>
      </c>
      <c r="M1334" s="236" t="s">
        <v>128</v>
      </c>
      <c r="N1334" s="240" t="s">
        <v>174</v>
      </c>
      <c r="O1334" s="250">
        <f>'MMA Rev-Exp Region 4'!M$59</f>
        <v>0</v>
      </c>
      <c r="P1334" s="250">
        <f>'MMA Rev-Exp Region 4'!N$59</f>
        <v>0</v>
      </c>
      <c r="Q1334" s="250">
        <f>'MMA Rev-Exp Region 4'!O$59</f>
        <v>0</v>
      </c>
      <c r="R1334" s="250">
        <f>'MMA Rev-Exp Region 4'!P$59</f>
        <v>0</v>
      </c>
      <c r="S1334" s="250">
        <f>'MMA Rev-Exp Region 4'!Q$59</f>
        <v>0</v>
      </c>
      <c r="T1334" s="250">
        <f>'MMA Rev-Exp Region 4'!R$59</f>
        <v>0</v>
      </c>
      <c r="U1334" s="250">
        <f>'MMA Rev-Exp Region 4'!S$59</f>
        <v>0</v>
      </c>
      <c r="V1334" s="250">
        <f>'MMA Rev-Exp Region 4'!T$59</f>
        <v>0</v>
      </c>
      <c r="W1334" s="250">
        <f>'MMA Rev-Exp Region 4'!U$59</f>
        <v>0</v>
      </c>
      <c r="X1334" s="219"/>
    </row>
    <row r="1335" spans="5:24" x14ac:dyDescent="0.3">
      <c r="E1335" s="243">
        <f>Jurat!I$1</f>
        <v>0</v>
      </c>
      <c r="F1335" s="244">
        <f>Jurat!D$33</f>
        <v>0</v>
      </c>
      <c r="G1335" s="219" t="s">
        <v>553</v>
      </c>
      <c r="H1335" s="244">
        <v>42551</v>
      </c>
      <c r="I1335" s="219" t="s">
        <v>489</v>
      </c>
      <c r="J1335" s="219" t="s">
        <v>626</v>
      </c>
      <c r="K1335" s="219" t="s">
        <v>558</v>
      </c>
      <c r="L1335" s="219" t="s">
        <v>562</v>
      </c>
      <c r="M1335" s="236" t="s">
        <v>175</v>
      </c>
      <c r="N1335" s="240" t="s">
        <v>25</v>
      </c>
      <c r="O1335" s="250">
        <f>'MMA Rev-Exp Region 4'!M$60</f>
        <v>0</v>
      </c>
      <c r="P1335" s="250">
        <f>'MMA Rev-Exp Region 4'!N$60</f>
        <v>0</v>
      </c>
      <c r="Q1335" s="250">
        <f>'MMA Rev-Exp Region 4'!O$60</f>
        <v>0</v>
      </c>
      <c r="R1335" s="250">
        <f>'MMA Rev-Exp Region 4'!P$60</f>
        <v>0</v>
      </c>
      <c r="S1335" s="250">
        <f>'MMA Rev-Exp Region 4'!Q$60</f>
        <v>0</v>
      </c>
      <c r="T1335" s="250">
        <f>'MMA Rev-Exp Region 4'!R$60</f>
        <v>0</v>
      </c>
      <c r="U1335" s="250">
        <f>'MMA Rev-Exp Region 4'!S$60</f>
        <v>0</v>
      </c>
      <c r="V1335" s="250">
        <f>'MMA Rev-Exp Region 4'!T$60</f>
        <v>0</v>
      </c>
      <c r="W1335" s="250">
        <f>'MMA Rev-Exp Region 4'!U$60</f>
        <v>0</v>
      </c>
      <c r="X1335" s="219"/>
    </row>
    <row r="1336" spans="5:24" x14ac:dyDescent="0.3">
      <c r="E1336" s="243">
        <f>Jurat!I$1</f>
        <v>0</v>
      </c>
      <c r="F1336" s="244">
        <f>Jurat!D$33</f>
        <v>0</v>
      </c>
      <c r="G1336" s="219" t="s">
        <v>553</v>
      </c>
      <c r="H1336" s="244">
        <v>42551</v>
      </c>
      <c r="I1336" s="219" t="s">
        <v>489</v>
      </c>
      <c r="J1336" s="219" t="s">
        <v>626</v>
      </c>
      <c r="K1336" s="219" t="s">
        <v>558</v>
      </c>
      <c r="L1336" s="219" t="s">
        <v>562</v>
      </c>
      <c r="M1336" s="236" t="s">
        <v>556</v>
      </c>
      <c r="N1336" s="240" t="s">
        <v>572</v>
      </c>
      <c r="O1336" s="250">
        <f>'MMA Rev-Exp Region 4'!M$61</f>
        <v>0</v>
      </c>
      <c r="P1336" s="250">
        <f>'MMA Rev-Exp Region 4'!N$61</f>
        <v>0</v>
      </c>
      <c r="Q1336" s="250">
        <f>'MMA Rev-Exp Region 4'!O$61</f>
        <v>0</v>
      </c>
      <c r="R1336" s="250">
        <f>'MMA Rev-Exp Region 4'!P$61</f>
        <v>0</v>
      </c>
      <c r="S1336" s="250">
        <f>'MMA Rev-Exp Region 4'!Q$61</f>
        <v>0</v>
      </c>
      <c r="T1336" s="250">
        <f>'MMA Rev-Exp Region 4'!R$61</f>
        <v>0</v>
      </c>
      <c r="U1336" s="250">
        <f>'MMA Rev-Exp Region 4'!S$61</f>
        <v>0</v>
      </c>
      <c r="V1336" s="250">
        <f>'MMA Rev-Exp Region 4'!T$61</f>
        <v>0</v>
      </c>
      <c r="W1336" s="250">
        <f>'MMA Rev-Exp Region 4'!U$61</f>
        <v>0</v>
      </c>
      <c r="X1336" s="219"/>
    </row>
    <row r="1337" spans="5:24" ht="28.8" x14ac:dyDescent="0.3">
      <c r="E1337" s="243">
        <f>Jurat!I$1</f>
        <v>0</v>
      </c>
      <c r="F1337" s="244">
        <f>Jurat!D$33</f>
        <v>0</v>
      </c>
      <c r="G1337" s="219" t="s">
        <v>553</v>
      </c>
      <c r="H1337" s="244">
        <v>42551</v>
      </c>
      <c r="I1337" s="219" t="s">
        <v>489</v>
      </c>
      <c r="J1337" s="219" t="s">
        <v>626</v>
      </c>
      <c r="K1337" s="219" t="s">
        <v>558</v>
      </c>
      <c r="L1337" s="219" t="s">
        <v>563</v>
      </c>
      <c r="M1337" s="236">
        <v>9.1</v>
      </c>
      <c r="N1337" s="229" t="s">
        <v>221</v>
      </c>
      <c r="O1337" s="250">
        <f>'MMA Rev-Exp Region 4'!M$63</f>
        <v>0</v>
      </c>
      <c r="P1337" s="250">
        <f>'MMA Rev-Exp Region 4'!N$63</f>
        <v>0</v>
      </c>
      <c r="Q1337" s="250">
        <f>'MMA Rev-Exp Region 4'!O$63</f>
        <v>0</v>
      </c>
      <c r="R1337" s="250">
        <f>'MMA Rev-Exp Region 4'!P$63</f>
        <v>0</v>
      </c>
      <c r="S1337" s="250">
        <f>'MMA Rev-Exp Region 4'!Q$63</f>
        <v>0</v>
      </c>
      <c r="T1337" s="250">
        <f>'MMA Rev-Exp Region 4'!R$63</f>
        <v>0</v>
      </c>
      <c r="U1337" s="250">
        <f>'MMA Rev-Exp Region 4'!S$63</f>
        <v>0</v>
      </c>
      <c r="V1337" s="250">
        <f>'MMA Rev-Exp Region 4'!T$63</f>
        <v>0</v>
      </c>
      <c r="W1337" s="250">
        <f>'MMA Rev-Exp Region 4'!U$63</f>
        <v>0</v>
      </c>
      <c r="X1337" s="219"/>
    </row>
    <row r="1338" spans="5:24" x14ac:dyDescent="0.3">
      <c r="E1338" s="243">
        <f>Jurat!I$1</f>
        <v>0</v>
      </c>
      <c r="F1338" s="244">
        <f>Jurat!D$33</f>
        <v>0</v>
      </c>
      <c r="G1338" s="219" t="s">
        <v>553</v>
      </c>
      <c r="H1338" s="244">
        <v>42551</v>
      </c>
      <c r="I1338" s="219" t="s">
        <v>489</v>
      </c>
      <c r="J1338" s="219" t="s">
        <v>626</v>
      </c>
      <c r="K1338" s="219" t="s">
        <v>558</v>
      </c>
      <c r="L1338" s="219" t="s">
        <v>563</v>
      </c>
      <c r="M1338" s="236" t="s">
        <v>118</v>
      </c>
      <c r="N1338" s="229" t="s">
        <v>222</v>
      </c>
      <c r="O1338" s="250">
        <f>'MMA Rev-Exp Region 4'!M$64</f>
        <v>0</v>
      </c>
      <c r="P1338" s="250">
        <f>'MMA Rev-Exp Region 4'!N$64</f>
        <v>0</v>
      </c>
      <c r="Q1338" s="250">
        <f>'MMA Rev-Exp Region 4'!O$64</f>
        <v>0</v>
      </c>
      <c r="R1338" s="250">
        <f>'MMA Rev-Exp Region 4'!P$64</f>
        <v>0</v>
      </c>
      <c r="S1338" s="250">
        <f>'MMA Rev-Exp Region 4'!Q$64</f>
        <v>0</v>
      </c>
      <c r="T1338" s="250">
        <f>'MMA Rev-Exp Region 4'!R$64</f>
        <v>0</v>
      </c>
      <c r="U1338" s="250">
        <f>'MMA Rev-Exp Region 4'!S$64</f>
        <v>0</v>
      </c>
      <c r="V1338" s="250">
        <f>'MMA Rev-Exp Region 4'!T$64</f>
        <v>0</v>
      </c>
      <c r="W1338" s="250">
        <f>'MMA Rev-Exp Region 4'!U$64</f>
        <v>0</v>
      </c>
      <c r="X1338" s="219"/>
    </row>
    <row r="1339" spans="5:24" x14ac:dyDescent="0.3">
      <c r="E1339" s="243">
        <f>Jurat!I$1</f>
        <v>0</v>
      </c>
      <c r="F1339" s="244">
        <f>Jurat!D$33</f>
        <v>0</v>
      </c>
      <c r="G1339" s="219" t="s">
        <v>553</v>
      </c>
      <c r="H1339" s="244">
        <v>42551</v>
      </c>
      <c r="I1339" s="219" t="s">
        <v>489</v>
      </c>
      <c r="J1339" s="219" t="s">
        <v>626</v>
      </c>
      <c r="K1339" s="219" t="s">
        <v>558</v>
      </c>
      <c r="L1339" s="219" t="s">
        <v>563</v>
      </c>
      <c r="M1339" s="236" t="s">
        <v>119</v>
      </c>
      <c r="N1339" s="229" t="s">
        <v>223</v>
      </c>
      <c r="O1339" s="250">
        <f>'MMA Rev-Exp Region 4'!M$65</f>
        <v>0</v>
      </c>
      <c r="P1339" s="250">
        <f>'MMA Rev-Exp Region 4'!N$65</f>
        <v>0</v>
      </c>
      <c r="Q1339" s="250">
        <f>'MMA Rev-Exp Region 4'!O$65</f>
        <v>0</v>
      </c>
      <c r="R1339" s="250">
        <f>'MMA Rev-Exp Region 4'!P$65</f>
        <v>0</v>
      </c>
      <c r="S1339" s="250">
        <f>'MMA Rev-Exp Region 4'!Q$65</f>
        <v>0</v>
      </c>
      <c r="T1339" s="250">
        <f>'MMA Rev-Exp Region 4'!R$65</f>
        <v>0</v>
      </c>
      <c r="U1339" s="250">
        <f>'MMA Rev-Exp Region 4'!S$65</f>
        <v>0</v>
      </c>
      <c r="V1339" s="250">
        <f>'MMA Rev-Exp Region 4'!T$65</f>
        <v>0</v>
      </c>
      <c r="W1339" s="250">
        <f>'MMA Rev-Exp Region 4'!U$65</f>
        <v>0</v>
      </c>
      <c r="X1339" s="219"/>
    </row>
    <row r="1340" spans="5:24" x14ac:dyDescent="0.3">
      <c r="E1340" s="243">
        <f>Jurat!I$1</f>
        <v>0</v>
      </c>
      <c r="F1340" s="244">
        <f>Jurat!D$33</f>
        <v>0</v>
      </c>
      <c r="G1340" s="219" t="s">
        <v>553</v>
      </c>
      <c r="H1340" s="244">
        <v>42551</v>
      </c>
      <c r="I1340" s="219" t="s">
        <v>489</v>
      </c>
      <c r="J1340" s="219" t="s">
        <v>626</v>
      </c>
      <c r="K1340" s="219" t="s">
        <v>558</v>
      </c>
      <c r="L1340" s="219" t="s">
        <v>563</v>
      </c>
      <c r="M1340" s="236" t="s">
        <v>120</v>
      </c>
      <c r="N1340" s="229" t="s">
        <v>176</v>
      </c>
      <c r="O1340" s="250">
        <f>'MMA Rev-Exp Region 4'!M$66</f>
        <v>0</v>
      </c>
      <c r="P1340" s="250">
        <f>'MMA Rev-Exp Region 4'!N$66</f>
        <v>0</v>
      </c>
      <c r="Q1340" s="250">
        <f>'MMA Rev-Exp Region 4'!O$66</f>
        <v>0</v>
      </c>
      <c r="R1340" s="250">
        <f>'MMA Rev-Exp Region 4'!P$66</f>
        <v>0</v>
      </c>
      <c r="S1340" s="250">
        <f>'MMA Rev-Exp Region 4'!Q$66</f>
        <v>0</v>
      </c>
      <c r="T1340" s="250">
        <f>'MMA Rev-Exp Region 4'!R$66</f>
        <v>0</v>
      </c>
      <c r="U1340" s="250">
        <f>'MMA Rev-Exp Region 4'!S$66</f>
        <v>0</v>
      </c>
      <c r="V1340" s="250">
        <f>'MMA Rev-Exp Region 4'!T$66</f>
        <v>0</v>
      </c>
      <c r="W1340" s="250">
        <f>'MMA Rev-Exp Region 4'!U$66</f>
        <v>0</v>
      </c>
      <c r="X1340" s="219"/>
    </row>
    <row r="1341" spans="5:24" x14ac:dyDescent="0.3">
      <c r="E1341" s="243">
        <f>Jurat!I$1</f>
        <v>0</v>
      </c>
      <c r="F1341" s="244">
        <f>Jurat!D$33</f>
        <v>0</v>
      </c>
      <c r="G1341" s="219" t="s">
        <v>553</v>
      </c>
      <c r="H1341" s="244">
        <v>42551</v>
      </c>
      <c r="I1341" s="219" t="s">
        <v>489</v>
      </c>
      <c r="J1341" s="219" t="s">
        <v>626</v>
      </c>
      <c r="K1341" s="219" t="s">
        <v>558</v>
      </c>
      <c r="L1341" s="219" t="s">
        <v>563</v>
      </c>
      <c r="M1341" s="236" t="s">
        <v>121</v>
      </c>
      <c r="N1341" s="229" t="s">
        <v>146</v>
      </c>
      <c r="O1341" s="250">
        <f>'MMA Rev-Exp Region 4'!M$67</f>
        <v>0</v>
      </c>
      <c r="P1341" s="250">
        <f>'MMA Rev-Exp Region 4'!N$67</f>
        <v>0</v>
      </c>
      <c r="Q1341" s="250">
        <f>'MMA Rev-Exp Region 4'!O$67</f>
        <v>0</v>
      </c>
      <c r="R1341" s="250">
        <f>'MMA Rev-Exp Region 4'!P$67</f>
        <v>0</v>
      </c>
      <c r="S1341" s="250">
        <f>'MMA Rev-Exp Region 4'!Q$67</f>
        <v>0</v>
      </c>
      <c r="T1341" s="250">
        <f>'MMA Rev-Exp Region 4'!R$67</f>
        <v>0</v>
      </c>
      <c r="U1341" s="250">
        <f>'MMA Rev-Exp Region 4'!S$67</f>
        <v>0</v>
      </c>
      <c r="V1341" s="250">
        <f>'MMA Rev-Exp Region 4'!T$67</f>
        <v>0</v>
      </c>
      <c r="W1341" s="250">
        <f>'MMA Rev-Exp Region 4'!U$67</f>
        <v>0</v>
      </c>
      <c r="X1341" s="219"/>
    </row>
    <row r="1342" spans="5:24" x14ac:dyDescent="0.3">
      <c r="E1342" s="243">
        <f>Jurat!I$1</f>
        <v>0</v>
      </c>
      <c r="F1342" s="244">
        <f>Jurat!D$33</f>
        <v>0</v>
      </c>
      <c r="G1342" s="219" t="s">
        <v>553</v>
      </c>
      <c r="H1342" s="244">
        <v>42551</v>
      </c>
      <c r="I1342" s="219" t="s">
        <v>489</v>
      </c>
      <c r="J1342" s="219" t="s">
        <v>626</v>
      </c>
      <c r="K1342" s="219" t="s">
        <v>558</v>
      </c>
      <c r="L1342" s="219" t="s">
        <v>563</v>
      </c>
      <c r="M1342" s="236" t="s">
        <v>122</v>
      </c>
      <c r="N1342" s="229" t="s">
        <v>178</v>
      </c>
      <c r="O1342" s="250">
        <f>'MMA Rev-Exp Region 4'!M$68</f>
        <v>0</v>
      </c>
      <c r="P1342" s="250">
        <f>'MMA Rev-Exp Region 4'!N$68</f>
        <v>0</v>
      </c>
      <c r="Q1342" s="250">
        <f>'MMA Rev-Exp Region 4'!O$68</f>
        <v>0</v>
      </c>
      <c r="R1342" s="250">
        <f>'MMA Rev-Exp Region 4'!P$68</f>
        <v>0</v>
      </c>
      <c r="S1342" s="250">
        <f>'MMA Rev-Exp Region 4'!Q$68</f>
        <v>0</v>
      </c>
      <c r="T1342" s="250">
        <f>'MMA Rev-Exp Region 4'!R$68</f>
        <v>0</v>
      </c>
      <c r="U1342" s="250">
        <f>'MMA Rev-Exp Region 4'!S$68</f>
        <v>0</v>
      </c>
      <c r="V1342" s="250">
        <f>'MMA Rev-Exp Region 4'!T$68</f>
        <v>0</v>
      </c>
      <c r="W1342" s="250">
        <f>'MMA Rev-Exp Region 4'!U$68</f>
        <v>0</v>
      </c>
      <c r="X1342" s="219"/>
    </row>
    <row r="1343" spans="5:24" x14ac:dyDescent="0.3">
      <c r="E1343" s="243">
        <f>Jurat!I$1</f>
        <v>0</v>
      </c>
      <c r="F1343" s="244">
        <f>Jurat!D$33</f>
        <v>0</v>
      </c>
      <c r="G1343" s="219" t="s">
        <v>553</v>
      </c>
      <c r="H1343" s="244">
        <v>42551</v>
      </c>
      <c r="I1343" s="219" t="s">
        <v>489</v>
      </c>
      <c r="J1343" s="219" t="s">
        <v>626</v>
      </c>
      <c r="K1343" s="219" t="s">
        <v>558</v>
      </c>
      <c r="L1343" s="219" t="s">
        <v>563</v>
      </c>
      <c r="M1343" s="236" t="s">
        <v>123</v>
      </c>
      <c r="N1343" s="229" t="s">
        <v>585</v>
      </c>
      <c r="O1343" s="250">
        <f>'MMA Rev-Exp Region 4'!M$69</f>
        <v>0</v>
      </c>
      <c r="P1343" s="250">
        <f>'MMA Rev-Exp Region 4'!N$69</f>
        <v>0</v>
      </c>
      <c r="Q1343" s="250">
        <f>'MMA Rev-Exp Region 4'!O$69</f>
        <v>0</v>
      </c>
      <c r="R1343" s="250">
        <f>'MMA Rev-Exp Region 4'!P$69</f>
        <v>0</v>
      </c>
      <c r="S1343" s="250">
        <f>'MMA Rev-Exp Region 4'!Q$69</f>
        <v>0</v>
      </c>
      <c r="T1343" s="250">
        <f>'MMA Rev-Exp Region 4'!R$69</f>
        <v>0</v>
      </c>
      <c r="U1343" s="250">
        <f>'MMA Rev-Exp Region 4'!S$69</f>
        <v>0</v>
      </c>
      <c r="V1343" s="250">
        <f>'MMA Rev-Exp Region 4'!T$69</f>
        <v>0</v>
      </c>
      <c r="W1343" s="250">
        <f>'MMA Rev-Exp Region 4'!U$69</f>
        <v>0</v>
      </c>
      <c r="X1343" s="219"/>
    </row>
    <row r="1344" spans="5:24" x14ac:dyDescent="0.3">
      <c r="E1344" s="243">
        <f>Jurat!I$1</f>
        <v>0</v>
      </c>
      <c r="F1344" s="244">
        <f>Jurat!D$33</f>
        <v>0</v>
      </c>
      <c r="G1344" s="219" t="s">
        <v>553</v>
      </c>
      <c r="H1344" s="244">
        <v>42551</v>
      </c>
      <c r="I1344" s="219" t="s">
        <v>489</v>
      </c>
      <c r="J1344" s="219" t="s">
        <v>626</v>
      </c>
      <c r="K1344" s="219" t="s">
        <v>558</v>
      </c>
      <c r="L1344" s="219" t="s">
        <v>6</v>
      </c>
      <c r="M1344" s="236" t="s">
        <v>129</v>
      </c>
      <c r="N1344" s="229" t="s">
        <v>224</v>
      </c>
      <c r="O1344" s="250">
        <f>'MMA Rev-Exp Region 4'!M$71</f>
        <v>0</v>
      </c>
      <c r="P1344" s="250">
        <f>'MMA Rev-Exp Region 4'!N$71</f>
        <v>0</v>
      </c>
      <c r="Q1344" s="250">
        <f>'MMA Rev-Exp Region 4'!O$71</f>
        <v>0</v>
      </c>
      <c r="R1344" s="250">
        <f>'MMA Rev-Exp Region 4'!P$71</f>
        <v>0</v>
      </c>
      <c r="S1344" s="250">
        <f>'MMA Rev-Exp Region 4'!Q$71</f>
        <v>0</v>
      </c>
      <c r="T1344" s="250">
        <f>'MMA Rev-Exp Region 4'!R$71</f>
        <v>0</v>
      </c>
      <c r="U1344" s="250">
        <f>'MMA Rev-Exp Region 4'!S$71</f>
        <v>0</v>
      </c>
      <c r="V1344" s="250">
        <f>'MMA Rev-Exp Region 4'!T$71</f>
        <v>0</v>
      </c>
      <c r="W1344" s="250">
        <f>'MMA Rev-Exp Region 4'!U$71</f>
        <v>0</v>
      </c>
      <c r="X1344" s="219"/>
    </row>
    <row r="1345" spans="5:24" x14ac:dyDescent="0.3">
      <c r="E1345" s="243">
        <f>Jurat!I$1</f>
        <v>0</v>
      </c>
      <c r="F1345" s="244">
        <f>Jurat!D$33</f>
        <v>0</v>
      </c>
      <c r="G1345" s="219" t="s">
        <v>553</v>
      </c>
      <c r="H1345" s="244">
        <v>42551</v>
      </c>
      <c r="I1345" s="219" t="s">
        <v>489</v>
      </c>
      <c r="J1345" s="219" t="s">
        <v>626</v>
      </c>
      <c r="K1345" s="219" t="s">
        <v>558</v>
      </c>
      <c r="L1345" s="219" t="s">
        <v>6</v>
      </c>
      <c r="M1345" s="236" t="s">
        <v>50</v>
      </c>
      <c r="N1345" s="229" t="s">
        <v>179</v>
      </c>
      <c r="O1345" s="250">
        <f>'MMA Rev-Exp Region 4'!M$72</f>
        <v>0</v>
      </c>
      <c r="P1345" s="250">
        <f>'MMA Rev-Exp Region 4'!N$72</f>
        <v>0</v>
      </c>
      <c r="Q1345" s="250">
        <f>'MMA Rev-Exp Region 4'!O$72</f>
        <v>0</v>
      </c>
      <c r="R1345" s="250">
        <f>'MMA Rev-Exp Region 4'!P$72</f>
        <v>0</v>
      </c>
      <c r="S1345" s="250">
        <f>'MMA Rev-Exp Region 4'!Q$72</f>
        <v>0</v>
      </c>
      <c r="T1345" s="250">
        <f>'MMA Rev-Exp Region 4'!R$72</f>
        <v>0</v>
      </c>
      <c r="U1345" s="250">
        <f>'MMA Rev-Exp Region 4'!S$72</f>
        <v>0</v>
      </c>
      <c r="V1345" s="250">
        <f>'MMA Rev-Exp Region 4'!T$72</f>
        <v>0</v>
      </c>
      <c r="W1345" s="250">
        <f>'MMA Rev-Exp Region 4'!U$72</f>
        <v>0</v>
      </c>
      <c r="X1345" s="219"/>
    </row>
    <row r="1346" spans="5:24" x14ac:dyDescent="0.3">
      <c r="E1346" s="243">
        <f>Jurat!I$1</f>
        <v>0</v>
      </c>
      <c r="F1346" s="244">
        <f>Jurat!D$33</f>
        <v>0</v>
      </c>
      <c r="G1346" s="219" t="s">
        <v>553</v>
      </c>
      <c r="H1346" s="244">
        <v>42551</v>
      </c>
      <c r="I1346" s="219" t="s">
        <v>489</v>
      </c>
      <c r="J1346" s="219" t="s">
        <v>626</v>
      </c>
      <c r="K1346" s="219" t="s">
        <v>558</v>
      </c>
      <c r="L1346" s="219" t="s">
        <v>6</v>
      </c>
      <c r="M1346" s="236" t="s">
        <v>51</v>
      </c>
      <c r="N1346" s="229" t="s">
        <v>180</v>
      </c>
      <c r="O1346" s="250">
        <f>'MMA Rev-Exp Region 4'!M$73</f>
        <v>0</v>
      </c>
      <c r="P1346" s="250">
        <f>'MMA Rev-Exp Region 4'!N$73</f>
        <v>0</v>
      </c>
      <c r="Q1346" s="250">
        <f>'MMA Rev-Exp Region 4'!O$73</f>
        <v>0</v>
      </c>
      <c r="R1346" s="250">
        <f>'MMA Rev-Exp Region 4'!P$73</f>
        <v>0</v>
      </c>
      <c r="S1346" s="250">
        <f>'MMA Rev-Exp Region 4'!Q$73</f>
        <v>0</v>
      </c>
      <c r="T1346" s="250">
        <f>'MMA Rev-Exp Region 4'!R$73</f>
        <v>0</v>
      </c>
      <c r="U1346" s="250">
        <f>'MMA Rev-Exp Region 4'!S$73</f>
        <v>0</v>
      </c>
      <c r="V1346" s="250">
        <f>'MMA Rev-Exp Region 4'!T$73</f>
        <v>0</v>
      </c>
      <c r="W1346" s="250">
        <f>'MMA Rev-Exp Region 4'!U$73</f>
        <v>0</v>
      </c>
      <c r="X1346" s="219"/>
    </row>
    <row r="1347" spans="5:24" x14ac:dyDescent="0.3">
      <c r="E1347" s="243">
        <f>Jurat!I$1</f>
        <v>0</v>
      </c>
      <c r="F1347" s="244">
        <f>Jurat!D$33</f>
        <v>0</v>
      </c>
      <c r="G1347" s="219" t="s">
        <v>553</v>
      </c>
      <c r="H1347" s="244">
        <v>42551</v>
      </c>
      <c r="I1347" s="219" t="s">
        <v>489</v>
      </c>
      <c r="J1347" s="219" t="s">
        <v>626</v>
      </c>
      <c r="K1347" s="219" t="s">
        <v>558</v>
      </c>
      <c r="L1347" s="219" t="s">
        <v>6</v>
      </c>
      <c r="M1347" s="236" t="s">
        <v>181</v>
      </c>
      <c r="N1347" s="229" t="s">
        <v>577</v>
      </c>
      <c r="O1347" s="250">
        <f>'MMA Rev-Exp Region 4'!M$74</f>
        <v>0</v>
      </c>
      <c r="P1347" s="250">
        <f>'MMA Rev-Exp Region 4'!N$74</f>
        <v>0</v>
      </c>
      <c r="Q1347" s="250">
        <f>'MMA Rev-Exp Region 4'!O$74</f>
        <v>0</v>
      </c>
      <c r="R1347" s="250">
        <f>'MMA Rev-Exp Region 4'!P$74</f>
        <v>0</v>
      </c>
      <c r="S1347" s="250">
        <f>'MMA Rev-Exp Region 4'!Q$74</f>
        <v>0</v>
      </c>
      <c r="T1347" s="250">
        <f>'MMA Rev-Exp Region 4'!R$74</f>
        <v>0</v>
      </c>
      <c r="U1347" s="250">
        <f>'MMA Rev-Exp Region 4'!S$74</f>
        <v>0</v>
      </c>
      <c r="V1347" s="250">
        <f>'MMA Rev-Exp Region 4'!T$74</f>
        <v>0</v>
      </c>
      <c r="W1347" s="250">
        <f>'MMA Rev-Exp Region 4'!U$74</f>
        <v>0</v>
      </c>
      <c r="X1347" s="219"/>
    </row>
    <row r="1348" spans="5:24" x14ac:dyDescent="0.3">
      <c r="E1348" s="243">
        <f>Jurat!I$1</f>
        <v>0</v>
      </c>
      <c r="F1348" s="244">
        <f>Jurat!D$33</f>
        <v>0</v>
      </c>
      <c r="G1348" s="219" t="s">
        <v>553</v>
      </c>
      <c r="H1348" s="244">
        <v>42551</v>
      </c>
      <c r="I1348" s="219" t="s">
        <v>489</v>
      </c>
      <c r="J1348" s="219" t="s">
        <v>626</v>
      </c>
      <c r="K1348" s="219" t="s">
        <v>558</v>
      </c>
      <c r="L1348" s="219" t="s">
        <v>547</v>
      </c>
      <c r="M1348" s="237" t="s">
        <v>132</v>
      </c>
      <c r="N1348" s="228" t="s">
        <v>36</v>
      </c>
      <c r="O1348" s="250">
        <f>'MMA Rev-Exp Region 4'!M$80</f>
        <v>0</v>
      </c>
      <c r="P1348" s="250">
        <f>'MMA Rev-Exp Region 4'!N$80</f>
        <v>0</v>
      </c>
      <c r="Q1348" s="250">
        <f>'MMA Rev-Exp Region 4'!O$80</f>
        <v>0</v>
      </c>
      <c r="R1348" s="250">
        <f>'MMA Rev-Exp Region 4'!P$80</f>
        <v>0</v>
      </c>
      <c r="S1348" s="250">
        <f>'MMA Rev-Exp Region 4'!Q$80</f>
        <v>0</v>
      </c>
      <c r="T1348" s="250">
        <f>'MMA Rev-Exp Region 4'!R$80</f>
        <v>0</v>
      </c>
      <c r="U1348" s="250">
        <f>'MMA Rev-Exp Region 4'!S$80</f>
        <v>0</v>
      </c>
      <c r="V1348" s="250">
        <f>'MMA Rev-Exp Region 4'!T$80</f>
        <v>0</v>
      </c>
      <c r="W1348" s="250">
        <f>'MMA Rev-Exp Region 4'!U$80</f>
        <v>0</v>
      </c>
      <c r="X1348" s="219"/>
    </row>
    <row r="1349" spans="5:24" x14ac:dyDescent="0.3">
      <c r="E1349" s="243">
        <f>Jurat!I$1</f>
        <v>0</v>
      </c>
      <c r="F1349" s="244">
        <f>Jurat!D$33</f>
        <v>0</v>
      </c>
      <c r="G1349" s="219" t="s">
        <v>553</v>
      </c>
      <c r="H1349" s="244">
        <v>42551</v>
      </c>
      <c r="I1349" s="219" t="s">
        <v>489</v>
      </c>
      <c r="J1349" s="219" t="s">
        <v>626</v>
      </c>
      <c r="K1349" s="219" t="s">
        <v>558</v>
      </c>
      <c r="L1349" s="219" t="s">
        <v>547</v>
      </c>
      <c r="M1349" s="237" t="s">
        <v>182</v>
      </c>
      <c r="N1349" s="228" t="s">
        <v>148</v>
      </c>
      <c r="O1349" s="250">
        <f>'MMA Rev-Exp Region 4'!M$81</f>
        <v>0</v>
      </c>
      <c r="P1349" s="250">
        <f>'MMA Rev-Exp Region 4'!N$81</f>
        <v>0</v>
      </c>
      <c r="Q1349" s="250">
        <f>'MMA Rev-Exp Region 4'!O$81</f>
        <v>0</v>
      </c>
      <c r="R1349" s="250">
        <f>'MMA Rev-Exp Region 4'!P$81</f>
        <v>0</v>
      </c>
      <c r="S1349" s="250">
        <f>'MMA Rev-Exp Region 4'!Q$81</f>
        <v>0</v>
      </c>
      <c r="T1349" s="250">
        <f>'MMA Rev-Exp Region 4'!R$81</f>
        <v>0</v>
      </c>
      <c r="U1349" s="250">
        <f>'MMA Rev-Exp Region 4'!S$81</f>
        <v>0</v>
      </c>
      <c r="V1349" s="250">
        <f>'MMA Rev-Exp Region 4'!T$81</f>
        <v>0</v>
      </c>
      <c r="W1349" s="250">
        <f>'MMA Rev-Exp Region 4'!U$81</f>
        <v>0</v>
      </c>
      <c r="X1349" s="219"/>
    </row>
    <row r="1350" spans="5:24" x14ac:dyDescent="0.3">
      <c r="E1350" s="243">
        <f>Jurat!I$1</f>
        <v>0</v>
      </c>
      <c r="F1350" s="244">
        <f>Jurat!D$33</f>
        <v>0</v>
      </c>
      <c r="G1350" s="219" t="s">
        <v>553</v>
      </c>
      <c r="H1350" s="244">
        <v>42551</v>
      </c>
      <c r="I1350" s="219" t="s">
        <v>489</v>
      </c>
      <c r="J1350" s="219" t="s">
        <v>626</v>
      </c>
      <c r="K1350" s="219" t="s">
        <v>558</v>
      </c>
      <c r="L1350" s="219" t="s">
        <v>547</v>
      </c>
      <c r="M1350" s="237" t="s">
        <v>184</v>
      </c>
      <c r="N1350" s="228" t="s">
        <v>44</v>
      </c>
      <c r="O1350" s="250">
        <f>'MMA Rev-Exp Region 4'!M$83</f>
        <v>0</v>
      </c>
      <c r="P1350" s="250">
        <f>'MMA Rev-Exp Region 4'!N$83</f>
        <v>0</v>
      </c>
      <c r="Q1350" s="250">
        <f>'MMA Rev-Exp Region 4'!O$83</f>
        <v>0</v>
      </c>
      <c r="R1350" s="250">
        <f>'MMA Rev-Exp Region 4'!P$83</f>
        <v>0</v>
      </c>
      <c r="S1350" s="250">
        <f>'MMA Rev-Exp Region 4'!Q$83</f>
        <v>0</v>
      </c>
      <c r="T1350" s="250">
        <f>'MMA Rev-Exp Region 4'!R$83</f>
        <v>0</v>
      </c>
      <c r="U1350" s="250">
        <f>'MMA Rev-Exp Region 4'!S$83</f>
        <v>0</v>
      </c>
      <c r="V1350" s="250">
        <f>'MMA Rev-Exp Region 4'!T$83</f>
        <v>0</v>
      </c>
      <c r="W1350" s="250">
        <f>'MMA Rev-Exp Region 4'!U$83</f>
        <v>0</v>
      </c>
      <c r="X1350" s="219"/>
    </row>
    <row r="1351" spans="5:24" x14ac:dyDescent="0.3">
      <c r="E1351" s="243">
        <f>Jurat!I$1</f>
        <v>0</v>
      </c>
      <c r="F1351" s="244">
        <f>Jurat!D$33</f>
        <v>0</v>
      </c>
      <c r="G1351" s="219" t="s">
        <v>553</v>
      </c>
      <c r="H1351" s="244">
        <v>42551</v>
      </c>
      <c r="I1351" s="219" t="s">
        <v>489</v>
      </c>
      <c r="J1351" s="219" t="s">
        <v>626</v>
      </c>
      <c r="K1351" s="219" t="s">
        <v>558</v>
      </c>
      <c r="L1351" s="219" t="s">
        <v>547</v>
      </c>
      <c r="M1351" s="237" t="s">
        <v>185</v>
      </c>
      <c r="N1351" s="228" t="s">
        <v>427</v>
      </c>
      <c r="O1351" s="250">
        <f>'MMA Rev-Exp Region 4'!M$84</f>
        <v>0</v>
      </c>
      <c r="P1351" s="250">
        <f>'MMA Rev-Exp Region 4'!N$84</f>
        <v>0</v>
      </c>
      <c r="Q1351" s="250">
        <f>'MMA Rev-Exp Region 4'!O$84</f>
        <v>0</v>
      </c>
      <c r="R1351" s="250">
        <f>'MMA Rev-Exp Region 4'!P$84</f>
        <v>0</v>
      </c>
      <c r="S1351" s="250">
        <f>'MMA Rev-Exp Region 4'!Q$84</f>
        <v>0</v>
      </c>
      <c r="T1351" s="250">
        <f>'MMA Rev-Exp Region 4'!R$84</f>
        <v>0</v>
      </c>
      <c r="U1351" s="250">
        <f>'MMA Rev-Exp Region 4'!S$84</f>
        <v>0</v>
      </c>
      <c r="V1351" s="250">
        <f>'MMA Rev-Exp Region 4'!T$84</f>
        <v>0</v>
      </c>
      <c r="W1351" s="250">
        <f>'MMA Rev-Exp Region 4'!U$84</f>
        <v>0</v>
      </c>
      <c r="X1351" s="219"/>
    </row>
    <row r="1352" spans="5:24" x14ac:dyDescent="0.3">
      <c r="E1352" s="243">
        <f>Jurat!I$1</f>
        <v>0</v>
      </c>
      <c r="F1352" s="244">
        <f>Jurat!D$33</f>
        <v>0</v>
      </c>
      <c r="G1352" s="219" t="s">
        <v>553</v>
      </c>
      <c r="H1352" s="244">
        <v>42551</v>
      </c>
      <c r="I1352" s="219" t="s">
        <v>489</v>
      </c>
      <c r="J1352" s="219" t="s">
        <v>626</v>
      </c>
      <c r="K1352" s="219" t="s">
        <v>564</v>
      </c>
      <c r="L1352" s="219" t="s">
        <v>549</v>
      </c>
      <c r="M1352" s="236" t="s">
        <v>133</v>
      </c>
      <c r="N1352" s="228" t="s">
        <v>30</v>
      </c>
      <c r="O1352" s="250">
        <f>'MMA Rev-Exp Region 4'!M$89</f>
        <v>0</v>
      </c>
      <c r="P1352" s="250">
        <v>0</v>
      </c>
      <c r="Q1352" s="250">
        <v>0</v>
      </c>
      <c r="R1352" s="250">
        <v>0</v>
      </c>
      <c r="S1352" s="250">
        <v>0</v>
      </c>
      <c r="T1352" s="250">
        <v>0</v>
      </c>
      <c r="U1352" s="250">
        <v>0</v>
      </c>
      <c r="V1352" s="250">
        <v>0</v>
      </c>
      <c r="W1352" s="250">
        <v>0</v>
      </c>
      <c r="X1352" s="219"/>
    </row>
    <row r="1353" spans="5:24" x14ac:dyDescent="0.3">
      <c r="E1353" s="243">
        <f>Jurat!I$1</f>
        <v>0</v>
      </c>
      <c r="F1353" s="244">
        <f>Jurat!D$33</f>
        <v>0</v>
      </c>
      <c r="G1353" s="219" t="s">
        <v>553</v>
      </c>
      <c r="H1353" s="244">
        <v>42551</v>
      </c>
      <c r="I1353" s="219" t="s">
        <v>489</v>
      </c>
      <c r="J1353" s="219" t="s">
        <v>626</v>
      </c>
      <c r="K1353" s="219" t="s">
        <v>564</v>
      </c>
      <c r="L1353" s="219" t="s">
        <v>549</v>
      </c>
      <c r="M1353" s="236" t="s">
        <v>134</v>
      </c>
      <c r="N1353" s="231" t="s">
        <v>109</v>
      </c>
      <c r="O1353" s="250">
        <f>'MMA Rev-Exp Region 4'!M$90</f>
        <v>0</v>
      </c>
      <c r="P1353" s="250">
        <v>0</v>
      </c>
      <c r="Q1353" s="250">
        <v>0</v>
      </c>
      <c r="R1353" s="250">
        <v>0</v>
      </c>
      <c r="S1353" s="250">
        <v>0</v>
      </c>
      <c r="T1353" s="250">
        <v>0</v>
      </c>
      <c r="U1353" s="250">
        <v>0</v>
      </c>
      <c r="V1353" s="250">
        <v>0</v>
      </c>
      <c r="W1353" s="250">
        <v>0</v>
      </c>
      <c r="X1353" s="219"/>
    </row>
    <row r="1354" spans="5:24" x14ac:dyDescent="0.3">
      <c r="E1354" s="243">
        <f>Jurat!I$1</f>
        <v>0</v>
      </c>
      <c r="F1354" s="244">
        <f>Jurat!D$33</f>
        <v>0</v>
      </c>
      <c r="G1354" s="219" t="s">
        <v>553</v>
      </c>
      <c r="H1354" s="244">
        <v>42551</v>
      </c>
      <c r="I1354" s="219" t="s">
        <v>489</v>
      </c>
      <c r="J1354" s="219" t="s">
        <v>626</v>
      </c>
      <c r="K1354" s="219" t="s">
        <v>564</v>
      </c>
      <c r="L1354" s="219" t="s">
        <v>549</v>
      </c>
      <c r="M1354" s="236" t="s">
        <v>135</v>
      </c>
      <c r="N1354" s="228" t="s">
        <v>110</v>
      </c>
      <c r="O1354" s="250">
        <f>'MMA Rev-Exp Region 4'!M$91</f>
        <v>0</v>
      </c>
      <c r="P1354" s="250">
        <v>0</v>
      </c>
      <c r="Q1354" s="250">
        <v>0</v>
      </c>
      <c r="R1354" s="250">
        <v>0</v>
      </c>
      <c r="S1354" s="250">
        <v>0</v>
      </c>
      <c r="T1354" s="250">
        <v>0</v>
      </c>
      <c r="U1354" s="250">
        <v>0</v>
      </c>
      <c r="V1354" s="250">
        <v>0</v>
      </c>
      <c r="W1354" s="250">
        <v>0</v>
      </c>
      <c r="X1354" s="219"/>
    </row>
    <row r="1355" spans="5:24" x14ac:dyDescent="0.3">
      <c r="E1355" s="243">
        <f>Jurat!I$1</f>
        <v>0</v>
      </c>
      <c r="F1355" s="244">
        <f>Jurat!D$33</f>
        <v>0</v>
      </c>
      <c r="G1355" s="219" t="s">
        <v>553</v>
      </c>
      <c r="H1355" s="244">
        <v>42551</v>
      </c>
      <c r="I1355" s="219" t="s">
        <v>489</v>
      </c>
      <c r="J1355" s="219" t="s">
        <v>626</v>
      </c>
      <c r="K1355" s="219" t="s">
        <v>564</v>
      </c>
      <c r="L1355" s="219" t="s">
        <v>549</v>
      </c>
      <c r="M1355" s="239" t="s">
        <v>136</v>
      </c>
      <c r="N1355" s="228" t="s">
        <v>111</v>
      </c>
      <c r="O1355" s="250">
        <f>'MMA Rev-Exp Region 4'!M$92</f>
        <v>0</v>
      </c>
      <c r="P1355" s="250">
        <v>0</v>
      </c>
      <c r="Q1355" s="250">
        <v>0</v>
      </c>
      <c r="R1355" s="250">
        <v>0</v>
      </c>
      <c r="S1355" s="250">
        <v>0</v>
      </c>
      <c r="T1355" s="250">
        <v>0</v>
      </c>
      <c r="U1355" s="250">
        <v>0</v>
      </c>
      <c r="V1355" s="250">
        <v>0</v>
      </c>
      <c r="W1355" s="250">
        <v>0</v>
      </c>
      <c r="X1355" s="219"/>
    </row>
    <row r="1356" spans="5:24" x14ac:dyDescent="0.3">
      <c r="E1356" s="243">
        <f>Jurat!I$1</f>
        <v>0</v>
      </c>
      <c r="F1356" s="244">
        <f>Jurat!D$33</f>
        <v>0</v>
      </c>
      <c r="G1356" s="219" t="s">
        <v>553</v>
      </c>
      <c r="H1356" s="244">
        <v>42551</v>
      </c>
      <c r="I1356" s="219" t="s">
        <v>489</v>
      </c>
      <c r="J1356" s="219" t="s">
        <v>626</v>
      </c>
      <c r="K1356" s="219" t="s">
        <v>564</v>
      </c>
      <c r="L1356" s="219" t="s">
        <v>549</v>
      </c>
      <c r="M1356" s="239" t="s">
        <v>137</v>
      </c>
      <c r="N1356" s="228" t="s">
        <v>112</v>
      </c>
      <c r="O1356" s="250">
        <f>'MMA Rev-Exp Region 4'!M$93</f>
        <v>0</v>
      </c>
      <c r="P1356" s="250">
        <v>0</v>
      </c>
      <c r="Q1356" s="250">
        <v>0</v>
      </c>
      <c r="R1356" s="250">
        <v>0</v>
      </c>
      <c r="S1356" s="250">
        <v>0</v>
      </c>
      <c r="T1356" s="250">
        <v>0</v>
      </c>
      <c r="U1356" s="250">
        <v>0</v>
      </c>
      <c r="V1356" s="250">
        <v>0</v>
      </c>
      <c r="W1356" s="250">
        <v>0</v>
      </c>
      <c r="X1356" s="219"/>
    </row>
    <row r="1357" spans="5:24" x14ac:dyDescent="0.3">
      <c r="E1357" s="243">
        <f>Jurat!I$1</f>
        <v>0</v>
      </c>
      <c r="F1357" s="244">
        <f>Jurat!D$33</f>
        <v>0</v>
      </c>
      <c r="G1357" s="219" t="s">
        <v>553</v>
      </c>
      <c r="H1357" s="244">
        <v>42551</v>
      </c>
      <c r="I1357" s="219" t="s">
        <v>489</v>
      </c>
      <c r="J1357" s="219" t="s">
        <v>626</v>
      </c>
      <c r="K1357" s="219" t="s">
        <v>564</v>
      </c>
      <c r="L1357" s="219" t="s">
        <v>549</v>
      </c>
      <c r="M1357" s="236" t="s">
        <v>138</v>
      </c>
      <c r="N1357" s="231" t="s">
        <v>31</v>
      </c>
      <c r="O1357" s="250">
        <f>'MMA Rev-Exp Region 4'!M$94</f>
        <v>0</v>
      </c>
      <c r="P1357" s="250">
        <v>0</v>
      </c>
      <c r="Q1357" s="250">
        <v>0</v>
      </c>
      <c r="R1357" s="250">
        <v>0</v>
      </c>
      <c r="S1357" s="250">
        <v>0</v>
      </c>
      <c r="T1357" s="250">
        <v>0</v>
      </c>
      <c r="U1357" s="250">
        <v>0</v>
      </c>
      <c r="V1357" s="250">
        <v>0</v>
      </c>
      <c r="W1357" s="250">
        <v>0</v>
      </c>
      <c r="X1357" s="219"/>
    </row>
    <row r="1358" spans="5:24" x14ac:dyDescent="0.3">
      <c r="E1358" s="243">
        <f>Jurat!I$1</f>
        <v>0</v>
      </c>
      <c r="F1358" s="244">
        <f>Jurat!D$33</f>
        <v>0</v>
      </c>
      <c r="G1358" s="219" t="s">
        <v>553</v>
      </c>
      <c r="H1358" s="244">
        <v>42551</v>
      </c>
      <c r="I1358" s="219" t="s">
        <v>489</v>
      </c>
      <c r="J1358" s="219" t="s">
        <v>626</v>
      </c>
      <c r="K1358" s="219" t="s">
        <v>550</v>
      </c>
      <c r="L1358" s="219" t="s">
        <v>550</v>
      </c>
      <c r="M1358" s="237" t="s">
        <v>140</v>
      </c>
      <c r="N1358" s="231" t="s">
        <v>424</v>
      </c>
      <c r="O1358" s="250">
        <f>'MMA Rev-Exp Region 4'!M$96</f>
        <v>0</v>
      </c>
      <c r="P1358" s="250">
        <v>0</v>
      </c>
      <c r="Q1358" s="250">
        <v>0</v>
      </c>
      <c r="R1358" s="250">
        <v>0</v>
      </c>
      <c r="S1358" s="250">
        <v>0</v>
      </c>
      <c r="T1358" s="250">
        <v>0</v>
      </c>
      <c r="U1358" s="250">
        <v>0</v>
      </c>
      <c r="V1358" s="250">
        <v>0</v>
      </c>
      <c r="W1358" s="250">
        <v>0</v>
      </c>
      <c r="X1358" s="219"/>
    </row>
    <row r="1359" spans="5:24" x14ac:dyDescent="0.3">
      <c r="E1359" s="243">
        <f>Jurat!I$1</f>
        <v>0</v>
      </c>
      <c r="F1359" s="244">
        <f>Jurat!D$33</f>
        <v>0</v>
      </c>
      <c r="G1359" s="219" t="s">
        <v>553</v>
      </c>
      <c r="H1359" s="244">
        <v>42551</v>
      </c>
      <c r="I1359" s="219" t="s">
        <v>489</v>
      </c>
      <c r="J1359" s="219" t="s">
        <v>626</v>
      </c>
      <c r="K1359" s="219" t="s">
        <v>550</v>
      </c>
      <c r="L1359" s="219" t="s">
        <v>550</v>
      </c>
      <c r="M1359" s="237" t="s">
        <v>141</v>
      </c>
      <c r="N1359" s="231" t="s">
        <v>417</v>
      </c>
      <c r="O1359" s="250">
        <f>'MMA Rev-Exp Region 4'!M$97</f>
        <v>0</v>
      </c>
      <c r="P1359" s="250">
        <v>0</v>
      </c>
      <c r="Q1359" s="250">
        <v>0</v>
      </c>
      <c r="R1359" s="250">
        <v>0</v>
      </c>
      <c r="S1359" s="250">
        <v>0</v>
      </c>
      <c r="T1359" s="250">
        <v>0</v>
      </c>
      <c r="U1359" s="250">
        <v>0</v>
      </c>
      <c r="V1359" s="250">
        <v>0</v>
      </c>
      <c r="W1359" s="250">
        <v>0</v>
      </c>
      <c r="X1359" s="219"/>
    </row>
    <row r="1360" spans="5:24" ht="28.8" x14ac:dyDescent="0.3">
      <c r="E1360" s="243">
        <f>Jurat!I$1</f>
        <v>0</v>
      </c>
      <c r="F1360" s="244">
        <f>Jurat!D$33</f>
        <v>0</v>
      </c>
      <c r="G1360" s="219" t="s">
        <v>553</v>
      </c>
      <c r="H1360" s="244">
        <v>42551</v>
      </c>
      <c r="I1360" s="219" t="s">
        <v>489</v>
      </c>
      <c r="J1360" s="219" t="s">
        <v>626</v>
      </c>
      <c r="K1360" s="219" t="s">
        <v>550</v>
      </c>
      <c r="L1360" s="219" t="s">
        <v>550</v>
      </c>
      <c r="M1360" s="237" t="s">
        <v>142</v>
      </c>
      <c r="N1360" s="231" t="s">
        <v>197</v>
      </c>
      <c r="O1360" s="250">
        <f>'MMA Rev-Exp Region 4'!M$98</f>
        <v>0</v>
      </c>
      <c r="P1360" s="250">
        <v>0</v>
      </c>
      <c r="Q1360" s="250">
        <v>0</v>
      </c>
      <c r="R1360" s="250">
        <v>0</v>
      </c>
      <c r="S1360" s="250">
        <v>0</v>
      </c>
      <c r="T1360" s="250">
        <v>0</v>
      </c>
      <c r="U1360" s="250">
        <v>0</v>
      </c>
      <c r="V1360" s="250">
        <v>0</v>
      </c>
      <c r="W1360" s="250">
        <v>0</v>
      </c>
      <c r="X1360" s="219"/>
    </row>
    <row r="1361" spans="5:24" x14ac:dyDescent="0.3">
      <c r="E1361" s="243">
        <f>Jurat!I$1</f>
        <v>0</v>
      </c>
      <c r="F1361" s="244">
        <f>Jurat!D$33</f>
        <v>0</v>
      </c>
      <c r="G1361" s="219" t="s">
        <v>553</v>
      </c>
      <c r="H1361" s="244">
        <v>42551</v>
      </c>
      <c r="I1361" s="219" t="s">
        <v>489</v>
      </c>
      <c r="J1361" s="219" t="s">
        <v>627</v>
      </c>
      <c r="K1361" s="234" t="s">
        <v>29</v>
      </c>
      <c r="L1361" s="234" t="s">
        <v>29</v>
      </c>
      <c r="M1361" s="237" t="s">
        <v>325</v>
      </c>
      <c r="N1361" s="231" t="s">
        <v>29</v>
      </c>
      <c r="O1361" s="250">
        <f>'MMA Rev-Exp Region 4'!M$105</f>
        <v>0</v>
      </c>
      <c r="P1361" s="250">
        <v>0</v>
      </c>
      <c r="Q1361" s="250">
        <v>0</v>
      </c>
      <c r="R1361" s="250">
        <v>0</v>
      </c>
      <c r="S1361" s="250">
        <v>0</v>
      </c>
      <c r="T1361" s="250">
        <v>0</v>
      </c>
      <c r="U1361" s="250">
        <v>0</v>
      </c>
      <c r="V1361" s="250">
        <v>0</v>
      </c>
      <c r="W1361" s="250">
        <v>0</v>
      </c>
      <c r="X1361" s="219"/>
    </row>
    <row r="1362" spans="5:24" x14ac:dyDescent="0.3">
      <c r="E1362" s="243">
        <f>Jurat!I$1</f>
        <v>0</v>
      </c>
      <c r="F1362" s="244">
        <f>Jurat!D$33</f>
        <v>0</v>
      </c>
      <c r="G1362" s="219" t="s">
        <v>553</v>
      </c>
      <c r="H1362" s="244">
        <v>42551</v>
      </c>
      <c r="I1362" s="219" t="s">
        <v>489</v>
      </c>
      <c r="J1362" s="219" t="s">
        <v>628</v>
      </c>
      <c r="K1362" s="219" t="s">
        <v>629</v>
      </c>
      <c r="L1362" s="234" t="s">
        <v>629</v>
      </c>
      <c r="M1362" s="238" t="s">
        <v>327</v>
      </c>
      <c r="N1362" s="231" t="s">
        <v>419</v>
      </c>
      <c r="O1362" s="250">
        <f>'MMA Rev-Exp Region 4'!M$107</f>
        <v>0</v>
      </c>
      <c r="P1362" s="250">
        <v>0</v>
      </c>
      <c r="Q1362" s="250">
        <v>0</v>
      </c>
      <c r="R1362" s="250">
        <v>0</v>
      </c>
      <c r="S1362" s="250">
        <v>0</v>
      </c>
      <c r="T1362" s="250">
        <v>0</v>
      </c>
      <c r="U1362" s="250">
        <v>0</v>
      </c>
      <c r="V1362" s="250">
        <v>0</v>
      </c>
      <c r="W1362" s="250">
        <v>0</v>
      </c>
      <c r="X1362" s="219"/>
    </row>
    <row r="1363" spans="5:24" x14ac:dyDescent="0.3">
      <c r="E1363" s="243">
        <f>Jurat!I$1</f>
        <v>0</v>
      </c>
      <c r="F1363" s="244">
        <f>Jurat!D$33</f>
        <v>0</v>
      </c>
      <c r="G1363" s="219" t="s">
        <v>553</v>
      </c>
      <c r="H1363" s="244">
        <v>42551</v>
      </c>
      <c r="I1363" s="219" t="s">
        <v>489</v>
      </c>
      <c r="J1363" s="219" t="s">
        <v>627</v>
      </c>
      <c r="K1363" s="219" t="s">
        <v>630</v>
      </c>
      <c r="L1363" s="234" t="s">
        <v>630</v>
      </c>
      <c r="M1363" s="238" t="s">
        <v>201</v>
      </c>
      <c r="N1363" s="231" t="s">
        <v>421</v>
      </c>
      <c r="O1363" s="250">
        <f>'MMA Rev-Exp Region 4'!M$108</f>
        <v>0</v>
      </c>
      <c r="P1363" s="250">
        <v>0</v>
      </c>
      <c r="Q1363" s="250">
        <v>0</v>
      </c>
      <c r="R1363" s="250">
        <v>0</v>
      </c>
      <c r="S1363" s="250">
        <v>0</v>
      </c>
      <c r="T1363" s="250">
        <v>0</v>
      </c>
      <c r="U1363" s="250">
        <v>0</v>
      </c>
      <c r="V1363" s="250">
        <v>0</v>
      </c>
      <c r="W1363" s="250">
        <v>0</v>
      </c>
      <c r="X1363" s="219"/>
    </row>
    <row r="1364" spans="5:24" x14ac:dyDescent="0.3">
      <c r="E1364" s="243">
        <f>Jurat!I$1</f>
        <v>0</v>
      </c>
      <c r="F1364" s="244">
        <f>Jurat!D$33</f>
        <v>0</v>
      </c>
      <c r="G1364" s="219" t="s">
        <v>553</v>
      </c>
      <c r="H1364" s="244">
        <v>42551</v>
      </c>
      <c r="I1364" s="219" t="s">
        <v>489</v>
      </c>
      <c r="J1364" s="219" t="s">
        <v>627</v>
      </c>
      <c r="K1364" s="219" t="s">
        <v>630</v>
      </c>
      <c r="L1364" s="234" t="s">
        <v>630</v>
      </c>
      <c r="M1364" s="238" t="s">
        <v>202</v>
      </c>
      <c r="N1364" s="231" t="s">
        <v>420</v>
      </c>
      <c r="O1364" s="250">
        <f>'MMA Rev-Exp Region 4'!M$109</f>
        <v>0</v>
      </c>
      <c r="P1364" s="250">
        <v>0</v>
      </c>
      <c r="Q1364" s="250">
        <v>0</v>
      </c>
      <c r="R1364" s="250">
        <v>0</v>
      </c>
      <c r="S1364" s="250">
        <v>0</v>
      </c>
      <c r="T1364" s="250">
        <v>0</v>
      </c>
      <c r="U1364" s="250">
        <v>0</v>
      </c>
      <c r="V1364" s="250">
        <v>0</v>
      </c>
      <c r="W1364" s="250">
        <v>0</v>
      </c>
      <c r="X1364" s="219"/>
    </row>
    <row r="1365" spans="5:24" x14ac:dyDescent="0.3">
      <c r="E1365" s="243">
        <f>Jurat!I$1</f>
        <v>0</v>
      </c>
      <c r="F1365" s="244">
        <f>Jurat!D$33</f>
        <v>0</v>
      </c>
      <c r="G1365" s="219" t="s">
        <v>553</v>
      </c>
      <c r="H1365" s="244">
        <v>42551</v>
      </c>
      <c r="I1365" s="219" t="s">
        <v>489</v>
      </c>
      <c r="J1365" s="219" t="s">
        <v>627</v>
      </c>
      <c r="K1365" s="219" t="s">
        <v>630</v>
      </c>
      <c r="L1365" s="234" t="s">
        <v>630</v>
      </c>
      <c r="M1365" s="238" t="s">
        <v>203</v>
      </c>
      <c r="N1365" s="231" t="s">
        <v>28</v>
      </c>
      <c r="O1365" s="250">
        <f>'MMA Rev-Exp Region 4'!M$110</f>
        <v>0</v>
      </c>
      <c r="P1365" s="250">
        <v>0</v>
      </c>
      <c r="Q1365" s="250">
        <v>0</v>
      </c>
      <c r="R1365" s="250">
        <v>0</v>
      </c>
      <c r="S1365" s="250">
        <v>0</v>
      </c>
      <c r="T1365" s="250">
        <v>0</v>
      </c>
      <c r="U1365" s="250">
        <v>0</v>
      </c>
      <c r="V1365" s="250">
        <v>0</v>
      </c>
      <c r="W1365" s="250">
        <v>0</v>
      </c>
      <c r="X1365" s="219"/>
    </row>
    <row r="1366" spans="5:24" x14ac:dyDescent="0.3">
      <c r="E1366" s="243">
        <f>Jurat!I$1</f>
        <v>0</v>
      </c>
      <c r="F1366" s="244">
        <f>Jurat!D$33</f>
        <v>0</v>
      </c>
      <c r="G1366" s="219" t="s">
        <v>553</v>
      </c>
      <c r="H1366" s="244">
        <v>42551</v>
      </c>
      <c r="I1366" s="219" t="s">
        <v>489</v>
      </c>
      <c r="J1366" s="219" t="s">
        <v>627</v>
      </c>
      <c r="K1366" s="219" t="s">
        <v>630</v>
      </c>
      <c r="L1366" s="234" t="s">
        <v>630</v>
      </c>
      <c r="M1366" s="238" t="s">
        <v>204</v>
      </c>
      <c r="N1366" s="231" t="s">
        <v>205</v>
      </c>
      <c r="O1366" s="250">
        <f>'MMA Rev-Exp Region 4'!M$111</f>
        <v>0</v>
      </c>
      <c r="P1366" s="250">
        <v>0</v>
      </c>
      <c r="Q1366" s="250">
        <v>0</v>
      </c>
      <c r="R1366" s="250">
        <v>0</v>
      </c>
      <c r="S1366" s="250">
        <v>0</v>
      </c>
      <c r="T1366" s="250">
        <v>0</v>
      </c>
      <c r="U1366" s="250">
        <v>0</v>
      </c>
      <c r="V1366" s="250">
        <v>0</v>
      </c>
      <c r="W1366" s="250">
        <v>0</v>
      </c>
      <c r="X1366" s="219"/>
    </row>
    <row r="1367" spans="5:24" ht="28.8" x14ac:dyDescent="0.3">
      <c r="E1367" s="243">
        <f>Jurat!I$1</f>
        <v>0</v>
      </c>
      <c r="F1367" s="244">
        <f>Jurat!D$33</f>
        <v>0</v>
      </c>
      <c r="G1367" s="219" t="s">
        <v>553</v>
      </c>
      <c r="H1367" s="244">
        <v>42551</v>
      </c>
      <c r="I1367" s="219" t="s">
        <v>489</v>
      </c>
      <c r="J1367" s="219" t="s">
        <v>627</v>
      </c>
      <c r="K1367" s="219" t="s">
        <v>29</v>
      </c>
      <c r="L1367" s="234" t="s">
        <v>29</v>
      </c>
      <c r="M1367" s="238" t="s">
        <v>207</v>
      </c>
      <c r="N1367" s="231" t="s">
        <v>422</v>
      </c>
      <c r="O1367" s="250">
        <f>'MMA Rev-Exp Region 4'!M$113</f>
        <v>0</v>
      </c>
      <c r="P1367" s="250">
        <v>0</v>
      </c>
      <c r="Q1367" s="250">
        <v>0</v>
      </c>
      <c r="R1367" s="250">
        <v>0</v>
      </c>
      <c r="S1367" s="250">
        <v>0</v>
      </c>
      <c r="T1367" s="250">
        <v>0</v>
      </c>
      <c r="U1367" s="250">
        <v>0</v>
      </c>
      <c r="V1367" s="250">
        <v>0</v>
      </c>
      <c r="W1367" s="250">
        <v>0</v>
      </c>
      <c r="X1367" s="219"/>
    </row>
    <row r="1368" spans="5:24" x14ac:dyDescent="0.3">
      <c r="E1368" s="243">
        <f>Jurat!I$1</f>
        <v>0</v>
      </c>
      <c r="F1368" s="244">
        <f>Jurat!D$33</f>
        <v>0</v>
      </c>
      <c r="G1368" s="219" t="s">
        <v>553</v>
      </c>
      <c r="H1368" s="244">
        <v>42551</v>
      </c>
      <c r="I1368" s="219" t="s">
        <v>489</v>
      </c>
      <c r="J1368" s="219" t="s">
        <v>628</v>
      </c>
      <c r="K1368" s="219" t="s">
        <v>629</v>
      </c>
      <c r="L1368" s="234" t="s">
        <v>629</v>
      </c>
      <c r="M1368" s="238" t="s">
        <v>208</v>
      </c>
      <c r="N1368" s="231" t="s">
        <v>209</v>
      </c>
      <c r="O1368" s="250">
        <f>'MMA Rev-Exp Region 4'!M$114</f>
        <v>0</v>
      </c>
      <c r="P1368" s="250">
        <v>0</v>
      </c>
      <c r="Q1368" s="250">
        <v>0</v>
      </c>
      <c r="R1368" s="250">
        <v>0</v>
      </c>
      <c r="S1368" s="250">
        <v>0</v>
      </c>
      <c r="T1368" s="250">
        <v>0</v>
      </c>
      <c r="U1368" s="250">
        <v>0</v>
      </c>
      <c r="V1368" s="250">
        <v>0</v>
      </c>
      <c r="W1368" s="250">
        <v>0</v>
      </c>
      <c r="X1368" s="219"/>
    </row>
    <row r="1369" spans="5:24" x14ac:dyDescent="0.3">
      <c r="E1369" s="243">
        <f>Jurat!I$1</f>
        <v>0</v>
      </c>
      <c r="F1369" s="244">
        <f>Jurat!D$33</f>
        <v>0</v>
      </c>
      <c r="G1369" s="219" t="s">
        <v>553</v>
      </c>
      <c r="H1369" s="244">
        <v>42551</v>
      </c>
      <c r="I1369" s="219" t="s">
        <v>489</v>
      </c>
      <c r="J1369" s="219" t="s">
        <v>627</v>
      </c>
      <c r="K1369" s="219" t="s">
        <v>29</v>
      </c>
      <c r="L1369" s="234" t="s">
        <v>29</v>
      </c>
      <c r="M1369" s="238" t="s">
        <v>211</v>
      </c>
      <c r="N1369" s="231" t="s">
        <v>212</v>
      </c>
      <c r="O1369" s="250">
        <f>'MMA Rev-Exp Region 4'!M$115</f>
        <v>0</v>
      </c>
      <c r="P1369" s="250">
        <v>0</v>
      </c>
      <c r="Q1369" s="250">
        <v>0</v>
      </c>
      <c r="R1369" s="250">
        <v>0</v>
      </c>
      <c r="S1369" s="250">
        <v>0</v>
      </c>
      <c r="T1369" s="250">
        <v>0</v>
      </c>
      <c r="U1369" s="250">
        <v>0</v>
      </c>
      <c r="V1369" s="250">
        <v>0</v>
      </c>
      <c r="W1369" s="250">
        <v>0</v>
      </c>
      <c r="X1369" s="219"/>
    </row>
    <row r="1370" spans="5:24" x14ac:dyDescent="0.3">
      <c r="E1370" s="243">
        <f>Jurat!I$1</f>
        <v>0</v>
      </c>
      <c r="F1370" s="244">
        <f>Jurat!D$33</f>
        <v>0</v>
      </c>
      <c r="G1370" s="219" t="s">
        <v>554</v>
      </c>
      <c r="H1370" s="244">
        <v>42643</v>
      </c>
      <c r="I1370" s="219" t="s">
        <v>489</v>
      </c>
      <c r="J1370" s="219" t="s">
        <v>545</v>
      </c>
      <c r="K1370" s="219" t="s">
        <v>545</v>
      </c>
      <c r="L1370" s="219" t="s">
        <v>545</v>
      </c>
      <c r="M1370" s="219"/>
      <c r="N1370" s="224" t="s">
        <v>545</v>
      </c>
      <c r="O1370" s="250">
        <f>'MMA Rev-Exp Region 4'!V$9</f>
        <v>0</v>
      </c>
      <c r="P1370" s="250">
        <f>'MMA Rev-Exp Region 4'!W$9</f>
        <v>0</v>
      </c>
      <c r="Q1370" s="250">
        <f>'MMA Rev-Exp Region 4'!X$9</f>
        <v>0</v>
      </c>
      <c r="R1370" s="250">
        <f>'MMA Rev-Exp Region 4'!Y$9</f>
        <v>0</v>
      </c>
      <c r="S1370" s="250">
        <f>'MMA Rev-Exp Region 4'!Z$9</f>
        <v>0</v>
      </c>
      <c r="T1370" s="250">
        <f>'MMA Rev-Exp Region 4'!AA$9</f>
        <v>0</v>
      </c>
      <c r="U1370" s="250">
        <f>'MMA Rev-Exp Region 4'!AB$9</f>
        <v>0</v>
      </c>
      <c r="V1370" s="250">
        <f>'MMA Rev-Exp Region 4'!AC$9</f>
        <v>0</v>
      </c>
      <c r="W1370" s="250">
        <f>'MMA Rev-Exp Region 4'!AD$9</f>
        <v>0</v>
      </c>
      <c r="X1370" s="219"/>
    </row>
    <row r="1371" spans="5:24" x14ac:dyDescent="0.3">
      <c r="E1371" s="243">
        <f>Jurat!I$1</f>
        <v>0</v>
      </c>
      <c r="F1371" s="244">
        <f>Jurat!D$33</f>
        <v>0</v>
      </c>
      <c r="G1371" s="219" t="s">
        <v>554</v>
      </c>
      <c r="H1371" s="244">
        <v>42643</v>
      </c>
      <c r="I1371" s="219" t="s">
        <v>489</v>
      </c>
      <c r="J1371" s="219" t="s">
        <v>625</v>
      </c>
      <c r="K1371" s="219" t="s">
        <v>13</v>
      </c>
      <c r="L1371" s="219" t="s">
        <v>13</v>
      </c>
      <c r="M1371" s="235">
        <v>1.1000000000000001</v>
      </c>
      <c r="N1371" s="225" t="s">
        <v>13</v>
      </c>
      <c r="O1371" s="250">
        <f>'MMA Rev-Exp Region 4'!V$11</f>
        <v>0</v>
      </c>
      <c r="P1371" s="250">
        <f>'MMA Rev-Exp Region 4'!W$11</f>
        <v>0</v>
      </c>
      <c r="Q1371" s="250">
        <f>'MMA Rev-Exp Region 4'!X$11</f>
        <v>0</v>
      </c>
      <c r="R1371" s="250">
        <f>'MMA Rev-Exp Region 4'!Y$11</f>
        <v>0</v>
      </c>
      <c r="S1371" s="250">
        <f>'MMA Rev-Exp Region 4'!Z$11</f>
        <v>0</v>
      </c>
      <c r="T1371" s="250">
        <f>'MMA Rev-Exp Region 4'!AA$11</f>
        <v>0</v>
      </c>
      <c r="U1371" s="250">
        <f>'MMA Rev-Exp Region 4'!AB$11</f>
        <v>0</v>
      </c>
      <c r="V1371" s="250">
        <f>'MMA Rev-Exp Region 4'!AC$11</f>
        <v>0</v>
      </c>
      <c r="W1371" s="250">
        <f>'MMA Rev-Exp Region 4'!AD$11</f>
        <v>0</v>
      </c>
      <c r="X1371" s="219"/>
    </row>
    <row r="1372" spans="5:24" x14ac:dyDescent="0.3">
      <c r="E1372" s="243">
        <f>Jurat!I$1</f>
        <v>0</v>
      </c>
      <c r="F1372" s="244">
        <f>Jurat!D$33</f>
        <v>0</v>
      </c>
      <c r="G1372" s="219" t="s">
        <v>554</v>
      </c>
      <c r="H1372" s="244">
        <v>42643</v>
      </c>
      <c r="I1372" s="219" t="s">
        <v>489</v>
      </c>
      <c r="J1372" s="219" t="s">
        <v>625</v>
      </c>
      <c r="K1372" s="219" t="s">
        <v>631</v>
      </c>
      <c r="L1372" s="219" t="s">
        <v>632</v>
      </c>
      <c r="M1372" s="236">
        <v>1.2</v>
      </c>
      <c r="N1372" s="228" t="s">
        <v>19</v>
      </c>
      <c r="O1372" s="250">
        <f>'MMA Rev-Exp Region 4'!V$12</f>
        <v>0</v>
      </c>
      <c r="P1372" s="250">
        <f>'MMA Rev-Exp Region 4'!W$12</f>
        <v>0</v>
      </c>
      <c r="Q1372" s="250">
        <f>'MMA Rev-Exp Region 4'!X$12</f>
        <v>0</v>
      </c>
      <c r="R1372" s="250">
        <f>'MMA Rev-Exp Region 4'!Y$12</f>
        <v>0</v>
      </c>
      <c r="S1372" s="250">
        <f>'MMA Rev-Exp Region 4'!Z$12</f>
        <v>0</v>
      </c>
      <c r="T1372" s="250">
        <f>'MMA Rev-Exp Region 4'!AA$12</f>
        <v>0</v>
      </c>
      <c r="U1372" s="250">
        <f>'MMA Rev-Exp Region 4'!AB$12</f>
        <v>0</v>
      </c>
      <c r="V1372" s="250">
        <f>'MMA Rev-Exp Region 4'!AC$12</f>
        <v>0</v>
      </c>
      <c r="W1372" s="250">
        <f>'MMA Rev-Exp Region 4'!AD$12</f>
        <v>0</v>
      </c>
      <c r="X1372" s="219"/>
    </row>
    <row r="1373" spans="5:24" x14ac:dyDescent="0.3">
      <c r="E1373" s="243">
        <f>Jurat!I$1</f>
        <v>0</v>
      </c>
      <c r="F1373" s="244">
        <f>Jurat!D$33</f>
        <v>0</v>
      </c>
      <c r="G1373" s="219" t="s">
        <v>554</v>
      </c>
      <c r="H1373" s="244">
        <v>42643</v>
      </c>
      <c r="I1373" s="219" t="s">
        <v>489</v>
      </c>
      <c r="J1373" s="219" t="s">
        <v>625</v>
      </c>
      <c r="K1373" s="219" t="s">
        <v>631</v>
      </c>
      <c r="L1373" s="219" t="s">
        <v>633</v>
      </c>
      <c r="M1373" s="236" t="s">
        <v>70</v>
      </c>
      <c r="N1373" s="228" t="s">
        <v>449</v>
      </c>
      <c r="O1373" s="250">
        <f>'MMA Rev-Exp Region 4'!V$13</f>
        <v>0</v>
      </c>
      <c r="P1373" s="250">
        <f>'MMA Rev-Exp Region 4'!W$13</f>
        <v>0</v>
      </c>
      <c r="Q1373" s="250">
        <f>'MMA Rev-Exp Region 4'!X$13</f>
        <v>0</v>
      </c>
      <c r="R1373" s="250">
        <f>'MMA Rev-Exp Region 4'!Y$13</f>
        <v>0</v>
      </c>
      <c r="S1373" s="250">
        <f>'MMA Rev-Exp Region 4'!Z$13</f>
        <v>0</v>
      </c>
      <c r="T1373" s="250">
        <f>'MMA Rev-Exp Region 4'!AA$13</f>
        <v>0</v>
      </c>
      <c r="U1373" s="250">
        <f>'MMA Rev-Exp Region 4'!AB$13</f>
        <v>0</v>
      </c>
      <c r="V1373" s="250">
        <f>'MMA Rev-Exp Region 4'!AC$13</f>
        <v>0</v>
      </c>
      <c r="W1373" s="250">
        <f>'MMA Rev-Exp Region 4'!AD$13</f>
        <v>0</v>
      </c>
      <c r="X1373" s="219"/>
    </row>
    <row r="1374" spans="5:24" x14ac:dyDescent="0.3">
      <c r="E1374" s="243">
        <f>Jurat!I$1</f>
        <v>0</v>
      </c>
      <c r="F1374" s="244">
        <f>Jurat!D$33</f>
        <v>0</v>
      </c>
      <c r="G1374" s="219" t="s">
        <v>554</v>
      </c>
      <c r="H1374" s="244">
        <v>42643</v>
      </c>
      <c r="I1374" s="219" t="s">
        <v>489</v>
      </c>
      <c r="J1374" s="219" t="s">
        <v>625</v>
      </c>
      <c r="K1374" s="219" t="s">
        <v>631</v>
      </c>
      <c r="L1374" s="219" t="s">
        <v>634</v>
      </c>
      <c r="M1374" s="236" t="s">
        <v>71</v>
      </c>
      <c r="N1374" s="228" t="s">
        <v>160</v>
      </c>
      <c r="O1374" s="250">
        <f>'MMA Rev-Exp Region 4'!V$14</f>
        <v>0</v>
      </c>
      <c r="P1374" s="250">
        <f>'MMA Rev-Exp Region 4'!W$14</f>
        <v>0</v>
      </c>
      <c r="Q1374" s="250">
        <f>'MMA Rev-Exp Region 4'!X$14</f>
        <v>0</v>
      </c>
      <c r="R1374" s="250">
        <f>'MMA Rev-Exp Region 4'!Y$14</f>
        <v>0</v>
      </c>
      <c r="S1374" s="250">
        <f>'MMA Rev-Exp Region 4'!Z$14</f>
        <v>0</v>
      </c>
      <c r="T1374" s="250">
        <f>'MMA Rev-Exp Region 4'!AA$14</f>
        <v>0</v>
      </c>
      <c r="U1374" s="250">
        <f>'MMA Rev-Exp Region 4'!AB$14</f>
        <v>0</v>
      </c>
      <c r="V1374" s="250">
        <f>'MMA Rev-Exp Region 4'!AC$14</f>
        <v>0</v>
      </c>
      <c r="W1374" s="250">
        <f>'MMA Rev-Exp Region 4'!AD$14</f>
        <v>0</v>
      </c>
      <c r="X1374" s="219"/>
    </row>
    <row r="1375" spans="5:24" x14ac:dyDescent="0.3">
      <c r="E1375" s="243">
        <f>Jurat!I$1</f>
        <v>0</v>
      </c>
      <c r="F1375" s="244">
        <f>Jurat!D$33</f>
        <v>0</v>
      </c>
      <c r="G1375" s="219" t="s">
        <v>554</v>
      </c>
      <c r="H1375" s="244">
        <v>42643</v>
      </c>
      <c r="I1375" s="219" t="s">
        <v>489</v>
      </c>
      <c r="J1375" s="219" t="s">
        <v>625</v>
      </c>
      <c r="K1375" s="219" t="s">
        <v>14</v>
      </c>
      <c r="L1375" s="219" t="s">
        <v>635</v>
      </c>
      <c r="M1375" s="236" t="s">
        <v>104</v>
      </c>
      <c r="N1375" s="228" t="s">
        <v>161</v>
      </c>
      <c r="O1375" s="250">
        <f>'MMA Rev-Exp Region 4'!V$15</f>
        <v>0</v>
      </c>
      <c r="P1375" s="250">
        <f>'MMA Rev-Exp Region 4'!W$15</f>
        <v>0</v>
      </c>
      <c r="Q1375" s="250">
        <f>'MMA Rev-Exp Region 4'!X$15</f>
        <v>0</v>
      </c>
      <c r="R1375" s="250">
        <f>'MMA Rev-Exp Region 4'!Y$15</f>
        <v>0</v>
      </c>
      <c r="S1375" s="250">
        <f>'MMA Rev-Exp Region 4'!Z$15</f>
        <v>0</v>
      </c>
      <c r="T1375" s="250">
        <f>'MMA Rev-Exp Region 4'!AA$15</f>
        <v>0</v>
      </c>
      <c r="U1375" s="250">
        <f>'MMA Rev-Exp Region 4'!AB$15</f>
        <v>0</v>
      </c>
      <c r="V1375" s="250">
        <f>'MMA Rev-Exp Region 4'!AC$15</f>
        <v>0</v>
      </c>
      <c r="W1375" s="250">
        <f>'MMA Rev-Exp Region 4'!AD$15</f>
        <v>0</v>
      </c>
      <c r="X1375" s="219"/>
    </row>
    <row r="1376" spans="5:24" x14ac:dyDescent="0.3">
      <c r="E1376" s="243">
        <f>Jurat!I$1</f>
        <v>0</v>
      </c>
      <c r="F1376" s="244">
        <f>Jurat!D$33</f>
        <v>0</v>
      </c>
      <c r="G1376" s="219" t="s">
        <v>554</v>
      </c>
      <c r="H1376" s="244">
        <v>42643</v>
      </c>
      <c r="I1376" s="219" t="s">
        <v>489</v>
      </c>
      <c r="J1376" s="219" t="s">
        <v>625</v>
      </c>
      <c r="K1376" s="219" t="s">
        <v>14</v>
      </c>
      <c r="L1376" s="219" t="s">
        <v>14</v>
      </c>
      <c r="M1376" s="236" t="s">
        <v>39</v>
      </c>
      <c r="N1376" s="228" t="s">
        <v>14</v>
      </c>
      <c r="O1376" s="250">
        <f>'MMA Rev-Exp Region 4'!V$16</f>
        <v>0</v>
      </c>
      <c r="P1376" s="250">
        <f>'MMA Rev-Exp Region 4'!W$16</f>
        <v>0</v>
      </c>
      <c r="Q1376" s="250">
        <f>'MMA Rev-Exp Region 4'!X$16</f>
        <v>0</v>
      </c>
      <c r="R1376" s="250">
        <f>'MMA Rev-Exp Region 4'!Y$16</f>
        <v>0</v>
      </c>
      <c r="S1376" s="250">
        <f>'MMA Rev-Exp Region 4'!Z$16</f>
        <v>0</v>
      </c>
      <c r="T1376" s="250">
        <f>'MMA Rev-Exp Region 4'!AA$16</f>
        <v>0</v>
      </c>
      <c r="U1376" s="250">
        <f>'MMA Rev-Exp Region 4'!AB$16</f>
        <v>0</v>
      </c>
      <c r="V1376" s="250">
        <f>'MMA Rev-Exp Region 4'!AC$16</f>
        <v>0</v>
      </c>
      <c r="W1376" s="250">
        <f>'MMA Rev-Exp Region 4'!AD$16</f>
        <v>0</v>
      </c>
      <c r="X1376" s="219"/>
    </row>
    <row r="1377" spans="5:24" x14ac:dyDescent="0.3">
      <c r="E1377" s="243">
        <f>Jurat!I$1</f>
        <v>0</v>
      </c>
      <c r="F1377" s="244">
        <f>Jurat!D$33</f>
        <v>0</v>
      </c>
      <c r="G1377" s="219" t="s">
        <v>554</v>
      </c>
      <c r="H1377" s="244">
        <v>42643</v>
      </c>
      <c r="I1377" s="219" t="s">
        <v>489</v>
      </c>
      <c r="J1377" s="219" t="s">
        <v>626</v>
      </c>
      <c r="K1377" s="219" t="s">
        <v>558</v>
      </c>
      <c r="L1377" s="219" t="s">
        <v>0</v>
      </c>
      <c r="M1377" s="236">
        <v>2.1</v>
      </c>
      <c r="N1377" s="228" t="s">
        <v>162</v>
      </c>
      <c r="O1377" s="250">
        <f>'MMA Rev-Exp Region 4'!V$20</f>
        <v>0</v>
      </c>
      <c r="P1377" s="250">
        <f>'MMA Rev-Exp Region 4'!W$20</f>
        <v>0</v>
      </c>
      <c r="Q1377" s="250">
        <f>'MMA Rev-Exp Region 4'!X$20</f>
        <v>0</v>
      </c>
      <c r="R1377" s="250">
        <f>'MMA Rev-Exp Region 4'!Y$20</f>
        <v>0</v>
      </c>
      <c r="S1377" s="250">
        <f>'MMA Rev-Exp Region 4'!Z$20</f>
        <v>0</v>
      </c>
      <c r="T1377" s="250">
        <f>'MMA Rev-Exp Region 4'!AA$20</f>
        <v>0</v>
      </c>
      <c r="U1377" s="250">
        <f>'MMA Rev-Exp Region 4'!AB$20</f>
        <v>0</v>
      </c>
      <c r="V1377" s="250">
        <f>'MMA Rev-Exp Region 4'!AC$20</f>
        <v>0</v>
      </c>
      <c r="W1377" s="250">
        <f>'MMA Rev-Exp Region 4'!AD$20</f>
        <v>0</v>
      </c>
      <c r="X1377" s="219"/>
    </row>
    <row r="1378" spans="5:24" x14ac:dyDescent="0.3">
      <c r="E1378" s="243">
        <f>Jurat!I$1</f>
        <v>0</v>
      </c>
      <c r="F1378" s="244">
        <f>Jurat!D$33</f>
        <v>0</v>
      </c>
      <c r="G1378" s="219" t="s">
        <v>554</v>
      </c>
      <c r="H1378" s="244">
        <v>42643</v>
      </c>
      <c r="I1378" s="219" t="s">
        <v>489</v>
      </c>
      <c r="J1378" s="219" t="s">
        <v>626</v>
      </c>
      <c r="K1378" s="219" t="s">
        <v>558</v>
      </c>
      <c r="L1378" s="219" t="s">
        <v>0</v>
      </c>
      <c r="M1378" s="236">
        <v>2.2000000000000002</v>
      </c>
      <c r="N1378" s="228" t="s">
        <v>163</v>
      </c>
      <c r="O1378" s="250">
        <f>'MMA Rev-Exp Region 4'!V$21</f>
        <v>0</v>
      </c>
      <c r="P1378" s="250">
        <f>'MMA Rev-Exp Region 4'!W$21</f>
        <v>0</v>
      </c>
      <c r="Q1378" s="250">
        <f>'MMA Rev-Exp Region 4'!X$21</f>
        <v>0</v>
      </c>
      <c r="R1378" s="250">
        <f>'MMA Rev-Exp Region 4'!Y$21</f>
        <v>0</v>
      </c>
      <c r="S1378" s="250">
        <f>'MMA Rev-Exp Region 4'!Z$21</f>
        <v>0</v>
      </c>
      <c r="T1378" s="250">
        <f>'MMA Rev-Exp Region 4'!AA$21</f>
        <v>0</v>
      </c>
      <c r="U1378" s="250">
        <f>'MMA Rev-Exp Region 4'!AB$21</f>
        <v>0</v>
      </c>
      <c r="V1378" s="250">
        <f>'MMA Rev-Exp Region 4'!AC$21</f>
        <v>0</v>
      </c>
      <c r="W1378" s="250">
        <f>'MMA Rev-Exp Region 4'!AD$21</f>
        <v>0</v>
      </c>
      <c r="X1378" s="219"/>
    </row>
    <row r="1379" spans="5:24" x14ac:dyDescent="0.3">
      <c r="E1379" s="243">
        <f>Jurat!I$1</f>
        <v>0</v>
      </c>
      <c r="F1379" s="244">
        <f>Jurat!D$33</f>
        <v>0</v>
      </c>
      <c r="G1379" s="219" t="s">
        <v>554</v>
      </c>
      <c r="H1379" s="244">
        <v>42643</v>
      </c>
      <c r="I1379" s="219" t="s">
        <v>489</v>
      </c>
      <c r="J1379" s="219" t="s">
        <v>626</v>
      </c>
      <c r="K1379" s="219" t="s">
        <v>558</v>
      </c>
      <c r="L1379" s="219" t="s">
        <v>0</v>
      </c>
      <c r="M1379" s="236">
        <v>2.2999999999999998</v>
      </c>
      <c r="N1379" s="228" t="s">
        <v>164</v>
      </c>
      <c r="O1379" s="250">
        <f>'MMA Rev-Exp Region 4'!V$22</f>
        <v>0</v>
      </c>
      <c r="P1379" s="250">
        <f>'MMA Rev-Exp Region 4'!W$22</f>
        <v>0</v>
      </c>
      <c r="Q1379" s="250">
        <f>'MMA Rev-Exp Region 4'!X$22</f>
        <v>0</v>
      </c>
      <c r="R1379" s="250">
        <f>'MMA Rev-Exp Region 4'!Y$22</f>
        <v>0</v>
      </c>
      <c r="S1379" s="250">
        <f>'MMA Rev-Exp Region 4'!Z$22</f>
        <v>0</v>
      </c>
      <c r="T1379" s="250">
        <f>'MMA Rev-Exp Region 4'!AA$22</f>
        <v>0</v>
      </c>
      <c r="U1379" s="250">
        <f>'MMA Rev-Exp Region 4'!AB$22</f>
        <v>0</v>
      </c>
      <c r="V1379" s="250">
        <f>'MMA Rev-Exp Region 4'!AC$22</f>
        <v>0</v>
      </c>
      <c r="W1379" s="250">
        <f>'MMA Rev-Exp Region 4'!AD$22</f>
        <v>0</v>
      </c>
      <c r="X1379" s="219"/>
    </row>
    <row r="1380" spans="5:24" x14ac:dyDescent="0.3">
      <c r="E1380" s="243">
        <f>Jurat!I$1</f>
        <v>0</v>
      </c>
      <c r="F1380" s="244">
        <f>Jurat!D$33</f>
        <v>0</v>
      </c>
      <c r="G1380" s="219" t="s">
        <v>554</v>
      </c>
      <c r="H1380" s="244">
        <v>42643</v>
      </c>
      <c r="I1380" s="219" t="s">
        <v>489</v>
      </c>
      <c r="J1380" s="219" t="s">
        <v>626</v>
      </c>
      <c r="K1380" s="219" t="s">
        <v>558</v>
      </c>
      <c r="L1380" s="219" t="s">
        <v>0</v>
      </c>
      <c r="M1380" s="236">
        <v>2.4</v>
      </c>
      <c r="N1380" s="228" t="s">
        <v>165</v>
      </c>
      <c r="O1380" s="250">
        <f>'MMA Rev-Exp Region 4'!V$23</f>
        <v>0</v>
      </c>
      <c r="P1380" s="250">
        <f>'MMA Rev-Exp Region 4'!W$23</f>
        <v>0</v>
      </c>
      <c r="Q1380" s="250">
        <f>'MMA Rev-Exp Region 4'!X$23</f>
        <v>0</v>
      </c>
      <c r="R1380" s="250">
        <f>'MMA Rev-Exp Region 4'!Y$23</f>
        <v>0</v>
      </c>
      <c r="S1380" s="250">
        <f>'MMA Rev-Exp Region 4'!Z$23</f>
        <v>0</v>
      </c>
      <c r="T1380" s="250">
        <f>'MMA Rev-Exp Region 4'!AA$23</f>
        <v>0</v>
      </c>
      <c r="U1380" s="250">
        <f>'MMA Rev-Exp Region 4'!AB$23</f>
        <v>0</v>
      </c>
      <c r="V1380" s="250">
        <f>'MMA Rev-Exp Region 4'!AC$23</f>
        <v>0</v>
      </c>
      <c r="W1380" s="250">
        <f>'MMA Rev-Exp Region 4'!AD$23</f>
        <v>0</v>
      </c>
      <c r="X1380" s="219"/>
    </row>
    <row r="1381" spans="5:24" ht="28.8" x14ac:dyDescent="0.3">
      <c r="E1381" s="243">
        <f>Jurat!I$1</f>
        <v>0</v>
      </c>
      <c r="F1381" s="244">
        <f>Jurat!D$33</f>
        <v>0</v>
      </c>
      <c r="G1381" s="219" t="s">
        <v>554</v>
      </c>
      <c r="H1381" s="244">
        <v>42643</v>
      </c>
      <c r="I1381" s="219" t="s">
        <v>489</v>
      </c>
      <c r="J1381" s="219" t="s">
        <v>626</v>
      </c>
      <c r="K1381" s="219" t="s">
        <v>558</v>
      </c>
      <c r="L1381" s="219" t="s">
        <v>0</v>
      </c>
      <c r="M1381" s="236">
        <v>2.5</v>
      </c>
      <c r="N1381" s="228" t="s">
        <v>166</v>
      </c>
      <c r="O1381" s="250">
        <f>'MMA Rev-Exp Region 4'!V$24</f>
        <v>0</v>
      </c>
      <c r="P1381" s="250">
        <f>'MMA Rev-Exp Region 4'!W$24</f>
        <v>0</v>
      </c>
      <c r="Q1381" s="250">
        <f>'MMA Rev-Exp Region 4'!X$24</f>
        <v>0</v>
      </c>
      <c r="R1381" s="250">
        <f>'MMA Rev-Exp Region 4'!Y$24</f>
        <v>0</v>
      </c>
      <c r="S1381" s="250">
        <f>'MMA Rev-Exp Region 4'!Z$24</f>
        <v>0</v>
      </c>
      <c r="T1381" s="250">
        <f>'MMA Rev-Exp Region 4'!AA$24</f>
        <v>0</v>
      </c>
      <c r="U1381" s="250">
        <f>'MMA Rev-Exp Region 4'!AB$24</f>
        <v>0</v>
      </c>
      <c r="V1381" s="250">
        <f>'MMA Rev-Exp Region 4'!AC$24</f>
        <v>0</v>
      </c>
      <c r="W1381" s="250">
        <f>'MMA Rev-Exp Region 4'!AD$24</f>
        <v>0</v>
      </c>
      <c r="X1381" s="219"/>
    </row>
    <row r="1382" spans="5:24" x14ac:dyDescent="0.3">
      <c r="E1382" s="243">
        <f>Jurat!I$1</f>
        <v>0</v>
      </c>
      <c r="F1382" s="244">
        <f>Jurat!D$33</f>
        <v>0</v>
      </c>
      <c r="G1382" s="219" t="s">
        <v>554</v>
      </c>
      <c r="H1382" s="244">
        <v>42643</v>
      </c>
      <c r="I1382" s="219" t="s">
        <v>489</v>
      </c>
      <c r="J1382" s="219" t="s">
        <v>626</v>
      </c>
      <c r="K1382" s="219" t="s">
        <v>558</v>
      </c>
      <c r="L1382" s="219" t="s">
        <v>0</v>
      </c>
      <c r="M1382" s="236" t="s">
        <v>108</v>
      </c>
      <c r="N1382" s="228" t="s">
        <v>7</v>
      </c>
      <c r="O1382" s="250">
        <f>'MMA Rev-Exp Region 4'!V$25</f>
        <v>0</v>
      </c>
      <c r="P1382" s="250">
        <f>'MMA Rev-Exp Region 4'!W$25</f>
        <v>0</v>
      </c>
      <c r="Q1382" s="250">
        <f>'MMA Rev-Exp Region 4'!X$25</f>
        <v>0</v>
      </c>
      <c r="R1382" s="250">
        <f>'MMA Rev-Exp Region 4'!Y$25</f>
        <v>0</v>
      </c>
      <c r="S1382" s="250">
        <f>'MMA Rev-Exp Region 4'!Z$25</f>
        <v>0</v>
      </c>
      <c r="T1382" s="250">
        <f>'MMA Rev-Exp Region 4'!AA$25</f>
        <v>0</v>
      </c>
      <c r="U1382" s="250">
        <f>'MMA Rev-Exp Region 4'!AB$25</f>
        <v>0</v>
      </c>
      <c r="V1382" s="250">
        <f>'MMA Rev-Exp Region 4'!AC$25</f>
        <v>0</v>
      </c>
      <c r="W1382" s="250">
        <f>'MMA Rev-Exp Region 4'!AD$25</f>
        <v>0</v>
      </c>
      <c r="X1382" s="219"/>
    </row>
    <row r="1383" spans="5:24" x14ac:dyDescent="0.3">
      <c r="E1383" s="243">
        <f>Jurat!I$1</f>
        <v>0</v>
      </c>
      <c r="F1383" s="244">
        <f>Jurat!D$33</f>
        <v>0</v>
      </c>
      <c r="G1383" s="219" t="s">
        <v>554</v>
      </c>
      <c r="H1383" s="244">
        <v>42643</v>
      </c>
      <c r="I1383" s="219" t="s">
        <v>489</v>
      </c>
      <c r="J1383" s="219" t="s">
        <v>626</v>
      </c>
      <c r="K1383" s="219" t="s">
        <v>558</v>
      </c>
      <c r="L1383" s="219" t="s">
        <v>0</v>
      </c>
      <c r="M1383" s="236" t="s">
        <v>167</v>
      </c>
      <c r="N1383" s="228" t="s">
        <v>565</v>
      </c>
      <c r="O1383" s="250">
        <f>'MMA Rev-Exp Region 4'!V$26</f>
        <v>0</v>
      </c>
      <c r="P1383" s="250">
        <f>'MMA Rev-Exp Region 4'!W$26</f>
        <v>0</v>
      </c>
      <c r="Q1383" s="250">
        <f>'MMA Rev-Exp Region 4'!X$26</f>
        <v>0</v>
      </c>
      <c r="R1383" s="250">
        <f>'MMA Rev-Exp Region 4'!Y$26</f>
        <v>0</v>
      </c>
      <c r="S1383" s="250">
        <f>'MMA Rev-Exp Region 4'!Z$26</f>
        <v>0</v>
      </c>
      <c r="T1383" s="250">
        <f>'MMA Rev-Exp Region 4'!AA$26</f>
        <v>0</v>
      </c>
      <c r="U1383" s="250">
        <f>'MMA Rev-Exp Region 4'!AB$26</f>
        <v>0</v>
      </c>
      <c r="V1383" s="250">
        <f>'MMA Rev-Exp Region 4'!AC$26</f>
        <v>0</v>
      </c>
      <c r="W1383" s="250">
        <f>'MMA Rev-Exp Region 4'!AD$26</f>
        <v>0</v>
      </c>
      <c r="X1383" s="219"/>
    </row>
    <row r="1384" spans="5:24" x14ac:dyDescent="0.3">
      <c r="E1384" s="243">
        <f>Jurat!I$1</f>
        <v>0</v>
      </c>
      <c r="F1384" s="244">
        <f>Jurat!D$33</f>
        <v>0</v>
      </c>
      <c r="G1384" s="219" t="s">
        <v>554</v>
      </c>
      <c r="H1384" s="244">
        <v>42643</v>
      </c>
      <c r="I1384" s="219" t="s">
        <v>489</v>
      </c>
      <c r="J1384" s="219" t="s">
        <v>626</v>
      </c>
      <c r="K1384" s="219" t="s">
        <v>558</v>
      </c>
      <c r="L1384" s="219" t="s">
        <v>60</v>
      </c>
      <c r="M1384" s="236">
        <v>3.1</v>
      </c>
      <c r="N1384" s="229" t="s">
        <v>37</v>
      </c>
      <c r="O1384" s="250">
        <f>'MMA Rev-Exp Region 4'!V$28</f>
        <v>0</v>
      </c>
      <c r="P1384" s="250">
        <f>'MMA Rev-Exp Region 4'!W$28</f>
        <v>0</v>
      </c>
      <c r="Q1384" s="250">
        <f>'MMA Rev-Exp Region 4'!X$28</f>
        <v>0</v>
      </c>
      <c r="R1384" s="250">
        <f>'MMA Rev-Exp Region 4'!Y$28</f>
        <v>0</v>
      </c>
      <c r="S1384" s="250">
        <f>'MMA Rev-Exp Region 4'!Z$28</f>
        <v>0</v>
      </c>
      <c r="T1384" s="250">
        <f>'MMA Rev-Exp Region 4'!AA$28</f>
        <v>0</v>
      </c>
      <c r="U1384" s="250">
        <f>'MMA Rev-Exp Region 4'!AB$28</f>
        <v>0</v>
      </c>
      <c r="V1384" s="250">
        <f>'MMA Rev-Exp Region 4'!AC$28</f>
        <v>0</v>
      </c>
      <c r="W1384" s="250">
        <f>'MMA Rev-Exp Region 4'!AD$28</f>
        <v>0</v>
      </c>
      <c r="X1384" s="219"/>
    </row>
    <row r="1385" spans="5:24" x14ac:dyDescent="0.3">
      <c r="E1385" s="243">
        <f>Jurat!I$1</f>
        <v>0</v>
      </c>
      <c r="F1385" s="244">
        <f>Jurat!D$33</f>
        <v>0</v>
      </c>
      <c r="G1385" s="219" t="s">
        <v>554</v>
      </c>
      <c r="H1385" s="244">
        <v>42643</v>
      </c>
      <c r="I1385" s="219" t="s">
        <v>489</v>
      </c>
      <c r="J1385" s="219" t="s">
        <v>626</v>
      </c>
      <c r="K1385" s="219" t="s">
        <v>558</v>
      </c>
      <c r="L1385" s="219" t="s">
        <v>60</v>
      </c>
      <c r="M1385" s="236">
        <v>3.2</v>
      </c>
      <c r="N1385" s="229" t="s">
        <v>38</v>
      </c>
      <c r="O1385" s="250">
        <f>'MMA Rev-Exp Region 4'!V$29</f>
        <v>0</v>
      </c>
      <c r="P1385" s="250">
        <f>'MMA Rev-Exp Region 4'!W$29</f>
        <v>0</v>
      </c>
      <c r="Q1385" s="250">
        <f>'MMA Rev-Exp Region 4'!X$29</f>
        <v>0</v>
      </c>
      <c r="R1385" s="250">
        <f>'MMA Rev-Exp Region 4'!Y$29</f>
        <v>0</v>
      </c>
      <c r="S1385" s="250">
        <f>'MMA Rev-Exp Region 4'!Z$29</f>
        <v>0</v>
      </c>
      <c r="T1385" s="250">
        <f>'MMA Rev-Exp Region 4'!AA$29</f>
        <v>0</v>
      </c>
      <c r="U1385" s="250">
        <f>'MMA Rev-Exp Region 4'!AB$29</f>
        <v>0</v>
      </c>
      <c r="V1385" s="250">
        <f>'MMA Rev-Exp Region 4'!AC$29</f>
        <v>0</v>
      </c>
      <c r="W1385" s="250">
        <f>'MMA Rev-Exp Region 4'!AD$29</f>
        <v>0</v>
      </c>
      <c r="X1385" s="219"/>
    </row>
    <row r="1386" spans="5:24" x14ac:dyDescent="0.3">
      <c r="E1386" s="243">
        <f>Jurat!I$1</f>
        <v>0</v>
      </c>
      <c r="F1386" s="244">
        <f>Jurat!D$33</f>
        <v>0</v>
      </c>
      <c r="G1386" s="219" t="s">
        <v>554</v>
      </c>
      <c r="H1386" s="244">
        <v>42643</v>
      </c>
      <c r="I1386" s="219" t="s">
        <v>489</v>
      </c>
      <c r="J1386" s="219" t="s">
        <v>626</v>
      </c>
      <c r="K1386" s="219" t="s">
        <v>558</v>
      </c>
      <c r="L1386" s="219" t="s">
        <v>60</v>
      </c>
      <c r="M1386" s="236">
        <v>3.3</v>
      </c>
      <c r="N1386" s="229" t="s">
        <v>61</v>
      </c>
      <c r="O1386" s="250">
        <f>'MMA Rev-Exp Region 4'!V$30</f>
        <v>0</v>
      </c>
      <c r="P1386" s="250">
        <f>'MMA Rev-Exp Region 4'!W$30</f>
        <v>0</v>
      </c>
      <c r="Q1386" s="250">
        <f>'MMA Rev-Exp Region 4'!X$30</f>
        <v>0</v>
      </c>
      <c r="R1386" s="250">
        <f>'MMA Rev-Exp Region 4'!Y$30</f>
        <v>0</v>
      </c>
      <c r="S1386" s="250">
        <f>'MMA Rev-Exp Region 4'!Z$30</f>
        <v>0</v>
      </c>
      <c r="T1386" s="250">
        <f>'MMA Rev-Exp Region 4'!AA$30</f>
        <v>0</v>
      </c>
      <c r="U1386" s="250">
        <f>'MMA Rev-Exp Region 4'!AB$30</f>
        <v>0</v>
      </c>
      <c r="V1386" s="250">
        <f>'MMA Rev-Exp Region 4'!AC$30</f>
        <v>0</v>
      </c>
      <c r="W1386" s="250">
        <f>'MMA Rev-Exp Region 4'!AD$30</f>
        <v>0</v>
      </c>
      <c r="X1386" s="219"/>
    </row>
    <row r="1387" spans="5:24" x14ac:dyDescent="0.3">
      <c r="E1387" s="243">
        <f>Jurat!I$1</f>
        <v>0</v>
      </c>
      <c r="F1387" s="244">
        <f>Jurat!D$33</f>
        <v>0</v>
      </c>
      <c r="G1387" s="219" t="s">
        <v>554</v>
      </c>
      <c r="H1387" s="244">
        <v>42643</v>
      </c>
      <c r="I1387" s="219" t="s">
        <v>489</v>
      </c>
      <c r="J1387" s="219" t="s">
        <v>626</v>
      </c>
      <c r="K1387" s="219" t="s">
        <v>558</v>
      </c>
      <c r="L1387" s="219" t="s">
        <v>60</v>
      </c>
      <c r="M1387" s="236" t="s">
        <v>49</v>
      </c>
      <c r="N1387" s="229" t="s">
        <v>168</v>
      </c>
      <c r="O1387" s="250">
        <f>'MMA Rev-Exp Region 4'!V$31</f>
        <v>0</v>
      </c>
      <c r="P1387" s="250">
        <f>'MMA Rev-Exp Region 4'!W$31</f>
        <v>0</v>
      </c>
      <c r="Q1387" s="250">
        <f>'MMA Rev-Exp Region 4'!X$31</f>
        <v>0</v>
      </c>
      <c r="R1387" s="250">
        <f>'MMA Rev-Exp Region 4'!Y$31</f>
        <v>0</v>
      </c>
      <c r="S1387" s="250">
        <f>'MMA Rev-Exp Region 4'!Z$31</f>
        <v>0</v>
      </c>
      <c r="T1387" s="250">
        <f>'MMA Rev-Exp Region 4'!AA$31</f>
        <v>0</v>
      </c>
      <c r="U1387" s="250">
        <f>'MMA Rev-Exp Region 4'!AB$31</f>
        <v>0</v>
      </c>
      <c r="V1387" s="250">
        <f>'MMA Rev-Exp Region 4'!AC$31</f>
        <v>0</v>
      </c>
      <c r="W1387" s="250">
        <f>'MMA Rev-Exp Region 4'!AD$31</f>
        <v>0</v>
      </c>
      <c r="X1387" s="219"/>
    </row>
    <row r="1388" spans="5:24" x14ac:dyDescent="0.3">
      <c r="E1388" s="243">
        <f>Jurat!I$1</f>
        <v>0</v>
      </c>
      <c r="F1388" s="244">
        <f>Jurat!D$33</f>
        <v>0</v>
      </c>
      <c r="G1388" s="219" t="s">
        <v>554</v>
      </c>
      <c r="H1388" s="244">
        <v>42643</v>
      </c>
      <c r="I1388" s="219" t="s">
        <v>489</v>
      </c>
      <c r="J1388" s="219" t="s">
        <v>626</v>
      </c>
      <c r="K1388" s="219" t="s">
        <v>558</v>
      </c>
      <c r="L1388" s="219" t="s">
        <v>60</v>
      </c>
      <c r="M1388" s="236" t="s">
        <v>46</v>
      </c>
      <c r="N1388" s="229" t="s">
        <v>59</v>
      </c>
      <c r="O1388" s="250">
        <f>'MMA Rev-Exp Region 4'!V$32</f>
        <v>0</v>
      </c>
      <c r="P1388" s="250">
        <f>'MMA Rev-Exp Region 4'!W$32</f>
        <v>0</v>
      </c>
      <c r="Q1388" s="250">
        <f>'MMA Rev-Exp Region 4'!X$32</f>
        <v>0</v>
      </c>
      <c r="R1388" s="250">
        <f>'MMA Rev-Exp Region 4'!Y$32</f>
        <v>0</v>
      </c>
      <c r="S1388" s="250">
        <f>'MMA Rev-Exp Region 4'!Z$32</f>
        <v>0</v>
      </c>
      <c r="T1388" s="250">
        <f>'MMA Rev-Exp Region 4'!AA$32</f>
        <v>0</v>
      </c>
      <c r="U1388" s="250">
        <f>'MMA Rev-Exp Region 4'!AB$32</f>
        <v>0</v>
      </c>
      <c r="V1388" s="250">
        <f>'MMA Rev-Exp Region 4'!AC$32</f>
        <v>0</v>
      </c>
      <c r="W1388" s="250">
        <f>'MMA Rev-Exp Region 4'!AD$32</f>
        <v>0</v>
      </c>
      <c r="X1388" s="219"/>
    </row>
    <row r="1389" spans="5:24" x14ac:dyDescent="0.3">
      <c r="E1389" s="243">
        <f>Jurat!I$1</f>
        <v>0</v>
      </c>
      <c r="F1389" s="244">
        <f>Jurat!D$33</f>
        <v>0</v>
      </c>
      <c r="G1389" s="219" t="s">
        <v>554</v>
      </c>
      <c r="H1389" s="244">
        <v>42643</v>
      </c>
      <c r="I1389" s="219" t="s">
        <v>489</v>
      </c>
      <c r="J1389" s="219" t="s">
        <v>626</v>
      </c>
      <c r="K1389" s="219" t="s">
        <v>558</v>
      </c>
      <c r="L1389" s="219" t="s">
        <v>60</v>
      </c>
      <c r="M1389" s="236" t="s">
        <v>47</v>
      </c>
      <c r="N1389" s="229" t="s">
        <v>169</v>
      </c>
      <c r="O1389" s="250">
        <f>'MMA Rev-Exp Region 4'!V$33</f>
        <v>0</v>
      </c>
      <c r="P1389" s="250">
        <f>'MMA Rev-Exp Region 4'!W$33</f>
        <v>0</v>
      </c>
      <c r="Q1389" s="250">
        <f>'MMA Rev-Exp Region 4'!X$33</f>
        <v>0</v>
      </c>
      <c r="R1389" s="250">
        <f>'MMA Rev-Exp Region 4'!Y$33</f>
        <v>0</v>
      </c>
      <c r="S1389" s="250">
        <f>'MMA Rev-Exp Region 4'!Z$33</f>
        <v>0</v>
      </c>
      <c r="T1389" s="250">
        <f>'MMA Rev-Exp Region 4'!AA$33</f>
        <v>0</v>
      </c>
      <c r="U1389" s="250">
        <f>'MMA Rev-Exp Region 4'!AB$33</f>
        <v>0</v>
      </c>
      <c r="V1389" s="250">
        <f>'MMA Rev-Exp Region 4'!AC$33</f>
        <v>0</v>
      </c>
      <c r="W1389" s="250">
        <f>'MMA Rev-Exp Region 4'!AD$33</f>
        <v>0</v>
      </c>
      <c r="X1389" s="219"/>
    </row>
    <row r="1390" spans="5:24" x14ac:dyDescent="0.3">
      <c r="E1390" s="243">
        <f>Jurat!I$1</f>
        <v>0</v>
      </c>
      <c r="F1390" s="244">
        <f>Jurat!D$33</f>
        <v>0</v>
      </c>
      <c r="G1390" s="219" t="s">
        <v>554</v>
      </c>
      <c r="H1390" s="244">
        <v>42643</v>
      </c>
      <c r="I1390" s="219" t="s">
        <v>489</v>
      </c>
      <c r="J1390" s="219" t="s">
        <v>626</v>
      </c>
      <c r="K1390" s="219" t="s">
        <v>558</v>
      </c>
      <c r="L1390" s="219" t="s">
        <v>60</v>
      </c>
      <c r="M1390" s="236" t="s">
        <v>48</v>
      </c>
      <c r="N1390" s="229" t="s">
        <v>578</v>
      </c>
      <c r="O1390" s="250">
        <f>'MMA Rev-Exp Region 4'!V$34</f>
        <v>0</v>
      </c>
      <c r="P1390" s="250">
        <f>'MMA Rev-Exp Region 4'!W$34</f>
        <v>0</v>
      </c>
      <c r="Q1390" s="250">
        <f>'MMA Rev-Exp Region 4'!X$34</f>
        <v>0</v>
      </c>
      <c r="R1390" s="250">
        <f>'MMA Rev-Exp Region 4'!Y$34</f>
        <v>0</v>
      </c>
      <c r="S1390" s="250">
        <f>'MMA Rev-Exp Region 4'!Z$34</f>
        <v>0</v>
      </c>
      <c r="T1390" s="250">
        <f>'MMA Rev-Exp Region 4'!AA$34</f>
        <v>0</v>
      </c>
      <c r="U1390" s="250">
        <f>'MMA Rev-Exp Region 4'!AB$34</f>
        <v>0</v>
      </c>
      <c r="V1390" s="250">
        <f>'MMA Rev-Exp Region 4'!AC$34</f>
        <v>0</v>
      </c>
      <c r="W1390" s="250">
        <f>'MMA Rev-Exp Region 4'!AD$34</f>
        <v>0</v>
      </c>
      <c r="X1390" s="219"/>
    </row>
    <row r="1391" spans="5:24" x14ac:dyDescent="0.3">
      <c r="E1391" s="243">
        <f>Jurat!I$1</f>
        <v>0</v>
      </c>
      <c r="F1391" s="244">
        <f>Jurat!D$33</f>
        <v>0</v>
      </c>
      <c r="G1391" s="219" t="s">
        <v>554</v>
      </c>
      <c r="H1391" s="244">
        <v>42643</v>
      </c>
      <c r="I1391" s="219" t="s">
        <v>489</v>
      </c>
      <c r="J1391" s="219" t="s">
        <v>626</v>
      </c>
      <c r="K1391" s="219" t="s">
        <v>558</v>
      </c>
      <c r="L1391" s="219" t="s">
        <v>26</v>
      </c>
      <c r="M1391" s="236">
        <v>4.0999999999999996</v>
      </c>
      <c r="N1391" s="240" t="s">
        <v>26</v>
      </c>
      <c r="O1391" s="250">
        <f>'MMA Rev-Exp Region 4'!V$36</f>
        <v>0</v>
      </c>
      <c r="P1391" s="250">
        <f>'MMA Rev-Exp Region 4'!W$36</f>
        <v>0</v>
      </c>
      <c r="Q1391" s="250">
        <f>'MMA Rev-Exp Region 4'!X$36</f>
        <v>0</v>
      </c>
      <c r="R1391" s="250">
        <f>'MMA Rev-Exp Region 4'!Y$36</f>
        <v>0</v>
      </c>
      <c r="S1391" s="250">
        <f>'MMA Rev-Exp Region 4'!Z$36</f>
        <v>0</v>
      </c>
      <c r="T1391" s="250">
        <f>'MMA Rev-Exp Region 4'!AA$36</f>
        <v>0</v>
      </c>
      <c r="U1391" s="250">
        <f>'MMA Rev-Exp Region 4'!AB$36</f>
        <v>0</v>
      </c>
      <c r="V1391" s="250">
        <f>'MMA Rev-Exp Region 4'!AC$36</f>
        <v>0</v>
      </c>
      <c r="W1391" s="250">
        <f>'MMA Rev-Exp Region 4'!AD$36</f>
        <v>0</v>
      </c>
      <c r="X1391" s="219"/>
    </row>
    <row r="1392" spans="5:24" x14ac:dyDescent="0.3">
      <c r="E1392" s="243">
        <f>Jurat!I$1</f>
        <v>0</v>
      </c>
      <c r="F1392" s="244">
        <f>Jurat!D$33</f>
        <v>0</v>
      </c>
      <c r="G1392" s="219" t="s">
        <v>554</v>
      </c>
      <c r="H1392" s="244">
        <v>42643</v>
      </c>
      <c r="I1392" s="219" t="s">
        <v>489</v>
      </c>
      <c r="J1392" s="219" t="s">
        <v>626</v>
      </c>
      <c r="K1392" s="219" t="s">
        <v>558</v>
      </c>
      <c r="L1392" s="219" t="s">
        <v>26</v>
      </c>
      <c r="M1392" s="236" t="s">
        <v>82</v>
      </c>
      <c r="N1392" s="241" t="s">
        <v>219</v>
      </c>
      <c r="O1392" s="250">
        <f>'MMA Rev-Exp Region 4'!V$37</f>
        <v>0</v>
      </c>
      <c r="P1392" s="250">
        <f>'MMA Rev-Exp Region 4'!W$37</f>
        <v>0</v>
      </c>
      <c r="Q1392" s="250">
        <f>'MMA Rev-Exp Region 4'!X$37</f>
        <v>0</v>
      </c>
      <c r="R1392" s="250">
        <f>'MMA Rev-Exp Region 4'!Y$37</f>
        <v>0</v>
      </c>
      <c r="S1392" s="250">
        <f>'MMA Rev-Exp Region 4'!Z$37</f>
        <v>0</v>
      </c>
      <c r="T1392" s="250">
        <f>'MMA Rev-Exp Region 4'!AA$37</f>
        <v>0</v>
      </c>
      <c r="U1392" s="250">
        <f>'MMA Rev-Exp Region 4'!AB$37</f>
        <v>0</v>
      </c>
      <c r="V1392" s="250">
        <f>'MMA Rev-Exp Region 4'!AC$37</f>
        <v>0</v>
      </c>
      <c r="W1392" s="250">
        <f>'MMA Rev-Exp Region 4'!AD$37</f>
        <v>0</v>
      </c>
      <c r="X1392" s="219"/>
    </row>
    <row r="1393" spans="5:24" x14ac:dyDescent="0.3">
      <c r="E1393" s="243">
        <f>Jurat!I$1</f>
        <v>0</v>
      </c>
      <c r="F1393" s="244">
        <f>Jurat!D$33</f>
        <v>0</v>
      </c>
      <c r="G1393" s="219" t="s">
        <v>554</v>
      </c>
      <c r="H1393" s="244">
        <v>42643</v>
      </c>
      <c r="I1393" s="219" t="s">
        <v>489</v>
      </c>
      <c r="J1393" s="219" t="s">
        <v>626</v>
      </c>
      <c r="K1393" s="219" t="s">
        <v>558</v>
      </c>
      <c r="L1393" s="219" t="s">
        <v>26</v>
      </c>
      <c r="M1393" s="237" t="s">
        <v>83</v>
      </c>
      <c r="N1393" s="242" t="s">
        <v>568</v>
      </c>
      <c r="O1393" s="250">
        <f>'MMA Rev-Exp Region 4'!V$38</f>
        <v>0</v>
      </c>
      <c r="P1393" s="250">
        <f>'MMA Rev-Exp Region 4'!W$38</f>
        <v>0</v>
      </c>
      <c r="Q1393" s="250">
        <f>'MMA Rev-Exp Region 4'!X$38</f>
        <v>0</v>
      </c>
      <c r="R1393" s="250">
        <f>'MMA Rev-Exp Region 4'!Y$38</f>
        <v>0</v>
      </c>
      <c r="S1393" s="250">
        <f>'MMA Rev-Exp Region 4'!Z$38</f>
        <v>0</v>
      </c>
      <c r="T1393" s="250">
        <f>'MMA Rev-Exp Region 4'!AA$38</f>
        <v>0</v>
      </c>
      <c r="U1393" s="250">
        <f>'MMA Rev-Exp Region 4'!AB$38</f>
        <v>0</v>
      </c>
      <c r="V1393" s="250">
        <f>'MMA Rev-Exp Region 4'!AC$38</f>
        <v>0</v>
      </c>
      <c r="W1393" s="250">
        <f>'MMA Rev-Exp Region 4'!AD$38</f>
        <v>0</v>
      </c>
      <c r="X1393" s="219"/>
    </row>
    <row r="1394" spans="5:24" x14ac:dyDescent="0.3">
      <c r="E1394" s="243">
        <f>Jurat!I$1</f>
        <v>0</v>
      </c>
      <c r="F1394" s="244">
        <f>Jurat!D$33</f>
        <v>0</v>
      </c>
      <c r="G1394" s="219" t="s">
        <v>554</v>
      </c>
      <c r="H1394" s="244">
        <v>42643</v>
      </c>
      <c r="I1394" s="219" t="s">
        <v>489</v>
      </c>
      <c r="J1394" s="219" t="s">
        <v>626</v>
      </c>
      <c r="K1394" s="219" t="s">
        <v>558</v>
      </c>
      <c r="L1394" s="219" t="s">
        <v>559</v>
      </c>
      <c r="M1394" s="236">
        <v>5.0999999999999996</v>
      </c>
      <c r="N1394" s="240" t="s">
        <v>41</v>
      </c>
      <c r="O1394" s="250">
        <f>'MMA Rev-Exp Region 4'!V$40</f>
        <v>0</v>
      </c>
      <c r="P1394" s="250">
        <f>'MMA Rev-Exp Region 4'!W$40</f>
        <v>0</v>
      </c>
      <c r="Q1394" s="250">
        <f>'MMA Rev-Exp Region 4'!X$40</f>
        <v>0</v>
      </c>
      <c r="R1394" s="250">
        <f>'MMA Rev-Exp Region 4'!Y$40</f>
        <v>0</v>
      </c>
      <c r="S1394" s="250">
        <f>'MMA Rev-Exp Region 4'!Z$40</f>
        <v>0</v>
      </c>
      <c r="T1394" s="250">
        <f>'MMA Rev-Exp Region 4'!AA$40</f>
        <v>0</v>
      </c>
      <c r="U1394" s="250">
        <f>'MMA Rev-Exp Region 4'!AB$40</f>
        <v>0</v>
      </c>
      <c r="V1394" s="250">
        <f>'MMA Rev-Exp Region 4'!AC$40</f>
        <v>0</v>
      </c>
      <c r="W1394" s="250">
        <f>'MMA Rev-Exp Region 4'!AD$40</f>
        <v>0</v>
      </c>
      <c r="X1394" s="219"/>
    </row>
    <row r="1395" spans="5:24" ht="28.8" x14ac:dyDescent="0.3">
      <c r="E1395" s="243">
        <f>Jurat!I$1</f>
        <v>0</v>
      </c>
      <c r="F1395" s="244">
        <f>Jurat!D$33</f>
        <v>0</v>
      </c>
      <c r="G1395" s="219" t="s">
        <v>554</v>
      </c>
      <c r="H1395" s="244">
        <v>42643</v>
      </c>
      <c r="I1395" s="219" t="s">
        <v>489</v>
      </c>
      <c r="J1395" s="219" t="s">
        <v>626</v>
      </c>
      <c r="K1395" s="219" t="s">
        <v>558</v>
      </c>
      <c r="L1395" s="219" t="s">
        <v>559</v>
      </c>
      <c r="M1395" s="236">
        <v>5.2</v>
      </c>
      <c r="N1395" s="240" t="s">
        <v>367</v>
      </c>
      <c r="O1395" s="250">
        <f>'MMA Rev-Exp Region 4'!V$41</f>
        <v>0</v>
      </c>
      <c r="P1395" s="250">
        <f>'MMA Rev-Exp Region 4'!W$41</f>
        <v>0</v>
      </c>
      <c r="Q1395" s="250">
        <f>'MMA Rev-Exp Region 4'!X$41</f>
        <v>0</v>
      </c>
      <c r="R1395" s="250">
        <f>'MMA Rev-Exp Region 4'!Y$41</f>
        <v>0</v>
      </c>
      <c r="S1395" s="250">
        <f>'MMA Rev-Exp Region 4'!Z$41</f>
        <v>0</v>
      </c>
      <c r="T1395" s="250">
        <f>'MMA Rev-Exp Region 4'!AA$41</f>
        <v>0</v>
      </c>
      <c r="U1395" s="250">
        <f>'MMA Rev-Exp Region 4'!AB$41</f>
        <v>0</v>
      </c>
      <c r="V1395" s="250">
        <f>'MMA Rev-Exp Region 4'!AC$41</f>
        <v>0</v>
      </c>
      <c r="W1395" s="250">
        <f>'MMA Rev-Exp Region 4'!AD$41</f>
        <v>0</v>
      </c>
      <c r="X1395" s="219"/>
    </row>
    <row r="1396" spans="5:24" ht="28.8" x14ac:dyDescent="0.3">
      <c r="E1396" s="243">
        <f>Jurat!I$1</f>
        <v>0</v>
      </c>
      <c r="F1396" s="244">
        <f>Jurat!D$33</f>
        <v>0</v>
      </c>
      <c r="G1396" s="219" t="s">
        <v>554</v>
      </c>
      <c r="H1396" s="244">
        <v>42643</v>
      </c>
      <c r="I1396" s="219" t="s">
        <v>489</v>
      </c>
      <c r="J1396" s="219" t="s">
        <v>626</v>
      </c>
      <c r="K1396" s="219" t="s">
        <v>558</v>
      </c>
      <c r="L1396" s="219" t="s">
        <v>559</v>
      </c>
      <c r="M1396" s="236">
        <v>5.3</v>
      </c>
      <c r="N1396" s="240" t="s">
        <v>368</v>
      </c>
      <c r="O1396" s="250">
        <f>'MMA Rev-Exp Region 4'!V$42</f>
        <v>0</v>
      </c>
      <c r="P1396" s="250">
        <f>'MMA Rev-Exp Region 4'!W$42</f>
        <v>0</v>
      </c>
      <c r="Q1396" s="250">
        <f>'MMA Rev-Exp Region 4'!X$42</f>
        <v>0</v>
      </c>
      <c r="R1396" s="250">
        <f>'MMA Rev-Exp Region 4'!Y$42</f>
        <v>0</v>
      </c>
      <c r="S1396" s="250">
        <f>'MMA Rev-Exp Region 4'!Z$42</f>
        <v>0</v>
      </c>
      <c r="T1396" s="250">
        <f>'MMA Rev-Exp Region 4'!AA$42</f>
        <v>0</v>
      </c>
      <c r="U1396" s="250">
        <f>'MMA Rev-Exp Region 4'!AB$42</f>
        <v>0</v>
      </c>
      <c r="V1396" s="250">
        <f>'MMA Rev-Exp Region 4'!AC$42</f>
        <v>0</v>
      </c>
      <c r="W1396" s="250">
        <f>'MMA Rev-Exp Region 4'!AD$42</f>
        <v>0</v>
      </c>
      <c r="X1396" s="219"/>
    </row>
    <row r="1397" spans="5:24" x14ac:dyDescent="0.3">
      <c r="E1397" s="243">
        <f>Jurat!I$1</f>
        <v>0</v>
      </c>
      <c r="F1397" s="244">
        <f>Jurat!D$33</f>
        <v>0</v>
      </c>
      <c r="G1397" s="219" t="s">
        <v>554</v>
      </c>
      <c r="H1397" s="244">
        <v>42643</v>
      </c>
      <c r="I1397" s="219" t="s">
        <v>489</v>
      </c>
      <c r="J1397" s="219" t="s">
        <v>626</v>
      </c>
      <c r="K1397" s="219" t="s">
        <v>558</v>
      </c>
      <c r="L1397" s="219" t="s">
        <v>559</v>
      </c>
      <c r="M1397" s="236" t="s">
        <v>89</v>
      </c>
      <c r="N1397" s="240" t="s">
        <v>569</v>
      </c>
      <c r="O1397" s="250">
        <f>'MMA Rev-Exp Region 4'!V$43</f>
        <v>0</v>
      </c>
      <c r="P1397" s="250">
        <f>'MMA Rev-Exp Region 4'!W$43</f>
        <v>0</v>
      </c>
      <c r="Q1397" s="250">
        <f>'MMA Rev-Exp Region 4'!X$43</f>
        <v>0</v>
      </c>
      <c r="R1397" s="250">
        <f>'MMA Rev-Exp Region 4'!Y$43</f>
        <v>0</v>
      </c>
      <c r="S1397" s="250">
        <f>'MMA Rev-Exp Region 4'!Z$43</f>
        <v>0</v>
      </c>
      <c r="T1397" s="250">
        <f>'MMA Rev-Exp Region 4'!AA$43</f>
        <v>0</v>
      </c>
      <c r="U1397" s="250">
        <f>'MMA Rev-Exp Region 4'!AB$43</f>
        <v>0</v>
      </c>
      <c r="V1397" s="250">
        <f>'MMA Rev-Exp Region 4'!AC$43</f>
        <v>0</v>
      </c>
      <c r="W1397" s="250">
        <f>'MMA Rev-Exp Region 4'!AD$43</f>
        <v>0</v>
      </c>
      <c r="X1397" s="219"/>
    </row>
    <row r="1398" spans="5:24" x14ac:dyDescent="0.3">
      <c r="E1398" s="243">
        <f>Jurat!I$1</f>
        <v>0</v>
      </c>
      <c r="F1398" s="244">
        <f>Jurat!D$33</f>
        <v>0</v>
      </c>
      <c r="G1398" s="219" t="s">
        <v>554</v>
      </c>
      <c r="H1398" s="244">
        <v>42643</v>
      </c>
      <c r="I1398" s="219" t="s">
        <v>489</v>
      </c>
      <c r="J1398" s="219" t="s">
        <v>626</v>
      </c>
      <c r="K1398" s="219" t="s">
        <v>558</v>
      </c>
      <c r="L1398" s="219" t="s">
        <v>560</v>
      </c>
      <c r="M1398" s="236">
        <v>6.1</v>
      </c>
      <c r="N1398" s="240" t="s">
        <v>20</v>
      </c>
      <c r="O1398" s="250">
        <f>'MMA Rev-Exp Region 4'!V$45</f>
        <v>0</v>
      </c>
      <c r="P1398" s="250">
        <f>'MMA Rev-Exp Region 4'!W$45</f>
        <v>0</v>
      </c>
      <c r="Q1398" s="250">
        <f>'MMA Rev-Exp Region 4'!X$45</f>
        <v>0</v>
      </c>
      <c r="R1398" s="250">
        <f>'MMA Rev-Exp Region 4'!Y$45</f>
        <v>0</v>
      </c>
      <c r="S1398" s="250">
        <f>'MMA Rev-Exp Region 4'!Z$45</f>
        <v>0</v>
      </c>
      <c r="T1398" s="250">
        <f>'MMA Rev-Exp Region 4'!AA$45</f>
        <v>0</v>
      </c>
      <c r="U1398" s="250">
        <f>'MMA Rev-Exp Region 4'!AB$45</f>
        <v>0</v>
      </c>
      <c r="V1398" s="250">
        <f>'MMA Rev-Exp Region 4'!AC$45</f>
        <v>0</v>
      </c>
      <c r="W1398" s="250">
        <f>'MMA Rev-Exp Region 4'!AD$45</f>
        <v>0</v>
      </c>
      <c r="X1398" s="219"/>
    </row>
    <row r="1399" spans="5:24" x14ac:dyDescent="0.3">
      <c r="E1399" s="243">
        <f>Jurat!I$1</f>
        <v>0</v>
      </c>
      <c r="F1399" s="244">
        <f>Jurat!D$33</f>
        <v>0</v>
      </c>
      <c r="G1399" s="219" t="s">
        <v>554</v>
      </c>
      <c r="H1399" s="244">
        <v>42643</v>
      </c>
      <c r="I1399" s="219" t="s">
        <v>489</v>
      </c>
      <c r="J1399" s="219" t="s">
        <v>626</v>
      </c>
      <c r="K1399" s="219" t="s">
        <v>558</v>
      </c>
      <c r="L1399" s="219" t="s">
        <v>560</v>
      </c>
      <c r="M1399" s="236">
        <v>6.2</v>
      </c>
      <c r="N1399" s="240" t="s">
        <v>21</v>
      </c>
      <c r="O1399" s="250">
        <f>'MMA Rev-Exp Region 4'!V$46</f>
        <v>0</v>
      </c>
      <c r="P1399" s="250">
        <f>'MMA Rev-Exp Region 4'!W$46</f>
        <v>0</v>
      </c>
      <c r="Q1399" s="250">
        <f>'MMA Rev-Exp Region 4'!X$46</f>
        <v>0</v>
      </c>
      <c r="R1399" s="250">
        <f>'MMA Rev-Exp Region 4'!Y$46</f>
        <v>0</v>
      </c>
      <c r="S1399" s="250">
        <f>'MMA Rev-Exp Region 4'!Z$46</f>
        <v>0</v>
      </c>
      <c r="T1399" s="250">
        <f>'MMA Rev-Exp Region 4'!AA$46</f>
        <v>0</v>
      </c>
      <c r="U1399" s="250">
        <f>'MMA Rev-Exp Region 4'!AB$46</f>
        <v>0</v>
      </c>
      <c r="V1399" s="250">
        <f>'MMA Rev-Exp Region 4'!AC$46</f>
        <v>0</v>
      </c>
      <c r="W1399" s="250">
        <f>'MMA Rev-Exp Region 4'!AD$46</f>
        <v>0</v>
      </c>
      <c r="X1399" s="219"/>
    </row>
    <row r="1400" spans="5:24" x14ac:dyDescent="0.3">
      <c r="E1400" s="243">
        <f>Jurat!I$1</f>
        <v>0</v>
      </c>
      <c r="F1400" s="244">
        <f>Jurat!D$33</f>
        <v>0</v>
      </c>
      <c r="G1400" s="219" t="s">
        <v>554</v>
      </c>
      <c r="H1400" s="244">
        <v>42643</v>
      </c>
      <c r="I1400" s="219" t="s">
        <v>489</v>
      </c>
      <c r="J1400" s="219" t="s">
        <v>626</v>
      </c>
      <c r="K1400" s="219" t="s">
        <v>558</v>
      </c>
      <c r="L1400" s="219" t="s">
        <v>560</v>
      </c>
      <c r="M1400" s="236">
        <v>6.3</v>
      </c>
      <c r="N1400" s="240" t="s">
        <v>220</v>
      </c>
      <c r="O1400" s="250">
        <f>'MMA Rev-Exp Region 4'!V$47</f>
        <v>0</v>
      </c>
      <c r="P1400" s="250">
        <f>'MMA Rev-Exp Region 4'!W$47</f>
        <v>0</v>
      </c>
      <c r="Q1400" s="250">
        <f>'MMA Rev-Exp Region 4'!X$47</f>
        <v>0</v>
      </c>
      <c r="R1400" s="250">
        <f>'MMA Rev-Exp Region 4'!Y$47</f>
        <v>0</v>
      </c>
      <c r="S1400" s="250">
        <f>'MMA Rev-Exp Region 4'!Z$47</f>
        <v>0</v>
      </c>
      <c r="T1400" s="250">
        <f>'MMA Rev-Exp Region 4'!AA$47</f>
        <v>0</v>
      </c>
      <c r="U1400" s="250">
        <f>'MMA Rev-Exp Region 4'!AB$47</f>
        <v>0</v>
      </c>
      <c r="V1400" s="250">
        <f>'MMA Rev-Exp Region 4'!AC$47</f>
        <v>0</v>
      </c>
      <c r="W1400" s="250">
        <f>'MMA Rev-Exp Region 4'!AD$47</f>
        <v>0</v>
      </c>
      <c r="X1400" s="219"/>
    </row>
    <row r="1401" spans="5:24" x14ac:dyDescent="0.3">
      <c r="E1401" s="243">
        <f>Jurat!I$1</f>
        <v>0</v>
      </c>
      <c r="F1401" s="244">
        <f>Jurat!D$33</f>
        <v>0</v>
      </c>
      <c r="G1401" s="219" t="s">
        <v>554</v>
      </c>
      <c r="H1401" s="244">
        <v>42643</v>
      </c>
      <c r="I1401" s="219" t="s">
        <v>489</v>
      </c>
      <c r="J1401" s="219" t="s">
        <v>626</v>
      </c>
      <c r="K1401" s="219" t="s">
        <v>558</v>
      </c>
      <c r="L1401" s="219" t="s">
        <v>560</v>
      </c>
      <c r="M1401" s="236" t="s">
        <v>94</v>
      </c>
      <c r="N1401" s="240" t="s">
        <v>570</v>
      </c>
      <c r="O1401" s="250">
        <f>'MMA Rev-Exp Region 4'!V$48</f>
        <v>0</v>
      </c>
      <c r="P1401" s="250">
        <f>'MMA Rev-Exp Region 4'!W$48</f>
        <v>0</v>
      </c>
      <c r="Q1401" s="250">
        <f>'MMA Rev-Exp Region 4'!X$48</f>
        <v>0</v>
      </c>
      <c r="R1401" s="250">
        <f>'MMA Rev-Exp Region 4'!Y$48</f>
        <v>0</v>
      </c>
      <c r="S1401" s="250">
        <f>'MMA Rev-Exp Region 4'!Z$48</f>
        <v>0</v>
      </c>
      <c r="T1401" s="250">
        <f>'MMA Rev-Exp Region 4'!AA$48</f>
        <v>0</v>
      </c>
      <c r="U1401" s="250">
        <f>'MMA Rev-Exp Region 4'!AB$48</f>
        <v>0</v>
      </c>
      <c r="V1401" s="250">
        <f>'MMA Rev-Exp Region 4'!AC$48</f>
        <v>0</v>
      </c>
      <c r="W1401" s="250">
        <f>'MMA Rev-Exp Region 4'!AD$48</f>
        <v>0</v>
      </c>
      <c r="X1401" s="219"/>
    </row>
    <row r="1402" spans="5:24" x14ac:dyDescent="0.3">
      <c r="E1402" s="243">
        <f>Jurat!I$1</f>
        <v>0</v>
      </c>
      <c r="F1402" s="244">
        <f>Jurat!D$33</f>
        <v>0</v>
      </c>
      <c r="G1402" s="219" t="s">
        <v>554</v>
      </c>
      <c r="H1402" s="244">
        <v>42643</v>
      </c>
      <c r="I1402" s="219" t="s">
        <v>489</v>
      </c>
      <c r="J1402" s="219" t="s">
        <v>626</v>
      </c>
      <c r="K1402" s="219" t="s">
        <v>558</v>
      </c>
      <c r="L1402" s="219" t="s">
        <v>561</v>
      </c>
      <c r="M1402" s="236">
        <v>7.1</v>
      </c>
      <c r="N1402" s="240" t="s">
        <v>22</v>
      </c>
      <c r="O1402" s="250">
        <f>'MMA Rev-Exp Region 4'!V$50</f>
        <v>0</v>
      </c>
      <c r="P1402" s="250">
        <f>'MMA Rev-Exp Region 4'!W$50</f>
        <v>0</v>
      </c>
      <c r="Q1402" s="250">
        <f>'MMA Rev-Exp Region 4'!X$50</f>
        <v>0</v>
      </c>
      <c r="R1402" s="250">
        <f>'MMA Rev-Exp Region 4'!Y$50</f>
        <v>0</v>
      </c>
      <c r="S1402" s="250">
        <f>'MMA Rev-Exp Region 4'!Z$50</f>
        <v>0</v>
      </c>
      <c r="T1402" s="250">
        <f>'MMA Rev-Exp Region 4'!AA$50</f>
        <v>0</v>
      </c>
      <c r="U1402" s="250">
        <f>'MMA Rev-Exp Region 4'!AB$50</f>
        <v>0</v>
      </c>
      <c r="V1402" s="250">
        <f>'MMA Rev-Exp Region 4'!AC$50</f>
        <v>0</v>
      </c>
      <c r="W1402" s="250">
        <f>'MMA Rev-Exp Region 4'!AD$50</f>
        <v>0</v>
      </c>
      <c r="X1402" s="219"/>
    </row>
    <row r="1403" spans="5:24" x14ac:dyDescent="0.3">
      <c r="E1403" s="243">
        <f>Jurat!I$1</f>
        <v>0</v>
      </c>
      <c r="F1403" s="244">
        <f>Jurat!D$33</f>
        <v>0</v>
      </c>
      <c r="G1403" s="219" t="s">
        <v>554</v>
      </c>
      <c r="H1403" s="244">
        <v>42643</v>
      </c>
      <c r="I1403" s="219" t="s">
        <v>489</v>
      </c>
      <c r="J1403" s="219" t="s">
        <v>626</v>
      </c>
      <c r="K1403" s="219" t="s">
        <v>558</v>
      </c>
      <c r="L1403" s="219" t="s">
        <v>561</v>
      </c>
      <c r="M1403" s="236">
        <v>7.2</v>
      </c>
      <c r="N1403" s="240" t="s">
        <v>23</v>
      </c>
      <c r="O1403" s="250">
        <f>'MMA Rev-Exp Region 4'!V$51</f>
        <v>0</v>
      </c>
      <c r="P1403" s="250">
        <f>'MMA Rev-Exp Region 4'!W$51</f>
        <v>0</v>
      </c>
      <c r="Q1403" s="250">
        <f>'MMA Rev-Exp Region 4'!X$51</f>
        <v>0</v>
      </c>
      <c r="R1403" s="250">
        <f>'MMA Rev-Exp Region 4'!Y$51</f>
        <v>0</v>
      </c>
      <c r="S1403" s="250">
        <f>'MMA Rev-Exp Region 4'!Z$51</f>
        <v>0</v>
      </c>
      <c r="T1403" s="250">
        <f>'MMA Rev-Exp Region 4'!AA$51</f>
        <v>0</v>
      </c>
      <c r="U1403" s="250">
        <f>'MMA Rev-Exp Region 4'!AB$51</f>
        <v>0</v>
      </c>
      <c r="V1403" s="250">
        <f>'MMA Rev-Exp Region 4'!AC$51</f>
        <v>0</v>
      </c>
      <c r="W1403" s="250">
        <f>'MMA Rev-Exp Region 4'!AD$51</f>
        <v>0</v>
      </c>
      <c r="X1403" s="219"/>
    </row>
    <row r="1404" spans="5:24" x14ac:dyDescent="0.3">
      <c r="E1404" s="243">
        <f>Jurat!I$1</f>
        <v>0</v>
      </c>
      <c r="F1404" s="244">
        <f>Jurat!D$33</f>
        <v>0</v>
      </c>
      <c r="G1404" s="219" t="s">
        <v>554</v>
      </c>
      <c r="H1404" s="244">
        <v>42643</v>
      </c>
      <c r="I1404" s="219" t="s">
        <v>489</v>
      </c>
      <c r="J1404" s="219" t="s">
        <v>626</v>
      </c>
      <c r="K1404" s="219" t="s">
        <v>558</v>
      </c>
      <c r="L1404" s="219" t="s">
        <v>561</v>
      </c>
      <c r="M1404" s="236">
        <v>7.3</v>
      </c>
      <c r="N1404" s="240" t="s">
        <v>171</v>
      </c>
      <c r="O1404" s="250">
        <f>'MMA Rev-Exp Region 4'!V$52</f>
        <v>0</v>
      </c>
      <c r="P1404" s="250">
        <f>'MMA Rev-Exp Region 4'!W$52</f>
        <v>0</v>
      </c>
      <c r="Q1404" s="250">
        <f>'MMA Rev-Exp Region 4'!X$52</f>
        <v>0</v>
      </c>
      <c r="R1404" s="250">
        <f>'MMA Rev-Exp Region 4'!Y$52</f>
        <v>0</v>
      </c>
      <c r="S1404" s="250">
        <f>'MMA Rev-Exp Region 4'!Z$52</f>
        <v>0</v>
      </c>
      <c r="T1404" s="250">
        <f>'MMA Rev-Exp Region 4'!AA$52</f>
        <v>0</v>
      </c>
      <c r="U1404" s="250">
        <f>'MMA Rev-Exp Region 4'!AB$52</f>
        <v>0</v>
      </c>
      <c r="V1404" s="250">
        <f>'MMA Rev-Exp Region 4'!AC$52</f>
        <v>0</v>
      </c>
      <c r="W1404" s="250">
        <f>'MMA Rev-Exp Region 4'!AD$52</f>
        <v>0</v>
      </c>
      <c r="X1404" s="219"/>
    </row>
    <row r="1405" spans="5:24" x14ac:dyDescent="0.3">
      <c r="E1405" s="243">
        <f>Jurat!I$1</f>
        <v>0</v>
      </c>
      <c r="F1405" s="244">
        <f>Jurat!D$33</f>
        <v>0</v>
      </c>
      <c r="G1405" s="219" t="s">
        <v>554</v>
      </c>
      <c r="H1405" s="244">
        <v>42643</v>
      </c>
      <c r="I1405" s="219" t="s">
        <v>489</v>
      </c>
      <c r="J1405" s="219" t="s">
        <v>626</v>
      </c>
      <c r="K1405" s="219" t="s">
        <v>558</v>
      </c>
      <c r="L1405" s="219" t="s">
        <v>561</v>
      </c>
      <c r="M1405" s="236" t="s">
        <v>98</v>
      </c>
      <c r="N1405" s="240" t="s">
        <v>571</v>
      </c>
      <c r="O1405" s="250">
        <f>'MMA Rev-Exp Region 4'!V$53</f>
        <v>0</v>
      </c>
      <c r="P1405" s="250">
        <f>'MMA Rev-Exp Region 4'!W$53</f>
        <v>0</v>
      </c>
      <c r="Q1405" s="250">
        <f>'MMA Rev-Exp Region 4'!X$53</f>
        <v>0</v>
      </c>
      <c r="R1405" s="250">
        <f>'MMA Rev-Exp Region 4'!Y$53</f>
        <v>0</v>
      </c>
      <c r="S1405" s="250">
        <f>'MMA Rev-Exp Region 4'!Z$53</f>
        <v>0</v>
      </c>
      <c r="T1405" s="250">
        <f>'MMA Rev-Exp Region 4'!AA$53</f>
        <v>0</v>
      </c>
      <c r="U1405" s="250">
        <f>'MMA Rev-Exp Region 4'!AB$53</f>
        <v>0</v>
      </c>
      <c r="V1405" s="250">
        <f>'MMA Rev-Exp Region 4'!AC$53</f>
        <v>0</v>
      </c>
      <c r="W1405" s="250">
        <f>'MMA Rev-Exp Region 4'!AD$53</f>
        <v>0</v>
      </c>
      <c r="X1405" s="219"/>
    </row>
    <row r="1406" spans="5:24" x14ac:dyDescent="0.3">
      <c r="E1406" s="243">
        <f>Jurat!I$1</f>
        <v>0</v>
      </c>
      <c r="F1406" s="244">
        <f>Jurat!D$33</f>
        <v>0</v>
      </c>
      <c r="G1406" s="219" t="s">
        <v>554</v>
      </c>
      <c r="H1406" s="244">
        <v>42643</v>
      </c>
      <c r="I1406" s="219" t="s">
        <v>489</v>
      </c>
      <c r="J1406" s="219" t="s">
        <v>626</v>
      </c>
      <c r="K1406" s="219" t="s">
        <v>558</v>
      </c>
      <c r="L1406" s="219" t="s">
        <v>562</v>
      </c>
      <c r="M1406" s="236">
        <v>8.1</v>
      </c>
      <c r="N1406" s="229" t="s">
        <v>24</v>
      </c>
      <c r="O1406" s="250">
        <f>'MMA Rev-Exp Region 4'!V$55</f>
        <v>0</v>
      </c>
      <c r="P1406" s="250">
        <f>'MMA Rev-Exp Region 4'!W$55</f>
        <v>0</v>
      </c>
      <c r="Q1406" s="250">
        <f>'MMA Rev-Exp Region 4'!X$55</f>
        <v>0</v>
      </c>
      <c r="R1406" s="250">
        <f>'MMA Rev-Exp Region 4'!Y$55</f>
        <v>0</v>
      </c>
      <c r="S1406" s="250">
        <f>'MMA Rev-Exp Region 4'!Z$55</f>
        <v>0</v>
      </c>
      <c r="T1406" s="250">
        <f>'MMA Rev-Exp Region 4'!AA$55</f>
        <v>0</v>
      </c>
      <c r="U1406" s="250">
        <f>'MMA Rev-Exp Region 4'!AB$55</f>
        <v>0</v>
      </c>
      <c r="V1406" s="250">
        <f>'MMA Rev-Exp Region 4'!AC$55</f>
        <v>0</v>
      </c>
      <c r="W1406" s="250">
        <f>'MMA Rev-Exp Region 4'!AD$55</f>
        <v>0</v>
      </c>
      <c r="X1406" s="219"/>
    </row>
    <row r="1407" spans="5:24" x14ac:dyDescent="0.3">
      <c r="E1407" s="243">
        <f>Jurat!I$1</f>
        <v>0</v>
      </c>
      <c r="F1407" s="244">
        <f>Jurat!D$33</f>
        <v>0</v>
      </c>
      <c r="G1407" s="219" t="s">
        <v>554</v>
      </c>
      <c r="H1407" s="244">
        <v>42643</v>
      </c>
      <c r="I1407" s="219" t="s">
        <v>489</v>
      </c>
      <c r="J1407" s="219" t="s">
        <v>626</v>
      </c>
      <c r="K1407" s="219" t="s">
        <v>558</v>
      </c>
      <c r="L1407" s="219" t="s">
        <v>562</v>
      </c>
      <c r="M1407" s="236" t="s">
        <v>124</v>
      </c>
      <c r="N1407" s="229" t="s">
        <v>557</v>
      </c>
      <c r="O1407" s="250">
        <f>'MMA Rev-Exp Region 4'!V$56</f>
        <v>0</v>
      </c>
      <c r="P1407" s="250">
        <f>'MMA Rev-Exp Region 4'!W$56</f>
        <v>0</v>
      </c>
      <c r="Q1407" s="250">
        <f>'MMA Rev-Exp Region 4'!X$56</f>
        <v>0</v>
      </c>
      <c r="R1407" s="250">
        <f>'MMA Rev-Exp Region 4'!Y$56</f>
        <v>0</v>
      </c>
      <c r="S1407" s="250">
        <f>'MMA Rev-Exp Region 4'!Z$56</f>
        <v>0</v>
      </c>
      <c r="T1407" s="250">
        <f>'MMA Rev-Exp Region 4'!AA$56</f>
        <v>0</v>
      </c>
      <c r="U1407" s="250">
        <f>'MMA Rev-Exp Region 4'!AB$56</f>
        <v>0</v>
      </c>
      <c r="V1407" s="250">
        <f>'MMA Rev-Exp Region 4'!AC$56</f>
        <v>0</v>
      </c>
      <c r="W1407" s="250">
        <f>'MMA Rev-Exp Region 4'!AD$56</f>
        <v>0</v>
      </c>
      <c r="X1407" s="219"/>
    </row>
    <row r="1408" spans="5:24" x14ac:dyDescent="0.3">
      <c r="E1408" s="243">
        <f>Jurat!I$1</f>
        <v>0</v>
      </c>
      <c r="F1408" s="244">
        <f>Jurat!D$33</f>
        <v>0</v>
      </c>
      <c r="G1408" s="219" t="s">
        <v>554</v>
      </c>
      <c r="H1408" s="244">
        <v>42643</v>
      </c>
      <c r="I1408" s="219" t="s">
        <v>489</v>
      </c>
      <c r="J1408" s="219" t="s">
        <v>626</v>
      </c>
      <c r="K1408" s="219" t="s">
        <v>558</v>
      </c>
      <c r="L1408" s="219" t="s">
        <v>562</v>
      </c>
      <c r="M1408" s="236" t="s">
        <v>126</v>
      </c>
      <c r="N1408" s="229" t="s">
        <v>173</v>
      </c>
      <c r="O1408" s="250">
        <f>'MMA Rev-Exp Region 4'!V$57</f>
        <v>0</v>
      </c>
      <c r="P1408" s="250">
        <f>'MMA Rev-Exp Region 4'!W$57</f>
        <v>0</v>
      </c>
      <c r="Q1408" s="250">
        <f>'MMA Rev-Exp Region 4'!X$57</f>
        <v>0</v>
      </c>
      <c r="R1408" s="250">
        <f>'MMA Rev-Exp Region 4'!Y$57</f>
        <v>0</v>
      </c>
      <c r="S1408" s="250">
        <f>'MMA Rev-Exp Region 4'!Z$57</f>
        <v>0</v>
      </c>
      <c r="T1408" s="250">
        <f>'MMA Rev-Exp Region 4'!AA$57</f>
        <v>0</v>
      </c>
      <c r="U1408" s="250">
        <f>'MMA Rev-Exp Region 4'!AB$57</f>
        <v>0</v>
      </c>
      <c r="V1408" s="250">
        <f>'MMA Rev-Exp Region 4'!AC$57</f>
        <v>0</v>
      </c>
      <c r="W1408" s="250">
        <f>'MMA Rev-Exp Region 4'!AD$57</f>
        <v>0</v>
      </c>
      <c r="X1408" s="219"/>
    </row>
    <row r="1409" spans="5:24" x14ac:dyDescent="0.3">
      <c r="E1409" s="243">
        <f>Jurat!I$1</f>
        <v>0</v>
      </c>
      <c r="F1409" s="244">
        <f>Jurat!D$33</f>
        <v>0</v>
      </c>
      <c r="G1409" s="219" t="s">
        <v>554</v>
      </c>
      <c r="H1409" s="244">
        <v>42643</v>
      </c>
      <c r="I1409" s="219" t="s">
        <v>489</v>
      </c>
      <c r="J1409" s="219" t="s">
        <v>626</v>
      </c>
      <c r="K1409" s="219" t="s">
        <v>558</v>
      </c>
      <c r="L1409" s="219" t="s">
        <v>562</v>
      </c>
      <c r="M1409" s="236" t="s">
        <v>127</v>
      </c>
      <c r="N1409" s="229" t="s">
        <v>125</v>
      </c>
      <c r="O1409" s="250">
        <f>'MMA Rev-Exp Region 4'!V$58</f>
        <v>0</v>
      </c>
      <c r="P1409" s="250">
        <f>'MMA Rev-Exp Region 4'!W$58</f>
        <v>0</v>
      </c>
      <c r="Q1409" s="250">
        <f>'MMA Rev-Exp Region 4'!X$58</f>
        <v>0</v>
      </c>
      <c r="R1409" s="250">
        <f>'MMA Rev-Exp Region 4'!Y$58</f>
        <v>0</v>
      </c>
      <c r="S1409" s="250">
        <f>'MMA Rev-Exp Region 4'!Z$58</f>
        <v>0</v>
      </c>
      <c r="T1409" s="250">
        <f>'MMA Rev-Exp Region 4'!AA$58</f>
        <v>0</v>
      </c>
      <c r="U1409" s="250">
        <f>'MMA Rev-Exp Region 4'!AB$58</f>
        <v>0</v>
      </c>
      <c r="V1409" s="250">
        <f>'MMA Rev-Exp Region 4'!AC$58</f>
        <v>0</v>
      </c>
      <c r="W1409" s="250">
        <f>'MMA Rev-Exp Region 4'!AD$58</f>
        <v>0</v>
      </c>
      <c r="X1409" s="219"/>
    </row>
    <row r="1410" spans="5:24" x14ac:dyDescent="0.3">
      <c r="E1410" s="243">
        <f>Jurat!I$1</f>
        <v>0</v>
      </c>
      <c r="F1410" s="244">
        <f>Jurat!D$33</f>
        <v>0</v>
      </c>
      <c r="G1410" s="219" t="s">
        <v>554</v>
      </c>
      <c r="H1410" s="244">
        <v>42643</v>
      </c>
      <c r="I1410" s="219" t="s">
        <v>489</v>
      </c>
      <c r="J1410" s="219" t="s">
        <v>626</v>
      </c>
      <c r="K1410" s="219" t="s">
        <v>558</v>
      </c>
      <c r="L1410" s="219" t="s">
        <v>562</v>
      </c>
      <c r="M1410" s="236" t="s">
        <v>128</v>
      </c>
      <c r="N1410" s="240" t="s">
        <v>174</v>
      </c>
      <c r="O1410" s="250">
        <f>'MMA Rev-Exp Region 4'!V$59</f>
        <v>0</v>
      </c>
      <c r="P1410" s="250">
        <f>'MMA Rev-Exp Region 4'!W$59</f>
        <v>0</v>
      </c>
      <c r="Q1410" s="250">
        <f>'MMA Rev-Exp Region 4'!X$59</f>
        <v>0</v>
      </c>
      <c r="R1410" s="250">
        <f>'MMA Rev-Exp Region 4'!Y$59</f>
        <v>0</v>
      </c>
      <c r="S1410" s="250">
        <f>'MMA Rev-Exp Region 4'!Z$59</f>
        <v>0</v>
      </c>
      <c r="T1410" s="250">
        <f>'MMA Rev-Exp Region 4'!AA$59</f>
        <v>0</v>
      </c>
      <c r="U1410" s="250">
        <f>'MMA Rev-Exp Region 4'!AB$59</f>
        <v>0</v>
      </c>
      <c r="V1410" s="250">
        <f>'MMA Rev-Exp Region 4'!AC$59</f>
        <v>0</v>
      </c>
      <c r="W1410" s="250">
        <f>'MMA Rev-Exp Region 4'!AD$59</f>
        <v>0</v>
      </c>
      <c r="X1410" s="219"/>
    </row>
    <row r="1411" spans="5:24" x14ac:dyDescent="0.3">
      <c r="E1411" s="243">
        <f>Jurat!I$1</f>
        <v>0</v>
      </c>
      <c r="F1411" s="244">
        <f>Jurat!D$33</f>
        <v>0</v>
      </c>
      <c r="G1411" s="219" t="s">
        <v>554</v>
      </c>
      <c r="H1411" s="244">
        <v>42643</v>
      </c>
      <c r="I1411" s="219" t="s">
        <v>489</v>
      </c>
      <c r="J1411" s="219" t="s">
        <v>626</v>
      </c>
      <c r="K1411" s="219" t="s">
        <v>558</v>
      </c>
      <c r="L1411" s="219" t="s">
        <v>562</v>
      </c>
      <c r="M1411" s="236" t="s">
        <v>175</v>
      </c>
      <c r="N1411" s="240" t="s">
        <v>25</v>
      </c>
      <c r="O1411" s="250">
        <f>'MMA Rev-Exp Region 4'!V$60</f>
        <v>0</v>
      </c>
      <c r="P1411" s="250">
        <f>'MMA Rev-Exp Region 4'!W$60</f>
        <v>0</v>
      </c>
      <c r="Q1411" s="250">
        <f>'MMA Rev-Exp Region 4'!X$60</f>
        <v>0</v>
      </c>
      <c r="R1411" s="250">
        <f>'MMA Rev-Exp Region 4'!Y$60</f>
        <v>0</v>
      </c>
      <c r="S1411" s="250">
        <f>'MMA Rev-Exp Region 4'!Z$60</f>
        <v>0</v>
      </c>
      <c r="T1411" s="250">
        <f>'MMA Rev-Exp Region 4'!AA$60</f>
        <v>0</v>
      </c>
      <c r="U1411" s="250">
        <f>'MMA Rev-Exp Region 4'!AB$60</f>
        <v>0</v>
      </c>
      <c r="V1411" s="250">
        <f>'MMA Rev-Exp Region 4'!AC$60</f>
        <v>0</v>
      </c>
      <c r="W1411" s="250">
        <f>'MMA Rev-Exp Region 4'!AD$60</f>
        <v>0</v>
      </c>
      <c r="X1411" s="219"/>
    </row>
    <row r="1412" spans="5:24" x14ac:dyDescent="0.3">
      <c r="E1412" s="243">
        <f>Jurat!I$1</f>
        <v>0</v>
      </c>
      <c r="F1412" s="244">
        <f>Jurat!D$33</f>
        <v>0</v>
      </c>
      <c r="G1412" s="219" t="s">
        <v>554</v>
      </c>
      <c r="H1412" s="244">
        <v>42643</v>
      </c>
      <c r="I1412" s="219" t="s">
        <v>489</v>
      </c>
      <c r="J1412" s="219" t="s">
        <v>626</v>
      </c>
      <c r="K1412" s="219" t="s">
        <v>558</v>
      </c>
      <c r="L1412" s="219" t="s">
        <v>562</v>
      </c>
      <c r="M1412" s="236" t="s">
        <v>556</v>
      </c>
      <c r="N1412" s="240" t="s">
        <v>572</v>
      </c>
      <c r="O1412" s="250">
        <f>'MMA Rev-Exp Region 4'!V$61</f>
        <v>0</v>
      </c>
      <c r="P1412" s="250">
        <f>'MMA Rev-Exp Region 4'!W$61</f>
        <v>0</v>
      </c>
      <c r="Q1412" s="250">
        <f>'MMA Rev-Exp Region 4'!X$61</f>
        <v>0</v>
      </c>
      <c r="R1412" s="250">
        <f>'MMA Rev-Exp Region 4'!Y$61</f>
        <v>0</v>
      </c>
      <c r="S1412" s="250">
        <f>'MMA Rev-Exp Region 4'!Z$61</f>
        <v>0</v>
      </c>
      <c r="T1412" s="250">
        <f>'MMA Rev-Exp Region 4'!AA$61</f>
        <v>0</v>
      </c>
      <c r="U1412" s="250">
        <f>'MMA Rev-Exp Region 4'!AB$61</f>
        <v>0</v>
      </c>
      <c r="V1412" s="250">
        <f>'MMA Rev-Exp Region 4'!AC$61</f>
        <v>0</v>
      </c>
      <c r="W1412" s="250">
        <f>'MMA Rev-Exp Region 4'!AD$61</f>
        <v>0</v>
      </c>
      <c r="X1412" s="219"/>
    </row>
    <row r="1413" spans="5:24" ht="28.8" x14ac:dyDescent="0.3">
      <c r="E1413" s="243">
        <f>Jurat!I$1</f>
        <v>0</v>
      </c>
      <c r="F1413" s="244">
        <f>Jurat!D$33</f>
        <v>0</v>
      </c>
      <c r="G1413" s="219" t="s">
        <v>554</v>
      </c>
      <c r="H1413" s="244">
        <v>42643</v>
      </c>
      <c r="I1413" s="219" t="s">
        <v>489</v>
      </c>
      <c r="J1413" s="219" t="s">
        <v>626</v>
      </c>
      <c r="K1413" s="219" t="s">
        <v>558</v>
      </c>
      <c r="L1413" s="219" t="s">
        <v>563</v>
      </c>
      <c r="M1413" s="236">
        <v>9.1</v>
      </c>
      <c r="N1413" s="229" t="s">
        <v>221</v>
      </c>
      <c r="O1413" s="250">
        <f>'MMA Rev-Exp Region 4'!V$63</f>
        <v>0</v>
      </c>
      <c r="P1413" s="250">
        <f>'MMA Rev-Exp Region 4'!W$63</f>
        <v>0</v>
      </c>
      <c r="Q1413" s="250">
        <f>'MMA Rev-Exp Region 4'!X$63</f>
        <v>0</v>
      </c>
      <c r="R1413" s="250">
        <f>'MMA Rev-Exp Region 4'!Y$63</f>
        <v>0</v>
      </c>
      <c r="S1413" s="250">
        <f>'MMA Rev-Exp Region 4'!Z$63</f>
        <v>0</v>
      </c>
      <c r="T1413" s="250">
        <f>'MMA Rev-Exp Region 4'!AA$63</f>
        <v>0</v>
      </c>
      <c r="U1413" s="250">
        <f>'MMA Rev-Exp Region 4'!AB$63</f>
        <v>0</v>
      </c>
      <c r="V1413" s="250">
        <f>'MMA Rev-Exp Region 4'!AC$63</f>
        <v>0</v>
      </c>
      <c r="W1413" s="250">
        <f>'MMA Rev-Exp Region 4'!AD$63</f>
        <v>0</v>
      </c>
      <c r="X1413" s="219"/>
    </row>
    <row r="1414" spans="5:24" x14ac:dyDescent="0.3">
      <c r="E1414" s="243">
        <f>Jurat!I$1</f>
        <v>0</v>
      </c>
      <c r="F1414" s="244">
        <f>Jurat!D$33</f>
        <v>0</v>
      </c>
      <c r="G1414" s="219" t="s">
        <v>554</v>
      </c>
      <c r="H1414" s="244">
        <v>42643</v>
      </c>
      <c r="I1414" s="219" t="s">
        <v>489</v>
      </c>
      <c r="J1414" s="219" t="s">
        <v>626</v>
      </c>
      <c r="K1414" s="219" t="s">
        <v>558</v>
      </c>
      <c r="L1414" s="219" t="s">
        <v>563</v>
      </c>
      <c r="M1414" s="236" t="s">
        <v>118</v>
      </c>
      <c r="N1414" s="229" t="s">
        <v>222</v>
      </c>
      <c r="O1414" s="250">
        <f>'MMA Rev-Exp Region 4'!V$64</f>
        <v>0</v>
      </c>
      <c r="P1414" s="250">
        <f>'MMA Rev-Exp Region 4'!W$64</f>
        <v>0</v>
      </c>
      <c r="Q1414" s="250">
        <f>'MMA Rev-Exp Region 4'!X$64</f>
        <v>0</v>
      </c>
      <c r="R1414" s="250">
        <f>'MMA Rev-Exp Region 4'!Y$64</f>
        <v>0</v>
      </c>
      <c r="S1414" s="250">
        <f>'MMA Rev-Exp Region 4'!Z$64</f>
        <v>0</v>
      </c>
      <c r="T1414" s="250">
        <f>'MMA Rev-Exp Region 4'!AA$64</f>
        <v>0</v>
      </c>
      <c r="U1414" s="250">
        <f>'MMA Rev-Exp Region 4'!AB$64</f>
        <v>0</v>
      </c>
      <c r="V1414" s="250">
        <f>'MMA Rev-Exp Region 4'!AC$64</f>
        <v>0</v>
      </c>
      <c r="W1414" s="250">
        <f>'MMA Rev-Exp Region 4'!AD$64</f>
        <v>0</v>
      </c>
      <c r="X1414" s="219"/>
    </row>
    <row r="1415" spans="5:24" x14ac:dyDescent="0.3">
      <c r="E1415" s="243">
        <f>Jurat!I$1</f>
        <v>0</v>
      </c>
      <c r="F1415" s="244">
        <f>Jurat!D$33</f>
        <v>0</v>
      </c>
      <c r="G1415" s="219" t="s">
        <v>554</v>
      </c>
      <c r="H1415" s="244">
        <v>42643</v>
      </c>
      <c r="I1415" s="219" t="s">
        <v>489</v>
      </c>
      <c r="J1415" s="219" t="s">
        <v>626</v>
      </c>
      <c r="K1415" s="219" t="s">
        <v>558</v>
      </c>
      <c r="L1415" s="219" t="s">
        <v>563</v>
      </c>
      <c r="M1415" s="236" t="s">
        <v>119</v>
      </c>
      <c r="N1415" s="229" t="s">
        <v>223</v>
      </c>
      <c r="O1415" s="250">
        <f>'MMA Rev-Exp Region 4'!V$65</f>
        <v>0</v>
      </c>
      <c r="P1415" s="250">
        <f>'MMA Rev-Exp Region 4'!W$65</f>
        <v>0</v>
      </c>
      <c r="Q1415" s="250">
        <f>'MMA Rev-Exp Region 4'!X$65</f>
        <v>0</v>
      </c>
      <c r="R1415" s="250">
        <f>'MMA Rev-Exp Region 4'!Y$65</f>
        <v>0</v>
      </c>
      <c r="S1415" s="250">
        <f>'MMA Rev-Exp Region 4'!Z$65</f>
        <v>0</v>
      </c>
      <c r="T1415" s="250">
        <f>'MMA Rev-Exp Region 4'!AA$65</f>
        <v>0</v>
      </c>
      <c r="U1415" s="250">
        <f>'MMA Rev-Exp Region 4'!AB$65</f>
        <v>0</v>
      </c>
      <c r="V1415" s="250">
        <f>'MMA Rev-Exp Region 4'!AC$65</f>
        <v>0</v>
      </c>
      <c r="W1415" s="250">
        <f>'MMA Rev-Exp Region 4'!AD$65</f>
        <v>0</v>
      </c>
      <c r="X1415" s="219"/>
    </row>
    <row r="1416" spans="5:24" x14ac:dyDescent="0.3">
      <c r="E1416" s="243">
        <f>Jurat!I$1</f>
        <v>0</v>
      </c>
      <c r="F1416" s="244">
        <f>Jurat!D$33</f>
        <v>0</v>
      </c>
      <c r="G1416" s="219" t="s">
        <v>554</v>
      </c>
      <c r="H1416" s="244">
        <v>42643</v>
      </c>
      <c r="I1416" s="219" t="s">
        <v>489</v>
      </c>
      <c r="J1416" s="219" t="s">
        <v>626</v>
      </c>
      <c r="K1416" s="219" t="s">
        <v>558</v>
      </c>
      <c r="L1416" s="219" t="s">
        <v>563</v>
      </c>
      <c r="M1416" s="236" t="s">
        <v>120</v>
      </c>
      <c r="N1416" s="229" t="s">
        <v>176</v>
      </c>
      <c r="O1416" s="250">
        <f>'MMA Rev-Exp Region 4'!V$66</f>
        <v>0</v>
      </c>
      <c r="P1416" s="250">
        <f>'MMA Rev-Exp Region 4'!W$66</f>
        <v>0</v>
      </c>
      <c r="Q1416" s="250">
        <f>'MMA Rev-Exp Region 4'!X$66</f>
        <v>0</v>
      </c>
      <c r="R1416" s="250">
        <f>'MMA Rev-Exp Region 4'!Y$66</f>
        <v>0</v>
      </c>
      <c r="S1416" s="250">
        <f>'MMA Rev-Exp Region 4'!Z$66</f>
        <v>0</v>
      </c>
      <c r="T1416" s="250">
        <f>'MMA Rev-Exp Region 4'!AA$66</f>
        <v>0</v>
      </c>
      <c r="U1416" s="250">
        <f>'MMA Rev-Exp Region 4'!AB$66</f>
        <v>0</v>
      </c>
      <c r="V1416" s="250">
        <f>'MMA Rev-Exp Region 4'!AC$66</f>
        <v>0</v>
      </c>
      <c r="W1416" s="250">
        <f>'MMA Rev-Exp Region 4'!AD$66</f>
        <v>0</v>
      </c>
      <c r="X1416" s="219"/>
    </row>
    <row r="1417" spans="5:24" x14ac:dyDescent="0.3">
      <c r="E1417" s="243">
        <f>Jurat!I$1</f>
        <v>0</v>
      </c>
      <c r="F1417" s="244">
        <f>Jurat!D$33</f>
        <v>0</v>
      </c>
      <c r="G1417" s="219" t="s">
        <v>554</v>
      </c>
      <c r="H1417" s="244">
        <v>42643</v>
      </c>
      <c r="I1417" s="219" t="s">
        <v>489</v>
      </c>
      <c r="J1417" s="219" t="s">
        <v>626</v>
      </c>
      <c r="K1417" s="219" t="s">
        <v>558</v>
      </c>
      <c r="L1417" s="219" t="s">
        <v>563</v>
      </c>
      <c r="M1417" s="236" t="s">
        <v>121</v>
      </c>
      <c r="N1417" s="229" t="s">
        <v>146</v>
      </c>
      <c r="O1417" s="250">
        <f>'MMA Rev-Exp Region 4'!V$67</f>
        <v>0</v>
      </c>
      <c r="P1417" s="250">
        <f>'MMA Rev-Exp Region 4'!W$67</f>
        <v>0</v>
      </c>
      <c r="Q1417" s="250">
        <f>'MMA Rev-Exp Region 4'!X$67</f>
        <v>0</v>
      </c>
      <c r="R1417" s="250">
        <f>'MMA Rev-Exp Region 4'!Y$67</f>
        <v>0</v>
      </c>
      <c r="S1417" s="250">
        <f>'MMA Rev-Exp Region 4'!Z$67</f>
        <v>0</v>
      </c>
      <c r="T1417" s="250">
        <f>'MMA Rev-Exp Region 4'!AA$67</f>
        <v>0</v>
      </c>
      <c r="U1417" s="250">
        <f>'MMA Rev-Exp Region 4'!AB$67</f>
        <v>0</v>
      </c>
      <c r="V1417" s="250">
        <f>'MMA Rev-Exp Region 4'!AC$67</f>
        <v>0</v>
      </c>
      <c r="W1417" s="250">
        <f>'MMA Rev-Exp Region 4'!AD$67</f>
        <v>0</v>
      </c>
      <c r="X1417" s="219"/>
    </row>
    <row r="1418" spans="5:24" x14ac:dyDescent="0.3">
      <c r="E1418" s="243">
        <f>Jurat!I$1</f>
        <v>0</v>
      </c>
      <c r="F1418" s="244">
        <f>Jurat!D$33</f>
        <v>0</v>
      </c>
      <c r="G1418" s="219" t="s">
        <v>554</v>
      </c>
      <c r="H1418" s="244">
        <v>42643</v>
      </c>
      <c r="I1418" s="219" t="s">
        <v>489</v>
      </c>
      <c r="J1418" s="219" t="s">
        <v>626</v>
      </c>
      <c r="K1418" s="219" t="s">
        <v>558</v>
      </c>
      <c r="L1418" s="219" t="s">
        <v>563</v>
      </c>
      <c r="M1418" s="236" t="s">
        <v>122</v>
      </c>
      <c r="N1418" s="229" t="s">
        <v>178</v>
      </c>
      <c r="O1418" s="250">
        <f>'MMA Rev-Exp Region 4'!V$68</f>
        <v>0</v>
      </c>
      <c r="P1418" s="250">
        <f>'MMA Rev-Exp Region 4'!W$68</f>
        <v>0</v>
      </c>
      <c r="Q1418" s="250">
        <f>'MMA Rev-Exp Region 4'!X$68</f>
        <v>0</v>
      </c>
      <c r="R1418" s="250">
        <f>'MMA Rev-Exp Region 4'!Y$68</f>
        <v>0</v>
      </c>
      <c r="S1418" s="250">
        <f>'MMA Rev-Exp Region 4'!Z$68</f>
        <v>0</v>
      </c>
      <c r="T1418" s="250">
        <f>'MMA Rev-Exp Region 4'!AA$68</f>
        <v>0</v>
      </c>
      <c r="U1418" s="250">
        <f>'MMA Rev-Exp Region 4'!AB$68</f>
        <v>0</v>
      </c>
      <c r="V1418" s="250">
        <f>'MMA Rev-Exp Region 4'!AC$68</f>
        <v>0</v>
      </c>
      <c r="W1418" s="250">
        <f>'MMA Rev-Exp Region 4'!AD$68</f>
        <v>0</v>
      </c>
      <c r="X1418" s="219"/>
    </row>
    <row r="1419" spans="5:24" x14ac:dyDescent="0.3">
      <c r="E1419" s="243">
        <f>Jurat!I$1</f>
        <v>0</v>
      </c>
      <c r="F1419" s="244">
        <f>Jurat!D$33</f>
        <v>0</v>
      </c>
      <c r="G1419" s="219" t="s">
        <v>554</v>
      </c>
      <c r="H1419" s="244">
        <v>42643</v>
      </c>
      <c r="I1419" s="219" t="s">
        <v>489</v>
      </c>
      <c r="J1419" s="219" t="s">
        <v>626</v>
      </c>
      <c r="K1419" s="219" t="s">
        <v>558</v>
      </c>
      <c r="L1419" s="219" t="s">
        <v>563</v>
      </c>
      <c r="M1419" s="236" t="s">
        <v>123</v>
      </c>
      <c r="N1419" s="229" t="s">
        <v>585</v>
      </c>
      <c r="O1419" s="250">
        <f>'MMA Rev-Exp Region 4'!V$69</f>
        <v>0</v>
      </c>
      <c r="P1419" s="250">
        <f>'MMA Rev-Exp Region 4'!W$69</f>
        <v>0</v>
      </c>
      <c r="Q1419" s="250">
        <f>'MMA Rev-Exp Region 4'!X$69</f>
        <v>0</v>
      </c>
      <c r="R1419" s="250">
        <f>'MMA Rev-Exp Region 4'!Y$69</f>
        <v>0</v>
      </c>
      <c r="S1419" s="250">
        <f>'MMA Rev-Exp Region 4'!Z$69</f>
        <v>0</v>
      </c>
      <c r="T1419" s="250">
        <f>'MMA Rev-Exp Region 4'!AA$69</f>
        <v>0</v>
      </c>
      <c r="U1419" s="250">
        <f>'MMA Rev-Exp Region 4'!AB$69</f>
        <v>0</v>
      </c>
      <c r="V1419" s="250">
        <f>'MMA Rev-Exp Region 4'!AC$69</f>
        <v>0</v>
      </c>
      <c r="W1419" s="250">
        <f>'MMA Rev-Exp Region 4'!AD$69</f>
        <v>0</v>
      </c>
      <c r="X1419" s="219"/>
    </row>
    <row r="1420" spans="5:24" x14ac:dyDescent="0.3">
      <c r="E1420" s="243">
        <f>Jurat!I$1</f>
        <v>0</v>
      </c>
      <c r="F1420" s="244">
        <f>Jurat!D$33</f>
        <v>0</v>
      </c>
      <c r="G1420" s="219" t="s">
        <v>554</v>
      </c>
      <c r="H1420" s="244">
        <v>42643</v>
      </c>
      <c r="I1420" s="219" t="s">
        <v>489</v>
      </c>
      <c r="J1420" s="219" t="s">
        <v>626</v>
      </c>
      <c r="K1420" s="219" t="s">
        <v>558</v>
      </c>
      <c r="L1420" s="219" t="s">
        <v>6</v>
      </c>
      <c r="M1420" s="236" t="s">
        <v>129</v>
      </c>
      <c r="N1420" s="229" t="s">
        <v>224</v>
      </c>
      <c r="O1420" s="250">
        <f>'MMA Rev-Exp Region 4'!V$71</f>
        <v>0</v>
      </c>
      <c r="P1420" s="250">
        <f>'MMA Rev-Exp Region 4'!W$71</f>
        <v>0</v>
      </c>
      <c r="Q1420" s="250">
        <f>'MMA Rev-Exp Region 4'!X$71</f>
        <v>0</v>
      </c>
      <c r="R1420" s="250">
        <f>'MMA Rev-Exp Region 4'!Y$71</f>
        <v>0</v>
      </c>
      <c r="S1420" s="250">
        <f>'MMA Rev-Exp Region 4'!Z$71</f>
        <v>0</v>
      </c>
      <c r="T1420" s="250">
        <f>'MMA Rev-Exp Region 4'!AA$71</f>
        <v>0</v>
      </c>
      <c r="U1420" s="250">
        <f>'MMA Rev-Exp Region 4'!AB$71</f>
        <v>0</v>
      </c>
      <c r="V1420" s="250">
        <f>'MMA Rev-Exp Region 4'!AC$71</f>
        <v>0</v>
      </c>
      <c r="W1420" s="250">
        <f>'MMA Rev-Exp Region 4'!AD$71</f>
        <v>0</v>
      </c>
      <c r="X1420" s="219"/>
    </row>
    <row r="1421" spans="5:24" x14ac:dyDescent="0.3">
      <c r="E1421" s="243">
        <f>Jurat!I$1</f>
        <v>0</v>
      </c>
      <c r="F1421" s="244">
        <f>Jurat!D$33</f>
        <v>0</v>
      </c>
      <c r="G1421" s="219" t="s">
        <v>554</v>
      </c>
      <c r="H1421" s="244">
        <v>42643</v>
      </c>
      <c r="I1421" s="219" t="s">
        <v>489</v>
      </c>
      <c r="J1421" s="219" t="s">
        <v>626</v>
      </c>
      <c r="K1421" s="219" t="s">
        <v>558</v>
      </c>
      <c r="L1421" s="219" t="s">
        <v>6</v>
      </c>
      <c r="M1421" s="236" t="s">
        <v>50</v>
      </c>
      <c r="N1421" s="229" t="s">
        <v>179</v>
      </c>
      <c r="O1421" s="250">
        <f>'MMA Rev-Exp Region 4'!V$72</f>
        <v>0</v>
      </c>
      <c r="P1421" s="250">
        <f>'MMA Rev-Exp Region 4'!W$72</f>
        <v>0</v>
      </c>
      <c r="Q1421" s="250">
        <f>'MMA Rev-Exp Region 4'!X$72</f>
        <v>0</v>
      </c>
      <c r="R1421" s="250">
        <f>'MMA Rev-Exp Region 4'!Y$72</f>
        <v>0</v>
      </c>
      <c r="S1421" s="250">
        <f>'MMA Rev-Exp Region 4'!Z$72</f>
        <v>0</v>
      </c>
      <c r="T1421" s="250">
        <f>'MMA Rev-Exp Region 4'!AA$72</f>
        <v>0</v>
      </c>
      <c r="U1421" s="250">
        <f>'MMA Rev-Exp Region 4'!AB$72</f>
        <v>0</v>
      </c>
      <c r="V1421" s="250">
        <f>'MMA Rev-Exp Region 4'!AC$72</f>
        <v>0</v>
      </c>
      <c r="W1421" s="250">
        <f>'MMA Rev-Exp Region 4'!AD$72</f>
        <v>0</v>
      </c>
      <c r="X1421" s="219"/>
    </row>
    <row r="1422" spans="5:24" x14ac:dyDescent="0.3">
      <c r="E1422" s="243">
        <f>Jurat!I$1</f>
        <v>0</v>
      </c>
      <c r="F1422" s="244">
        <f>Jurat!D$33</f>
        <v>0</v>
      </c>
      <c r="G1422" s="219" t="s">
        <v>554</v>
      </c>
      <c r="H1422" s="244">
        <v>42643</v>
      </c>
      <c r="I1422" s="219" t="s">
        <v>489</v>
      </c>
      <c r="J1422" s="219" t="s">
        <v>626</v>
      </c>
      <c r="K1422" s="219" t="s">
        <v>558</v>
      </c>
      <c r="L1422" s="219" t="s">
        <v>6</v>
      </c>
      <c r="M1422" s="236" t="s">
        <v>51</v>
      </c>
      <c r="N1422" s="229" t="s">
        <v>180</v>
      </c>
      <c r="O1422" s="250">
        <f>'MMA Rev-Exp Region 4'!V$73</f>
        <v>0</v>
      </c>
      <c r="P1422" s="250">
        <f>'MMA Rev-Exp Region 4'!W$73</f>
        <v>0</v>
      </c>
      <c r="Q1422" s="250">
        <f>'MMA Rev-Exp Region 4'!X$73</f>
        <v>0</v>
      </c>
      <c r="R1422" s="250">
        <f>'MMA Rev-Exp Region 4'!Y$73</f>
        <v>0</v>
      </c>
      <c r="S1422" s="250">
        <f>'MMA Rev-Exp Region 4'!Z$73</f>
        <v>0</v>
      </c>
      <c r="T1422" s="250">
        <f>'MMA Rev-Exp Region 4'!AA$73</f>
        <v>0</v>
      </c>
      <c r="U1422" s="250">
        <f>'MMA Rev-Exp Region 4'!AB$73</f>
        <v>0</v>
      </c>
      <c r="V1422" s="250">
        <f>'MMA Rev-Exp Region 4'!AC$73</f>
        <v>0</v>
      </c>
      <c r="W1422" s="250">
        <f>'MMA Rev-Exp Region 4'!AD$73</f>
        <v>0</v>
      </c>
      <c r="X1422" s="219"/>
    </row>
    <row r="1423" spans="5:24" x14ac:dyDescent="0.3">
      <c r="E1423" s="243">
        <f>Jurat!I$1</f>
        <v>0</v>
      </c>
      <c r="F1423" s="244">
        <f>Jurat!D$33</f>
        <v>0</v>
      </c>
      <c r="G1423" s="219" t="s">
        <v>554</v>
      </c>
      <c r="H1423" s="244">
        <v>42643</v>
      </c>
      <c r="I1423" s="219" t="s">
        <v>489</v>
      </c>
      <c r="J1423" s="219" t="s">
        <v>626</v>
      </c>
      <c r="K1423" s="219" t="s">
        <v>558</v>
      </c>
      <c r="L1423" s="219" t="s">
        <v>6</v>
      </c>
      <c r="M1423" s="236" t="s">
        <v>181</v>
      </c>
      <c r="N1423" s="229" t="s">
        <v>577</v>
      </c>
      <c r="O1423" s="250">
        <f>'MMA Rev-Exp Region 4'!V$74</f>
        <v>0</v>
      </c>
      <c r="P1423" s="250">
        <f>'MMA Rev-Exp Region 4'!W$74</f>
        <v>0</v>
      </c>
      <c r="Q1423" s="250">
        <f>'MMA Rev-Exp Region 4'!X$74</f>
        <v>0</v>
      </c>
      <c r="R1423" s="250">
        <f>'MMA Rev-Exp Region 4'!Y$74</f>
        <v>0</v>
      </c>
      <c r="S1423" s="250">
        <f>'MMA Rev-Exp Region 4'!Z$74</f>
        <v>0</v>
      </c>
      <c r="T1423" s="250">
        <f>'MMA Rev-Exp Region 4'!AA$74</f>
        <v>0</v>
      </c>
      <c r="U1423" s="250">
        <f>'MMA Rev-Exp Region 4'!AB$74</f>
        <v>0</v>
      </c>
      <c r="V1423" s="250">
        <f>'MMA Rev-Exp Region 4'!AC$74</f>
        <v>0</v>
      </c>
      <c r="W1423" s="250">
        <f>'MMA Rev-Exp Region 4'!AD$74</f>
        <v>0</v>
      </c>
      <c r="X1423" s="219"/>
    </row>
    <row r="1424" spans="5:24" x14ac:dyDescent="0.3">
      <c r="E1424" s="243">
        <f>Jurat!I$1</f>
        <v>0</v>
      </c>
      <c r="F1424" s="244">
        <f>Jurat!D$33</f>
        <v>0</v>
      </c>
      <c r="G1424" s="219" t="s">
        <v>554</v>
      </c>
      <c r="H1424" s="244">
        <v>42643</v>
      </c>
      <c r="I1424" s="219" t="s">
        <v>489</v>
      </c>
      <c r="J1424" s="219" t="s">
        <v>626</v>
      </c>
      <c r="K1424" s="219" t="s">
        <v>558</v>
      </c>
      <c r="L1424" s="219" t="s">
        <v>547</v>
      </c>
      <c r="M1424" s="237" t="s">
        <v>132</v>
      </c>
      <c r="N1424" s="228" t="s">
        <v>36</v>
      </c>
      <c r="O1424" s="250">
        <f>'MMA Rev-Exp Region 4'!V$80</f>
        <v>0</v>
      </c>
      <c r="P1424" s="250">
        <f>'MMA Rev-Exp Region 4'!W$80</f>
        <v>0</v>
      </c>
      <c r="Q1424" s="250">
        <f>'MMA Rev-Exp Region 4'!X$80</f>
        <v>0</v>
      </c>
      <c r="R1424" s="250">
        <f>'MMA Rev-Exp Region 4'!Y$80</f>
        <v>0</v>
      </c>
      <c r="S1424" s="250">
        <f>'MMA Rev-Exp Region 4'!Z$80</f>
        <v>0</v>
      </c>
      <c r="T1424" s="250">
        <f>'MMA Rev-Exp Region 4'!AA$80</f>
        <v>0</v>
      </c>
      <c r="U1424" s="250">
        <f>'MMA Rev-Exp Region 4'!AB$80</f>
        <v>0</v>
      </c>
      <c r="V1424" s="250">
        <f>'MMA Rev-Exp Region 4'!AC$80</f>
        <v>0</v>
      </c>
      <c r="W1424" s="250">
        <f>'MMA Rev-Exp Region 4'!AD$80</f>
        <v>0</v>
      </c>
      <c r="X1424" s="219"/>
    </row>
    <row r="1425" spans="5:24" x14ac:dyDescent="0.3">
      <c r="E1425" s="243">
        <f>Jurat!I$1</f>
        <v>0</v>
      </c>
      <c r="F1425" s="244">
        <f>Jurat!D$33</f>
        <v>0</v>
      </c>
      <c r="G1425" s="219" t="s">
        <v>554</v>
      </c>
      <c r="H1425" s="244">
        <v>42643</v>
      </c>
      <c r="I1425" s="219" t="s">
        <v>489</v>
      </c>
      <c r="J1425" s="219" t="s">
        <v>626</v>
      </c>
      <c r="K1425" s="219" t="s">
        <v>558</v>
      </c>
      <c r="L1425" s="219" t="s">
        <v>547</v>
      </c>
      <c r="M1425" s="237" t="s">
        <v>182</v>
      </c>
      <c r="N1425" s="228" t="s">
        <v>148</v>
      </c>
      <c r="O1425" s="250">
        <f>'MMA Rev-Exp Region 4'!V$81</f>
        <v>0</v>
      </c>
      <c r="P1425" s="250">
        <f>'MMA Rev-Exp Region 4'!W$81</f>
        <v>0</v>
      </c>
      <c r="Q1425" s="250">
        <f>'MMA Rev-Exp Region 4'!X$81</f>
        <v>0</v>
      </c>
      <c r="R1425" s="250">
        <f>'MMA Rev-Exp Region 4'!Y$81</f>
        <v>0</v>
      </c>
      <c r="S1425" s="250">
        <f>'MMA Rev-Exp Region 4'!Z$81</f>
        <v>0</v>
      </c>
      <c r="T1425" s="250">
        <f>'MMA Rev-Exp Region 4'!AA$81</f>
        <v>0</v>
      </c>
      <c r="U1425" s="250">
        <f>'MMA Rev-Exp Region 4'!AB$81</f>
        <v>0</v>
      </c>
      <c r="V1425" s="250">
        <f>'MMA Rev-Exp Region 4'!AC$81</f>
        <v>0</v>
      </c>
      <c r="W1425" s="250">
        <f>'MMA Rev-Exp Region 4'!AD$81</f>
        <v>0</v>
      </c>
      <c r="X1425" s="219"/>
    </row>
    <row r="1426" spans="5:24" x14ac:dyDescent="0.3">
      <c r="E1426" s="243">
        <f>Jurat!I$1</f>
        <v>0</v>
      </c>
      <c r="F1426" s="244">
        <f>Jurat!D$33</f>
        <v>0</v>
      </c>
      <c r="G1426" s="219" t="s">
        <v>554</v>
      </c>
      <c r="H1426" s="244">
        <v>42643</v>
      </c>
      <c r="I1426" s="219" t="s">
        <v>489</v>
      </c>
      <c r="J1426" s="219" t="s">
        <v>626</v>
      </c>
      <c r="K1426" s="219" t="s">
        <v>558</v>
      </c>
      <c r="L1426" s="219" t="s">
        <v>547</v>
      </c>
      <c r="M1426" s="237" t="s">
        <v>184</v>
      </c>
      <c r="N1426" s="228" t="s">
        <v>44</v>
      </c>
      <c r="O1426" s="250">
        <f>'MMA Rev-Exp Region 4'!V$83</f>
        <v>0</v>
      </c>
      <c r="P1426" s="250">
        <f>'MMA Rev-Exp Region 4'!W$83</f>
        <v>0</v>
      </c>
      <c r="Q1426" s="250">
        <f>'MMA Rev-Exp Region 4'!X$83</f>
        <v>0</v>
      </c>
      <c r="R1426" s="250">
        <f>'MMA Rev-Exp Region 4'!Y$83</f>
        <v>0</v>
      </c>
      <c r="S1426" s="250">
        <f>'MMA Rev-Exp Region 4'!Z$83</f>
        <v>0</v>
      </c>
      <c r="T1426" s="250">
        <f>'MMA Rev-Exp Region 4'!AA$83</f>
        <v>0</v>
      </c>
      <c r="U1426" s="250">
        <f>'MMA Rev-Exp Region 4'!AB$83</f>
        <v>0</v>
      </c>
      <c r="V1426" s="250">
        <f>'MMA Rev-Exp Region 4'!AC$83</f>
        <v>0</v>
      </c>
      <c r="W1426" s="250">
        <f>'MMA Rev-Exp Region 4'!AD$83</f>
        <v>0</v>
      </c>
      <c r="X1426" s="219"/>
    </row>
    <row r="1427" spans="5:24" x14ac:dyDescent="0.3">
      <c r="E1427" s="243">
        <f>Jurat!I$1</f>
        <v>0</v>
      </c>
      <c r="F1427" s="244">
        <f>Jurat!D$33</f>
        <v>0</v>
      </c>
      <c r="G1427" s="219" t="s">
        <v>554</v>
      </c>
      <c r="H1427" s="244">
        <v>42643</v>
      </c>
      <c r="I1427" s="219" t="s">
        <v>489</v>
      </c>
      <c r="J1427" s="219" t="s">
        <v>626</v>
      </c>
      <c r="K1427" s="219" t="s">
        <v>558</v>
      </c>
      <c r="L1427" s="219" t="s">
        <v>547</v>
      </c>
      <c r="M1427" s="237" t="s">
        <v>185</v>
      </c>
      <c r="N1427" s="228" t="s">
        <v>427</v>
      </c>
      <c r="O1427" s="250">
        <f>'MMA Rev-Exp Region 4'!V$84</f>
        <v>0</v>
      </c>
      <c r="P1427" s="250">
        <f>'MMA Rev-Exp Region 4'!W$84</f>
        <v>0</v>
      </c>
      <c r="Q1427" s="250">
        <f>'MMA Rev-Exp Region 4'!X$84</f>
        <v>0</v>
      </c>
      <c r="R1427" s="250">
        <f>'MMA Rev-Exp Region 4'!Y$84</f>
        <v>0</v>
      </c>
      <c r="S1427" s="250">
        <f>'MMA Rev-Exp Region 4'!Z$84</f>
        <v>0</v>
      </c>
      <c r="T1427" s="250">
        <f>'MMA Rev-Exp Region 4'!AA$84</f>
        <v>0</v>
      </c>
      <c r="U1427" s="250">
        <f>'MMA Rev-Exp Region 4'!AB$84</f>
        <v>0</v>
      </c>
      <c r="V1427" s="250">
        <f>'MMA Rev-Exp Region 4'!AC$84</f>
        <v>0</v>
      </c>
      <c r="W1427" s="250">
        <f>'MMA Rev-Exp Region 4'!AD$84</f>
        <v>0</v>
      </c>
      <c r="X1427" s="219"/>
    </row>
    <row r="1428" spans="5:24" x14ac:dyDescent="0.3">
      <c r="E1428" s="243">
        <f>Jurat!I$1</f>
        <v>0</v>
      </c>
      <c r="F1428" s="244">
        <f>Jurat!D$33</f>
        <v>0</v>
      </c>
      <c r="G1428" s="219" t="s">
        <v>554</v>
      </c>
      <c r="H1428" s="244">
        <v>42643</v>
      </c>
      <c r="I1428" s="219" t="s">
        <v>489</v>
      </c>
      <c r="J1428" s="219" t="s">
        <v>626</v>
      </c>
      <c r="K1428" s="219" t="s">
        <v>564</v>
      </c>
      <c r="L1428" s="219" t="s">
        <v>549</v>
      </c>
      <c r="M1428" s="236" t="s">
        <v>133</v>
      </c>
      <c r="N1428" s="228" t="s">
        <v>30</v>
      </c>
      <c r="O1428" s="250">
        <f>'MMA Rev-Exp Region 4'!V$89</f>
        <v>0</v>
      </c>
      <c r="P1428" s="250">
        <v>0</v>
      </c>
      <c r="Q1428" s="250">
        <v>0</v>
      </c>
      <c r="R1428" s="250">
        <v>0</v>
      </c>
      <c r="S1428" s="250">
        <v>0</v>
      </c>
      <c r="T1428" s="250">
        <v>0</v>
      </c>
      <c r="U1428" s="250">
        <v>0</v>
      </c>
      <c r="V1428" s="250">
        <v>0</v>
      </c>
      <c r="W1428" s="250">
        <v>0</v>
      </c>
      <c r="X1428" s="219"/>
    </row>
    <row r="1429" spans="5:24" x14ac:dyDescent="0.3">
      <c r="E1429" s="243">
        <f>Jurat!I$1</f>
        <v>0</v>
      </c>
      <c r="F1429" s="244">
        <f>Jurat!D$33</f>
        <v>0</v>
      </c>
      <c r="G1429" s="219" t="s">
        <v>554</v>
      </c>
      <c r="H1429" s="244">
        <v>42643</v>
      </c>
      <c r="I1429" s="219" t="s">
        <v>489</v>
      </c>
      <c r="J1429" s="219" t="s">
        <v>626</v>
      </c>
      <c r="K1429" s="219" t="s">
        <v>564</v>
      </c>
      <c r="L1429" s="219" t="s">
        <v>549</v>
      </c>
      <c r="M1429" s="236" t="s">
        <v>134</v>
      </c>
      <c r="N1429" s="231" t="s">
        <v>109</v>
      </c>
      <c r="O1429" s="250">
        <f>'MMA Rev-Exp Region 4'!V$90</f>
        <v>0</v>
      </c>
      <c r="P1429" s="250">
        <v>0</v>
      </c>
      <c r="Q1429" s="250">
        <v>0</v>
      </c>
      <c r="R1429" s="250">
        <v>0</v>
      </c>
      <c r="S1429" s="250">
        <v>0</v>
      </c>
      <c r="T1429" s="250">
        <v>0</v>
      </c>
      <c r="U1429" s="250">
        <v>0</v>
      </c>
      <c r="V1429" s="250">
        <v>0</v>
      </c>
      <c r="W1429" s="250">
        <v>0</v>
      </c>
      <c r="X1429" s="219"/>
    </row>
    <row r="1430" spans="5:24" x14ac:dyDescent="0.3">
      <c r="E1430" s="243">
        <f>Jurat!I$1</f>
        <v>0</v>
      </c>
      <c r="F1430" s="244">
        <f>Jurat!D$33</f>
        <v>0</v>
      </c>
      <c r="G1430" s="219" t="s">
        <v>554</v>
      </c>
      <c r="H1430" s="244">
        <v>42643</v>
      </c>
      <c r="I1430" s="219" t="s">
        <v>489</v>
      </c>
      <c r="J1430" s="219" t="s">
        <v>626</v>
      </c>
      <c r="K1430" s="219" t="s">
        <v>564</v>
      </c>
      <c r="L1430" s="219" t="s">
        <v>549</v>
      </c>
      <c r="M1430" s="236" t="s">
        <v>135</v>
      </c>
      <c r="N1430" s="228" t="s">
        <v>110</v>
      </c>
      <c r="O1430" s="250">
        <f>'MMA Rev-Exp Region 4'!V$91</f>
        <v>0</v>
      </c>
      <c r="P1430" s="250">
        <v>0</v>
      </c>
      <c r="Q1430" s="250">
        <v>0</v>
      </c>
      <c r="R1430" s="250">
        <v>0</v>
      </c>
      <c r="S1430" s="250">
        <v>0</v>
      </c>
      <c r="T1430" s="250">
        <v>0</v>
      </c>
      <c r="U1430" s="250">
        <v>0</v>
      </c>
      <c r="V1430" s="250">
        <v>0</v>
      </c>
      <c r="W1430" s="250">
        <v>0</v>
      </c>
      <c r="X1430" s="219"/>
    </row>
    <row r="1431" spans="5:24" x14ac:dyDescent="0.3">
      <c r="E1431" s="243">
        <f>Jurat!I$1</f>
        <v>0</v>
      </c>
      <c r="F1431" s="244">
        <f>Jurat!D$33</f>
        <v>0</v>
      </c>
      <c r="G1431" s="219" t="s">
        <v>554</v>
      </c>
      <c r="H1431" s="244">
        <v>42643</v>
      </c>
      <c r="I1431" s="219" t="s">
        <v>489</v>
      </c>
      <c r="J1431" s="219" t="s">
        <v>626</v>
      </c>
      <c r="K1431" s="219" t="s">
        <v>564</v>
      </c>
      <c r="L1431" s="219" t="s">
        <v>549</v>
      </c>
      <c r="M1431" s="239" t="s">
        <v>136</v>
      </c>
      <c r="N1431" s="228" t="s">
        <v>111</v>
      </c>
      <c r="O1431" s="250">
        <f>'MMA Rev-Exp Region 4'!V$92</f>
        <v>0</v>
      </c>
      <c r="P1431" s="250">
        <v>0</v>
      </c>
      <c r="Q1431" s="250">
        <v>0</v>
      </c>
      <c r="R1431" s="250">
        <v>0</v>
      </c>
      <c r="S1431" s="250">
        <v>0</v>
      </c>
      <c r="T1431" s="250">
        <v>0</v>
      </c>
      <c r="U1431" s="250">
        <v>0</v>
      </c>
      <c r="V1431" s="250">
        <v>0</v>
      </c>
      <c r="W1431" s="250">
        <v>0</v>
      </c>
      <c r="X1431" s="219"/>
    </row>
    <row r="1432" spans="5:24" x14ac:dyDescent="0.3">
      <c r="E1432" s="243">
        <f>Jurat!I$1</f>
        <v>0</v>
      </c>
      <c r="F1432" s="244">
        <f>Jurat!D$33</f>
        <v>0</v>
      </c>
      <c r="G1432" s="219" t="s">
        <v>554</v>
      </c>
      <c r="H1432" s="244">
        <v>42643</v>
      </c>
      <c r="I1432" s="219" t="s">
        <v>489</v>
      </c>
      <c r="J1432" s="219" t="s">
        <v>626</v>
      </c>
      <c r="K1432" s="219" t="s">
        <v>564</v>
      </c>
      <c r="L1432" s="219" t="s">
        <v>549</v>
      </c>
      <c r="M1432" s="239" t="s">
        <v>137</v>
      </c>
      <c r="N1432" s="228" t="s">
        <v>112</v>
      </c>
      <c r="O1432" s="250">
        <f>'MMA Rev-Exp Region 4'!V$93</f>
        <v>0</v>
      </c>
      <c r="P1432" s="250">
        <v>0</v>
      </c>
      <c r="Q1432" s="250">
        <v>0</v>
      </c>
      <c r="R1432" s="250">
        <v>0</v>
      </c>
      <c r="S1432" s="250">
        <v>0</v>
      </c>
      <c r="T1432" s="250">
        <v>0</v>
      </c>
      <c r="U1432" s="250">
        <v>0</v>
      </c>
      <c r="V1432" s="250">
        <v>0</v>
      </c>
      <c r="W1432" s="250">
        <v>0</v>
      </c>
      <c r="X1432" s="219"/>
    </row>
    <row r="1433" spans="5:24" x14ac:dyDescent="0.3">
      <c r="E1433" s="243">
        <f>Jurat!I$1</f>
        <v>0</v>
      </c>
      <c r="F1433" s="244">
        <f>Jurat!D$33</f>
        <v>0</v>
      </c>
      <c r="G1433" s="219" t="s">
        <v>554</v>
      </c>
      <c r="H1433" s="244">
        <v>42643</v>
      </c>
      <c r="I1433" s="219" t="s">
        <v>489</v>
      </c>
      <c r="J1433" s="219" t="s">
        <v>626</v>
      </c>
      <c r="K1433" s="219" t="s">
        <v>564</v>
      </c>
      <c r="L1433" s="219" t="s">
        <v>549</v>
      </c>
      <c r="M1433" s="236" t="s">
        <v>138</v>
      </c>
      <c r="N1433" s="231" t="s">
        <v>31</v>
      </c>
      <c r="O1433" s="250">
        <f>'MMA Rev-Exp Region 4'!V$94</f>
        <v>0</v>
      </c>
      <c r="P1433" s="250">
        <v>0</v>
      </c>
      <c r="Q1433" s="250">
        <v>0</v>
      </c>
      <c r="R1433" s="250">
        <v>0</v>
      </c>
      <c r="S1433" s="250">
        <v>0</v>
      </c>
      <c r="T1433" s="250">
        <v>0</v>
      </c>
      <c r="U1433" s="250">
        <v>0</v>
      </c>
      <c r="V1433" s="250">
        <v>0</v>
      </c>
      <c r="W1433" s="250">
        <v>0</v>
      </c>
      <c r="X1433" s="219"/>
    </row>
    <row r="1434" spans="5:24" x14ac:dyDescent="0.3">
      <c r="E1434" s="243">
        <f>Jurat!I$1</f>
        <v>0</v>
      </c>
      <c r="F1434" s="244">
        <f>Jurat!D$33</f>
        <v>0</v>
      </c>
      <c r="G1434" s="219" t="s">
        <v>554</v>
      </c>
      <c r="H1434" s="244">
        <v>42643</v>
      </c>
      <c r="I1434" s="219" t="s">
        <v>489</v>
      </c>
      <c r="J1434" s="219" t="s">
        <v>626</v>
      </c>
      <c r="K1434" s="219" t="s">
        <v>550</v>
      </c>
      <c r="L1434" s="219" t="s">
        <v>550</v>
      </c>
      <c r="M1434" s="237" t="s">
        <v>140</v>
      </c>
      <c r="N1434" s="231" t="s">
        <v>424</v>
      </c>
      <c r="O1434" s="250">
        <f>'MMA Rev-Exp Region 4'!V$96</f>
        <v>0</v>
      </c>
      <c r="P1434" s="250">
        <v>0</v>
      </c>
      <c r="Q1434" s="250">
        <v>0</v>
      </c>
      <c r="R1434" s="250">
        <v>0</v>
      </c>
      <c r="S1434" s="250">
        <v>0</v>
      </c>
      <c r="T1434" s="250">
        <v>0</v>
      </c>
      <c r="U1434" s="250">
        <v>0</v>
      </c>
      <c r="V1434" s="250">
        <v>0</v>
      </c>
      <c r="W1434" s="250">
        <v>0</v>
      </c>
      <c r="X1434" s="219"/>
    </row>
    <row r="1435" spans="5:24" x14ac:dyDescent="0.3">
      <c r="E1435" s="243">
        <f>Jurat!I$1</f>
        <v>0</v>
      </c>
      <c r="F1435" s="244">
        <f>Jurat!D$33</f>
        <v>0</v>
      </c>
      <c r="G1435" s="219" t="s">
        <v>554</v>
      </c>
      <c r="H1435" s="244">
        <v>42643</v>
      </c>
      <c r="I1435" s="219" t="s">
        <v>489</v>
      </c>
      <c r="J1435" s="219" t="s">
        <v>626</v>
      </c>
      <c r="K1435" s="219" t="s">
        <v>550</v>
      </c>
      <c r="L1435" s="219" t="s">
        <v>550</v>
      </c>
      <c r="M1435" s="237" t="s">
        <v>141</v>
      </c>
      <c r="N1435" s="231" t="s">
        <v>417</v>
      </c>
      <c r="O1435" s="250">
        <f>'MMA Rev-Exp Region 4'!V$97</f>
        <v>0</v>
      </c>
      <c r="P1435" s="250">
        <v>0</v>
      </c>
      <c r="Q1435" s="250">
        <v>0</v>
      </c>
      <c r="R1435" s="250">
        <v>0</v>
      </c>
      <c r="S1435" s="250">
        <v>0</v>
      </c>
      <c r="T1435" s="250">
        <v>0</v>
      </c>
      <c r="U1435" s="250">
        <v>0</v>
      </c>
      <c r="V1435" s="250">
        <v>0</v>
      </c>
      <c r="W1435" s="250">
        <v>0</v>
      </c>
      <c r="X1435" s="219"/>
    </row>
    <row r="1436" spans="5:24" ht="28.8" x14ac:dyDescent="0.3">
      <c r="E1436" s="243">
        <f>Jurat!I$1</f>
        <v>0</v>
      </c>
      <c r="F1436" s="244">
        <f>Jurat!D$33</f>
        <v>0</v>
      </c>
      <c r="G1436" s="219" t="s">
        <v>554</v>
      </c>
      <c r="H1436" s="244">
        <v>42643</v>
      </c>
      <c r="I1436" s="219" t="s">
        <v>489</v>
      </c>
      <c r="J1436" s="219" t="s">
        <v>626</v>
      </c>
      <c r="K1436" s="219" t="s">
        <v>550</v>
      </c>
      <c r="L1436" s="219" t="s">
        <v>550</v>
      </c>
      <c r="M1436" s="237" t="s">
        <v>142</v>
      </c>
      <c r="N1436" s="231" t="s">
        <v>197</v>
      </c>
      <c r="O1436" s="250">
        <f>'MMA Rev-Exp Region 4'!V$98</f>
        <v>0</v>
      </c>
      <c r="P1436" s="250">
        <v>0</v>
      </c>
      <c r="Q1436" s="250">
        <v>0</v>
      </c>
      <c r="R1436" s="250">
        <v>0</v>
      </c>
      <c r="S1436" s="250">
        <v>0</v>
      </c>
      <c r="T1436" s="250">
        <v>0</v>
      </c>
      <c r="U1436" s="250">
        <v>0</v>
      </c>
      <c r="V1436" s="250">
        <v>0</v>
      </c>
      <c r="W1436" s="250">
        <v>0</v>
      </c>
      <c r="X1436" s="219"/>
    </row>
    <row r="1437" spans="5:24" x14ac:dyDescent="0.3">
      <c r="E1437" s="243">
        <f>Jurat!I$1</f>
        <v>0</v>
      </c>
      <c r="F1437" s="244">
        <f>Jurat!D$33</f>
        <v>0</v>
      </c>
      <c r="G1437" s="219" t="s">
        <v>554</v>
      </c>
      <c r="H1437" s="244">
        <v>42643</v>
      </c>
      <c r="I1437" s="219" t="s">
        <v>489</v>
      </c>
      <c r="J1437" s="219" t="s">
        <v>627</v>
      </c>
      <c r="K1437" s="234" t="s">
        <v>29</v>
      </c>
      <c r="L1437" s="234" t="s">
        <v>29</v>
      </c>
      <c r="M1437" s="237" t="s">
        <v>325</v>
      </c>
      <c r="N1437" s="231" t="s">
        <v>29</v>
      </c>
      <c r="O1437" s="250">
        <f>'MMA Rev-Exp Region 4'!V$105</f>
        <v>0</v>
      </c>
      <c r="P1437" s="250">
        <v>0</v>
      </c>
      <c r="Q1437" s="250">
        <v>0</v>
      </c>
      <c r="R1437" s="250">
        <v>0</v>
      </c>
      <c r="S1437" s="250">
        <v>0</v>
      </c>
      <c r="T1437" s="250">
        <v>0</v>
      </c>
      <c r="U1437" s="250">
        <v>0</v>
      </c>
      <c r="V1437" s="250">
        <v>0</v>
      </c>
      <c r="W1437" s="250">
        <v>0</v>
      </c>
      <c r="X1437" s="219"/>
    </row>
    <row r="1438" spans="5:24" x14ac:dyDescent="0.3">
      <c r="E1438" s="243">
        <f>Jurat!I$1</f>
        <v>0</v>
      </c>
      <c r="F1438" s="244">
        <f>Jurat!D$33</f>
        <v>0</v>
      </c>
      <c r="G1438" s="219" t="s">
        <v>554</v>
      </c>
      <c r="H1438" s="244">
        <v>42643</v>
      </c>
      <c r="I1438" s="219" t="s">
        <v>489</v>
      </c>
      <c r="J1438" s="219" t="s">
        <v>628</v>
      </c>
      <c r="K1438" s="219" t="s">
        <v>629</v>
      </c>
      <c r="L1438" s="234" t="s">
        <v>629</v>
      </c>
      <c r="M1438" s="238" t="s">
        <v>327</v>
      </c>
      <c r="N1438" s="231" t="s">
        <v>419</v>
      </c>
      <c r="O1438" s="250">
        <f>'MMA Rev-Exp Region 4'!V$107</f>
        <v>0</v>
      </c>
      <c r="P1438" s="250">
        <v>0</v>
      </c>
      <c r="Q1438" s="250">
        <v>0</v>
      </c>
      <c r="R1438" s="250">
        <v>0</v>
      </c>
      <c r="S1438" s="250">
        <v>0</v>
      </c>
      <c r="T1438" s="250">
        <v>0</v>
      </c>
      <c r="U1438" s="250">
        <v>0</v>
      </c>
      <c r="V1438" s="250">
        <v>0</v>
      </c>
      <c r="W1438" s="250">
        <v>0</v>
      </c>
      <c r="X1438" s="219"/>
    </row>
    <row r="1439" spans="5:24" x14ac:dyDescent="0.3">
      <c r="E1439" s="243">
        <f>Jurat!I$1</f>
        <v>0</v>
      </c>
      <c r="F1439" s="244">
        <f>Jurat!D$33</f>
        <v>0</v>
      </c>
      <c r="G1439" s="219" t="s">
        <v>554</v>
      </c>
      <c r="H1439" s="244">
        <v>42643</v>
      </c>
      <c r="I1439" s="219" t="s">
        <v>489</v>
      </c>
      <c r="J1439" s="219" t="s">
        <v>627</v>
      </c>
      <c r="K1439" s="219" t="s">
        <v>630</v>
      </c>
      <c r="L1439" s="234" t="s">
        <v>630</v>
      </c>
      <c r="M1439" s="238" t="s">
        <v>201</v>
      </c>
      <c r="N1439" s="231" t="s">
        <v>421</v>
      </c>
      <c r="O1439" s="250">
        <f>'MMA Rev-Exp Region 4'!V$108</f>
        <v>0</v>
      </c>
      <c r="P1439" s="250">
        <v>0</v>
      </c>
      <c r="Q1439" s="250">
        <v>0</v>
      </c>
      <c r="R1439" s="250">
        <v>0</v>
      </c>
      <c r="S1439" s="250">
        <v>0</v>
      </c>
      <c r="T1439" s="250">
        <v>0</v>
      </c>
      <c r="U1439" s="250">
        <v>0</v>
      </c>
      <c r="V1439" s="250">
        <v>0</v>
      </c>
      <c r="W1439" s="250">
        <v>0</v>
      </c>
      <c r="X1439" s="219"/>
    </row>
    <row r="1440" spans="5:24" x14ac:dyDescent="0.3">
      <c r="E1440" s="243">
        <f>Jurat!I$1</f>
        <v>0</v>
      </c>
      <c r="F1440" s="244">
        <f>Jurat!D$33</f>
        <v>0</v>
      </c>
      <c r="G1440" s="219" t="s">
        <v>554</v>
      </c>
      <c r="H1440" s="244">
        <v>42643</v>
      </c>
      <c r="I1440" s="219" t="s">
        <v>489</v>
      </c>
      <c r="J1440" s="219" t="s">
        <v>627</v>
      </c>
      <c r="K1440" s="219" t="s">
        <v>630</v>
      </c>
      <c r="L1440" s="234" t="s">
        <v>630</v>
      </c>
      <c r="M1440" s="238" t="s">
        <v>202</v>
      </c>
      <c r="N1440" s="231" t="s">
        <v>420</v>
      </c>
      <c r="O1440" s="250">
        <f>'MMA Rev-Exp Region 4'!V$109</f>
        <v>0</v>
      </c>
      <c r="P1440" s="250">
        <v>0</v>
      </c>
      <c r="Q1440" s="250">
        <v>0</v>
      </c>
      <c r="R1440" s="250">
        <v>0</v>
      </c>
      <c r="S1440" s="250">
        <v>0</v>
      </c>
      <c r="T1440" s="250">
        <v>0</v>
      </c>
      <c r="U1440" s="250">
        <v>0</v>
      </c>
      <c r="V1440" s="250">
        <v>0</v>
      </c>
      <c r="W1440" s="250">
        <v>0</v>
      </c>
      <c r="X1440" s="219"/>
    </row>
    <row r="1441" spans="5:24" x14ac:dyDescent="0.3">
      <c r="E1441" s="243">
        <f>Jurat!I$1</f>
        <v>0</v>
      </c>
      <c r="F1441" s="244">
        <f>Jurat!D$33</f>
        <v>0</v>
      </c>
      <c r="G1441" s="219" t="s">
        <v>554</v>
      </c>
      <c r="H1441" s="244">
        <v>42643</v>
      </c>
      <c r="I1441" s="219" t="s">
        <v>489</v>
      </c>
      <c r="J1441" s="219" t="s">
        <v>627</v>
      </c>
      <c r="K1441" s="219" t="s">
        <v>630</v>
      </c>
      <c r="L1441" s="234" t="s">
        <v>630</v>
      </c>
      <c r="M1441" s="238" t="s">
        <v>203</v>
      </c>
      <c r="N1441" s="231" t="s">
        <v>28</v>
      </c>
      <c r="O1441" s="250">
        <f>'MMA Rev-Exp Region 4'!V$110</f>
        <v>0</v>
      </c>
      <c r="P1441" s="250">
        <v>0</v>
      </c>
      <c r="Q1441" s="250">
        <v>0</v>
      </c>
      <c r="R1441" s="250">
        <v>0</v>
      </c>
      <c r="S1441" s="250">
        <v>0</v>
      </c>
      <c r="T1441" s="250">
        <v>0</v>
      </c>
      <c r="U1441" s="250">
        <v>0</v>
      </c>
      <c r="V1441" s="250">
        <v>0</v>
      </c>
      <c r="W1441" s="250">
        <v>0</v>
      </c>
      <c r="X1441" s="219"/>
    </row>
    <row r="1442" spans="5:24" x14ac:dyDescent="0.3">
      <c r="E1442" s="243">
        <f>Jurat!I$1</f>
        <v>0</v>
      </c>
      <c r="F1442" s="244">
        <f>Jurat!D$33</f>
        <v>0</v>
      </c>
      <c r="G1442" s="219" t="s">
        <v>554</v>
      </c>
      <c r="H1442" s="244">
        <v>42643</v>
      </c>
      <c r="I1442" s="219" t="s">
        <v>489</v>
      </c>
      <c r="J1442" s="219" t="s">
        <v>627</v>
      </c>
      <c r="K1442" s="219" t="s">
        <v>630</v>
      </c>
      <c r="L1442" s="234" t="s">
        <v>630</v>
      </c>
      <c r="M1442" s="238" t="s">
        <v>204</v>
      </c>
      <c r="N1442" s="231" t="s">
        <v>205</v>
      </c>
      <c r="O1442" s="250">
        <f>'MMA Rev-Exp Region 4'!V$111</f>
        <v>0</v>
      </c>
      <c r="P1442" s="250">
        <v>0</v>
      </c>
      <c r="Q1442" s="250">
        <v>0</v>
      </c>
      <c r="R1442" s="250">
        <v>0</v>
      </c>
      <c r="S1442" s="250">
        <v>0</v>
      </c>
      <c r="T1442" s="250">
        <v>0</v>
      </c>
      <c r="U1442" s="250">
        <v>0</v>
      </c>
      <c r="V1442" s="250">
        <v>0</v>
      </c>
      <c r="W1442" s="250">
        <v>0</v>
      </c>
      <c r="X1442" s="219"/>
    </row>
    <row r="1443" spans="5:24" ht="28.8" x14ac:dyDescent="0.3">
      <c r="E1443" s="243">
        <f>Jurat!I$1</f>
        <v>0</v>
      </c>
      <c r="F1443" s="244">
        <f>Jurat!D$33</f>
        <v>0</v>
      </c>
      <c r="G1443" s="219" t="s">
        <v>554</v>
      </c>
      <c r="H1443" s="244">
        <v>42643</v>
      </c>
      <c r="I1443" s="219" t="s">
        <v>489</v>
      </c>
      <c r="J1443" s="219" t="s">
        <v>627</v>
      </c>
      <c r="K1443" s="219" t="s">
        <v>29</v>
      </c>
      <c r="L1443" s="234" t="s">
        <v>29</v>
      </c>
      <c r="M1443" s="238" t="s">
        <v>207</v>
      </c>
      <c r="N1443" s="231" t="s">
        <v>422</v>
      </c>
      <c r="O1443" s="250">
        <f>'MMA Rev-Exp Region 4'!V$113</f>
        <v>0</v>
      </c>
      <c r="P1443" s="250">
        <v>0</v>
      </c>
      <c r="Q1443" s="250">
        <v>0</v>
      </c>
      <c r="R1443" s="250">
        <v>0</v>
      </c>
      <c r="S1443" s="250">
        <v>0</v>
      </c>
      <c r="T1443" s="250">
        <v>0</v>
      </c>
      <c r="U1443" s="250">
        <v>0</v>
      </c>
      <c r="V1443" s="250">
        <v>0</v>
      </c>
      <c r="W1443" s="250">
        <v>0</v>
      </c>
      <c r="X1443" s="219"/>
    </row>
    <row r="1444" spans="5:24" x14ac:dyDescent="0.3">
      <c r="E1444" s="243">
        <f>Jurat!I$1</f>
        <v>0</v>
      </c>
      <c r="F1444" s="244">
        <f>Jurat!D$33</f>
        <v>0</v>
      </c>
      <c r="G1444" s="219" t="s">
        <v>554</v>
      </c>
      <c r="H1444" s="244">
        <v>42643</v>
      </c>
      <c r="I1444" s="219" t="s">
        <v>489</v>
      </c>
      <c r="J1444" s="219" t="s">
        <v>628</v>
      </c>
      <c r="K1444" s="219" t="s">
        <v>629</v>
      </c>
      <c r="L1444" s="234" t="s">
        <v>629</v>
      </c>
      <c r="M1444" s="238" t="s">
        <v>208</v>
      </c>
      <c r="N1444" s="231" t="s">
        <v>209</v>
      </c>
      <c r="O1444" s="250">
        <f>'MMA Rev-Exp Region 4'!V$114</f>
        <v>0</v>
      </c>
      <c r="P1444" s="250">
        <v>0</v>
      </c>
      <c r="Q1444" s="250">
        <v>0</v>
      </c>
      <c r="R1444" s="250">
        <v>0</v>
      </c>
      <c r="S1444" s="250">
        <v>0</v>
      </c>
      <c r="T1444" s="250">
        <v>0</v>
      </c>
      <c r="U1444" s="250">
        <v>0</v>
      </c>
      <c r="V1444" s="250">
        <v>0</v>
      </c>
      <c r="W1444" s="250">
        <v>0</v>
      </c>
      <c r="X1444" s="219"/>
    </row>
    <row r="1445" spans="5:24" x14ac:dyDescent="0.3">
      <c r="E1445" s="243">
        <f>Jurat!I$1</f>
        <v>0</v>
      </c>
      <c r="F1445" s="244">
        <f>Jurat!D$33</f>
        <v>0</v>
      </c>
      <c r="G1445" s="219" t="s">
        <v>554</v>
      </c>
      <c r="H1445" s="244">
        <v>42643</v>
      </c>
      <c r="I1445" s="219" t="s">
        <v>489</v>
      </c>
      <c r="J1445" s="219" t="s">
        <v>627</v>
      </c>
      <c r="K1445" s="219" t="s">
        <v>29</v>
      </c>
      <c r="L1445" s="234" t="s">
        <v>29</v>
      </c>
      <c r="M1445" s="238" t="s">
        <v>211</v>
      </c>
      <c r="N1445" s="231" t="s">
        <v>212</v>
      </c>
      <c r="O1445" s="250">
        <f>'MMA Rev-Exp Region 4'!V$115</f>
        <v>0</v>
      </c>
      <c r="P1445" s="250">
        <v>0</v>
      </c>
      <c r="Q1445" s="250">
        <v>0</v>
      </c>
      <c r="R1445" s="250">
        <v>0</v>
      </c>
      <c r="S1445" s="250">
        <v>0</v>
      </c>
      <c r="T1445" s="250">
        <v>0</v>
      </c>
      <c r="U1445" s="250">
        <v>0</v>
      </c>
      <c r="V1445" s="250">
        <v>0</v>
      </c>
      <c r="W1445" s="250">
        <v>0</v>
      </c>
      <c r="X1445" s="219"/>
    </row>
    <row r="1446" spans="5:24" x14ac:dyDescent="0.3">
      <c r="E1446" s="243">
        <f>Jurat!I$1</f>
        <v>0</v>
      </c>
      <c r="F1446" s="244">
        <f>Jurat!D$33</f>
        <v>0</v>
      </c>
      <c r="G1446" s="219" t="s">
        <v>555</v>
      </c>
      <c r="H1446" s="244">
        <v>42735</v>
      </c>
      <c r="I1446" s="219" t="s">
        <v>489</v>
      </c>
      <c r="J1446" s="219" t="s">
        <v>545</v>
      </c>
      <c r="K1446" s="219" t="s">
        <v>545</v>
      </c>
      <c r="L1446" s="219" t="s">
        <v>545</v>
      </c>
      <c r="M1446" s="219"/>
      <c r="N1446" s="224" t="s">
        <v>545</v>
      </c>
      <c r="O1446" s="250">
        <f>'MMA Rev-Exp Region 4'!AE$9</f>
        <v>0</v>
      </c>
      <c r="P1446" s="250">
        <f>'MMA Rev-Exp Region 4'!AF$9</f>
        <v>0</v>
      </c>
      <c r="Q1446" s="250">
        <f>'MMA Rev-Exp Region 4'!AG$9</f>
        <v>0</v>
      </c>
      <c r="R1446" s="250">
        <f>'MMA Rev-Exp Region 4'!AH$9</f>
        <v>0</v>
      </c>
      <c r="S1446" s="250">
        <f>'MMA Rev-Exp Region 4'!AI$9</f>
        <v>0</v>
      </c>
      <c r="T1446" s="250">
        <f>'MMA Rev-Exp Region 4'!AJ$9</f>
        <v>0</v>
      </c>
      <c r="U1446" s="250">
        <f>'MMA Rev-Exp Region 4'!AK$9</f>
        <v>0</v>
      </c>
      <c r="V1446" s="250">
        <f>'MMA Rev-Exp Region 4'!AL$9</f>
        <v>0</v>
      </c>
      <c r="W1446" s="250">
        <f>'MMA Rev-Exp Region 4'!AM$9</f>
        <v>0</v>
      </c>
      <c r="X1446" s="219"/>
    </row>
    <row r="1447" spans="5:24" x14ac:dyDescent="0.3">
      <c r="E1447" s="243">
        <f>Jurat!I$1</f>
        <v>0</v>
      </c>
      <c r="F1447" s="244">
        <f>Jurat!D$33</f>
        <v>0</v>
      </c>
      <c r="G1447" s="219" t="s">
        <v>555</v>
      </c>
      <c r="H1447" s="244">
        <v>42735</v>
      </c>
      <c r="I1447" s="219" t="s">
        <v>489</v>
      </c>
      <c r="J1447" s="219" t="s">
        <v>625</v>
      </c>
      <c r="K1447" s="219" t="s">
        <v>13</v>
      </c>
      <c r="L1447" s="219" t="s">
        <v>13</v>
      </c>
      <c r="M1447" s="235">
        <v>1.1000000000000001</v>
      </c>
      <c r="N1447" s="225" t="s">
        <v>13</v>
      </c>
      <c r="O1447" s="250">
        <f>'MMA Rev-Exp Region 4'!AE$11</f>
        <v>0</v>
      </c>
      <c r="P1447" s="250">
        <f>'MMA Rev-Exp Region 4'!AF$11</f>
        <v>0</v>
      </c>
      <c r="Q1447" s="250">
        <f>'MMA Rev-Exp Region 4'!AG$11</f>
        <v>0</v>
      </c>
      <c r="R1447" s="250">
        <f>'MMA Rev-Exp Region 4'!AH$11</f>
        <v>0</v>
      </c>
      <c r="S1447" s="250">
        <f>'MMA Rev-Exp Region 4'!AI$11</f>
        <v>0</v>
      </c>
      <c r="T1447" s="250">
        <f>'MMA Rev-Exp Region 4'!AJ$11</f>
        <v>0</v>
      </c>
      <c r="U1447" s="250">
        <f>'MMA Rev-Exp Region 4'!AK$11</f>
        <v>0</v>
      </c>
      <c r="V1447" s="250">
        <f>'MMA Rev-Exp Region 4'!AL$11</f>
        <v>0</v>
      </c>
      <c r="W1447" s="250">
        <f>'MMA Rev-Exp Region 4'!AM$11</f>
        <v>0</v>
      </c>
      <c r="X1447" s="219"/>
    </row>
    <row r="1448" spans="5:24" x14ac:dyDescent="0.3">
      <c r="E1448" s="243">
        <f>Jurat!I$1</f>
        <v>0</v>
      </c>
      <c r="F1448" s="244">
        <f>Jurat!D$33</f>
        <v>0</v>
      </c>
      <c r="G1448" s="219" t="s">
        <v>555</v>
      </c>
      <c r="H1448" s="244">
        <v>42735</v>
      </c>
      <c r="I1448" s="219" t="s">
        <v>489</v>
      </c>
      <c r="J1448" s="219" t="s">
        <v>625</v>
      </c>
      <c r="K1448" s="219" t="s">
        <v>631</v>
      </c>
      <c r="L1448" s="219" t="s">
        <v>632</v>
      </c>
      <c r="M1448" s="236">
        <v>1.2</v>
      </c>
      <c r="N1448" s="228" t="s">
        <v>19</v>
      </c>
      <c r="O1448" s="250">
        <f>'MMA Rev-Exp Region 4'!AE$12</f>
        <v>0</v>
      </c>
      <c r="P1448" s="250">
        <f>'MMA Rev-Exp Region 4'!AF$12</f>
        <v>0</v>
      </c>
      <c r="Q1448" s="250">
        <f>'MMA Rev-Exp Region 4'!AG$12</f>
        <v>0</v>
      </c>
      <c r="R1448" s="250">
        <f>'MMA Rev-Exp Region 4'!AH$12</f>
        <v>0</v>
      </c>
      <c r="S1448" s="250">
        <f>'MMA Rev-Exp Region 4'!AI$12</f>
        <v>0</v>
      </c>
      <c r="T1448" s="250">
        <f>'MMA Rev-Exp Region 4'!AJ$12</f>
        <v>0</v>
      </c>
      <c r="U1448" s="250">
        <f>'MMA Rev-Exp Region 4'!AK$12</f>
        <v>0</v>
      </c>
      <c r="V1448" s="250">
        <f>'MMA Rev-Exp Region 4'!AL$12</f>
        <v>0</v>
      </c>
      <c r="W1448" s="250">
        <f>'MMA Rev-Exp Region 4'!AM$12</f>
        <v>0</v>
      </c>
      <c r="X1448" s="219"/>
    </row>
    <row r="1449" spans="5:24" x14ac:dyDescent="0.3">
      <c r="E1449" s="243">
        <f>Jurat!I$1</f>
        <v>0</v>
      </c>
      <c r="F1449" s="244">
        <f>Jurat!D$33</f>
        <v>0</v>
      </c>
      <c r="G1449" s="219" t="s">
        <v>555</v>
      </c>
      <c r="H1449" s="244">
        <v>42735</v>
      </c>
      <c r="I1449" s="219" t="s">
        <v>489</v>
      </c>
      <c r="J1449" s="219" t="s">
        <v>625</v>
      </c>
      <c r="K1449" s="219" t="s">
        <v>631</v>
      </c>
      <c r="L1449" s="219" t="s">
        <v>633</v>
      </c>
      <c r="M1449" s="236" t="s">
        <v>70</v>
      </c>
      <c r="N1449" s="228" t="s">
        <v>449</v>
      </c>
      <c r="O1449" s="250">
        <f>'MMA Rev-Exp Region 4'!AE$13</f>
        <v>0</v>
      </c>
      <c r="P1449" s="250">
        <f>'MMA Rev-Exp Region 4'!AF$13</f>
        <v>0</v>
      </c>
      <c r="Q1449" s="250">
        <f>'MMA Rev-Exp Region 4'!AG$13</f>
        <v>0</v>
      </c>
      <c r="R1449" s="250">
        <f>'MMA Rev-Exp Region 4'!AH$13</f>
        <v>0</v>
      </c>
      <c r="S1449" s="250">
        <f>'MMA Rev-Exp Region 4'!AI$13</f>
        <v>0</v>
      </c>
      <c r="T1449" s="250">
        <f>'MMA Rev-Exp Region 4'!AJ$13</f>
        <v>0</v>
      </c>
      <c r="U1449" s="250">
        <f>'MMA Rev-Exp Region 4'!AK$13</f>
        <v>0</v>
      </c>
      <c r="V1449" s="250">
        <f>'MMA Rev-Exp Region 4'!AL$13</f>
        <v>0</v>
      </c>
      <c r="W1449" s="250">
        <f>'MMA Rev-Exp Region 4'!AM$13</f>
        <v>0</v>
      </c>
      <c r="X1449" s="219"/>
    </row>
    <row r="1450" spans="5:24" x14ac:dyDescent="0.3">
      <c r="E1450" s="243">
        <f>Jurat!I$1</f>
        <v>0</v>
      </c>
      <c r="F1450" s="244">
        <f>Jurat!D$33</f>
        <v>0</v>
      </c>
      <c r="G1450" s="219" t="s">
        <v>555</v>
      </c>
      <c r="H1450" s="244">
        <v>42735</v>
      </c>
      <c r="I1450" s="219" t="s">
        <v>489</v>
      </c>
      <c r="J1450" s="219" t="s">
        <v>625</v>
      </c>
      <c r="K1450" s="219" t="s">
        <v>631</v>
      </c>
      <c r="L1450" s="219" t="s">
        <v>634</v>
      </c>
      <c r="M1450" s="236" t="s">
        <v>71</v>
      </c>
      <c r="N1450" s="228" t="s">
        <v>160</v>
      </c>
      <c r="O1450" s="250">
        <f>'MMA Rev-Exp Region 4'!AE$14</f>
        <v>0</v>
      </c>
      <c r="P1450" s="250">
        <f>'MMA Rev-Exp Region 4'!AF$14</f>
        <v>0</v>
      </c>
      <c r="Q1450" s="250">
        <f>'MMA Rev-Exp Region 4'!AG$14</f>
        <v>0</v>
      </c>
      <c r="R1450" s="250">
        <f>'MMA Rev-Exp Region 4'!AH$14</f>
        <v>0</v>
      </c>
      <c r="S1450" s="250">
        <f>'MMA Rev-Exp Region 4'!AI$14</f>
        <v>0</v>
      </c>
      <c r="T1450" s="250">
        <f>'MMA Rev-Exp Region 4'!AJ$14</f>
        <v>0</v>
      </c>
      <c r="U1450" s="250">
        <f>'MMA Rev-Exp Region 4'!AK$14</f>
        <v>0</v>
      </c>
      <c r="V1450" s="250">
        <f>'MMA Rev-Exp Region 4'!AL$14</f>
        <v>0</v>
      </c>
      <c r="W1450" s="250">
        <f>'MMA Rev-Exp Region 4'!AM$14</f>
        <v>0</v>
      </c>
      <c r="X1450" s="219"/>
    </row>
    <row r="1451" spans="5:24" x14ac:dyDescent="0.3">
      <c r="E1451" s="243">
        <f>Jurat!I$1</f>
        <v>0</v>
      </c>
      <c r="F1451" s="244">
        <f>Jurat!D$33</f>
        <v>0</v>
      </c>
      <c r="G1451" s="219" t="s">
        <v>555</v>
      </c>
      <c r="H1451" s="244">
        <v>42735</v>
      </c>
      <c r="I1451" s="219" t="s">
        <v>489</v>
      </c>
      <c r="J1451" s="219" t="s">
        <v>625</v>
      </c>
      <c r="K1451" s="219" t="s">
        <v>14</v>
      </c>
      <c r="L1451" s="219" t="s">
        <v>635</v>
      </c>
      <c r="M1451" s="236" t="s">
        <v>104</v>
      </c>
      <c r="N1451" s="228" t="s">
        <v>161</v>
      </c>
      <c r="O1451" s="250">
        <f>'MMA Rev-Exp Region 4'!AE$15</f>
        <v>0</v>
      </c>
      <c r="P1451" s="250">
        <f>'MMA Rev-Exp Region 4'!AF$15</f>
        <v>0</v>
      </c>
      <c r="Q1451" s="250">
        <f>'MMA Rev-Exp Region 4'!AG$15</f>
        <v>0</v>
      </c>
      <c r="R1451" s="250">
        <f>'MMA Rev-Exp Region 4'!AH$15</f>
        <v>0</v>
      </c>
      <c r="S1451" s="250">
        <f>'MMA Rev-Exp Region 4'!AI$15</f>
        <v>0</v>
      </c>
      <c r="T1451" s="250">
        <f>'MMA Rev-Exp Region 4'!AJ$15</f>
        <v>0</v>
      </c>
      <c r="U1451" s="250">
        <f>'MMA Rev-Exp Region 4'!AK$15</f>
        <v>0</v>
      </c>
      <c r="V1451" s="250">
        <f>'MMA Rev-Exp Region 4'!AL$15</f>
        <v>0</v>
      </c>
      <c r="W1451" s="250">
        <f>'MMA Rev-Exp Region 4'!AM$15</f>
        <v>0</v>
      </c>
      <c r="X1451" s="219"/>
    </row>
    <row r="1452" spans="5:24" x14ac:dyDescent="0.3">
      <c r="E1452" s="243">
        <f>Jurat!I$1</f>
        <v>0</v>
      </c>
      <c r="F1452" s="244">
        <f>Jurat!D$33</f>
        <v>0</v>
      </c>
      <c r="G1452" s="219" t="s">
        <v>555</v>
      </c>
      <c r="H1452" s="244">
        <v>42735</v>
      </c>
      <c r="I1452" s="219" t="s">
        <v>489</v>
      </c>
      <c r="J1452" s="219" t="s">
        <v>625</v>
      </c>
      <c r="K1452" s="219" t="s">
        <v>14</v>
      </c>
      <c r="L1452" s="219" t="s">
        <v>14</v>
      </c>
      <c r="M1452" s="236" t="s">
        <v>39</v>
      </c>
      <c r="N1452" s="228" t="s">
        <v>14</v>
      </c>
      <c r="O1452" s="250">
        <f>'MMA Rev-Exp Region 4'!AE$16</f>
        <v>0</v>
      </c>
      <c r="P1452" s="250">
        <f>'MMA Rev-Exp Region 4'!AF$16</f>
        <v>0</v>
      </c>
      <c r="Q1452" s="250">
        <f>'MMA Rev-Exp Region 4'!AG$16</f>
        <v>0</v>
      </c>
      <c r="R1452" s="250">
        <f>'MMA Rev-Exp Region 4'!AH$16</f>
        <v>0</v>
      </c>
      <c r="S1452" s="250">
        <f>'MMA Rev-Exp Region 4'!AI$16</f>
        <v>0</v>
      </c>
      <c r="T1452" s="250">
        <f>'MMA Rev-Exp Region 4'!AJ$16</f>
        <v>0</v>
      </c>
      <c r="U1452" s="250">
        <f>'MMA Rev-Exp Region 4'!AK$16</f>
        <v>0</v>
      </c>
      <c r="V1452" s="250">
        <f>'MMA Rev-Exp Region 4'!AL$16</f>
        <v>0</v>
      </c>
      <c r="W1452" s="250">
        <f>'MMA Rev-Exp Region 4'!AM$16</f>
        <v>0</v>
      </c>
      <c r="X1452" s="219"/>
    </row>
    <row r="1453" spans="5:24" x14ac:dyDescent="0.3">
      <c r="E1453" s="243">
        <f>Jurat!I$1</f>
        <v>0</v>
      </c>
      <c r="F1453" s="244">
        <f>Jurat!D$33</f>
        <v>0</v>
      </c>
      <c r="G1453" s="219" t="s">
        <v>555</v>
      </c>
      <c r="H1453" s="244">
        <v>42735</v>
      </c>
      <c r="I1453" s="219" t="s">
        <v>489</v>
      </c>
      <c r="J1453" s="219" t="s">
        <v>626</v>
      </c>
      <c r="K1453" s="219" t="s">
        <v>558</v>
      </c>
      <c r="L1453" s="219" t="s">
        <v>0</v>
      </c>
      <c r="M1453" s="236">
        <v>2.1</v>
      </c>
      <c r="N1453" s="228" t="s">
        <v>162</v>
      </c>
      <c r="O1453" s="250">
        <f>'MMA Rev-Exp Region 4'!AE$20</f>
        <v>0</v>
      </c>
      <c r="P1453" s="250">
        <f>'MMA Rev-Exp Region 4'!AF$20</f>
        <v>0</v>
      </c>
      <c r="Q1453" s="250">
        <f>'MMA Rev-Exp Region 4'!AG$20</f>
        <v>0</v>
      </c>
      <c r="R1453" s="250">
        <f>'MMA Rev-Exp Region 4'!AH$20</f>
        <v>0</v>
      </c>
      <c r="S1453" s="250">
        <f>'MMA Rev-Exp Region 4'!AI$20</f>
        <v>0</v>
      </c>
      <c r="T1453" s="250">
        <f>'MMA Rev-Exp Region 4'!AJ$20</f>
        <v>0</v>
      </c>
      <c r="U1453" s="250">
        <f>'MMA Rev-Exp Region 4'!AK$20</f>
        <v>0</v>
      </c>
      <c r="V1453" s="250">
        <f>'MMA Rev-Exp Region 4'!AL$20</f>
        <v>0</v>
      </c>
      <c r="W1453" s="250">
        <f>'MMA Rev-Exp Region 4'!AM$20</f>
        <v>0</v>
      </c>
      <c r="X1453" s="219"/>
    </row>
    <row r="1454" spans="5:24" x14ac:dyDescent="0.3">
      <c r="E1454" s="243">
        <f>Jurat!I$1</f>
        <v>0</v>
      </c>
      <c r="F1454" s="244">
        <f>Jurat!D$33</f>
        <v>0</v>
      </c>
      <c r="G1454" s="219" t="s">
        <v>555</v>
      </c>
      <c r="H1454" s="244">
        <v>42735</v>
      </c>
      <c r="I1454" s="219" t="s">
        <v>489</v>
      </c>
      <c r="J1454" s="219" t="s">
        <v>626</v>
      </c>
      <c r="K1454" s="219" t="s">
        <v>558</v>
      </c>
      <c r="L1454" s="219" t="s">
        <v>0</v>
      </c>
      <c r="M1454" s="236">
        <v>2.2000000000000002</v>
      </c>
      <c r="N1454" s="228" t="s">
        <v>163</v>
      </c>
      <c r="O1454" s="250">
        <f>'MMA Rev-Exp Region 4'!AE$21</f>
        <v>0</v>
      </c>
      <c r="P1454" s="250">
        <f>'MMA Rev-Exp Region 4'!AF$21</f>
        <v>0</v>
      </c>
      <c r="Q1454" s="250">
        <f>'MMA Rev-Exp Region 4'!AG$21</f>
        <v>0</v>
      </c>
      <c r="R1454" s="250">
        <f>'MMA Rev-Exp Region 4'!AH$21</f>
        <v>0</v>
      </c>
      <c r="S1454" s="250">
        <f>'MMA Rev-Exp Region 4'!AI$21</f>
        <v>0</v>
      </c>
      <c r="T1454" s="250">
        <f>'MMA Rev-Exp Region 4'!AJ$21</f>
        <v>0</v>
      </c>
      <c r="U1454" s="250">
        <f>'MMA Rev-Exp Region 4'!AK$21</f>
        <v>0</v>
      </c>
      <c r="V1454" s="250">
        <f>'MMA Rev-Exp Region 4'!AL$21</f>
        <v>0</v>
      </c>
      <c r="W1454" s="250">
        <f>'MMA Rev-Exp Region 4'!AM$21</f>
        <v>0</v>
      </c>
      <c r="X1454" s="219"/>
    </row>
    <row r="1455" spans="5:24" x14ac:dyDescent="0.3">
      <c r="E1455" s="243">
        <f>Jurat!I$1</f>
        <v>0</v>
      </c>
      <c r="F1455" s="244">
        <f>Jurat!D$33</f>
        <v>0</v>
      </c>
      <c r="G1455" s="219" t="s">
        <v>555</v>
      </c>
      <c r="H1455" s="244">
        <v>42735</v>
      </c>
      <c r="I1455" s="219" t="s">
        <v>489</v>
      </c>
      <c r="J1455" s="219" t="s">
        <v>626</v>
      </c>
      <c r="K1455" s="219" t="s">
        <v>558</v>
      </c>
      <c r="L1455" s="219" t="s">
        <v>0</v>
      </c>
      <c r="M1455" s="236">
        <v>2.2999999999999998</v>
      </c>
      <c r="N1455" s="228" t="s">
        <v>164</v>
      </c>
      <c r="O1455" s="250">
        <f>'MMA Rev-Exp Region 4'!AE$22</f>
        <v>0</v>
      </c>
      <c r="P1455" s="250">
        <f>'MMA Rev-Exp Region 4'!AF$22</f>
        <v>0</v>
      </c>
      <c r="Q1455" s="250">
        <f>'MMA Rev-Exp Region 4'!AG$22</f>
        <v>0</v>
      </c>
      <c r="R1455" s="250">
        <f>'MMA Rev-Exp Region 4'!AH$22</f>
        <v>0</v>
      </c>
      <c r="S1455" s="250">
        <f>'MMA Rev-Exp Region 4'!AI$22</f>
        <v>0</v>
      </c>
      <c r="T1455" s="250">
        <f>'MMA Rev-Exp Region 4'!AJ$22</f>
        <v>0</v>
      </c>
      <c r="U1455" s="250">
        <f>'MMA Rev-Exp Region 4'!AK$22</f>
        <v>0</v>
      </c>
      <c r="V1455" s="250">
        <f>'MMA Rev-Exp Region 4'!AL$22</f>
        <v>0</v>
      </c>
      <c r="W1455" s="250">
        <f>'MMA Rev-Exp Region 4'!AM$22</f>
        <v>0</v>
      </c>
      <c r="X1455" s="219"/>
    </row>
    <row r="1456" spans="5:24" x14ac:dyDescent="0.3">
      <c r="E1456" s="243">
        <f>Jurat!I$1</f>
        <v>0</v>
      </c>
      <c r="F1456" s="244">
        <f>Jurat!D$33</f>
        <v>0</v>
      </c>
      <c r="G1456" s="219" t="s">
        <v>555</v>
      </c>
      <c r="H1456" s="244">
        <v>42735</v>
      </c>
      <c r="I1456" s="219" t="s">
        <v>489</v>
      </c>
      <c r="J1456" s="219" t="s">
        <v>626</v>
      </c>
      <c r="K1456" s="219" t="s">
        <v>558</v>
      </c>
      <c r="L1456" s="219" t="s">
        <v>0</v>
      </c>
      <c r="M1456" s="236">
        <v>2.4</v>
      </c>
      <c r="N1456" s="228" t="s">
        <v>165</v>
      </c>
      <c r="O1456" s="250">
        <f>'MMA Rev-Exp Region 4'!AE$23</f>
        <v>0</v>
      </c>
      <c r="P1456" s="250">
        <f>'MMA Rev-Exp Region 4'!AF$23</f>
        <v>0</v>
      </c>
      <c r="Q1456" s="250">
        <f>'MMA Rev-Exp Region 4'!AG$23</f>
        <v>0</v>
      </c>
      <c r="R1456" s="250">
        <f>'MMA Rev-Exp Region 4'!AH$23</f>
        <v>0</v>
      </c>
      <c r="S1456" s="250">
        <f>'MMA Rev-Exp Region 4'!AI$23</f>
        <v>0</v>
      </c>
      <c r="T1456" s="250">
        <f>'MMA Rev-Exp Region 4'!AJ$23</f>
        <v>0</v>
      </c>
      <c r="U1456" s="250">
        <f>'MMA Rev-Exp Region 4'!AK$23</f>
        <v>0</v>
      </c>
      <c r="V1456" s="250">
        <f>'MMA Rev-Exp Region 4'!AL$23</f>
        <v>0</v>
      </c>
      <c r="W1456" s="250">
        <f>'MMA Rev-Exp Region 4'!AM$23</f>
        <v>0</v>
      </c>
      <c r="X1456" s="219"/>
    </row>
    <row r="1457" spans="5:24" ht="28.8" x14ac:dyDescent="0.3">
      <c r="E1457" s="243">
        <f>Jurat!I$1</f>
        <v>0</v>
      </c>
      <c r="F1457" s="244">
        <f>Jurat!D$33</f>
        <v>0</v>
      </c>
      <c r="G1457" s="219" t="s">
        <v>555</v>
      </c>
      <c r="H1457" s="244">
        <v>42735</v>
      </c>
      <c r="I1457" s="219" t="s">
        <v>489</v>
      </c>
      <c r="J1457" s="219" t="s">
        <v>626</v>
      </c>
      <c r="K1457" s="219" t="s">
        <v>558</v>
      </c>
      <c r="L1457" s="219" t="s">
        <v>0</v>
      </c>
      <c r="M1457" s="236">
        <v>2.5</v>
      </c>
      <c r="N1457" s="228" t="s">
        <v>166</v>
      </c>
      <c r="O1457" s="250">
        <f>'MMA Rev-Exp Region 4'!AE$24</f>
        <v>0</v>
      </c>
      <c r="P1457" s="250">
        <f>'MMA Rev-Exp Region 4'!AF$24</f>
        <v>0</v>
      </c>
      <c r="Q1457" s="250">
        <f>'MMA Rev-Exp Region 4'!AG$24</f>
        <v>0</v>
      </c>
      <c r="R1457" s="250">
        <f>'MMA Rev-Exp Region 4'!AH$24</f>
        <v>0</v>
      </c>
      <c r="S1457" s="250">
        <f>'MMA Rev-Exp Region 4'!AI$24</f>
        <v>0</v>
      </c>
      <c r="T1457" s="250">
        <f>'MMA Rev-Exp Region 4'!AJ$24</f>
        <v>0</v>
      </c>
      <c r="U1457" s="250">
        <f>'MMA Rev-Exp Region 4'!AK$24</f>
        <v>0</v>
      </c>
      <c r="V1457" s="250">
        <f>'MMA Rev-Exp Region 4'!AL$24</f>
        <v>0</v>
      </c>
      <c r="W1457" s="250">
        <f>'MMA Rev-Exp Region 4'!AM$24</f>
        <v>0</v>
      </c>
      <c r="X1457" s="219"/>
    </row>
    <row r="1458" spans="5:24" x14ac:dyDescent="0.3">
      <c r="E1458" s="243">
        <f>Jurat!I$1</f>
        <v>0</v>
      </c>
      <c r="F1458" s="244">
        <f>Jurat!D$33</f>
        <v>0</v>
      </c>
      <c r="G1458" s="219" t="s">
        <v>555</v>
      </c>
      <c r="H1458" s="244">
        <v>42735</v>
      </c>
      <c r="I1458" s="219" t="s">
        <v>489</v>
      </c>
      <c r="J1458" s="219" t="s">
        <v>626</v>
      </c>
      <c r="K1458" s="219" t="s">
        <v>558</v>
      </c>
      <c r="L1458" s="219" t="s">
        <v>0</v>
      </c>
      <c r="M1458" s="236" t="s">
        <v>108</v>
      </c>
      <c r="N1458" s="228" t="s">
        <v>7</v>
      </c>
      <c r="O1458" s="250">
        <f>'MMA Rev-Exp Region 4'!AE$25</f>
        <v>0</v>
      </c>
      <c r="P1458" s="250">
        <f>'MMA Rev-Exp Region 4'!AF$25</f>
        <v>0</v>
      </c>
      <c r="Q1458" s="250">
        <f>'MMA Rev-Exp Region 4'!AG$25</f>
        <v>0</v>
      </c>
      <c r="R1458" s="250">
        <f>'MMA Rev-Exp Region 4'!AH$25</f>
        <v>0</v>
      </c>
      <c r="S1458" s="250">
        <f>'MMA Rev-Exp Region 4'!AI$25</f>
        <v>0</v>
      </c>
      <c r="T1458" s="250">
        <f>'MMA Rev-Exp Region 4'!AJ$25</f>
        <v>0</v>
      </c>
      <c r="U1458" s="250">
        <f>'MMA Rev-Exp Region 4'!AK$25</f>
        <v>0</v>
      </c>
      <c r="V1458" s="250">
        <f>'MMA Rev-Exp Region 4'!AL$25</f>
        <v>0</v>
      </c>
      <c r="W1458" s="250">
        <f>'MMA Rev-Exp Region 4'!AM$25</f>
        <v>0</v>
      </c>
      <c r="X1458" s="219"/>
    </row>
    <row r="1459" spans="5:24" x14ac:dyDescent="0.3">
      <c r="E1459" s="243">
        <f>Jurat!I$1</f>
        <v>0</v>
      </c>
      <c r="F1459" s="244">
        <f>Jurat!D$33</f>
        <v>0</v>
      </c>
      <c r="G1459" s="219" t="s">
        <v>555</v>
      </c>
      <c r="H1459" s="244">
        <v>42735</v>
      </c>
      <c r="I1459" s="219" t="s">
        <v>489</v>
      </c>
      <c r="J1459" s="219" t="s">
        <v>626</v>
      </c>
      <c r="K1459" s="219" t="s">
        <v>558</v>
      </c>
      <c r="L1459" s="219" t="s">
        <v>0</v>
      </c>
      <c r="M1459" s="236" t="s">
        <v>167</v>
      </c>
      <c r="N1459" s="228" t="s">
        <v>565</v>
      </c>
      <c r="O1459" s="250">
        <f>'MMA Rev-Exp Region 4'!AE$26</f>
        <v>0</v>
      </c>
      <c r="P1459" s="250">
        <f>'MMA Rev-Exp Region 4'!AF$26</f>
        <v>0</v>
      </c>
      <c r="Q1459" s="250">
        <f>'MMA Rev-Exp Region 4'!AG$26</f>
        <v>0</v>
      </c>
      <c r="R1459" s="250">
        <f>'MMA Rev-Exp Region 4'!AH$26</f>
        <v>0</v>
      </c>
      <c r="S1459" s="250">
        <f>'MMA Rev-Exp Region 4'!AI$26</f>
        <v>0</v>
      </c>
      <c r="T1459" s="250">
        <f>'MMA Rev-Exp Region 4'!AJ$26</f>
        <v>0</v>
      </c>
      <c r="U1459" s="250">
        <f>'MMA Rev-Exp Region 4'!AK$26</f>
        <v>0</v>
      </c>
      <c r="V1459" s="250">
        <f>'MMA Rev-Exp Region 4'!AL$26</f>
        <v>0</v>
      </c>
      <c r="W1459" s="250">
        <f>'MMA Rev-Exp Region 4'!AM$26</f>
        <v>0</v>
      </c>
      <c r="X1459" s="219"/>
    </row>
    <row r="1460" spans="5:24" x14ac:dyDescent="0.3">
      <c r="E1460" s="243">
        <f>Jurat!I$1</f>
        <v>0</v>
      </c>
      <c r="F1460" s="244">
        <f>Jurat!D$33</f>
        <v>0</v>
      </c>
      <c r="G1460" s="219" t="s">
        <v>555</v>
      </c>
      <c r="H1460" s="244">
        <v>42735</v>
      </c>
      <c r="I1460" s="219" t="s">
        <v>489</v>
      </c>
      <c r="J1460" s="219" t="s">
        <v>626</v>
      </c>
      <c r="K1460" s="219" t="s">
        <v>558</v>
      </c>
      <c r="L1460" s="219" t="s">
        <v>60</v>
      </c>
      <c r="M1460" s="236">
        <v>3.1</v>
      </c>
      <c r="N1460" s="229" t="s">
        <v>37</v>
      </c>
      <c r="O1460" s="250">
        <f>'MMA Rev-Exp Region 4'!AE$28</f>
        <v>0</v>
      </c>
      <c r="P1460" s="250">
        <f>'MMA Rev-Exp Region 4'!AF$28</f>
        <v>0</v>
      </c>
      <c r="Q1460" s="250">
        <f>'MMA Rev-Exp Region 4'!AG$28</f>
        <v>0</v>
      </c>
      <c r="R1460" s="250">
        <f>'MMA Rev-Exp Region 4'!AH$28</f>
        <v>0</v>
      </c>
      <c r="S1460" s="250">
        <f>'MMA Rev-Exp Region 4'!AI$28</f>
        <v>0</v>
      </c>
      <c r="T1460" s="250">
        <f>'MMA Rev-Exp Region 4'!AJ$28</f>
        <v>0</v>
      </c>
      <c r="U1460" s="250">
        <f>'MMA Rev-Exp Region 4'!AK$28</f>
        <v>0</v>
      </c>
      <c r="V1460" s="250">
        <f>'MMA Rev-Exp Region 4'!AL$28</f>
        <v>0</v>
      </c>
      <c r="W1460" s="250">
        <f>'MMA Rev-Exp Region 4'!AM$28</f>
        <v>0</v>
      </c>
      <c r="X1460" s="219"/>
    </row>
    <row r="1461" spans="5:24" x14ac:dyDescent="0.3">
      <c r="E1461" s="243">
        <f>Jurat!I$1</f>
        <v>0</v>
      </c>
      <c r="F1461" s="244">
        <f>Jurat!D$33</f>
        <v>0</v>
      </c>
      <c r="G1461" s="219" t="s">
        <v>555</v>
      </c>
      <c r="H1461" s="244">
        <v>42735</v>
      </c>
      <c r="I1461" s="219" t="s">
        <v>489</v>
      </c>
      <c r="J1461" s="219" t="s">
        <v>626</v>
      </c>
      <c r="K1461" s="219" t="s">
        <v>558</v>
      </c>
      <c r="L1461" s="219" t="s">
        <v>60</v>
      </c>
      <c r="M1461" s="236">
        <v>3.2</v>
      </c>
      <c r="N1461" s="229" t="s">
        <v>38</v>
      </c>
      <c r="O1461" s="250">
        <f>'MMA Rev-Exp Region 4'!AE$29</f>
        <v>0</v>
      </c>
      <c r="P1461" s="250">
        <f>'MMA Rev-Exp Region 4'!AF$29</f>
        <v>0</v>
      </c>
      <c r="Q1461" s="250">
        <f>'MMA Rev-Exp Region 4'!AG$29</f>
        <v>0</v>
      </c>
      <c r="R1461" s="250">
        <f>'MMA Rev-Exp Region 4'!AH$29</f>
        <v>0</v>
      </c>
      <c r="S1461" s="250">
        <f>'MMA Rev-Exp Region 4'!AI$29</f>
        <v>0</v>
      </c>
      <c r="T1461" s="250">
        <f>'MMA Rev-Exp Region 4'!AJ$29</f>
        <v>0</v>
      </c>
      <c r="U1461" s="250">
        <f>'MMA Rev-Exp Region 4'!AK$29</f>
        <v>0</v>
      </c>
      <c r="V1461" s="250">
        <f>'MMA Rev-Exp Region 4'!AL$29</f>
        <v>0</v>
      </c>
      <c r="W1461" s="250">
        <f>'MMA Rev-Exp Region 4'!AM$29</f>
        <v>0</v>
      </c>
      <c r="X1461" s="219"/>
    </row>
    <row r="1462" spans="5:24" x14ac:dyDescent="0.3">
      <c r="E1462" s="243">
        <f>Jurat!I$1</f>
        <v>0</v>
      </c>
      <c r="F1462" s="244">
        <f>Jurat!D$33</f>
        <v>0</v>
      </c>
      <c r="G1462" s="219" t="s">
        <v>555</v>
      </c>
      <c r="H1462" s="244">
        <v>42735</v>
      </c>
      <c r="I1462" s="219" t="s">
        <v>489</v>
      </c>
      <c r="J1462" s="219" t="s">
        <v>626</v>
      </c>
      <c r="K1462" s="219" t="s">
        <v>558</v>
      </c>
      <c r="L1462" s="219" t="s">
        <v>60</v>
      </c>
      <c r="M1462" s="236">
        <v>3.3</v>
      </c>
      <c r="N1462" s="229" t="s">
        <v>61</v>
      </c>
      <c r="O1462" s="250">
        <f>'MMA Rev-Exp Region 4'!AE$30</f>
        <v>0</v>
      </c>
      <c r="P1462" s="250">
        <f>'MMA Rev-Exp Region 4'!AF$30</f>
        <v>0</v>
      </c>
      <c r="Q1462" s="250">
        <f>'MMA Rev-Exp Region 4'!AG$30</f>
        <v>0</v>
      </c>
      <c r="R1462" s="250">
        <f>'MMA Rev-Exp Region 4'!AH$30</f>
        <v>0</v>
      </c>
      <c r="S1462" s="250">
        <f>'MMA Rev-Exp Region 4'!AI$30</f>
        <v>0</v>
      </c>
      <c r="T1462" s="250">
        <f>'MMA Rev-Exp Region 4'!AJ$30</f>
        <v>0</v>
      </c>
      <c r="U1462" s="250">
        <f>'MMA Rev-Exp Region 4'!AK$30</f>
        <v>0</v>
      </c>
      <c r="V1462" s="250">
        <f>'MMA Rev-Exp Region 4'!AL$30</f>
        <v>0</v>
      </c>
      <c r="W1462" s="250">
        <f>'MMA Rev-Exp Region 4'!AM$30</f>
        <v>0</v>
      </c>
      <c r="X1462" s="219"/>
    </row>
    <row r="1463" spans="5:24" x14ac:dyDescent="0.3">
      <c r="E1463" s="243">
        <f>Jurat!I$1</f>
        <v>0</v>
      </c>
      <c r="F1463" s="244">
        <f>Jurat!D$33</f>
        <v>0</v>
      </c>
      <c r="G1463" s="219" t="s">
        <v>555</v>
      </c>
      <c r="H1463" s="244">
        <v>42735</v>
      </c>
      <c r="I1463" s="219" t="s">
        <v>489</v>
      </c>
      <c r="J1463" s="219" t="s">
        <v>626</v>
      </c>
      <c r="K1463" s="219" t="s">
        <v>558</v>
      </c>
      <c r="L1463" s="219" t="s">
        <v>60</v>
      </c>
      <c r="M1463" s="236" t="s">
        <v>49</v>
      </c>
      <c r="N1463" s="229" t="s">
        <v>168</v>
      </c>
      <c r="O1463" s="250">
        <f>'MMA Rev-Exp Region 4'!AE$31</f>
        <v>0</v>
      </c>
      <c r="P1463" s="250">
        <f>'MMA Rev-Exp Region 4'!AF$31</f>
        <v>0</v>
      </c>
      <c r="Q1463" s="250">
        <f>'MMA Rev-Exp Region 4'!AG$31</f>
        <v>0</v>
      </c>
      <c r="R1463" s="250">
        <f>'MMA Rev-Exp Region 4'!AH$31</f>
        <v>0</v>
      </c>
      <c r="S1463" s="250">
        <f>'MMA Rev-Exp Region 4'!AI$31</f>
        <v>0</v>
      </c>
      <c r="T1463" s="250">
        <f>'MMA Rev-Exp Region 4'!AJ$31</f>
        <v>0</v>
      </c>
      <c r="U1463" s="250">
        <f>'MMA Rev-Exp Region 4'!AK$31</f>
        <v>0</v>
      </c>
      <c r="V1463" s="250">
        <f>'MMA Rev-Exp Region 4'!AL$31</f>
        <v>0</v>
      </c>
      <c r="W1463" s="250">
        <f>'MMA Rev-Exp Region 4'!AM$31</f>
        <v>0</v>
      </c>
      <c r="X1463" s="219"/>
    </row>
    <row r="1464" spans="5:24" x14ac:dyDescent="0.3">
      <c r="E1464" s="243">
        <f>Jurat!I$1</f>
        <v>0</v>
      </c>
      <c r="F1464" s="244">
        <f>Jurat!D$33</f>
        <v>0</v>
      </c>
      <c r="G1464" s="219" t="s">
        <v>555</v>
      </c>
      <c r="H1464" s="244">
        <v>42735</v>
      </c>
      <c r="I1464" s="219" t="s">
        <v>489</v>
      </c>
      <c r="J1464" s="219" t="s">
        <v>626</v>
      </c>
      <c r="K1464" s="219" t="s">
        <v>558</v>
      </c>
      <c r="L1464" s="219" t="s">
        <v>60</v>
      </c>
      <c r="M1464" s="236" t="s">
        <v>46</v>
      </c>
      <c r="N1464" s="229" t="s">
        <v>59</v>
      </c>
      <c r="O1464" s="250">
        <f>'MMA Rev-Exp Region 4'!AE$32</f>
        <v>0</v>
      </c>
      <c r="P1464" s="250">
        <f>'MMA Rev-Exp Region 4'!AF$32</f>
        <v>0</v>
      </c>
      <c r="Q1464" s="250">
        <f>'MMA Rev-Exp Region 4'!AG$32</f>
        <v>0</v>
      </c>
      <c r="R1464" s="250">
        <f>'MMA Rev-Exp Region 4'!AH$32</f>
        <v>0</v>
      </c>
      <c r="S1464" s="250">
        <f>'MMA Rev-Exp Region 4'!AI$32</f>
        <v>0</v>
      </c>
      <c r="T1464" s="250">
        <f>'MMA Rev-Exp Region 4'!AJ$32</f>
        <v>0</v>
      </c>
      <c r="U1464" s="250">
        <f>'MMA Rev-Exp Region 4'!AK$32</f>
        <v>0</v>
      </c>
      <c r="V1464" s="250">
        <f>'MMA Rev-Exp Region 4'!AL$32</f>
        <v>0</v>
      </c>
      <c r="W1464" s="250">
        <f>'MMA Rev-Exp Region 4'!AM$32</f>
        <v>0</v>
      </c>
      <c r="X1464" s="219"/>
    </row>
    <row r="1465" spans="5:24" x14ac:dyDescent="0.3">
      <c r="E1465" s="243">
        <f>Jurat!I$1</f>
        <v>0</v>
      </c>
      <c r="F1465" s="244">
        <f>Jurat!D$33</f>
        <v>0</v>
      </c>
      <c r="G1465" s="219" t="s">
        <v>555</v>
      </c>
      <c r="H1465" s="244">
        <v>42735</v>
      </c>
      <c r="I1465" s="219" t="s">
        <v>489</v>
      </c>
      <c r="J1465" s="219" t="s">
        <v>626</v>
      </c>
      <c r="K1465" s="219" t="s">
        <v>558</v>
      </c>
      <c r="L1465" s="219" t="s">
        <v>60</v>
      </c>
      <c r="M1465" s="236" t="s">
        <v>47</v>
      </c>
      <c r="N1465" s="229" t="s">
        <v>169</v>
      </c>
      <c r="O1465" s="250">
        <f>'MMA Rev-Exp Region 4'!AE$33</f>
        <v>0</v>
      </c>
      <c r="P1465" s="250">
        <f>'MMA Rev-Exp Region 4'!AF$33</f>
        <v>0</v>
      </c>
      <c r="Q1465" s="250">
        <f>'MMA Rev-Exp Region 4'!AG$33</f>
        <v>0</v>
      </c>
      <c r="R1465" s="250">
        <f>'MMA Rev-Exp Region 4'!AH$33</f>
        <v>0</v>
      </c>
      <c r="S1465" s="250">
        <f>'MMA Rev-Exp Region 4'!AI$33</f>
        <v>0</v>
      </c>
      <c r="T1465" s="250">
        <f>'MMA Rev-Exp Region 4'!AJ$33</f>
        <v>0</v>
      </c>
      <c r="U1465" s="250">
        <f>'MMA Rev-Exp Region 4'!AK$33</f>
        <v>0</v>
      </c>
      <c r="V1465" s="250">
        <f>'MMA Rev-Exp Region 4'!AL$33</f>
        <v>0</v>
      </c>
      <c r="W1465" s="250">
        <f>'MMA Rev-Exp Region 4'!AM$33</f>
        <v>0</v>
      </c>
      <c r="X1465" s="219"/>
    </row>
    <row r="1466" spans="5:24" x14ac:dyDescent="0.3">
      <c r="E1466" s="243">
        <f>Jurat!I$1</f>
        <v>0</v>
      </c>
      <c r="F1466" s="244">
        <f>Jurat!D$33</f>
        <v>0</v>
      </c>
      <c r="G1466" s="219" t="s">
        <v>555</v>
      </c>
      <c r="H1466" s="244">
        <v>42735</v>
      </c>
      <c r="I1466" s="219" t="s">
        <v>489</v>
      </c>
      <c r="J1466" s="219" t="s">
        <v>626</v>
      </c>
      <c r="K1466" s="219" t="s">
        <v>558</v>
      </c>
      <c r="L1466" s="219" t="s">
        <v>60</v>
      </c>
      <c r="M1466" s="236" t="s">
        <v>48</v>
      </c>
      <c r="N1466" s="229" t="s">
        <v>578</v>
      </c>
      <c r="O1466" s="250">
        <f>'MMA Rev-Exp Region 4'!AE$34</f>
        <v>0</v>
      </c>
      <c r="P1466" s="250">
        <f>'MMA Rev-Exp Region 4'!AF$34</f>
        <v>0</v>
      </c>
      <c r="Q1466" s="250">
        <f>'MMA Rev-Exp Region 4'!AG$34</f>
        <v>0</v>
      </c>
      <c r="R1466" s="250">
        <f>'MMA Rev-Exp Region 4'!AH$34</f>
        <v>0</v>
      </c>
      <c r="S1466" s="250">
        <f>'MMA Rev-Exp Region 4'!AI$34</f>
        <v>0</v>
      </c>
      <c r="T1466" s="250">
        <f>'MMA Rev-Exp Region 4'!AJ$34</f>
        <v>0</v>
      </c>
      <c r="U1466" s="250">
        <f>'MMA Rev-Exp Region 4'!AK$34</f>
        <v>0</v>
      </c>
      <c r="V1466" s="250">
        <f>'MMA Rev-Exp Region 4'!AL$34</f>
        <v>0</v>
      </c>
      <c r="W1466" s="250">
        <f>'MMA Rev-Exp Region 4'!AM$34</f>
        <v>0</v>
      </c>
      <c r="X1466" s="219"/>
    </row>
    <row r="1467" spans="5:24" x14ac:dyDescent="0.3">
      <c r="E1467" s="243">
        <f>Jurat!I$1</f>
        <v>0</v>
      </c>
      <c r="F1467" s="244">
        <f>Jurat!D$33</f>
        <v>0</v>
      </c>
      <c r="G1467" s="219" t="s">
        <v>555</v>
      </c>
      <c r="H1467" s="244">
        <v>42735</v>
      </c>
      <c r="I1467" s="219" t="s">
        <v>489</v>
      </c>
      <c r="J1467" s="219" t="s">
        <v>626</v>
      </c>
      <c r="K1467" s="219" t="s">
        <v>558</v>
      </c>
      <c r="L1467" s="219" t="s">
        <v>26</v>
      </c>
      <c r="M1467" s="236">
        <v>4.0999999999999996</v>
      </c>
      <c r="N1467" s="240" t="s">
        <v>26</v>
      </c>
      <c r="O1467" s="250">
        <f>'MMA Rev-Exp Region 4'!AE$36</f>
        <v>0</v>
      </c>
      <c r="P1467" s="250">
        <f>'MMA Rev-Exp Region 4'!AF$36</f>
        <v>0</v>
      </c>
      <c r="Q1467" s="250">
        <f>'MMA Rev-Exp Region 4'!AG$36</f>
        <v>0</v>
      </c>
      <c r="R1467" s="250">
        <f>'MMA Rev-Exp Region 4'!AH$36</f>
        <v>0</v>
      </c>
      <c r="S1467" s="250">
        <f>'MMA Rev-Exp Region 4'!AI$36</f>
        <v>0</v>
      </c>
      <c r="T1467" s="250">
        <f>'MMA Rev-Exp Region 4'!AJ$36</f>
        <v>0</v>
      </c>
      <c r="U1467" s="250">
        <f>'MMA Rev-Exp Region 4'!AK$36</f>
        <v>0</v>
      </c>
      <c r="V1467" s="250">
        <f>'MMA Rev-Exp Region 4'!AL$36</f>
        <v>0</v>
      </c>
      <c r="W1467" s="250">
        <f>'MMA Rev-Exp Region 4'!AM$36</f>
        <v>0</v>
      </c>
      <c r="X1467" s="219"/>
    </row>
    <row r="1468" spans="5:24" x14ac:dyDescent="0.3">
      <c r="E1468" s="243">
        <f>Jurat!I$1</f>
        <v>0</v>
      </c>
      <c r="F1468" s="244">
        <f>Jurat!D$33</f>
        <v>0</v>
      </c>
      <c r="G1468" s="219" t="s">
        <v>555</v>
      </c>
      <c r="H1468" s="244">
        <v>42735</v>
      </c>
      <c r="I1468" s="219" t="s">
        <v>489</v>
      </c>
      <c r="J1468" s="219" t="s">
        <v>626</v>
      </c>
      <c r="K1468" s="219" t="s">
        <v>558</v>
      </c>
      <c r="L1468" s="219" t="s">
        <v>26</v>
      </c>
      <c r="M1468" s="236" t="s">
        <v>82</v>
      </c>
      <c r="N1468" s="241" t="s">
        <v>219</v>
      </c>
      <c r="O1468" s="250">
        <f>'MMA Rev-Exp Region 4'!AE$37</f>
        <v>0</v>
      </c>
      <c r="P1468" s="250">
        <f>'MMA Rev-Exp Region 4'!AF$37</f>
        <v>0</v>
      </c>
      <c r="Q1468" s="250">
        <f>'MMA Rev-Exp Region 4'!AG$37</f>
        <v>0</v>
      </c>
      <c r="R1468" s="250">
        <f>'MMA Rev-Exp Region 4'!AH$37</f>
        <v>0</v>
      </c>
      <c r="S1468" s="250">
        <f>'MMA Rev-Exp Region 4'!AI$37</f>
        <v>0</v>
      </c>
      <c r="T1468" s="250">
        <f>'MMA Rev-Exp Region 4'!AJ$37</f>
        <v>0</v>
      </c>
      <c r="U1468" s="250">
        <f>'MMA Rev-Exp Region 4'!AK$37</f>
        <v>0</v>
      </c>
      <c r="V1468" s="250">
        <f>'MMA Rev-Exp Region 4'!AL$37</f>
        <v>0</v>
      </c>
      <c r="W1468" s="250">
        <f>'MMA Rev-Exp Region 4'!AM$37</f>
        <v>0</v>
      </c>
      <c r="X1468" s="219"/>
    </row>
    <row r="1469" spans="5:24" x14ac:dyDescent="0.3">
      <c r="E1469" s="243">
        <f>Jurat!I$1</f>
        <v>0</v>
      </c>
      <c r="F1469" s="244">
        <f>Jurat!D$33</f>
        <v>0</v>
      </c>
      <c r="G1469" s="219" t="s">
        <v>555</v>
      </c>
      <c r="H1469" s="244">
        <v>42735</v>
      </c>
      <c r="I1469" s="219" t="s">
        <v>489</v>
      </c>
      <c r="J1469" s="219" t="s">
        <v>626</v>
      </c>
      <c r="K1469" s="219" t="s">
        <v>558</v>
      </c>
      <c r="L1469" s="219" t="s">
        <v>26</v>
      </c>
      <c r="M1469" s="237" t="s">
        <v>83</v>
      </c>
      <c r="N1469" s="242" t="s">
        <v>568</v>
      </c>
      <c r="O1469" s="250">
        <f>'MMA Rev-Exp Region 4'!AE$38</f>
        <v>0</v>
      </c>
      <c r="P1469" s="250">
        <f>'MMA Rev-Exp Region 4'!AF$38</f>
        <v>0</v>
      </c>
      <c r="Q1469" s="250">
        <f>'MMA Rev-Exp Region 4'!AG$38</f>
        <v>0</v>
      </c>
      <c r="R1469" s="250">
        <f>'MMA Rev-Exp Region 4'!AH$38</f>
        <v>0</v>
      </c>
      <c r="S1469" s="250">
        <f>'MMA Rev-Exp Region 4'!AI$38</f>
        <v>0</v>
      </c>
      <c r="T1469" s="250">
        <f>'MMA Rev-Exp Region 4'!AJ$38</f>
        <v>0</v>
      </c>
      <c r="U1469" s="250">
        <f>'MMA Rev-Exp Region 4'!AK$38</f>
        <v>0</v>
      </c>
      <c r="V1469" s="250">
        <f>'MMA Rev-Exp Region 4'!AL$38</f>
        <v>0</v>
      </c>
      <c r="W1469" s="250">
        <f>'MMA Rev-Exp Region 4'!AM$38</f>
        <v>0</v>
      </c>
      <c r="X1469" s="219"/>
    </row>
    <row r="1470" spans="5:24" x14ac:dyDescent="0.3">
      <c r="E1470" s="243">
        <f>Jurat!I$1</f>
        <v>0</v>
      </c>
      <c r="F1470" s="244">
        <f>Jurat!D$33</f>
        <v>0</v>
      </c>
      <c r="G1470" s="219" t="s">
        <v>555</v>
      </c>
      <c r="H1470" s="244">
        <v>42735</v>
      </c>
      <c r="I1470" s="219" t="s">
        <v>489</v>
      </c>
      <c r="J1470" s="219" t="s">
        <v>626</v>
      </c>
      <c r="K1470" s="219" t="s">
        <v>558</v>
      </c>
      <c r="L1470" s="219" t="s">
        <v>559</v>
      </c>
      <c r="M1470" s="236">
        <v>5.0999999999999996</v>
      </c>
      <c r="N1470" s="240" t="s">
        <v>41</v>
      </c>
      <c r="O1470" s="250">
        <f>'MMA Rev-Exp Region 4'!AE$40</f>
        <v>0</v>
      </c>
      <c r="P1470" s="250">
        <f>'MMA Rev-Exp Region 4'!AF$40</f>
        <v>0</v>
      </c>
      <c r="Q1470" s="250">
        <f>'MMA Rev-Exp Region 4'!AG$40</f>
        <v>0</v>
      </c>
      <c r="R1470" s="250">
        <f>'MMA Rev-Exp Region 4'!AH$40</f>
        <v>0</v>
      </c>
      <c r="S1470" s="250">
        <f>'MMA Rev-Exp Region 4'!AI$40</f>
        <v>0</v>
      </c>
      <c r="T1470" s="250">
        <f>'MMA Rev-Exp Region 4'!AJ$40</f>
        <v>0</v>
      </c>
      <c r="U1470" s="250">
        <f>'MMA Rev-Exp Region 4'!AK$40</f>
        <v>0</v>
      </c>
      <c r="V1470" s="250">
        <f>'MMA Rev-Exp Region 4'!AL$40</f>
        <v>0</v>
      </c>
      <c r="W1470" s="250">
        <f>'MMA Rev-Exp Region 4'!AM$40</f>
        <v>0</v>
      </c>
      <c r="X1470" s="219"/>
    </row>
    <row r="1471" spans="5:24" ht="28.8" x14ac:dyDescent="0.3">
      <c r="E1471" s="243">
        <f>Jurat!I$1</f>
        <v>0</v>
      </c>
      <c r="F1471" s="244">
        <f>Jurat!D$33</f>
        <v>0</v>
      </c>
      <c r="G1471" s="219" t="s">
        <v>555</v>
      </c>
      <c r="H1471" s="244">
        <v>42735</v>
      </c>
      <c r="I1471" s="219" t="s">
        <v>489</v>
      </c>
      <c r="J1471" s="219" t="s">
        <v>626</v>
      </c>
      <c r="K1471" s="219" t="s">
        <v>558</v>
      </c>
      <c r="L1471" s="219" t="s">
        <v>559</v>
      </c>
      <c r="M1471" s="236">
        <v>5.2</v>
      </c>
      <c r="N1471" s="240" t="s">
        <v>367</v>
      </c>
      <c r="O1471" s="250">
        <f>'MMA Rev-Exp Region 4'!AE$41</f>
        <v>0</v>
      </c>
      <c r="P1471" s="250">
        <f>'MMA Rev-Exp Region 4'!AF$41</f>
        <v>0</v>
      </c>
      <c r="Q1471" s="250">
        <f>'MMA Rev-Exp Region 4'!AG$41</f>
        <v>0</v>
      </c>
      <c r="R1471" s="250">
        <f>'MMA Rev-Exp Region 4'!AH$41</f>
        <v>0</v>
      </c>
      <c r="S1471" s="250">
        <f>'MMA Rev-Exp Region 4'!AI$41</f>
        <v>0</v>
      </c>
      <c r="T1471" s="250">
        <f>'MMA Rev-Exp Region 4'!AJ$41</f>
        <v>0</v>
      </c>
      <c r="U1471" s="250">
        <f>'MMA Rev-Exp Region 4'!AK$41</f>
        <v>0</v>
      </c>
      <c r="V1471" s="250">
        <f>'MMA Rev-Exp Region 4'!AL$41</f>
        <v>0</v>
      </c>
      <c r="W1471" s="250">
        <f>'MMA Rev-Exp Region 4'!AM$41</f>
        <v>0</v>
      </c>
      <c r="X1471" s="219"/>
    </row>
    <row r="1472" spans="5:24" ht="28.8" x14ac:dyDescent="0.3">
      <c r="E1472" s="243">
        <f>Jurat!I$1</f>
        <v>0</v>
      </c>
      <c r="F1472" s="244">
        <f>Jurat!D$33</f>
        <v>0</v>
      </c>
      <c r="G1472" s="219" t="s">
        <v>555</v>
      </c>
      <c r="H1472" s="244">
        <v>42735</v>
      </c>
      <c r="I1472" s="219" t="s">
        <v>489</v>
      </c>
      <c r="J1472" s="219" t="s">
        <v>626</v>
      </c>
      <c r="K1472" s="219" t="s">
        <v>558</v>
      </c>
      <c r="L1472" s="219" t="s">
        <v>559</v>
      </c>
      <c r="M1472" s="236">
        <v>5.3</v>
      </c>
      <c r="N1472" s="240" t="s">
        <v>368</v>
      </c>
      <c r="O1472" s="250">
        <f>'MMA Rev-Exp Region 4'!AE$42</f>
        <v>0</v>
      </c>
      <c r="P1472" s="250">
        <f>'MMA Rev-Exp Region 4'!AF$42</f>
        <v>0</v>
      </c>
      <c r="Q1472" s="250">
        <f>'MMA Rev-Exp Region 4'!AG$42</f>
        <v>0</v>
      </c>
      <c r="R1472" s="250">
        <f>'MMA Rev-Exp Region 4'!AH$42</f>
        <v>0</v>
      </c>
      <c r="S1472" s="250">
        <f>'MMA Rev-Exp Region 4'!AI$42</f>
        <v>0</v>
      </c>
      <c r="T1472" s="250">
        <f>'MMA Rev-Exp Region 4'!AJ$42</f>
        <v>0</v>
      </c>
      <c r="U1472" s="250">
        <f>'MMA Rev-Exp Region 4'!AK$42</f>
        <v>0</v>
      </c>
      <c r="V1472" s="250">
        <f>'MMA Rev-Exp Region 4'!AL$42</f>
        <v>0</v>
      </c>
      <c r="W1472" s="250">
        <f>'MMA Rev-Exp Region 4'!AM$42</f>
        <v>0</v>
      </c>
      <c r="X1472" s="219"/>
    </row>
    <row r="1473" spans="5:24" x14ac:dyDescent="0.3">
      <c r="E1473" s="243">
        <f>Jurat!I$1</f>
        <v>0</v>
      </c>
      <c r="F1473" s="244">
        <f>Jurat!D$33</f>
        <v>0</v>
      </c>
      <c r="G1473" s="219" t="s">
        <v>555</v>
      </c>
      <c r="H1473" s="244">
        <v>42735</v>
      </c>
      <c r="I1473" s="219" t="s">
        <v>489</v>
      </c>
      <c r="J1473" s="219" t="s">
        <v>626</v>
      </c>
      <c r="K1473" s="219" t="s">
        <v>558</v>
      </c>
      <c r="L1473" s="219" t="s">
        <v>559</v>
      </c>
      <c r="M1473" s="236" t="s">
        <v>89</v>
      </c>
      <c r="N1473" s="240" t="s">
        <v>569</v>
      </c>
      <c r="O1473" s="250">
        <f>'MMA Rev-Exp Region 4'!AE$43</f>
        <v>0</v>
      </c>
      <c r="P1473" s="250">
        <f>'MMA Rev-Exp Region 4'!AF$43</f>
        <v>0</v>
      </c>
      <c r="Q1473" s="250">
        <f>'MMA Rev-Exp Region 4'!AG$43</f>
        <v>0</v>
      </c>
      <c r="R1473" s="250">
        <f>'MMA Rev-Exp Region 4'!AH$43</f>
        <v>0</v>
      </c>
      <c r="S1473" s="250">
        <f>'MMA Rev-Exp Region 4'!AI$43</f>
        <v>0</v>
      </c>
      <c r="T1473" s="250">
        <f>'MMA Rev-Exp Region 4'!AJ$43</f>
        <v>0</v>
      </c>
      <c r="U1473" s="250">
        <f>'MMA Rev-Exp Region 4'!AK$43</f>
        <v>0</v>
      </c>
      <c r="V1473" s="250">
        <f>'MMA Rev-Exp Region 4'!AL$43</f>
        <v>0</v>
      </c>
      <c r="W1473" s="250">
        <f>'MMA Rev-Exp Region 4'!AM$43</f>
        <v>0</v>
      </c>
      <c r="X1473" s="219"/>
    </row>
    <row r="1474" spans="5:24" x14ac:dyDescent="0.3">
      <c r="E1474" s="243">
        <f>Jurat!I$1</f>
        <v>0</v>
      </c>
      <c r="F1474" s="244">
        <f>Jurat!D$33</f>
        <v>0</v>
      </c>
      <c r="G1474" s="219" t="s">
        <v>555</v>
      </c>
      <c r="H1474" s="244">
        <v>42735</v>
      </c>
      <c r="I1474" s="219" t="s">
        <v>489</v>
      </c>
      <c r="J1474" s="219" t="s">
        <v>626</v>
      </c>
      <c r="K1474" s="219" t="s">
        <v>558</v>
      </c>
      <c r="L1474" s="219" t="s">
        <v>560</v>
      </c>
      <c r="M1474" s="236">
        <v>6.1</v>
      </c>
      <c r="N1474" s="240" t="s">
        <v>20</v>
      </c>
      <c r="O1474" s="250">
        <f>'MMA Rev-Exp Region 4'!AE$45</f>
        <v>0</v>
      </c>
      <c r="P1474" s="250">
        <f>'MMA Rev-Exp Region 4'!AF$45</f>
        <v>0</v>
      </c>
      <c r="Q1474" s="250">
        <f>'MMA Rev-Exp Region 4'!AG$45</f>
        <v>0</v>
      </c>
      <c r="R1474" s="250">
        <f>'MMA Rev-Exp Region 4'!AH$45</f>
        <v>0</v>
      </c>
      <c r="S1474" s="250">
        <f>'MMA Rev-Exp Region 4'!AI$45</f>
        <v>0</v>
      </c>
      <c r="T1474" s="250">
        <f>'MMA Rev-Exp Region 4'!AJ$45</f>
        <v>0</v>
      </c>
      <c r="U1474" s="250">
        <f>'MMA Rev-Exp Region 4'!AK$45</f>
        <v>0</v>
      </c>
      <c r="V1474" s="250">
        <f>'MMA Rev-Exp Region 4'!AL$45</f>
        <v>0</v>
      </c>
      <c r="W1474" s="250">
        <f>'MMA Rev-Exp Region 4'!AM$45</f>
        <v>0</v>
      </c>
      <c r="X1474" s="219"/>
    </row>
    <row r="1475" spans="5:24" x14ac:dyDescent="0.3">
      <c r="E1475" s="243">
        <f>Jurat!I$1</f>
        <v>0</v>
      </c>
      <c r="F1475" s="244">
        <f>Jurat!D$33</f>
        <v>0</v>
      </c>
      <c r="G1475" s="219" t="s">
        <v>555</v>
      </c>
      <c r="H1475" s="244">
        <v>42735</v>
      </c>
      <c r="I1475" s="219" t="s">
        <v>489</v>
      </c>
      <c r="J1475" s="219" t="s">
        <v>626</v>
      </c>
      <c r="K1475" s="219" t="s">
        <v>558</v>
      </c>
      <c r="L1475" s="219" t="s">
        <v>560</v>
      </c>
      <c r="M1475" s="236">
        <v>6.2</v>
      </c>
      <c r="N1475" s="240" t="s">
        <v>21</v>
      </c>
      <c r="O1475" s="250">
        <f>'MMA Rev-Exp Region 4'!AE$46</f>
        <v>0</v>
      </c>
      <c r="P1475" s="250">
        <f>'MMA Rev-Exp Region 4'!AF$46</f>
        <v>0</v>
      </c>
      <c r="Q1475" s="250">
        <f>'MMA Rev-Exp Region 4'!AG$46</f>
        <v>0</v>
      </c>
      <c r="R1475" s="250">
        <f>'MMA Rev-Exp Region 4'!AH$46</f>
        <v>0</v>
      </c>
      <c r="S1475" s="250">
        <f>'MMA Rev-Exp Region 4'!AI$46</f>
        <v>0</v>
      </c>
      <c r="T1475" s="250">
        <f>'MMA Rev-Exp Region 4'!AJ$46</f>
        <v>0</v>
      </c>
      <c r="U1475" s="250">
        <f>'MMA Rev-Exp Region 4'!AK$46</f>
        <v>0</v>
      </c>
      <c r="V1475" s="250">
        <f>'MMA Rev-Exp Region 4'!AL$46</f>
        <v>0</v>
      </c>
      <c r="W1475" s="250">
        <f>'MMA Rev-Exp Region 4'!AM$46</f>
        <v>0</v>
      </c>
      <c r="X1475" s="219"/>
    </row>
    <row r="1476" spans="5:24" x14ac:dyDescent="0.3">
      <c r="E1476" s="243">
        <f>Jurat!I$1</f>
        <v>0</v>
      </c>
      <c r="F1476" s="244">
        <f>Jurat!D$33</f>
        <v>0</v>
      </c>
      <c r="G1476" s="219" t="s">
        <v>555</v>
      </c>
      <c r="H1476" s="244">
        <v>42735</v>
      </c>
      <c r="I1476" s="219" t="s">
        <v>489</v>
      </c>
      <c r="J1476" s="219" t="s">
        <v>626</v>
      </c>
      <c r="K1476" s="219" t="s">
        <v>558</v>
      </c>
      <c r="L1476" s="219" t="s">
        <v>560</v>
      </c>
      <c r="M1476" s="236">
        <v>6.3</v>
      </c>
      <c r="N1476" s="240" t="s">
        <v>220</v>
      </c>
      <c r="O1476" s="250">
        <f>'MMA Rev-Exp Region 4'!AE$47</f>
        <v>0</v>
      </c>
      <c r="P1476" s="250">
        <f>'MMA Rev-Exp Region 4'!AF$47</f>
        <v>0</v>
      </c>
      <c r="Q1476" s="250">
        <f>'MMA Rev-Exp Region 4'!AG$47</f>
        <v>0</v>
      </c>
      <c r="R1476" s="250">
        <f>'MMA Rev-Exp Region 4'!AH$47</f>
        <v>0</v>
      </c>
      <c r="S1476" s="250">
        <f>'MMA Rev-Exp Region 4'!AI$47</f>
        <v>0</v>
      </c>
      <c r="T1476" s="250">
        <f>'MMA Rev-Exp Region 4'!AJ$47</f>
        <v>0</v>
      </c>
      <c r="U1476" s="250">
        <f>'MMA Rev-Exp Region 4'!AK$47</f>
        <v>0</v>
      </c>
      <c r="V1476" s="250">
        <f>'MMA Rev-Exp Region 4'!AL$47</f>
        <v>0</v>
      </c>
      <c r="W1476" s="250">
        <f>'MMA Rev-Exp Region 4'!AM$47</f>
        <v>0</v>
      </c>
      <c r="X1476" s="219"/>
    </row>
    <row r="1477" spans="5:24" x14ac:dyDescent="0.3">
      <c r="E1477" s="243">
        <f>Jurat!I$1</f>
        <v>0</v>
      </c>
      <c r="F1477" s="244">
        <f>Jurat!D$33</f>
        <v>0</v>
      </c>
      <c r="G1477" s="219" t="s">
        <v>555</v>
      </c>
      <c r="H1477" s="244">
        <v>42735</v>
      </c>
      <c r="I1477" s="219" t="s">
        <v>489</v>
      </c>
      <c r="J1477" s="219" t="s">
        <v>626</v>
      </c>
      <c r="K1477" s="219" t="s">
        <v>558</v>
      </c>
      <c r="L1477" s="219" t="s">
        <v>560</v>
      </c>
      <c r="M1477" s="236" t="s">
        <v>94</v>
      </c>
      <c r="N1477" s="240" t="s">
        <v>570</v>
      </c>
      <c r="O1477" s="250">
        <f>'MMA Rev-Exp Region 4'!AE$48</f>
        <v>0</v>
      </c>
      <c r="P1477" s="250">
        <f>'MMA Rev-Exp Region 4'!AF$48</f>
        <v>0</v>
      </c>
      <c r="Q1477" s="250">
        <f>'MMA Rev-Exp Region 4'!AG$48</f>
        <v>0</v>
      </c>
      <c r="R1477" s="250">
        <f>'MMA Rev-Exp Region 4'!AH$48</f>
        <v>0</v>
      </c>
      <c r="S1477" s="250">
        <f>'MMA Rev-Exp Region 4'!AI$48</f>
        <v>0</v>
      </c>
      <c r="T1477" s="250">
        <f>'MMA Rev-Exp Region 4'!AJ$48</f>
        <v>0</v>
      </c>
      <c r="U1477" s="250">
        <f>'MMA Rev-Exp Region 4'!AK$48</f>
        <v>0</v>
      </c>
      <c r="V1477" s="250">
        <f>'MMA Rev-Exp Region 4'!AL$48</f>
        <v>0</v>
      </c>
      <c r="W1477" s="250">
        <f>'MMA Rev-Exp Region 4'!AM$48</f>
        <v>0</v>
      </c>
      <c r="X1477" s="219"/>
    </row>
    <row r="1478" spans="5:24" x14ac:dyDescent="0.3">
      <c r="E1478" s="243">
        <f>Jurat!I$1</f>
        <v>0</v>
      </c>
      <c r="F1478" s="244">
        <f>Jurat!D$33</f>
        <v>0</v>
      </c>
      <c r="G1478" s="219" t="s">
        <v>555</v>
      </c>
      <c r="H1478" s="244">
        <v>42735</v>
      </c>
      <c r="I1478" s="219" t="s">
        <v>489</v>
      </c>
      <c r="J1478" s="219" t="s">
        <v>626</v>
      </c>
      <c r="K1478" s="219" t="s">
        <v>558</v>
      </c>
      <c r="L1478" s="219" t="s">
        <v>561</v>
      </c>
      <c r="M1478" s="236">
        <v>7.1</v>
      </c>
      <c r="N1478" s="240" t="s">
        <v>22</v>
      </c>
      <c r="O1478" s="250">
        <f>'MMA Rev-Exp Region 4'!AE$50</f>
        <v>0</v>
      </c>
      <c r="P1478" s="250">
        <f>'MMA Rev-Exp Region 4'!AF$50</f>
        <v>0</v>
      </c>
      <c r="Q1478" s="250">
        <f>'MMA Rev-Exp Region 4'!AG$50</f>
        <v>0</v>
      </c>
      <c r="R1478" s="250">
        <f>'MMA Rev-Exp Region 4'!AH$50</f>
        <v>0</v>
      </c>
      <c r="S1478" s="250">
        <f>'MMA Rev-Exp Region 4'!AI$50</f>
        <v>0</v>
      </c>
      <c r="T1478" s="250">
        <f>'MMA Rev-Exp Region 4'!AJ$50</f>
        <v>0</v>
      </c>
      <c r="U1478" s="250">
        <f>'MMA Rev-Exp Region 4'!AK$50</f>
        <v>0</v>
      </c>
      <c r="V1478" s="250">
        <f>'MMA Rev-Exp Region 4'!AL$50</f>
        <v>0</v>
      </c>
      <c r="W1478" s="250">
        <f>'MMA Rev-Exp Region 4'!AM$50</f>
        <v>0</v>
      </c>
      <c r="X1478" s="219"/>
    </row>
    <row r="1479" spans="5:24" x14ac:dyDescent="0.3">
      <c r="E1479" s="243">
        <f>Jurat!I$1</f>
        <v>0</v>
      </c>
      <c r="F1479" s="244">
        <f>Jurat!D$33</f>
        <v>0</v>
      </c>
      <c r="G1479" s="219" t="s">
        <v>555</v>
      </c>
      <c r="H1479" s="244">
        <v>42735</v>
      </c>
      <c r="I1479" s="219" t="s">
        <v>489</v>
      </c>
      <c r="J1479" s="219" t="s">
        <v>626</v>
      </c>
      <c r="K1479" s="219" t="s">
        <v>558</v>
      </c>
      <c r="L1479" s="219" t="s">
        <v>561</v>
      </c>
      <c r="M1479" s="236">
        <v>7.2</v>
      </c>
      <c r="N1479" s="240" t="s">
        <v>23</v>
      </c>
      <c r="O1479" s="250">
        <f>'MMA Rev-Exp Region 4'!AE$51</f>
        <v>0</v>
      </c>
      <c r="P1479" s="250">
        <f>'MMA Rev-Exp Region 4'!AF$51</f>
        <v>0</v>
      </c>
      <c r="Q1479" s="250">
        <f>'MMA Rev-Exp Region 4'!AG$51</f>
        <v>0</v>
      </c>
      <c r="R1479" s="250">
        <f>'MMA Rev-Exp Region 4'!AH$51</f>
        <v>0</v>
      </c>
      <c r="S1479" s="250">
        <f>'MMA Rev-Exp Region 4'!AI$51</f>
        <v>0</v>
      </c>
      <c r="T1479" s="250">
        <f>'MMA Rev-Exp Region 4'!AJ$51</f>
        <v>0</v>
      </c>
      <c r="U1479" s="250">
        <f>'MMA Rev-Exp Region 4'!AK$51</f>
        <v>0</v>
      </c>
      <c r="V1479" s="250">
        <f>'MMA Rev-Exp Region 4'!AL$51</f>
        <v>0</v>
      </c>
      <c r="W1479" s="250">
        <f>'MMA Rev-Exp Region 4'!AM$51</f>
        <v>0</v>
      </c>
      <c r="X1479" s="219"/>
    </row>
    <row r="1480" spans="5:24" x14ac:dyDescent="0.3">
      <c r="E1480" s="243">
        <f>Jurat!I$1</f>
        <v>0</v>
      </c>
      <c r="F1480" s="244">
        <f>Jurat!D$33</f>
        <v>0</v>
      </c>
      <c r="G1480" s="219" t="s">
        <v>555</v>
      </c>
      <c r="H1480" s="244">
        <v>42735</v>
      </c>
      <c r="I1480" s="219" t="s">
        <v>489</v>
      </c>
      <c r="J1480" s="219" t="s">
        <v>626</v>
      </c>
      <c r="K1480" s="219" t="s">
        <v>558</v>
      </c>
      <c r="L1480" s="219" t="s">
        <v>561</v>
      </c>
      <c r="M1480" s="236">
        <v>7.3</v>
      </c>
      <c r="N1480" s="240" t="s">
        <v>171</v>
      </c>
      <c r="O1480" s="250">
        <f>'MMA Rev-Exp Region 4'!AE$52</f>
        <v>0</v>
      </c>
      <c r="P1480" s="250">
        <f>'MMA Rev-Exp Region 4'!AF$52</f>
        <v>0</v>
      </c>
      <c r="Q1480" s="250">
        <f>'MMA Rev-Exp Region 4'!AG$52</f>
        <v>0</v>
      </c>
      <c r="R1480" s="250">
        <f>'MMA Rev-Exp Region 4'!AH$52</f>
        <v>0</v>
      </c>
      <c r="S1480" s="250">
        <f>'MMA Rev-Exp Region 4'!AI$52</f>
        <v>0</v>
      </c>
      <c r="T1480" s="250">
        <f>'MMA Rev-Exp Region 4'!AJ$52</f>
        <v>0</v>
      </c>
      <c r="U1480" s="250">
        <f>'MMA Rev-Exp Region 4'!AK$52</f>
        <v>0</v>
      </c>
      <c r="V1480" s="250">
        <f>'MMA Rev-Exp Region 4'!AL$52</f>
        <v>0</v>
      </c>
      <c r="W1480" s="250">
        <f>'MMA Rev-Exp Region 4'!AM$52</f>
        <v>0</v>
      </c>
      <c r="X1480" s="219"/>
    </row>
    <row r="1481" spans="5:24" x14ac:dyDescent="0.3">
      <c r="E1481" s="243">
        <f>Jurat!I$1</f>
        <v>0</v>
      </c>
      <c r="F1481" s="244">
        <f>Jurat!D$33</f>
        <v>0</v>
      </c>
      <c r="G1481" s="219" t="s">
        <v>555</v>
      </c>
      <c r="H1481" s="244">
        <v>42735</v>
      </c>
      <c r="I1481" s="219" t="s">
        <v>489</v>
      </c>
      <c r="J1481" s="219" t="s">
        <v>626</v>
      </c>
      <c r="K1481" s="219" t="s">
        <v>558</v>
      </c>
      <c r="L1481" s="219" t="s">
        <v>561</v>
      </c>
      <c r="M1481" s="236" t="s">
        <v>98</v>
      </c>
      <c r="N1481" s="240" t="s">
        <v>571</v>
      </c>
      <c r="O1481" s="250">
        <f>'MMA Rev-Exp Region 4'!AE$53</f>
        <v>0</v>
      </c>
      <c r="P1481" s="250">
        <f>'MMA Rev-Exp Region 4'!AF$53</f>
        <v>0</v>
      </c>
      <c r="Q1481" s="250">
        <f>'MMA Rev-Exp Region 4'!AG$53</f>
        <v>0</v>
      </c>
      <c r="R1481" s="250">
        <f>'MMA Rev-Exp Region 4'!AH$53</f>
        <v>0</v>
      </c>
      <c r="S1481" s="250">
        <f>'MMA Rev-Exp Region 4'!AI$53</f>
        <v>0</v>
      </c>
      <c r="T1481" s="250">
        <f>'MMA Rev-Exp Region 4'!AJ$53</f>
        <v>0</v>
      </c>
      <c r="U1481" s="250">
        <f>'MMA Rev-Exp Region 4'!AK$53</f>
        <v>0</v>
      </c>
      <c r="V1481" s="250">
        <f>'MMA Rev-Exp Region 4'!AL$53</f>
        <v>0</v>
      </c>
      <c r="W1481" s="250">
        <f>'MMA Rev-Exp Region 4'!AM$53</f>
        <v>0</v>
      </c>
      <c r="X1481" s="219"/>
    </row>
    <row r="1482" spans="5:24" x14ac:dyDescent="0.3">
      <c r="E1482" s="243">
        <f>Jurat!I$1</f>
        <v>0</v>
      </c>
      <c r="F1482" s="244">
        <f>Jurat!D$33</f>
        <v>0</v>
      </c>
      <c r="G1482" s="219" t="s">
        <v>555</v>
      </c>
      <c r="H1482" s="244">
        <v>42735</v>
      </c>
      <c r="I1482" s="219" t="s">
        <v>489</v>
      </c>
      <c r="J1482" s="219" t="s">
        <v>626</v>
      </c>
      <c r="K1482" s="219" t="s">
        <v>558</v>
      </c>
      <c r="L1482" s="219" t="s">
        <v>562</v>
      </c>
      <c r="M1482" s="236">
        <v>8.1</v>
      </c>
      <c r="N1482" s="229" t="s">
        <v>24</v>
      </c>
      <c r="O1482" s="250">
        <f>'MMA Rev-Exp Region 4'!AE$55</f>
        <v>0</v>
      </c>
      <c r="P1482" s="250">
        <f>'MMA Rev-Exp Region 4'!AF$55</f>
        <v>0</v>
      </c>
      <c r="Q1482" s="250">
        <f>'MMA Rev-Exp Region 4'!AG$55</f>
        <v>0</v>
      </c>
      <c r="R1482" s="250">
        <f>'MMA Rev-Exp Region 4'!AH$55</f>
        <v>0</v>
      </c>
      <c r="S1482" s="250">
        <f>'MMA Rev-Exp Region 4'!AI$55</f>
        <v>0</v>
      </c>
      <c r="T1482" s="250">
        <f>'MMA Rev-Exp Region 4'!AJ$55</f>
        <v>0</v>
      </c>
      <c r="U1482" s="250">
        <f>'MMA Rev-Exp Region 4'!AK$55</f>
        <v>0</v>
      </c>
      <c r="V1482" s="250">
        <f>'MMA Rev-Exp Region 4'!AL$55</f>
        <v>0</v>
      </c>
      <c r="W1482" s="250">
        <f>'MMA Rev-Exp Region 4'!AM$55</f>
        <v>0</v>
      </c>
      <c r="X1482" s="219"/>
    </row>
    <row r="1483" spans="5:24" x14ac:dyDescent="0.3">
      <c r="E1483" s="243">
        <f>Jurat!I$1</f>
        <v>0</v>
      </c>
      <c r="F1483" s="244">
        <f>Jurat!D$33</f>
        <v>0</v>
      </c>
      <c r="G1483" s="219" t="s">
        <v>555</v>
      </c>
      <c r="H1483" s="244">
        <v>42735</v>
      </c>
      <c r="I1483" s="219" t="s">
        <v>489</v>
      </c>
      <c r="J1483" s="219" t="s">
        <v>626</v>
      </c>
      <c r="K1483" s="219" t="s">
        <v>558</v>
      </c>
      <c r="L1483" s="219" t="s">
        <v>562</v>
      </c>
      <c r="M1483" s="236" t="s">
        <v>124</v>
      </c>
      <c r="N1483" s="229" t="s">
        <v>557</v>
      </c>
      <c r="O1483" s="250">
        <f>'MMA Rev-Exp Region 4'!AE$56</f>
        <v>0</v>
      </c>
      <c r="P1483" s="250">
        <f>'MMA Rev-Exp Region 4'!AF$56</f>
        <v>0</v>
      </c>
      <c r="Q1483" s="250">
        <f>'MMA Rev-Exp Region 4'!AG$56</f>
        <v>0</v>
      </c>
      <c r="R1483" s="250">
        <f>'MMA Rev-Exp Region 4'!AH$56</f>
        <v>0</v>
      </c>
      <c r="S1483" s="250">
        <f>'MMA Rev-Exp Region 4'!AI$56</f>
        <v>0</v>
      </c>
      <c r="T1483" s="250">
        <f>'MMA Rev-Exp Region 4'!AJ$56</f>
        <v>0</v>
      </c>
      <c r="U1483" s="250">
        <f>'MMA Rev-Exp Region 4'!AK$56</f>
        <v>0</v>
      </c>
      <c r="V1483" s="250">
        <f>'MMA Rev-Exp Region 4'!AL$56</f>
        <v>0</v>
      </c>
      <c r="W1483" s="250">
        <f>'MMA Rev-Exp Region 4'!AM$56</f>
        <v>0</v>
      </c>
      <c r="X1483" s="219"/>
    </row>
    <row r="1484" spans="5:24" x14ac:dyDescent="0.3">
      <c r="E1484" s="243">
        <f>Jurat!I$1</f>
        <v>0</v>
      </c>
      <c r="F1484" s="244">
        <f>Jurat!D$33</f>
        <v>0</v>
      </c>
      <c r="G1484" s="219" t="s">
        <v>555</v>
      </c>
      <c r="H1484" s="244">
        <v>42735</v>
      </c>
      <c r="I1484" s="219" t="s">
        <v>489</v>
      </c>
      <c r="J1484" s="219" t="s">
        <v>626</v>
      </c>
      <c r="K1484" s="219" t="s">
        <v>558</v>
      </c>
      <c r="L1484" s="219" t="s">
        <v>562</v>
      </c>
      <c r="M1484" s="236" t="s">
        <v>126</v>
      </c>
      <c r="N1484" s="229" t="s">
        <v>173</v>
      </c>
      <c r="O1484" s="250">
        <f>'MMA Rev-Exp Region 4'!AE$57</f>
        <v>0</v>
      </c>
      <c r="P1484" s="250">
        <f>'MMA Rev-Exp Region 4'!AF$57</f>
        <v>0</v>
      </c>
      <c r="Q1484" s="250">
        <f>'MMA Rev-Exp Region 4'!AG$57</f>
        <v>0</v>
      </c>
      <c r="R1484" s="250">
        <f>'MMA Rev-Exp Region 4'!AH$57</f>
        <v>0</v>
      </c>
      <c r="S1484" s="250">
        <f>'MMA Rev-Exp Region 4'!AI$57</f>
        <v>0</v>
      </c>
      <c r="T1484" s="250">
        <f>'MMA Rev-Exp Region 4'!AJ$57</f>
        <v>0</v>
      </c>
      <c r="U1484" s="250">
        <f>'MMA Rev-Exp Region 4'!AK$57</f>
        <v>0</v>
      </c>
      <c r="V1484" s="250">
        <f>'MMA Rev-Exp Region 4'!AL$57</f>
        <v>0</v>
      </c>
      <c r="W1484" s="250">
        <f>'MMA Rev-Exp Region 4'!AM$57</f>
        <v>0</v>
      </c>
      <c r="X1484" s="219"/>
    </row>
    <row r="1485" spans="5:24" x14ac:dyDescent="0.3">
      <c r="E1485" s="243">
        <f>Jurat!I$1</f>
        <v>0</v>
      </c>
      <c r="F1485" s="244">
        <f>Jurat!D$33</f>
        <v>0</v>
      </c>
      <c r="G1485" s="219" t="s">
        <v>555</v>
      </c>
      <c r="H1485" s="244">
        <v>42735</v>
      </c>
      <c r="I1485" s="219" t="s">
        <v>489</v>
      </c>
      <c r="J1485" s="219" t="s">
        <v>626</v>
      </c>
      <c r="K1485" s="219" t="s">
        <v>558</v>
      </c>
      <c r="L1485" s="219" t="s">
        <v>562</v>
      </c>
      <c r="M1485" s="236" t="s">
        <v>127</v>
      </c>
      <c r="N1485" s="229" t="s">
        <v>125</v>
      </c>
      <c r="O1485" s="250">
        <f>'MMA Rev-Exp Region 4'!AE$58</f>
        <v>0</v>
      </c>
      <c r="P1485" s="250">
        <f>'MMA Rev-Exp Region 4'!AF$58</f>
        <v>0</v>
      </c>
      <c r="Q1485" s="250">
        <f>'MMA Rev-Exp Region 4'!AG$58</f>
        <v>0</v>
      </c>
      <c r="R1485" s="250">
        <f>'MMA Rev-Exp Region 4'!AH$58</f>
        <v>0</v>
      </c>
      <c r="S1485" s="250">
        <f>'MMA Rev-Exp Region 4'!AI$58</f>
        <v>0</v>
      </c>
      <c r="T1485" s="250">
        <f>'MMA Rev-Exp Region 4'!AJ$58</f>
        <v>0</v>
      </c>
      <c r="U1485" s="250">
        <f>'MMA Rev-Exp Region 4'!AK$58</f>
        <v>0</v>
      </c>
      <c r="V1485" s="250">
        <f>'MMA Rev-Exp Region 4'!AL$58</f>
        <v>0</v>
      </c>
      <c r="W1485" s="250">
        <f>'MMA Rev-Exp Region 4'!AM$58</f>
        <v>0</v>
      </c>
      <c r="X1485" s="219"/>
    </row>
    <row r="1486" spans="5:24" x14ac:dyDescent="0.3">
      <c r="E1486" s="243">
        <f>Jurat!I$1</f>
        <v>0</v>
      </c>
      <c r="F1486" s="244">
        <f>Jurat!D$33</f>
        <v>0</v>
      </c>
      <c r="G1486" s="219" t="s">
        <v>555</v>
      </c>
      <c r="H1486" s="244">
        <v>42735</v>
      </c>
      <c r="I1486" s="219" t="s">
        <v>489</v>
      </c>
      <c r="J1486" s="219" t="s">
        <v>626</v>
      </c>
      <c r="K1486" s="219" t="s">
        <v>558</v>
      </c>
      <c r="L1486" s="219" t="s">
        <v>562</v>
      </c>
      <c r="M1486" s="236" t="s">
        <v>128</v>
      </c>
      <c r="N1486" s="240" t="s">
        <v>174</v>
      </c>
      <c r="O1486" s="250">
        <f>'MMA Rev-Exp Region 4'!AE$59</f>
        <v>0</v>
      </c>
      <c r="P1486" s="250">
        <f>'MMA Rev-Exp Region 4'!AF$59</f>
        <v>0</v>
      </c>
      <c r="Q1486" s="250">
        <f>'MMA Rev-Exp Region 4'!AG$59</f>
        <v>0</v>
      </c>
      <c r="R1486" s="250">
        <f>'MMA Rev-Exp Region 4'!AH$59</f>
        <v>0</v>
      </c>
      <c r="S1486" s="250">
        <f>'MMA Rev-Exp Region 4'!AI$59</f>
        <v>0</v>
      </c>
      <c r="T1486" s="250">
        <f>'MMA Rev-Exp Region 4'!AJ$59</f>
        <v>0</v>
      </c>
      <c r="U1486" s="250">
        <f>'MMA Rev-Exp Region 4'!AK$59</f>
        <v>0</v>
      </c>
      <c r="V1486" s="250">
        <f>'MMA Rev-Exp Region 4'!AL$59</f>
        <v>0</v>
      </c>
      <c r="W1486" s="250">
        <f>'MMA Rev-Exp Region 4'!AM$59</f>
        <v>0</v>
      </c>
      <c r="X1486" s="219"/>
    </row>
    <row r="1487" spans="5:24" x14ac:dyDescent="0.3">
      <c r="E1487" s="243">
        <f>Jurat!I$1</f>
        <v>0</v>
      </c>
      <c r="F1487" s="244">
        <f>Jurat!D$33</f>
        <v>0</v>
      </c>
      <c r="G1487" s="219" t="s">
        <v>555</v>
      </c>
      <c r="H1487" s="244">
        <v>42735</v>
      </c>
      <c r="I1487" s="219" t="s">
        <v>489</v>
      </c>
      <c r="J1487" s="219" t="s">
        <v>626</v>
      </c>
      <c r="K1487" s="219" t="s">
        <v>558</v>
      </c>
      <c r="L1487" s="219" t="s">
        <v>562</v>
      </c>
      <c r="M1487" s="236" t="s">
        <v>175</v>
      </c>
      <c r="N1487" s="240" t="s">
        <v>25</v>
      </c>
      <c r="O1487" s="250">
        <f>'MMA Rev-Exp Region 4'!AE$60</f>
        <v>0</v>
      </c>
      <c r="P1487" s="250">
        <f>'MMA Rev-Exp Region 4'!AF$60</f>
        <v>0</v>
      </c>
      <c r="Q1487" s="250">
        <f>'MMA Rev-Exp Region 4'!AG$60</f>
        <v>0</v>
      </c>
      <c r="R1487" s="250">
        <f>'MMA Rev-Exp Region 4'!AH$60</f>
        <v>0</v>
      </c>
      <c r="S1487" s="250">
        <f>'MMA Rev-Exp Region 4'!AI$60</f>
        <v>0</v>
      </c>
      <c r="T1487" s="250">
        <f>'MMA Rev-Exp Region 4'!AJ$60</f>
        <v>0</v>
      </c>
      <c r="U1487" s="250">
        <f>'MMA Rev-Exp Region 4'!AK$60</f>
        <v>0</v>
      </c>
      <c r="V1487" s="250">
        <f>'MMA Rev-Exp Region 4'!AL$60</f>
        <v>0</v>
      </c>
      <c r="W1487" s="250">
        <f>'MMA Rev-Exp Region 4'!AM$60</f>
        <v>0</v>
      </c>
      <c r="X1487" s="219"/>
    </row>
    <row r="1488" spans="5:24" x14ac:dyDescent="0.3">
      <c r="E1488" s="243">
        <f>Jurat!I$1</f>
        <v>0</v>
      </c>
      <c r="F1488" s="244">
        <f>Jurat!D$33</f>
        <v>0</v>
      </c>
      <c r="G1488" s="219" t="s">
        <v>555</v>
      </c>
      <c r="H1488" s="244">
        <v>42735</v>
      </c>
      <c r="I1488" s="219" t="s">
        <v>489</v>
      </c>
      <c r="J1488" s="219" t="s">
        <v>626</v>
      </c>
      <c r="K1488" s="219" t="s">
        <v>558</v>
      </c>
      <c r="L1488" s="219" t="s">
        <v>562</v>
      </c>
      <c r="M1488" s="236" t="s">
        <v>556</v>
      </c>
      <c r="N1488" s="240" t="s">
        <v>572</v>
      </c>
      <c r="O1488" s="250">
        <f>'MMA Rev-Exp Region 4'!AE$61</f>
        <v>0</v>
      </c>
      <c r="P1488" s="250">
        <f>'MMA Rev-Exp Region 4'!AF$61</f>
        <v>0</v>
      </c>
      <c r="Q1488" s="250">
        <f>'MMA Rev-Exp Region 4'!AG$61</f>
        <v>0</v>
      </c>
      <c r="R1488" s="250">
        <f>'MMA Rev-Exp Region 4'!AH$61</f>
        <v>0</v>
      </c>
      <c r="S1488" s="250">
        <f>'MMA Rev-Exp Region 4'!AI$61</f>
        <v>0</v>
      </c>
      <c r="T1488" s="250">
        <f>'MMA Rev-Exp Region 4'!AJ$61</f>
        <v>0</v>
      </c>
      <c r="U1488" s="250">
        <f>'MMA Rev-Exp Region 4'!AK$61</f>
        <v>0</v>
      </c>
      <c r="V1488" s="250">
        <f>'MMA Rev-Exp Region 4'!AL$61</f>
        <v>0</v>
      </c>
      <c r="W1488" s="250">
        <f>'MMA Rev-Exp Region 4'!AM$61</f>
        <v>0</v>
      </c>
      <c r="X1488" s="219"/>
    </row>
    <row r="1489" spans="5:24" ht="28.8" x14ac:dyDescent="0.3">
      <c r="E1489" s="243">
        <f>Jurat!I$1</f>
        <v>0</v>
      </c>
      <c r="F1489" s="244">
        <f>Jurat!D$33</f>
        <v>0</v>
      </c>
      <c r="G1489" s="219" t="s">
        <v>555</v>
      </c>
      <c r="H1489" s="244">
        <v>42735</v>
      </c>
      <c r="I1489" s="219" t="s">
        <v>489</v>
      </c>
      <c r="J1489" s="219" t="s">
        <v>626</v>
      </c>
      <c r="K1489" s="219" t="s">
        <v>558</v>
      </c>
      <c r="L1489" s="219" t="s">
        <v>563</v>
      </c>
      <c r="M1489" s="236">
        <v>9.1</v>
      </c>
      <c r="N1489" s="229" t="s">
        <v>221</v>
      </c>
      <c r="O1489" s="250">
        <f>'MMA Rev-Exp Region 4'!AE$63</f>
        <v>0</v>
      </c>
      <c r="P1489" s="250">
        <f>'MMA Rev-Exp Region 4'!AF$63</f>
        <v>0</v>
      </c>
      <c r="Q1489" s="250">
        <f>'MMA Rev-Exp Region 4'!AG$63</f>
        <v>0</v>
      </c>
      <c r="R1489" s="250">
        <f>'MMA Rev-Exp Region 4'!AH$63</f>
        <v>0</v>
      </c>
      <c r="S1489" s="250">
        <f>'MMA Rev-Exp Region 4'!AI$63</f>
        <v>0</v>
      </c>
      <c r="T1489" s="250">
        <f>'MMA Rev-Exp Region 4'!AJ$63</f>
        <v>0</v>
      </c>
      <c r="U1489" s="250">
        <f>'MMA Rev-Exp Region 4'!AK$63</f>
        <v>0</v>
      </c>
      <c r="V1489" s="250">
        <f>'MMA Rev-Exp Region 4'!AL$63</f>
        <v>0</v>
      </c>
      <c r="W1489" s="250">
        <f>'MMA Rev-Exp Region 4'!AM$63</f>
        <v>0</v>
      </c>
      <c r="X1489" s="219"/>
    </row>
    <row r="1490" spans="5:24" x14ac:dyDescent="0.3">
      <c r="E1490" s="243">
        <f>Jurat!I$1</f>
        <v>0</v>
      </c>
      <c r="F1490" s="244">
        <f>Jurat!D$33</f>
        <v>0</v>
      </c>
      <c r="G1490" s="219" t="s">
        <v>555</v>
      </c>
      <c r="H1490" s="244">
        <v>42735</v>
      </c>
      <c r="I1490" s="219" t="s">
        <v>489</v>
      </c>
      <c r="J1490" s="219" t="s">
        <v>626</v>
      </c>
      <c r="K1490" s="219" t="s">
        <v>558</v>
      </c>
      <c r="L1490" s="219" t="s">
        <v>563</v>
      </c>
      <c r="M1490" s="236" t="s">
        <v>118</v>
      </c>
      <c r="N1490" s="229" t="s">
        <v>222</v>
      </c>
      <c r="O1490" s="250">
        <f>'MMA Rev-Exp Region 4'!AE$64</f>
        <v>0</v>
      </c>
      <c r="P1490" s="250">
        <f>'MMA Rev-Exp Region 4'!AF$64</f>
        <v>0</v>
      </c>
      <c r="Q1490" s="250">
        <f>'MMA Rev-Exp Region 4'!AG$64</f>
        <v>0</v>
      </c>
      <c r="R1490" s="250">
        <f>'MMA Rev-Exp Region 4'!AH$64</f>
        <v>0</v>
      </c>
      <c r="S1490" s="250">
        <f>'MMA Rev-Exp Region 4'!AI$64</f>
        <v>0</v>
      </c>
      <c r="T1490" s="250">
        <f>'MMA Rev-Exp Region 4'!AJ$64</f>
        <v>0</v>
      </c>
      <c r="U1490" s="250">
        <f>'MMA Rev-Exp Region 4'!AK$64</f>
        <v>0</v>
      </c>
      <c r="V1490" s="250">
        <f>'MMA Rev-Exp Region 4'!AL$64</f>
        <v>0</v>
      </c>
      <c r="W1490" s="250">
        <f>'MMA Rev-Exp Region 4'!AM$64</f>
        <v>0</v>
      </c>
      <c r="X1490" s="219"/>
    </row>
    <row r="1491" spans="5:24" x14ac:dyDescent="0.3">
      <c r="E1491" s="243">
        <f>Jurat!I$1</f>
        <v>0</v>
      </c>
      <c r="F1491" s="244">
        <f>Jurat!D$33</f>
        <v>0</v>
      </c>
      <c r="G1491" s="219" t="s">
        <v>555</v>
      </c>
      <c r="H1491" s="244">
        <v>42735</v>
      </c>
      <c r="I1491" s="219" t="s">
        <v>489</v>
      </c>
      <c r="J1491" s="219" t="s">
        <v>626</v>
      </c>
      <c r="K1491" s="219" t="s">
        <v>558</v>
      </c>
      <c r="L1491" s="219" t="s">
        <v>563</v>
      </c>
      <c r="M1491" s="236" t="s">
        <v>119</v>
      </c>
      <c r="N1491" s="229" t="s">
        <v>223</v>
      </c>
      <c r="O1491" s="250">
        <f>'MMA Rev-Exp Region 4'!AE$65</f>
        <v>0</v>
      </c>
      <c r="P1491" s="250">
        <f>'MMA Rev-Exp Region 4'!AF$65</f>
        <v>0</v>
      </c>
      <c r="Q1491" s="250">
        <f>'MMA Rev-Exp Region 4'!AG$65</f>
        <v>0</v>
      </c>
      <c r="R1491" s="250">
        <f>'MMA Rev-Exp Region 4'!AH$65</f>
        <v>0</v>
      </c>
      <c r="S1491" s="250">
        <f>'MMA Rev-Exp Region 4'!AI$65</f>
        <v>0</v>
      </c>
      <c r="T1491" s="250">
        <f>'MMA Rev-Exp Region 4'!AJ$65</f>
        <v>0</v>
      </c>
      <c r="U1491" s="250">
        <f>'MMA Rev-Exp Region 4'!AK$65</f>
        <v>0</v>
      </c>
      <c r="V1491" s="250">
        <f>'MMA Rev-Exp Region 4'!AL$65</f>
        <v>0</v>
      </c>
      <c r="W1491" s="250">
        <f>'MMA Rev-Exp Region 4'!AM$65</f>
        <v>0</v>
      </c>
      <c r="X1491" s="219"/>
    </row>
    <row r="1492" spans="5:24" x14ac:dyDescent="0.3">
      <c r="E1492" s="243">
        <f>Jurat!I$1</f>
        <v>0</v>
      </c>
      <c r="F1492" s="244">
        <f>Jurat!D$33</f>
        <v>0</v>
      </c>
      <c r="G1492" s="219" t="s">
        <v>555</v>
      </c>
      <c r="H1492" s="244">
        <v>42735</v>
      </c>
      <c r="I1492" s="219" t="s">
        <v>489</v>
      </c>
      <c r="J1492" s="219" t="s">
        <v>626</v>
      </c>
      <c r="K1492" s="219" t="s">
        <v>558</v>
      </c>
      <c r="L1492" s="219" t="s">
        <v>563</v>
      </c>
      <c r="M1492" s="236" t="s">
        <v>120</v>
      </c>
      <c r="N1492" s="229" t="s">
        <v>176</v>
      </c>
      <c r="O1492" s="250">
        <f>'MMA Rev-Exp Region 4'!AE$66</f>
        <v>0</v>
      </c>
      <c r="P1492" s="250">
        <f>'MMA Rev-Exp Region 4'!AF$66</f>
        <v>0</v>
      </c>
      <c r="Q1492" s="250">
        <f>'MMA Rev-Exp Region 4'!AG$66</f>
        <v>0</v>
      </c>
      <c r="R1492" s="250">
        <f>'MMA Rev-Exp Region 4'!AH$66</f>
        <v>0</v>
      </c>
      <c r="S1492" s="250">
        <f>'MMA Rev-Exp Region 4'!AI$66</f>
        <v>0</v>
      </c>
      <c r="T1492" s="250">
        <f>'MMA Rev-Exp Region 4'!AJ$66</f>
        <v>0</v>
      </c>
      <c r="U1492" s="250">
        <f>'MMA Rev-Exp Region 4'!AK$66</f>
        <v>0</v>
      </c>
      <c r="V1492" s="250">
        <f>'MMA Rev-Exp Region 4'!AL$66</f>
        <v>0</v>
      </c>
      <c r="W1492" s="250">
        <f>'MMA Rev-Exp Region 4'!AM$66</f>
        <v>0</v>
      </c>
      <c r="X1492" s="219"/>
    </row>
    <row r="1493" spans="5:24" x14ac:dyDescent="0.3">
      <c r="E1493" s="243">
        <f>Jurat!I$1</f>
        <v>0</v>
      </c>
      <c r="F1493" s="244">
        <f>Jurat!D$33</f>
        <v>0</v>
      </c>
      <c r="G1493" s="219" t="s">
        <v>555</v>
      </c>
      <c r="H1493" s="244">
        <v>42735</v>
      </c>
      <c r="I1493" s="219" t="s">
        <v>489</v>
      </c>
      <c r="J1493" s="219" t="s">
        <v>626</v>
      </c>
      <c r="K1493" s="219" t="s">
        <v>558</v>
      </c>
      <c r="L1493" s="219" t="s">
        <v>563</v>
      </c>
      <c r="M1493" s="236" t="s">
        <v>121</v>
      </c>
      <c r="N1493" s="229" t="s">
        <v>146</v>
      </c>
      <c r="O1493" s="250">
        <f>'MMA Rev-Exp Region 4'!AE$67</f>
        <v>0</v>
      </c>
      <c r="P1493" s="250">
        <f>'MMA Rev-Exp Region 4'!AF$67</f>
        <v>0</v>
      </c>
      <c r="Q1493" s="250">
        <f>'MMA Rev-Exp Region 4'!AG$67</f>
        <v>0</v>
      </c>
      <c r="R1493" s="250">
        <f>'MMA Rev-Exp Region 4'!AH$67</f>
        <v>0</v>
      </c>
      <c r="S1493" s="250">
        <f>'MMA Rev-Exp Region 4'!AI$67</f>
        <v>0</v>
      </c>
      <c r="T1493" s="250">
        <f>'MMA Rev-Exp Region 4'!AJ$67</f>
        <v>0</v>
      </c>
      <c r="U1493" s="250">
        <f>'MMA Rev-Exp Region 4'!AK$67</f>
        <v>0</v>
      </c>
      <c r="V1493" s="250">
        <f>'MMA Rev-Exp Region 4'!AL$67</f>
        <v>0</v>
      </c>
      <c r="W1493" s="250">
        <f>'MMA Rev-Exp Region 4'!AM$67</f>
        <v>0</v>
      </c>
      <c r="X1493" s="219"/>
    </row>
    <row r="1494" spans="5:24" x14ac:dyDescent="0.3">
      <c r="E1494" s="243">
        <f>Jurat!I$1</f>
        <v>0</v>
      </c>
      <c r="F1494" s="244">
        <f>Jurat!D$33</f>
        <v>0</v>
      </c>
      <c r="G1494" s="219" t="s">
        <v>555</v>
      </c>
      <c r="H1494" s="244">
        <v>42735</v>
      </c>
      <c r="I1494" s="219" t="s">
        <v>489</v>
      </c>
      <c r="J1494" s="219" t="s">
        <v>626</v>
      </c>
      <c r="K1494" s="219" t="s">
        <v>558</v>
      </c>
      <c r="L1494" s="219" t="s">
        <v>563</v>
      </c>
      <c r="M1494" s="236" t="s">
        <v>122</v>
      </c>
      <c r="N1494" s="229" t="s">
        <v>178</v>
      </c>
      <c r="O1494" s="250">
        <f>'MMA Rev-Exp Region 4'!AE$68</f>
        <v>0</v>
      </c>
      <c r="P1494" s="250">
        <f>'MMA Rev-Exp Region 4'!AF$68</f>
        <v>0</v>
      </c>
      <c r="Q1494" s="250">
        <f>'MMA Rev-Exp Region 4'!AG$68</f>
        <v>0</v>
      </c>
      <c r="R1494" s="250">
        <f>'MMA Rev-Exp Region 4'!AH$68</f>
        <v>0</v>
      </c>
      <c r="S1494" s="250">
        <f>'MMA Rev-Exp Region 4'!AI$68</f>
        <v>0</v>
      </c>
      <c r="T1494" s="250">
        <f>'MMA Rev-Exp Region 4'!AJ$68</f>
        <v>0</v>
      </c>
      <c r="U1494" s="250">
        <f>'MMA Rev-Exp Region 4'!AK$68</f>
        <v>0</v>
      </c>
      <c r="V1494" s="250">
        <f>'MMA Rev-Exp Region 4'!AL$68</f>
        <v>0</v>
      </c>
      <c r="W1494" s="250">
        <f>'MMA Rev-Exp Region 4'!AM$68</f>
        <v>0</v>
      </c>
      <c r="X1494" s="219"/>
    </row>
    <row r="1495" spans="5:24" x14ac:dyDescent="0.3">
      <c r="E1495" s="243">
        <f>Jurat!I$1</f>
        <v>0</v>
      </c>
      <c r="F1495" s="244">
        <f>Jurat!D$33</f>
        <v>0</v>
      </c>
      <c r="G1495" s="219" t="s">
        <v>555</v>
      </c>
      <c r="H1495" s="244">
        <v>42735</v>
      </c>
      <c r="I1495" s="219" t="s">
        <v>489</v>
      </c>
      <c r="J1495" s="219" t="s">
        <v>626</v>
      </c>
      <c r="K1495" s="219" t="s">
        <v>558</v>
      </c>
      <c r="L1495" s="219" t="s">
        <v>563</v>
      </c>
      <c r="M1495" s="236" t="s">
        <v>123</v>
      </c>
      <c r="N1495" s="229" t="s">
        <v>585</v>
      </c>
      <c r="O1495" s="250">
        <f>'MMA Rev-Exp Region 4'!AE$69</f>
        <v>0</v>
      </c>
      <c r="P1495" s="250">
        <f>'MMA Rev-Exp Region 4'!AF$69</f>
        <v>0</v>
      </c>
      <c r="Q1495" s="250">
        <f>'MMA Rev-Exp Region 4'!AG$69</f>
        <v>0</v>
      </c>
      <c r="R1495" s="250">
        <f>'MMA Rev-Exp Region 4'!AH$69</f>
        <v>0</v>
      </c>
      <c r="S1495" s="250">
        <f>'MMA Rev-Exp Region 4'!AI$69</f>
        <v>0</v>
      </c>
      <c r="T1495" s="250">
        <f>'MMA Rev-Exp Region 4'!AJ$69</f>
        <v>0</v>
      </c>
      <c r="U1495" s="250">
        <f>'MMA Rev-Exp Region 4'!AK$69</f>
        <v>0</v>
      </c>
      <c r="V1495" s="250">
        <f>'MMA Rev-Exp Region 4'!AL$69</f>
        <v>0</v>
      </c>
      <c r="W1495" s="250">
        <f>'MMA Rev-Exp Region 4'!AM$69</f>
        <v>0</v>
      </c>
      <c r="X1495" s="219"/>
    </row>
    <row r="1496" spans="5:24" x14ac:dyDescent="0.3">
      <c r="E1496" s="243">
        <f>Jurat!I$1</f>
        <v>0</v>
      </c>
      <c r="F1496" s="244">
        <f>Jurat!D$33</f>
        <v>0</v>
      </c>
      <c r="G1496" s="219" t="s">
        <v>555</v>
      </c>
      <c r="H1496" s="244">
        <v>42735</v>
      </c>
      <c r="I1496" s="219" t="s">
        <v>489</v>
      </c>
      <c r="J1496" s="219" t="s">
        <v>626</v>
      </c>
      <c r="K1496" s="219" t="s">
        <v>558</v>
      </c>
      <c r="L1496" s="219" t="s">
        <v>6</v>
      </c>
      <c r="M1496" s="236" t="s">
        <v>129</v>
      </c>
      <c r="N1496" s="229" t="s">
        <v>224</v>
      </c>
      <c r="O1496" s="250">
        <f>'MMA Rev-Exp Region 4'!AE$71</f>
        <v>0</v>
      </c>
      <c r="P1496" s="250">
        <f>'MMA Rev-Exp Region 4'!AF$71</f>
        <v>0</v>
      </c>
      <c r="Q1496" s="250">
        <f>'MMA Rev-Exp Region 4'!AG$71</f>
        <v>0</v>
      </c>
      <c r="R1496" s="250">
        <f>'MMA Rev-Exp Region 4'!AH$71</f>
        <v>0</v>
      </c>
      <c r="S1496" s="250">
        <f>'MMA Rev-Exp Region 4'!AI$71</f>
        <v>0</v>
      </c>
      <c r="T1496" s="250">
        <f>'MMA Rev-Exp Region 4'!AJ$71</f>
        <v>0</v>
      </c>
      <c r="U1496" s="250">
        <f>'MMA Rev-Exp Region 4'!AK$71</f>
        <v>0</v>
      </c>
      <c r="V1496" s="250">
        <f>'MMA Rev-Exp Region 4'!AL$71</f>
        <v>0</v>
      </c>
      <c r="W1496" s="250">
        <f>'MMA Rev-Exp Region 4'!AM$71</f>
        <v>0</v>
      </c>
      <c r="X1496" s="219"/>
    </row>
    <row r="1497" spans="5:24" x14ac:dyDescent="0.3">
      <c r="E1497" s="243">
        <f>Jurat!I$1</f>
        <v>0</v>
      </c>
      <c r="F1497" s="244">
        <f>Jurat!D$33</f>
        <v>0</v>
      </c>
      <c r="G1497" s="219" t="s">
        <v>555</v>
      </c>
      <c r="H1497" s="244">
        <v>42735</v>
      </c>
      <c r="I1497" s="219" t="s">
        <v>489</v>
      </c>
      <c r="J1497" s="219" t="s">
        <v>626</v>
      </c>
      <c r="K1497" s="219" t="s">
        <v>558</v>
      </c>
      <c r="L1497" s="219" t="s">
        <v>6</v>
      </c>
      <c r="M1497" s="236" t="s">
        <v>50</v>
      </c>
      <c r="N1497" s="229" t="s">
        <v>179</v>
      </c>
      <c r="O1497" s="250">
        <f>'MMA Rev-Exp Region 4'!AE$72</f>
        <v>0</v>
      </c>
      <c r="P1497" s="250">
        <f>'MMA Rev-Exp Region 4'!AF$72</f>
        <v>0</v>
      </c>
      <c r="Q1497" s="250">
        <f>'MMA Rev-Exp Region 4'!AG$72</f>
        <v>0</v>
      </c>
      <c r="R1497" s="250">
        <f>'MMA Rev-Exp Region 4'!AH$72</f>
        <v>0</v>
      </c>
      <c r="S1497" s="250">
        <f>'MMA Rev-Exp Region 4'!AI$72</f>
        <v>0</v>
      </c>
      <c r="T1497" s="250">
        <f>'MMA Rev-Exp Region 4'!AJ$72</f>
        <v>0</v>
      </c>
      <c r="U1497" s="250">
        <f>'MMA Rev-Exp Region 4'!AK$72</f>
        <v>0</v>
      </c>
      <c r="V1497" s="250">
        <f>'MMA Rev-Exp Region 4'!AL$72</f>
        <v>0</v>
      </c>
      <c r="W1497" s="250">
        <f>'MMA Rev-Exp Region 4'!AM$72</f>
        <v>0</v>
      </c>
      <c r="X1497" s="219"/>
    </row>
    <row r="1498" spans="5:24" x14ac:dyDescent="0.3">
      <c r="E1498" s="243">
        <f>Jurat!I$1</f>
        <v>0</v>
      </c>
      <c r="F1498" s="244">
        <f>Jurat!D$33</f>
        <v>0</v>
      </c>
      <c r="G1498" s="219" t="s">
        <v>555</v>
      </c>
      <c r="H1498" s="244">
        <v>42735</v>
      </c>
      <c r="I1498" s="219" t="s">
        <v>489</v>
      </c>
      <c r="J1498" s="219" t="s">
        <v>626</v>
      </c>
      <c r="K1498" s="219" t="s">
        <v>558</v>
      </c>
      <c r="L1498" s="219" t="s">
        <v>6</v>
      </c>
      <c r="M1498" s="236" t="s">
        <v>51</v>
      </c>
      <c r="N1498" s="229" t="s">
        <v>180</v>
      </c>
      <c r="O1498" s="250">
        <f>'MMA Rev-Exp Region 4'!AE$73</f>
        <v>0</v>
      </c>
      <c r="P1498" s="250">
        <f>'MMA Rev-Exp Region 4'!AF$73</f>
        <v>0</v>
      </c>
      <c r="Q1498" s="250">
        <f>'MMA Rev-Exp Region 4'!AG$73</f>
        <v>0</v>
      </c>
      <c r="R1498" s="250">
        <f>'MMA Rev-Exp Region 4'!AH$73</f>
        <v>0</v>
      </c>
      <c r="S1498" s="250">
        <f>'MMA Rev-Exp Region 4'!AI$73</f>
        <v>0</v>
      </c>
      <c r="T1498" s="250">
        <f>'MMA Rev-Exp Region 4'!AJ$73</f>
        <v>0</v>
      </c>
      <c r="U1498" s="250">
        <f>'MMA Rev-Exp Region 4'!AK$73</f>
        <v>0</v>
      </c>
      <c r="V1498" s="250">
        <f>'MMA Rev-Exp Region 4'!AL$73</f>
        <v>0</v>
      </c>
      <c r="W1498" s="250">
        <f>'MMA Rev-Exp Region 4'!AM$73</f>
        <v>0</v>
      </c>
      <c r="X1498" s="219"/>
    </row>
    <row r="1499" spans="5:24" x14ac:dyDescent="0.3">
      <c r="E1499" s="243">
        <f>Jurat!I$1</f>
        <v>0</v>
      </c>
      <c r="F1499" s="244">
        <f>Jurat!D$33</f>
        <v>0</v>
      </c>
      <c r="G1499" s="219" t="s">
        <v>555</v>
      </c>
      <c r="H1499" s="244">
        <v>42735</v>
      </c>
      <c r="I1499" s="219" t="s">
        <v>489</v>
      </c>
      <c r="J1499" s="219" t="s">
        <v>626</v>
      </c>
      <c r="K1499" s="219" t="s">
        <v>558</v>
      </c>
      <c r="L1499" s="219" t="s">
        <v>6</v>
      </c>
      <c r="M1499" s="236" t="s">
        <v>181</v>
      </c>
      <c r="N1499" s="229" t="s">
        <v>577</v>
      </c>
      <c r="O1499" s="250">
        <f>'MMA Rev-Exp Region 4'!AE$74</f>
        <v>0</v>
      </c>
      <c r="P1499" s="250">
        <f>'MMA Rev-Exp Region 4'!AF$74</f>
        <v>0</v>
      </c>
      <c r="Q1499" s="250">
        <f>'MMA Rev-Exp Region 4'!AG$74</f>
        <v>0</v>
      </c>
      <c r="R1499" s="250">
        <f>'MMA Rev-Exp Region 4'!AH$74</f>
        <v>0</v>
      </c>
      <c r="S1499" s="250">
        <f>'MMA Rev-Exp Region 4'!AI$74</f>
        <v>0</v>
      </c>
      <c r="T1499" s="250">
        <f>'MMA Rev-Exp Region 4'!AJ$74</f>
        <v>0</v>
      </c>
      <c r="U1499" s="250">
        <f>'MMA Rev-Exp Region 4'!AK$74</f>
        <v>0</v>
      </c>
      <c r="V1499" s="250">
        <f>'MMA Rev-Exp Region 4'!AL$74</f>
        <v>0</v>
      </c>
      <c r="W1499" s="250">
        <f>'MMA Rev-Exp Region 4'!AM$74</f>
        <v>0</v>
      </c>
      <c r="X1499" s="219"/>
    </row>
    <row r="1500" spans="5:24" x14ac:dyDescent="0.3">
      <c r="E1500" s="243">
        <f>Jurat!I$1</f>
        <v>0</v>
      </c>
      <c r="F1500" s="244">
        <f>Jurat!D$33</f>
        <v>0</v>
      </c>
      <c r="G1500" s="219" t="s">
        <v>555</v>
      </c>
      <c r="H1500" s="244">
        <v>42735</v>
      </c>
      <c r="I1500" s="219" t="s">
        <v>489</v>
      </c>
      <c r="J1500" s="219" t="s">
        <v>626</v>
      </c>
      <c r="K1500" s="219" t="s">
        <v>558</v>
      </c>
      <c r="L1500" s="219" t="s">
        <v>547</v>
      </c>
      <c r="M1500" s="237" t="s">
        <v>132</v>
      </c>
      <c r="N1500" s="228" t="s">
        <v>36</v>
      </c>
      <c r="O1500" s="250">
        <f>'MMA Rev-Exp Region 4'!AE$80</f>
        <v>0</v>
      </c>
      <c r="P1500" s="250">
        <f>'MMA Rev-Exp Region 4'!AF$80</f>
        <v>0</v>
      </c>
      <c r="Q1500" s="250">
        <f>'MMA Rev-Exp Region 4'!AG$80</f>
        <v>0</v>
      </c>
      <c r="R1500" s="250">
        <f>'MMA Rev-Exp Region 4'!AH$80</f>
        <v>0</v>
      </c>
      <c r="S1500" s="250">
        <f>'MMA Rev-Exp Region 4'!AI$80</f>
        <v>0</v>
      </c>
      <c r="T1500" s="250">
        <f>'MMA Rev-Exp Region 4'!AJ$80</f>
        <v>0</v>
      </c>
      <c r="U1500" s="250">
        <f>'MMA Rev-Exp Region 4'!AK$80</f>
        <v>0</v>
      </c>
      <c r="V1500" s="250">
        <f>'MMA Rev-Exp Region 4'!AL$80</f>
        <v>0</v>
      </c>
      <c r="W1500" s="250">
        <f>'MMA Rev-Exp Region 4'!AM$80</f>
        <v>0</v>
      </c>
      <c r="X1500" s="219"/>
    </row>
    <row r="1501" spans="5:24" x14ac:dyDescent="0.3">
      <c r="E1501" s="243">
        <f>Jurat!I$1</f>
        <v>0</v>
      </c>
      <c r="F1501" s="244">
        <f>Jurat!D$33</f>
        <v>0</v>
      </c>
      <c r="G1501" s="219" t="s">
        <v>555</v>
      </c>
      <c r="H1501" s="244">
        <v>42735</v>
      </c>
      <c r="I1501" s="219" t="s">
        <v>489</v>
      </c>
      <c r="J1501" s="219" t="s">
        <v>626</v>
      </c>
      <c r="K1501" s="219" t="s">
        <v>558</v>
      </c>
      <c r="L1501" s="219" t="s">
        <v>547</v>
      </c>
      <c r="M1501" s="237" t="s">
        <v>182</v>
      </c>
      <c r="N1501" s="228" t="s">
        <v>148</v>
      </c>
      <c r="O1501" s="250">
        <f>'MMA Rev-Exp Region 4'!AE$81</f>
        <v>0</v>
      </c>
      <c r="P1501" s="250">
        <f>'MMA Rev-Exp Region 4'!AF$81</f>
        <v>0</v>
      </c>
      <c r="Q1501" s="250">
        <f>'MMA Rev-Exp Region 4'!AG$81</f>
        <v>0</v>
      </c>
      <c r="R1501" s="250">
        <f>'MMA Rev-Exp Region 4'!AH$81</f>
        <v>0</v>
      </c>
      <c r="S1501" s="250">
        <f>'MMA Rev-Exp Region 4'!AI$81</f>
        <v>0</v>
      </c>
      <c r="T1501" s="250">
        <f>'MMA Rev-Exp Region 4'!AJ$81</f>
        <v>0</v>
      </c>
      <c r="U1501" s="250">
        <f>'MMA Rev-Exp Region 4'!AK$81</f>
        <v>0</v>
      </c>
      <c r="V1501" s="250">
        <f>'MMA Rev-Exp Region 4'!AL$81</f>
        <v>0</v>
      </c>
      <c r="W1501" s="250">
        <f>'MMA Rev-Exp Region 4'!AM$81</f>
        <v>0</v>
      </c>
      <c r="X1501" s="219"/>
    </row>
    <row r="1502" spans="5:24" x14ac:dyDescent="0.3">
      <c r="E1502" s="243">
        <f>Jurat!I$1</f>
        <v>0</v>
      </c>
      <c r="F1502" s="244">
        <f>Jurat!D$33</f>
        <v>0</v>
      </c>
      <c r="G1502" s="219" t="s">
        <v>555</v>
      </c>
      <c r="H1502" s="244">
        <v>42735</v>
      </c>
      <c r="I1502" s="219" t="s">
        <v>489</v>
      </c>
      <c r="J1502" s="219" t="s">
        <v>626</v>
      </c>
      <c r="K1502" s="219" t="s">
        <v>558</v>
      </c>
      <c r="L1502" s="219" t="s">
        <v>547</v>
      </c>
      <c r="M1502" s="237" t="s">
        <v>184</v>
      </c>
      <c r="N1502" s="228" t="s">
        <v>44</v>
      </c>
      <c r="O1502" s="250">
        <f>'MMA Rev-Exp Region 4'!AE$83</f>
        <v>0</v>
      </c>
      <c r="P1502" s="250">
        <f>'MMA Rev-Exp Region 4'!AF$83</f>
        <v>0</v>
      </c>
      <c r="Q1502" s="250">
        <f>'MMA Rev-Exp Region 4'!AG$83</f>
        <v>0</v>
      </c>
      <c r="R1502" s="250">
        <f>'MMA Rev-Exp Region 4'!AH$83</f>
        <v>0</v>
      </c>
      <c r="S1502" s="250">
        <f>'MMA Rev-Exp Region 4'!AI$83</f>
        <v>0</v>
      </c>
      <c r="T1502" s="250">
        <f>'MMA Rev-Exp Region 4'!AJ$83</f>
        <v>0</v>
      </c>
      <c r="U1502" s="250">
        <f>'MMA Rev-Exp Region 4'!AK$83</f>
        <v>0</v>
      </c>
      <c r="V1502" s="250">
        <f>'MMA Rev-Exp Region 4'!AL$83</f>
        <v>0</v>
      </c>
      <c r="W1502" s="250">
        <f>'MMA Rev-Exp Region 4'!AM$83</f>
        <v>0</v>
      </c>
      <c r="X1502" s="219"/>
    </row>
    <row r="1503" spans="5:24" x14ac:dyDescent="0.3">
      <c r="E1503" s="243">
        <f>Jurat!I$1</f>
        <v>0</v>
      </c>
      <c r="F1503" s="244">
        <f>Jurat!D$33</f>
        <v>0</v>
      </c>
      <c r="G1503" s="219" t="s">
        <v>555</v>
      </c>
      <c r="H1503" s="244">
        <v>42735</v>
      </c>
      <c r="I1503" s="219" t="s">
        <v>489</v>
      </c>
      <c r="J1503" s="219" t="s">
        <v>626</v>
      </c>
      <c r="K1503" s="219" t="s">
        <v>558</v>
      </c>
      <c r="L1503" s="219" t="s">
        <v>547</v>
      </c>
      <c r="M1503" s="237" t="s">
        <v>185</v>
      </c>
      <c r="N1503" s="228" t="s">
        <v>427</v>
      </c>
      <c r="O1503" s="250">
        <f>'MMA Rev-Exp Region 4'!AE$84</f>
        <v>0</v>
      </c>
      <c r="P1503" s="250">
        <f>'MMA Rev-Exp Region 4'!AF$84</f>
        <v>0</v>
      </c>
      <c r="Q1503" s="250">
        <f>'MMA Rev-Exp Region 4'!AG$84</f>
        <v>0</v>
      </c>
      <c r="R1503" s="250">
        <f>'MMA Rev-Exp Region 4'!AH$84</f>
        <v>0</v>
      </c>
      <c r="S1503" s="250">
        <f>'MMA Rev-Exp Region 4'!AI$84</f>
        <v>0</v>
      </c>
      <c r="T1503" s="250">
        <f>'MMA Rev-Exp Region 4'!AJ$84</f>
        <v>0</v>
      </c>
      <c r="U1503" s="250">
        <f>'MMA Rev-Exp Region 4'!AK$84</f>
        <v>0</v>
      </c>
      <c r="V1503" s="250">
        <f>'MMA Rev-Exp Region 4'!AL$84</f>
        <v>0</v>
      </c>
      <c r="W1503" s="250">
        <f>'MMA Rev-Exp Region 4'!AM$84</f>
        <v>0</v>
      </c>
      <c r="X1503" s="219"/>
    </row>
    <row r="1504" spans="5:24" x14ac:dyDescent="0.3">
      <c r="E1504" s="243">
        <f>Jurat!I$1</f>
        <v>0</v>
      </c>
      <c r="F1504" s="244">
        <f>Jurat!D$33</f>
        <v>0</v>
      </c>
      <c r="G1504" s="219" t="s">
        <v>555</v>
      </c>
      <c r="H1504" s="244">
        <v>42735</v>
      </c>
      <c r="I1504" s="219" t="s">
        <v>489</v>
      </c>
      <c r="J1504" s="219" t="s">
        <v>626</v>
      </c>
      <c r="K1504" s="219" t="s">
        <v>564</v>
      </c>
      <c r="L1504" s="219" t="s">
        <v>549</v>
      </c>
      <c r="M1504" s="236" t="s">
        <v>133</v>
      </c>
      <c r="N1504" s="228" t="s">
        <v>30</v>
      </c>
      <c r="O1504" s="250">
        <f>'MMA Rev-Exp Region 4'!AE$89</f>
        <v>0</v>
      </c>
      <c r="P1504" s="250">
        <v>0</v>
      </c>
      <c r="Q1504" s="250">
        <v>0</v>
      </c>
      <c r="R1504" s="250">
        <v>0</v>
      </c>
      <c r="S1504" s="250">
        <v>0</v>
      </c>
      <c r="T1504" s="250">
        <v>0</v>
      </c>
      <c r="U1504" s="250">
        <v>0</v>
      </c>
      <c r="V1504" s="250">
        <v>0</v>
      </c>
      <c r="W1504" s="250">
        <v>0</v>
      </c>
      <c r="X1504" s="219"/>
    </row>
    <row r="1505" spans="5:24" x14ac:dyDescent="0.3">
      <c r="E1505" s="243">
        <f>Jurat!I$1</f>
        <v>0</v>
      </c>
      <c r="F1505" s="244">
        <f>Jurat!D$33</f>
        <v>0</v>
      </c>
      <c r="G1505" s="219" t="s">
        <v>555</v>
      </c>
      <c r="H1505" s="244">
        <v>42735</v>
      </c>
      <c r="I1505" s="219" t="s">
        <v>489</v>
      </c>
      <c r="J1505" s="219" t="s">
        <v>626</v>
      </c>
      <c r="K1505" s="219" t="s">
        <v>564</v>
      </c>
      <c r="L1505" s="219" t="s">
        <v>549</v>
      </c>
      <c r="M1505" s="236" t="s">
        <v>134</v>
      </c>
      <c r="N1505" s="231" t="s">
        <v>109</v>
      </c>
      <c r="O1505" s="250">
        <f>'MMA Rev-Exp Region 4'!AE$90</f>
        <v>0</v>
      </c>
      <c r="P1505" s="250">
        <v>0</v>
      </c>
      <c r="Q1505" s="250">
        <v>0</v>
      </c>
      <c r="R1505" s="250">
        <v>0</v>
      </c>
      <c r="S1505" s="250">
        <v>0</v>
      </c>
      <c r="T1505" s="250">
        <v>0</v>
      </c>
      <c r="U1505" s="250">
        <v>0</v>
      </c>
      <c r="V1505" s="250">
        <v>0</v>
      </c>
      <c r="W1505" s="250">
        <v>0</v>
      </c>
      <c r="X1505" s="219"/>
    </row>
    <row r="1506" spans="5:24" x14ac:dyDescent="0.3">
      <c r="E1506" s="243">
        <f>Jurat!I$1</f>
        <v>0</v>
      </c>
      <c r="F1506" s="244">
        <f>Jurat!D$33</f>
        <v>0</v>
      </c>
      <c r="G1506" s="219" t="s">
        <v>555</v>
      </c>
      <c r="H1506" s="244">
        <v>42735</v>
      </c>
      <c r="I1506" s="219" t="s">
        <v>489</v>
      </c>
      <c r="J1506" s="219" t="s">
        <v>626</v>
      </c>
      <c r="K1506" s="219" t="s">
        <v>564</v>
      </c>
      <c r="L1506" s="219" t="s">
        <v>549</v>
      </c>
      <c r="M1506" s="236" t="s">
        <v>135</v>
      </c>
      <c r="N1506" s="228" t="s">
        <v>110</v>
      </c>
      <c r="O1506" s="250">
        <f>'MMA Rev-Exp Region 4'!AE$91</f>
        <v>0</v>
      </c>
      <c r="P1506" s="250">
        <v>0</v>
      </c>
      <c r="Q1506" s="250">
        <v>0</v>
      </c>
      <c r="R1506" s="250">
        <v>0</v>
      </c>
      <c r="S1506" s="250">
        <v>0</v>
      </c>
      <c r="T1506" s="250">
        <v>0</v>
      </c>
      <c r="U1506" s="250">
        <v>0</v>
      </c>
      <c r="V1506" s="250">
        <v>0</v>
      </c>
      <c r="W1506" s="250">
        <v>0</v>
      </c>
      <c r="X1506" s="219"/>
    </row>
    <row r="1507" spans="5:24" x14ac:dyDescent="0.3">
      <c r="E1507" s="243">
        <f>Jurat!I$1</f>
        <v>0</v>
      </c>
      <c r="F1507" s="244">
        <f>Jurat!D$33</f>
        <v>0</v>
      </c>
      <c r="G1507" s="219" t="s">
        <v>555</v>
      </c>
      <c r="H1507" s="244">
        <v>42735</v>
      </c>
      <c r="I1507" s="219" t="s">
        <v>489</v>
      </c>
      <c r="J1507" s="219" t="s">
        <v>626</v>
      </c>
      <c r="K1507" s="219" t="s">
        <v>564</v>
      </c>
      <c r="L1507" s="219" t="s">
        <v>549</v>
      </c>
      <c r="M1507" s="239" t="s">
        <v>136</v>
      </c>
      <c r="N1507" s="228" t="s">
        <v>111</v>
      </c>
      <c r="O1507" s="250">
        <f>'MMA Rev-Exp Region 4'!AE$92</f>
        <v>0</v>
      </c>
      <c r="P1507" s="250">
        <v>0</v>
      </c>
      <c r="Q1507" s="250">
        <v>0</v>
      </c>
      <c r="R1507" s="250">
        <v>0</v>
      </c>
      <c r="S1507" s="250">
        <v>0</v>
      </c>
      <c r="T1507" s="250">
        <v>0</v>
      </c>
      <c r="U1507" s="250">
        <v>0</v>
      </c>
      <c r="V1507" s="250">
        <v>0</v>
      </c>
      <c r="W1507" s="250">
        <v>0</v>
      </c>
      <c r="X1507" s="219"/>
    </row>
    <row r="1508" spans="5:24" x14ac:dyDescent="0.3">
      <c r="E1508" s="243">
        <f>Jurat!I$1</f>
        <v>0</v>
      </c>
      <c r="F1508" s="244">
        <f>Jurat!D$33</f>
        <v>0</v>
      </c>
      <c r="G1508" s="219" t="s">
        <v>555</v>
      </c>
      <c r="H1508" s="244">
        <v>42735</v>
      </c>
      <c r="I1508" s="219" t="s">
        <v>489</v>
      </c>
      <c r="J1508" s="219" t="s">
        <v>626</v>
      </c>
      <c r="K1508" s="219" t="s">
        <v>564</v>
      </c>
      <c r="L1508" s="219" t="s">
        <v>549</v>
      </c>
      <c r="M1508" s="239" t="s">
        <v>137</v>
      </c>
      <c r="N1508" s="228" t="s">
        <v>112</v>
      </c>
      <c r="O1508" s="250">
        <f>'MMA Rev-Exp Region 4'!AE$93</f>
        <v>0</v>
      </c>
      <c r="P1508" s="250">
        <v>0</v>
      </c>
      <c r="Q1508" s="250">
        <v>0</v>
      </c>
      <c r="R1508" s="250">
        <v>0</v>
      </c>
      <c r="S1508" s="250">
        <v>0</v>
      </c>
      <c r="T1508" s="250">
        <v>0</v>
      </c>
      <c r="U1508" s="250">
        <v>0</v>
      </c>
      <c r="V1508" s="250">
        <v>0</v>
      </c>
      <c r="W1508" s="250">
        <v>0</v>
      </c>
      <c r="X1508" s="219"/>
    </row>
    <row r="1509" spans="5:24" x14ac:dyDescent="0.3">
      <c r="E1509" s="243">
        <f>Jurat!I$1</f>
        <v>0</v>
      </c>
      <c r="F1509" s="244">
        <f>Jurat!D$33</f>
        <v>0</v>
      </c>
      <c r="G1509" s="219" t="s">
        <v>555</v>
      </c>
      <c r="H1509" s="244">
        <v>42735</v>
      </c>
      <c r="I1509" s="219" t="s">
        <v>489</v>
      </c>
      <c r="J1509" s="219" t="s">
        <v>626</v>
      </c>
      <c r="K1509" s="219" t="s">
        <v>564</v>
      </c>
      <c r="L1509" s="219" t="s">
        <v>549</v>
      </c>
      <c r="M1509" s="236" t="s">
        <v>138</v>
      </c>
      <c r="N1509" s="231" t="s">
        <v>31</v>
      </c>
      <c r="O1509" s="250">
        <f>'MMA Rev-Exp Region 4'!AE$94</f>
        <v>0</v>
      </c>
      <c r="P1509" s="250">
        <v>0</v>
      </c>
      <c r="Q1509" s="250">
        <v>0</v>
      </c>
      <c r="R1509" s="250">
        <v>0</v>
      </c>
      <c r="S1509" s="250">
        <v>0</v>
      </c>
      <c r="T1509" s="250">
        <v>0</v>
      </c>
      <c r="U1509" s="250">
        <v>0</v>
      </c>
      <c r="V1509" s="250">
        <v>0</v>
      </c>
      <c r="W1509" s="250">
        <v>0</v>
      </c>
      <c r="X1509" s="219"/>
    </row>
    <row r="1510" spans="5:24" x14ac:dyDescent="0.3">
      <c r="E1510" s="243">
        <f>Jurat!I$1</f>
        <v>0</v>
      </c>
      <c r="F1510" s="244">
        <f>Jurat!D$33</f>
        <v>0</v>
      </c>
      <c r="G1510" s="219" t="s">
        <v>555</v>
      </c>
      <c r="H1510" s="244">
        <v>42735</v>
      </c>
      <c r="I1510" s="219" t="s">
        <v>489</v>
      </c>
      <c r="J1510" s="219" t="s">
        <v>626</v>
      </c>
      <c r="K1510" s="219" t="s">
        <v>550</v>
      </c>
      <c r="L1510" s="219" t="s">
        <v>550</v>
      </c>
      <c r="M1510" s="237" t="s">
        <v>140</v>
      </c>
      <c r="N1510" s="231" t="s">
        <v>424</v>
      </c>
      <c r="O1510" s="250">
        <f>'MMA Rev-Exp Region 4'!AE$96</f>
        <v>0</v>
      </c>
      <c r="P1510" s="250">
        <v>0</v>
      </c>
      <c r="Q1510" s="250">
        <v>0</v>
      </c>
      <c r="R1510" s="250">
        <v>0</v>
      </c>
      <c r="S1510" s="250">
        <v>0</v>
      </c>
      <c r="T1510" s="250">
        <v>0</v>
      </c>
      <c r="U1510" s="250">
        <v>0</v>
      </c>
      <c r="V1510" s="250">
        <v>0</v>
      </c>
      <c r="W1510" s="250">
        <v>0</v>
      </c>
      <c r="X1510" s="219"/>
    </row>
    <row r="1511" spans="5:24" x14ac:dyDescent="0.3">
      <c r="E1511" s="243">
        <f>Jurat!I$1</f>
        <v>0</v>
      </c>
      <c r="F1511" s="244">
        <f>Jurat!D$33</f>
        <v>0</v>
      </c>
      <c r="G1511" s="219" t="s">
        <v>555</v>
      </c>
      <c r="H1511" s="244">
        <v>42735</v>
      </c>
      <c r="I1511" s="219" t="s">
        <v>489</v>
      </c>
      <c r="J1511" s="219" t="s">
        <v>626</v>
      </c>
      <c r="K1511" s="219" t="s">
        <v>550</v>
      </c>
      <c r="L1511" s="219" t="s">
        <v>550</v>
      </c>
      <c r="M1511" s="237" t="s">
        <v>141</v>
      </c>
      <c r="N1511" s="231" t="s">
        <v>417</v>
      </c>
      <c r="O1511" s="250">
        <f>'MMA Rev-Exp Region 4'!AE$97</f>
        <v>0</v>
      </c>
      <c r="P1511" s="250">
        <v>0</v>
      </c>
      <c r="Q1511" s="250">
        <v>0</v>
      </c>
      <c r="R1511" s="250">
        <v>0</v>
      </c>
      <c r="S1511" s="250">
        <v>0</v>
      </c>
      <c r="T1511" s="250">
        <v>0</v>
      </c>
      <c r="U1511" s="250">
        <v>0</v>
      </c>
      <c r="V1511" s="250">
        <v>0</v>
      </c>
      <c r="W1511" s="250">
        <v>0</v>
      </c>
      <c r="X1511" s="219"/>
    </row>
    <row r="1512" spans="5:24" ht="28.8" x14ac:dyDescent="0.3">
      <c r="E1512" s="243">
        <f>Jurat!I$1</f>
        <v>0</v>
      </c>
      <c r="F1512" s="244">
        <f>Jurat!D$33</f>
        <v>0</v>
      </c>
      <c r="G1512" s="219" t="s">
        <v>555</v>
      </c>
      <c r="H1512" s="244">
        <v>42735</v>
      </c>
      <c r="I1512" s="219" t="s">
        <v>489</v>
      </c>
      <c r="J1512" s="219" t="s">
        <v>626</v>
      </c>
      <c r="K1512" s="219" t="s">
        <v>550</v>
      </c>
      <c r="L1512" s="219" t="s">
        <v>550</v>
      </c>
      <c r="M1512" s="237" t="s">
        <v>142</v>
      </c>
      <c r="N1512" s="231" t="s">
        <v>197</v>
      </c>
      <c r="O1512" s="250">
        <f>'MMA Rev-Exp Region 4'!AE$98</f>
        <v>0</v>
      </c>
      <c r="P1512" s="250">
        <v>0</v>
      </c>
      <c r="Q1512" s="250">
        <v>0</v>
      </c>
      <c r="R1512" s="250">
        <v>0</v>
      </c>
      <c r="S1512" s="250">
        <v>0</v>
      </c>
      <c r="T1512" s="250">
        <v>0</v>
      </c>
      <c r="U1512" s="250">
        <v>0</v>
      </c>
      <c r="V1512" s="250">
        <v>0</v>
      </c>
      <c r="W1512" s="250">
        <v>0</v>
      </c>
      <c r="X1512" s="219"/>
    </row>
    <row r="1513" spans="5:24" x14ac:dyDescent="0.3">
      <c r="E1513" s="243">
        <f>Jurat!I$1</f>
        <v>0</v>
      </c>
      <c r="F1513" s="244">
        <f>Jurat!D$33</f>
        <v>0</v>
      </c>
      <c r="G1513" s="219" t="s">
        <v>555</v>
      </c>
      <c r="H1513" s="244">
        <v>42735</v>
      </c>
      <c r="I1513" s="219" t="s">
        <v>489</v>
      </c>
      <c r="J1513" s="219" t="s">
        <v>627</v>
      </c>
      <c r="K1513" s="234" t="s">
        <v>29</v>
      </c>
      <c r="L1513" s="234" t="s">
        <v>29</v>
      </c>
      <c r="M1513" s="237" t="s">
        <v>325</v>
      </c>
      <c r="N1513" s="231" t="s">
        <v>29</v>
      </c>
      <c r="O1513" s="250">
        <f>'MMA Rev-Exp Region 4'!AE$105</f>
        <v>0</v>
      </c>
      <c r="P1513" s="250">
        <v>0</v>
      </c>
      <c r="Q1513" s="250">
        <v>0</v>
      </c>
      <c r="R1513" s="250">
        <v>0</v>
      </c>
      <c r="S1513" s="250">
        <v>0</v>
      </c>
      <c r="T1513" s="250">
        <v>0</v>
      </c>
      <c r="U1513" s="250">
        <v>0</v>
      </c>
      <c r="V1513" s="250">
        <v>0</v>
      </c>
      <c r="W1513" s="250">
        <v>0</v>
      </c>
      <c r="X1513" s="219"/>
    </row>
    <row r="1514" spans="5:24" x14ac:dyDescent="0.3">
      <c r="E1514" s="243">
        <f>Jurat!I$1</f>
        <v>0</v>
      </c>
      <c r="F1514" s="244">
        <f>Jurat!D$33</f>
        <v>0</v>
      </c>
      <c r="G1514" s="219" t="s">
        <v>555</v>
      </c>
      <c r="H1514" s="244">
        <v>42735</v>
      </c>
      <c r="I1514" s="219" t="s">
        <v>489</v>
      </c>
      <c r="J1514" s="219" t="s">
        <v>628</v>
      </c>
      <c r="K1514" s="219" t="s">
        <v>629</v>
      </c>
      <c r="L1514" s="234" t="s">
        <v>629</v>
      </c>
      <c r="M1514" s="238" t="s">
        <v>327</v>
      </c>
      <c r="N1514" s="231" t="s">
        <v>419</v>
      </c>
      <c r="O1514" s="250">
        <f>'MMA Rev-Exp Region 4'!AE$107</f>
        <v>0</v>
      </c>
      <c r="P1514" s="250">
        <v>0</v>
      </c>
      <c r="Q1514" s="250">
        <v>0</v>
      </c>
      <c r="R1514" s="250">
        <v>0</v>
      </c>
      <c r="S1514" s="250">
        <v>0</v>
      </c>
      <c r="T1514" s="250">
        <v>0</v>
      </c>
      <c r="U1514" s="250">
        <v>0</v>
      </c>
      <c r="V1514" s="250">
        <v>0</v>
      </c>
      <c r="W1514" s="250">
        <v>0</v>
      </c>
      <c r="X1514" s="219"/>
    </row>
    <row r="1515" spans="5:24" x14ac:dyDescent="0.3">
      <c r="E1515" s="243">
        <f>Jurat!I$1</f>
        <v>0</v>
      </c>
      <c r="F1515" s="244">
        <f>Jurat!D$33</f>
        <v>0</v>
      </c>
      <c r="G1515" s="219" t="s">
        <v>555</v>
      </c>
      <c r="H1515" s="244">
        <v>42735</v>
      </c>
      <c r="I1515" s="219" t="s">
        <v>489</v>
      </c>
      <c r="J1515" s="219" t="s">
        <v>627</v>
      </c>
      <c r="K1515" s="219" t="s">
        <v>630</v>
      </c>
      <c r="L1515" s="234" t="s">
        <v>630</v>
      </c>
      <c r="M1515" s="238" t="s">
        <v>201</v>
      </c>
      <c r="N1515" s="231" t="s">
        <v>421</v>
      </c>
      <c r="O1515" s="250">
        <f>'MMA Rev-Exp Region 4'!AE$108</f>
        <v>0</v>
      </c>
      <c r="P1515" s="250">
        <v>0</v>
      </c>
      <c r="Q1515" s="250">
        <v>0</v>
      </c>
      <c r="R1515" s="250">
        <v>0</v>
      </c>
      <c r="S1515" s="250">
        <v>0</v>
      </c>
      <c r="T1515" s="250">
        <v>0</v>
      </c>
      <c r="U1515" s="250">
        <v>0</v>
      </c>
      <c r="V1515" s="250">
        <v>0</v>
      </c>
      <c r="W1515" s="250">
        <v>0</v>
      </c>
      <c r="X1515" s="219"/>
    </row>
    <row r="1516" spans="5:24" x14ac:dyDescent="0.3">
      <c r="E1516" s="243">
        <f>Jurat!I$1</f>
        <v>0</v>
      </c>
      <c r="F1516" s="244">
        <f>Jurat!D$33</f>
        <v>0</v>
      </c>
      <c r="G1516" s="219" t="s">
        <v>555</v>
      </c>
      <c r="H1516" s="244">
        <v>42735</v>
      </c>
      <c r="I1516" s="219" t="s">
        <v>489</v>
      </c>
      <c r="J1516" s="219" t="s">
        <v>627</v>
      </c>
      <c r="K1516" s="219" t="s">
        <v>630</v>
      </c>
      <c r="L1516" s="234" t="s">
        <v>630</v>
      </c>
      <c r="M1516" s="238" t="s">
        <v>202</v>
      </c>
      <c r="N1516" s="231" t="s">
        <v>420</v>
      </c>
      <c r="O1516" s="250">
        <f>'MMA Rev-Exp Region 4'!AE$109</f>
        <v>0</v>
      </c>
      <c r="P1516" s="250">
        <v>0</v>
      </c>
      <c r="Q1516" s="250">
        <v>0</v>
      </c>
      <c r="R1516" s="250">
        <v>0</v>
      </c>
      <c r="S1516" s="250">
        <v>0</v>
      </c>
      <c r="T1516" s="250">
        <v>0</v>
      </c>
      <c r="U1516" s="250">
        <v>0</v>
      </c>
      <c r="V1516" s="250">
        <v>0</v>
      </c>
      <c r="W1516" s="250">
        <v>0</v>
      </c>
      <c r="X1516" s="219"/>
    </row>
    <row r="1517" spans="5:24" x14ac:dyDescent="0.3">
      <c r="E1517" s="243">
        <f>Jurat!I$1</f>
        <v>0</v>
      </c>
      <c r="F1517" s="244">
        <f>Jurat!D$33</f>
        <v>0</v>
      </c>
      <c r="G1517" s="219" t="s">
        <v>555</v>
      </c>
      <c r="H1517" s="244">
        <v>42735</v>
      </c>
      <c r="I1517" s="219" t="s">
        <v>489</v>
      </c>
      <c r="J1517" s="219" t="s">
        <v>627</v>
      </c>
      <c r="K1517" s="219" t="s">
        <v>630</v>
      </c>
      <c r="L1517" s="234" t="s">
        <v>630</v>
      </c>
      <c r="M1517" s="238" t="s">
        <v>203</v>
      </c>
      <c r="N1517" s="231" t="s">
        <v>28</v>
      </c>
      <c r="O1517" s="250">
        <f>'MMA Rev-Exp Region 4'!AE$110</f>
        <v>0</v>
      </c>
      <c r="P1517" s="250">
        <v>0</v>
      </c>
      <c r="Q1517" s="250">
        <v>0</v>
      </c>
      <c r="R1517" s="250">
        <v>0</v>
      </c>
      <c r="S1517" s="250">
        <v>0</v>
      </c>
      <c r="T1517" s="250">
        <v>0</v>
      </c>
      <c r="U1517" s="250">
        <v>0</v>
      </c>
      <c r="V1517" s="250">
        <v>0</v>
      </c>
      <c r="W1517" s="250">
        <v>0</v>
      </c>
      <c r="X1517" s="219"/>
    </row>
    <row r="1518" spans="5:24" x14ac:dyDescent="0.3">
      <c r="E1518" s="243">
        <f>Jurat!I$1</f>
        <v>0</v>
      </c>
      <c r="F1518" s="244">
        <f>Jurat!D$33</f>
        <v>0</v>
      </c>
      <c r="G1518" s="219" t="s">
        <v>555</v>
      </c>
      <c r="H1518" s="244">
        <v>42735</v>
      </c>
      <c r="I1518" s="219" t="s">
        <v>489</v>
      </c>
      <c r="J1518" s="219" t="s">
        <v>627</v>
      </c>
      <c r="K1518" s="219" t="s">
        <v>630</v>
      </c>
      <c r="L1518" s="234" t="s">
        <v>630</v>
      </c>
      <c r="M1518" s="238" t="s">
        <v>204</v>
      </c>
      <c r="N1518" s="231" t="s">
        <v>205</v>
      </c>
      <c r="O1518" s="250">
        <f>'MMA Rev-Exp Region 4'!AE$111</f>
        <v>0</v>
      </c>
      <c r="P1518" s="250">
        <v>0</v>
      </c>
      <c r="Q1518" s="250">
        <v>0</v>
      </c>
      <c r="R1518" s="250">
        <v>0</v>
      </c>
      <c r="S1518" s="250">
        <v>0</v>
      </c>
      <c r="T1518" s="250">
        <v>0</v>
      </c>
      <c r="U1518" s="250">
        <v>0</v>
      </c>
      <c r="V1518" s="250">
        <v>0</v>
      </c>
      <c r="W1518" s="250">
        <v>0</v>
      </c>
      <c r="X1518" s="219"/>
    </row>
    <row r="1519" spans="5:24" ht="28.8" x14ac:dyDescent="0.3">
      <c r="E1519" s="243">
        <f>Jurat!I$1</f>
        <v>0</v>
      </c>
      <c r="F1519" s="244">
        <f>Jurat!D$33</f>
        <v>0</v>
      </c>
      <c r="G1519" s="219" t="s">
        <v>555</v>
      </c>
      <c r="H1519" s="244">
        <v>42735</v>
      </c>
      <c r="I1519" s="219" t="s">
        <v>489</v>
      </c>
      <c r="J1519" s="219" t="s">
        <v>627</v>
      </c>
      <c r="K1519" s="219" t="s">
        <v>29</v>
      </c>
      <c r="L1519" s="234" t="s">
        <v>29</v>
      </c>
      <c r="M1519" s="238" t="s">
        <v>207</v>
      </c>
      <c r="N1519" s="231" t="s">
        <v>422</v>
      </c>
      <c r="O1519" s="250">
        <f>'MMA Rev-Exp Region 4'!AE$113</f>
        <v>0</v>
      </c>
      <c r="P1519" s="250">
        <v>0</v>
      </c>
      <c r="Q1519" s="250">
        <v>0</v>
      </c>
      <c r="R1519" s="250">
        <v>0</v>
      </c>
      <c r="S1519" s="250">
        <v>0</v>
      </c>
      <c r="T1519" s="250">
        <v>0</v>
      </c>
      <c r="U1519" s="250">
        <v>0</v>
      </c>
      <c r="V1519" s="250">
        <v>0</v>
      </c>
      <c r="W1519" s="250">
        <v>0</v>
      </c>
      <c r="X1519" s="219"/>
    </row>
    <row r="1520" spans="5:24" x14ac:dyDescent="0.3">
      <c r="E1520" s="243">
        <f>Jurat!I$1</f>
        <v>0</v>
      </c>
      <c r="F1520" s="244">
        <f>Jurat!D$33</f>
        <v>0</v>
      </c>
      <c r="G1520" s="219" t="s">
        <v>555</v>
      </c>
      <c r="H1520" s="244">
        <v>42735</v>
      </c>
      <c r="I1520" s="219" t="s">
        <v>489</v>
      </c>
      <c r="J1520" s="219" t="s">
        <v>628</v>
      </c>
      <c r="K1520" s="219" t="s">
        <v>629</v>
      </c>
      <c r="L1520" s="234" t="s">
        <v>629</v>
      </c>
      <c r="M1520" s="238" t="s">
        <v>208</v>
      </c>
      <c r="N1520" s="231" t="s">
        <v>209</v>
      </c>
      <c r="O1520" s="250">
        <f>'MMA Rev-Exp Region 4'!AE$114</f>
        <v>0</v>
      </c>
      <c r="P1520" s="250">
        <v>0</v>
      </c>
      <c r="Q1520" s="250">
        <v>0</v>
      </c>
      <c r="R1520" s="250">
        <v>0</v>
      </c>
      <c r="S1520" s="250">
        <v>0</v>
      </c>
      <c r="T1520" s="250">
        <v>0</v>
      </c>
      <c r="U1520" s="250">
        <v>0</v>
      </c>
      <c r="V1520" s="250">
        <v>0</v>
      </c>
      <c r="W1520" s="250">
        <v>0</v>
      </c>
      <c r="X1520" s="219"/>
    </row>
    <row r="1521" spans="5:24" x14ac:dyDescent="0.3">
      <c r="E1521" s="243">
        <f>Jurat!I$1</f>
        <v>0</v>
      </c>
      <c r="F1521" s="244">
        <f>Jurat!D$33</f>
        <v>0</v>
      </c>
      <c r="G1521" s="219" t="s">
        <v>555</v>
      </c>
      <c r="H1521" s="244">
        <v>42735</v>
      </c>
      <c r="I1521" s="219" t="s">
        <v>489</v>
      </c>
      <c r="J1521" s="219" t="s">
        <v>627</v>
      </c>
      <c r="K1521" s="219" t="s">
        <v>29</v>
      </c>
      <c r="L1521" s="234" t="s">
        <v>29</v>
      </c>
      <c r="M1521" s="238" t="s">
        <v>211</v>
      </c>
      <c r="N1521" s="231" t="s">
        <v>212</v>
      </c>
      <c r="O1521" s="250">
        <f>'MMA Rev-Exp Region 4'!AE$115</f>
        <v>0</v>
      </c>
      <c r="P1521" s="250">
        <v>0</v>
      </c>
      <c r="Q1521" s="250">
        <v>0</v>
      </c>
      <c r="R1521" s="250">
        <v>0</v>
      </c>
      <c r="S1521" s="250">
        <v>0</v>
      </c>
      <c r="T1521" s="250">
        <v>0</v>
      </c>
      <c r="U1521" s="250">
        <v>0</v>
      </c>
      <c r="V1521" s="250">
        <v>0</v>
      </c>
      <c r="W1521" s="250">
        <v>0</v>
      </c>
      <c r="X1521" s="219"/>
    </row>
    <row r="1522" spans="5:24" x14ac:dyDescent="0.3">
      <c r="E1522" s="243">
        <f>Jurat!I$1</f>
        <v>0</v>
      </c>
      <c r="F1522" s="244">
        <f>Jurat!D$33</f>
        <v>0</v>
      </c>
      <c r="G1522" s="219" t="s">
        <v>552</v>
      </c>
      <c r="H1522" s="244">
        <v>42460</v>
      </c>
      <c r="I1522" s="219" t="s">
        <v>490</v>
      </c>
      <c r="J1522" s="219" t="s">
        <v>545</v>
      </c>
      <c r="K1522" s="219" t="s">
        <v>545</v>
      </c>
      <c r="L1522" s="219" t="s">
        <v>545</v>
      </c>
      <c r="M1522" s="219"/>
      <c r="N1522" s="224" t="s">
        <v>545</v>
      </c>
      <c r="O1522" s="250">
        <f>'MMA Rev-Exp Region 5'!D$9</f>
        <v>0</v>
      </c>
      <c r="P1522" s="250">
        <f>'MMA Rev-Exp Region 5'!E$9</f>
        <v>0</v>
      </c>
      <c r="Q1522" s="250">
        <f>'MMA Rev-Exp Region 5'!F$9</f>
        <v>0</v>
      </c>
      <c r="R1522" s="250">
        <f>'MMA Rev-Exp Region 5'!G$9</f>
        <v>0</v>
      </c>
      <c r="S1522" s="250">
        <f>'MMA Rev-Exp Region 5'!H$9</f>
        <v>0</v>
      </c>
      <c r="T1522" s="250">
        <f>'MMA Rev-Exp Region 5'!I$9</f>
        <v>0</v>
      </c>
      <c r="U1522" s="250">
        <f>'MMA Rev-Exp Region 5'!J$9</f>
        <v>0</v>
      </c>
      <c r="V1522" s="250">
        <f>'MMA Rev-Exp Region 5'!K$9</f>
        <v>0</v>
      </c>
      <c r="W1522" s="250">
        <f>'MMA Rev-Exp Region 5'!L$9</f>
        <v>0</v>
      </c>
    </row>
    <row r="1523" spans="5:24" x14ac:dyDescent="0.3">
      <c r="E1523" s="243">
        <f>Jurat!I$1</f>
        <v>0</v>
      </c>
      <c r="F1523" s="244">
        <f>Jurat!D$33</f>
        <v>0</v>
      </c>
      <c r="G1523" s="219" t="s">
        <v>552</v>
      </c>
      <c r="H1523" s="244">
        <v>42460</v>
      </c>
      <c r="I1523" s="219" t="s">
        <v>490</v>
      </c>
      <c r="J1523" s="219" t="s">
        <v>625</v>
      </c>
      <c r="K1523" s="219" t="s">
        <v>13</v>
      </c>
      <c r="L1523" s="219" t="s">
        <v>13</v>
      </c>
      <c r="M1523" s="235">
        <v>1.1000000000000001</v>
      </c>
      <c r="N1523" s="225" t="s">
        <v>13</v>
      </c>
      <c r="O1523" s="250">
        <f>'MMA Rev-Exp Region 5'!D$11</f>
        <v>0</v>
      </c>
      <c r="P1523" s="250">
        <f>'MMA Rev-Exp Region 5'!E$11</f>
        <v>0</v>
      </c>
      <c r="Q1523" s="250">
        <f>'MMA Rev-Exp Region 5'!F$11</f>
        <v>0</v>
      </c>
      <c r="R1523" s="250">
        <f>'MMA Rev-Exp Region 5'!G$11</f>
        <v>0</v>
      </c>
      <c r="S1523" s="250">
        <f>'MMA Rev-Exp Region 5'!H$11</f>
        <v>0</v>
      </c>
      <c r="T1523" s="250">
        <f>'MMA Rev-Exp Region 5'!I$11</f>
        <v>0</v>
      </c>
      <c r="U1523" s="250">
        <f>'MMA Rev-Exp Region 5'!J$11</f>
        <v>0</v>
      </c>
      <c r="V1523" s="250">
        <f>'MMA Rev-Exp Region 5'!K$11</f>
        <v>0</v>
      </c>
      <c r="W1523" s="250">
        <f>'MMA Rev-Exp Region 5'!L$11</f>
        <v>0</v>
      </c>
    </row>
    <row r="1524" spans="5:24" x14ac:dyDescent="0.3">
      <c r="E1524" s="243">
        <f>Jurat!I$1</f>
        <v>0</v>
      </c>
      <c r="F1524" s="244">
        <f>Jurat!D$33</f>
        <v>0</v>
      </c>
      <c r="G1524" s="219" t="s">
        <v>552</v>
      </c>
      <c r="H1524" s="244">
        <v>42460</v>
      </c>
      <c r="I1524" s="219" t="s">
        <v>490</v>
      </c>
      <c r="J1524" s="219" t="s">
        <v>625</v>
      </c>
      <c r="K1524" s="219" t="s">
        <v>631</v>
      </c>
      <c r="L1524" s="219" t="s">
        <v>632</v>
      </c>
      <c r="M1524" s="236">
        <v>1.2</v>
      </c>
      <c r="N1524" s="228" t="s">
        <v>19</v>
      </c>
      <c r="O1524" s="250">
        <f>'MMA Rev-Exp Region 5'!D$12</f>
        <v>0</v>
      </c>
      <c r="P1524" s="250">
        <f>'MMA Rev-Exp Region 5'!E$12</f>
        <v>0</v>
      </c>
      <c r="Q1524" s="250">
        <f>'MMA Rev-Exp Region 5'!F$12</f>
        <v>0</v>
      </c>
      <c r="R1524" s="250">
        <f>'MMA Rev-Exp Region 5'!G$12</f>
        <v>0</v>
      </c>
      <c r="S1524" s="250">
        <f>'MMA Rev-Exp Region 5'!H$12</f>
        <v>0</v>
      </c>
      <c r="T1524" s="250">
        <f>'MMA Rev-Exp Region 5'!I$12</f>
        <v>0</v>
      </c>
      <c r="U1524" s="250">
        <f>'MMA Rev-Exp Region 5'!J$12</f>
        <v>0</v>
      </c>
      <c r="V1524" s="250">
        <f>'MMA Rev-Exp Region 5'!K$12</f>
        <v>0</v>
      </c>
      <c r="W1524" s="250">
        <f>'MMA Rev-Exp Region 5'!L$12</f>
        <v>0</v>
      </c>
    </row>
    <row r="1525" spans="5:24" x14ac:dyDescent="0.3">
      <c r="E1525" s="243">
        <f>Jurat!I$1</f>
        <v>0</v>
      </c>
      <c r="F1525" s="244">
        <f>Jurat!D$33</f>
        <v>0</v>
      </c>
      <c r="G1525" s="219" t="s">
        <v>552</v>
      </c>
      <c r="H1525" s="244">
        <v>42460</v>
      </c>
      <c r="I1525" s="219" t="s">
        <v>490</v>
      </c>
      <c r="J1525" s="219" t="s">
        <v>625</v>
      </c>
      <c r="K1525" s="219" t="s">
        <v>631</v>
      </c>
      <c r="L1525" s="219" t="s">
        <v>633</v>
      </c>
      <c r="M1525" s="236" t="s">
        <v>70</v>
      </c>
      <c r="N1525" s="228" t="s">
        <v>449</v>
      </c>
      <c r="O1525" s="250">
        <f>'MMA Rev-Exp Region 5'!D$13</f>
        <v>0</v>
      </c>
      <c r="P1525" s="250">
        <f>'MMA Rev-Exp Region 5'!E$13</f>
        <v>0</v>
      </c>
      <c r="Q1525" s="250">
        <f>'MMA Rev-Exp Region 5'!F$13</f>
        <v>0</v>
      </c>
      <c r="R1525" s="250">
        <f>'MMA Rev-Exp Region 5'!G$13</f>
        <v>0</v>
      </c>
      <c r="S1525" s="250">
        <f>'MMA Rev-Exp Region 5'!H$13</f>
        <v>0</v>
      </c>
      <c r="T1525" s="250">
        <f>'MMA Rev-Exp Region 5'!I$13</f>
        <v>0</v>
      </c>
      <c r="U1525" s="250">
        <f>'MMA Rev-Exp Region 5'!J$13</f>
        <v>0</v>
      </c>
      <c r="V1525" s="250">
        <f>'MMA Rev-Exp Region 5'!K$13</f>
        <v>0</v>
      </c>
      <c r="W1525" s="250">
        <f>'MMA Rev-Exp Region 5'!L$13</f>
        <v>0</v>
      </c>
    </row>
    <row r="1526" spans="5:24" x14ac:dyDescent="0.3">
      <c r="E1526" s="243">
        <f>Jurat!I$1</f>
        <v>0</v>
      </c>
      <c r="F1526" s="244">
        <f>Jurat!D$33</f>
        <v>0</v>
      </c>
      <c r="G1526" s="219" t="s">
        <v>552</v>
      </c>
      <c r="H1526" s="244">
        <v>42460</v>
      </c>
      <c r="I1526" s="219" t="s">
        <v>490</v>
      </c>
      <c r="J1526" s="219" t="s">
        <v>625</v>
      </c>
      <c r="K1526" s="219" t="s">
        <v>631</v>
      </c>
      <c r="L1526" s="219" t="s">
        <v>634</v>
      </c>
      <c r="M1526" s="236" t="s">
        <v>71</v>
      </c>
      <c r="N1526" s="228" t="s">
        <v>160</v>
      </c>
      <c r="O1526" s="250">
        <f>'MMA Rev-Exp Region 5'!D$14</f>
        <v>0</v>
      </c>
      <c r="P1526" s="250">
        <f>'MMA Rev-Exp Region 5'!E$14</f>
        <v>0</v>
      </c>
      <c r="Q1526" s="250">
        <f>'MMA Rev-Exp Region 5'!F$14</f>
        <v>0</v>
      </c>
      <c r="R1526" s="250">
        <f>'MMA Rev-Exp Region 5'!G$14</f>
        <v>0</v>
      </c>
      <c r="S1526" s="250">
        <f>'MMA Rev-Exp Region 5'!H$14</f>
        <v>0</v>
      </c>
      <c r="T1526" s="250">
        <f>'MMA Rev-Exp Region 5'!I$14</f>
        <v>0</v>
      </c>
      <c r="U1526" s="250">
        <f>'MMA Rev-Exp Region 5'!J$14</f>
        <v>0</v>
      </c>
      <c r="V1526" s="250">
        <f>'MMA Rev-Exp Region 5'!K$14</f>
        <v>0</v>
      </c>
      <c r="W1526" s="250">
        <f>'MMA Rev-Exp Region 5'!L$14</f>
        <v>0</v>
      </c>
    </row>
    <row r="1527" spans="5:24" x14ac:dyDescent="0.3">
      <c r="E1527" s="243">
        <f>Jurat!I$1</f>
        <v>0</v>
      </c>
      <c r="F1527" s="244">
        <f>Jurat!D$33</f>
        <v>0</v>
      </c>
      <c r="G1527" s="219" t="s">
        <v>552</v>
      </c>
      <c r="H1527" s="244">
        <v>42460</v>
      </c>
      <c r="I1527" s="219" t="s">
        <v>490</v>
      </c>
      <c r="J1527" s="219" t="s">
        <v>625</v>
      </c>
      <c r="K1527" s="219" t="s">
        <v>14</v>
      </c>
      <c r="L1527" s="219" t="s">
        <v>635</v>
      </c>
      <c r="M1527" s="236" t="s">
        <v>104</v>
      </c>
      <c r="N1527" s="228" t="s">
        <v>161</v>
      </c>
      <c r="O1527" s="250">
        <f>'MMA Rev-Exp Region 5'!D$15</f>
        <v>0</v>
      </c>
      <c r="P1527" s="250">
        <f>'MMA Rev-Exp Region 5'!E$15</f>
        <v>0</v>
      </c>
      <c r="Q1527" s="250">
        <f>'MMA Rev-Exp Region 5'!F$15</f>
        <v>0</v>
      </c>
      <c r="R1527" s="250">
        <f>'MMA Rev-Exp Region 5'!G$15</f>
        <v>0</v>
      </c>
      <c r="S1527" s="250">
        <f>'MMA Rev-Exp Region 5'!H$15</f>
        <v>0</v>
      </c>
      <c r="T1527" s="250">
        <f>'MMA Rev-Exp Region 5'!I$15</f>
        <v>0</v>
      </c>
      <c r="U1527" s="250">
        <f>'MMA Rev-Exp Region 5'!J$15</f>
        <v>0</v>
      </c>
      <c r="V1527" s="250">
        <f>'MMA Rev-Exp Region 5'!K$15</f>
        <v>0</v>
      </c>
      <c r="W1527" s="250">
        <f>'MMA Rev-Exp Region 5'!L$15</f>
        <v>0</v>
      </c>
    </row>
    <row r="1528" spans="5:24" x14ac:dyDescent="0.3">
      <c r="E1528" s="243">
        <f>Jurat!I$1</f>
        <v>0</v>
      </c>
      <c r="F1528" s="244">
        <f>Jurat!D$33</f>
        <v>0</v>
      </c>
      <c r="G1528" s="219" t="s">
        <v>552</v>
      </c>
      <c r="H1528" s="244">
        <v>42460</v>
      </c>
      <c r="I1528" s="219" t="s">
        <v>490</v>
      </c>
      <c r="J1528" s="219" t="s">
        <v>625</v>
      </c>
      <c r="K1528" s="219" t="s">
        <v>14</v>
      </c>
      <c r="L1528" s="219" t="s">
        <v>14</v>
      </c>
      <c r="M1528" s="236" t="s">
        <v>39</v>
      </c>
      <c r="N1528" s="228" t="s">
        <v>14</v>
      </c>
      <c r="O1528" s="250">
        <f>'MMA Rev-Exp Region 5'!D$16</f>
        <v>0</v>
      </c>
      <c r="P1528" s="250">
        <f>'MMA Rev-Exp Region 5'!E$16</f>
        <v>0</v>
      </c>
      <c r="Q1528" s="250">
        <f>'MMA Rev-Exp Region 5'!F$16</f>
        <v>0</v>
      </c>
      <c r="R1528" s="250">
        <f>'MMA Rev-Exp Region 5'!G$16</f>
        <v>0</v>
      </c>
      <c r="S1528" s="250">
        <f>'MMA Rev-Exp Region 5'!H$16</f>
        <v>0</v>
      </c>
      <c r="T1528" s="250">
        <f>'MMA Rev-Exp Region 5'!I$16</f>
        <v>0</v>
      </c>
      <c r="U1528" s="250">
        <f>'MMA Rev-Exp Region 5'!J$16</f>
        <v>0</v>
      </c>
      <c r="V1528" s="250">
        <f>'MMA Rev-Exp Region 5'!K$16</f>
        <v>0</v>
      </c>
      <c r="W1528" s="250">
        <f>'MMA Rev-Exp Region 5'!L$16</f>
        <v>0</v>
      </c>
    </row>
    <row r="1529" spans="5:24" x14ac:dyDescent="0.3">
      <c r="E1529" s="243">
        <f>Jurat!I$1</f>
        <v>0</v>
      </c>
      <c r="F1529" s="244">
        <f>Jurat!D$33</f>
        <v>0</v>
      </c>
      <c r="G1529" s="219" t="s">
        <v>552</v>
      </c>
      <c r="H1529" s="244">
        <v>42460</v>
      </c>
      <c r="I1529" s="219" t="s">
        <v>490</v>
      </c>
      <c r="J1529" s="219" t="s">
        <v>626</v>
      </c>
      <c r="K1529" s="219" t="s">
        <v>558</v>
      </c>
      <c r="L1529" s="219" t="s">
        <v>0</v>
      </c>
      <c r="M1529" s="236">
        <v>2.1</v>
      </c>
      <c r="N1529" s="228" t="s">
        <v>162</v>
      </c>
      <c r="O1529" s="250">
        <f>'MMA Rev-Exp Region 5'!D$20</f>
        <v>0</v>
      </c>
      <c r="P1529" s="250">
        <f>'MMA Rev-Exp Region 5'!E$20</f>
        <v>0</v>
      </c>
      <c r="Q1529" s="250">
        <f>'MMA Rev-Exp Region 5'!F$20</f>
        <v>0</v>
      </c>
      <c r="R1529" s="250">
        <f>'MMA Rev-Exp Region 5'!G$20</f>
        <v>0</v>
      </c>
      <c r="S1529" s="250">
        <f>'MMA Rev-Exp Region 5'!H$20</f>
        <v>0</v>
      </c>
      <c r="T1529" s="250">
        <f>'MMA Rev-Exp Region 5'!I$20</f>
        <v>0</v>
      </c>
      <c r="U1529" s="250">
        <f>'MMA Rev-Exp Region 5'!J$20</f>
        <v>0</v>
      </c>
      <c r="V1529" s="250">
        <f>'MMA Rev-Exp Region 5'!K$20</f>
        <v>0</v>
      </c>
      <c r="W1529" s="250">
        <f>'MMA Rev-Exp Region 5'!L$20</f>
        <v>0</v>
      </c>
    </row>
    <row r="1530" spans="5:24" x14ac:dyDescent="0.3">
      <c r="E1530" s="243">
        <f>Jurat!I$1</f>
        <v>0</v>
      </c>
      <c r="F1530" s="244">
        <f>Jurat!D$33</f>
        <v>0</v>
      </c>
      <c r="G1530" s="219" t="s">
        <v>552</v>
      </c>
      <c r="H1530" s="244">
        <v>42460</v>
      </c>
      <c r="I1530" s="219" t="s">
        <v>490</v>
      </c>
      <c r="J1530" s="219" t="s">
        <v>626</v>
      </c>
      <c r="K1530" s="219" t="s">
        <v>558</v>
      </c>
      <c r="L1530" s="219" t="s">
        <v>0</v>
      </c>
      <c r="M1530" s="236">
        <v>2.2000000000000002</v>
      </c>
      <c r="N1530" s="228" t="s">
        <v>163</v>
      </c>
      <c r="O1530" s="250">
        <f>'MMA Rev-Exp Region 5'!D$21</f>
        <v>0</v>
      </c>
      <c r="P1530" s="250">
        <f>'MMA Rev-Exp Region 5'!E$21</f>
        <v>0</v>
      </c>
      <c r="Q1530" s="250">
        <f>'MMA Rev-Exp Region 5'!F$21</f>
        <v>0</v>
      </c>
      <c r="R1530" s="250">
        <f>'MMA Rev-Exp Region 5'!G$21</f>
        <v>0</v>
      </c>
      <c r="S1530" s="250">
        <f>'MMA Rev-Exp Region 5'!H$21</f>
        <v>0</v>
      </c>
      <c r="T1530" s="250">
        <f>'MMA Rev-Exp Region 5'!I$21</f>
        <v>0</v>
      </c>
      <c r="U1530" s="250">
        <f>'MMA Rev-Exp Region 5'!J$21</f>
        <v>0</v>
      </c>
      <c r="V1530" s="250">
        <f>'MMA Rev-Exp Region 5'!K$21</f>
        <v>0</v>
      </c>
      <c r="W1530" s="250">
        <f>'MMA Rev-Exp Region 5'!L$21</f>
        <v>0</v>
      </c>
    </row>
    <row r="1531" spans="5:24" x14ac:dyDescent="0.3">
      <c r="E1531" s="243">
        <f>Jurat!I$1</f>
        <v>0</v>
      </c>
      <c r="F1531" s="244">
        <f>Jurat!D$33</f>
        <v>0</v>
      </c>
      <c r="G1531" s="219" t="s">
        <v>552</v>
      </c>
      <c r="H1531" s="244">
        <v>42460</v>
      </c>
      <c r="I1531" s="219" t="s">
        <v>490</v>
      </c>
      <c r="J1531" s="219" t="s">
        <v>626</v>
      </c>
      <c r="K1531" s="219" t="s">
        <v>558</v>
      </c>
      <c r="L1531" s="219" t="s">
        <v>0</v>
      </c>
      <c r="M1531" s="236">
        <v>2.2999999999999998</v>
      </c>
      <c r="N1531" s="228" t="s">
        <v>164</v>
      </c>
      <c r="O1531" s="250">
        <f>'MMA Rev-Exp Region 5'!D$22</f>
        <v>0</v>
      </c>
      <c r="P1531" s="250">
        <f>'MMA Rev-Exp Region 5'!E$22</f>
        <v>0</v>
      </c>
      <c r="Q1531" s="250">
        <f>'MMA Rev-Exp Region 5'!F$22</f>
        <v>0</v>
      </c>
      <c r="R1531" s="250">
        <f>'MMA Rev-Exp Region 5'!G$22</f>
        <v>0</v>
      </c>
      <c r="S1531" s="250">
        <f>'MMA Rev-Exp Region 5'!H$22</f>
        <v>0</v>
      </c>
      <c r="T1531" s="250">
        <f>'MMA Rev-Exp Region 5'!I$22</f>
        <v>0</v>
      </c>
      <c r="U1531" s="250">
        <f>'MMA Rev-Exp Region 5'!J$22</f>
        <v>0</v>
      </c>
      <c r="V1531" s="250">
        <f>'MMA Rev-Exp Region 5'!K$22</f>
        <v>0</v>
      </c>
      <c r="W1531" s="250">
        <f>'MMA Rev-Exp Region 5'!L$22</f>
        <v>0</v>
      </c>
    </row>
    <row r="1532" spans="5:24" x14ac:dyDescent="0.3">
      <c r="E1532" s="243">
        <f>Jurat!I$1</f>
        <v>0</v>
      </c>
      <c r="F1532" s="244">
        <f>Jurat!D$33</f>
        <v>0</v>
      </c>
      <c r="G1532" s="219" t="s">
        <v>552</v>
      </c>
      <c r="H1532" s="244">
        <v>42460</v>
      </c>
      <c r="I1532" s="219" t="s">
        <v>490</v>
      </c>
      <c r="J1532" s="219" t="s">
        <v>626</v>
      </c>
      <c r="K1532" s="219" t="s">
        <v>558</v>
      </c>
      <c r="L1532" s="219" t="s">
        <v>0</v>
      </c>
      <c r="M1532" s="236">
        <v>2.4</v>
      </c>
      <c r="N1532" s="228" t="s">
        <v>165</v>
      </c>
      <c r="O1532" s="250">
        <f>'MMA Rev-Exp Region 5'!D$23</f>
        <v>0</v>
      </c>
      <c r="P1532" s="250">
        <f>'MMA Rev-Exp Region 5'!E$23</f>
        <v>0</v>
      </c>
      <c r="Q1532" s="250">
        <f>'MMA Rev-Exp Region 5'!F$23</f>
        <v>0</v>
      </c>
      <c r="R1532" s="250">
        <f>'MMA Rev-Exp Region 5'!G$23</f>
        <v>0</v>
      </c>
      <c r="S1532" s="250">
        <f>'MMA Rev-Exp Region 5'!H$23</f>
        <v>0</v>
      </c>
      <c r="T1532" s="250">
        <f>'MMA Rev-Exp Region 5'!I$23</f>
        <v>0</v>
      </c>
      <c r="U1532" s="250">
        <f>'MMA Rev-Exp Region 5'!J$23</f>
        <v>0</v>
      </c>
      <c r="V1532" s="250">
        <f>'MMA Rev-Exp Region 5'!K$23</f>
        <v>0</v>
      </c>
      <c r="W1532" s="250">
        <f>'MMA Rev-Exp Region 5'!L$23</f>
        <v>0</v>
      </c>
    </row>
    <row r="1533" spans="5:24" ht="28.8" x14ac:dyDescent="0.3">
      <c r="E1533" s="243">
        <f>Jurat!I$1</f>
        <v>0</v>
      </c>
      <c r="F1533" s="244">
        <f>Jurat!D$33</f>
        <v>0</v>
      </c>
      <c r="G1533" s="219" t="s">
        <v>552</v>
      </c>
      <c r="H1533" s="244">
        <v>42460</v>
      </c>
      <c r="I1533" s="219" t="s">
        <v>490</v>
      </c>
      <c r="J1533" s="219" t="s">
        <v>626</v>
      </c>
      <c r="K1533" s="219" t="s">
        <v>558</v>
      </c>
      <c r="L1533" s="219" t="s">
        <v>0</v>
      </c>
      <c r="M1533" s="236">
        <v>2.5</v>
      </c>
      <c r="N1533" s="228" t="s">
        <v>166</v>
      </c>
      <c r="O1533" s="250">
        <f>'MMA Rev-Exp Region 5'!D$24</f>
        <v>0</v>
      </c>
      <c r="P1533" s="250">
        <f>'MMA Rev-Exp Region 5'!E$24</f>
        <v>0</v>
      </c>
      <c r="Q1533" s="250">
        <f>'MMA Rev-Exp Region 5'!F$24</f>
        <v>0</v>
      </c>
      <c r="R1533" s="250">
        <f>'MMA Rev-Exp Region 5'!G$24</f>
        <v>0</v>
      </c>
      <c r="S1533" s="250">
        <f>'MMA Rev-Exp Region 5'!H$24</f>
        <v>0</v>
      </c>
      <c r="T1533" s="250">
        <f>'MMA Rev-Exp Region 5'!I$24</f>
        <v>0</v>
      </c>
      <c r="U1533" s="250">
        <f>'MMA Rev-Exp Region 5'!J$24</f>
        <v>0</v>
      </c>
      <c r="V1533" s="250">
        <f>'MMA Rev-Exp Region 5'!K$24</f>
        <v>0</v>
      </c>
      <c r="W1533" s="250">
        <f>'MMA Rev-Exp Region 5'!L$24</f>
        <v>0</v>
      </c>
    </row>
    <row r="1534" spans="5:24" x14ac:dyDescent="0.3">
      <c r="E1534" s="243">
        <f>Jurat!I$1</f>
        <v>0</v>
      </c>
      <c r="F1534" s="244">
        <f>Jurat!D$33</f>
        <v>0</v>
      </c>
      <c r="G1534" s="219" t="s">
        <v>552</v>
      </c>
      <c r="H1534" s="244">
        <v>42460</v>
      </c>
      <c r="I1534" s="219" t="s">
        <v>490</v>
      </c>
      <c r="J1534" s="219" t="s">
        <v>626</v>
      </c>
      <c r="K1534" s="219" t="s">
        <v>558</v>
      </c>
      <c r="L1534" s="219" t="s">
        <v>0</v>
      </c>
      <c r="M1534" s="236" t="s">
        <v>108</v>
      </c>
      <c r="N1534" s="228" t="s">
        <v>7</v>
      </c>
      <c r="O1534" s="250">
        <f>'MMA Rev-Exp Region 5'!D$25</f>
        <v>0</v>
      </c>
      <c r="P1534" s="250">
        <f>'MMA Rev-Exp Region 5'!E$25</f>
        <v>0</v>
      </c>
      <c r="Q1534" s="250">
        <f>'MMA Rev-Exp Region 5'!F$25</f>
        <v>0</v>
      </c>
      <c r="R1534" s="250">
        <f>'MMA Rev-Exp Region 5'!G$25</f>
        <v>0</v>
      </c>
      <c r="S1534" s="250">
        <f>'MMA Rev-Exp Region 5'!H$25</f>
        <v>0</v>
      </c>
      <c r="T1534" s="250">
        <f>'MMA Rev-Exp Region 5'!I$25</f>
        <v>0</v>
      </c>
      <c r="U1534" s="250">
        <f>'MMA Rev-Exp Region 5'!J$25</f>
        <v>0</v>
      </c>
      <c r="V1534" s="250">
        <f>'MMA Rev-Exp Region 5'!K$25</f>
        <v>0</v>
      </c>
      <c r="W1534" s="250">
        <f>'MMA Rev-Exp Region 5'!L$25</f>
        <v>0</v>
      </c>
    </row>
    <row r="1535" spans="5:24" x14ac:dyDescent="0.3">
      <c r="E1535" s="243">
        <f>Jurat!I$1</f>
        <v>0</v>
      </c>
      <c r="F1535" s="244">
        <f>Jurat!D$33</f>
        <v>0</v>
      </c>
      <c r="G1535" s="219" t="s">
        <v>552</v>
      </c>
      <c r="H1535" s="244">
        <v>42460</v>
      </c>
      <c r="I1535" s="219" t="s">
        <v>490</v>
      </c>
      <c r="J1535" s="219" t="s">
        <v>626</v>
      </c>
      <c r="K1535" s="219" t="s">
        <v>558</v>
      </c>
      <c r="L1535" s="219" t="s">
        <v>0</v>
      </c>
      <c r="M1535" s="236" t="s">
        <v>167</v>
      </c>
      <c r="N1535" s="228" t="s">
        <v>565</v>
      </c>
      <c r="O1535" s="250">
        <f>'MMA Rev-Exp Region 5'!D$26</f>
        <v>0</v>
      </c>
      <c r="P1535" s="250">
        <f>'MMA Rev-Exp Region 5'!E$26</f>
        <v>0</v>
      </c>
      <c r="Q1535" s="250">
        <f>'MMA Rev-Exp Region 5'!F$26</f>
        <v>0</v>
      </c>
      <c r="R1535" s="250">
        <f>'MMA Rev-Exp Region 5'!G$26</f>
        <v>0</v>
      </c>
      <c r="S1535" s="250">
        <f>'MMA Rev-Exp Region 5'!H$26</f>
        <v>0</v>
      </c>
      <c r="T1535" s="250">
        <f>'MMA Rev-Exp Region 5'!I$26</f>
        <v>0</v>
      </c>
      <c r="U1535" s="250">
        <f>'MMA Rev-Exp Region 5'!J$26</f>
        <v>0</v>
      </c>
      <c r="V1535" s="250">
        <f>'MMA Rev-Exp Region 5'!K$26</f>
        <v>0</v>
      </c>
      <c r="W1535" s="250">
        <f>'MMA Rev-Exp Region 5'!L$26</f>
        <v>0</v>
      </c>
    </row>
    <row r="1536" spans="5:24" x14ac:dyDescent="0.3">
      <c r="E1536" s="243">
        <f>Jurat!I$1</f>
        <v>0</v>
      </c>
      <c r="F1536" s="244">
        <f>Jurat!D$33</f>
        <v>0</v>
      </c>
      <c r="G1536" s="219" t="s">
        <v>552</v>
      </c>
      <c r="H1536" s="244">
        <v>42460</v>
      </c>
      <c r="I1536" s="219" t="s">
        <v>490</v>
      </c>
      <c r="J1536" s="219" t="s">
        <v>626</v>
      </c>
      <c r="K1536" s="219" t="s">
        <v>558</v>
      </c>
      <c r="L1536" s="219" t="s">
        <v>60</v>
      </c>
      <c r="M1536" s="236">
        <v>3.1</v>
      </c>
      <c r="N1536" s="229" t="s">
        <v>37</v>
      </c>
      <c r="O1536" s="250">
        <f>'MMA Rev-Exp Region 5'!D$28</f>
        <v>0</v>
      </c>
      <c r="P1536" s="250">
        <f>'MMA Rev-Exp Region 5'!E$28</f>
        <v>0</v>
      </c>
      <c r="Q1536" s="250">
        <f>'MMA Rev-Exp Region 5'!F$28</f>
        <v>0</v>
      </c>
      <c r="R1536" s="250">
        <f>'MMA Rev-Exp Region 5'!G$28</f>
        <v>0</v>
      </c>
      <c r="S1536" s="250">
        <f>'MMA Rev-Exp Region 5'!H$28</f>
        <v>0</v>
      </c>
      <c r="T1536" s="250">
        <f>'MMA Rev-Exp Region 5'!I$28</f>
        <v>0</v>
      </c>
      <c r="U1536" s="250">
        <f>'MMA Rev-Exp Region 5'!J$28</f>
        <v>0</v>
      </c>
      <c r="V1536" s="250">
        <f>'MMA Rev-Exp Region 5'!K$28</f>
        <v>0</v>
      </c>
      <c r="W1536" s="250">
        <f>'MMA Rev-Exp Region 5'!L$28</f>
        <v>0</v>
      </c>
    </row>
    <row r="1537" spans="5:23" x14ac:dyDescent="0.3">
      <c r="E1537" s="243">
        <f>Jurat!I$1</f>
        <v>0</v>
      </c>
      <c r="F1537" s="244">
        <f>Jurat!D$33</f>
        <v>0</v>
      </c>
      <c r="G1537" s="219" t="s">
        <v>552</v>
      </c>
      <c r="H1537" s="244">
        <v>42460</v>
      </c>
      <c r="I1537" s="219" t="s">
        <v>490</v>
      </c>
      <c r="J1537" s="219" t="s">
        <v>626</v>
      </c>
      <c r="K1537" s="219" t="s">
        <v>558</v>
      </c>
      <c r="L1537" s="219" t="s">
        <v>60</v>
      </c>
      <c r="M1537" s="236">
        <v>3.2</v>
      </c>
      <c r="N1537" s="229" t="s">
        <v>38</v>
      </c>
      <c r="O1537" s="250">
        <f>'MMA Rev-Exp Region 5'!D$29</f>
        <v>0</v>
      </c>
      <c r="P1537" s="250">
        <f>'MMA Rev-Exp Region 5'!E$29</f>
        <v>0</v>
      </c>
      <c r="Q1537" s="250">
        <f>'MMA Rev-Exp Region 5'!F$29</f>
        <v>0</v>
      </c>
      <c r="R1537" s="250">
        <f>'MMA Rev-Exp Region 5'!G$29</f>
        <v>0</v>
      </c>
      <c r="S1537" s="250">
        <f>'MMA Rev-Exp Region 5'!H$29</f>
        <v>0</v>
      </c>
      <c r="T1537" s="250">
        <f>'MMA Rev-Exp Region 5'!I$29</f>
        <v>0</v>
      </c>
      <c r="U1537" s="250">
        <f>'MMA Rev-Exp Region 5'!J$29</f>
        <v>0</v>
      </c>
      <c r="V1537" s="250">
        <f>'MMA Rev-Exp Region 5'!K$29</f>
        <v>0</v>
      </c>
      <c r="W1537" s="250">
        <f>'MMA Rev-Exp Region 5'!L$29</f>
        <v>0</v>
      </c>
    </row>
    <row r="1538" spans="5:23" x14ac:dyDescent="0.3">
      <c r="E1538" s="243">
        <f>Jurat!I$1</f>
        <v>0</v>
      </c>
      <c r="F1538" s="244">
        <f>Jurat!D$33</f>
        <v>0</v>
      </c>
      <c r="G1538" s="219" t="s">
        <v>552</v>
      </c>
      <c r="H1538" s="244">
        <v>42460</v>
      </c>
      <c r="I1538" s="219" t="s">
        <v>490</v>
      </c>
      <c r="J1538" s="219" t="s">
        <v>626</v>
      </c>
      <c r="K1538" s="219" t="s">
        <v>558</v>
      </c>
      <c r="L1538" s="219" t="s">
        <v>60</v>
      </c>
      <c r="M1538" s="236">
        <v>3.3</v>
      </c>
      <c r="N1538" s="229" t="s">
        <v>61</v>
      </c>
      <c r="O1538" s="250">
        <f>'MMA Rev-Exp Region 5'!D$30</f>
        <v>0</v>
      </c>
      <c r="P1538" s="250">
        <f>'MMA Rev-Exp Region 5'!E$30</f>
        <v>0</v>
      </c>
      <c r="Q1538" s="250">
        <f>'MMA Rev-Exp Region 5'!F$30</f>
        <v>0</v>
      </c>
      <c r="R1538" s="250">
        <f>'MMA Rev-Exp Region 5'!G$30</f>
        <v>0</v>
      </c>
      <c r="S1538" s="250">
        <f>'MMA Rev-Exp Region 5'!H$30</f>
        <v>0</v>
      </c>
      <c r="T1538" s="250">
        <f>'MMA Rev-Exp Region 5'!I$30</f>
        <v>0</v>
      </c>
      <c r="U1538" s="250">
        <f>'MMA Rev-Exp Region 5'!J$30</f>
        <v>0</v>
      </c>
      <c r="V1538" s="250">
        <f>'MMA Rev-Exp Region 5'!K$30</f>
        <v>0</v>
      </c>
      <c r="W1538" s="250">
        <f>'MMA Rev-Exp Region 5'!L$30</f>
        <v>0</v>
      </c>
    </row>
    <row r="1539" spans="5:23" x14ac:dyDescent="0.3">
      <c r="E1539" s="243">
        <f>Jurat!I$1</f>
        <v>0</v>
      </c>
      <c r="F1539" s="244">
        <f>Jurat!D$33</f>
        <v>0</v>
      </c>
      <c r="G1539" s="219" t="s">
        <v>552</v>
      </c>
      <c r="H1539" s="244">
        <v>42460</v>
      </c>
      <c r="I1539" s="219" t="s">
        <v>490</v>
      </c>
      <c r="J1539" s="219" t="s">
        <v>626</v>
      </c>
      <c r="K1539" s="219" t="s">
        <v>558</v>
      </c>
      <c r="L1539" s="219" t="s">
        <v>60</v>
      </c>
      <c r="M1539" s="236" t="s">
        <v>49</v>
      </c>
      <c r="N1539" s="229" t="s">
        <v>168</v>
      </c>
      <c r="O1539" s="250">
        <f>'MMA Rev-Exp Region 5'!D$31</f>
        <v>0</v>
      </c>
      <c r="P1539" s="250">
        <f>'MMA Rev-Exp Region 5'!E$31</f>
        <v>0</v>
      </c>
      <c r="Q1539" s="250">
        <f>'MMA Rev-Exp Region 5'!F$31</f>
        <v>0</v>
      </c>
      <c r="R1539" s="250">
        <f>'MMA Rev-Exp Region 5'!G$31</f>
        <v>0</v>
      </c>
      <c r="S1539" s="250">
        <f>'MMA Rev-Exp Region 5'!H$31</f>
        <v>0</v>
      </c>
      <c r="T1539" s="250">
        <f>'MMA Rev-Exp Region 5'!I$31</f>
        <v>0</v>
      </c>
      <c r="U1539" s="250">
        <f>'MMA Rev-Exp Region 5'!J$31</f>
        <v>0</v>
      </c>
      <c r="V1539" s="250">
        <f>'MMA Rev-Exp Region 5'!K$31</f>
        <v>0</v>
      </c>
      <c r="W1539" s="250">
        <f>'MMA Rev-Exp Region 5'!L$31</f>
        <v>0</v>
      </c>
    </row>
    <row r="1540" spans="5:23" x14ac:dyDescent="0.3">
      <c r="E1540" s="243">
        <f>Jurat!I$1</f>
        <v>0</v>
      </c>
      <c r="F1540" s="244">
        <f>Jurat!D$33</f>
        <v>0</v>
      </c>
      <c r="G1540" s="219" t="s">
        <v>552</v>
      </c>
      <c r="H1540" s="244">
        <v>42460</v>
      </c>
      <c r="I1540" s="219" t="s">
        <v>490</v>
      </c>
      <c r="J1540" s="219" t="s">
        <v>626</v>
      </c>
      <c r="K1540" s="219" t="s">
        <v>558</v>
      </c>
      <c r="L1540" s="219" t="s">
        <v>60</v>
      </c>
      <c r="M1540" s="236" t="s">
        <v>46</v>
      </c>
      <c r="N1540" s="229" t="s">
        <v>59</v>
      </c>
      <c r="O1540" s="250">
        <f>'MMA Rev-Exp Region 5'!D$32</f>
        <v>0</v>
      </c>
      <c r="P1540" s="250">
        <f>'MMA Rev-Exp Region 5'!E$32</f>
        <v>0</v>
      </c>
      <c r="Q1540" s="250">
        <f>'MMA Rev-Exp Region 5'!F$32</f>
        <v>0</v>
      </c>
      <c r="R1540" s="250">
        <f>'MMA Rev-Exp Region 5'!G$32</f>
        <v>0</v>
      </c>
      <c r="S1540" s="250">
        <f>'MMA Rev-Exp Region 5'!H$32</f>
        <v>0</v>
      </c>
      <c r="T1540" s="250">
        <f>'MMA Rev-Exp Region 5'!I$32</f>
        <v>0</v>
      </c>
      <c r="U1540" s="250">
        <f>'MMA Rev-Exp Region 5'!J$32</f>
        <v>0</v>
      </c>
      <c r="V1540" s="250">
        <f>'MMA Rev-Exp Region 5'!K$32</f>
        <v>0</v>
      </c>
      <c r="W1540" s="250">
        <f>'MMA Rev-Exp Region 5'!L$32</f>
        <v>0</v>
      </c>
    </row>
    <row r="1541" spans="5:23" x14ac:dyDescent="0.3">
      <c r="E1541" s="243">
        <f>Jurat!I$1</f>
        <v>0</v>
      </c>
      <c r="F1541" s="244">
        <f>Jurat!D$33</f>
        <v>0</v>
      </c>
      <c r="G1541" s="219" t="s">
        <v>552</v>
      </c>
      <c r="H1541" s="244">
        <v>42460</v>
      </c>
      <c r="I1541" s="219" t="s">
        <v>490</v>
      </c>
      <c r="J1541" s="219" t="s">
        <v>626</v>
      </c>
      <c r="K1541" s="219" t="s">
        <v>558</v>
      </c>
      <c r="L1541" s="219" t="s">
        <v>60</v>
      </c>
      <c r="M1541" s="236" t="s">
        <v>47</v>
      </c>
      <c r="N1541" s="229" t="s">
        <v>169</v>
      </c>
      <c r="O1541" s="250">
        <f>'MMA Rev-Exp Region 5'!D$33</f>
        <v>0</v>
      </c>
      <c r="P1541" s="250">
        <f>'MMA Rev-Exp Region 5'!E$33</f>
        <v>0</v>
      </c>
      <c r="Q1541" s="250">
        <f>'MMA Rev-Exp Region 5'!F$33</f>
        <v>0</v>
      </c>
      <c r="R1541" s="250">
        <f>'MMA Rev-Exp Region 5'!G$33</f>
        <v>0</v>
      </c>
      <c r="S1541" s="250">
        <f>'MMA Rev-Exp Region 5'!H$33</f>
        <v>0</v>
      </c>
      <c r="T1541" s="250">
        <f>'MMA Rev-Exp Region 5'!I$33</f>
        <v>0</v>
      </c>
      <c r="U1541" s="250">
        <f>'MMA Rev-Exp Region 5'!J$33</f>
        <v>0</v>
      </c>
      <c r="V1541" s="250">
        <f>'MMA Rev-Exp Region 5'!K$33</f>
        <v>0</v>
      </c>
      <c r="W1541" s="250">
        <f>'MMA Rev-Exp Region 5'!L$33</f>
        <v>0</v>
      </c>
    </row>
    <row r="1542" spans="5:23" x14ac:dyDescent="0.3">
      <c r="E1542" s="243">
        <f>Jurat!I$1</f>
        <v>0</v>
      </c>
      <c r="F1542" s="244">
        <f>Jurat!D$33</f>
        <v>0</v>
      </c>
      <c r="G1542" s="219" t="s">
        <v>552</v>
      </c>
      <c r="H1542" s="244">
        <v>42460</v>
      </c>
      <c r="I1542" s="219" t="s">
        <v>490</v>
      </c>
      <c r="J1542" s="219" t="s">
        <v>626</v>
      </c>
      <c r="K1542" s="219" t="s">
        <v>558</v>
      </c>
      <c r="L1542" s="219" t="s">
        <v>60</v>
      </c>
      <c r="M1542" s="236" t="s">
        <v>48</v>
      </c>
      <c r="N1542" s="229" t="s">
        <v>578</v>
      </c>
      <c r="O1542" s="250">
        <f>'MMA Rev-Exp Region 5'!D$34</f>
        <v>0</v>
      </c>
      <c r="P1542" s="250">
        <f>'MMA Rev-Exp Region 5'!E$34</f>
        <v>0</v>
      </c>
      <c r="Q1542" s="250">
        <f>'MMA Rev-Exp Region 5'!F$34</f>
        <v>0</v>
      </c>
      <c r="R1542" s="250">
        <f>'MMA Rev-Exp Region 5'!G$34</f>
        <v>0</v>
      </c>
      <c r="S1542" s="250">
        <f>'MMA Rev-Exp Region 5'!H$34</f>
        <v>0</v>
      </c>
      <c r="T1542" s="250">
        <f>'MMA Rev-Exp Region 5'!I$34</f>
        <v>0</v>
      </c>
      <c r="U1542" s="250">
        <f>'MMA Rev-Exp Region 5'!J$34</f>
        <v>0</v>
      </c>
      <c r="V1542" s="250">
        <f>'MMA Rev-Exp Region 5'!K$34</f>
        <v>0</v>
      </c>
      <c r="W1542" s="250">
        <f>'MMA Rev-Exp Region 5'!L$34</f>
        <v>0</v>
      </c>
    </row>
    <row r="1543" spans="5:23" x14ac:dyDescent="0.3">
      <c r="E1543" s="243">
        <f>Jurat!I$1</f>
        <v>0</v>
      </c>
      <c r="F1543" s="244">
        <f>Jurat!D$33</f>
        <v>0</v>
      </c>
      <c r="G1543" s="219" t="s">
        <v>552</v>
      </c>
      <c r="H1543" s="244">
        <v>42460</v>
      </c>
      <c r="I1543" s="219" t="s">
        <v>490</v>
      </c>
      <c r="J1543" s="219" t="s">
        <v>626</v>
      </c>
      <c r="K1543" s="219" t="s">
        <v>558</v>
      </c>
      <c r="L1543" s="219" t="s">
        <v>26</v>
      </c>
      <c r="M1543" s="236">
        <v>4.0999999999999996</v>
      </c>
      <c r="N1543" s="240" t="s">
        <v>26</v>
      </c>
      <c r="O1543" s="250">
        <f>'MMA Rev-Exp Region 5'!D$36</f>
        <v>0</v>
      </c>
      <c r="P1543" s="250">
        <f>'MMA Rev-Exp Region 5'!E$36</f>
        <v>0</v>
      </c>
      <c r="Q1543" s="250">
        <f>'MMA Rev-Exp Region 5'!F$36</f>
        <v>0</v>
      </c>
      <c r="R1543" s="250">
        <f>'MMA Rev-Exp Region 5'!G$36</f>
        <v>0</v>
      </c>
      <c r="S1543" s="250">
        <f>'MMA Rev-Exp Region 5'!H$36</f>
        <v>0</v>
      </c>
      <c r="T1543" s="250">
        <f>'MMA Rev-Exp Region 5'!I$36</f>
        <v>0</v>
      </c>
      <c r="U1543" s="250">
        <f>'MMA Rev-Exp Region 5'!J$36</f>
        <v>0</v>
      </c>
      <c r="V1543" s="250">
        <f>'MMA Rev-Exp Region 5'!K$36</f>
        <v>0</v>
      </c>
      <c r="W1543" s="250">
        <f>'MMA Rev-Exp Region 5'!L$36</f>
        <v>0</v>
      </c>
    </row>
    <row r="1544" spans="5:23" x14ac:dyDescent="0.3">
      <c r="E1544" s="243">
        <f>Jurat!I$1</f>
        <v>0</v>
      </c>
      <c r="F1544" s="244">
        <f>Jurat!D$33</f>
        <v>0</v>
      </c>
      <c r="G1544" s="219" t="s">
        <v>552</v>
      </c>
      <c r="H1544" s="244">
        <v>42460</v>
      </c>
      <c r="I1544" s="219" t="s">
        <v>490</v>
      </c>
      <c r="J1544" s="219" t="s">
        <v>626</v>
      </c>
      <c r="K1544" s="219" t="s">
        <v>558</v>
      </c>
      <c r="L1544" s="219" t="s">
        <v>26</v>
      </c>
      <c r="M1544" s="236" t="s">
        <v>82</v>
      </c>
      <c r="N1544" s="241" t="s">
        <v>219</v>
      </c>
      <c r="O1544" s="250">
        <f>'MMA Rev-Exp Region 5'!D$37</f>
        <v>0</v>
      </c>
      <c r="P1544" s="250">
        <f>'MMA Rev-Exp Region 5'!E$37</f>
        <v>0</v>
      </c>
      <c r="Q1544" s="250">
        <f>'MMA Rev-Exp Region 5'!F$37</f>
        <v>0</v>
      </c>
      <c r="R1544" s="250">
        <f>'MMA Rev-Exp Region 5'!G$37</f>
        <v>0</v>
      </c>
      <c r="S1544" s="250">
        <f>'MMA Rev-Exp Region 5'!H$37</f>
        <v>0</v>
      </c>
      <c r="T1544" s="250">
        <f>'MMA Rev-Exp Region 5'!I$37</f>
        <v>0</v>
      </c>
      <c r="U1544" s="250">
        <f>'MMA Rev-Exp Region 5'!J$37</f>
        <v>0</v>
      </c>
      <c r="V1544" s="250">
        <f>'MMA Rev-Exp Region 5'!K$37</f>
        <v>0</v>
      </c>
      <c r="W1544" s="250">
        <f>'MMA Rev-Exp Region 5'!L$37</f>
        <v>0</v>
      </c>
    </row>
    <row r="1545" spans="5:23" x14ac:dyDescent="0.3">
      <c r="E1545" s="243">
        <f>Jurat!I$1</f>
        <v>0</v>
      </c>
      <c r="F1545" s="244">
        <f>Jurat!D$33</f>
        <v>0</v>
      </c>
      <c r="G1545" s="219" t="s">
        <v>552</v>
      </c>
      <c r="H1545" s="244">
        <v>42460</v>
      </c>
      <c r="I1545" s="219" t="s">
        <v>490</v>
      </c>
      <c r="J1545" s="219" t="s">
        <v>626</v>
      </c>
      <c r="K1545" s="219" t="s">
        <v>558</v>
      </c>
      <c r="L1545" s="219" t="s">
        <v>26</v>
      </c>
      <c r="M1545" s="237" t="s">
        <v>83</v>
      </c>
      <c r="N1545" s="242" t="s">
        <v>568</v>
      </c>
      <c r="O1545" s="250">
        <f>'MMA Rev-Exp Region 5'!D$38</f>
        <v>0</v>
      </c>
      <c r="P1545" s="250">
        <f>'MMA Rev-Exp Region 5'!E$38</f>
        <v>0</v>
      </c>
      <c r="Q1545" s="250">
        <f>'MMA Rev-Exp Region 5'!F$38</f>
        <v>0</v>
      </c>
      <c r="R1545" s="250">
        <f>'MMA Rev-Exp Region 5'!G$38</f>
        <v>0</v>
      </c>
      <c r="S1545" s="250">
        <f>'MMA Rev-Exp Region 5'!H$38</f>
        <v>0</v>
      </c>
      <c r="T1545" s="250">
        <f>'MMA Rev-Exp Region 5'!I$38</f>
        <v>0</v>
      </c>
      <c r="U1545" s="250">
        <f>'MMA Rev-Exp Region 5'!J$38</f>
        <v>0</v>
      </c>
      <c r="V1545" s="250">
        <f>'MMA Rev-Exp Region 5'!K$38</f>
        <v>0</v>
      </c>
      <c r="W1545" s="250">
        <f>'MMA Rev-Exp Region 5'!L$38</f>
        <v>0</v>
      </c>
    </row>
    <row r="1546" spans="5:23" x14ac:dyDescent="0.3">
      <c r="E1546" s="243">
        <f>Jurat!I$1</f>
        <v>0</v>
      </c>
      <c r="F1546" s="244">
        <f>Jurat!D$33</f>
        <v>0</v>
      </c>
      <c r="G1546" s="219" t="s">
        <v>552</v>
      </c>
      <c r="H1546" s="244">
        <v>42460</v>
      </c>
      <c r="I1546" s="219" t="s">
        <v>490</v>
      </c>
      <c r="J1546" s="219" t="s">
        <v>626</v>
      </c>
      <c r="K1546" s="219" t="s">
        <v>558</v>
      </c>
      <c r="L1546" s="219" t="s">
        <v>559</v>
      </c>
      <c r="M1546" s="236">
        <v>5.0999999999999996</v>
      </c>
      <c r="N1546" s="240" t="s">
        <v>41</v>
      </c>
      <c r="O1546" s="250">
        <f>'MMA Rev-Exp Region 5'!D$40</f>
        <v>0</v>
      </c>
      <c r="P1546" s="250">
        <f>'MMA Rev-Exp Region 5'!E$40</f>
        <v>0</v>
      </c>
      <c r="Q1546" s="250">
        <f>'MMA Rev-Exp Region 5'!F$40</f>
        <v>0</v>
      </c>
      <c r="R1546" s="250">
        <f>'MMA Rev-Exp Region 5'!G$40</f>
        <v>0</v>
      </c>
      <c r="S1546" s="250">
        <f>'MMA Rev-Exp Region 5'!H$40</f>
        <v>0</v>
      </c>
      <c r="T1546" s="250">
        <f>'MMA Rev-Exp Region 5'!I$40</f>
        <v>0</v>
      </c>
      <c r="U1546" s="250">
        <f>'MMA Rev-Exp Region 5'!J$40</f>
        <v>0</v>
      </c>
      <c r="V1546" s="250">
        <f>'MMA Rev-Exp Region 5'!K$40</f>
        <v>0</v>
      </c>
      <c r="W1546" s="250">
        <f>'MMA Rev-Exp Region 5'!L$40</f>
        <v>0</v>
      </c>
    </row>
    <row r="1547" spans="5:23" ht="28.8" x14ac:dyDescent="0.3">
      <c r="E1547" s="243">
        <f>Jurat!I$1</f>
        <v>0</v>
      </c>
      <c r="F1547" s="244">
        <f>Jurat!D$33</f>
        <v>0</v>
      </c>
      <c r="G1547" s="219" t="s">
        <v>552</v>
      </c>
      <c r="H1547" s="244">
        <v>42460</v>
      </c>
      <c r="I1547" s="219" t="s">
        <v>490</v>
      </c>
      <c r="J1547" s="219" t="s">
        <v>626</v>
      </c>
      <c r="K1547" s="219" t="s">
        <v>558</v>
      </c>
      <c r="L1547" s="219" t="s">
        <v>559</v>
      </c>
      <c r="M1547" s="236">
        <v>5.2</v>
      </c>
      <c r="N1547" s="240" t="s">
        <v>367</v>
      </c>
      <c r="O1547" s="250">
        <f>'MMA Rev-Exp Region 5'!D$41</f>
        <v>0</v>
      </c>
      <c r="P1547" s="250">
        <f>'MMA Rev-Exp Region 5'!E$41</f>
        <v>0</v>
      </c>
      <c r="Q1547" s="250">
        <f>'MMA Rev-Exp Region 5'!F$41</f>
        <v>0</v>
      </c>
      <c r="R1547" s="250">
        <f>'MMA Rev-Exp Region 5'!G$41</f>
        <v>0</v>
      </c>
      <c r="S1547" s="250">
        <f>'MMA Rev-Exp Region 5'!H$41</f>
        <v>0</v>
      </c>
      <c r="T1547" s="250">
        <f>'MMA Rev-Exp Region 5'!I$41</f>
        <v>0</v>
      </c>
      <c r="U1547" s="250">
        <f>'MMA Rev-Exp Region 5'!J$41</f>
        <v>0</v>
      </c>
      <c r="V1547" s="250">
        <f>'MMA Rev-Exp Region 5'!K$41</f>
        <v>0</v>
      </c>
      <c r="W1547" s="250">
        <f>'MMA Rev-Exp Region 5'!L$41</f>
        <v>0</v>
      </c>
    </row>
    <row r="1548" spans="5:23" ht="28.8" x14ac:dyDescent="0.3">
      <c r="E1548" s="243">
        <f>Jurat!I$1</f>
        <v>0</v>
      </c>
      <c r="F1548" s="244">
        <f>Jurat!D$33</f>
        <v>0</v>
      </c>
      <c r="G1548" s="219" t="s">
        <v>552</v>
      </c>
      <c r="H1548" s="244">
        <v>42460</v>
      </c>
      <c r="I1548" s="219" t="s">
        <v>490</v>
      </c>
      <c r="J1548" s="219" t="s">
        <v>626</v>
      </c>
      <c r="K1548" s="219" t="s">
        <v>558</v>
      </c>
      <c r="L1548" s="219" t="s">
        <v>559</v>
      </c>
      <c r="M1548" s="236">
        <v>5.3</v>
      </c>
      <c r="N1548" s="240" t="s">
        <v>368</v>
      </c>
      <c r="O1548" s="250">
        <f>'MMA Rev-Exp Region 5'!D$42</f>
        <v>0</v>
      </c>
      <c r="P1548" s="250">
        <f>'MMA Rev-Exp Region 5'!E$42</f>
        <v>0</v>
      </c>
      <c r="Q1548" s="250">
        <f>'MMA Rev-Exp Region 5'!F$42</f>
        <v>0</v>
      </c>
      <c r="R1548" s="250">
        <f>'MMA Rev-Exp Region 5'!G$42</f>
        <v>0</v>
      </c>
      <c r="S1548" s="250">
        <f>'MMA Rev-Exp Region 5'!H$42</f>
        <v>0</v>
      </c>
      <c r="T1548" s="250">
        <f>'MMA Rev-Exp Region 5'!I$42</f>
        <v>0</v>
      </c>
      <c r="U1548" s="250">
        <f>'MMA Rev-Exp Region 5'!J$42</f>
        <v>0</v>
      </c>
      <c r="V1548" s="250">
        <f>'MMA Rev-Exp Region 5'!K$42</f>
        <v>0</v>
      </c>
      <c r="W1548" s="250">
        <f>'MMA Rev-Exp Region 5'!L$42</f>
        <v>0</v>
      </c>
    </row>
    <row r="1549" spans="5:23" x14ac:dyDescent="0.3">
      <c r="E1549" s="243">
        <f>Jurat!I$1</f>
        <v>0</v>
      </c>
      <c r="F1549" s="244">
        <f>Jurat!D$33</f>
        <v>0</v>
      </c>
      <c r="G1549" s="219" t="s">
        <v>552</v>
      </c>
      <c r="H1549" s="244">
        <v>42460</v>
      </c>
      <c r="I1549" s="219" t="s">
        <v>490</v>
      </c>
      <c r="J1549" s="219" t="s">
        <v>626</v>
      </c>
      <c r="K1549" s="219" t="s">
        <v>558</v>
      </c>
      <c r="L1549" s="219" t="s">
        <v>559</v>
      </c>
      <c r="M1549" s="236" t="s">
        <v>89</v>
      </c>
      <c r="N1549" s="240" t="s">
        <v>569</v>
      </c>
      <c r="O1549" s="250">
        <f>'MMA Rev-Exp Region 5'!D$43</f>
        <v>0</v>
      </c>
      <c r="P1549" s="250">
        <f>'MMA Rev-Exp Region 5'!E$43</f>
        <v>0</v>
      </c>
      <c r="Q1549" s="250">
        <f>'MMA Rev-Exp Region 5'!F$43</f>
        <v>0</v>
      </c>
      <c r="R1549" s="250">
        <f>'MMA Rev-Exp Region 5'!G$43</f>
        <v>0</v>
      </c>
      <c r="S1549" s="250">
        <f>'MMA Rev-Exp Region 5'!H$43</f>
        <v>0</v>
      </c>
      <c r="T1549" s="250">
        <f>'MMA Rev-Exp Region 5'!I$43</f>
        <v>0</v>
      </c>
      <c r="U1549" s="250">
        <f>'MMA Rev-Exp Region 5'!J$43</f>
        <v>0</v>
      </c>
      <c r="V1549" s="250">
        <f>'MMA Rev-Exp Region 5'!K$43</f>
        <v>0</v>
      </c>
      <c r="W1549" s="250">
        <f>'MMA Rev-Exp Region 5'!L$43</f>
        <v>0</v>
      </c>
    </row>
    <row r="1550" spans="5:23" x14ac:dyDescent="0.3">
      <c r="E1550" s="243">
        <f>Jurat!I$1</f>
        <v>0</v>
      </c>
      <c r="F1550" s="244">
        <f>Jurat!D$33</f>
        <v>0</v>
      </c>
      <c r="G1550" s="219" t="s">
        <v>552</v>
      </c>
      <c r="H1550" s="244">
        <v>42460</v>
      </c>
      <c r="I1550" s="219" t="s">
        <v>490</v>
      </c>
      <c r="J1550" s="219" t="s">
        <v>626</v>
      </c>
      <c r="K1550" s="219" t="s">
        <v>558</v>
      </c>
      <c r="L1550" s="219" t="s">
        <v>560</v>
      </c>
      <c r="M1550" s="236">
        <v>6.1</v>
      </c>
      <c r="N1550" s="240" t="s">
        <v>20</v>
      </c>
      <c r="O1550" s="250">
        <f>'MMA Rev-Exp Region 5'!D$45</f>
        <v>0</v>
      </c>
      <c r="P1550" s="250">
        <f>'MMA Rev-Exp Region 5'!E$45</f>
        <v>0</v>
      </c>
      <c r="Q1550" s="250">
        <f>'MMA Rev-Exp Region 5'!F$45</f>
        <v>0</v>
      </c>
      <c r="R1550" s="250">
        <f>'MMA Rev-Exp Region 5'!G$45</f>
        <v>0</v>
      </c>
      <c r="S1550" s="250">
        <f>'MMA Rev-Exp Region 5'!H$45</f>
        <v>0</v>
      </c>
      <c r="T1550" s="250">
        <f>'MMA Rev-Exp Region 5'!I$45</f>
        <v>0</v>
      </c>
      <c r="U1550" s="250">
        <f>'MMA Rev-Exp Region 5'!J$45</f>
        <v>0</v>
      </c>
      <c r="V1550" s="250">
        <f>'MMA Rev-Exp Region 5'!K$45</f>
        <v>0</v>
      </c>
      <c r="W1550" s="250">
        <f>'MMA Rev-Exp Region 5'!L$45</f>
        <v>0</v>
      </c>
    </row>
    <row r="1551" spans="5:23" x14ac:dyDescent="0.3">
      <c r="E1551" s="243">
        <f>Jurat!I$1</f>
        <v>0</v>
      </c>
      <c r="F1551" s="244">
        <f>Jurat!D$33</f>
        <v>0</v>
      </c>
      <c r="G1551" s="219" t="s">
        <v>552</v>
      </c>
      <c r="H1551" s="244">
        <v>42460</v>
      </c>
      <c r="I1551" s="219" t="s">
        <v>490</v>
      </c>
      <c r="J1551" s="219" t="s">
        <v>626</v>
      </c>
      <c r="K1551" s="219" t="s">
        <v>558</v>
      </c>
      <c r="L1551" s="219" t="s">
        <v>560</v>
      </c>
      <c r="M1551" s="236">
        <v>6.2</v>
      </c>
      <c r="N1551" s="240" t="s">
        <v>21</v>
      </c>
      <c r="O1551" s="250">
        <f>'MMA Rev-Exp Region 5'!D$46</f>
        <v>0</v>
      </c>
      <c r="P1551" s="250">
        <f>'MMA Rev-Exp Region 5'!E$46</f>
        <v>0</v>
      </c>
      <c r="Q1551" s="250">
        <f>'MMA Rev-Exp Region 5'!F$46</f>
        <v>0</v>
      </c>
      <c r="R1551" s="250">
        <f>'MMA Rev-Exp Region 5'!G$46</f>
        <v>0</v>
      </c>
      <c r="S1551" s="250">
        <f>'MMA Rev-Exp Region 5'!H$46</f>
        <v>0</v>
      </c>
      <c r="T1551" s="250">
        <f>'MMA Rev-Exp Region 5'!I$46</f>
        <v>0</v>
      </c>
      <c r="U1551" s="250">
        <f>'MMA Rev-Exp Region 5'!J$46</f>
        <v>0</v>
      </c>
      <c r="V1551" s="250">
        <f>'MMA Rev-Exp Region 5'!K$46</f>
        <v>0</v>
      </c>
      <c r="W1551" s="250">
        <f>'MMA Rev-Exp Region 5'!L$46</f>
        <v>0</v>
      </c>
    </row>
    <row r="1552" spans="5:23" x14ac:dyDescent="0.3">
      <c r="E1552" s="243">
        <f>Jurat!I$1</f>
        <v>0</v>
      </c>
      <c r="F1552" s="244">
        <f>Jurat!D$33</f>
        <v>0</v>
      </c>
      <c r="G1552" s="219" t="s">
        <v>552</v>
      </c>
      <c r="H1552" s="244">
        <v>42460</v>
      </c>
      <c r="I1552" s="219" t="s">
        <v>490</v>
      </c>
      <c r="J1552" s="219" t="s">
        <v>626</v>
      </c>
      <c r="K1552" s="219" t="s">
        <v>558</v>
      </c>
      <c r="L1552" s="219" t="s">
        <v>560</v>
      </c>
      <c r="M1552" s="236">
        <v>6.3</v>
      </c>
      <c r="N1552" s="240" t="s">
        <v>220</v>
      </c>
      <c r="O1552" s="250">
        <f>'MMA Rev-Exp Region 5'!D$47</f>
        <v>0</v>
      </c>
      <c r="P1552" s="250">
        <f>'MMA Rev-Exp Region 5'!E$47</f>
        <v>0</v>
      </c>
      <c r="Q1552" s="250">
        <f>'MMA Rev-Exp Region 5'!F$47</f>
        <v>0</v>
      </c>
      <c r="R1552" s="250">
        <f>'MMA Rev-Exp Region 5'!G$47</f>
        <v>0</v>
      </c>
      <c r="S1552" s="250">
        <f>'MMA Rev-Exp Region 5'!H$47</f>
        <v>0</v>
      </c>
      <c r="T1552" s="250">
        <f>'MMA Rev-Exp Region 5'!I$47</f>
        <v>0</v>
      </c>
      <c r="U1552" s="250">
        <f>'MMA Rev-Exp Region 5'!J$47</f>
        <v>0</v>
      </c>
      <c r="V1552" s="250">
        <f>'MMA Rev-Exp Region 5'!K$47</f>
        <v>0</v>
      </c>
      <c r="W1552" s="250">
        <f>'MMA Rev-Exp Region 5'!L$47</f>
        <v>0</v>
      </c>
    </row>
    <row r="1553" spans="5:23" x14ac:dyDescent="0.3">
      <c r="E1553" s="243">
        <f>Jurat!I$1</f>
        <v>0</v>
      </c>
      <c r="F1553" s="244">
        <f>Jurat!D$33</f>
        <v>0</v>
      </c>
      <c r="G1553" s="219" t="s">
        <v>552</v>
      </c>
      <c r="H1553" s="244">
        <v>42460</v>
      </c>
      <c r="I1553" s="219" t="s">
        <v>490</v>
      </c>
      <c r="J1553" s="219" t="s">
        <v>626</v>
      </c>
      <c r="K1553" s="219" t="s">
        <v>558</v>
      </c>
      <c r="L1553" s="219" t="s">
        <v>560</v>
      </c>
      <c r="M1553" s="236" t="s">
        <v>94</v>
      </c>
      <c r="N1553" s="240" t="s">
        <v>570</v>
      </c>
      <c r="O1553" s="250">
        <f>'MMA Rev-Exp Region 5'!D$48</f>
        <v>0</v>
      </c>
      <c r="P1553" s="250">
        <f>'MMA Rev-Exp Region 5'!E$48</f>
        <v>0</v>
      </c>
      <c r="Q1553" s="250">
        <f>'MMA Rev-Exp Region 5'!F$48</f>
        <v>0</v>
      </c>
      <c r="R1553" s="250">
        <f>'MMA Rev-Exp Region 5'!G$48</f>
        <v>0</v>
      </c>
      <c r="S1553" s="250">
        <f>'MMA Rev-Exp Region 5'!H$48</f>
        <v>0</v>
      </c>
      <c r="T1553" s="250">
        <f>'MMA Rev-Exp Region 5'!I$48</f>
        <v>0</v>
      </c>
      <c r="U1553" s="250">
        <f>'MMA Rev-Exp Region 5'!J$48</f>
        <v>0</v>
      </c>
      <c r="V1553" s="250">
        <f>'MMA Rev-Exp Region 5'!K$48</f>
        <v>0</v>
      </c>
      <c r="W1553" s="250">
        <f>'MMA Rev-Exp Region 5'!L$48</f>
        <v>0</v>
      </c>
    </row>
    <row r="1554" spans="5:23" x14ac:dyDescent="0.3">
      <c r="E1554" s="243">
        <f>Jurat!I$1</f>
        <v>0</v>
      </c>
      <c r="F1554" s="244">
        <f>Jurat!D$33</f>
        <v>0</v>
      </c>
      <c r="G1554" s="219" t="s">
        <v>552</v>
      </c>
      <c r="H1554" s="244">
        <v>42460</v>
      </c>
      <c r="I1554" s="219" t="s">
        <v>490</v>
      </c>
      <c r="J1554" s="219" t="s">
        <v>626</v>
      </c>
      <c r="K1554" s="219" t="s">
        <v>558</v>
      </c>
      <c r="L1554" s="219" t="s">
        <v>561</v>
      </c>
      <c r="M1554" s="236">
        <v>7.1</v>
      </c>
      <c r="N1554" s="240" t="s">
        <v>22</v>
      </c>
      <c r="O1554" s="250">
        <f>'MMA Rev-Exp Region 5'!D$50</f>
        <v>0</v>
      </c>
      <c r="P1554" s="250">
        <f>'MMA Rev-Exp Region 5'!E$50</f>
        <v>0</v>
      </c>
      <c r="Q1554" s="250">
        <f>'MMA Rev-Exp Region 5'!F$50</f>
        <v>0</v>
      </c>
      <c r="R1554" s="250">
        <f>'MMA Rev-Exp Region 5'!G$50</f>
        <v>0</v>
      </c>
      <c r="S1554" s="250">
        <f>'MMA Rev-Exp Region 5'!H$50</f>
        <v>0</v>
      </c>
      <c r="T1554" s="250">
        <f>'MMA Rev-Exp Region 5'!I$50</f>
        <v>0</v>
      </c>
      <c r="U1554" s="250">
        <f>'MMA Rev-Exp Region 5'!J$50</f>
        <v>0</v>
      </c>
      <c r="V1554" s="250">
        <f>'MMA Rev-Exp Region 5'!K$50</f>
        <v>0</v>
      </c>
      <c r="W1554" s="250">
        <f>'MMA Rev-Exp Region 5'!L$50</f>
        <v>0</v>
      </c>
    </row>
    <row r="1555" spans="5:23" x14ac:dyDescent="0.3">
      <c r="E1555" s="243">
        <f>Jurat!I$1</f>
        <v>0</v>
      </c>
      <c r="F1555" s="244">
        <f>Jurat!D$33</f>
        <v>0</v>
      </c>
      <c r="G1555" s="219" t="s">
        <v>552</v>
      </c>
      <c r="H1555" s="244">
        <v>42460</v>
      </c>
      <c r="I1555" s="219" t="s">
        <v>490</v>
      </c>
      <c r="J1555" s="219" t="s">
        <v>626</v>
      </c>
      <c r="K1555" s="219" t="s">
        <v>558</v>
      </c>
      <c r="L1555" s="219" t="s">
        <v>561</v>
      </c>
      <c r="M1555" s="236">
        <v>7.2</v>
      </c>
      <c r="N1555" s="240" t="s">
        <v>23</v>
      </c>
      <c r="O1555" s="250">
        <f>'MMA Rev-Exp Region 5'!D$51</f>
        <v>0</v>
      </c>
      <c r="P1555" s="250">
        <f>'MMA Rev-Exp Region 5'!E$51</f>
        <v>0</v>
      </c>
      <c r="Q1555" s="250">
        <f>'MMA Rev-Exp Region 5'!F$51</f>
        <v>0</v>
      </c>
      <c r="R1555" s="250">
        <f>'MMA Rev-Exp Region 5'!G$51</f>
        <v>0</v>
      </c>
      <c r="S1555" s="250">
        <f>'MMA Rev-Exp Region 5'!H$51</f>
        <v>0</v>
      </c>
      <c r="T1555" s="250">
        <f>'MMA Rev-Exp Region 5'!I$51</f>
        <v>0</v>
      </c>
      <c r="U1555" s="250">
        <f>'MMA Rev-Exp Region 5'!J$51</f>
        <v>0</v>
      </c>
      <c r="V1555" s="250">
        <f>'MMA Rev-Exp Region 5'!K$51</f>
        <v>0</v>
      </c>
      <c r="W1555" s="250">
        <f>'MMA Rev-Exp Region 5'!L$51</f>
        <v>0</v>
      </c>
    </row>
    <row r="1556" spans="5:23" x14ac:dyDescent="0.3">
      <c r="E1556" s="243">
        <f>Jurat!I$1</f>
        <v>0</v>
      </c>
      <c r="F1556" s="244">
        <f>Jurat!D$33</f>
        <v>0</v>
      </c>
      <c r="G1556" s="219" t="s">
        <v>552</v>
      </c>
      <c r="H1556" s="244">
        <v>42460</v>
      </c>
      <c r="I1556" s="219" t="s">
        <v>490</v>
      </c>
      <c r="J1556" s="219" t="s">
        <v>626</v>
      </c>
      <c r="K1556" s="219" t="s">
        <v>558</v>
      </c>
      <c r="L1556" s="219" t="s">
        <v>561</v>
      </c>
      <c r="M1556" s="236">
        <v>7.3</v>
      </c>
      <c r="N1556" s="240" t="s">
        <v>171</v>
      </c>
      <c r="O1556" s="250">
        <f>'MMA Rev-Exp Region 5'!D$52</f>
        <v>0</v>
      </c>
      <c r="P1556" s="250">
        <f>'MMA Rev-Exp Region 5'!E$52</f>
        <v>0</v>
      </c>
      <c r="Q1556" s="250">
        <f>'MMA Rev-Exp Region 5'!F$52</f>
        <v>0</v>
      </c>
      <c r="R1556" s="250">
        <f>'MMA Rev-Exp Region 5'!G$52</f>
        <v>0</v>
      </c>
      <c r="S1556" s="250">
        <f>'MMA Rev-Exp Region 5'!H$52</f>
        <v>0</v>
      </c>
      <c r="T1556" s="250">
        <f>'MMA Rev-Exp Region 5'!I$52</f>
        <v>0</v>
      </c>
      <c r="U1556" s="250">
        <f>'MMA Rev-Exp Region 5'!J$52</f>
        <v>0</v>
      </c>
      <c r="V1556" s="250">
        <f>'MMA Rev-Exp Region 5'!K$52</f>
        <v>0</v>
      </c>
      <c r="W1556" s="250">
        <f>'MMA Rev-Exp Region 5'!L$52</f>
        <v>0</v>
      </c>
    </row>
    <row r="1557" spans="5:23" x14ac:dyDescent="0.3">
      <c r="E1557" s="243">
        <f>Jurat!I$1</f>
        <v>0</v>
      </c>
      <c r="F1557" s="244">
        <f>Jurat!D$33</f>
        <v>0</v>
      </c>
      <c r="G1557" s="219" t="s">
        <v>552</v>
      </c>
      <c r="H1557" s="244">
        <v>42460</v>
      </c>
      <c r="I1557" s="219" t="s">
        <v>490</v>
      </c>
      <c r="J1557" s="219" t="s">
        <v>626</v>
      </c>
      <c r="K1557" s="219" t="s">
        <v>558</v>
      </c>
      <c r="L1557" s="219" t="s">
        <v>561</v>
      </c>
      <c r="M1557" s="236" t="s">
        <v>98</v>
      </c>
      <c r="N1557" s="240" t="s">
        <v>571</v>
      </c>
      <c r="O1557" s="250">
        <f>'MMA Rev-Exp Region 5'!D$53</f>
        <v>0</v>
      </c>
      <c r="P1557" s="250">
        <f>'MMA Rev-Exp Region 5'!E$53</f>
        <v>0</v>
      </c>
      <c r="Q1557" s="250">
        <f>'MMA Rev-Exp Region 5'!F$53</f>
        <v>0</v>
      </c>
      <c r="R1557" s="250">
        <f>'MMA Rev-Exp Region 5'!G$53</f>
        <v>0</v>
      </c>
      <c r="S1557" s="250">
        <f>'MMA Rev-Exp Region 5'!H$53</f>
        <v>0</v>
      </c>
      <c r="T1557" s="250">
        <f>'MMA Rev-Exp Region 5'!I$53</f>
        <v>0</v>
      </c>
      <c r="U1557" s="250">
        <f>'MMA Rev-Exp Region 5'!J$53</f>
        <v>0</v>
      </c>
      <c r="V1557" s="250">
        <f>'MMA Rev-Exp Region 5'!K$53</f>
        <v>0</v>
      </c>
      <c r="W1557" s="250">
        <f>'MMA Rev-Exp Region 5'!L$53</f>
        <v>0</v>
      </c>
    </row>
    <row r="1558" spans="5:23" x14ac:dyDescent="0.3">
      <c r="E1558" s="243">
        <f>Jurat!I$1</f>
        <v>0</v>
      </c>
      <c r="F1558" s="244">
        <f>Jurat!D$33</f>
        <v>0</v>
      </c>
      <c r="G1558" s="219" t="s">
        <v>552</v>
      </c>
      <c r="H1558" s="244">
        <v>42460</v>
      </c>
      <c r="I1558" s="219" t="s">
        <v>490</v>
      </c>
      <c r="J1558" s="219" t="s">
        <v>626</v>
      </c>
      <c r="K1558" s="219" t="s">
        <v>558</v>
      </c>
      <c r="L1558" s="219" t="s">
        <v>562</v>
      </c>
      <c r="M1558" s="236">
        <v>8.1</v>
      </c>
      <c r="N1558" s="229" t="s">
        <v>24</v>
      </c>
      <c r="O1558" s="250">
        <f>'MMA Rev-Exp Region 5'!D$55</f>
        <v>0</v>
      </c>
      <c r="P1558" s="250">
        <f>'MMA Rev-Exp Region 5'!E$55</f>
        <v>0</v>
      </c>
      <c r="Q1558" s="250">
        <f>'MMA Rev-Exp Region 5'!F$55</f>
        <v>0</v>
      </c>
      <c r="R1558" s="250">
        <f>'MMA Rev-Exp Region 5'!G$55</f>
        <v>0</v>
      </c>
      <c r="S1558" s="250">
        <f>'MMA Rev-Exp Region 5'!H$55</f>
        <v>0</v>
      </c>
      <c r="T1558" s="250">
        <f>'MMA Rev-Exp Region 5'!I$55</f>
        <v>0</v>
      </c>
      <c r="U1558" s="250">
        <f>'MMA Rev-Exp Region 5'!J$55</f>
        <v>0</v>
      </c>
      <c r="V1558" s="250">
        <f>'MMA Rev-Exp Region 5'!K$55</f>
        <v>0</v>
      </c>
      <c r="W1558" s="250">
        <f>'MMA Rev-Exp Region 5'!L$55</f>
        <v>0</v>
      </c>
    </row>
    <row r="1559" spans="5:23" x14ac:dyDescent="0.3">
      <c r="E1559" s="243">
        <f>Jurat!I$1</f>
        <v>0</v>
      </c>
      <c r="F1559" s="244">
        <f>Jurat!D$33</f>
        <v>0</v>
      </c>
      <c r="G1559" s="219" t="s">
        <v>552</v>
      </c>
      <c r="H1559" s="244">
        <v>42460</v>
      </c>
      <c r="I1559" s="219" t="s">
        <v>490</v>
      </c>
      <c r="J1559" s="219" t="s">
        <v>626</v>
      </c>
      <c r="K1559" s="219" t="s">
        <v>558</v>
      </c>
      <c r="L1559" s="219" t="s">
        <v>562</v>
      </c>
      <c r="M1559" s="236" t="s">
        <v>124</v>
      </c>
      <c r="N1559" s="229" t="s">
        <v>557</v>
      </c>
      <c r="O1559" s="250">
        <f>'MMA Rev-Exp Region 5'!D$56</f>
        <v>0</v>
      </c>
      <c r="P1559" s="250">
        <f>'MMA Rev-Exp Region 5'!E$56</f>
        <v>0</v>
      </c>
      <c r="Q1559" s="250">
        <f>'MMA Rev-Exp Region 5'!F$56</f>
        <v>0</v>
      </c>
      <c r="R1559" s="250">
        <f>'MMA Rev-Exp Region 5'!G$56</f>
        <v>0</v>
      </c>
      <c r="S1559" s="250">
        <f>'MMA Rev-Exp Region 5'!H$56</f>
        <v>0</v>
      </c>
      <c r="T1559" s="250">
        <f>'MMA Rev-Exp Region 5'!I$56</f>
        <v>0</v>
      </c>
      <c r="U1559" s="250">
        <f>'MMA Rev-Exp Region 5'!J$56</f>
        <v>0</v>
      </c>
      <c r="V1559" s="250">
        <f>'MMA Rev-Exp Region 5'!K$56</f>
        <v>0</v>
      </c>
      <c r="W1559" s="250">
        <f>'MMA Rev-Exp Region 5'!L$56</f>
        <v>0</v>
      </c>
    </row>
    <row r="1560" spans="5:23" x14ac:dyDescent="0.3">
      <c r="E1560" s="243">
        <f>Jurat!I$1</f>
        <v>0</v>
      </c>
      <c r="F1560" s="244">
        <f>Jurat!D$33</f>
        <v>0</v>
      </c>
      <c r="G1560" s="219" t="s">
        <v>552</v>
      </c>
      <c r="H1560" s="244">
        <v>42460</v>
      </c>
      <c r="I1560" s="219" t="s">
        <v>490</v>
      </c>
      <c r="J1560" s="219" t="s">
        <v>626</v>
      </c>
      <c r="K1560" s="219" t="s">
        <v>558</v>
      </c>
      <c r="L1560" s="219" t="s">
        <v>562</v>
      </c>
      <c r="M1560" s="236" t="s">
        <v>126</v>
      </c>
      <c r="N1560" s="229" t="s">
        <v>173</v>
      </c>
      <c r="O1560" s="250">
        <f>'MMA Rev-Exp Region 5'!D$57</f>
        <v>0</v>
      </c>
      <c r="P1560" s="250">
        <f>'MMA Rev-Exp Region 5'!E$57</f>
        <v>0</v>
      </c>
      <c r="Q1560" s="250">
        <f>'MMA Rev-Exp Region 5'!F$57</f>
        <v>0</v>
      </c>
      <c r="R1560" s="250">
        <f>'MMA Rev-Exp Region 5'!G$57</f>
        <v>0</v>
      </c>
      <c r="S1560" s="250">
        <f>'MMA Rev-Exp Region 5'!H$57</f>
        <v>0</v>
      </c>
      <c r="T1560" s="250">
        <f>'MMA Rev-Exp Region 5'!I$57</f>
        <v>0</v>
      </c>
      <c r="U1560" s="250">
        <f>'MMA Rev-Exp Region 5'!J$57</f>
        <v>0</v>
      </c>
      <c r="V1560" s="250">
        <f>'MMA Rev-Exp Region 5'!K$57</f>
        <v>0</v>
      </c>
      <c r="W1560" s="250">
        <f>'MMA Rev-Exp Region 5'!L$57</f>
        <v>0</v>
      </c>
    </row>
    <row r="1561" spans="5:23" x14ac:dyDescent="0.3">
      <c r="E1561" s="243">
        <f>Jurat!I$1</f>
        <v>0</v>
      </c>
      <c r="F1561" s="244">
        <f>Jurat!D$33</f>
        <v>0</v>
      </c>
      <c r="G1561" s="219" t="s">
        <v>552</v>
      </c>
      <c r="H1561" s="244">
        <v>42460</v>
      </c>
      <c r="I1561" s="219" t="s">
        <v>490</v>
      </c>
      <c r="J1561" s="219" t="s">
        <v>626</v>
      </c>
      <c r="K1561" s="219" t="s">
        <v>558</v>
      </c>
      <c r="L1561" s="219" t="s">
        <v>562</v>
      </c>
      <c r="M1561" s="236" t="s">
        <v>127</v>
      </c>
      <c r="N1561" s="229" t="s">
        <v>125</v>
      </c>
      <c r="O1561" s="250">
        <f>'MMA Rev-Exp Region 5'!D$58</f>
        <v>0</v>
      </c>
      <c r="P1561" s="250">
        <f>'MMA Rev-Exp Region 5'!E$58</f>
        <v>0</v>
      </c>
      <c r="Q1561" s="250">
        <f>'MMA Rev-Exp Region 5'!F$58</f>
        <v>0</v>
      </c>
      <c r="R1561" s="250">
        <f>'MMA Rev-Exp Region 5'!G$58</f>
        <v>0</v>
      </c>
      <c r="S1561" s="250">
        <f>'MMA Rev-Exp Region 5'!H$58</f>
        <v>0</v>
      </c>
      <c r="T1561" s="250">
        <f>'MMA Rev-Exp Region 5'!I$58</f>
        <v>0</v>
      </c>
      <c r="U1561" s="250">
        <f>'MMA Rev-Exp Region 5'!J$58</f>
        <v>0</v>
      </c>
      <c r="V1561" s="250">
        <f>'MMA Rev-Exp Region 5'!K$58</f>
        <v>0</v>
      </c>
      <c r="W1561" s="250">
        <f>'MMA Rev-Exp Region 5'!L$58</f>
        <v>0</v>
      </c>
    </row>
    <row r="1562" spans="5:23" x14ac:dyDescent="0.3">
      <c r="E1562" s="243">
        <f>Jurat!I$1</f>
        <v>0</v>
      </c>
      <c r="F1562" s="244">
        <f>Jurat!D$33</f>
        <v>0</v>
      </c>
      <c r="G1562" s="219" t="s">
        <v>552</v>
      </c>
      <c r="H1562" s="244">
        <v>42460</v>
      </c>
      <c r="I1562" s="219" t="s">
        <v>490</v>
      </c>
      <c r="J1562" s="219" t="s">
        <v>626</v>
      </c>
      <c r="K1562" s="219" t="s">
        <v>558</v>
      </c>
      <c r="L1562" s="219" t="s">
        <v>562</v>
      </c>
      <c r="M1562" s="236" t="s">
        <v>128</v>
      </c>
      <c r="N1562" s="240" t="s">
        <v>174</v>
      </c>
      <c r="O1562" s="250">
        <f>'MMA Rev-Exp Region 5'!D$59</f>
        <v>0</v>
      </c>
      <c r="P1562" s="250">
        <f>'MMA Rev-Exp Region 5'!E$59</f>
        <v>0</v>
      </c>
      <c r="Q1562" s="250">
        <f>'MMA Rev-Exp Region 5'!F$59</f>
        <v>0</v>
      </c>
      <c r="R1562" s="250">
        <f>'MMA Rev-Exp Region 5'!G$59</f>
        <v>0</v>
      </c>
      <c r="S1562" s="250">
        <f>'MMA Rev-Exp Region 5'!H$59</f>
        <v>0</v>
      </c>
      <c r="T1562" s="250">
        <f>'MMA Rev-Exp Region 5'!I$59</f>
        <v>0</v>
      </c>
      <c r="U1562" s="250">
        <f>'MMA Rev-Exp Region 5'!J$59</f>
        <v>0</v>
      </c>
      <c r="V1562" s="250">
        <f>'MMA Rev-Exp Region 5'!K$59</f>
        <v>0</v>
      </c>
      <c r="W1562" s="250">
        <f>'MMA Rev-Exp Region 5'!L$59</f>
        <v>0</v>
      </c>
    </row>
    <row r="1563" spans="5:23" x14ac:dyDescent="0.3">
      <c r="E1563" s="243">
        <f>Jurat!I$1</f>
        <v>0</v>
      </c>
      <c r="F1563" s="244">
        <f>Jurat!D$33</f>
        <v>0</v>
      </c>
      <c r="G1563" s="219" t="s">
        <v>552</v>
      </c>
      <c r="H1563" s="244">
        <v>42460</v>
      </c>
      <c r="I1563" s="219" t="s">
        <v>490</v>
      </c>
      <c r="J1563" s="219" t="s">
        <v>626</v>
      </c>
      <c r="K1563" s="219" t="s">
        <v>558</v>
      </c>
      <c r="L1563" s="219" t="s">
        <v>562</v>
      </c>
      <c r="M1563" s="236" t="s">
        <v>175</v>
      </c>
      <c r="N1563" s="240" t="s">
        <v>25</v>
      </c>
      <c r="O1563" s="250">
        <f>'MMA Rev-Exp Region 5'!D$60</f>
        <v>0</v>
      </c>
      <c r="P1563" s="250">
        <f>'MMA Rev-Exp Region 5'!E$60</f>
        <v>0</v>
      </c>
      <c r="Q1563" s="250">
        <f>'MMA Rev-Exp Region 5'!F$60</f>
        <v>0</v>
      </c>
      <c r="R1563" s="250">
        <f>'MMA Rev-Exp Region 5'!G$60</f>
        <v>0</v>
      </c>
      <c r="S1563" s="250">
        <f>'MMA Rev-Exp Region 5'!H$60</f>
        <v>0</v>
      </c>
      <c r="T1563" s="250">
        <f>'MMA Rev-Exp Region 5'!I$60</f>
        <v>0</v>
      </c>
      <c r="U1563" s="250">
        <f>'MMA Rev-Exp Region 5'!J$60</f>
        <v>0</v>
      </c>
      <c r="V1563" s="250">
        <f>'MMA Rev-Exp Region 5'!K$60</f>
        <v>0</v>
      </c>
      <c r="W1563" s="250">
        <f>'MMA Rev-Exp Region 5'!L$60</f>
        <v>0</v>
      </c>
    </row>
    <row r="1564" spans="5:23" x14ac:dyDescent="0.3">
      <c r="E1564" s="243">
        <f>Jurat!I$1</f>
        <v>0</v>
      </c>
      <c r="F1564" s="244">
        <f>Jurat!D$33</f>
        <v>0</v>
      </c>
      <c r="G1564" s="219" t="s">
        <v>552</v>
      </c>
      <c r="H1564" s="244">
        <v>42460</v>
      </c>
      <c r="I1564" s="219" t="s">
        <v>490</v>
      </c>
      <c r="J1564" s="219" t="s">
        <v>626</v>
      </c>
      <c r="K1564" s="219" t="s">
        <v>558</v>
      </c>
      <c r="L1564" s="219" t="s">
        <v>562</v>
      </c>
      <c r="M1564" s="236" t="s">
        <v>556</v>
      </c>
      <c r="N1564" s="240" t="s">
        <v>572</v>
      </c>
      <c r="O1564" s="250">
        <f>'MMA Rev-Exp Region 5'!D$61</f>
        <v>0</v>
      </c>
      <c r="P1564" s="250">
        <f>'MMA Rev-Exp Region 5'!E$61</f>
        <v>0</v>
      </c>
      <c r="Q1564" s="250">
        <f>'MMA Rev-Exp Region 5'!F$61</f>
        <v>0</v>
      </c>
      <c r="R1564" s="250">
        <f>'MMA Rev-Exp Region 5'!G$61</f>
        <v>0</v>
      </c>
      <c r="S1564" s="250">
        <f>'MMA Rev-Exp Region 5'!H$61</f>
        <v>0</v>
      </c>
      <c r="T1564" s="250">
        <f>'MMA Rev-Exp Region 5'!I$61</f>
        <v>0</v>
      </c>
      <c r="U1564" s="250">
        <f>'MMA Rev-Exp Region 5'!J$61</f>
        <v>0</v>
      </c>
      <c r="V1564" s="250">
        <f>'MMA Rev-Exp Region 5'!K$61</f>
        <v>0</v>
      </c>
      <c r="W1564" s="250">
        <f>'MMA Rev-Exp Region 5'!L$61</f>
        <v>0</v>
      </c>
    </row>
    <row r="1565" spans="5:23" ht="28.8" x14ac:dyDescent="0.3">
      <c r="E1565" s="243">
        <f>Jurat!I$1</f>
        <v>0</v>
      </c>
      <c r="F1565" s="244">
        <f>Jurat!D$33</f>
        <v>0</v>
      </c>
      <c r="G1565" s="219" t="s">
        <v>552</v>
      </c>
      <c r="H1565" s="244">
        <v>42460</v>
      </c>
      <c r="I1565" s="219" t="s">
        <v>490</v>
      </c>
      <c r="J1565" s="219" t="s">
        <v>626</v>
      </c>
      <c r="K1565" s="219" t="s">
        <v>558</v>
      </c>
      <c r="L1565" s="219" t="s">
        <v>563</v>
      </c>
      <c r="M1565" s="236">
        <v>9.1</v>
      </c>
      <c r="N1565" s="229" t="s">
        <v>221</v>
      </c>
      <c r="O1565" s="250">
        <f>'MMA Rev-Exp Region 5'!D$63</f>
        <v>0</v>
      </c>
      <c r="P1565" s="250">
        <f>'MMA Rev-Exp Region 5'!E$63</f>
        <v>0</v>
      </c>
      <c r="Q1565" s="250">
        <f>'MMA Rev-Exp Region 5'!F$63</f>
        <v>0</v>
      </c>
      <c r="R1565" s="250">
        <f>'MMA Rev-Exp Region 5'!G$63</f>
        <v>0</v>
      </c>
      <c r="S1565" s="250">
        <f>'MMA Rev-Exp Region 5'!H$63</f>
        <v>0</v>
      </c>
      <c r="T1565" s="250">
        <f>'MMA Rev-Exp Region 5'!I$63</f>
        <v>0</v>
      </c>
      <c r="U1565" s="250">
        <f>'MMA Rev-Exp Region 5'!J$63</f>
        <v>0</v>
      </c>
      <c r="V1565" s="250">
        <f>'MMA Rev-Exp Region 5'!K$63</f>
        <v>0</v>
      </c>
      <c r="W1565" s="250">
        <f>'MMA Rev-Exp Region 5'!L$63</f>
        <v>0</v>
      </c>
    </row>
    <row r="1566" spans="5:23" x14ac:dyDescent="0.3">
      <c r="E1566" s="243">
        <f>Jurat!I$1</f>
        <v>0</v>
      </c>
      <c r="F1566" s="244">
        <f>Jurat!D$33</f>
        <v>0</v>
      </c>
      <c r="G1566" s="219" t="s">
        <v>552</v>
      </c>
      <c r="H1566" s="244">
        <v>42460</v>
      </c>
      <c r="I1566" s="219" t="s">
        <v>490</v>
      </c>
      <c r="J1566" s="219" t="s">
        <v>626</v>
      </c>
      <c r="K1566" s="219" t="s">
        <v>558</v>
      </c>
      <c r="L1566" s="219" t="s">
        <v>563</v>
      </c>
      <c r="M1566" s="236" t="s">
        <v>118</v>
      </c>
      <c r="N1566" s="229" t="s">
        <v>222</v>
      </c>
      <c r="O1566" s="250">
        <f>'MMA Rev-Exp Region 5'!D$64</f>
        <v>0</v>
      </c>
      <c r="P1566" s="250">
        <f>'MMA Rev-Exp Region 5'!E$64</f>
        <v>0</v>
      </c>
      <c r="Q1566" s="250">
        <f>'MMA Rev-Exp Region 5'!F$64</f>
        <v>0</v>
      </c>
      <c r="R1566" s="250">
        <f>'MMA Rev-Exp Region 5'!G$64</f>
        <v>0</v>
      </c>
      <c r="S1566" s="250">
        <f>'MMA Rev-Exp Region 5'!H$64</f>
        <v>0</v>
      </c>
      <c r="T1566" s="250">
        <f>'MMA Rev-Exp Region 5'!I$64</f>
        <v>0</v>
      </c>
      <c r="U1566" s="250">
        <f>'MMA Rev-Exp Region 5'!J$64</f>
        <v>0</v>
      </c>
      <c r="V1566" s="250">
        <f>'MMA Rev-Exp Region 5'!K$64</f>
        <v>0</v>
      </c>
      <c r="W1566" s="250">
        <f>'MMA Rev-Exp Region 5'!L$64</f>
        <v>0</v>
      </c>
    </row>
    <row r="1567" spans="5:23" x14ac:dyDescent="0.3">
      <c r="E1567" s="243">
        <f>Jurat!I$1</f>
        <v>0</v>
      </c>
      <c r="F1567" s="244">
        <f>Jurat!D$33</f>
        <v>0</v>
      </c>
      <c r="G1567" s="219" t="s">
        <v>552</v>
      </c>
      <c r="H1567" s="244">
        <v>42460</v>
      </c>
      <c r="I1567" s="219" t="s">
        <v>490</v>
      </c>
      <c r="J1567" s="219" t="s">
        <v>626</v>
      </c>
      <c r="K1567" s="219" t="s">
        <v>558</v>
      </c>
      <c r="L1567" s="219" t="s">
        <v>563</v>
      </c>
      <c r="M1567" s="236" t="s">
        <v>119</v>
      </c>
      <c r="N1567" s="229" t="s">
        <v>223</v>
      </c>
      <c r="O1567" s="250">
        <f>'MMA Rev-Exp Region 5'!D$65</f>
        <v>0</v>
      </c>
      <c r="P1567" s="250">
        <f>'MMA Rev-Exp Region 5'!E$65</f>
        <v>0</v>
      </c>
      <c r="Q1567" s="250">
        <f>'MMA Rev-Exp Region 5'!F$65</f>
        <v>0</v>
      </c>
      <c r="R1567" s="250">
        <f>'MMA Rev-Exp Region 5'!G$65</f>
        <v>0</v>
      </c>
      <c r="S1567" s="250">
        <f>'MMA Rev-Exp Region 5'!H$65</f>
        <v>0</v>
      </c>
      <c r="T1567" s="250">
        <f>'MMA Rev-Exp Region 5'!I$65</f>
        <v>0</v>
      </c>
      <c r="U1567" s="250">
        <f>'MMA Rev-Exp Region 5'!J$65</f>
        <v>0</v>
      </c>
      <c r="V1567" s="250">
        <f>'MMA Rev-Exp Region 5'!K$65</f>
        <v>0</v>
      </c>
      <c r="W1567" s="250">
        <f>'MMA Rev-Exp Region 5'!L$65</f>
        <v>0</v>
      </c>
    </row>
    <row r="1568" spans="5:23" x14ac:dyDescent="0.3">
      <c r="E1568" s="243">
        <f>Jurat!I$1</f>
        <v>0</v>
      </c>
      <c r="F1568" s="244">
        <f>Jurat!D$33</f>
        <v>0</v>
      </c>
      <c r="G1568" s="219" t="s">
        <v>552</v>
      </c>
      <c r="H1568" s="244">
        <v>42460</v>
      </c>
      <c r="I1568" s="219" t="s">
        <v>490</v>
      </c>
      <c r="J1568" s="219" t="s">
        <v>626</v>
      </c>
      <c r="K1568" s="219" t="s">
        <v>558</v>
      </c>
      <c r="L1568" s="219" t="s">
        <v>563</v>
      </c>
      <c r="M1568" s="236" t="s">
        <v>120</v>
      </c>
      <c r="N1568" s="229" t="s">
        <v>176</v>
      </c>
      <c r="O1568" s="250">
        <f>'MMA Rev-Exp Region 5'!D$66</f>
        <v>0</v>
      </c>
      <c r="P1568" s="250">
        <f>'MMA Rev-Exp Region 5'!E$66</f>
        <v>0</v>
      </c>
      <c r="Q1568" s="250">
        <f>'MMA Rev-Exp Region 5'!F$66</f>
        <v>0</v>
      </c>
      <c r="R1568" s="250">
        <f>'MMA Rev-Exp Region 5'!G$66</f>
        <v>0</v>
      </c>
      <c r="S1568" s="250">
        <f>'MMA Rev-Exp Region 5'!H$66</f>
        <v>0</v>
      </c>
      <c r="T1568" s="250">
        <f>'MMA Rev-Exp Region 5'!I$66</f>
        <v>0</v>
      </c>
      <c r="U1568" s="250">
        <f>'MMA Rev-Exp Region 5'!J$66</f>
        <v>0</v>
      </c>
      <c r="V1568" s="250">
        <f>'MMA Rev-Exp Region 5'!K$66</f>
        <v>0</v>
      </c>
      <c r="W1568" s="250">
        <f>'MMA Rev-Exp Region 5'!L$66</f>
        <v>0</v>
      </c>
    </row>
    <row r="1569" spans="5:23" x14ac:dyDescent="0.3">
      <c r="E1569" s="243">
        <f>Jurat!I$1</f>
        <v>0</v>
      </c>
      <c r="F1569" s="244">
        <f>Jurat!D$33</f>
        <v>0</v>
      </c>
      <c r="G1569" s="219" t="s">
        <v>552</v>
      </c>
      <c r="H1569" s="244">
        <v>42460</v>
      </c>
      <c r="I1569" s="219" t="s">
        <v>490</v>
      </c>
      <c r="J1569" s="219" t="s">
        <v>626</v>
      </c>
      <c r="K1569" s="219" t="s">
        <v>558</v>
      </c>
      <c r="L1569" s="219" t="s">
        <v>563</v>
      </c>
      <c r="M1569" s="236" t="s">
        <v>121</v>
      </c>
      <c r="N1569" s="229" t="s">
        <v>146</v>
      </c>
      <c r="O1569" s="250">
        <f>'MMA Rev-Exp Region 5'!D$67</f>
        <v>0</v>
      </c>
      <c r="P1569" s="250">
        <f>'MMA Rev-Exp Region 5'!E$67</f>
        <v>0</v>
      </c>
      <c r="Q1569" s="250">
        <f>'MMA Rev-Exp Region 5'!F$67</f>
        <v>0</v>
      </c>
      <c r="R1569" s="250">
        <f>'MMA Rev-Exp Region 5'!G$67</f>
        <v>0</v>
      </c>
      <c r="S1569" s="250">
        <f>'MMA Rev-Exp Region 5'!H$67</f>
        <v>0</v>
      </c>
      <c r="T1569" s="250">
        <f>'MMA Rev-Exp Region 5'!I$67</f>
        <v>0</v>
      </c>
      <c r="U1569" s="250">
        <f>'MMA Rev-Exp Region 5'!J$67</f>
        <v>0</v>
      </c>
      <c r="V1569" s="250">
        <f>'MMA Rev-Exp Region 5'!K$67</f>
        <v>0</v>
      </c>
      <c r="W1569" s="250">
        <f>'MMA Rev-Exp Region 5'!L$67</f>
        <v>0</v>
      </c>
    </row>
    <row r="1570" spans="5:23" x14ac:dyDescent="0.3">
      <c r="E1570" s="243">
        <f>Jurat!I$1</f>
        <v>0</v>
      </c>
      <c r="F1570" s="244">
        <f>Jurat!D$33</f>
        <v>0</v>
      </c>
      <c r="G1570" s="219" t="s">
        <v>552</v>
      </c>
      <c r="H1570" s="244">
        <v>42460</v>
      </c>
      <c r="I1570" s="219" t="s">
        <v>490</v>
      </c>
      <c r="J1570" s="219" t="s">
        <v>626</v>
      </c>
      <c r="K1570" s="219" t="s">
        <v>558</v>
      </c>
      <c r="L1570" s="219" t="s">
        <v>563</v>
      </c>
      <c r="M1570" s="236" t="s">
        <v>122</v>
      </c>
      <c r="N1570" s="229" t="s">
        <v>178</v>
      </c>
      <c r="O1570" s="250">
        <f>'MMA Rev-Exp Region 5'!D$68</f>
        <v>0</v>
      </c>
      <c r="P1570" s="250">
        <f>'MMA Rev-Exp Region 5'!E$68</f>
        <v>0</v>
      </c>
      <c r="Q1570" s="250">
        <f>'MMA Rev-Exp Region 5'!F$68</f>
        <v>0</v>
      </c>
      <c r="R1570" s="250">
        <f>'MMA Rev-Exp Region 5'!G$68</f>
        <v>0</v>
      </c>
      <c r="S1570" s="250">
        <f>'MMA Rev-Exp Region 5'!H$68</f>
        <v>0</v>
      </c>
      <c r="T1570" s="250">
        <f>'MMA Rev-Exp Region 5'!I$68</f>
        <v>0</v>
      </c>
      <c r="U1570" s="250">
        <f>'MMA Rev-Exp Region 5'!J$68</f>
        <v>0</v>
      </c>
      <c r="V1570" s="250">
        <f>'MMA Rev-Exp Region 5'!K$68</f>
        <v>0</v>
      </c>
      <c r="W1570" s="250">
        <f>'MMA Rev-Exp Region 5'!L$68</f>
        <v>0</v>
      </c>
    </row>
    <row r="1571" spans="5:23" x14ac:dyDescent="0.3">
      <c r="E1571" s="243">
        <f>Jurat!I$1</f>
        <v>0</v>
      </c>
      <c r="F1571" s="244">
        <f>Jurat!D$33</f>
        <v>0</v>
      </c>
      <c r="G1571" s="219" t="s">
        <v>552</v>
      </c>
      <c r="H1571" s="244">
        <v>42460</v>
      </c>
      <c r="I1571" s="219" t="s">
        <v>490</v>
      </c>
      <c r="J1571" s="219" t="s">
        <v>626</v>
      </c>
      <c r="K1571" s="219" t="s">
        <v>558</v>
      </c>
      <c r="L1571" s="219" t="s">
        <v>563</v>
      </c>
      <c r="M1571" s="236" t="s">
        <v>123</v>
      </c>
      <c r="N1571" s="229" t="s">
        <v>585</v>
      </c>
      <c r="O1571" s="250">
        <f>'MMA Rev-Exp Region 5'!D$69</f>
        <v>0</v>
      </c>
      <c r="P1571" s="250">
        <f>'MMA Rev-Exp Region 5'!E$69</f>
        <v>0</v>
      </c>
      <c r="Q1571" s="250">
        <f>'MMA Rev-Exp Region 5'!F$69</f>
        <v>0</v>
      </c>
      <c r="R1571" s="250">
        <f>'MMA Rev-Exp Region 5'!G$69</f>
        <v>0</v>
      </c>
      <c r="S1571" s="250">
        <f>'MMA Rev-Exp Region 5'!H$69</f>
        <v>0</v>
      </c>
      <c r="T1571" s="250">
        <f>'MMA Rev-Exp Region 5'!I$69</f>
        <v>0</v>
      </c>
      <c r="U1571" s="250">
        <f>'MMA Rev-Exp Region 5'!J$69</f>
        <v>0</v>
      </c>
      <c r="V1571" s="250">
        <f>'MMA Rev-Exp Region 5'!K$69</f>
        <v>0</v>
      </c>
      <c r="W1571" s="250">
        <f>'MMA Rev-Exp Region 5'!L$69</f>
        <v>0</v>
      </c>
    </row>
    <row r="1572" spans="5:23" x14ac:dyDescent="0.3">
      <c r="E1572" s="243">
        <f>Jurat!I$1</f>
        <v>0</v>
      </c>
      <c r="F1572" s="244">
        <f>Jurat!D$33</f>
        <v>0</v>
      </c>
      <c r="G1572" s="219" t="s">
        <v>552</v>
      </c>
      <c r="H1572" s="244">
        <v>42460</v>
      </c>
      <c r="I1572" s="219" t="s">
        <v>490</v>
      </c>
      <c r="J1572" s="219" t="s">
        <v>626</v>
      </c>
      <c r="K1572" s="219" t="s">
        <v>558</v>
      </c>
      <c r="L1572" s="219" t="s">
        <v>6</v>
      </c>
      <c r="M1572" s="236" t="s">
        <v>129</v>
      </c>
      <c r="N1572" s="229" t="s">
        <v>224</v>
      </c>
      <c r="O1572" s="250">
        <f>'MMA Rev-Exp Region 5'!D$71</f>
        <v>0</v>
      </c>
      <c r="P1572" s="250">
        <f>'MMA Rev-Exp Region 5'!E$71</f>
        <v>0</v>
      </c>
      <c r="Q1572" s="250">
        <f>'MMA Rev-Exp Region 5'!F$71</f>
        <v>0</v>
      </c>
      <c r="R1572" s="250">
        <f>'MMA Rev-Exp Region 5'!G$71</f>
        <v>0</v>
      </c>
      <c r="S1572" s="250">
        <f>'MMA Rev-Exp Region 5'!H$71</f>
        <v>0</v>
      </c>
      <c r="T1572" s="250">
        <f>'MMA Rev-Exp Region 5'!I$71</f>
        <v>0</v>
      </c>
      <c r="U1572" s="250">
        <f>'MMA Rev-Exp Region 5'!J$71</f>
        <v>0</v>
      </c>
      <c r="V1572" s="250">
        <f>'MMA Rev-Exp Region 5'!K$71</f>
        <v>0</v>
      </c>
      <c r="W1572" s="250">
        <f>'MMA Rev-Exp Region 5'!L$71</f>
        <v>0</v>
      </c>
    </row>
    <row r="1573" spans="5:23" x14ac:dyDescent="0.3">
      <c r="E1573" s="243">
        <f>Jurat!I$1</f>
        <v>0</v>
      </c>
      <c r="F1573" s="244">
        <f>Jurat!D$33</f>
        <v>0</v>
      </c>
      <c r="G1573" s="219" t="s">
        <v>552</v>
      </c>
      <c r="H1573" s="244">
        <v>42460</v>
      </c>
      <c r="I1573" s="219" t="s">
        <v>490</v>
      </c>
      <c r="J1573" s="219" t="s">
        <v>626</v>
      </c>
      <c r="K1573" s="219" t="s">
        <v>558</v>
      </c>
      <c r="L1573" s="219" t="s">
        <v>6</v>
      </c>
      <c r="M1573" s="236" t="s">
        <v>50</v>
      </c>
      <c r="N1573" s="229" t="s">
        <v>179</v>
      </c>
      <c r="O1573" s="250">
        <f>'MMA Rev-Exp Region 5'!D$72</f>
        <v>0</v>
      </c>
      <c r="P1573" s="250">
        <f>'MMA Rev-Exp Region 5'!E$72</f>
        <v>0</v>
      </c>
      <c r="Q1573" s="250">
        <f>'MMA Rev-Exp Region 5'!F$72</f>
        <v>0</v>
      </c>
      <c r="R1573" s="250">
        <f>'MMA Rev-Exp Region 5'!G$72</f>
        <v>0</v>
      </c>
      <c r="S1573" s="250">
        <f>'MMA Rev-Exp Region 5'!H$72</f>
        <v>0</v>
      </c>
      <c r="T1573" s="250">
        <f>'MMA Rev-Exp Region 5'!I$72</f>
        <v>0</v>
      </c>
      <c r="U1573" s="250">
        <f>'MMA Rev-Exp Region 5'!J$72</f>
        <v>0</v>
      </c>
      <c r="V1573" s="250">
        <f>'MMA Rev-Exp Region 5'!K$72</f>
        <v>0</v>
      </c>
      <c r="W1573" s="250">
        <f>'MMA Rev-Exp Region 5'!L$72</f>
        <v>0</v>
      </c>
    </row>
    <row r="1574" spans="5:23" x14ac:dyDescent="0.3">
      <c r="E1574" s="243">
        <f>Jurat!I$1</f>
        <v>0</v>
      </c>
      <c r="F1574" s="244">
        <f>Jurat!D$33</f>
        <v>0</v>
      </c>
      <c r="G1574" s="219" t="s">
        <v>552</v>
      </c>
      <c r="H1574" s="244">
        <v>42460</v>
      </c>
      <c r="I1574" s="219" t="s">
        <v>490</v>
      </c>
      <c r="J1574" s="219" t="s">
        <v>626</v>
      </c>
      <c r="K1574" s="219" t="s">
        <v>558</v>
      </c>
      <c r="L1574" s="219" t="s">
        <v>6</v>
      </c>
      <c r="M1574" s="236" t="s">
        <v>51</v>
      </c>
      <c r="N1574" s="229" t="s">
        <v>180</v>
      </c>
      <c r="O1574" s="250">
        <f>'MMA Rev-Exp Region 5'!D$73</f>
        <v>0</v>
      </c>
      <c r="P1574" s="250">
        <f>'MMA Rev-Exp Region 5'!E$73</f>
        <v>0</v>
      </c>
      <c r="Q1574" s="250">
        <f>'MMA Rev-Exp Region 5'!F$73</f>
        <v>0</v>
      </c>
      <c r="R1574" s="250">
        <f>'MMA Rev-Exp Region 5'!G$73</f>
        <v>0</v>
      </c>
      <c r="S1574" s="250">
        <f>'MMA Rev-Exp Region 5'!H$73</f>
        <v>0</v>
      </c>
      <c r="T1574" s="250">
        <f>'MMA Rev-Exp Region 5'!I$73</f>
        <v>0</v>
      </c>
      <c r="U1574" s="250">
        <f>'MMA Rev-Exp Region 5'!J$73</f>
        <v>0</v>
      </c>
      <c r="V1574" s="250">
        <f>'MMA Rev-Exp Region 5'!K$73</f>
        <v>0</v>
      </c>
      <c r="W1574" s="250">
        <f>'MMA Rev-Exp Region 5'!L$73</f>
        <v>0</v>
      </c>
    </row>
    <row r="1575" spans="5:23" x14ac:dyDescent="0.3">
      <c r="E1575" s="243">
        <f>Jurat!I$1</f>
        <v>0</v>
      </c>
      <c r="F1575" s="244">
        <f>Jurat!D$33</f>
        <v>0</v>
      </c>
      <c r="G1575" s="219" t="s">
        <v>552</v>
      </c>
      <c r="H1575" s="244">
        <v>42460</v>
      </c>
      <c r="I1575" s="219" t="s">
        <v>490</v>
      </c>
      <c r="J1575" s="219" t="s">
        <v>626</v>
      </c>
      <c r="K1575" s="219" t="s">
        <v>558</v>
      </c>
      <c r="L1575" s="219" t="s">
        <v>6</v>
      </c>
      <c r="M1575" s="236" t="s">
        <v>181</v>
      </c>
      <c r="N1575" s="229" t="s">
        <v>577</v>
      </c>
      <c r="O1575" s="250">
        <f>'MMA Rev-Exp Region 5'!D$74</f>
        <v>0</v>
      </c>
      <c r="P1575" s="250">
        <f>'MMA Rev-Exp Region 5'!E$74</f>
        <v>0</v>
      </c>
      <c r="Q1575" s="250">
        <f>'MMA Rev-Exp Region 5'!F$74</f>
        <v>0</v>
      </c>
      <c r="R1575" s="250">
        <f>'MMA Rev-Exp Region 5'!G$74</f>
        <v>0</v>
      </c>
      <c r="S1575" s="250">
        <f>'MMA Rev-Exp Region 5'!H$74</f>
        <v>0</v>
      </c>
      <c r="T1575" s="250">
        <f>'MMA Rev-Exp Region 5'!I$74</f>
        <v>0</v>
      </c>
      <c r="U1575" s="250">
        <f>'MMA Rev-Exp Region 5'!J$74</f>
        <v>0</v>
      </c>
      <c r="V1575" s="250">
        <f>'MMA Rev-Exp Region 5'!K$74</f>
        <v>0</v>
      </c>
      <c r="W1575" s="250">
        <f>'MMA Rev-Exp Region 5'!L$74</f>
        <v>0</v>
      </c>
    </row>
    <row r="1576" spans="5:23" x14ac:dyDescent="0.3">
      <c r="E1576" s="243">
        <f>Jurat!I$1</f>
        <v>0</v>
      </c>
      <c r="F1576" s="244">
        <f>Jurat!D$33</f>
        <v>0</v>
      </c>
      <c r="G1576" s="219" t="s">
        <v>552</v>
      </c>
      <c r="H1576" s="244">
        <v>42460</v>
      </c>
      <c r="I1576" s="219" t="s">
        <v>490</v>
      </c>
      <c r="J1576" s="219" t="s">
        <v>626</v>
      </c>
      <c r="K1576" s="219" t="s">
        <v>558</v>
      </c>
      <c r="L1576" s="219" t="s">
        <v>547</v>
      </c>
      <c r="M1576" s="237" t="s">
        <v>132</v>
      </c>
      <c r="N1576" s="228" t="s">
        <v>36</v>
      </c>
      <c r="O1576" s="250">
        <f>'MMA Rev-Exp Region 5'!D$80</f>
        <v>0</v>
      </c>
      <c r="P1576" s="250">
        <f>'MMA Rev-Exp Region 5'!E$80</f>
        <v>0</v>
      </c>
      <c r="Q1576" s="250">
        <f>'MMA Rev-Exp Region 5'!F$80</f>
        <v>0</v>
      </c>
      <c r="R1576" s="250">
        <f>'MMA Rev-Exp Region 5'!G$80</f>
        <v>0</v>
      </c>
      <c r="S1576" s="250">
        <f>'MMA Rev-Exp Region 5'!H$80</f>
        <v>0</v>
      </c>
      <c r="T1576" s="250">
        <f>'MMA Rev-Exp Region 5'!I$80</f>
        <v>0</v>
      </c>
      <c r="U1576" s="250">
        <f>'MMA Rev-Exp Region 5'!J$80</f>
        <v>0</v>
      </c>
      <c r="V1576" s="250">
        <f>'MMA Rev-Exp Region 5'!K$80</f>
        <v>0</v>
      </c>
      <c r="W1576" s="250">
        <f>'MMA Rev-Exp Region 5'!L$80</f>
        <v>0</v>
      </c>
    </row>
    <row r="1577" spans="5:23" x14ac:dyDescent="0.3">
      <c r="E1577" s="243">
        <f>Jurat!I$1</f>
        <v>0</v>
      </c>
      <c r="F1577" s="244">
        <f>Jurat!D$33</f>
        <v>0</v>
      </c>
      <c r="G1577" s="219" t="s">
        <v>552</v>
      </c>
      <c r="H1577" s="244">
        <v>42460</v>
      </c>
      <c r="I1577" s="219" t="s">
        <v>490</v>
      </c>
      <c r="J1577" s="219" t="s">
        <v>626</v>
      </c>
      <c r="K1577" s="219" t="s">
        <v>558</v>
      </c>
      <c r="L1577" s="219" t="s">
        <v>547</v>
      </c>
      <c r="M1577" s="237" t="s">
        <v>182</v>
      </c>
      <c r="N1577" s="228" t="s">
        <v>148</v>
      </c>
      <c r="O1577" s="250">
        <f>'MMA Rev-Exp Region 5'!D$81</f>
        <v>0</v>
      </c>
      <c r="P1577" s="250">
        <f>'MMA Rev-Exp Region 5'!E$81</f>
        <v>0</v>
      </c>
      <c r="Q1577" s="250">
        <f>'MMA Rev-Exp Region 5'!F$81</f>
        <v>0</v>
      </c>
      <c r="R1577" s="250">
        <f>'MMA Rev-Exp Region 5'!G$81</f>
        <v>0</v>
      </c>
      <c r="S1577" s="250">
        <f>'MMA Rev-Exp Region 5'!H$81</f>
        <v>0</v>
      </c>
      <c r="T1577" s="250">
        <f>'MMA Rev-Exp Region 5'!I$81</f>
        <v>0</v>
      </c>
      <c r="U1577" s="250">
        <f>'MMA Rev-Exp Region 5'!J$81</f>
        <v>0</v>
      </c>
      <c r="V1577" s="250">
        <f>'MMA Rev-Exp Region 5'!K$81</f>
        <v>0</v>
      </c>
      <c r="W1577" s="250">
        <f>'MMA Rev-Exp Region 5'!L$81</f>
        <v>0</v>
      </c>
    </row>
    <row r="1578" spans="5:23" x14ac:dyDescent="0.3">
      <c r="E1578" s="243">
        <f>Jurat!I$1</f>
        <v>0</v>
      </c>
      <c r="F1578" s="244">
        <f>Jurat!D$33</f>
        <v>0</v>
      </c>
      <c r="G1578" s="219" t="s">
        <v>552</v>
      </c>
      <c r="H1578" s="244">
        <v>42460</v>
      </c>
      <c r="I1578" s="219" t="s">
        <v>490</v>
      </c>
      <c r="J1578" s="219" t="s">
        <v>626</v>
      </c>
      <c r="K1578" s="219" t="s">
        <v>558</v>
      </c>
      <c r="L1578" s="219" t="s">
        <v>547</v>
      </c>
      <c r="M1578" s="237" t="s">
        <v>184</v>
      </c>
      <c r="N1578" s="228" t="s">
        <v>44</v>
      </c>
      <c r="O1578" s="250">
        <f>'MMA Rev-Exp Region 5'!D$83</f>
        <v>0</v>
      </c>
      <c r="P1578" s="250">
        <f>'MMA Rev-Exp Region 5'!E$83</f>
        <v>0</v>
      </c>
      <c r="Q1578" s="250">
        <f>'MMA Rev-Exp Region 5'!F$83</f>
        <v>0</v>
      </c>
      <c r="R1578" s="250">
        <f>'MMA Rev-Exp Region 5'!G$83</f>
        <v>0</v>
      </c>
      <c r="S1578" s="250">
        <f>'MMA Rev-Exp Region 5'!H$83</f>
        <v>0</v>
      </c>
      <c r="T1578" s="250">
        <f>'MMA Rev-Exp Region 5'!I$83</f>
        <v>0</v>
      </c>
      <c r="U1578" s="250">
        <f>'MMA Rev-Exp Region 5'!J$83</f>
        <v>0</v>
      </c>
      <c r="V1578" s="250">
        <f>'MMA Rev-Exp Region 5'!K$83</f>
        <v>0</v>
      </c>
      <c r="W1578" s="250">
        <f>'MMA Rev-Exp Region 5'!L$83</f>
        <v>0</v>
      </c>
    </row>
    <row r="1579" spans="5:23" x14ac:dyDescent="0.3">
      <c r="E1579" s="243">
        <f>Jurat!I$1</f>
        <v>0</v>
      </c>
      <c r="F1579" s="244">
        <f>Jurat!D$33</f>
        <v>0</v>
      </c>
      <c r="G1579" s="219" t="s">
        <v>552</v>
      </c>
      <c r="H1579" s="244">
        <v>42460</v>
      </c>
      <c r="I1579" s="219" t="s">
        <v>490</v>
      </c>
      <c r="J1579" s="219" t="s">
        <v>626</v>
      </c>
      <c r="K1579" s="219" t="s">
        <v>558</v>
      </c>
      <c r="L1579" s="219" t="s">
        <v>547</v>
      </c>
      <c r="M1579" s="237" t="s">
        <v>185</v>
      </c>
      <c r="N1579" s="228" t="s">
        <v>427</v>
      </c>
      <c r="O1579" s="250">
        <f>'MMA Rev-Exp Region 5'!D$84</f>
        <v>0</v>
      </c>
      <c r="P1579" s="250">
        <f>'MMA Rev-Exp Region 5'!E$84</f>
        <v>0</v>
      </c>
      <c r="Q1579" s="250">
        <f>'MMA Rev-Exp Region 5'!F$84</f>
        <v>0</v>
      </c>
      <c r="R1579" s="250">
        <f>'MMA Rev-Exp Region 5'!G$84</f>
        <v>0</v>
      </c>
      <c r="S1579" s="250">
        <f>'MMA Rev-Exp Region 5'!H$84</f>
        <v>0</v>
      </c>
      <c r="T1579" s="250">
        <f>'MMA Rev-Exp Region 5'!I$84</f>
        <v>0</v>
      </c>
      <c r="U1579" s="250">
        <f>'MMA Rev-Exp Region 5'!J$84</f>
        <v>0</v>
      </c>
      <c r="V1579" s="250">
        <f>'MMA Rev-Exp Region 5'!K$84</f>
        <v>0</v>
      </c>
      <c r="W1579" s="250">
        <f>'MMA Rev-Exp Region 5'!L$84</f>
        <v>0</v>
      </c>
    </row>
    <row r="1580" spans="5:23" x14ac:dyDescent="0.3">
      <c r="E1580" s="243">
        <f>Jurat!I$1</f>
        <v>0</v>
      </c>
      <c r="F1580" s="244">
        <f>Jurat!D$33</f>
        <v>0</v>
      </c>
      <c r="G1580" s="219" t="s">
        <v>552</v>
      </c>
      <c r="H1580" s="244">
        <v>42460</v>
      </c>
      <c r="I1580" s="219" t="s">
        <v>490</v>
      </c>
      <c r="J1580" s="219" t="s">
        <v>626</v>
      </c>
      <c r="K1580" s="219" t="s">
        <v>564</v>
      </c>
      <c r="L1580" s="219" t="s">
        <v>549</v>
      </c>
      <c r="M1580" s="236" t="s">
        <v>133</v>
      </c>
      <c r="N1580" s="228" t="s">
        <v>30</v>
      </c>
      <c r="O1580" s="250">
        <f>'MMA Rev-Exp Region 5'!D$89</f>
        <v>0</v>
      </c>
      <c r="P1580" s="250">
        <v>0</v>
      </c>
      <c r="Q1580" s="250">
        <v>0</v>
      </c>
      <c r="R1580" s="250">
        <v>0</v>
      </c>
      <c r="S1580" s="250">
        <v>0</v>
      </c>
      <c r="T1580" s="250">
        <v>0</v>
      </c>
      <c r="U1580" s="250">
        <v>0</v>
      </c>
      <c r="V1580" s="250">
        <v>0</v>
      </c>
      <c r="W1580" s="250">
        <v>0</v>
      </c>
    </row>
    <row r="1581" spans="5:23" x14ac:dyDescent="0.3">
      <c r="E1581" s="243">
        <f>Jurat!I$1</f>
        <v>0</v>
      </c>
      <c r="F1581" s="244">
        <f>Jurat!D$33</f>
        <v>0</v>
      </c>
      <c r="G1581" s="219" t="s">
        <v>552</v>
      </c>
      <c r="H1581" s="244">
        <v>42460</v>
      </c>
      <c r="I1581" s="219" t="s">
        <v>490</v>
      </c>
      <c r="J1581" s="219" t="s">
        <v>626</v>
      </c>
      <c r="K1581" s="219" t="s">
        <v>564</v>
      </c>
      <c r="L1581" s="219" t="s">
        <v>549</v>
      </c>
      <c r="M1581" s="236" t="s">
        <v>134</v>
      </c>
      <c r="N1581" s="231" t="s">
        <v>109</v>
      </c>
      <c r="O1581" s="250">
        <f>'MMA Rev-Exp Region 5'!D$90</f>
        <v>0</v>
      </c>
      <c r="P1581" s="250">
        <v>0</v>
      </c>
      <c r="Q1581" s="250">
        <v>0</v>
      </c>
      <c r="R1581" s="250">
        <v>0</v>
      </c>
      <c r="S1581" s="250">
        <v>0</v>
      </c>
      <c r="T1581" s="250">
        <v>0</v>
      </c>
      <c r="U1581" s="250">
        <v>0</v>
      </c>
      <c r="V1581" s="250">
        <v>0</v>
      </c>
      <c r="W1581" s="250">
        <v>0</v>
      </c>
    </row>
    <row r="1582" spans="5:23" x14ac:dyDescent="0.3">
      <c r="E1582" s="243">
        <f>Jurat!I$1</f>
        <v>0</v>
      </c>
      <c r="F1582" s="244">
        <f>Jurat!D$33</f>
        <v>0</v>
      </c>
      <c r="G1582" s="219" t="s">
        <v>552</v>
      </c>
      <c r="H1582" s="244">
        <v>42460</v>
      </c>
      <c r="I1582" s="219" t="s">
        <v>490</v>
      </c>
      <c r="J1582" s="219" t="s">
        <v>626</v>
      </c>
      <c r="K1582" s="219" t="s">
        <v>564</v>
      </c>
      <c r="L1582" s="219" t="s">
        <v>549</v>
      </c>
      <c r="M1582" s="236" t="s">
        <v>135</v>
      </c>
      <c r="N1582" s="228" t="s">
        <v>110</v>
      </c>
      <c r="O1582" s="250">
        <f>'MMA Rev-Exp Region 5'!D$91</f>
        <v>0</v>
      </c>
      <c r="P1582" s="250">
        <v>0</v>
      </c>
      <c r="Q1582" s="250">
        <v>0</v>
      </c>
      <c r="R1582" s="250">
        <v>0</v>
      </c>
      <c r="S1582" s="250">
        <v>0</v>
      </c>
      <c r="T1582" s="250">
        <v>0</v>
      </c>
      <c r="U1582" s="250">
        <v>0</v>
      </c>
      <c r="V1582" s="250">
        <v>0</v>
      </c>
      <c r="W1582" s="250">
        <v>0</v>
      </c>
    </row>
    <row r="1583" spans="5:23" x14ac:dyDescent="0.3">
      <c r="E1583" s="243">
        <f>Jurat!I$1</f>
        <v>0</v>
      </c>
      <c r="F1583" s="244">
        <f>Jurat!D$33</f>
        <v>0</v>
      </c>
      <c r="G1583" s="219" t="s">
        <v>552</v>
      </c>
      <c r="H1583" s="244">
        <v>42460</v>
      </c>
      <c r="I1583" s="219" t="s">
        <v>490</v>
      </c>
      <c r="J1583" s="219" t="s">
        <v>626</v>
      </c>
      <c r="K1583" s="219" t="s">
        <v>564</v>
      </c>
      <c r="L1583" s="219" t="s">
        <v>549</v>
      </c>
      <c r="M1583" s="239" t="s">
        <v>136</v>
      </c>
      <c r="N1583" s="228" t="s">
        <v>111</v>
      </c>
      <c r="O1583" s="250">
        <f>'MMA Rev-Exp Region 5'!D$92</f>
        <v>0</v>
      </c>
      <c r="P1583" s="250">
        <v>0</v>
      </c>
      <c r="Q1583" s="250">
        <v>0</v>
      </c>
      <c r="R1583" s="250">
        <v>0</v>
      </c>
      <c r="S1583" s="250">
        <v>0</v>
      </c>
      <c r="T1583" s="250">
        <v>0</v>
      </c>
      <c r="U1583" s="250">
        <v>0</v>
      </c>
      <c r="V1583" s="250">
        <v>0</v>
      </c>
      <c r="W1583" s="250">
        <v>0</v>
      </c>
    </row>
    <row r="1584" spans="5:23" x14ac:dyDescent="0.3">
      <c r="E1584" s="243">
        <f>Jurat!I$1</f>
        <v>0</v>
      </c>
      <c r="F1584" s="244">
        <f>Jurat!D$33</f>
        <v>0</v>
      </c>
      <c r="G1584" s="219" t="s">
        <v>552</v>
      </c>
      <c r="H1584" s="244">
        <v>42460</v>
      </c>
      <c r="I1584" s="219" t="s">
        <v>490</v>
      </c>
      <c r="J1584" s="219" t="s">
        <v>626</v>
      </c>
      <c r="K1584" s="219" t="s">
        <v>564</v>
      </c>
      <c r="L1584" s="219" t="s">
        <v>549</v>
      </c>
      <c r="M1584" s="239" t="s">
        <v>137</v>
      </c>
      <c r="N1584" s="228" t="s">
        <v>112</v>
      </c>
      <c r="O1584" s="250">
        <f>'MMA Rev-Exp Region 5'!D$93</f>
        <v>0</v>
      </c>
      <c r="P1584" s="250">
        <v>0</v>
      </c>
      <c r="Q1584" s="250">
        <v>0</v>
      </c>
      <c r="R1584" s="250">
        <v>0</v>
      </c>
      <c r="S1584" s="250">
        <v>0</v>
      </c>
      <c r="T1584" s="250">
        <v>0</v>
      </c>
      <c r="U1584" s="250">
        <v>0</v>
      </c>
      <c r="V1584" s="250">
        <v>0</v>
      </c>
      <c r="W1584" s="250">
        <v>0</v>
      </c>
    </row>
    <row r="1585" spans="5:23" x14ac:dyDescent="0.3">
      <c r="E1585" s="243">
        <f>Jurat!I$1</f>
        <v>0</v>
      </c>
      <c r="F1585" s="244">
        <f>Jurat!D$33</f>
        <v>0</v>
      </c>
      <c r="G1585" s="219" t="s">
        <v>552</v>
      </c>
      <c r="H1585" s="244">
        <v>42460</v>
      </c>
      <c r="I1585" s="219" t="s">
        <v>490</v>
      </c>
      <c r="J1585" s="219" t="s">
        <v>626</v>
      </c>
      <c r="K1585" s="219" t="s">
        <v>564</v>
      </c>
      <c r="L1585" s="219" t="s">
        <v>549</v>
      </c>
      <c r="M1585" s="236" t="s">
        <v>138</v>
      </c>
      <c r="N1585" s="231" t="s">
        <v>31</v>
      </c>
      <c r="O1585" s="250">
        <f>'MMA Rev-Exp Region 5'!D$94</f>
        <v>0</v>
      </c>
      <c r="P1585" s="250">
        <v>0</v>
      </c>
      <c r="Q1585" s="250">
        <v>0</v>
      </c>
      <c r="R1585" s="250">
        <v>0</v>
      </c>
      <c r="S1585" s="250">
        <v>0</v>
      </c>
      <c r="T1585" s="250">
        <v>0</v>
      </c>
      <c r="U1585" s="250">
        <v>0</v>
      </c>
      <c r="V1585" s="250">
        <v>0</v>
      </c>
      <c r="W1585" s="250">
        <v>0</v>
      </c>
    </row>
    <row r="1586" spans="5:23" x14ac:dyDescent="0.3">
      <c r="E1586" s="243">
        <f>Jurat!I$1</f>
        <v>0</v>
      </c>
      <c r="F1586" s="244">
        <f>Jurat!D$33</f>
        <v>0</v>
      </c>
      <c r="G1586" s="219" t="s">
        <v>552</v>
      </c>
      <c r="H1586" s="244">
        <v>42460</v>
      </c>
      <c r="I1586" s="219" t="s">
        <v>490</v>
      </c>
      <c r="J1586" s="219" t="s">
        <v>626</v>
      </c>
      <c r="K1586" s="219" t="s">
        <v>550</v>
      </c>
      <c r="L1586" s="219" t="s">
        <v>550</v>
      </c>
      <c r="M1586" s="237" t="s">
        <v>140</v>
      </c>
      <c r="N1586" s="231" t="s">
        <v>424</v>
      </c>
      <c r="O1586" s="250">
        <f>'MMA Rev-Exp Region 5'!D$96</f>
        <v>0</v>
      </c>
      <c r="P1586" s="250">
        <v>0</v>
      </c>
      <c r="Q1586" s="250">
        <v>0</v>
      </c>
      <c r="R1586" s="250">
        <v>0</v>
      </c>
      <c r="S1586" s="250">
        <v>0</v>
      </c>
      <c r="T1586" s="250">
        <v>0</v>
      </c>
      <c r="U1586" s="250">
        <v>0</v>
      </c>
      <c r="V1586" s="250">
        <v>0</v>
      </c>
      <c r="W1586" s="250">
        <v>0</v>
      </c>
    </row>
    <row r="1587" spans="5:23" x14ac:dyDescent="0.3">
      <c r="E1587" s="243">
        <f>Jurat!I$1</f>
        <v>0</v>
      </c>
      <c r="F1587" s="244">
        <f>Jurat!D$33</f>
        <v>0</v>
      </c>
      <c r="G1587" s="219" t="s">
        <v>552</v>
      </c>
      <c r="H1587" s="244">
        <v>42460</v>
      </c>
      <c r="I1587" s="219" t="s">
        <v>490</v>
      </c>
      <c r="J1587" s="219" t="s">
        <v>626</v>
      </c>
      <c r="K1587" s="219" t="s">
        <v>550</v>
      </c>
      <c r="L1587" s="219" t="s">
        <v>550</v>
      </c>
      <c r="M1587" s="237" t="s">
        <v>141</v>
      </c>
      <c r="N1587" s="231" t="s">
        <v>417</v>
      </c>
      <c r="O1587" s="250">
        <f>'MMA Rev-Exp Region 5'!D$97</f>
        <v>0</v>
      </c>
      <c r="P1587" s="250">
        <v>0</v>
      </c>
      <c r="Q1587" s="250">
        <v>0</v>
      </c>
      <c r="R1587" s="250">
        <v>0</v>
      </c>
      <c r="S1587" s="250">
        <v>0</v>
      </c>
      <c r="T1587" s="250">
        <v>0</v>
      </c>
      <c r="U1587" s="250">
        <v>0</v>
      </c>
      <c r="V1587" s="250">
        <v>0</v>
      </c>
      <c r="W1587" s="250">
        <v>0</v>
      </c>
    </row>
    <row r="1588" spans="5:23" ht="28.8" x14ac:dyDescent="0.3">
      <c r="E1588" s="243">
        <f>Jurat!I$1</f>
        <v>0</v>
      </c>
      <c r="F1588" s="244">
        <f>Jurat!D$33</f>
        <v>0</v>
      </c>
      <c r="G1588" s="219" t="s">
        <v>552</v>
      </c>
      <c r="H1588" s="244">
        <v>42460</v>
      </c>
      <c r="I1588" s="219" t="s">
        <v>490</v>
      </c>
      <c r="J1588" s="219" t="s">
        <v>626</v>
      </c>
      <c r="K1588" s="219" t="s">
        <v>550</v>
      </c>
      <c r="L1588" s="219" t="s">
        <v>550</v>
      </c>
      <c r="M1588" s="237" t="s">
        <v>142</v>
      </c>
      <c r="N1588" s="231" t="s">
        <v>197</v>
      </c>
      <c r="O1588" s="250">
        <f>'MMA Rev-Exp Region 5'!D$98</f>
        <v>0</v>
      </c>
      <c r="P1588" s="250">
        <v>0</v>
      </c>
      <c r="Q1588" s="250">
        <v>0</v>
      </c>
      <c r="R1588" s="250">
        <v>0</v>
      </c>
      <c r="S1588" s="250">
        <v>0</v>
      </c>
      <c r="T1588" s="250">
        <v>0</v>
      </c>
      <c r="U1588" s="250">
        <v>0</v>
      </c>
      <c r="V1588" s="250">
        <v>0</v>
      </c>
      <c r="W1588" s="250">
        <v>0</v>
      </c>
    </row>
    <row r="1589" spans="5:23" x14ac:dyDescent="0.3">
      <c r="E1589" s="243">
        <f>Jurat!I$1</f>
        <v>0</v>
      </c>
      <c r="F1589" s="244">
        <f>Jurat!D$33</f>
        <v>0</v>
      </c>
      <c r="G1589" s="219" t="s">
        <v>552</v>
      </c>
      <c r="H1589" s="244">
        <v>42460</v>
      </c>
      <c r="I1589" s="219" t="s">
        <v>490</v>
      </c>
      <c r="J1589" s="219" t="s">
        <v>627</v>
      </c>
      <c r="K1589" s="234" t="s">
        <v>29</v>
      </c>
      <c r="L1589" s="234" t="s">
        <v>29</v>
      </c>
      <c r="M1589" s="237" t="s">
        <v>325</v>
      </c>
      <c r="N1589" s="231" t="s">
        <v>29</v>
      </c>
      <c r="O1589" s="250">
        <f>'MMA Rev-Exp Region 5'!D$105</f>
        <v>0</v>
      </c>
      <c r="P1589" s="250">
        <v>0</v>
      </c>
      <c r="Q1589" s="250">
        <v>0</v>
      </c>
      <c r="R1589" s="250">
        <v>0</v>
      </c>
      <c r="S1589" s="250">
        <v>0</v>
      </c>
      <c r="T1589" s="250">
        <v>0</v>
      </c>
      <c r="U1589" s="250">
        <v>0</v>
      </c>
      <c r="V1589" s="250">
        <v>0</v>
      </c>
      <c r="W1589" s="250">
        <v>0</v>
      </c>
    </row>
    <row r="1590" spans="5:23" x14ac:dyDescent="0.3">
      <c r="E1590" s="243">
        <f>Jurat!I$1</f>
        <v>0</v>
      </c>
      <c r="F1590" s="244">
        <f>Jurat!D$33</f>
        <v>0</v>
      </c>
      <c r="G1590" s="219" t="s">
        <v>552</v>
      </c>
      <c r="H1590" s="244">
        <v>42460</v>
      </c>
      <c r="I1590" s="219" t="s">
        <v>490</v>
      </c>
      <c r="J1590" s="219" t="s">
        <v>628</v>
      </c>
      <c r="K1590" s="219" t="s">
        <v>629</v>
      </c>
      <c r="L1590" s="234" t="s">
        <v>629</v>
      </c>
      <c r="M1590" s="238" t="s">
        <v>327</v>
      </c>
      <c r="N1590" s="231" t="s">
        <v>419</v>
      </c>
      <c r="O1590" s="250">
        <f>'MMA Rev-Exp Region 5'!D$107</f>
        <v>0</v>
      </c>
      <c r="P1590" s="250">
        <v>0</v>
      </c>
      <c r="Q1590" s="250">
        <v>0</v>
      </c>
      <c r="R1590" s="250">
        <v>0</v>
      </c>
      <c r="S1590" s="250">
        <v>0</v>
      </c>
      <c r="T1590" s="250">
        <v>0</v>
      </c>
      <c r="U1590" s="250">
        <v>0</v>
      </c>
      <c r="V1590" s="250">
        <v>0</v>
      </c>
      <c r="W1590" s="250">
        <v>0</v>
      </c>
    </row>
    <row r="1591" spans="5:23" x14ac:dyDescent="0.3">
      <c r="E1591" s="243">
        <f>Jurat!I$1</f>
        <v>0</v>
      </c>
      <c r="F1591" s="244">
        <f>Jurat!D$33</f>
        <v>0</v>
      </c>
      <c r="G1591" s="219" t="s">
        <v>552</v>
      </c>
      <c r="H1591" s="244">
        <v>42460</v>
      </c>
      <c r="I1591" s="219" t="s">
        <v>490</v>
      </c>
      <c r="J1591" s="219" t="s">
        <v>627</v>
      </c>
      <c r="K1591" s="219" t="s">
        <v>630</v>
      </c>
      <c r="L1591" s="234" t="s">
        <v>630</v>
      </c>
      <c r="M1591" s="238" t="s">
        <v>201</v>
      </c>
      <c r="N1591" s="231" t="s">
        <v>421</v>
      </c>
      <c r="O1591" s="250">
        <f>'MMA Rev-Exp Region 5'!D$108</f>
        <v>0</v>
      </c>
      <c r="P1591" s="250">
        <v>0</v>
      </c>
      <c r="Q1591" s="250">
        <v>0</v>
      </c>
      <c r="R1591" s="250">
        <v>0</v>
      </c>
      <c r="S1591" s="250">
        <v>0</v>
      </c>
      <c r="T1591" s="250">
        <v>0</v>
      </c>
      <c r="U1591" s="250">
        <v>0</v>
      </c>
      <c r="V1591" s="250">
        <v>0</v>
      </c>
      <c r="W1591" s="250">
        <v>0</v>
      </c>
    </row>
    <row r="1592" spans="5:23" x14ac:dyDescent="0.3">
      <c r="E1592" s="243">
        <f>Jurat!I$1</f>
        <v>0</v>
      </c>
      <c r="F1592" s="244">
        <f>Jurat!D$33</f>
        <v>0</v>
      </c>
      <c r="G1592" s="219" t="s">
        <v>552</v>
      </c>
      <c r="H1592" s="244">
        <v>42460</v>
      </c>
      <c r="I1592" s="219" t="s">
        <v>490</v>
      </c>
      <c r="J1592" s="219" t="s">
        <v>627</v>
      </c>
      <c r="K1592" s="219" t="s">
        <v>630</v>
      </c>
      <c r="L1592" s="234" t="s">
        <v>630</v>
      </c>
      <c r="M1592" s="238" t="s">
        <v>202</v>
      </c>
      <c r="N1592" s="231" t="s">
        <v>420</v>
      </c>
      <c r="O1592" s="250">
        <f>'MMA Rev-Exp Region 5'!D$109</f>
        <v>0</v>
      </c>
      <c r="P1592" s="250">
        <v>0</v>
      </c>
      <c r="Q1592" s="250">
        <v>0</v>
      </c>
      <c r="R1592" s="250">
        <v>0</v>
      </c>
      <c r="S1592" s="250">
        <v>0</v>
      </c>
      <c r="T1592" s="250">
        <v>0</v>
      </c>
      <c r="U1592" s="250">
        <v>0</v>
      </c>
      <c r="V1592" s="250">
        <v>0</v>
      </c>
      <c r="W1592" s="250">
        <v>0</v>
      </c>
    </row>
    <row r="1593" spans="5:23" x14ac:dyDescent="0.3">
      <c r="E1593" s="243">
        <f>Jurat!I$1</f>
        <v>0</v>
      </c>
      <c r="F1593" s="244">
        <f>Jurat!D$33</f>
        <v>0</v>
      </c>
      <c r="G1593" s="219" t="s">
        <v>552</v>
      </c>
      <c r="H1593" s="244">
        <v>42460</v>
      </c>
      <c r="I1593" s="219" t="s">
        <v>490</v>
      </c>
      <c r="J1593" s="219" t="s">
        <v>627</v>
      </c>
      <c r="K1593" s="219" t="s">
        <v>630</v>
      </c>
      <c r="L1593" s="234" t="s">
        <v>630</v>
      </c>
      <c r="M1593" s="238" t="s">
        <v>203</v>
      </c>
      <c r="N1593" s="231" t="s">
        <v>28</v>
      </c>
      <c r="O1593" s="250">
        <f>'MMA Rev-Exp Region 5'!D$110</f>
        <v>0</v>
      </c>
      <c r="P1593" s="250">
        <v>0</v>
      </c>
      <c r="Q1593" s="250">
        <v>0</v>
      </c>
      <c r="R1593" s="250">
        <v>0</v>
      </c>
      <c r="S1593" s="250">
        <v>0</v>
      </c>
      <c r="T1593" s="250">
        <v>0</v>
      </c>
      <c r="U1593" s="250">
        <v>0</v>
      </c>
      <c r="V1593" s="250">
        <v>0</v>
      </c>
      <c r="W1593" s="250">
        <v>0</v>
      </c>
    </row>
    <row r="1594" spans="5:23" x14ac:dyDescent="0.3">
      <c r="E1594" s="243">
        <f>Jurat!I$1</f>
        <v>0</v>
      </c>
      <c r="F1594" s="244">
        <f>Jurat!D$33</f>
        <v>0</v>
      </c>
      <c r="G1594" s="219" t="s">
        <v>552</v>
      </c>
      <c r="H1594" s="244">
        <v>42460</v>
      </c>
      <c r="I1594" s="219" t="s">
        <v>490</v>
      </c>
      <c r="J1594" s="219" t="s">
        <v>627</v>
      </c>
      <c r="K1594" s="219" t="s">
        <v>630</v>
      </c>
      <c r="L1594" s="234" t="s">
        <v>630</v>
      </c>
      <c r="M1594" s="238" t="s">
        <v>204</v>
      </c>
      <c r="N1594" s="231" t="s">
        <v>205</v>
      </c>
      <c r="O1594" s="250">
        <f>'MMA Rev-Exp Region 5'!D$111</f>
        <v>0</v>
      </c>
      <c r="P1594" s="250">
        <v>0</v>
      </c>
      <c r="Q1594" s="250">
        <v>0</v>
      </c>
      <c r="R1594" s="250">
        <v>0</v>
      </c>
      <c r="S1594" s="250">
        <v>0</v>
      </c>
      <c r="T1594" s="250">
        <v>0</v>
      </c>
      <c r="U1594" s="250">
        <v>0</v>
      </c>
      <c r="V1594" s="250">
        <v>0</v>
      </c>
      <c r="W1594" s="250">
        <v>0</v>
      </c>
    </row>
    <row r="1595" spans="5:23" ht="28.8" x14ac:dyDescent="0.3">
      <c r="E1595" s="243">
        <f>Jurat!I$1</f>
        <v>0</v>
      </c>
      <c r="F1595" s="244">
        <f>Jurat!D$33</f>
        <v>0</v>
      </c>
      <c r="G1595" s="219" t="s">
        <v>552</v>
      </c>
      <c r="H1595" s="244">
        <v>42460</v>
      </c>
      <c r="I1595" s="219" t="s">
        <v>490</v>
      </c>
      <c r="J1595" s="219" t="s">
        <v>627</v>
      </c>
      <c r="K1595" s="219" t="s">
        <v>29</v>
      </c>
      <c r="L1595" s="234" t="s">
        <v>29</v>
      </c>
      <c r="M1595" s="238" t="s">
        <v>207</v>
      </c>
      <c r="N1595" s="231" t="s">
        <v>422</v>
      </c>
      <c r="O1595" s="250">
        <f>'MMA Rev-Exp Region 5'!D$113</f>
        <v>0</v>
      </c>
      <c r="P1595" s="250">
        <v>0</v>
      </c>
      <c r="Q1595" s="250">
        <v>0</v>
      </c>
      <c r="R1595" s="250">
        <v>0</v>
      </c>
      <c r="S1595" s="250">
        <v>0</v>
      </c>
      <c r="T1595" s="250">
        <v>0</v>
      </c>
      <c r="U1595" s="250">
        <v>0</v>
      </c>
      <c r="V1595" s="250">
        <v>0</v>
      </c>
      <c r="W1595" s="250">
        <v>0</v>
      </c>
    </row>
    <row r="1596" spans="5:23" x14ac:dyDescent="0.3">
      <c r="E1596" s="243">
        <f>Jurat!I$1</f>
        <v>0</v>
      </c>
      <c r="F1596" s="244">
        <f>Jurat!D$33</f>
        <v>0</v>
      </c>
      <c r="G1596" s="219" t="s">
        <v>552</v>
      </c>
      <c r="H1596" s="244">
        <v>42460</v>
      </c>
      <c r="I1596" s="219" t="s">
        <v>490</v>
      </c>
      <c r="J1596" s="219" t="s">
        <v>628</v>
      </c>
      <c r="K1596" s="219" t="s">
        <v>629</v>
      </c>
      <c r="L1596" s="234" t="s">
        <v>629</v>
      </c>
      <c r="M1596" s="238" t="s">
        <v>208</v>
      </c>
      <c r="N1596" s="231" t="s">
        <v>209</v>
      </c>
      <c r="O1596" s="250">
        <f>'MMA Rev-Exp Region 5'!D$114</f>
        <v>0</v>
      </c>
      <c r="P1596" s="250">
        <v>0</v>
      </c>
      <c r="Q1596" s="250">
        <v>0</v>
      </c>
      <c r="R1596" s="250">
        <v>0</v>
      </c>
      <c r="S1596" s="250">
        <v>0</v>
      </c>
      <c r="T1596" s="250">
        <v>0</v>
      </c>
      <c r="U1596" s="250">
        <v>0</v>
      </c>
      <c r="V1596" s="250">
        <v>0</v>
      </c>
      <c r="W1596" s="250">
        <v>0</v>
      </c>
    </row>
    <row r="1597" spans="5:23" x14ac:dyDescent="0.3">
      <c r="E1597" s="243">
        <f>Jurat!I$1</f>
        <v>0</v>
      </c>
      <c r="F1597" s="244">
        <f>Jurat!D$33</f>
        <v>0</v>
      </c>
      <c r="G1597" s="219" t="s">
        <v>552</v>
      </c>
      <c r="H1597" s="244">
        <v>42460</v>
      </c>
      <c r="I1597" s="219" t="s">
        <v>490</v>
      </c>
      <c r="J1597" s="219" t="s">
        <v>627</v>
      </c>
      <c r="K1597" s="219" t="s">
        <v>29</v>
      </c>
      <c r="L1597" s="234" t="s">
        <v>29</v>
      </c>
      <c r="M1597" s="238" t="s">
        <v>211</v>
      </c>
      <c r="N1597" s="231" t="s">
        <v>212</v>
      </c>
      <c r="O1597" s="250">
        <f>'MMA Rev-Exp Region 5'!D$115</f>
        <v>0</v>
      </c>
      <c r="P1597" s="250">
        <v>0</v>
      </c>
      <c r="Q1597" s="250">
        <v>0</v>
      </c>
      <c r="R1597" s="250">
        <v>0</v>
      </c>
      <c r="S1597" s="250">
        <v>0</v>
      </c>
      <c r="T1597" s="250">
        <v>0</v>
      </c>
      <c r="U1597" s="250">
        <v>0</v>
      </c>
      <c r="V1597" s="250">
        <v>0</v>
      </c>
      <c r="W1597" s="250">
        <v>0</v>
      </c>
    </row>
    <row r="1598" spans="5:23" x14ac:dyDescent="0.3">
      <c r="E1598" s="243">
        <f>Jurat!I$1</f>
        <v>0</v>
      </c>
      <c r="F1598" s="244">
        <f>Jurat!D$33</f>
        <v>0</v>
      </c>
      <c r="G1598" s="219" t="s">
        <v>553</v>
      </c>
      <c r="H1598" s="244">
        <v>42551</v>
      </c>
      <c r="I1598" s="219" t="s">
        <v>490</v>
      </c>
      <c r="J1598" s="219" t="s">
        <v>545</v>
      </c>
      <c r="K1598" s="219" t="s">
        <v>545</v>
      </c>
      <c r="L1598" s="219" t="s">
        <v>545</v>
      </c>
      <c r="M1598" s="219"/>
      <c r="N1598" s="224" t="s">
        <v>545</v>
      </c>
      <c r="O1598" s="250">
        <f>'MMA Rev-Exp Region 5'!M$9</f>
        <v>0</v>
      </c>
      <c r="P1598" s="250">
        <f>'MMA Rev-Exp Region 5'!N$9</f>
        <v>0</v>
      </c>
      <c r="Q1598" s="250">
        <f>'MMA Rev-Exp Region 5'!O$9</f>
        <v>0</v>
      </c>
      <c r="R1598" s="250">
        <f>'MMA Rev-Exp Region 5'!P$9</f>
        <v>0</v>
      </c>
      <c r="S1598" s="250">
        <f>'MMA Rev-Exp Region 5'!Q$9</f>
        <v>0</v>
      </c>
      <c r="T1598" s="250">
        <f>'MMA Rev-Exp Region 5'!R$9</f>
        <v>0</v>
      </c>
      <c r="U1598" s="250">
        <f>'MMA Rev-Exp Region 5'!S$9</f>
        <v>0</v>
      </c>
      <c r="V1598" s="250">
        <f>'MMA Rev-Exp Region 5'!T$9</f>
        <v>0</v>
      </c>
      <c r="W1598" s="250">
        <f>'MMA Rev-Exp Region 5'!U$9</f>
        <v>0</v>
      </c>
    </row>
    <row r="1599" spans="5:23" x14ac:dyDescent="0.3">
      <c r="E1599" s="243">
        <f>Jurat!I$1</f>
        <v>0</v>
      </c>
      <c r="F1599" s="244">
        <f>Jurat!D$33</f>
        <v>0</v>
      </c>
      <c r="G1599" s="219" t="s">
        <v>553</v>
      </c>
      <c r="H1599" s="244">
        <v>42551</v>
      </c>
      <c r="I1599" s="219" t="s">
        <v>490</v>
      </c>
      <c r="J1599" s="219" t="s">
        <v>625</v>
      </c>
      <c r="K1599" s="219" t="s">
        <v>13</v>
      </c>
      <c r="L1599" s="219" t="s">
        <v>13</v>
      </c>
      <c r="M1599" s="235">
        <v>1.1000000000000001</v>
      </c>
      <c r="N1599" s="225" t="s">
        <v>13</v>
      </c>
      <c r="O1599" s="250">
        <f>'MMA Rev-Exp Region 5'!M$11</f>
        <v>0</v>
      </c>
      <c r="P1599" s="250">
        <f>'MMA Rev-Exp Region 5'!N$11</f>
        <v>0</v>
      </c>
      <c r="Q1599" s="250">
        <f>'MMA Rev-Exp Region 5'!O$11</f>
        <v>0</v>
      </c>
      <c r="R1599" s="250">
        <f>'MMA Rev-Exp Region 5'!P$11</f>
        <v>0</v>
      </c>
      <c r="S1599" s="250">
        <f>'MMA Rev-Exp Region 5'!Q$11</f>
        <v>0</v>
      </c>
      <c r="T1599" s="250">
        <f>'MMA Rev-Exp Region 5'!R$11</f>
        <v>0</v>
      </c>
      <c r="U1599" s="250">
        <f>'MMA Rev-Exp Region 5'!S$11</f>
        <v>0</v>
      </c>
      <c r="V1599" s="250">
        <f>'MMA Rev-Exp Region 5'!T$11</f>
        <v>0</v>
      </c>
      <c r="W1599" s="250">
        <f>'MMA Rev-Exp Region 5'!U$11</f>
        <v>0</v>
      </c>
    </row>
    <row r="1600" spans="5:23" x14ac:dyDescent="0.3">
      <c r="E1600" s="243">
        <f>Jurat!I$1</f>
        <v>0</v>
      </c>
      <c r="F1600" s="244">
        <f>Jurat!D$33</f>
        <v>0</v>
      </c>
      <c r="G1600" s="219" t="s">
        <v>553</v>
      </c>
      <c r="H1600" s="244">
        <v>42551</v>
      </c>
      <c r="I1600" s="219" t="s">
        <v>490</v>
      </c>
      <c r="J1600" s="219" t="s">
        <v>625</v>
      </c>
      <c r="K1600" s="219" t="s">
        <v>631</v>
      </c>
      <c r="L1600" s="219" t="s">
        <v>632</v>
      </c>
      <c r="M1600" s="236">
        <v>1.2</v>
      </c>
      <c r="N1600" s="228" t="s">
        <v>19</v>
      </c>
      <c r="O1600" s="250">
        <f>'MMA Rev-Exp Region 5'!M$12</f>
        <v>0</v>
      </c>
      <c r="P1600" s="250">
        <f>'MMA Rev-Exp Region 5'!N$12</f>
        <v>0</v>
      </c>
      <c r="Q1600" s="250">
        <f>'MMA Rev-Exp Region 5'!O$12</f>
        <v>0</v>
      </c>
      <c r="R1600" s="250">
        <f>'MMA Rev-Exp Region 5'!P$12</f>
        <v>0</v>
      </c>
      <c r="S1600" s="250">
        <f>'MMA Rev-Exp Region 5'!Q$12</f>
        <v>0</v>
      </c>
      <c r="T1600" s="250">
        <f>'MMA Rev-Exp Region 5'!R$12</f>
        <v>0</v>
      </c>
      <c r="U1600" s="250">
        <f>'MMA Rev-Exp Region 5'!S$12</f>
        <v>0</v>
      </c>
      <c r="V1600" s="250">
        <f>'MMA Rev-Exp Region 5'!T$12</f>
        <v>0</v>
      </c>
      <c r="W1600" s="250">
        <f>'MMA Rev-Exp Region 5'!U$12</f>
        <v>0</v>
      </c>
    </row>
    <row r="1601" spans="5:23" x14ac:dyDescent="0.3">
      <c r="E1601" s="243">
        <f>Jurat!I$1</f>
        <v>0</v>
      </c>
      <c r="F1601" s="244">
        <f>Jurat!D$33</f>
        <v>0</v>
      </c>
      <c r="G1601" s="219" t="s">
        <v>553</v>
      </c>
      <c r="H1601" s="244">
        <v>42551</v>
      </c>
      <c r="I1601" s="219" t="s">
        <v>490</v>
      </c>
      <c r="J1601" s="219" t="s">
        <v>625</v>
      </c>
      <c r="K1601" s="219" t="s">
        <v>631</v>
      </c>
      <c r="L1601" s="219" t="s">
        <v>633</v>
      </c>
      <c r="M1601" s="236" t="s">
        <v>70</v>
      </c>
      <c r="N1601" s="228" t="s">
        <v>449</v>
      </c>
      <c r="O1601" s="250">
        <f>'MMA Rev-Exp Region 5'!M$13</f>
        <v>0</v>
      </c>
      <c r="P1601" s="250">
        <f>'MMA Rev-Exp Region 5'!N$13</f>
        <v>0</v>
      </c>
      <c r="Q1601" s="250">
        <f>'MMA Rev-Exp Region 5'!O$13</f>
        <v>0</v>
      </c>
      <c r="R1601" s="250">
        <f>'MMA Rev-Exp Region 5'!P$13</f>
        <v>0</v>
      </c>
      <c r="S1601" s="250">
        <f>'MMA Rev-Exp Region 5'!Q$13</f>
        <v>0</v>
      </c>
      <c r="T1601" s="250">
        <f>'MMA Rev-Exp Region 5'!R$13</f>
        <v>0</v>
      </c>
      <c r="U1601" s="250">
        <f>'MMA Rev-Exp Region 5'!S$13</f>
        <v>0</v>
      </c>
      <c r="V1601" s="250">
        <f>'MMA Rev-Exp Region 5'!T$13</f>
        <v>0</v>
      </c>
      <c r="W1601" s="250">
        <f>'MMA Rev-Exp Region 5'!U$13</f>
        <v>0</v>
      </c>
    </row>
    <row r="1602" spans="5:23" x14ac:dyDescent="0.3">
      <c r="E1602" s="243">
        <f>Jurat!I$1</f>
        <v>0</v>
      </c>
      <c r="F1602" s="244">
        <f>Jurat!D$33</f>
        <v>0</v>
      </c>
      <c r="G1602" s="219" t="s">
        <v>553</v>
      </c>
      <c r="H1602" s="244">
        <v>42551</v>
      </c>
      <c r="I1602" s="219" t="s">
        <v>490</v>
      </c>
      <c r="J1602" s="219" t="s">
        <v>625</v>
      </c>
      <c r="K1602" s="219" t="s">
        <v>631</v>
      </c>
      <c r="L1602" s="219" t="s">
        <v>634</v>
      </c>
      <c r="M1602" s="236" t="s">
        <v>71</v>
      </c>
      <c r="N1602" s="228" t="s">
        <v>160</v>
      </c>
      <c r="O1602" s="250">
        <f>'MMA Rev-Exp Region 5'!M$14</f>
        <v>0</v>
      </c>
      <c r="P1602" s="250">
        <f>'MMA Rev-Exp Region 5'!N$14</f>
        <v>0</v>
      </c>
      <c r="Q1602" s="250">
        <f>'MMA Rev-Exp Region 5'!O$14</f>
        <v>0</v>
      </c>
      <c r="R1602" s="250">
        <f>'MMA Rev-Exp Region 5'!P$14</f>
        <v>0</v>
      </c>
      <c r="S1602" s="250">
        <f>'MMA Rev-Exp Region 5'!Q$14</f>
        <v>0</v>
      </c>
      <c r="T1602" s="250">
        <f>'MMA Rev-Exp Region 5'!R$14</f>
        <v>0</v>
      </c>
      <c r="U1602" s="250">
        <f>'MMA Rev-Exp Region 5'!S$14</f>
        <v>0</v>
      </c>
      <c r="V1602" s="250">
        <f>'MMA Rev-Exp Region 5'!T$14</f>
        <v>0</v>
      </c>
      <c r="W1602" s="250">
        <f>'MMA Rev-Exp Region 5'!U$14</f>
        <v>0</v>
      </c>
    </row>
    <row r="1603" spans="5:23" x14ac:dyDescent="0.3">
      <c r="E1603" s="243">
        <f>Jurat!I$1</f>
        <v>0</v>
      </c>
      <c r="F1603" s="244">
        <f>Jurat!D$33</f>
        <v>0</v>
      </c>
      <c r="G1603" s="219" t="s">
        <v>553</v>
      </c>
      <c r="H1603" s="244">
        <v>42551</v>
      </c>
      <c r="I1603" s="219" t="s">
        <v>490</v>
      </c>
      <c r="J1603" s="219" t="s">
        <v>625</v>
      </c>
      <c r="K1603" s="219" t="s">
        <v>14</v>
      </c>
      <c r="L1603" s="219" t="s">
        <v>635</v>
      </c>
      <c r="M1603" s="236" t="s">
        <v>104</v>
      </c>
      <c r="N1603" s="228" t="s">
        <v>161</v>
      </c>
      <c r="O1603" s="250">
        <f>'MMA Rev-Exp Region 5'!M$15</f>
        <v>0</v>
      </c>
      <c r="P1603" s="250">
        <f>'MMA Rev-Exp Region 5'!N$15</f>
        <v>0</v>
      </c>
      <c r="Q1603" s="250">
        <f>'MMA Rev-Exp Region 5'!O$15</f>
        <v>0</v>
      </c>
      <c r="R1603" s="250">
        <f>'MMA Rev-Exp Region 5'!P$15</f>
        <v>0</v>
      </c>
      <c r="S1603" s="250">
        <f>'MMA Rev-Exp Region 5'!Q$15</f>
        <v>0</v>
      </c>
      <c r="T1603" s="250">
        <f>'MMA Rev-Exp Region 5'!R$15</f>
        <v>0</v>
      </c>
      <c r="U1603" s="250">
        <f>'MMA Rev-Exp Region 5'!S$15</f>
        <v>0</v>
      </c>
      <c r="V1603" s="250">
        <f>'MMA Rev-Exp Region 5'!T$15</f>
        <v>0</v>
      </c>
      <c r="W1603" s="250">
        <f>'MMA Rev-Exp Region 5'!U$15</f>
        <v>0</v>
      </c>
    </row>
    <row r="1604" spans="5:23" x14ac:dyDescent="0.3">
      <c r="E1604" s="243">
        <f>Jurat!I$1</f>
        <v>0</v>
      </c>
      <c r="F1604" s="244">
        <f>Jurat!D$33</f>
        <v>0</v>
      </c>
      <c r="G1604" s="219" t="s">
        <v>553</v>
      </c>
      <c r="H1604" s="244">
        <v>42551</v>
      </c>
      <c r="I1604" s="219" t="s">
        <v>490</v>
      </c>
      <c r="J1604" s="219" t="s">
        <v>625</v>
      </c>
      <c r="K1604" s="219" t="s">
        <v>14</v>
      </c>
      <c r="L1604" s="219" t="s">
        <v>14</v>
      </c>
      <c r="M1604" s="236" t="s">
        <v>39</v>
      </c>
      <c r="N1604" s="228" t="s">
        <v>14</v>
      </c>
      <c r="O1604" s="250">
        <f>'MMA Rev-Exp Region 5'!M$16</f>
        <v>0</v>
      </c>
      <c r="P1604" s="250">
        <f>'MMA Rev-Exp Region 5'!N$16</f>
        <v>0</v>
      </c>
      <c r="Q1604" s="250">
        <f>'MMA Rev-Exp Region 5'!O$16</f>
        <v>0</v>
      </c>
      <c r="R1604" s="250">
        <f>'MMA Rev-Exp Region 5'!P$16</f>
        <v>0</v>
      </c>
      <c r="S1604" s="250">
        <f>'MMA Rev-Exp Region 5'!Q$16</f>
        <v>0</v>
      </c>
      <c r="T1604" s="250">
        <f>'MMA Rev-Exp Region 5'!R$16</f>
        <v>0</v>
      </c>
      <c r="U1604" s="250">
        <f>'MMA Rev-Exp Region 5'!S$16</f>
        <v>0</v>
      </c>
      <c r="V1604" s="250">
        <f>'MMA Rev-Exp Region 5'!T$16</f>
        <v>0</v>
      </c>
      <c r="W1604" s="250">
        <f>'MMA Rev-Exp Region 5'!U$16</f>
        <v>0</v>
      </c>
    </row>
    <row r="1605" spans="5:23" x14ac:dyDescent="0.3">
      <c r="E1605" s="243">
        <f>Jurat!I$1</f>
        <v>0</v>
      </c>
      <c r="F1605" s="244">
        <f>Jurat!D$33</f>
        <v>0</v>
      </c>
      <c r="G1605" s="219" t="s">
        <v>553</v>
      </c>
      <c r="H1605" s="244">
        <v>42551</v>
      </c>
      <c r="I1605" s="219" t="s">
        <v>490</v>
      </c>
      <c r="J1605" s="219" t="s">
        <v>626</v>
      </c>
      <c r="K1605" s="219" t="s">
        <v>558</v>
      </c>
      <c r="L1605" s="219" t="s">
        <v>0</v>
      </c>
      <c r="M1605" s="236">
        <v>2.1</v>
      </c>
      <c r="N1605" s="228" t="s">
        <v>162</v>
      </c>
      <c r="O1605" s="250">
        <f>'MMA Rev-Exp Region 5'!M$20</f>
        <v>0</v>
      </c>
      <c r="P1605" s="250">
        <f>'MMA Rev-Exp Region 5'!N$20</f>
        <v>0</v>
      </c>
      <c r="Q1605" s="250">
        <f>'MMA Rev-Exp Region 5'!O$20</f>
        <v>0</v>
      </c>
      <c r="R1605" s="250">
        <f>'MMA Rev-Exp Region 5'!P$20</f>
        <v>0</v>
      </c>
      <c r="S1605" s="250">
        <f>'MMA Rev-Exp Region 5'!Q$20</f>
        <v>0</v>
      </c>
      <c r="T1605" s="250">
        <f>'MMA Rev-Exp Region 5'!R$20</f>
        <v>0</v>
      </c>
      <c r="U1605" s="250">
        <f>'MMA Rev-Exp Region 5'!S$20</f>
        <v>0</v>
      </c>
      <c r="V1605" s="250">
        <f>'MMA Rev-Exp Region 5'!T$20</f>
        <v>0</v>
      </c>
      <c r="W1605" s="250">
        <f>'MMA Rev-Exp Region 5'!U$20</f>
        <v>0</v>
      </c>
    </row>
    <row r="1606" spans="5:23" x14ac:dyDescent="0.3">
      <c r="E1606" s="243">
        <f>Jurat!I$1</f>
        <v>0</v>
      </c>
      <c r="F1606" s="244">
        <f>Jurat!D$33</f>
        <v>0</v>
      </c>
      <c r="G1606" s="219" t="s">
        <v>553</v>
      </c>
      <c r="H1606" s="244">
        <v>42551</v>
      </c>
      <c r="I1606" s="219" t="s">
        <v>490</v>
      </c>
      <c r="J1606" s="219" t="s">
        <v>626</v>
      </c>
      <c r="K1606" s="219" t="s">
        <v>558</v>
      </c>
      <c r="L1606" s="219" t="s">
        <v>0</v>
      </c>
      <c r="M1606" s="236">
        <v>2.2000000000000002</v>
      </c>
      <c r="N1606" s="228" t="s">
        <v>163</v>
      </c>
      <c r="O1606" s="250">
        <f>'MMA Rev-Exp Region 5'!M$21</f>
        <v>0</v>
      </c>
      <c r="P1606" s="250">
        <f>'MMA Rev-Exp Region 5'!N$21</f>
        <v>0</v>
      </c>
      <c r="Q1606" s="250">
        <f>'MMA Rev-Exp Region 5'!O$21</f>
        <v>0</v>
      </c>
      <c r="R1606" s="250">
        <f>'MMA Rev-Exp Region 5'!P$21</f>
        <v>0</v>
      </c>
      <c r="S1606" s="250">
        <f>'MMA Rev-Exp Region 5'!Q$21</f>
        <v>0</v>
      </c>
      <c r="T1606" s="250">
        <f>'MMA Rev-Exp Region 5'!R$21</f>
        <v>0</v>
      </c>
      <c r="U1606" s="250">
        <f>'MMA Rev-Exp Region 5'!S$21</f>
        <v>0</v>
      </c>
      <c r="V1606" s="250">
        <f>'MMA Rev-Exp Region 5'!T$21</f>
        <v>0</v>
      </c>
      <c r="W1606" s="250">
        <f>'MMA Rev-Exp Region 5'!U$21</f>
        <v>0</v>
      </c>
    </row>
    <row r="1607" spans="5:23" x14ac:dyDescent="0.3">
      <c r="E1607" s="243">
        <f>Jurat!I$1</f>
        <v>0</v>
      </c>
      <c r="F1607" s="244">
        <f>Jurat!D$33</f>
        <v>0</v>
      </c>
      <c r="G1607" s="219" t="s">
        <v>553</v>
      </c>
      <c r="H1607" s="244">
        <v>42551</v>
      </c>
      <c r="I1607" s="219" t="s">
        <v>490</v>
      </c>
      <c r="J1607" s="219" t="s">
        <v>626</v>
      </c>
      <c r="K1607" s="219" t="s">
        <v>558</v>
      </c>
      <c r="L1607" s="219" t="s">
        <v>0</v>
      </c>
      <c r="M1607" s="236">
        <v>2.2999999999999998</v>
      </c>
      <c r="N1607" s="228" t="s">
        <v>164</v>
      </c>
      <c r="O1607" s="250">
        <f>'MMA Rev-Exp Region 5'!M$22</f>
        <v>0</v>
      </c>
      <c r="P1607" s="250">
        <f>'MMA Rev-Exp Region 5'!N$22</f>
        <v>0</v>
      </c>
      <c r="Q1607" s="250">
        <f>'MMA Rev-Exp Region 5'!O$22</f>
        <v>0</v>
      </c>
      <c r="R1607" s="250">
        <f>'MMA Rev-Exp Region 5'!P$22</f>
        <v>0</v>
      </c>
      <c r="S1607" s="250">
        <f>'MMA Rev-Exp Region 5'!Q$22</f>
        <v>0</v>
      </c>
      <c r="T1607" s="250">
        <f>'MMA Rev-Exp Region 5'!R$22</f>
        <v>0</v>
      </c>
      <c r="U1607" s="250">
        <f>'MMA Rev-Exp Region 5'!S$22</f>
        <v>0</v>
      </c>
      <c r="V1607" s="250">
        <f>'MMA Rev-Exp Region 5'!T$22</f>
        <v>0</v>
      </c>
      <c r="W1607" s="250">
        <f>'MMA Rev-Exp Region 5'!U$22</f>
        <v>0</v>
      </c>
    </row>
    <row r="1608" spans="5:23" x14ac:dyDescent="0.3">
      <c r="E1608" s="243">
        <f>Jurat!I$1</f>
        <v>0</v>
      </c>
      <c r="F1608" s="244">
        <f>Jurat!D$33</f>
        <v>0</v>
      </c>
      <c r="G1608" s="219" t="s">
        <v>553</v>
      </c>
      <c r="H1608" s="244">
        <v>42551</v>
      </c>
      <c r="I1608" s="219" t="s">
        <v>490</v>
      </c>
      <c r="J1608" s="219" t="s">
        <v>626</v>
      </c>
      <c r="K1608" s="219" t="s">
        <v>558</v>
      </c>
      <c r="L1608" s="219" t="s">
        <v>0</v>
      </c>
      <c r="M1608" s="236">
        <v>2.4</v>
      </c>
      <c r="N1608" s="228" t="s">
        <v>165</v>
      </c>
      <c r="O1608" s="250">
        <f>'MMA Rev-Exp Region 5'!M$23</f>
        <v>0</v>
      </c>
      <c r="P1608" s="250">
        <f>'MMA Rev-Exp Region 5'!N$23</f>
        <v>0</v>
      </c>
      <c r="Q1608" s="250">
        <f>'MMA Rev-Exp Region 5'!O$23</f>
        <v>0</v>
      </c>
      <c r="R1608" s="250">
        <f>'MMA Rev-Exp Region 5'!P$23</f>
        <v>0</v>
      </c>
      <c r="S1608" s="250">
        <f>'MMA Rev-Exp Region 5'!Q$23</f>
        <v>0</v>
      </c>
      <c r="T1608" s="250">
        <f>'MMA Rev-Exp Region 5'!R$23</f>
        <v>0</v>
      </c>
      <c r="U1608" s="250">
        <f>'MMA Rev-Exp Region 5'!S$23</f>
        <v>0</v>
      </c>
      <c r="V1608" s="250">
        <f>'MMA Rev-Exp Region 5'!T$23</f>
        <v>0</v>
      </c>
      <c r="W1608" s="250">
        <f>'MMA Rev-Exp Region 5'!U$23</f>
        <v>0</v>
      </c>
    </row>
    <row r="1609" spans="5:23" ht="28.8" x14ac:dyDescent="0.3">
      <c r="E1609" s="243">
        <f>Jurat!I$1</f>
        <v>0</v>
      </c>
      <c r="F1609" s="244">
        <f>Jurat!D$33</f>
        <v>0</v>
      </c>
      <c r="G1609" s="219" t="s">
        <v>553</v>
      </c>
      <c r="H1609" s="244">
        <v>42551</v>
      </c>
      <c r="I1609" s="219" t="s">
        <v>490</v>
      </c>
      <c r="J1609" s="219" t="s">
        <v>626</v>
      </c>
      <c r="K1609" s="219" t="s">
        <v>558</v>
      </c>
      <c r="L1609" s="219" t="s">
        <v>0</v>
      </c>
      <c r="M1609" s="236">
        <v>2.5</v>
      </c>
      <c r="N1609" s="228" t="s">
        <v>166</v>
      </c>
      <c r="O1609" s="250">
        <f>'MMA Rev-Exp Region 5'!M$24</f>
        <v>0</v>
      </c>
      <c r="P1609" s="250">
        <f>'MMA Rev-Exp Region 5'!N$24</f>
        <v>0</v>
      </c>
      <c r="Q1609" s="250">
        <f>'MMA Rev-Exp Region 5'!O$24</f>
        <v>0</v>
      </c>
      <c r="R1609" s="250">
        <f>'MMA Rev-Exp Region 5'!P$24</f>
        <v>0</v>
      </c>
      <c r="S1609" s="250">
        <f>'MMA Rev-Exp Region 5'!Q$24</f>
        <v>0</v>
      </c>
      <c r="T1609" s="250">
        <f>'MMA Rev-Exp Region 5'!R$24</f>
        <v>0</v>
      </c>
      <c r="U1609" s="250">
        <f>'MMA Rev-Exp Region 5'!S$24</f>
        <v>0</v>
      </c>
      <c r="V1609" s="250">
        <f>'MMA Rev-Exp Region 5'!T$24</f>
        <v>0</v>
      </c>
      <c r="W1609" s="250">
        <f>'MMA Rev-Exp Region 5'!U$24</f>
        <v>0</v>
      </c>
    </row>
    <row r="1610" spans="5:23" x14ac:dyDescent="0.3">
      <c r="E1610" s="243">
        <f>Jurat!I$1</f>
        <v>0</v>
      </c>
      <c r="F1610" s="244">
        <f>Jurat!D$33</f>
        <v>0</v>
      </c>
      <c r="G1610" s="219" t="s">
        <v>553</v>
      </c>
      <c r="H1610" s="244">
        <v>42551</v>
      </c>
      <c r="I1610" s="219" t="s">
        <v>490</v>
      </c>
      <c r="J1610" s="219" t="s">
        <v>626</v>
      </c>
      <c r="K1610" s="219" t="s">
        <v>558</v>
      </c>
      <c r="L1610" s="219" t="s">
        <v>0</v>
      </c>
      <c r="M1610" s="236" t="s">
        <v>108</v>
      </c>
      <c r="N1610" s="228" t="s">
        <v>7</v>
      </c>
      <c r="O1610" s="250">
        <f>'MMA Rev-Exp Region 5'!M$25</f>
        <v>0</v>
      </c>
      <c r="P1610" s="250">
        <f>'MMA Rev-Exp Region 5'!N$25</f>
        <v>0</v>
      </c>
      <c r="Q1610" s="250">
        <f>'MMA Rev-Exp Region 5'!O$25</f>
        <v>0</v>
      </c>
      <c r="R1610" s="250">
        <f>'MMA Rev-Exp Region 5'!P$25</f>
        <v>0</v>
      </c>
      <c r="S1610" s="250">
        <f>'MMA Rev-Exp Region 5'!Q$25</f>
        <v>0</v>
      </c>
      <c r="T1610" s="250">
        <f>'MMA Rev-Exp Region 5'!R$25</f>
        <v>0</v>
      </c>
      <c r="U1610" s="250">
        <f>'MMA Rev-Exp Region 5'!S$25</f>
        <v>0</v>
      </c>
      <c r="V1610" s="250">
        <f>'MMA Rev-Exp Region 5'!T$25</f>
        <v>0</v>
      </c>
      <c r="W1610" s="250">
        <f>'MMA Rev-Exp Region 5'!U$25</f>
        <v>0</v>
      </c>
    </row>
    <row r="1611" spans="5:23" x14ac:dyDescent="0.3">
      <c r="E1611" s="243">
        <f>Jurat!I$1</f>
        <v>0</v>
      </c>
      <c r="F1611" s="244">
        <f>Jurat!D$33</f>
        <v>0</v>
      </c>
      <c r="G1611" s="219" t="s">
        <v>553</v>
      </c>
      <c r="H1611" s="244">
        <v>42551</v>
      </c>
      <c r="I1611" s="219" t="s">
        <v>490</v>
      </c>
      <c r="J1611" s="219" t="s">
        <v>626</v>
      </c>
      <c r="K1611" s="219" t="s">
        <v>558</v>
      </c>
      <c r="L1611" s="219" t="s">
        <v>0</v>
      </c>
      <c r="M1611" s="236" t="s">
        <v>167</v>
      </c>
      <c r="N1611" s="228" t="s">
        <v>565</v>
      </c>
      <c r="O1611" s="250">
        <f>'MMA Rev-Exp Region 5'!M$26</f>
        <v>0</v>
      </c>
      <c r="P1611" s="250">
        <f>'MMA Rev-Exp Region 5'!N$26</f>
        <v>0</v>
      </c>
      <c r="Q1611" s="250">
        <f>'MMA Rev-Exp Region 5'!O$26</f>
        <v>0</v>
      </c>
      <c r="R1611" s="250">
        <f>'MMA Rev-Exp Region 5'!P$26</f>
        <v>0</v>
      </c>
      <c r="S1611" s="250">
        <f>'MMA Rev-Exp Region 5'!Q$26</f>
        <v>0</v>
      </c>
      <c r="T1611" s="250">
        <f>'MMA Rev-Exp Region 5'!R$26</f>
        <v>0</v>
      </c>
      <c r="U1611" s="250">
        <f>'MMA Rev-Exp Region 5'!S$26</f>
        <v>0</v>
      </c>
      <c r="V1611" s="250">
        <f>'MMA Rev-Exp Region 5'!T$26</f>
        <v>0</v>
      </c>
      <c r="W1611" s="250">
        <f>'MMA Rev-Exp Region 5'!U$26</f>
        <v>0</v>
      </c>
    </row>
    <row r="1612" spans="5:23" x14ac:dyDescent="0.3">
      <c r="E1612" s="243">
        <f>Jurat!I$1</f>
        <v>0</v>
      </c>
      <c r="F1612" s="244">
        <f>Jurat!D$33</f>
        <v>0</v>
      </c>
      <c r="G1612" s="219" t="s">
        <v>553</v>
      </c>
      <c r="H1612" s="244">
        <v>42551</v>
      </c>
      <c r="I1612" s="219" t="s">
        <v>490</v>
      </c>
      <c r="J1612" s="219" t="s">
        <v>626</v>
      </c>
      <c r="K1612" s="219" t="s">
        <v>558</v>
      </c>
      <c r="L1612" s="219" t="s">
        <v>60</v>
      </c>
      <c r="M1612" s="236">
        <v>3.1</v>
      </c>
      <c r="N1612" s="229" t="s">
        <v>37</v>
      </c>
      <c r="O1612" s="250">
        <f>'MMA Rev-Exp Region 5'!M$28</f>
        <v>0</v>
      </c>
      <c r="P1612" s="250">
        <f>'MMA Rev-Exp Region 5'!N$28</f>
        <v>0</v>
      </c>
      <c r="Q1612" s="250">
        <f>'MMA Rev-Exp Region 5'!O$28</f>
        <v>0</v>
      </c>
      <c r="R1612" s="250">
        <f>'MMA Rev-Exp Region 5'!P$28</f>
        <v>0</v>
      </c>
      <c r="S1612" s="250">
        <f>'MMA Rev-Exp Region 5'!Q$28</f>
        <v>0</v>
      </c>
      <c r="T1612" s="250">
        <f>'MMA Rev-Exp Region 5'!R$28</f>
        <v>0</v>
      </c>
      <c r="U1612" s="250">
        <f>'MMA Rev-Exp Region 5'!S$28</f>
        <v>0</v>
      </c>
      <c r="V1612" s="250">
        <f>'MMA Rev-Exp Region 5'!T$28</f>
        <v>0</v>
      </c>
      <c r="W1612" s="250">
        <f>'MMA Rev-Exp Region 5'!U$28</f>
        <v>0</v>
      </c>
    </row>
    <row r="1613" spans="5:23" x14ac:dyDescent="0.3">
      <c r="E1613" s="243">
        <f>Jurat!I$1</f>
        <v>0</v>
      </c>
      <c r="F1613" s="244">
        <f>Jurat!D$33</f>
        <v>0</v>
      </c>
      <c r="G1613" s="219" t="s">
        <v>553</v>
      </c>
      <c r="H1613" s="244">
        <v>42551</v>
      </c>
      <c r="I1613" s="219" t="s">
        <v>490</v>
      </c>
      <c r="J1613" s="219" t="s">
        <v>626</v>
      </c>
      <c r="K1613" s="219" t="s">
        <v>558</v>
      </c>
      <c r="L1613" s="219" t="s">
        <v>60</v>
      </c>
      <c r="M1613" s="236">
        <v>3.2</v>
      </c>
      <c r="N1613" s="229" t="s">
        <v>38</v>
      </c>
      <c r="O1613" s="250">
        <f>'MMA Rev-Exp Region 5'!M$29</f>
        <v>0</v>
      </c>
      <c r="P1613" s="250">
        <f>'MMA Rev-Exp Region 5'!N$29</f>
        <v>0</v>
      </c>
      <c r="Q1613" s="250">
        <f>'MMA Rev-Exp Region 5'!O$29</f>
        <v>0</v>
      </c>
      <c r="R1613" s="250">
        <f>'MMA Rev-Exp Region 5'!P$29</f>
        <v>0</v>
      </c>
      <c r="S1613" s="250">
        <f>'MMA Rev-Exp Region 5'!Q$29</f>
        <v>0</v>
      </c>
      <c r="T1613" s="250">
        <f>'MMA Rev-Exp Region 5'!R$29</f>
        <v>0</v>
      </c>
      <c r="U1613" s="250">
        <f>'MMA Rev-Exp Region 5'!S$29</f>
        <v>0</v>
      </c>
      <c r="V1613" s="250">
        <f>'MMA Rev-Exp Region 5'!T$29</f>
        <v>0</v>
      </c>
      <c r="W1613" s="250">
        <f>'MMA Rev-Exp Region 5'!U$29</f>
        <v>0</v>
      </c>
    </row>
    <row r="1614" spans="5:23" x14ac:dyDescent="0.3">
      <c r="E1614" s="243">
        <f>Jurat!I$1</f>
        <v>0</v>
      </c>
      <c r="F1614" s="244">
        <f>Jurat!D$33</f>
        <v>0</v>
      </c>
      <c r="G1614" s="219" t="s">
        <v>553</v>
      </c>
      <c r="H1614" s="244">
        <v>42551</v>
      </c>
      <c r="I1614" s="219" t="s">
        <v>490</v>
      </c>
      <c r="J1614" s="219" t="s">
        <v>626</v>
      </c>
      <c r="K1614" s="219" t="s">
        <v>558</v>
      </c>
      <c r="L1614" s="219" t="s">
        <v>60</v>
      </c>
      <c r="M1614" s="236">
        <v>3.3</v>
      </c>
      <c r="N1614" s="229" t="s">
        <v>61</v>
      </c>
      <c r="O1614" s="250">
        <f>'MMA Rev-Exp Region 5'!M$30</f>
        <v>0</v>
      </c>
      <c r="P1614" s="250">
        <f>'MMA Rev-Exp Region 5'!N$30</f>
        <v>0</v>
      </c>
      <c r="Q1614" s="250">
        <f>'MMA Rev-Exp Region 5'!O$30</f>
        <v>0</v>
      </c>
      <c r="R1614" s="250">
        <f>'MMA Rev-Exp Region 5'!P$30</f>
        <v>0</v>
      </c>
      <c r="S1614" s="250">
        <f>'MMA Rev-Exp Region 5'!Q$30</f>
        <v>0</v>
      </c>
      <c r="T1614" s="250">
        <f>'MMA Rev-Exp Region 5'!R$30</f>
        <v>0</v>
      </c>
      <c r="U1614" s="250">
        <f>'MMA Rev-Exp Region 5'!S$30</f>
        <v>0</v>
      </c>
      <c r="V1614" s="250">
        <f>'MMA Rev-Exp Region 5'!T$30</f>
        <v>0</v>
      </c>
      <c r="W1614" s="250">
        <f>'MMA Rev-Exp Region 5'!U$30</f>
        <v>0</v>
      </c>
    </row>
    <row r="1615" spans="5:23" x14ac:dyDescent="0.3">
      <c r="E1615" s="243">
        <f>Jurat!I$1</f>
        <v>0</v>
      </c>
      <c r="F1615" s="244">
        <f>Jurat!D$33</f>
        <v>0</v>
      </c>
      <c r="G1615" s="219" t="s">
        <v>553</v>
      </c>
      <c r="H1615" s="244">
        <v>42551</v>
      </c>
      <c r="I1615" s="219" t="s">
        <v>490</v>
      </c>
      <c r="J1615" s="219" t="s">
        <v>626</v>
      </c>
      <c r="K1615" s="219" t="s">
        <v>558</v>
      </c>
      <c r="L1615" s="219" t="s">
        <v>60</v>
      </c>
      <c r="M1615" s="236" t="s">
        <v>49</v>
      </c>
      <c r="N1615" s="229" t="s">
        <v>168</v>
      </c>
      <c r="O1615" s="250">
        <f>'MMA Rev-Exp Region 5'!M$31</f>
        <v>0</v>
      </c>
      <c r="P1615" s="250">
        <f>'MMA Rev-Exp Region 5'!N$31</f>
        <v>0</v>
      </c>
      <c r="Q1615" s="250">
        <f>'MMA Rev-Exp Region 5'!O$31</f>
        <v>0</v>
      </c>
      <c r="R1615" s="250">
        <f>'MMA Rev-Exp Region 5'!P$31</f>
        <v>0</v>
      </c>
      <c r="S1615" s="250">
        <f>'MMA Rev-Exp Region 5'!Q$31</f>
        <v>0</v>
      </c>
      <c r="T1615" s="250">
        <f>'MMA Rev-Exp Region 5'!R$31</f>
        <v>0</v>
      </c>
      <c r="U1615" s="250">
        <f>'MMA Rev-Exp Region 5'!S$31</f>
        <v>0</v>
      </c>
      <c r="V1615" s="250">
        <f>'MMA Rev-Exp Region 5'!T$31</f>
        <v>0</v>
      </c>
      <c r="W1615" s="250">
        <f>'MMA Rev-Exp Region 5'!U$31</f>
        <v>0</v>
      </c>
    </row>
    <row r="1616" spans="5:23" x14ac:dyDescent="0.3">
      <c r="E1616" s="243">
        <f>Jurat!I$1</f>
        <v>0</v>
      </c>
      <c r="F1616" s="244">
        <f>Jurat!D$33</f>
        <v>0</v>
      </c>
      <c r="G1616" s="219" t="s">
        <v>553</v>
      </c>
      <c r="H1616" s="244">
        <v>42551</v>
      </c>
      <c r="I1616" s="219" t="s">
        <v>490</v>
      </c>
      <c r="J1616" s="219" t="s">
        <v>626</v>
      </c>
      <c r="K1616" s="219" t="s">
        <v>558</v>
      </c>
      <c r="L1616" s="219" t="s">
        <v>60</v>
      </c>
      <c r="M1616" s="236" t="s">
        <v>46</v>
      </c>
      <c r="N1616" s="229" t="s">
        <v>59</v>
      </c>
      <c r="O1616" s="250">
        <f>'MMA Rev-Exp Region 5'!M$32</f>
        <v>0</v>
      </c>
      <c r="P1616" s="250">
        <f>'MMA Rev-Exp Region 5'!N$32</f>
        <v>0</v>
      </c>
      <c r="Q1616" s="250">
        <f>'MMA Rev-Exp Region 5'!O$32</f>
        <v>0</v>
      </c>
      <c r="R1616" s="250">
        <f>'MMA Rev-Exp Region 5'!P$32</f>
        <v>0</v>
      </c>
      <c r="S1616" s="250">
        <f>'MMA Rev-Exp Region 5'!Q$32</f>
        <v>0</v>
      </c>
      <c r="T1616" s="250">
        <f>'MMA Rev-Exp Region 5'!R$32</f>
        <v>0</v>
      </c>
      <c r="U1616" s="250">
        <f>'MMA Rev-Exp Region 5'!S$32</f>
        <v>0</v>
      </c>
      <c r="V1616" s="250">
        <f>'MMA Rev-Exp Region 5'!T$32</f>
        <v>0</v>
      </c>
      <c r="W1616" s="250">
        <f>'MMA Rev-Exp Region 5'!U$32</f>
        <v>0</v>
      </c>
    </row>
    <row r="1617" spans="5:23" x14ac:dyDescent="0.3">
      <c r="E1617" s="243">
        <f>Jurat!I$1</f>
        <v>0</v>
      </c>
      <c r="F1617" s="244">
        <f>Jurat!D$33</f>
        <v>0</v>
      </c>
      <c r="G1617" s="219" t="s">
        <v>553</v>
      </c>
      <c r="H1617" s="244">
        <v>42551</v>
      </c>
      <c r="I1617" s="219" t="s">
        <v>490</v>
      </c>
      <c r="J1617" s="219" t="s">
        <v>626</v>
      </c>
      <c r="K1617" s="219" t="s">
        <v>558</v>
      </c>
      <c r="L1617" s="219" t="s">
        <v>60</v>
      </c>
      <c r="M1617" s="236" t="s">
        <v>47</v>
      </c>
      <c r="N1617" s="229" t="s">
        <v>169</v>
      </c>
      <c r="O1617" s="250">
        <f>'MMA Rev-Exp Region 5'!M$33</f>
        <v>0</v>
      </c>
      <c r="P1617" s="250">
        <f>'MMA Rev-Exp Region 5'!N$33</f>
        <v>0</v>
      </c>
      <c r="Q1617" s="250">
        <f>'MMA Rev-Exp Region 5'!O$33</f>
        <v>0</v>
      </c>
      <c r="R1617" s="250">
        <f>'MMA Rev-Exp Region 5'!P$33</f>
        <v>0</v>
      </c>
      <c r="S1617" s="250">
        <f>'MMA Rev-Exp Region 5'!Q$33</f>
        <v>0</v>
      </c>
      <c r="T1617" s="250">
        <f>'MMA Rev-Exp Region 5'!R$33</f>
        <v>0</v>
      </c>
      <c r="U1617" s="250">
        <f>'MMA Rev-Exp Region 5'!S$33</f>
        <v>0</v>
      </c>
      <c r="V1617" s="250">
        <f>'MMA Rev-Exp Region 5'!T$33</f>
        <v>0</v>
      </c>
      <c r="W1617" s="250">
        <f>'MMA Rev-Exp Region 5'!U$33</f>
        <v>0</v>
      </c>
    </row>
    <row r="1618" spans="5:23" x14ac:dyDescent="0.3">
      <c r="E1618" s="243">
        <f>Jurat!I$1</f>
        <v>0</v>
      </c>
      <c r="F1618" s="244">
        <f>Jurat!D$33</f>
        <v>0</v>
      </c>
      <c r="G1618" s="219" t="s">
        <v>553</v>
      </c>
      <c r="H1618" s="244">
        <v>42551</v>
      </c>
      <c r="I1618" s="219" t="s">
        <v>490</v>
      </c>
      <c r="J1618" s="219" t="s">
        <v>626</v>
      </c>
      <c r="K1618" s="219" t="s">
        <v>558</v>
      </c>
      <c r="L1618" s="219" t="s">
        <v>60</v>
      </c>
      <c r="M1618" s="236" t="s">
        <v>48</v>
      </c>
      <c r="N1618" s="229" t="s">
        <v>578</v>
      </c>
      <c r="O1618" s="250">
        <f>'MMA Rev-Exp Region 5'!M$34</f>
        <v>0</v>
      </c>
      <c r="P1618" s="250">
        <f>'MMA Rev-Exp Region 5'!N$34</f>
        <v>0</v>
      </c>
      <c r="Q1618" s="250">
        <f>'MMA Rev-Exp Region 5'!O$34</f>
        <v>0</v>
      </c>
      <c r="R1618" s="250">
        <f>'MMA Rev-Exp Region 5'!P$34</f>
        <v>0</v>
      </c>
      <c r="S1618" s="250">
        <f>'MMA Rev-Exp Region 5'!Q$34</f>
        <v>0</v>
      </c>
      <c r="T1618" s="250">
        <f>'MMA Rev-Exp Region 5'!R$34</f>
        <v>0</v>
      </c>
      <c r="U1618" s="250">
        <f>'MMA Rev-Exp Region 5'!S$34</f>
        <v>0</v>
      </c>
      <c r="V1618" s="250">
        <f>'MMA Rev-Exp Region 5'!T$34</f>
        <v>0</v>
      </c>
      <c r="W1618" s="250">
        <f>'MMA Rev-Exp Region 5'!U$34</f>
        <v>0</v>
      </c>
    </row>
    <row r="1619" spans="5:23" x14ac:dyDescent="0.3">
      <c r="E1619" s="243">
        <f>Jurat!I$1</f>
        <v>0</v>
      </c>
      <c r="F1619" s="244">
        <f>Jurat!D$33</f>
        <v>0</v>
      </c>
      <c r="G1619" s="219" t="s">
        <v>553</v>
      </c>
      <c r="H1619" s="244">
        <v>42551</v>
      </c>
      <c r="I1619" s="219" t="s">
        <v>490</v>
      </c>
      <c r="J1619" s="219" t="s">
        <v>626</v>
      </c>
      <c r="K1619" s="219" t="s">
        <v>558</v>
      </c>
      <c r="L1619" s="219" t="s">
        <v>26</v>
      </c>
      <c r="M1619" s="236">
        <v>4.0999999999999996</v>
      </c>
      <c r="N1619" s="240" t="s">
        <v>26</v>
      </c>
      <c r="O1619" s="250">
        <f>'MMA Rev-Exp Region 5'!M$36</f>
        <v>0</v>
      </c>
      <c r="P1619" s="250">
        <f>'MMA Rev-Exp Region 5'!N$36</f>
        <v>0</v>
      </c>
      <c r="Q1619" s="250">
        <f>'MMA Rev-Exp Region 5'!O$36</f>
        <v>0</v>
      </c>
      <c r="R1619" s="250">
        <f>'MMA Rev-Exp Region 5'!P$36</f>
        <v>0</v>
      </c>
      <c r="S1619" s="250">
        <f>'MMA Rev-Exp Region 5'!Q$36</f>
        <v>0</v>
      </c>
      <c r="T1619" s="250">
        <f>'MMA Rev-Exp Region 5'!R$36</f>
        <v>0</v>
      </c>
      <c r="U1619" s="250">
        <f>'MMA Rev-Exp Region 5'!S$36</f>
        <v>0</v>
      </c>
      <c r="V1619" s="250">
        <f>'MMA Rev-Exp Region 5'!T$36</f>
        <v>0</v>
      </c>
      <c r="W1619" s="250">
        <f>'MMA Rev-Exp Region 5'!U$36</f>
        <v>0</v>
      </c>
    </row>
    <row r="1620" spans="5:23" x14ac:dyDescent="0.3">
      <c r="E1620" s="243">
        <f>Jurat!I$1</f>
        <v>0</v>
      </c>
      <c r="F1620" s="244">
        <f>Jurat!D$33</f>
        <v>0</v>
      </c>
      <c r="G1620" s="219" t="s">
        <v>553</v>
      </c>
      <c r="H1620" s="244">
        <v>42551</v>
      </c>
      <c r="I1620" s="219" t="s">
        <v>490</v>
      </c>
      <c r="J1620" s="219" t="s">
        <v>626</v>
      </c>
      <c r="K1620" s="219" t="s">
        <v>558</v>
      </c>
      <c r="L1620" s="219" t="s">
        <v>26</v>
      </c>
      <c r="M1620" s="236" t="s">
        <v>82</v>
      </c>
      <c r="N1620" s="241" t="s">
        <v>219</v>
      </c>
      <c r="O1620" s="250">
        <f>'MMA Rev-Exp Region 5'!M$37</f>
        <v>0</v>
      </c>
      <c r="P1620" s="250">
        <f>'MMA Rev-Exp Region 5'!N$37</f>
        <v>0</v>
      </c>
      <c r="Q1620" s="250">
        <f>'MMA Rev-Exp Region 5'!O$37</f>
        <v>0</v>
      </c>
      <c r="R1620" s="250">
        <f>'MMA Rev-Exp Region 5'!P$37</f>
        <v>0</v>
      </c>
      <c r="S1620" s="250">
        <f>'MMA Rev-Exp Region 5'!Q$37</f>
        <v>0</v>
      </c>
      <c r="T1620" s="250">
        <f>'MMA Rev-Exp Region 5'!R$37</f>
        <v>0</v>
      </c>
      <c r="U1620" s="250">
        <f>'MMA Rev-Exp Region 5'!S$37</f>
        <v>0</v>
      </c>
      <c r="V1620" s="250">
        <f>'MMA Rev-Exp Region 5'!T$37</f>
        <v>0</v>
      </c>
      <c r="W1620" s="250">
        <f>'MMA Rev-Exp Region 5'!U$37</f>
        <v>0</v>
      </c>
    </row>
    <row r="1621" spans="5:23" x14ac:dyDescent="0.3">
      <c r="E1621" s="243">
        <f>Jurat!I$1</f>
        <v>0</v>
      </c>
      <c r="F1621" s="244">
        <f>Jurat!D$33</f>
        <v>0</v>
      </c>
      <c r="G1621" s="219" t="s">
        <v>553</v>
      </c>
      <c r="H1621" s="244">
        <v>42551</v>
      </c>
      <c r="I1621" s="219" t="s">
        <v>490</v>
      </c>
      <c r="J1621" s="219" t="s">
        <v>626</v>
      </c>
      <c r="K1621" s="219" t="s">
        <v>558</v>
      </c>
      <c r="L1621" s="219" t="s">
        <v>26</v>
      </c>
      <c r="M1621" s="237" t="s">
        <v>83</v>
      </c>
      <c r="N1621" s="242" t="s">
        <v>568</v>
      </c>
      <c r="O1621" s="250">
        <f>'MMA Rev-Exp Region 5'!M$38</f>
        <v>0</v>
      </c>
      <c r="P1621" s="250">
        <f>'MMA Rev-Exp Region 5'!N$38</f>
        <v>0</v>
      </c>
      <c r="Q1621" s="250">
        <f>'MMA Rev-Exp Region 5'!O$38</f>
        <v>0</v>
      </c>
      <c r="R1621" s="250">
        <f>'MMA Rev-Exp Region 5'!P$38</f>
        <v>0</v>
      </c>
      <c r="S1621" s="250">
        <f>'MMA Rev-Exp Region 5'!Q$38</f>
        <v>0</v>
      </c>
      <c r="T1621" s="250">
        <f>'MMA Rev-Exp Region 5'!R$38</f>
        <v>0</v>
      </c>
      <c r="U1621" s="250">
        <f>'MMA Rev-Exp Region 5'!S$38</f>
        <v>0</v>
      </c>
      <c r="V1621" s="250">
        <f>'MMA Rev-Exp Region 5'!T$38</f>
        <v>0</v>
      </c>
      <c r="W1621" s="250">
        <f>'MMA Rev-Exp Region 5'!U$38</f>
        <v>0</v>
      </c>
    </row>
    <row r="1622" spans="5:23" x14ac:dyDescent="0.3">
      <c r="E1622" s="243">
        <f>Jurat!I$1</f>
        <v>0</v>
      </c>
      <c r="F1622" s="244">
        <f>Jurat!D$33</f>
        <v>0</v>
      </c>
      <c r="G1622" s="219" t="s">
        <v>553</v>
      </c>
      <c r="H1622" s="244">
        <v>42551</v>
      </c>
      <c r="I1622" s="219" t="s">
        <v>490</v>
      </c>
      <c r="J1622" s="219" t="s">
        <v>626</v>
      </c>
      <c r="K1622" s="219" t="s">
        <v>558</v>
      </c>
      <c r="L1622" s="219" t="s">
        <v>559</v>
      </c>
      <c r="M1622" s="236">
        <v>5.0999999999999996</v>
      </c>
      <c r="N1622" s="240" t="s">
        <v>41</v>
      </c>
      <c r="O1622" s="250">
        <f>'MMA Rev-Exp Region 5'!M$40</f>
        <v>0</v>
      </c>
      <c r="P1622" s="250">
        <f>'MMA Rev-Exp Region 5'!N$40</f>
        <v>0</v>
      </c>
      <c r="Q1622" s="250">
        <f>'MMA Rev-Exp Region 5'!O$40</f>
        <v>0</v>
      </c>
      <c r="R1622" s="250">
        <f>'MMA Rev-Exp Region 5'!P$40</f>
        <v>0</v>
      </c>
      <c r="S1622" s="250">
        <f>'MMA Rev-Exp Region 5'!Q$40</f>
        <v>0</v>
      </c>
      <c r="T1622" s="250">
        <f>'MMA Rev-Exp Region 5'!R$40</f>
        <v>0</v>
      </c>
      <c r="U1622" s="250">
        <f>'MMA Rev-Exp Region 5'!S$40</f>
        <v>0</v>
      </c>
      <c r="V1622" s="250">
        <f>'MMA Rev-Exp Region 5'!T$40</f>
        <v>0</v>
      </c>
      <c r="W1622" s="250">
        <f>'MMA Rev-Exp Region 5'!U$40</f>
        <v>0</v>
      </c>
    </row>
    <row r="1623" spans="5:23" ht="28.8" x14ac:dyDescent="0.3">
      <c r="E1623" s="243">
        <f>Jurat!I$1</f>
        <v>0</v>
      </c>
      <c r="F1623" s="244">
        <f>Jurat!D$33</f>
        <v>0</v>
      </c>
      <c r="G1623" s="219" t="s">
        <v>553</v>
      </c>
      <c r="H1623" s="244">
        <v>42551</v>
      </c>
      <c r="I1623" s="219" t="s">
        <v>490</v>
      </c>
      <c r="J1623" s="219" t="s">
        <v>626</v>
      </c>
      <c r="K1623" s="219" t="s">
        <v>558</v>
      </c>
      <c r="L1623" s="219" t="s">
        <v>559</v>
      </c>
      <c r="M1623" s="236">
        <v>5.2</v>
      </c>
      <c r="N1623" s="240" t="s">
        <v>367</v>
      </c>
      <c r="O1623" s="250">
        <f>'MMA Rev-Exp Region 5'!M$41</f>
        <v>0</v>
      </c>
      <c r="P1623" s="250">
        <f>'MMA Rev-Exp Region 5'!N$41</f>
        <v>0</v>
      </c>
      <c r="Q1623" s="250">
        <f>'MMA Rev-Exp Region 5'!O$41</f>
        <v>0</v>
      </c>
      <c r="R1623" s="250">
        <f>'MMA Rev-Exp Region 5'!P$41</f>
        <v>0</v>
      </c>
      <c r="S1623" s="250">
        <f>'MMA Rev-Exp Region 5'!Q$41</f>
        <v>0</v>
      </c>
      <c r="T1623" s="250">
        <f>'MMA Rev-Exp Region 5'!R$41</f>
        <v>0</v>
      </c>
      <c r="U1623" s="250">
        <f>'MMA Rev-Exp Region 5'!S$41</f>
        <v>0</v>
      </c>
      <c r="V1623" s="250">
        <f>'MMA Rev-Exp Region 5'!T$41</f>
        <v>0</v>
      </c>
      <c r="W1623" s="250">
        <f>'MMA Rev-Exp Region 5'!U$41</f>
        <v>0</v>
      </c>
    </row>
    <row r="1624" spans="5:23" ht="28.8" x14ac:dyDescent="0.3">
      <c r="E1624" s="243">
        <f>Jurat!I$1</f>
        <v>0</v>
      </c>
      <c r="F1624" s="244">
        <f>Jurat!D$33</f>
        <v>0</v>
      </c>
      <c r="G1624" s="219" t="s">
        <v>553</v>
      </c>
      <c r="H1624" s="244">
        <v>42551</v>
      </c>
      <c r="I1624" s="219" t="s">
        <v>490</v>
      </c>
      <c r="J1624" s="219" t="s">
        <v>626</v>
      </c>
      <c r="K1624" s="219" t="s">
        <v>558</v>
      </c>
      <c r="L1624" s="219" t="s">
        <v>559</v>
      </c>
      <c r="M1624" s="236">
        <v>5.3</v>
      </c>
      <c r="N1624" s="240" t="s">
        <v>368</v>
      </c>
      <c r="O1624" s="250">
        <f>'MMA Rev-Exp Region 5'!M$42</f>
        <v>0</v>
      </c>
      <c r="P1624" s="250">
        <f>'MMA Rev-Exp Region 5'!N$42</f>
        <v>0</v>
      </c>
      <c r="Q1624" s="250">
        <f>'MMA Rev-Exp Region 5'!O$42</f>
        <v>0</v>
      </c>
      <c r="R1624" s="250">
        <f>'MMA Rev-Exp Region 5'!P$42</f>
        <v>0</v>
      </c>
      <c r="S1624" s="250">
        <f>'MMA Rev-Exp Region 5'!Q$42</f>
        <v>0</v>
      </c>
      <c r="T1624" s="250">
        <f>'MMA Rev-Exp Region 5'!R$42</f>
        <v>0</v>
      </c>
      <c r="U1624" s="250">
        <f>'MMA Rev-Exp Region 5'!S$42</f>
        <v>0</v>
      </c>
      <c r="V1624" s="250">
        <f>'MMA Rev-Exp Region 5'!T$42</f>
        <v>0</v>
      </c>
      <c r="W1624" s="250">
        <f>'MMA Rev-Exp Region 5'!U$42</f>
        <v>0</v>
      </c>
    </row>
    <row r="1625" spans="5:23" x14ac:dyDescent="0.3">
      <c r="E1625" s="243">
        <f>Jurat!I$1</f>
        <v>0</v>
      </c>
      <c r="F1625" s="244">
        <f>Jurat!D$33</f>
        <v>0</v>
      </c>
      <c r="G1625" s="219" t="s">
        <v>553</v>
      </c>
      <c r="H1625" s="244">
        <v>42551</v>
      </c>
      <c r="I1625" s="219" t="s">
        <v>490</v>
      </c>
      <c r="J1625" s="219" t="s">
        <v>626</v>
      </c>
      <c r="K1625" s="219" t="s">
        <v>558</v>
      </c>
      <c r="L1625" s="219" t="s">
        <v>559</v>
      </c>
      <c r="M1625" s="236" t="s">
        <v>89</v>
      </c>
      <c r="N1625" s="240" t="s">
        <v>569</v>
      </c>
      <c r="O1625" s="250">
        <f>'MMA Rev-Exp Region 5'!M$43</f>
        <v>0</v>
      </c>
      <c r="P1625" s="250">
        <f>'MMA Rev-Exp Region 5'!N$43</f>
        <v>0</v>
      </c>
      <c r="Q1625" s="250">
        <f>'MMA Rev-Exp Region 5'!O$43</f>
        <v>0</v>
      </c>
      <c r="R1625" s="250">
        <f>'MMA Rev-Exp Region 5'!P$43</f>
        <v>0</v>
      </c>
      <c r="S1625" s="250">
        <f>'MMA Rev-Exp Region 5'!Q$43</f>
        <v>0</v>
      </c>
      <c r="T1625" s="250">
        <f>'MMA Rev-Exp Region 5'!R$43</f>
        <v>0</v>
      </c>
      <c r="U1625" s="250">
        <f>'MMA Rev-Exp Region 5'!S$43</f>
        <v>0</v>
      </c>
      <c r="V1625" s="250">
        <f>'MMA Rev-Exp Region 5'!T$43</f>
        <v>0</v>
      </c>
      <c r="W1625" s="250">
        <f>'MMA Rev-Exp Region 5'!U$43</f>
        <v>0</v>
      </c>
    </row>
    <row r="1626" spans="5:23" x14ac:dyDescent="0.3">
      <c r="E1626" s="243">
        <f>Jurat!I$1</f>
        <v>0</v>
      </c>
      <c r="F1626" s="244">
        <f>Jurat!D$33</f>
        <v>0</v>
      </c>
      <c r="G1626" s="219" t="s">
        <v>553</v>
      </c>
      <c r="H1626" s="244">
        <v>42551</v>
      </c>
      <c r="I1626" s="219" t="s">
        <v>490</v>
      </c>
      <c r="J1626" s="219" t="s">
        <v>626</v>
      </c>
      <c r="K1626" s="219" t="s">
        <v>558</v>
      </c>
      <c r="L1626" s="219" t="s">
        <v>560</v>
      </c>
      <c r="M1626" s="236">
        <v>6.1</v>
      </c>
      <c r="N1626" s="240" t="s">
        <v>20</v>
      </c>
      <c r="O1626" s="250">
        <f>'MMA Rev-Exp Region 5'!M$45</f>
        <v>0</v>
      </c>
      <c r="P1626" s="250">
        <f>'MMA Rev-Exp Region 5'!N$45</f>
        <v>0</v>
      </c>
      <c r="Q1626" s="250">
        <f>'MMA Rev-Exp Region 5'!O$45</f>
        <v>0</v>
      </c>
      <c r="R1626" s="250">
        <f>'MMA Rev-Exp Region 5'!P$45</f>
        <v>0</v>
      </c>
      <c r="S1626" s="250">
        <f>'MMA Rev-Exp Region 5'!Q$45</f>
        <v>0</v>
      </c>
      <c r="T1626" s="250">
        <f>'MMA Rev-Exp Region 5'!R$45</f>
        <v>0</v>
      </c>
      <c r="U1626" s="250">
        <f>'MMA Rev-Exp Region 5'!S$45</f>
        <v>0</v>
      </c>
      <c r="V1626" s="250">
        <f>'MMA Rev-Exp Region 5'!T$45</f>
        <v>0</v>
      </c>
      <c r="W1626" s="250">
        <f>'MMA Rev-Exp Region 5'!U$45</f>
        <v>0</v>
      </c>
    </row>
    <row r="1627" spans="5:23" x14ac:dyDescent="0.3">
      <c r="E1627" s="243">
        <f>Jurat!I$1</f>
        <v>0</v>
      </c>
      <c r="F1627" s="244">
        <f>Jurat!D$33</f>
        <v>0</v>
      </c>
      <c r="G1627" s="219" t="s">
        <v>553</v>
      </c>
      <c r="H1627" s="244">
        <v>42551</v>
      </c>
      <c r="I1627" s="219" t="s">
        <v>490</v>
      </c>
      <c r="J1627" s="219" t="s">
        <v>626</v>
      </c>
      <c r="K1627" s="219" t="s">
        <v>558</v>
      </c>
      <c r="L1627" s="219" t="s">
        <v>560</v>
      </c>
      <c r="M1627" s="236">
        <v>6.2</v>
      </c>
      <c r="N1627" s="240" t="s">
        <v>21</v>
      </c>
      <c r="O1627" s="250">
        <f>'MMA Rev-Exp Region 5'!M$46</f>
        <v>0</v>
      </c>
      <c r="P1627" s="250">
        <f>'MMA Rev-Exp Region 5'!N$46</f>
        <v>0</v>
      </c>
      <c r="Q1627" s="250">
        <f>'MMA Rev-Exp Region 5'!O$46</f>
        <v>0</v>
      </c>
      <c r="R1627" s="250">
        <f>'MMA Rev-Exp Region 5'!P$46</f>
        <v>0</v>
      </c>
      <c r="S1627" s="250">
        <f>'MMA Rev-Exp Region 5'!Q$46</f>
        <v>0</v>
      </c>
      <c r="T1627" s="250">
        <f>'MMA Rev-Exp Region 5'!R$46</f>
        <v>0</v>
      </c>
      <c r="U1627" s="250">
        <f>'MMA Rev-Exp Region 5'!S$46</f>
        <v>0</v>
      </c>
      <c r="V1627" s="250">
        <f>'MMA Rev-Exp Region 5'!T$46</f>
        <v>0</v>
      </c>
      <c r="W1627" s="250">
        <f>'MMA Rev-Exp Region 5'!U$46</f>
        <v>0</v>
      </c>
    </row>
    <row r="1628" spans="5:23" x14ac:dyDescent="0.3">
      <c r="E1628" s="243">
        <f>Jurat!I$1</f>
        <v>0</v>
      </c>
      <c r="F1628" s="244">
        <f>Jurat!D$33</f>
        <v>0</v>
      </c>
      <c r="G1628" s="219" t="s">
        <v>553</v>
      </c>
      <c r="H1628" s="244">
        <v>42551</v>
      </c>
      <c r="I1628" s="219" t="s">
        <v>490</v>
      </c>
      <c r="J1628" s="219" t="s">
        <v>626</v>
      </c>
      <c r="K1628" s="219" t="s">
        <v>558</v>
      </c>
      <c r="L1628" s="219" t="s">
        <v>560</v>
      </c>
      <c r="M1628" s="236">
        <v>6.3</v>
      </c>
      <c r="N1628" s="240" t="s">
        <v>220</v>
      </c>
      <c r="O1628" s="250">
        <f>'MMA Rev-Exp Region 5'!M$47</f>
        <v>0</v>
      </c>
      <c r="P1628" s="250">
        <f>'MMA Rev-Exp Region 5'!N$47</f>
        <v>0</v>
      </c>
      <c r="Q1628" s="250">
        <f>'MMA Rev-Exp Region 5'!O$47</f>
        <v>0</v>
      </c>
      <c r="R1628" s="250">
        <f>'MMA Rev-Exp Region 5'!P$47</f>
        <v>0</v>
      </c>
      <c r="S1628" s="250">
        <f>'MMA Rev-Exp Region 5'!Q$47</f>
        <v>0</v>
      </c>
      <c r="T1628" s="250">
        <f>'MMA Rev-Exp Region 5'!R$47</f>
        <v>0</v>
      </c>
      <c r="U1628" s="250">
        <f>'MMA Rev-Exp Region 5'!S$47</f>
        <v>0</v>
      </c>
      <c r="V1628" s="250">
        <f>'MMA Rev-Exp Region 5'!T$47</f>
        <v>0</v>
      </c>
      <c r="W1628" s="250">
        <f>'MMA Rev-Exp Region 5'!U$47</f>
        <v>0</v>
      </c>
    </row>
    <row r="1629" spans="5:23" x14ac:dyDescent="0.3">
      <c r="E1629" s="243">
        <f>Jurat!I$1</f>
        <v>0</v>
      </c>
      <c r="F1629" s="244">
        <f>Jurat!D$33</f>
        <v>0</v>
      </c>
      <c r="G1629" s="219" t="s">
        <v>553</v>
      </c>
      <c r="H1629" s="244">
        <v>42551</v>
      </c>
      <c r="I1629" s="219" t="s">
        <v>490</v>
      </c>
      <c r="J1629" s="219" t="s">
        <v>626</v>
      </c>
      <c r="K1629" s="219" t="s">
        <v>558</v>
      </c>
      <c r="L1629" s="219" t="s">
        <v>560</v>
      </c>
      <c r="M1629" s="236" t="s">
        <v>94</v>
      </c>
      <c r="N1629" s="240" t="s">
        <v>570</v>
      </c>
      <c r="O1629" s="250">
        <f>'MMA Rev-Exp Region 5'!M$48</f>
        <v>0</v>
      </c>
      <c r="P1629" s="250">
        <f>'MMA Rev-Exp Region 5'!N$48</f>
        <v>0</v>
      </c>
      <c r="Q1629" s="250">
        <f>'MMA Rev-Exp Region 5'!O$48</f>
        <v>0</v>
      </c>
      <c r="R1629" s="250">
        <f>'MMA Rev-Exp Region 5'!P$48</f>
        <v>0</v>
      </c>
      <c r="S1629" s="250">
        <f>'MMA Rev-Exp Region 5'!Q$48</f>
        <v>0</v>
      </c>
      <c r="T1629" s="250">
        <f>'MMA Rev-Exp Region 5'!R$48</f>
        <v>0</v>
      </c>
      <c r="U1629" s="250">
        <f>'MMA Rev-Exp Region 5'!S$48</f>
        <v>0</v>
      </c>
      <c r="V1629" s="250">
        <f>'MMA Rev-Exp Region 5'!T$48</f>
        <v>0</v>
      </c>
      <c r="W1629" s="250">
        <f>'MMA Rev-Exp Region 5'!U$48</f>
        <v>0</v>
      </c>
    </row>
    <row r="1630" spans="5:23" x14ac:dyDescent="0.3">
      <c r="E1630" s="243">
        <f>Jurat!I$1</f>
        <v>0</v>
      </c>
      <c r="F1630" s="244">
        <f>Jurat!D$33</f>
        <v>0</v>
      </c>
      <c r="G1630" s="219" t="s">
        <v>553</v>
      </c>
      <c r="H1630" s="244">
        <v>42551</v>
      </c>
      <c r="I1630" s="219" t="s">
        <v>490</v>
      </c>
      <c r="J1630" s="219" t="s">
        <v>626</v>
      </c>
      <c r="K1630" s="219" t="s">
        <v>558</v>
      </c>
      <c r="L1630" s="219" t="s">
        <v>561</v>
      </c>
      <c r="M1630" s="236">
        <v>7.1</v>
      </c>
      <c r="N1630" s="240" t="s">
        <v>22</v>
      </c>
      <c r="O1630" s="250">
        <f>'MMA Rev-Exp Region 5'!M$50</f>
        <v>0</v>
      </c>
      <c r="P1630" s="250">
        <f>'MMA Rev-Exp Region 5'!N$50</f>
        <v>0</v>
      </c>
      <c r="Q1630" s="250">
        <f>'MMA Rev-Exp Region 5'!O$50</f>
        <v>0</v>
      </c>
      <c r="R1630" s="250">
        <f>'MMA Rev-Exp Region 5'!P$50</f>
        <v>0</v>
      </c>
      <c r="S1630" s="250">
        <f>'MMA Rev-Exp Region 5'!Q$50</f>
        <v>0</v>
      </c>
      <c r="T1630" s="250">
        <f>'MMA Rev-Exp Region 5'!R$50</f>
        <v>0</v>
      </c>
      <c r="U1630" s="250">
        <f>'MMA Rev-Exp Region 5'!S$50</f>
        <v>0</v>
      </c>
      <c r="V1630" s="250">
        <f>'MMA Rev-Exp Region 5'!T$50</f>
        <v>0</v>
      </c>
      <c r="W1630" s="250">
        <f>'MMA Rev-Exp Region 5'!U$50</f>
        <v>0</v>
      </c>
    </row>
    <row r="1631" spans="5:23" x14ac:dyDescent="0.3">
      <c r="E1631" s="243">
        <f>Jurat!I$1</f>
        <v>0</v>
      </c>
      <c r="F1631" s="244">
        <f>Jurat!D$33</f>
        <v>0</v>
      </c>
      <c r="G1631" s="219" t="s">
        <v>553</v>
      </c>
      <c r="H1631" s="244">
        <v>42551</v>
      </c>
      <c r="I1631" s="219" t="s">
        <v>490</v>
      </c>
      <c r="J1631" s="219" t="s">
        <v>626</v>
      </c>
      <c r="K1631" s="219" t="s">
        <v>558</v>
      </c>
      <c r="L1631" s="219" t="s">
        <v>561</v>
      </c>
      <c r="M1631" s="236">
        <v>7.2</v>
      </c>
      <c r="N1631" s="240" t="s">
        <v>23</v>
      </c>
      <c r="O1631" s="250">
        <f>'MMA Rev-Exp Region 5'!M$51</f>
        <v>0</v>
      </c>
      <c r="P1631" s="250">
        <f>'MMA Rev-Exp Region 5'!N$51</f>
        <v>0</v>
      </c>
      <c r="Q1631" s="250">
        <f>'MMA Rev-Exp Region 5'!O$51</f>
        <v>0</v>
      </c>
      <c r="R1631" s="250">
        <f>'MMA Rev-Exp Region 5'!P$51</f>
        <v>0</v>
      </c>
      <c r="S1631" s="250">
        <f>'MMA Rev-Exp Region 5'!Q$51</f>
        <v>0</v>
      </c>
      <c r="T1631" s="250">
        <f>'MMA Rev-Exp Region 5'!R$51</f>
        <v>0</v>
      </c>
      <c r="U1631" s="250">
        <f>'MMA Rev-Exp Region 5'!S$51</f>
        <v>0</v>
      </c>
      <c r="V1631" s="250">
        <f>'MMA Rev-Exp Region 5'!T$51</f>
        <v>0</v>
      </c>
      <c r="W1631" s="250">
        <f>'MMA Rev-Exp Region 5'!U$51</f>
        <v>0</v>
      </c>
    </row>
    <row r="1632" spans="5:23" x14ac:dyDescent="0.3">
      <c r="E1632" s="243">
        <f>Jurat!I$1</f>
        <v>0</v>
      </c>
      <c r="F1632" s="244">
        <f>Jurat!D$33</f>
        <v>0</v>
      </c>
      <c r="G1632" s="219" t="s">
        <v>553</v>
      </c>
      <c r="H1632" s="244">
        <v>42551</v>
      </c>
      <c r="I1632" s="219" t="s">
        <v>490</v>
      </c>
      <c r="J1632" s="219" t="s">
        <v>626</v>
      </c>
      <c r="K1632" s="219" t="s">
        <v>558</v>
      </c>
      <c r="L1632" s="219" t="s">
        <v>561</v>
      </c>
      <c r="M1632" s="236">
        <v>7.3</v>
      </c>
      <c r="N1632" s="240" t="s">
        <v>171</v>
      </c>
      <c r="O1632" s="250">
        <f>'MMA Rev-Exp Region 5'!M$52</f>
        <v>0</v>
      </c>
      <c r="P1632" s="250">
        <f>'MMA Rev-Exp Region 5'!N$52</f>
        <v>0</v>
      </c>
      <c r="Q1632" s="250">
        <f>'MMA Rev-Exp Region 5'!O$52</f>
        <v>0</v>
      </c>
      <c r="R1632" s="250">
        <f>'MMA Rev-Exp Region 5'!P$52</f>
        <v>0</v>
      </c>
      <c r="S1632" s="250">
        <f>'MMA Rev-Exp Region 5'!Q$52</f>
        <v>0</v>
      </c>
      <c r="T1632" s="250">
        <f>'MMA Rev-Exp Region 5'!R$52</f>
        <v>0</v>
      </c>
      <c r="U1632" s="250">
        <f>'MMA Rev-Exp Region 5'!S$52</f>
        <v>0</v>
      </c>
      <c r="V1632" s="250">
        <f>'MMA Rev-Exp Region 5'!T$52</f>
        <v>0</v>
      </c>
      <c r="W1632" s="250">
        <f>'MMA Rev-Exp Region 5'!U$52</f>
        <v>0</v>
      </c>
    </row>
    <row r="1633" spans="5:23" x14ac:dyDescent="0.3">
      <c r="E1633" s="243">
        <f>Jurat!I$1</f>
        <v>0</v>
      </c>
      <c r="F1633" s="244">
        <f>Jurat!D$33</f>
        <v>0</v>
      </c>
      <c r="G1633" s="219" t="s">
        <v>553</v>
      </c>
      <c r="H1633" s="244">
        <v>42551</v>
      </c>
      <c r="I1633" s="219" t="s">
        <v>490</v>
      </c>
      <c r="J1633" s="219" t="s">
        <v>626</v>
      </c>
      <c r="K1633" s="219" t="s">
        <v>558</v>
      </c>
      <c r="L1633" s="219" t="s">
        <v>561</v>
      </c>
      <c r="M1633" s="236" t="s">
        <v>98</v>
      </c>
      <c r="N1633" s="240" t="s">
        <v>571</v>
      </c>
      <c r="O1633" s="250">
        <f>'MMA Rev-Exp Region 5'!M$53</f>
        <v>0</v>
      </c>
      <c r="P1633" s="250">
        <f>'MMA Rev-Exp Region 5'!N$53</f>
        <v>0</v>
      </c>
      <c r="Q1633" s="250">
        <f>'MMA Rev-Exp Region 5'!O$53</f>
        <v>0</v>
      </c>
      <c r="R1633" s="250">
        <f>'MMA Rev-Exp Region 5'!P$53</f>
        <v>0</v>
      </c>
      <c r="S1633" s="250">
        <f>'MMA Rev-Exp Region 5'!Q$53</f>
        <v>0</v>
      </c>
      <c r="T1633" s="250">
        <f>'MMA Rev-Exp Region 5'!R$53</f>
        <v>0</v>
      </c>
      <c r="U1633" s="250">
        <f>'MMA Rev-Exp Region 5'!S$53</f>
        <v>0</v>
      </c>
      <c r="V1633" s="250">
        <f>'MMA Rev-Exp Region 5'!T$53</f>
        <v>0</v>
      </c>
      <c r="W1633" s="250">
        <f>'MMA Rev-Exp Region 5'!U$53</f>
        <v>0</v>
      </c>
    </row>
    <row r="1634" spans="5:23" x14ac:dyDescent="0.3">
      <c r="E1634" s="243">
        <f>Jurat!I$1</f>
        <v>0</v>
      </c>
      <c r="F1634" s="244">
        <f>Jurat!D$33</f>
        <v>0</v>
      </c>
      <c r="G1634" s="219" t="s">
        <v>553</v>
      </c>
      <c r="H1634" s="244">
        <v>42551</v>
      </c>
      <c r="I1634" s="219" t="s">
        <v>490</v>
      </c>
      <c r="J1634" s="219" t="s">
        <v>626</v>
      </c>
      <c r="K1634" s="219" t="s">
        <v>558</v>
      </c>
      <c r="L1634" s="219" t="s">
        <v>562</v>
      </c>
      <c r="M1634" s="236">
        <v>8.1</v>
      </c>
      <c r="N1634" s="229" t="s">
        <v>24</v>
      </c>
      <c r="O1634" s="250">
        <f>'MMA Rev-Exp Region 5'!M$55</f>
        <v>0</v>
      </c>
      <c r="P1634" s="250">
        <f>'MMA Rev-Exp Region 5'!N$55</f>
        <v>0</v>
      </c>
      <c r="Q1634" s="250">
        <f>'MMA Rev-Exp Region 5'!O$55</f>
        <v>0</v>
      </c>
      <c r="R1634" s="250">
        <f>'MMA Rev-Exp Region 5'!P$55</f>
        <v>0</v>
      </c>
      <c r="S1634" s="250">
        <f>'MMA Rev-Exp Region 5'!Q$55</f>
        <v>0</v>
      </c>
      <c r="T1634" s="250">
        <f>'MMA Rev-Exp Region 5'!R$55</f>
        <v>0</v>
      </c>
      <c r="U1634" s="250">
        <f>'MMA Rev-Exp Region 5'!S$55</f>
        <v>0</v>
      </c>
      <c r="V1634" s="250">
        <f>'MMA Rev-Exp Region 5'!T$55</f>
        <v>0</v>
      </c>
      <c r="W1634" s="250">
        <f>'MMA Rev-Exp Region 5'!U$55</f>
        <v>0</v>
      </c>
    </row>
    <row r="1635" spans="5:23" x14ac:dyDescent="0.3">
      <c r="E1635" s="243">
        <f>Jurat!I$1</f>
        <v>0</v>
      </c>
      <c r="F1635" s="244">
        <f>Jurat!D$33</f>
        <v>0</v>
      </c>
      <c r="G1635" s="219" t="s">
        <v>553</v>
      </c>
      <c r="H1635" s="244">
        <v>42551</v>
      </c>
      <c r="I1635" s="219" t="s">
        <v>490</v>
      </c>
      <c r="J1635" s="219" t="s">
        <v>626</v>
      </c>
      <c r="K1635" s="219" t="s">
        <v>558</v>
      </c>
      <c r="L1635" s="219" t="s">
        <v>562</v>
      </c>
      <c r="M1635" s="236" t="s">
        <v>124</v>
      </c>
      <c r="N1635" s="229" t="s">
        <v>557</v>
      </c>
      <c r="O1635" s="250">
        <f>'MMA Rev-Exp Region 5'!M$56</f>
        <v>0</v>
      </c>
      <c r="P1635" s="250">
        <f>'MMA Rev-Exp Region 5'!N$56</f>
        <v>0</v>
      </c>
      <c r="Q1635" s="250">
        <f>'MMA Rev-Exp Region 5'!O$56</f>
        <v>0</v>
      </c>
      <c r="R1635" s="250">
        <f>'MMA Rev-Exp Region 5'!P$56</f>
        <v>0</v>
      </c>
      <c r="S1635" s="250">
        <f>'MMA Rev-Exp Region 5'!Q$56</f>
        <v>0</v>
      </c>
      <c r="T1635" s="250">
        <f>'MMA Rev-Exp Region 5'!R$56</f>
        <v>0</v>
      </c>
      <c r="U1635" s="250">
        <f>'MMA Rev-Exp Region 5'!S$56</f>
        <v>0</v>
      </c>
      <c r="V1635" s="250">
        <f>'MMA Rev-Exp Region 5'!T$56</f>
        <v>0</v>
      </c>
      <c r="W1635" s="250">
        <f>'MMA Rev-Exp Region 5'!U$56</f>
        <v>0</v>
      </c>
    </row>
    <row r="1636" spans="5:23" x14ac:dyDescent="0.3">
      <c r="E1636" s="243">
        <f>Jurat!I$1</f>
        <v>0</v>
      </c>
      <c r="F1636" s="244">
        <f>Jurat!D$33</f>
        <v>0</v>
      </c>
      <c r="G1636" s="219" t="s">
        <v>553</v>
      </c>
      <c r="H1636" s="244">
        <v>42551</v>
      </c>
      <c r="I1636" s="219" t="s">
        <v>490</v>
      </c>
      <c r="J1636" s="219" t="s">
        <v>626</v>
      </c>
      <c r="K1636" s="219" t="s">
        <v>558</v>
      </c>
      <c r="L1636" s="219" t="s">
        <v>562</v>
      </c>
      <c r="M1636" s="236" t="s">
        <v>126</v>
      </c>
      <c r="N1636" s="229" t="s">
        <v>173</v>
      </c>
      <c r="O1636" s="250">
        <f>'MMA Rev-Exp Region 5'!M$57</f>
        <v>0</v>
      </c>
      <c r="P1636" s="250">
        <f>'MMA Rev-Exp Region 5'!N$57</f>
        <v>0</v>
      </c>
      <c r="Q1636" s="250">
        <f>'MMA Rev-Exp Region 5'!O$57</f>
        <v>0</v>
      </c>
      <c r="R1636" s="250">
        <f>'MMA Rev-Exp Region 5'!P$57</f>
        <v>0</v>
      </c>
      <c r="S1636" s="250">
        <f>'MMA Rev-Exp Region 5'!Q$57</f>
        <v>0</v>
      </c>
      <c r="T1636" s="250">
        <f>'MMA Rev-Exp Region 5'!R$57</f>
        <v>0</v>
      </c>
      <c r="U1636" s="250">
        <f>'MMA Rev-Exp Region 5'!S$57</f>
        <v>0</v>
      </c>
      <c r="V1636" s="250">
        <f>'MMA Rev-Exp Region 5'!T$57</f>
        <v>0</v>
      </c>
      <c r="W1636" s="250">
        <f>'MMA Rev-Exp Region 5'!U$57</f>
        <v>0</v>
      </c>
    </row>
    <row r="1637" spans="5:23" x14ac:dyDescent="0.3">
      <c r="E1637" s="243">
        <f>Jurat!I$1</f>
        <v>0</v>
      </c>
      <c r="F1637" s="244">
        <f>Jurat!D$33</f>
        <v>0</v>
      </c>
      <c r="G1637" s="219" t="s">
        <v>553</v>
      </c>
      <c r="H1637" s="244">
        <v>42551</v>
      </c>
      <c r="I1637" s="219" t="s">
        <v>490</v>
      </c>
      <c r="J1637" s="219" t="s">
        <v>626</v>
      </c>
      <c r="K1637" s="219" t="s">
        <v>558</v>
      </c>
      <c r="L1637" s="219" t="s">
        <v>562</v>
      </c>
      <c r="M1637" s="236" t="s">
        <v>127</v>
      </c>
      <c r="N1637" s="229" t="s">
        <v>125</v>
      </c>
      <c r="O1637" s="250">
        <f>'MMA Rev-Exp Region 5'!M$58</f>
        <v>0</v>
      </c>
      <c r="P1637" s="250">
        <f>'MMA Rev-Exp Region 5'!N$58</f>
        <v>0</v>
      </c>
      <c r="Q1637" s="250">
        <f>'MMA Rev-Exp Region 5'!O$58</f>
        <v>0</v>
      </c>
      <c r="R1637" s="250">
        <f>'MMA Rev-Exp Region 5'!P$58</f>
        <v>0</v>
      </c>
      <c r="S1637" s="250">
        <f>'MMA Rev-Exp Region 5'!Q$58</f>
        <v>0</v>
      </c>
      <c r="T1637" s="250">
        <f>'MMA Rev-Exp Region 5'!R$58</f>
        <v>0</v>
      </c>
      <c r="U1637" s="250">
        <f>'MMA Rev-Exp Region 5'!S$58</f>
        <v>0</v>
      </c>
      <c r="V1637" s="250">
        <f>'MMA Rev-Exp Region 5'!T$58</f>
        <v>0</v>
      </c>
      <c r="W1637" s="250">
        <f>'MMA Rev-Exp Region 5'!U$58</f>
        <v>0</v>
      </c>
    </row>
    <row r="1638" spans="5:23" x14ac:dyDescent="0.3">
      <c r="E1638" s="243">
        <f>Jurat!I$1</f>
        <v>0</v>
      </c>
      <c r="F1638" s="244">
        <f>Jurat!D$33</f>
        <v>0</v>
      </c>
      <c r="G1638" s="219" t="s">
        <v>553</v>
      </c>
      <c r="H1638" s="244">
        <v>42551</v>
      </c>
      <c r="I1638" s="219" t="s">
        <v>490</v>
      </c>
      <c r="J1638" s="219" t="s">
        <v>626</v>
      </c>
      <c r="K1638" s="219" t="s">
        <v>558</v>
      </c>
      <c r="L1638" s="219" t="s">
        <v>562</v>
      </c>
      <c r="M1638" s="236" t="s">
        <v>128</v>
      </c>
      <c r="N1638" s="240" t="s">
        <v>174</v>
      </c>
      <c r="O1638" s="250">
        <f>'MMA Rev-Exp Region 5'!M$59</f>
        <v>0</v>
      </c>
      <c r="P1638" s="250">
        <f>'MMA Rev-Exp Region 5'!N$59</f>
        <v>0</v>
      </c>
      <c r="Q1638" s="250">
        <f>'MMA Rev-Exp Region 5'!O$59</f>
        <v>0</v>
      </c>
      <c r="R1638" s="250">
        <f>'MMA Rev-Exp Region 5'!P$59</f>
        <v>0</v>
      </c>
      <c r="S1638" s="250">
        <f>'MMA Rev-Exp Region 5'!Q$59</f>
        <v>0</v>
      </c>
      <c r="T1638" s="250">
        <f>'MMA Rev-Exp Region 5'!R$59</f>
        <v>0</v>
      </c>
      <c r="U1638" s="250">
        <f>'MMA Rev-Exp Region 5'!S$59</f>
        <v>0</v>
      </c>
      <c r="V1638" s="250">
        <f>'MMA Rev-Exp Region 5'!T$59</f>
        <v>0</v>
      </c>
      <c r="W1638" s="250">
        <f>'MMA Rev-Exp Region 5'!U$59</f>
        <v>0</v>
      </c>
    </row>
    <row r="1639" spans="5:23" x14ac:dyDescent="0.3">
      <c r="E1639" s="243">
        <f>Jurat!I$1</f>
        <v>0</v>
      </c>
      <c r="F1639" s="244">
        <f>Jurat!D$33</f>
        <v>0</v>
      </c>
      <c r="G1639" s="219" t="s">
        <v>553</v>
      </c>
      <c r="H1639" s="244">
        <v>42551</v>
      </c>
      <c r="I1639" s="219" t="s">
        <v>490</v>
      </c>
      <c r="J1639" s="219" t="s">
        <v>626</v>
      </c>
      <c r="K1639" s="219" t="s">
        <v>558</v>
      </c>
      <c r="L1639" s="219" t="s">
        <v>562</v>
      </c>
      <c r="M1639" s="236" t="s">
        <v>175</v>
      </c>
      <c r="N1639" s="240" t="s">
        <v>25</v>
      </c>
      <c r="O1639" s="250">
        <f>'MMA Rev-Exp Region 5'!M$60</f>
        <v>0</v>
      </c>
      <c r="P1639" s="250">
        <f>'MMA Rev-Exp Region 5'!N$60</f>
        <v>0</v>
      </c>
      <c r="Q1639" s="250">
        <f>'MMA Rev-Exp Region 5'!O$60</f>
        <v>0</v>
      </c>
      <c r="R1639" s="250">
        <f>'MMA Rev-Exp Region 5'!P$60</f>
        <v>0</v>
      </c>
      <c r="S1639" s="250">
        <f>'MMA Rev-Exp Region 5'!Q$60</f>
        <v>0</v>
      </c>
      <c r="T1639" s="250">
        <f>'MMA Rev-Exp Region 5'!R$60</f>
        <v>0</v>
      </c>
      <c r="U1639" s="250">
        <f>'MMA Rev-Exp Region 5'!S$60</f>
        <v>0</v>
      </c>
      <c r="V1639" s="250">
        <f>'MMA Rev-Exp Region 5'!T$60</f>
        <v>0</v>
      </c>
      <c r="W1639" s="250">
        <f>'MMA Rev-Exp Region 5'!U$60</f>
        <v>0</v>
      </c>
    </row>
    <row r="1640" spans="5:23" x14ac:dyDescent="0.3">
      <c r="E1640" s="243">
        <f>Jurat!I$1</f>
        <v>0</v>
      </c>
      <c r="F1640" s="244">
        <f>Jurat!D$33</f>
        <v>0</v>
      </c>
      <c r="G1640" s="219" t="s">
        <v>553</v>
      </c>
      <c r="H1640" s="244">
        <v>42551</v>
      </c>
      <c r="I1640" s="219" t="s">
        <v>490</v>
      </c>
      <c r="J1640" s="219" t="s">
        <v>626</v>
      </c>
      <c r="K1640" s="219" t="s">
        <v>558</v>
      </c>
      <c r="L1640" s="219" t="s">
        <v>562</v>
      </c>
      <c r="M1640" s="236" t="s">
        <v>556</v>
      </c>
      <c r="N1640" s="240" t="s">
        <v>572</v>
      </c>
      <c r="O1640" s="250">
        <f>'MMA Rev-Exp Region 5'!M$61</f>
        <v>0</v>
      </c>
      <c r="P1640" s="250">
        <f>'MMA Rev-Exp Region 5'!N$61</f>
        <v>0</v>
      </c>
      <c r="Q1640" s="250">
        <f>'MMA Rev-Exp Region 5'!O$61</f>
        <v>0</v>
      </c>
      <c r="R1640" s="250">
        <f>'MMA Rev-Exp Region 5'!P$61</f>
        <v>0</v>
      </c>
      <c r="S1640" s="250">
        <f>'MMA Rev-Exp Region 5'!Q$61</f>
        <v>0</v>
      </c>
      <c r="T1640" s="250">
        <f>'MMA Rev-Exp Region 5'!R$61</f>
        <v>0</v>
      </c>
      <c r="U1640" s="250">
        <f>'MMA Rev-Exp Region 5'!S$61</f>
        <v>0</v>
      </c>
      <c r="V1640" s="250">
        <f>'MMA Rev-Exp Region 5'!T$61</f>
        <v>0</v>
      </c>
      <c r="W1640" s="250">
        <f>'MMA Rev-Exp Region 5'!U$61</f>
        <v>0</v>
      </c>
    </row>
    <row r="1641" spans="5:23" ht="28.8" x14ac:dyDescent="0.3">
      <c r="E1641" s="243">
        <f>Jurat!I$1</f>
        <v>0</v>
      </c>
      <c r="F1641" s="244">
        <f>Jurat!D$33</f>
        <v>0</v>
      </c>
      <c r="G1641" s="219" t="s">
        <v>553</v>
      </c>
      <c r="H1641" s="244">
        <v>42551</v>
      </c>
      <c r="I1641" s="219" t="s">
        <v>490</v>
      </c>
      <c r="J1641" s="219" t="s">
        <v>626</v>
      </c>
      <c r="K1641" s="219" t="s">
        <v>558</v>
      </c>
      <c r="L1641" s="219" t="s">
        <v>563</v>
      </c>
      <c r="M1641" s="236">
        <v>9.1</v>
      </c>
      <c r="N1641" s="229" t="s">
        <v>221</v>
      </c>
      <c r="O1641" s="250">
        <f>'MMA Rev-Exp Region 5'!M$63</f>
        <v>0</v>
      </c>
      <c r="P1641" s="250">
        <f>'MMA Rev-Exp Region 5'!N$63</f>
        <v>0</v>
      </c>
      <c r="Q1641" s="250">
        <f>'MMA Rev-Exp Region 5'!O$63</f>
        <v>0</v>
      </c>
      <c r="R1641" s="250">
        <f>'MMA Rev-Exp Region 5'!P$63</f>
        <v>0</v>
      </c>
      <c r="S1641" s="250">
        <f>'MMA Rev-Exp Region 5'!Q$63</f>
        <v>0</v>
      </c>
      <c r="T1641" s="250">
        <f>'MMA Rev-Exp Region 5'!R$63</f>
        <v>0</v>
      </c>
      <c r="U1641" s="250">
        <f>'MMA Rev-Exp Region 5'!S$63</f>
        <v>0</v>
      </c>
      <c r="V1641" s="250">
        <f>'MMA Rev-Exp Region 5'!T$63</f>
        <v>0</v>
      </c>
      <c r="W1641" s="250">
        <f>'MMA Rev-Exp Region 5'!U$63</f>
        <v>0</v>
      </c>
    </row>
    <row r="1642" spans="5:23" x14ac:dyDescent="0.3">
      <c r="E1642" s="243">
        <f>Jurat!I$1</f>
        <v>0</v>
      </c>
      <c r="F1642" s="244">
        <f>Jurat!D$33</f>
        <v>0</v>
      </c>
      <c r="G1642" s="219" t="s">
        <v>553</v>
      </c>
      <c r="H1642" s="244">
        <v>42551</v>
      </c>
      <c r="I1642" s="219" t="s">
        <v>490</v>
      </c>
      <c r="J1642" s="219" t="s">
        <v>626</v>
      </c>
      <c r="K1642" s="219" t="s">
        <v>558</v>
      </c>
      <c r="L1642" s="219" t="s">
        <v>563</v>
      </c>
      <c r="M1642" s="236" t="s">
        <v>118</v>
      </c>
      <c r="N1642" s="229" t="s">
        <v>222</v>
      </c>
      <c r="O1642" s="250">
        <f>'MMA Rev-Exp Region 5'!M$64</f>
        <v>0</v>
      </c>
      <c r="P1642" s="250">
        <f>'MMA Rev-Exp Region 5'!N$64</f>
        <v>0</v>
      </c>
      <c r="Q1642" s="250">
        <f>'MMA Rev-Exp Region 5'!O$64</f>
        <v>0</v>
      </c>
      <c r="R1642" s="250">
        <f>'MMA Rev-Exp Region 5'!P$64</f>
        <v>0</v>
      </c>
      <c r="S1642" s="250">
        <f>'MMA Rev-Exp Region 5'!Q$64</f>
        <v>0</v>
      </c>
      <c r="T1642" s="250">
        <f>'MMA Rev-Exp Region 5'!R$64</f>
        <v>0</v>
      </c>
      <c r="U1642" s="250">
        <f>'MMA Rev-Exp Region 5'!S$64</f>
        <v>0</v>
      </c>
      <c r="V1642" s="250">
        <f>'MMA Rev-Exp Region 5'!T$64</f>
        <v>0</v>
      </c>
      <c r="W1642" s="250">
        <f>'MMA Rev-Exp Region 5'!U$64</f>
        <v>0</v>
      </c>
    </row>
    <row r="1643" spans="5:23" x14ac:dyDescent="0.3">
      <c r="E1643" s="243">
        <f>Jurat!I$1</f>
        <v>0</v>
      </c>
      <c r="F1643" s="244">
        <f>Jurat!D$33</f>
        <v>0</v>
      </c>
      <c r="G1643" s="219" t="s">
        <v>553</v>
      </c>
      <c r="H1643" s="244">
        <v>42551</v>
      </c>
      <c r="I1643" s="219" t="s">
        <v>490</v>
      </c>
      <c r="J1643" s="219" t="s">
        <v>626</v>
      </c>
      <c r="K1643" s="219" t="s">
        <v>558</v>
      </c>
      <c r="L1643" s="219" t="s">
        <v>563</v>
      </c>
      <c r="M1643" s="236" t="s">
        <v>119</v>
      </c>
      <c r="N1643" s="229" t="s">
        <v>223</v>
      </c>
      <c r="O1643" s="250">
        <f>'MMA Rev-Exp Region 5'!M$65</f>
        <v>0</v>
      </c>
      <c r="P1643" s="250">
        <f>'MMA Rev-Exp Region 5'!N$65</f>
        <v>0</v>
      </c>
      <c r="Q1643" s="250">
        <f>'MMA Rev-Exp Region 5'!O$65</f>
        <v>0</v>
      </c>
      <c r="R1643" s="250">
        <f>'MMA Rev-Exp Region 5'!P$65</f>
        <v>0</v>
      </c>
      <c r="S1643" s="250">
        <f>'MMA Rev-Exp Region 5'!Q$65</f>
        <v>0</v>
      </c>
      <c r="T1643" s="250">
        <f>'MMA Rev-Exp Region 5'!R$65</f>
        <v>0</v>
      </c>
      <c r="U1643" s="250">
        <f>'MMA Rev-Exp Region 5'!S$65</f>
        <v>0</v>
      </c>
      <c r="V1643" s="250">
        <f>'MMA Rev-Exp Region 5'!T$65</f>
        <v>0</v>
      </c>
      <c r="W1643" s="250">
        <f>'MMA Rev-Exp Region 5'!U$65</f>
        <v>0</v>
      </c>
    </row>
    <row r="1644" spans="5:23" x14ac:dyDescent="0.3">
      <c r="E1644" s="243">
        <f>Jurat!I$1</f>
        <v>0</v>
      </c>
      <c r="F1644" s="244">
        <f>Jurat!D$33</f>
        <v>0</v>
      </c>
      <c r="G1644" s="219" t="s">
        <v>553</v>
      </c>
      <c r="H1644" s="244">
        <v>42551</v>
      </c>
      <c r="I1644" s="219" t="s">
        <v>490</v>
      </c>
      <c r="J1644" s="219" t="s">
        <v>626</v>
      </c>
      <c r="K1644" s="219" t="s">
        <v>558</v>
      </c>
      <c r="L1644" s="219" t="s">
        <v>563</v>
      </c>
      <c r="M1644" s="236" t="s">
        <v>120</v>
      </c>
      <c r="N1644" s="229" t="s">
        <v>176</v>
      </c>
      <c r="O1644" s="250">
        <f>'MMA Rev-Exp Region 5'!M$66</f>
        <v>0</v>
      </c>
      <c r="P1644" s="250">
        <f>'MMA Rev-Exp Region 5'!N$66</f>
        <v>0</v>
      </c>
      <c r="Q1644" s="250">
        <f>'MMA Rev-Exp Region 5'!O$66</f>
        <v>0</v>
      </c>
      <c r="R1644" s="250">
        <f>'MMA Rev-Exp Region 5'!P$66</f>
        <v>0</v>
      </c>
      <c r="S1644" s="250">
        <f>'MMA Rev-Exp Region 5'!Q$66</f>
        <v>0</v>
      </c>
      <c r="T1644" s="250">
        <f>'MMA Rev-Exp Region 5'!R$66</f>
        <v>0</v>
      </c>
      <c r="U1644" s="250">
        <f>'MMA Rev-Exp Region 5'!S$66</f>
        <v>0</v>
      </c>
      <c r="V1644" s="250">
        <f>'MMA Rev-Exp Region 5'!T$66</f>
        <v>0</v>
      </c>
      <c r="W1644" s="250">
        <f>'MMA Rev-Exp Region 5'!U$66</f>
        <v>0</v>
      </c>
    </row>
    <row r="1645" spans="5:23" x14ac:dyDescent="0.3">
      <c r="E1645" s="243">
        <f>Jurat!I$1</f>
        <v>0</v>
      </c>
      <c r="F1645" s="244">
        <f>Jurat!D$33</f>
        <v>0</v>
      </c>
      <c r="G1645" s="219" t="s">
        <v>553</v>
      </c>
      <c r="H1645" s="244">
        <v>42551</v>
      </c>
      <c r="I1645" s="219" t="s">
        <v>490</v>
      </c>
      <c r="J1645" s="219" t="s">
        <v>626</v>
      </c>
      <c r="K1645" s="219" t="s">
        <v>558</v>
      </c>
      <c r="L1645" s="219" t="s">
        <v>563</v>
      </c>
      <c r="M1645" s="236" t="s">
        <v>121</v>
      </c>
      <c r="N1645" s="229" t="s">
        <v>146</v>
      </c>
      <c r="O1645" s="250">
        <f>'MMA Rev-Exp Region 5'!M$67</f>
        <v>0</v>
      </c>
      <c r="P1645" s="250">
        <f>'MMA Rev-Exp Region 5'!N$67</f>
        <v>0</v>
      </c>
      <c r="Q1645" s="250">
        <f>'MMA Rev-Exp Region 5'!O$67</f>
        <v>0</v>
      </c>
      <c r="R1645" s="250">
        <f>'MMA Rev-Exp Region 5'!P$67</f>
        <v>0</v>
      </c>
      <c r="S1645" s="250">
        <f>'MMA Rev-Exp Region 5'!Q$67</f>
        <v>0</v>
      </c>
      <c r="T1645" s="250">
        <f>'MMA Rev-Exp Region 5'!R$67</f>
        <v>0</v>
      </c>
      <c r="U1645" s="250">
        <f>'MMA Rev-Exp Region 5'!S$67</f>
        <v>0</v>
      </c>
      <c r="V1645" s="250">
        <f>'MMA Rev-Exp Region 5'!T$67</f>
        <v>0</v>
      </c>
      <c r="W1645" s="250">
        <f>'MMA Rev-Exp Region 5'!U$67</f>
        <v>0</v>
      </c>
    </row>
    <row r="1646" spans="5:23" x14ac:dyDescent="0.3">
      <c r="E1646" s="243">
        <f>Jurat!I$1</f>
        <v>0</v>
      </c>
      <c r="F1646" s="244">
        <f>Jurat!D$33</f>
        <v>0</v>
      </c>
      <c r="G1646" s="219" t="s">
        <v>553</v>
      </c>
      <c r="H1646" s="244">
        <v>42551</v>
      </c>
      <c r="I1646" s="219" t="s">
        <v>490</v>
      </c>
      <c r="J1646" s="219" t="s">
        <v>626</v>
      </c>
      <c r="K1646" s="219" t="s">
        <v>558</v>
      </c>
      <c r="L1646" s="219" t="s">
        <v>563</v>
      </c>
      <c r="M1646" s="236" t="s">
        <v>122</v>
      </c>
      <c r="N1646" s="229" t="s">
        <v>178</v>
      </c>
      <c r="O1646" s="250">
        <f>'MMA Rev-Exp Region 5'!M$68</f>
        <v>0</v>
      </c>
      <c r="P1646" s="250">
        <f>'MMA Rev-Exp Region 5'!N$68</f>
        <v>0</v>
      </c>
      <c r="Q1646" s="250">
        <f>'MMA Rev-Exp Region 5'!O$68</f>
        <v>0</v>
      </c>
      <c r="R1646" s="250">
        <f>'MMA Rev-Exp Region 5'!P$68</f>
        <v>0</v>
      </c>
      <c r="S1646" s="250">
        <f>'MMA Rev-Exp Region 5'!Q$68</f>
        <v>0</v>
      </c>
      <c r="T1646" s="250">
        <f>'MMA Rev-Exp Region 5'!R$68</f>
        <v>0</v>
      </c>
      <c r="U1646" s="250">
        <f>'MMA Rev-Exp Region 5'!S$68</f>
        <v>0</v>
      </c>
      <c r="V1646" s="250">
        <f>'MMA Rev-Exp Region 5'!T$68</f>
        <v>0</v>
      </c>
      <c r="W1646" s="250">
        <f>'MMA Rev-Exp Region 5'!U$68</f>
        <v>0</v>
      </c>
    </row>
    <row r="1647" spans="5:23" x14ac:dyDescent="0.3">
      <c r="E1647" s="243">
        <f>Jurat!I$1</f>
        <v>0</v>
      </c>
      <c r="F1647" s="244">
        <f>Jurat!D$33</f>
        <v>0</v>
      </c>
      <c r="G1647" s="219" t="s">
        <v>553</v>
      </c>
      <c r="H1647" s="244">
        <v>42551</v>
      </c>
      <c r="I1647" s="219" t="s">
        <v>490</v>
      </c>
      <c r="J1647" s="219" t="s">
        <v>626</v>
      </c>
      <c r="K1647" s="219" t="s">
        <v>558</v>
      </c>
      <c r="L1647" s="219" t="s">
        <v>563</v>
      </c>
      <c r="M1647" s="236" t="s">
        <v>123</v>
      </c>
      <c r="N1647" s="229" t="s">
        <v>585</v>
      </c>
      <c r="O1647" s="250">
        <f>'MMA Rev-Exp Region 5'!M$69</f>
        <v>0</v>
      </c>
      <c r="P1647" s="250">
        <f>'MMA Rev-Exp Region 5'!N$69</f>
        <v>0</v>
      </c>
      <c r="Q1647" s="250">
        <f>'MMA Rev-Exp Region 5'!O$69</f>
        <v>0</v>
      </c>
      <c r="R1647" s="250">
        <f>'MMA Rev-Exp Region 5'!P$69</f>
        <v>0</v>
      </c>
      <c r="S1647" s="250">
        <f>'MMA Rev-Exp Region 5'!Q$69</f>
        <v>0</v>
      </c>
      <c r="T1647" s="250">
        <f>'MMA Rev-Exp Region 5'!R$69</f>
        <v>0</v>
      </c>
      <c r="U1647" s="250">
        <f>'MMA Rev-Exp Region 5'!S$69</f>
        <v>0</v>
      </c>
      <c r="V1647" s="250">
        <f>'MMA Rev-Exp Region 5'!T$69</f>
        <v>0</v>
      </c>
      <c r="W1647" s="250">
        <f>'MMA Rev-Exp Region 5'!U$69</f>
        <v>0</v>
      </c>
    </row>
    <row r="1648" spans="5:23" x14ac:dyDescent="0.3">
      <c r="E1648" s="243">
        <f>Jurat!I$1</f>
        <v>0</v>
      </c>
      <c r="F1648" s="244">
        <f>Jurat!D$33</f>
        <v>0</v>
      </c>
      <c r="G1648" s="219" t="s">
        <v>553</v>
      </c>
      <c r="H1648" s="244">
        <v>42551</v>
      </c>
      <c r="I1648" s="219" t="s">
        <v>490</v>
      </c>
      <c r="J1648" s="219" t="s">
        <v>626</v>
      </c>
      <c r="K1648" s="219" t="s">
        <v>558</v>
      </c>
      <c r="L1648" s="219" t="s">
        <v>6</v>
      </c>
      <c r="M1648" s="236" t="s">
        <v>129</v>
      </c>
      <c r="N1648" s="229" t="s">
        <v>224</v>
      </c>
      <c r="O1648" s="250">
        <f>'MMA Rev-Exp Region 5'!M$71</f>
        <v>0</v>
      </c>
      <c r="P1648" s="250">
        <f>'MMA Rev-Exp Region 5'!N$71</f>
        <v>0</v>
      </c>
      <c r="Q1648" s="250">
        <f>'MMA Rev-Exp Region 5'!O$71</f>
        <v>0</v>
      </c>
      <c r="R1648" s="250">
        <f>'MMA Rev-Exp Region 5'!P$71</f>
        <v>0</v>
      </c>
      <c r="S1648" s="250">
        <f>'MMA Rev-Exp Region 5'!Q$71</f>
        <v>0</v>
      </c>
      <c r="T1648" s="250">
        <f>'MMA Rev-Exp Region 5'!R$71</f>
        <v>0</v>
      </c>
      <c r="U1648" s="250">
        <f>'MMA Rev-Exp Region 5'!S$71</f>
        <v>0</v>
      </c>
      <c r="V1648" s="250">
        <f>'MMA Rev-Exp Region 5'!T$71</f>
        <v>0</v>
      </c>
      <c r="W1648" s="250">
        <f>'MMA Rev-Exp Region 5'!U$71</f>
        <v>0</v>
      </c>
    </row>
    <row r="1649" spans="5:23" x14ac:dyDescent="0.3">
      <c r="E1649" s="243">
        <f>Jurat!I$1</f>
        <v>0</v>
      </c>
      <c r="F1649" s="244">
        <f>Jurat!D$33</f>
        <v>0</v>
      </c>
      <c r="G1649" s="219" t="s">
        <v>553</v>
      </c>
      <c r="H1649" s="244">
        <v>42551</v>
      </c>
      <c r="I1649" s="219" t="s">
        <v>490</v>
      </c>
      <c r="J1649" s="219" t="s">
        <v>626</v>
      </c>
      <c r="K1649" s="219" t="s">
        <v>558</v>
      </c>
      <c r="L1649" s="219" t="s">
        <v>6</v>
      </c>
      <c r="M1649" s="236" t="s">
        <v>50</v>
      </c>
      <c r="N1649" s="229" t="s">
        <v>179</v>
      </c>
      <c r="O1649" s="250">
        <f>'MMA Rev-Exp Region 5'!M$72</f>
        <v>0</v>
      </c>
      <c r="P1649" s="250">
        <f>'MMA Rev-Exp Region 5'!N$72</f>
        <v>0</v>
      </c>
      <c r="Q1649" s="250">
        <f>'MMA Rev-Exp Region 5'!O$72</f>
        <v>0</v>
      </c>
      <c r="R1649" s="250">
        <f>'MMA Rev-Exp Region 5'!P$72</f>
        <v>0</v>
      </c>
      <c r="S1649" s="250">
        <f>'MMA Rev-Exp Region 5'!Q$72</f>
        <v>0</v>
      </c>
      <c r="T1649" s="250">
        <f>'MMA Rev-Exp Region 5'!R$72</f>
        <v>0</v>
      </c>
      <c r="U1649" s="250">
        <f>'MMA Rev-Exp Region 5'!S$72</f>
        <v>0</v>
      </c>
      <c r="V1649" s="250">
        <f>'MMA Rev-Exp Region 5'!T$72</f>
        <v>0</v>
      </c>
      <c r="W1649" s="250">
        <f>'MMA Rev-Exp Region 5'!U$72</f>
        <v>0</v>
      </c>
    </row>
    <row r="1650" spans="5:23" x14ac:dyDescent="0.3">
      <c r="E1650" s="243">
        <f>Jurat!I$1</f>
        <v>0</v>
      </c>
      <c r="F1650" s="244">
        <f>Jurat!D$33</f>
        <v>0</v>
      </c>
      <c r="G1650" s="219" t="s">
        <v>553</v>
      </c>
      <c r="H1650" s="244">
        <v>42551</v>
      </c>
      <c r="I1650" s="219" t="s">
        <v>490</v>
      </c>
      <c r="J1650" s="219" t="s">
        <v>626</v>
      </c>
      <c r="K1650" s="219" t="s">
        <v>558</v>
      </c>
      <c r="L1650" s="219" t="s">
        <v>6</v>
      </c>
      <c r="M1650" s="236" t="s">
        <v>51</v>
      </c>
      <c r="N1650" s="229" t="s">
        <v>180</v>
      </c>
      <c r="O1650" s="250">
        <f>'MMA Rev-Exp Region 5'!M$73</f>
        <v>0</v>
      </c>
      <c r="P1650" s="250">
        <f>'MMA Rev-Exp Region 5'!N$73</f>
        <v>0</v>
      </c>
      <c r="Q1650" s="250">
        <f>'MMA Rev-Exp Region 5'!O$73</f>
        <v>0</v>
      </c>
      <c r="R1650" s="250">
        <f>'MMA Rev-Exp Region 5'!P$73</f>
        <v>0</v>
      </c>
      <c r="S1650" s="250">
        <f>'MMA Rev-Exp Region 5'!Q$73</f>
        <v>0</v>
      </c>
      <c r="T1650" s="250">
        <f>'MMA Rev-Exp Region 5'!R$73</f>
        <v>0</v>
      </c>
      <c r="U1650" s="250">
        <f>'MMA Rev-Exp Region 5'!S$73</f>
        <v>0</v>
      </c>
      <c r="V1650" s="250">
        <f>'MMA Rev-Exp Region 5'!T$73</f>
        <v>0</v>
      </c>
      <c r="W1650" s="250">
        <f>'MMA Rev-Exp Region 5'!U$73</f>
        <v>0</v>
      </c>
    </row>
    <row r="1651" spans="5:23" x14ac:dyDescent="0.3">
      <c r="E1651" s="243">
        <f>Jurat!I$1</f>
        <v>0</v>
      </c>
      <c r="F1651" s="244">
        <f>Jurat!D$33</f>
        <v>0</v>
      </c>
      <c r="G1651" s="219" t="s">
        <v>553</v>
      </c>
      <c r="H1651" s="244">
        <v>42551</v>
      </c>
      <c r="I1651" s="219" t="s">
        <v>490</v>
      </c>
      <c r="J1651" s="219" t="s">
        <v>626</v>
      </c>
      <c r="K1651" s="219" t="s">
        <v>558</v>
      </c>
      <c r="L1651" s="219" t="s">
        <v>6</v>
      </c>
      <c r="M1651" s="236" t="s">
        <v>181</v>
      </c>
      <c r="N1651" s="229" t="s">
        <v>577</v>
      </c>
      <c r="O1651" s="250">
        <f>'MMA Rev-Exp Region 5'!M$74</f>
        <v>0</v>
      </c>
      <c r="P1651" s="250">
        <f>'MMA Rev-Exp Region 5'!N$74</f>
        <v>0</v>
      </c>
      <c r="Q1651" s="250">
        <f>'MMA Rev-Exp Region 5'!O$74</f>
        <v>0</v>
      </c>
      <c r="R1651" s="250">
        <f>'MMA Rev-Exp Region 5'!P$74</f>
        <v>0</v>
      </c>
      <c r="S1651" s="250">
        <f>'MMA Rev-Exp Region 5'!Q$74</f>
        <v>0</v>
      </c>
      <c r="T1651" s="250">
        <f>'MMA Rev-Exp Region 5'!R$74</f>
        <v>0</v>
      </c>
      <c r="U1651" s="250">
        <f>'MMA Rev-Exp Region 5'!S$74</f>
        <v>0</v>
      </c>
      <c r="V1651" s="250">
        <f>'MMA Rev-Exp Region 5'!T$74</f>
        <v>0</v>
      </c>
      <c r="W1651" s="250">
        <f>'MMA Rev-Exp Region 5'!U$74</f>
        <v>0</v>
      </c>
    </row>
    <row r="1652" spans="5:23" x14ac:dyDescent="0.3">
      <c r="E1652" s="243">
        <f>Jurat!I$1</f>
        <v>0</v>
      </c>
      <c r="F1652" s="244">
        <f>Jurat!D$33</f>
        <v>0</v>
      </c>
      <c r="G1652" s="219" t="s">
        <v>553</v>
      </c>
      <c r="H1652" s="244">
        <v>42551</v>
      </c>
      <c r="I1652" s="219" t="s">
        <v>490</v>
      </c>
      <c r="J1652" s="219" t="s">
        <v>626</v>
      </c>
      <c r="K1652" s="219" t="s">
        <v>558</v>
      </c>
      <c r="L1652" s="219" t="s">
        <v>547</v>
      </c>
      <c r="M1652" s="237" t="s">
        <v>132</v>
      </c>
      <c r="N1652" s="228" t="s">
        <v>36</v>
      </c>
      <c r="O1652" s="250">
        <f>'MMA Rev-Exp Region 5'!M$80</f>
        <v>0</v>
      </c>
      <c r="P1652" s="250">
        <f>'MMA Rev-Exp Region 5'!N$80</f>
        <v>0</v>
      </c>
      <c r="Q1652" s="250">
        <f>'MMA Rev-Exp Region 5'!O$80</f>
        <v>0</v>
      </c>
      <c r="R1652" s="250">
        <f>'MMA Rev-Exp Region 5'!P$80</f>
        <v>0</v>
      </c>
      <c r="S1652" s="250">
        <f>'MMA Rev-Exp Region 5'!Q$80</f>
        <v>0</v>
      </c>
      <c r="T1652" s="250">
        <f>'MMA Rev-Exp Region 5'!R$80</f>
        <v>0</v>
      </c>
      <c r="U1652" s="250">
        <f>'MMA Rev-Exp Region 5'!S$80</f>
        <v>0</v>
      </c>
      <c r="V1652" s="250">
        <f>'MMA Rev-Exp Region 5'!T$80</f>
        <v>0</v>
      </c>
      <c r="W1652" s="250">
        <f>'MMA Rev-Exp Region 5'!U$80</f>
        <v>0</v>
      </c>
    </row>
    <row r="1653" spans="5:23" x14ac:dyDescent="0.3">
      <c r="E1653" s="243">
        <f>Jurat!I$1</f>
        <v>0</v>
      </c>
      <c r="F1653" s="244">
        <f>Jurat!D$33</f>
        <v>0</v>
      </c>
      <c r="G1653" s="219" t="s">
        <v>553</v>
      </c>
      <c r="H1653" s="244">
        <v>42551</v>
      </c>
      <c r="I1653" s="219" t="s">
        <v>490</v>
      </c>
      <c r="J1653" s="219" t="s">
        <v>626</v>
      </c>
      <c r="K1653" s="219" t="s">
        <v>558</v>
      </c>
      <c r="L1653" s="219" t="s">
        <v>547</v>
      </c>
      <c r="M1653" s="237" t="s">
        <v>182</v>
      </c>
      <c r="N1653" s="228" t="s">
        <v>148</v>
      </c>
      <c r="O1653" s="250">
        <f>'MMA Rev-Exp Region 5'!M$81</f>
        <v>0</v>
      </c>
      <c r="P1653" s="250">
        <f>'MMA Rev-Exp Region 5'!N$81</f>
        <v>0</v>
      </c>
      <c r="Q1653" s="250">
        <f>'MMA Rev-Exp Region 5'!O$81</f>
        <v>0</v>
      </c>
      <c r="R1653" s="250">
        <f>'MMA Rev-Exp Region 5'!P$81</f>
        <v>0</v>
      </c>
      <c r="S1653" s="250">
        <f>'MMA Rev-Exp Region 5'!Q$81</f>
        <v>0</v>
      </c>
      <c r="T1653" s="250">
        <f>'MMA Rev-Exp Region 5'!R$81</f>
        <v>0</v>
      </c>
      <c r="U1653" s="250">
        <f>'MMA Rev-Exp Region 5'!S$81</f>
        <v>0</v>
      </c>
      <c r="V1653" s="250">
        <f>'MMA Rev-Exp Region 5'!T$81</f>
        <v>0</v>
      </c>
      <c r="W1653" s="250">
        <f>'MMA Rev-Exp Region 5'!U$81</f>
        <v>0</v>
      </c>
    </row>
    <row r="1654" spans="5:23" x14ac:dyDescent="0.3">
      <c r="E1654" s="243">
        <f>Jurat!I$1</f>
        <v>0</v>
      </c>
      <c r="F1654" s="244">
        <f>Jurat!D$33</f>
        <v>0</v>
      </c>
      <c r="G1654" s="219" t="s">
        <v>553</v>
      </c>
      <c r="H1654" s="244">
        <v>42551</v>
      </c>
      <c r="I1654" s="219" t="s">
        <v>490</v>
      </c>
      <c r="J1654" s="219" t="s">
        <v>626</v>
      </c>
      <c r="K1654" s="219" t="s">
        <v>558</v>
      </c>
      <c r="L1654" s="219" t="s">
        <v>547</v>
      </c>
      <c r="M1654" s="237" t="s">
        <v>184</v>
      </c>
      <c r="N1654" s="228" t="s">
        <v>44</v>
      </c>
      <c r="O1654" s="250">
        <f>'MMA Rev-Exp Region 5'!M$83</f>
        <v>0</v>
      </c>
      <c r="P1654" s="250">
        <f>'MMA Rev-Exp Region 5'!N$83</f>
        <v>0</v>
      </c>
      <c r="Q1654" s="250">
        <f>'MMA Rev-Exp Region 5'!O$83</f>
        <v>0</v>
      </c>
      <c r="R1654" s="250">
        <f>'MMA Rev-Exp Region 5'!P$83</f>
        <v>0</v>
      </c>
      <c r="S1654" s="250">
        <f>'MMA Rev-Exp Region 5'!Q$83</f>
        <v>0</v>
      </c>
      <c r="T1654" s="250">
        <f>'MMA Rev-Exp Region 5'!R$83</f>
        <v>0</v>
      </c>
      <c r="U1654" s="250">
        <f>'MMA Rev-Exp Region 5'!S$83</f>
        <v>0</v>
      </c>
      <c r="V1654" s="250">
        <f>'MMA Rev-Exp Region 5'!T$83</f>
        <v>0</v>
      </c>
      <c r="W1654" s="250">
        <f>'MMA Rev-Exp Region 5'!U$83</f>
        <v>0</v>
      </c>
    </row>
    <row r="1655" spans="5:23" x14ac:dyDescent="0.3">
      <c r="E1655" s="243">
        <f>Jurat!I$1</f>
        <v>0</v>
      </c>
      <c r="F1655" s="244">
        <f>Jurat!D$33</f>
        <v>0</v>
      </c>
      <c r="G1655" s="219" t="s">
        <v>553</v>
      </c>
      <c r="H1655" s="244">
        <v>42551</v>
      </c>
      <c r="I1655" s="219" t="s">
        <v>490</v>
      </c>
      <c r="J1655" s="219" t="s">
        <v>626</v>
      </c>
      <c r="K1655" s="219" t="s">
        <v>558</v>
      </c>
      <c r="L1655" s="219" t="s">
        <v>547</v>
      </c>
      <c r="M1655" s="237" t="s">
        <v>185</v>
      </c>
      <c r="N1655" s="228" t="s">
        <v>427</v>
      </c>
      <c r="O1655" s="250">
        <f>'MMA Rev-Exp Region 5'!M$84</f>
        <v>0</v>
      </c>
      <c r="P1655" s="250">
        <f>'MMA Rev-Exp Region 5'!N$84</f>
        <v>0</v>
      </c>
      <c r="Q1655" s="250">
        <f>'MMA Rev-Exp Region 5'!O$84</f>
        <v>0</v>
      </c>
      <c r="R1655" s="250">
        <f>'MMA Rev-Exp Region 5'!P$84</f>
        <v>0</v>
      </c>
      <c r="S1655" s="250">
        <f>'MMA Rev-Exp Region 5'!Q$84</f>
        <v>0</v>
      </c>
      <c r="T1655" s="250">
        <f>'MMA Rev-Exp Region 5'!R$84</f>
        <v>0</v>
      </c>
      <c r="U1655" s="250">
        <f>'MMA Rev-Exp Region 5'!S$84</f>
        <v>0</v>
      </c>
      <c r="V1655" s="250">
        <f>'MMA Rev-Exp Region 5'!T$84</f>
        <v>0</v>
      </c>
      <c r="W1655" s="250">
        <f>'MMA Rev-Exp Region 5'!U$84</f>
        <v>0</v>
      </c>
    </row>
    <row r="1656" spans="5:23" x14ac:dyDescent="0.3">
      <c r="E1656" s="243">
        <f>Jurat!I$1</f>
        <v>0</v>
      </c>
      <c r="F1656" s="244">
        <f>Jurat!D$33</f>
        <v>0</v>
      </c>
      <c r="G1656" s="219" t="s">
        <v>553</v>
      </c>
      <c r="H1656" s="244">
        <v>42551</v>
      </c>
      <c r="I1656" s="219" t="s">
        <v>490</v>
      </c>
      <c r="J1656" s="219" t="s">
        <v>626</v>
      </c>
      <c r="K1656" s="219" t="s">
        <v>564</v>
      </c>
      <c r="L1656" s="219" t="s">
        <v>549</v>
      </c>
      <c r="M1656" s="236" t="s">
        <v>133</v>
      </c>
      <c r="N1656" s="228" t="s">
        <v>30</v>
      </c>
      <c r="O1656" s="250">
        <f>'MMA Rev-Exp Region 5'!M$89</f>
        <v>0</v>
      </c>
      <c r="P1656" s="250">
        <v>0</v>
      </c>
      <c r="Q1656" s="250">
        <v>0</v>
      </c>
      <c r="R1656" s="250">
        <v>0</v>
      </c>
      <c r="S1656" s="250">
        <v>0</v>
      </c>
      <c r="T1656" s="250">
        <v>0</v>
      </c>
      <c r="U1656" s="250">
        <v>0</v>
      </c>
      <c r="V1656" s="250">
        <v>0</v>
      </c>
      <c r="W1656" s="250">
        <v>0</v>
      </c>
    </row>
    <row r="1657" spans="5:23" x14ac:dyDescent="0.3">
      <c r="E1657" s="243">
        <f>Jurat!I$1</f>
        <v>0</v>
      </c>
      <c r="F1657" s="244">
        <f>Jurat!D$33</f>
        <v>0</v>
      </c>
      <c r="G1657" s="219" t="s">
        <v>553</v>
      </c>
      <c r="H1657" s="244">
        <v>42551</v>
      </c>
      <c r="I1657" s="219" t="s">
        <v>490</v>
      </c>
      <c r="J1657" s="219" t="s">
        <v>626</v>
      </c>
      <c r="K1657" s="219" t="s">
        <v>564</v>
      </c>
      <c r="L1657" s="219" t="s">
        <v>549</v>
      </c>
      <c r="M1657" s="236" t="s">
        <v>134</v>
      </c>
      <c r="N1657" s="231" t="s">
        <v>109</v>
      </c>
      <c r="O1657" s="250">
        <f>'MMA Rev-Exp Region 5'!M$90</f>
        <v>0</v>
      </c>
      <c r="P1657" s="250">
        <v>0</v>
      </c>
      <c r="Q1657" s="250">
        <v>0</v>
      </c>
      <c r="R1657" s="250">
        <v>0</v>
      </c>
      <c r="S1657" s="250">
        <v>0</v>
      </c>
      <c r="T1657" s="250">
        <v>0</v>
      </c>
      <c r="U1657" s="250">
        <v>0</v>
      </c>
      <c r="V1657" s="250">
        <v>0</v>
      </c>
      <c r="W1657" s="250">
        <v>0</v>
      </c>
    </row>
    <row r="1658" spans="5:23" x14ac:dyDescent="0.3">
      <c r="E1658" s="243">
        <f>Jurat!I$1</f>
        <v>0</v>
      </c>
      <c r="F1658" s="244">
        <f>Jurat!D$33</f>
        <v>0</v>
      </c>
      <c r="G1658" s="219" t="s">
        <v>553</v>
      </c>
      <c r="H1658" s="244">
        <v>42551</v>
      </c>
      <c r="I1658" s="219" t="s">
        <v>490</v>
      </c>
      <c r="J1658" s="219" t="s">
        <v>626</v>
      </c>
      <c r="K1658" s="219" t="s">
        <v>564</v>
      </c>
      <c r="L1658" s="219" t="s">
        <v>549</v>
      </c>
      <c r="M1658" s="236" t="s">
        <v>135</v>
      </c>
      <c r="N1658" s="228" t="s">
        <v>110</v>
      </c>
      <c r="O1658" s="250">
        <f>'MMA Rev-Exp Region 5'!M$91</f>
        <v>0</v>
      </c>
      <c r="P1658" s="250">
        <v>0</v>
      </c>
      <c r="Q1658" s="250">
        <v>0</v>
      </c>
      <c r="R1658" s="250">
        <v>0</v>
      </c>
      <c r="S1658" s="250">
        <v>0</v>
      </c>
      <c r="T1658" s="250">
        <v>0</v>
      </c>
      <c r="U1658" s="250">
        <v>0</v>
      </c>
      <c r="V1658" s="250">
        <v>0</v>
      </c>
      <c r="W1658" s="250">
        <v>0</v>
      </c>
    </row>
    <row r="1659" spans="5:23" x14ac:dyDescent="0.3">
      <c r="E1659" s="243">
        <f>Jurat!I$1</f>
        <v>0</v>
      </c>
      <c r="F1659" s="244">
        <f>Jurat!D$33</f>
        <v>0</v>
      </c>
      <c r="G1659" s="219" t="s">
        <v>553</v>
      </c>
      <c r="H1659" s="244">
        <v>42551</v>
      </c>
      <c r="I1659" s="219" t="s">
        <v>490</v>
      </c>
      <c r="J1659" s="219" t="s">
        <v>626</v>
      </c>
      <c r="K1659" s="219" t="s">
        <v>564</v>
      </c>
      <c r="L1659" s="219" t="s">
        <v>549</v>
      </c>
      <c r="M1659" s="239" t="s">
        <v>136</v>
      </c>
      <c r="N1659" s="228" t="s">
        <v>111</v>
      </c>
      <c r="O1659" s="250">
        <f>'MMA Rev-Exp Region 5'!M$92</f>
        <v>0</v>
      </c>
      <c r="P1659" s="250">
        <v>0</v>
      </c>
      <c r="Q1659" s="250">
        <v>0</v>
      </c>
      <c r="R1659" s="250">
        <v>0</v>
      </c>
      <c r="S1659" s="250">
        <v>0</v>
      </c>
      <c r="T1659" s="250">
        <v>0</v>
      </c>
      <c r="U1659" s="250">
        <v>0</v>
      </c>
      <c r="V1659" s="250">
        <v>0</v>
      </c>
      <c r="W1659" s="250">
        <v>0</v>
      </c>
    </row>
    <row r="1660" spans="5:23" x14ac:dyDescent="0.3">
      <c r="E1660" s="243">
        <f>Jurat!I$1</f>
        <v>0</v>
      </c>
      <c r="F1660" s="244">
        <f>Jurat!D$33</f>
        <v>0</v>
      </c>
      <c r="G1660" s="219" t="s">
        <v>553</v>
      </c>
      <c r="H1660" s="244">
        <v>42551</v>
      </c>
      <c r="I1660" s="219" t="s">
        <v>490</v>
      </c>
      <c r="J1660" s="219" t="s">
        <v>626</v>
      </c>
      <c r="K1660" s="219" t="s">
        <v>564</v>
      </c>
      <c r="L1660" s="219" t="s">
        <v>549</v>
      </c>
      <c r="M1660" s="239" t="s">
        <v>137</v>
      </c>
      <c r="N1660" s="228" t="s">
        <v>112</v>
      </c>
      <c r="O1660" s="250">
        <f>'MMA Rev-Exp Region 5'!M$93</f>
        <v>0</v>
      </c>
      <c r="P1660" s="250">
        <v>0</v>
      </c>
      <c r="Q1660" s="250">
        <v>0</v>
      </c>
      <c r="R1660" s="250">
        <v>0</v>
      </c>
      <c r="S1660" s="250">
        <v>0</v>
      </c>
      <c r="T1660" s="250">
        <v>0</v>
      </c>
      <c r="U1660" s="250">
        <v>0</v>
      </c>
      <c r="V1660" s="250">
        <v>0</v>
      </c>
      <c r="W1660" s="250">
        <v>0</v>
      </c>
    </row>
    <row r="1661" spans="5:23" x14ac:dyDescent="0.3">
      <c r="E1661" s="243">
        <f>Jurat!I$1</f>
        <v>0</v>
      </c>
      <c r="F1661" s="244">
        <f>Jurat!D$33</f>
        <v>0</v>
      </c>
      <c r="G1661" s="219" t="s">
        <v>553</v>
      </c>
      <c r="H1661" s="244">
        <v>42551</v>
      </c>
      <c r="I1661" s="219" t="s">
        <v>490</v>
      </c>
      <c r="J1661" s="219" t="s">
        <v>626</v>
      </c>
      <c r="K1661" s="219" t="s">
        <v>564</v>
      </c>
      <c r="L1661" s="219" t="s">
        <v>549</v>
      </c>
      <c r="M1661" s="236" t="s">
        <v>138</v>
      </c>
      <c r="N1661" s="231" t="s">
        <v>31</v>
      </c>
      <c r="O1661" s="250">
        <f>'MMA Rev-Exp Region 5'!M$94</f>
        <v>0</v>
      </c>
      <c r="P1661" s="250">
        <v>0</v>
      </c>
      <c r="Q1661" s="250">
        <v>0</v>
      </c>
      <c r="R1661" s="250">
        <v>0</v>
      </c>
      <c r="S1661" s="250">
        <v>0</v>
      </c>
      <c r="T1661" s="250">
        <v>0</v>
      </c>
      <c r="U1661" s="250">
        <v>0</v>
      </c>
      <c r="V1661" s="250">
        <v>0</v>
      </c>
      <c r="W1661" s="250">
        <v>0</v>
      </c>
    </row>
    <row r="1662" spans="5:23" x14ac:dyDescent="0.3">
      <c r="E1662" s="243">
        <f>Jurat!I$1</f>
        <v>0</v>
      </c>
      <c r="F1662" s="244">
        <f>Jurat!D$33</f>
        <v>0</v>
      </c>
      <c r="G1662" s="219" t="s">
        <v>553</v>
      </c>
      <c r="H1662" s="244">
        <v>42551</v>
      </c>
      <c r="I1662" s="219" t="s">
        <v>490</v>
      </c>
      <c r="J1662" s="219" t="s">
        <v>626</v>
      </c>
      <c r="K1662" s="219" t="s">
        <v>550</v>
      </c>
      <c r="L1662" s="219" t="s">
        <v>550</v>
      </c>
      <c r="M1662" s="237" t="s">
        <v>140</v>
      </c>
      <c r="N1662" s="231" t="s">
        <v>424</v>
      </c>
      <c r="O1662" s="250">
        <f>'MMA Rev-Exp Region 5'!M$96</f>
        <v>0</v>
      </c>
      <c r="P1662" s="250">
        <v>0</v>
      </c>
      <c r="Q1662" s="250">
        <v>0</v>
      </c>
      <c r="R1662" s="250">
        <v>0</v>
      </c>
      <c r="S1662" s="250">
        <v>0</v>
      </c>
      <c r="T1662" s="250">
        <v>0</v>
      </c>
      <c r="U1662" s="250">
        <v>0</v>
      </c>
      <c r="V1662" s="250">
        <v>0</v>
      </c>
      <c r="W1662" s="250">
        <v>0</v>
      </c>
    </row>
    <row r="1663" spans="5:23" x14ac:dyDescent="0.3">
      <c r="E1663" s="243">
        <f>Jurat!I$1</f>
        <v>0</v>
      </c>
      <c r="F1663" s="244">
        <f>Jurat!D$33</f>
        <v>0</v>
      </c>
      <c r="G1663" s="219" t="s">
        <v>553</v>
      </c>
      <c r="H1663" s="244">
        <v>42551</v>
      </c>
      <c r="I1663" s="219" t="s">
        <v>490</v>
      </c>
      <c r="J1663" s="219" t="s">
        <v>626</v>
      </c>
      <c r="K1663" s="219" t="s">
        <v>550</v>
      </c>
      <c r="L1663" s="219" t="s">
        <v>550</v>
      </c>
      <c r="M1663" s="237" t="s">
        <v>141</v>
      </c>
      <c r="N1663" s="231" t="s">
        <v>417</v>
      </c>
      <c r="O1663" s="250">
        <f>'MMA Rev-Exp Region 5'!M$97</f>
        <v>0</v>
      </c>
      <c r="P1663" s="250">
        <v>0</v>
      </c>
      <c r="Q1663" s="250">
        <v>0</v>
      </c>
      <c r="R1663" s="250">
        <v>0</v>
      </c>
      <c r="S1663" s="250">
        <v>0</v>
      </c>
      <c r="T1663" s="250">
        <v>0</v>
      </c>
      <c r="U1663" s="250">
        <v>0</v>
      </c>
      <c r="V1663" s="250">
        <v>0</v>
      </c>
      <c r="W1663" s="250">
        <v>0</v>
      </c>
    </row>
    <row r="1664" spans="5:23" ht="28.8" x14ac:dyDescent="0.3">
      <c r="E1664" s="243">
        <f>Jurat!I$1</f>
        <v>0</v>
      </c>
      <c r="F1664" s="244">
        <f>Jurat!D$33</f>
        <v>0</v>
      </c>
      <c r="G1664" s="219" t="s">
        <v>553</v>
      </c>
      <c r="H1664" s="244">
        <v>42551</v>
      </c>
      <c r="I1664" s="219" t="s">
        <v>490</v>
      </c>
      <c r="J1664" s="219" t="s">
        <v>626</v>
      </c>
      <c r="K1664" s="219" t="s">
        <v>550</v>
      </c>
      <c r="L1664" s="219" t="s">
        <v>550</v>
      </c>
      <c r="M1664" s="237" t="s">
        <v>142</v>
      </c>
      <c r="N1664" s="231" t="s">
        <v>197</v>
      </c>
      <c r="O1664" s="250">
        <f>'MMA Rev-Exp Region 5'!M$98</f>
        <v>0</v>
      </c>
      <c r="P1664" s="250">
        <v>0</v>
      </c>
      <c r="Q1664" s="250">
        <v>0</v>
      </c>
      <c r="R1664" s="250">
        <v>0</v>
      </c>
      <c r="S1664" s="250">
        <v>0</v>
      </c>
      <c r="T1664" s="250">
        <v>0</v>
      </c>
      <c r="U1664" s="250">
        <v>0</v>
      </c>
      <c r="V1664" s="250">
        <v>0</v>
      </c>
      <c r="W1664" s="250">
        <v>0</v>
      </c>
    </row>
    <row r="1665" spans="5:23" x14ac:dyDescent="0.3">
      <c r="E1665" s="243">
        <f>Jurat!I$1</f>
        <v>0</v>
      </c>
      <c r="F1665" s="244">
        <f>Jurat!D$33</f>
        <v>0</v>
      </c>
      <c r="G1665" s="219" t="s">
        <v>553</v>
      </c>
      <c r="H1665" s="244">
        <v>42551</v>
      </c>
      <c r="I1665" s="219" t="s">
        <v>490</v>
      </c>
      <c r="J1665" s="219" t="s">
        <v>627</v>
      </c>
      <c r="K1665" s="234" t="s">
        <v>29</v>
      </c>
      <c r="L1665" s="234" t="s">
        <v>29</v>
      </c>
      <c r="M1665" s="237" t="s">
        <v>325</v>
      </c>
      <c r="N1665" s="231" t="s">
        <v>29</v>
      </c>
      <c r="O1665" s="250">
        <f>'MMA Rev-Exp Region 5'!M$105</f>
        <v>0</v>
      </c>
      <c r="P1665" s="250">
        <v>0</v>
      </c>
      <c r="Q1665" s="250">
        <v>0</v>
      </c>
      <c r="R1665" s="250">
        <v>0</v>
      </c>
      <c r="S1665" s="250">
        <v>0</v>
      </c>
      <c r="T1665" s="250">
        <v>0</v>
      </c>
      <c r="U1665" s="250">
        <v>0</v>
      </c>
      <c r="V1665" s="250">
        <v>0</v>
      </c>
      <c r="W1665" s="250">
        <v>0</v>
      </c>
    </row>
    <row r="1666" spans="5:23" x14ac:dyDescent="0.3">
      <c r="E1666" s="243">
        <f>Jurat!I$1</f>
        <v>0</v>
      </c>
      <c r="F1666" s="244">
        <f>Jurat!D$33</f>
        <v>0</v>
      </c>
      <c r="G1666" s="219" t="s">
        <v>553</v>
      </c>
      <c r="H1666" s="244">
        <v>42551</v>
      </c>
      <c r="I1666" s="219" t="s">
        <v>490</v>
      </c>
      <c r="J1666" s="219" t="s">
        <v>628</v>
      </c>
      <c r="K1666" s="219" t="s">
        <v>629</v>
      </c>
      <c r="L1666" s="234" t="s">
        <v>629</v>
      </c>
      <c r="M1666" s="238" t="s">
        <v>327</v>
      </c>
      <c r="N1666" s="231" t="s">
        <v>419</v>
      </c>
      <c r="O1666" s="250">
        <f>'MMA Rev-Exp Region 5'!M$107</f>
        <v>0</v>
      </c>
      <c r="P1666" s="250">
        <v>0</v>
      </c>
      <c r="Q1666" s="250">
        <v>0</v>
      </c>
      <c r="R1666" s="250">
        <v>0</v>
      </c>
      <c r="S1666" s="250">
        <v>0</v>
      </c>
      <c r="T1666" s="250">
        <v>0</v>
      </c>
      <c r="U1666" s="250">
        <v>0</v>
      </c>
      <c r="V1666" s="250">
        <v>0</v>
      </c>
      <c r="W1666" s="250">
        <v>0</v>
      </c>
    </row>
    <row r="1667" spans="5:23" x14ac:dyDescent="0.3">
      <c r="E1667" s="243">
        <f>Jurat!I$1</f>
        <v>0</v>
      </c>
      <c r="F1667" s="244">
        <f>Jurat!D$33</f>
        <v>0</v>
      </c>
      <c r="G1667" s="219" t="s">
        <v>553</v>
      </c>
      <c r="H1667" s="244">
        <v>42551</v>
      </c>
      <c r="I1667" s="219" t="s">
        <v>490</v>
      </c>
      <c r="J1667" s="219" t="s">
        <v>627</v>
      </c>
      <c r="K1667" s="219" t="s">
        <v>630</v>
      </c>
      <c r="L1667" s="234" t="s">
        <v>630</v>
      </c>
      <c r="M1667" s="238" t="s">
        <v>201</v>
      </c>
      <c r="N1667" s="231" t="s">
        <v>421</v>
      </c>
      <c r="O1667" s="250">
        <f>'MMA Rev-Exp Region 5'!M$108</f>
        <v>0</v>
      </c>
      <c r="P1667" s="250">
        <v>0</v>
      </c>
      <c r="Q1667" s="250">
        <v>0</v>
      </c>
      <c r="R1667" s="250">
        <v>0</v>
      </c>
      <c r="S1667" s="250">
        <v>0</v>
      </c>
      <c r="T1667" s="250">
        <v>0</v>
      </c>
      <c r="U1667" s="250">
        <v>0</v>
      </c>
      <c r="V1667" s="250">
        <v>0</v>
      </c>
      <c r="W1667" s="250">
        <v>0</v>
      </c>
    </row>
    <row r="1668" spans="5:23" x14ac:dyDescent="0.3">
      <c r="E1668" s="243">
        <f>Jurat!I$1</f>
        <v>0</v>
      </c>
      <c r="F1668" s="244">
        <f>Jurat!D$33</f>
        <v>0</v>
      </c>
      <c r="G1668" s="219" t="s">
        <v>553</v>
      </c>
      <c r="H1668" s="244">
        <v>42551</v>
      </c>
      <c r="I1668" s="219" t="s">
        <v>490</v>
      </c>
      <c r="J1668" s="219" t="s">
        <v>627</v>
      </c>
      <c r="K1668" s="219" t="s">
        <v>630</v>
      </c>
      <c r="L1668" s="234" t="s">
        <v>630</v>
      </c>
      <c r="M1668" s="238" t="s">
        <v>202</v>
      </c>
      <c r="N1668" s="231" t="s">
        <v>420</v>
      </c>
      <c r="O1668" s="250">
        <f>'MMA Rev-Exp Region 5'!M$109</f>
        <v>0</v>
      </c>
      <c r="P1668" s="250">
        <v>0</v>
      </c>
      <c r="Q1668" s="250">
        <v>0</v>
      </c>
      <c r="R1668" s="250">
        <v>0</v>
      </c>
      <c r="S1668" s="250">
        <v>0</v>
      </c>
      <c r="T1668" s="250">
        <v>0</v>
      </c>
      <c r="U1668" s="250">
        <v>0</v>
      </c>
      <c r="V1668" s="250">
        <v>0</v>
      </c>
      <c r="W1668" s="250">
        <v>0</v>
      </c>
    </row>
    <row r="1669" spans="5:23" x14ac:dyDescent="0.3">
      <c r="E1669" s="243">
        <f>Jurat!I$1</f>
        <v>0</v>
      </c>
      <c r="F1669" s="244">
        <f>Jurat!D$33</f>
        <v>0</v>
      </c>
      <c r="G1669" s="219" t="s">
        <v>553</v>
      </c>
      <c r="H1669" s="244">
        <v>42551</v>
      </c>
      <c r="I1669" s="219" t="s">
        <v>490</v>
      </c>
      <c r="J1669" s="219" t="s">
        <v>627</v>
      </c>
      <c r="K1669" s="219" t="s">
        <v>630</v>
      </c>
      <c r="L1669" s="234" t="s">
        <v>630</v>
      </c>
      <c r="M1669" s="238" t="s">
        <v>203</v>
      </c>
      <c r="N1669" s="231" t="s">
        <v>28</v>
      </c>
      <c r="O1669" s="250">
        <f>'MMA Rev-Exp Region 5'!M$110</f>
        <v>0</v>
      </c>
      <c r="P1669" s="250">
        <v>0</v>
      </c>
      <c r="Q1669" s="250">
        <v>0</v>
      </c>
      <c r="R1669" s="250">
        <v>0</v>
      </c>
      <c r="S1669" s="250">
        <v>0</v>
      </c>
      <c r="T1669" s="250">
        <v>0</v>
      </c>
      <c r="U1669" s="250">
        <v>0</v>
      </c>
      <c r="V1669" s="250">
        <v>0</v>
      </c>
      <c r="W1669" s="250">
        <v>0</v>
      </c>
    </row>
    <row r="1670" spans="5:23" x14ac:dyDescent="0.3">
      <c r="E1670" s="243">
        <f>Jurat!I$1</f>
        <v>0</v>
      </c>
      <c r="F1670" s="244">
        <f>Jurat!D$33</f>
        <v>0</v>
      </c>
      <c r="G1670" s="219" t="s">
        <v>553</v>
      </c>
      <c r="H1670" s="244">
        <v>42551</v>
      </c>
      <c r="I1670" s="219" t="s">
        <v>490</v>
      </c>
      <c r="J1670" s="219" t="s">
        <v>627</v>
      </c>
      <c r="K1670" s="219" t="s">
        <v>630</v>
      </c>
      <c r="L1670" s="234" t="s">
        <v>630</v>
      </c>
      <c r="M1670" s="238" t="s">
        <v>204</v>
      </c>
      <c r="N1670" s="231" t="s">
        <v>205</v>
      </c>
      <c r="O1670" s="250">
        <f>'MMA Rev-Exp Region 5'!M$111</f>
        <v>0</v>
      </c>
      <c r="P1670" s="250">
        <v>0</v>
      </c>
      <c r="Q1670" s="250">
        <v>0</v>
      </c>
      <c r="R1670" s="250">
        <v>0</v>
      </c>
      <c r="S1670" s="250">
        <v>0</v>
      </c>
      <c r="T1670" s="250">
        <v>0</v>
      </c>
      <c r="U1670" s="250">
        <v>0</v>
      </c>
      <c r="V1670" s="250">
        <v>0</v>
      </c>
      <c r="W1670" s="250">
        <v>0</v>
      </c>
    </row>
    <row r="1671" spans="5:23" ht="28.8" x14ac:dyDescent="0.3">
      <c r="E1671" s="243">
        <f>Jurat!I$1</f>
        <v>0</v>
      </c>
      <c r="F1671" s="244">
        <f>Jurat!D$33</f>
        <v>0</v>
      </c>
      <c r="G1671" s="219" t="s">
        <v>553</v>
      </c>
      <c r="H1671" s="244">
        <v>42551</v>
      </c>
      <c r="I1671" s="219" t="s">
        <v>490</v>
      </c>
      <c r="J1671" s="219" t="s">
        <v>627</v>
      </c>
      <c r="K1671" s="219" t="s">
        <v>29</v>
      </c>
      <c r="L1671" s="234" t="s">
        <v>29</v>
      </c>
      <c r="M1671" s="238" t="s">
        <v>207</v>
      </c>
      <c r="N1671" s="231" t="s">
        <v>422</v>
      </c>
      <c r="O1671" s="250">
        <f>'MMA Rev-Exp Region 5'!M$113</f>
        <v>0</v>
      </c>
      <c r="P1671" s="250">
        <v>0</v>
      </c>
      <c r="Q1671" s="250">
        <v>0</v>
      </c>
      <c r="R1671" s="250">
        <v>0</v>
      </c>
      <c r="S1671" s="250">
        <v>0</v>
      </c>
      <c r="T1671" s="250">
        <v>0</v>
      </c>
      <c r="U1671" s="250">
        <v>0</v>
      </c>
      <c r="V1671" s="250">
        <v>0</v>
      </c>
      <c r="W1671" s="250">
        <v>0</v>
      </c>
    </row>
    <row r="1672" spans="5:23" x14ac:dyDescent="0.3">
      <c r="E1672" s="243">
        <f>Jurat!I$1</f>
        <v>0</v>
      </c>
      <c r="F1672" s="244">
        <f>Jurat!D$33</f>
        <v>0</v>
      </c>
      <c r="G1672" s="219" t="s">
        <v>553</v>
      </c>
      <c r="H1672" s="244">
        <v>42551</v>
      </c>
      <c r="I1672" s="219" t="s">
        <v>490</v>
      </c>
      <c r="J1672" s="219" t="s">
        <v>628</v>
      </c>
      <c r="K1672" s="219" t="s">
        <v>629</v>
      </c>
      <c r="L1672" s="234" t="s">
        <v>629</v>
      </c>
      <c r="M1672" s="238" t="s">
        <v>208</v>
      </c>
      <c r="N1672" s="231" t="s">
        <v>209</v>
      </c>
      <c r="O1672" s="250">
        <f>'MMA Rev-Exp Region 5'!M$114</f>
        <v>0</v>
      </c>
      <c r="P1672" s="250">
        <v>0</v>
      </c>
      <c r="Q1672" s="250">
        <v>0</v>
      </c>
      <c r="R1672" s="250">
        <v>0</v>
      </c>
      <c r="S1672" s="250">
        <v>0</v>
      </c>
      <c r="T1672" s="250">
        <v>0</v>
      </c>
      <c r="U1672" s="250">
        <v>0</v>
      </c>
      <c r="V1672" s="250">
        <v>0</v>
      </c>
      <c r="W1672" s="250">
        <v>0</v>
      </c>
    </row>
    <row r="1673" spans="5:23" x14ac:dyDescent="0.3">
      <c r="E1673" s="243">
        <f>Jurat!I$1</f>
        <v>0</v>
      </c>
      <c r="F1673" s="244">
        <f>Jurat!D$33</f>
        <v>0</v>
      </c>
      <c r="G1673" s="219" t="s">
        <v>553</v>
      </c>
      <c r="H1673" s="244">
        <v>42551</v>
      </c>
      <c r="I1673" s="219" t="s">
        <v>490</v>
      </c>
      <c r="J1673" s="219" t="s">
        <v>627</v>
      </c>
      <c r="K1673" s="219" t="s">
        <v>29</v>
      </c>
      <c r="L1673" s="234" t="s">
        <v>29</v>
      </c>
      <c r="M1673" s="238" t="s">
        <v>211</v>
      </c>
      <c r="N1673" s="231" t="s">
        <v>212</v>
      </c>
      <c r="O1673" s="250">
        <f>'MMA Rev-Exp Region 5'!M$115</f>
        <v>0</v>
      </c>
      <c r="P1673" s="250">
        <v>0</v>
      </c>
      <c r="Q1673" s="250">
        <v>0</v>
      </c>
      <c r="R1673" s="250">
        <v>0</v>
      </c>
      <c r="S1673" s="250">
        <v>0</v>
      </c>
      <c r="T1673" s="250">
        <v>0</v>
      </c>
      <c r="U1673" s="250">
        <v>0</v>
      </c>
      <c r="V1673" s="250">
        <v>0</v>
      </c>
      <c r="W1673" s="250">
        <v>0</v>
      </c>
    </row>
    <row r="1674" spans="5:23" x14ac:dyDescent="0.3">
      <c r="E1674" s="243">
        <f>Jurat!I$1</f>
        <v>0</v>
      </c>
      <c r="F1674" s="244">
        <f>Jurat!D$33</f>
        <v>0</v>
      </c>
      <c r="G1674" s="219" t="s">
        <v>554</v>
      </c>
      <c r="H1674" s="244">
        <v>42643</v>
      </c>
      <c r="I1674" s="219" t="s">
        <v>490</v>
      </c>
      <c r="J1674" s="219" t="s">
        <v>545</v>
      </c>
      <c r="K1674" s="219" t="s">
        <v>545</v>
      </c>
      <c r="L1674" s="219" t="s">
        <v>545</v>
      </c>
      <c r="M1674" s="219"/>
      <c r="N1674" s="224" t="s">
        <v>545</v>
      </c>
      <c r="O1674" s="250">
        <f>'MMA Rev-Exp Region 5'!V$9</f>
        <v>0</v>
      </c>
      <c r="P1674" s="250">
        <f>'MMA Rev-Exp Region 5'!W$9</f>
        <v>0</v>
      </c>
      <c r="Q1674" s="250">
        <f>'MMA Rev-Exp Region 5'!X$9</f>
        <v>0</v>
      </c>
      <c r="R1674" s="250">
        <f>'MMA Rev-Exp Region 5'!Y$9</f>
        <v>0</v>
      </c>
      <c r="S1674" s="250">
        <f>'MMA Rev-Exp Region 5'!Z$9</f>
        <v>0</v>
      </c>
      <c r="T1674" s="250">
        <f>'MMA Rev-Exp Region 5'!AA$9</f>
        <v>0</v>
      </c>
      <c r="U1674" s="250">
        <f>'MMA Rev-Exp Region 5'!AB$9</f>
        <v>0</v>
      </c>
      <c r="V1674" s="250">
        <f>'MMA Rev-Exp Region 5'!AC$9</f>
        <v>0</v>
      </c>
      <c r="W1674" s="250">
        <f>'MMA Rev-Exp Region 5'!AD$9</f>
        <v>0</v>
      </c>
    </row>
    <row r="1675" spans="5:23" x14ac:dyDescent="0.3">
      <c r="E1675" s="243">
        <f>Jurat!I$1</f>
        <v>0</v>
      </c>
      <c r="F1675" s="244">
        <f>Jurat!D$33</f>
        <v>0</v>
      </c>
      <c r="G1675" s="219" t="s">
        <v>554</v>
      </c>
      <c r="H1675" s="244">
        <v>42643</v>
      </c>
      <c r="I1675" s="219" t="s">
        <v>490</v>
      </c>
      <c r="J1675" s="219" t="s">
        <v>625</v>
      </c>
      <c r="K1675" s="219" t="s">
        <v>13</v>
      </c>
      <c r="L1675" s="219" t="s">
        <v>13</v>
      </c>
      <c r="M1675" s="235">
        <v>1.1000000000000001</v>
      </c>
      <c r="N1675" s="225" t="s">
        <v>13</v>
      </c>
      <c r="O1675" s="250">
        <f>'MMA Rev-Exp Region 5'!V$11</f>
        <v>0</v>
      </c>
      <c r="P1675" s="250">
        <f>'MMA Rev-Exp Region 5'!W$11</f>
        <v>0</v>
      </c>
      <c r="Q1675" s="250">
        <f>'MMA Rev-Exp Region 5'!X$11</f>
        <v>0</v>
      </c>
      <c r="R1675" s="250">
        <f>'MMA Rev-Exp Region 5'!Y$11</f>
        <v>0</v>
      </c>
      <c r="S1675" s="250">
        <f>'MMA Rev-Exp Region 5'!Z$11</f>
        <v>0</v>
      </c>
      <c r="T1675" s="250">
        <f>'MMA Rev-Exp Region 5'!AA$11</f>
        <v>0</v>
      </c>
      <c r="U1675" s="250">
        <f>'MMA Rev-Exp Region 5'!AB$11</f>
        <v>0</v>
      </c>
      <c r="V1675" s="250">
        <f>'MMA Rev-Exp Region 5'!AC$11</f>
        <v>0</v>
      </c>
      <c r="W1675" s="250">
        <f>'MMA Rev-Exp Region 5'!AD$11</f>
        <v>0</v>
      </c>
    </row>
    <row r="1676" spans="5:23" x14ac:dyDescent="0.3">
      <c r="E1676" s="243">
        <f>Jurat!I$1</f>
        <v>0</v>
      </c>
      <c r="F1676" s="244">
        <f>Jurat!D$33</f>
        <v>0</v>
      </c>
      <c r="G1676" s="219" t="s">
        <v>554</v>
      </c>
      <c r="H1676" s="244">
        <v>42643</v>
      </c>
      <c r="I1676" s="219" t="s">
        <v>490</v>
      </c>
      <c r="J1676" s="219" t="s">
        <v>625</v>
      </c>
      <c r="K1676" s="219" t="s">
        <v>631</v>
      </c>
      <c r="L1676" s="219" t="s">
        <v>632</v>
      </c>
      <c r="M1676" s="236">
        <v>1.2</v>
      </c>
      <c r="N1676" s="228" t="s">
        <v>19</v>
      </c>
      <c r="O1676" s="250">
        <f>'MMA Rev-Exp Region 5'!V$12</f>
        <v>0</v>
      </c>
      <c r="P1676" s="250">
        <f>'MMA Rev-Exp Region 5'!W$12</f>
        <v>0</v>
      </c>
      <c r="Q1676" s="250">
        <f>'MMA Rev-Exp Region 5'!X$12</f>
        <v>0</v>
      </c>
      <c r="R1676" s="250">
        <f>'MMA Rev-Exp Region 5'!Y$12</f>
        <v>0</v>
      </c>
      <c r="S1676" s="250">
        <f>'MMA Rev-Exp Region 5'!Z$12</f>
        <v>0</v>
      </c>
      <c r="T1676" s="250">
        <f>'MMA Rev-Exp Region 5'!AA$12</f>
        <v>0</v>
      </c>
      <c r="U1676" s="250">
        <f>'MMA Rev-Exp Region 5'!AB$12</f>
        <v>0</v>
      </c>
      <c r="V1676" s="250">
        <f>'MMA Rev-Exp Region 5'!AC$12</f>
        <v>0</v>
      </c>
      <c r="W1676" s="250">
        <f>'MMA Rev-Exp Region 5'!AD$12</f>
        <v>0</v>
      </c>
    </row>
    <row r="1677" spans="5:23" x14ac:dyDescent="0.3">
      <c r="E1677" s="243">
        <f>Jurat!I$1</f>
        <v>0</v>
      </c>
      <c r="F1677" s="244">
        <f>Jurat!D$33</f>
        <v>0</v>
      </c>
      <c r="G1677" s="219" t="s">
        <v>554</v>
      </c>
      <c r="H1677" s="244">
        <v>42643</v>
      </c>
      <c r="I1677" s="219" t="s">
        <v>490</v>
      </c>
      <c r="J1677" s="219" t="s">
        <v>625</v>
      </c>
      <c r="K1677" s="219" t="s">
        <v>631</v>
      </c>
      <c r="L1677" s="219" t="s">
        <v>633</v>
      </c>
      <c r="M1677" s="236" t="s">
        <v>70</v>
      </c>
      <c r="N1677" s="228" t="s">
        <v>449</v>
      </c>
      <c r="O1677" s="250">
        <f>'MMA Rev-Exp Region 5'!V$13</f>
        <v>0</v>
      </c>
      <c r="P1677" s="250">
        <f>'MMA Rev-Exp Region 5'!W$13</f>
        <v>0</v>
      </c>
      <c r="Q1677" s="250">
        <f>'MMA Rev-Exp Region 5'!X$13</f>
        <v>0</v>
      </c>
      <c r="R1677" s="250">
        <f>'MMA Rev-Exp Region 5'!Y$13</f>
        <v>0</v>
      </c>
      <c r="S1677" s="250">
        <f>'MMA Rev-Exp Region 5'!Z$13</f>
        <v>0</v>
      </c>
      <c r="T1677" s="250">
        <f>'MMA Rev-Exp Region 5'!AA$13</f>
        <v>0</v>
      </c>
      <c r="U1677" s="250">
        <f>'MMA Rev-Exp Region 5'!AB$13</f>
        <v>0</v>
      </c>
      <c r="V1677" s="250">
        <f>'MMA Rev-Exp Region 5'!AC$13</f>
        <v>0</v>
      </c>
      <c r="W1677" s="250">
        <f>'MMA Rev-Exp Region 5'!AD$13</f>
        <v>0</v>
      </c>
    </row>
    <row r="1678" spans="5:23" x14ac:dyDescent="0.3">
      <c r="E1678" s="243">
        <f>Jurat!I$1</f>
        <v>0</v>
      </c>
      <c r="F1678" s="244">
        <f>Jurat!D$33</f>
        <v>0</v>
      </c>
      <c r="G1678" s="219" t="s">
        <v>554</v>
      </c>
      <c r="H1678" s="244">
        <v>42643</v>
      </c>
      <c r="I1678" s="219" t="s">
        <v>490</v>
      </c>
      <c r="J1678" s="219" t="s">
        <v>625</v>
      </c>
      <c r="K1678" s="219" t="s">
        <v>631</v>
      </c>
      <c r="L1678" s="219" t="s">
        <v>634</v>
      </c>
      <c r="M1678" s="236" t="s">
        <v>71</v>
      </c>
      <c r="N1678" s="228" t="s">
        <v>160</v>
      </c>
      <c r="O1678" s="250">
        <f>'MMA Rev-Exp Region 5'!V$14</f>
        <v>0</v>
      </c>
      <c r="P1678" s="250">
        <f>'MMA Rev-Exp Region 5'!W$14</f>
        <v>0</v>
      </c>
      <c r="Q1678" s="250">
        <f>'MMA Rev-Exp Region 5'!X$14</f>
        <v>0</v>
      </c>
      <c r="R1678" s="250">
        <f>'MMA Rev-Exp Region 5'!Y$14</f>
        <v>0</v>
      </c>
      <c r="S1678" s="250">
        <f>'MMA Rev-Exp Region 5'!Z$14</f>
        <v>0</v>
      </c>
      <c r="T1678" s="250">
        <f>'MMA Rev-Exp Region 5'!AA$14</f>
        <v>0</v>
      </c>
      <c r="U1678" s="250">
        <f>'MMA Rev-Exp Region 5'!AB$14</f>
        <v>0</v>
      </c>
      <c r="V1678" s="250">
        <f>'MMA Rev-Exp Region 5'!AC$14</f>
        <v>0</v>
      </c>
      <c r="W1678" s="250">
        <f>'MMA Rev-Exp Region 5'!AD$14</f>
        <v>0</v>
      </c>
    </row>
    <row r="1679" spans="5:23" x14ac:dyDescent="0.3">
      <c r="E1679" s="243">
        <f>Jurat!I$1</f>
        <v>0</v>
      </c>
      <c r="F1679" s="244">
        <f>Jurat!D$33</f>
        <v>0</v>
      </c>
      <c r="G1679" s="219" t="s">
        <v>554</v>
      </c>
      <c r="H1679" s="244">
        <v>42643</v>
      </c>
      <c r="I1679" s="219" t="s">
        <v>490</v>
      </c>
      <c r="J1679" s="219" t="s">
        <v>625</v>
      </c>
      <c r="K1679" s="219" t="s">
        <v>14</v>
      </c>
      <c r="L1679" s="219" t="s">
        <v>635</v>
      </c>
      <c r="M1679" s="236" t="s">
        <v>104</v>
      </c>
      <c r="N1679" s="228" t="s">
        <v>161</v>
      </c>
      <c r="O1679" s="250">
        <f>'MMA Rev-Exp Region 5'!V$15</f>
        <v>0</v>
      </c>
      <c r="P1679" s="250">
        <f>'MMA Rev-Exp Region 5'!W$15</f>
        <v>0</v>
      </c>
      <c r="Q1679" s="250">
        <f>'MMA Rev-Exp Region 5'!X$15</f>
        <v>0</v>
      </c>
      <c r="R1679" s="250">
        <f>'MMA Rev-Exp Region 5'!Y$15</f>
        <v>0</v>
      </c>
      <c r="S1679" s="250">
        <f>'MMA Rev-Exp Region 5'!Z$15</f>
        <v>0</v>
      </c>
      <c r="T1679" s="250">
        <f>'MMA Rev-Exp Region 5'!AA$15</f>
        <v>0</v>
      </c>
      <c r="U1679" s="250">
        <f>'MMA Rev-Exp Region 5'!AB$15</f>
        <v>0</v>
      </c>
      <c r="V1679" s="250">
        <f>'MMA Rev-Exp Region 5'!AC$15</f>
        <v>0</v>
      </c>
      <c r="W1679" s="250">
        <f>'MMA Rev-Exp Region 5'!AD$15</f>
        <v>0</v>
      </c>
    </row>
    <row r="1680" spans="5:23" x14ac:dyDescent="0.3">
      <c r="E1680" s="243">
        <f>Jurat!I$1</f>
        <v>0</v>
      </c>
      <c r="F1680" s="244">
        <f>Jurat!D$33</f>
        <v>0</v>
      </c>
      <c r="G1680" s="219" t="s">
        <v>554</v>
      </c>
      <c r="H1680" s="244">
        <v>42643</v>
      </c>
      <c r="I1680" s="219" t="s">
        <v>490</v>
      </c>
      <c r="J1680" s="219" t="s">
        <v>625</v>
      </c>
      <c r="K1680" s="219" t="s">
        <v>14</v>
      </c>
      <c r="L1680" s="219" t="s">
        <v>14</v>
      </c>
      <c r="M1680" s="236" t="s">
        <v>39</v>
      </c>
      <c r="N1680" s="228" t="s">
        <v>14</v>
      </c>
      <c r="O1680" s="250">
        <f>'MMA Rev-Exp Region 5'!V$16</f>
        <v>0</v>
      </c>
      <c r="P1680" s="250">
        <f>'MMA Rev-Exp Region 5'!W$16</f>
        <v>0</v>
      </c>
      <c r="Q1680" s="250">
        <f>'MMA Rev-Exp Region 5'!X$16</f>
        <v>0</v>
      </c>
      <c r="R1680" s="250">
        <f>'MMA Rev-Exp Region 5'!Y$16</f>
        <v>0</v>
      </c>
      <c r="S1680" s="250">
        <f>'MMA Rev-Exp Region 5'!Z$16</f>
        <v>0</v>
      </c>
      <c r="T1680" s="250">
        <f>'MMA Rev-Exp Region 5'!AA$16</f>
        <v>0</v>
      </c>
      <c r="U1680" s="250">
        <f>'MMA Rev-Exp Region 5'!AB$16</f>
        <v>0</v>
      </c>
      <c r="V1680" s="250">
        <f>'MMA Rev-Exp Region 5'!AC$16</f>
        <v>0</v>
      </c>
      <c r="W1680" s="250">
        <f>'MMA Rev-Exp Region 5'!AD$16</f>
        <v>0</v>
      </c>
    </row>
    <row r="1681" spans="5:23" x14ac:dyDescent="0.3">
      <c r="E1681" s="243">
        <f>Jurat!I$1</f>
        <v>0</v>
      </c>
      <c r="F1681" s="244">
        <f>Jurat!D$33</f>
        <v>0</v>
      </c>
      <c r="G1681" s="219" t="s">
        <v>554</v>
      </c>
      <c r="H1681" s="244">
        <v>42643</v>
      </c>
      <c r="I1681" s="219" t="s">
        <v>490</v>
      </c>
      <c r="J1681" s="219" t="s">
        <v>626</v>
      </c>
      <c r="K1681" s="219" t="s">
        <v>558</v>
      </c>
      <c r="L1681" s="219" t="s">
        <v>0</v>
      </c>
      <c r="M1681" s="236">
        <v>2.1</v>
      </c>
      <c r="N1681" s="228" t="s">
        <v>162</v>
      </c>
      <c r="O1681" s="250">
        <f>'MMA Rev-Exp Region 5'!V$20</f>
        <v>0</v>
      </c>
      <c r="P1681" s="250">
        <f>'MMA Rev-Exp Region 5'!W$20</f>
        <v>0</v>
      </c>
      <c r="Q1681" s="250">
        <f>'MMA Rev-Exp Region 5'!X$20</f>
        <v>0</v>
      </c>
      <c r="R1681" s="250">
        <f>'MMA Rev-Exp Region 5'!Y$20</f>
        <v>0</v>
      </c>
      <c r="S1681" s="250">
        <f>'MMA Rev-Exp Region 5'!Z$20</f>
        <v>0</v>
      </c>
      <c r="T1681" s="250">
        <f>'MMA Rev-Exp Region 5'!AA$20</f>
        <v>0</v>
      </c>
      <c r="U1681" s="250">
        <f>'MMA Rev-Exp Region 5'!AB$20</f>
        <v>0</v>
      </c>
      <c r="V1681" s="250">
        <f>'MMA Rev-Exp Region 5'!AC$20</f>
        <v>0</v>
      </c>
      <c r="W1681" s="250">
        <f>'MMA Rev-Exp Region 5'!AD$20</f>
        <v>0</v>
      </c>
    </row>
    <row r="1682" spans="5:23" x14ac:dyDescent="0.3">
      <c r="E1682" s="243">
        <f>Jurat!I$1</f>
        <v>0</v>
      </c>
      <c r="F1682" s="244">
        <f>Jurat!D$33</f>
        <v>0</v>
      </c>
      <c r="G1682" s="219" t="s">
        <v>554</v>
      </c>
      <c r="H1682" s="244">
        <v>42643</v>
      </c>
      <c r="I1682" s="219" t="s">
        <v>490</v>
      </c>
      <c r="J1682" s="219" t="s">
        <v>626</v>
      </c>
      <c r="K1682" s="219" t="s">
        <v>558</v>
      </c>
      <c r="L1682" s="219" t="s">
        <v>0</v>
      </c>
      <c r="M1682" s="236">
        <v>2.2000000000000002</v>
      </c>
      <c r="N1682" s="228" t="s">
        <v>163</v>
      </c>
      <c r="O1682" s="250">
        <f>'MMA Rev-Exp Region 5'!V$21</f>
        <v>0</v>
      </c>
      <c r="P1682" s="250">
        <f>'MMA Rev-Exp Region 5'!W$21</f>
        <v>0</v>
      </c>
      <c r="Q1682" s="250">
        <f>'MMA Rev-Exp Region 5'!X$21</f>
        <v>0</v>
      </c>
      <c r="R1682" s="250">
        <f>'MMA Rev-Exp Region 5'!Y$21</f>
        <v>0</v>
      </c>
      <c r="S1682" s="250">
        <f>'MMA Rev-Exp Region 5'!Z$21</f>
        <v>0</v>
      </c>
      <c r="T1682" s="250">
        <f>'MMA Rev-Exp Region 5'!AA$21</f>
        <v>0</v>
      </c>
      <c r="U1682" s="250">
        <f>'MMA Rev-Exp Region 5'!AB$21</f>
        <v>0</v>
      </c>
      <c r="V1682" s="250">
        <f>'MMA Rev-Exp Region 5'!AC$21</f>
        <v>0</v>
      </c>
      <c r="W1682" s="250">
        <f>'MMA Rev-Exp Region 5'!AD$21</f>
        <v>0</v>
      </c>
    </row>
    <row r="1683" spans="5:23" x14ac:dyDescent="0.3">
      <c r="E1683" s="243">
        <f>Jurat!I$1</f>
        <v>0</v>
      </c>
      <c r="F1683" s="244">
        <f>Jurat!D$33</f>
        <v>0</v>
      </c>
      <c r="G1683" s="219" t="s">
        <v>554</v>
      </c>
      <c r="H1683" s="244">
        <v>42643</v>
      </c>
      <c r="I1683" s="219" t="s">
        <v>490</v>
      </c>
      <c r="J1683" s="219" t="s">
        <v>626</v>
      </c>
      <c r="K1683" s="219" t="s">
        <v>558</v>
      </c>
      <c r="L1683" s="219" t="s">
        <v>0</v>
      </c>
      <c r="M1683" s="236">
        <v>2.2999999999999998</v>
      </c>
      <c r="N1683" s="228" t="s">
        <v>164</v>
      </c>
      <c r="O1683" s="250">
        <f>'MMA Rev-Exp Region 5'!V$22</f>
        <v>0</v>
      </c>
      <c r="P1683" s="250">
        <f>'MMA Rev-Exp Region 5'!W$22</f>
        <v>0</v>
      </c>
      <c r="Q1683" s="250">
        <f>'MMA Rev-Exp Region 5'!X$22</f>
        <v>0</v>
      </c>
      <c r="R1683" s="250">
        <f>'MMA Rev-Exp Region 5'!Y$22</f>
        <v>0</v>
      </c>
      <c r="S1683" s="250">
        <f>'MMA Rev-Exp Region 5'!Z$22</f>
        <v>0</v>
      </c>
      <c r="T1683" s="250">
        <f>'MMA Rev-Exp Region 5'!AA$22</f>
        <v>0</v>
      </c>
      <c r="U1683" s="250">
        <f>'MMA Rev-Exp Region 5'!AB$22</f>
        <v>0</v>
      </c>
      <c r="V1683" s="250">
        <f>'MMA Rev-Exp Region 5'!AC$22</f>
        <v>0</v>
      </c>
      <c r="W1683" s="250">
        <f>'MMA Rev-Exp Region 5'!AD$22</f>
        <v>0</v>
      </c>
    </row>
    <row r="1684" spans="5:23" x14ac:dyDescent="0.3">
      <c r="E1684" s="243">
        <f>Jurat!I$1</f>
        <v>0</v>
      </c>
      <c r="F1684" s="244">
        <f>Jurat!D$33</f>
        <v>0</v>
      </c>
      <c r="G1684" s="219" t="s">
        <v>554</v>
      </c>
      <c r="H1684" s="244">
        <v>42643</v>
      </c>
      <c r="I1684" s="219" t="s">
        <v>490</v>
      </c>
      <c r="J1684" s="219" t="s">
        <v>626</v>
      </c>
      <c r="K1684" s="219" t="s">
        <v>558</v>
      </c>
      <c r="L1684" s="219" t="s">
        <v>0</v>
      </c>
      <c r="M1684" s="236">
        <v>2.4</v>
      </c>
      <c r="N1684" s="228" t="s">
        <v>165</v>
      </c>
      <c r="O1684" s="250">
        <f>'MMA Rev-Exp Region 5'!V$23</f>
        <v>0</v>
      </c>
      <c r="P1684" s="250">
        <f>'MMA Rev-Exp Region 5'!W$23</f>
        <v>0</v>
      </c>
      <c r="Q1684" s="250">
        <f>'MMA Rev-Exp Region 5'!X$23</f>
        <v>0</v>
      </c>
      <c r="R1684" s="250">
        <f>'MMA Rev-Exp Region 5'!Y$23</f>
        <v>0</v>
      </c>
      <c r="S1684" s="250">
        <f>'MMA Rev-Exp Region 5'!Z$23</f>
        <v>0</v>
      </c>
      <c r="T1684" s="250">
        <f>'MMA Rev-Exp Region 5'!AA$23</f>
        <v>0</v>
      </c>
      <c r="U1684" s="250">
        <f>'MMA Rev-Exp Region 5'!AB$23</f>
        <v>0</v>
      </c>
      <c r="V1684" s="250">
        <f>'MMA Rev-Exp Region 5'!AC$23</f>
        <v>0</v>
      </c>
      <c r="W1684" s="250">
        <f>'MMA Rev-Exp Region 5'!AD$23</f>
        <v>0</v>
      </c>
    </row>
    <row r="1685" spans="5:23" ht="28.8" x14ac:dyDescent="0.3">
      <c r="E1685" s="243">
        <f>Jurat!I$1</f>
        <v>0</v>
      </c>
      <c r="F1685" s="244">
        <f>Jurat!D$33</f>
        <v>0</v>
      </c>
      <c r="G1685" s="219" t="s">
        <v>554</v>
      </c>
      <c r="H1685" s="244">
        <v>42643</v>
      </c>
      <c r="I1685" s="219" t="s">
        <v>490</v>
      </c>
      <c r="J1685" s="219" t="s">
        <v>626</v>
      </c>
      <c r="K1685" s="219" t="s">
        <v>558</v>
      </c>
      <c r="L1685" s="219" t="s">
        <v>0</v>
      </c>
      <c r="M1685" s="236">
        <v>2.5</v>
      </c>
      <c r="N1685" s="228" t="s">
        <v>166</v>
      </c>
      <c r="O1685" s="250">
        <f>'MMA Rev-Exp Region 5'!V$24</f>
        <v>0</v>
      </c>
      <c r="P1685" s="250">
        <f>'MMA Rev-Exp Region 5'!W$24</f>
        <v>0</v>
      </c>
      <c r="Q1685" s="250">
        <f>'MMA Rev-Exp Region 5'!X$24</f>
        <v>0</v>
      </c>
      <c r="R1685" s="250">
        <f>'MMA Rev-Exp Region 5'!Y$24</f>
        <v>0</v>
      </c>
      <c r="S1685" s="250">
        <f>'MMA Rev-Exp Region 5'!Z$24</f>
        <v>0</v>
      </c>
      <c r="T1685" s="250">
        <f>'MMA Rev-Exp Region 5'!AA$24</f>
        <v>0</v>
      </c>
      <c r="U1685" s="250">
        <f>'MMA Rev-Exp Region 5'!AB$24</f>
        <v>0</v>
      </c>
      <c r="V1685" s="250">
        <f>'MMA Rev-Exp Region 5'!AC$24</f>
        <v>0</v>
      </c>
      <c r="W1685" s="250">
        <f>'MMA Rev-Exp Region 5'!AD$24</f>
        <v>0</v>
      </c>
    </row>
    <row r="1686" spans="5:23" x14ac:dyDescent="0.3">
      <c r="E1686" s="243">
        <f>Jurat!I$1</f>
        <v>0</v>
      </c>
      <c r="F1686" s="244">
        <f>Jurat!D$33</f>
        <v>0</v>
      </c>
      <c r="G1686" s="219" t="s">
        <v>554</v>
      </c>
      <c r="H1686" s="244">
        <v>42643</v>
      </c>
      <c r="I1686" s="219" t="s">
        <v>490</v>
      </c>
      <c r="J1686" s="219" t="s">
        <v>626</v>
      </c>
      <c r="K1686" s="219" t="s">
        <v>558</v>
      </c>
      <c r="L1686" s="219" t="s">
        <v>0</v>
      </c>
      <c r="M1686" s="236" t="s">
        <v>108</v>
      </c>
      <c r="N1686" s="228" t="s">
        <v>7</v>
      </c>
      <c r="O1686" s="250">
        <f>'MMA Rev-Exp Region 5'!V$25</f>
        <v>0</v>
      </c>
      <c r="P1686" s="250">
        <f>'MMA Rev-Exp Region 5'!W$25</f>
        <v>0</v>
      </c>
      <c r="Q1686" s="250">
        <f>'MMA Rev-Exp Region 5'!X$25</f>
        <v>0</v>
      </c>
      <c r="R1686" s="250">
        <f>'MMA Rev-Exp Region 5'!Y$25</f>
        <v>0</v>
      </c>
      <c r="S1686" s="250">
        <f>'MMA Rev-Exp Region 5'!Z$25</f>
        <v>0</v>
      </c>
      <c r="T1686" s="250">
        <f>'MMA Rev-Exp Region 5'!AA$25</f>
        <v>0</v>
      </c>
      <c r="U1686" s="250">
        <f>'MMA Rev-Exp Region 5'!AB$25</f>
        <v>0</v>
      </c>
      <c r="V1686" s="250">
        <f>'MMA Rev-Exp Region 5'!AC$25</f>
        <v>0</v>
      </c>
      <c r="W1686" s="250">
        <f>'MMA Rev-Exp Region 5'!AD$25</f>
        <v>0</v>
      </c>
    </row>
    <row r="1687" spans="5:23" x14ac:dyDescent="0.3">
      <c r="E1687" s="243">
        <f>Jurat!I$1</f>
        <v>0</v>
      </c>
      <c r="F1687" s="244">
        <f>Jurat!D$33</f>
        <v>0</v>
      </c>
      <c r="G1687" s="219" t="s">
        <v>554</v>
      </c>
      <c r="H1687" s="244">
        <v>42643</v>
      </c>
      <c r="I1687" s="219" t="s">
        <v>490</v>
      </c>
      <c r="J1687" s="219" t="s">
        <v>626</v>
      </c>
      <c r="K1687" s="219" t="s">
        <v>558</v>
      </c>
      <c r="L1687" s="219" t="s">
        <v>0</v>
      </c>
      <c r="M1687" s="236" t="s">
        <v>167</v>
      </c>
      <c r="N1687" s="228" t="s">
        <v>565</v>
      </c>
      <c r="O1687" s="250">
        <f>'MMA Rev-Exp Region 5'!V$26</f>
        <v>0</v>
      </c>
      <c r="P1687" s="250">
        <f>'MMA Rev-Exp Region 5'!W$26</f>
        <v>0</v>
      </c>
      <c r="Q1687" s="250">
        <f>'MMA Rev-Exp Region 5'!X$26</f>
        <v>0</v>
      </c>
      <c r="R1687" s="250">
        <f>'MMA Rev-Exp Region 5'!Y$26</f>
        <v>0</v>
      </c>
      <c r="S1687" s="250">
        <f>'MMA Rev-Exp Region 5'!Z$26</f>
        <v>0</v>
      </c>
      <c r="T1687" s="250">
        <f>'MMA Rev-Exp Region 5'!AA$26</f>
        <v>0</v>
      </c>
      <c r="U1687" s="250">
        <f>'MMA Rev-Exp Region 5'!AB$26</f>
        <v>0</v>
      </c>
      <c r="V1687" s="250">
        <f>'MMA Rev-Exp Region 5'!AC$26</f>
        <v>0</v>
      </c>
      <c r="W1687" s="250">
        <f>'MMA Rev-Exp Region 5'!AD$26</f>
        <v>0</v>
      </c>
    </row>
    <row r="1688" spans="5:23" x14ac:dyDescent="0.3">
      <c r="E1688" s="243">
        <f>Jurat!I$1</f>
        <v>0</v>
      </c>
      <c r="F1688" s="244">
        <f>Jurat!D$33</f>
        <v>0</v>
      </c>
      <c r="G1688" s="219" t="s">
        <v>554</v>
      </c>
      <c r="H1688" s="244">
        <v>42643</v>
      </c>
      <c r="I1688" s="219" t="s">
        <v>490</v>
      </c>
      <c r="J1688" s="219" t="s">
        <v>626</v>
      </c>
      <c r="K1688" s="219" t="s">
        <v>558</v>
      </c>
      <c r="L1688" s="219" t="s">
        <v>60</v>
      </c>
      <c r="M1688" s="236">
        <v>3.1</v>
      </c>
      <c r="N1688" s="229" t="s">
        <v>37</v>
      </c>
      <c r="O1688" s="250">
        <f>'MMA Rev-Exp Region 5'!V$28</f>
        <v>0</v>
      </c>
      <c r="P1688" s="250">
        <f>'MMA Rev-Exp Region 5'!W$28</f>
        <v>0</v>
      </c>
      <c r="Q1688" s="250">
        <f>'MMA Rev-Exp Region 5'!X$28</f>
        <v>0</v>
      </c>
      <c r="R1688" s="250">
        <f>'MMA Rev-Exp Region 5'!Y$28</f>
        <v>0</v>
      </c>
      <c r="S1688" s="250">
        <f>'MMA Rev-Exp Region 5'!Z$28</f>
        <v>0</v>
      </c>
      <c r="T1688" s="250">
        <f>'MMA Rev-Exp Region 5'!AA$28</f>
        <v>0</v>
      </c>
      <c r="U1688" s="250">
        <f>'MMA Rev-Exp Region 5'!AB$28</f>
        <v>0</v>
      </c>
      <c r="V1688" s="250">
        <f>'MMA Rev-Exp Region 5'!AC$28</f>
        <v>0</v>
      </c>
      <c r="W1688" s="250">
        <f>'MMA Rev-Exp Region 5'!AD$28</f>
        <v>0</v>
      </c>
    </row>
    <row r="1689" spans="5:23" x14ac:dyDescent="0.3">
      <c r="E1689" s="243">
        <f>Jurat!I$1</f>
        <v>0</v>
      </c>
      <c r="F1689" s="244">
        <f>Jurat!D$33</f>
        <v>0</v>
      </c>
      <c r="G1689" s="219" t="s">
        <v>554</v>
      </c>
      <c r="H1689" s="244">
        <v>42643</v>
      </c>
      <c r="I1689" s="219" t="s">
        <v>490</v>
      </c>
      <c r="J1689" s="219" t="s">
        <v>626</v>
      </c>
      <c r="K1689" s="219" t="s">
        <v>558</v>
      </c>
      <c r="L1689" s="219" t="s">
        <v>60</v>
      </c>
      <c r="M1689" s="236">
        <v>3.2</v>
      </c>
      <c r="N1689" s="229" t="s">
        <v>38</v>
      </c>
      <c r="O1689" s="250">
        <f>'MMA Rev-Exp Region 5'!V$29</f>
        <v>0</v>
      </c>
      <c r="P1689" s="250">
        <f>'MMA Rev-Exp Region 5'!W$29</f>
        <v>0</v>
      </c>
      <c r="Q1689" s="250">
        <f>'MMA Rev-Exp Region 5'!X$29</f>
        <v>0</v>
      </c>
      <c r="R1689" s="250">
        <f>'MMA Rev-Exp Region 5'!Y$29</f>
        <v>0</v>
      </c>
      <c r="S1689" s="250">
        <f>'MMA Rev-Exp Region 5'!Z$29</f>
        <v>0</v>
      </c>
      <c r="T1689" s="250">
        <f>'MMA Rev-Exp Region 5'!AA$29</f>
        <v>0</v>
      </c>
      <c r="U1689" s="250">
        <f>'MMA Rev-Exp Region 5'!AB$29</f>
        <v>0</v>
      </c>
      <c r="V1689" s="250">
        <f>'MMA Rev-Exp Region 5'!AC$29</f>
        <v>0</v>
      </c>
      <c r="W1689" s="250">
        <f>'MMA Rev-Exp Region 5'!AD$29</f>
        <v>0</v>
      </c>
    </row>
    <row r="1690" spans="5:23" x14ac:dyDescent="0.3">
      <c r="E1690" s="243">
        <f>Jurat!I$1</f>
        <v>0</v>
      </c>
      <c r="F1690" s="244">
        <f>Jurat!D$33</f>
        <v>0</v>
      </c>
      <c r="G1690" s="219" t="s">
        <v>554</v>
      </c>
      <c r="H1690" s="244">
        <v>42643</v>
      </c>
      <c r="I1690" s="219" t="s">
        <v>490</v>
      </c>
      <c r="J1690" s="219" t="s">
        <v>626</v>
      </c>
      <c r="K1690" s="219" t="s">
        <v>558</v>
      </c>
      <c r="L1690" s="219" t="s">
        <v>60</v>
      </c>
      <c r="M1690" s="236">
        <v>3.3</v>
      </c>
      <c r="N1690" s="229" t="s">
        <v>61</v>
      </c>
      <c r="O1690" s="250">
        <f>'MMA Rev-Exp Region 5'!V$30</f>
        <v>0</v>
      </c>
      <c r="P1690" s="250">
        <f>'MMA Rev-Exp Region 5'!W$30</f>
        <v>0</v>
      </c>
      <c r="Q1690" s="250">
        <f>'MMA Rev-Exp Region 5'!X$30</f>
        <v>0</v>
      </c>
      <c r="R1690" s="250">
        <f>'MMA Rev-Exp Region 5'!Y$30</f>
        <v>0</v>
      </c>
      <c r="S1690" s="250">
        <f>'MMA Rev-Exp Region 5'!Z$30</f>
        <v>0</v>
      </c>
      <c r="T1690" s="250">
        <f>'MMA Rev-Exp Region 5'!AA$30</f>
        <v>0</v>
      </c>
      <c r="U1690" s="250">
        <f>'MMA Rev-Exp Region 5'!AB$30</f>
        <v>0</v>
      </c>
      <c r="V1690" s="250">
        <f>'MMA Rev-Exp Region 5'!AC$30</f>
        <v>0</v>
      </c>
      <c r="W1690" s="250">
        <f>'MMA Rev-Exp Region 5'!AD$30</f>
        <v>0</v>
      </c>
    </row>
    <row r="1691" spans="5:23" x14ac:dyDescent="0.3">
      <c r="E1691" s="243">
        <f>Jurat!I$1</f>
        <v>0</v>
      </c>
      <c r="F1691" s="244">
        <f>Jurat!D$33</f>
        <v>0</v>
      </c>
      <c r="G1691" s="219" t="s">
        <v>554</v>
      </c>
      <c r="H1691" s="244">
        <v>42643</v>
      </c>
      <c r="I1691" s="219" t="s">
        <v>490</v>
      </c>
      <c r="J1691" s="219" t="s">
        <v>626</v>
      </c>
      <c r="K1691" s="219" t="s">
        <v>558</v>
      </c>
      <c r="L1691" s="219" t="s">
        <v>60</v>
      </c>
      <c r="M1691" s="236" t="s">
        <v>49</v>
      </c>
      <c r="N1691" s="229" t="s">
        <v>168</v>
      </c>
      <c r="O1691" s="250">
        <f>'MMA Rev-Exp Region 5'!V$31</f>
        <v>0</v>
      </c>
      <c r="P1691" s="250">
        <f>'MMA Rev-Exp Region 5'!W$31</f>
        <v>0</v>
      </c>
      <c r="Q1691" s="250">
        <f>'MMA Rev-Exp Region 5'!X$31</f>
        <v>0</v>
      </c>
      <c r="R1691" s="250">
        <f>'MMA Rev-Exp Region 5'!Y$31</f>
        <v>0</v>
      </c>
      <c r="S1691" s="250">
        <f>'MMA Rev-Exp Region 5'!Z$31</f>
        <v>0</v>
      </c>
      <c r="T1691" s="250">
        <f>'MMA Rev-Exp Region 5'!AA$31</f>
        <v>0</v>
      </c>
      <c r="U1691" s="250">
        <f>'MMA Rev-Exp Region 5'!AB$31</f>
        <v>0</v>
      </c>
      <c r="V1691" s="250">
        <f>'MMA Rev-Exp Region 5'!AC$31</f>
        <v>0</v>
      </c>
      <c r="W1691" s="250">
        <f>'MMA Rev-Exp Region 5'!AD$31</f>
        <v>0</v>
      </c>
    </row>
    <row r="1692" spans="5:23" x14ac:dyDescent="0.3">
      <c r="E1692" s="243">
        <f>Jurat!I$1</f>
        <v>0</v>
      </c>
      <c r="F1692" s="244">
        <f>Jurat!D$33</f>
        <v>0</v>
      </c>
      <c r="G1692" s="219" t="s">
        <v>554</v>
      </c>
      <c r="H1692" s="244">
        <v>42643</v>
      </c>
      <c r="I1692" s="219" t="s">
        <v>490</v>
      </c>
      <c r="J1692" s="219" t="s">
        <v>626</v>
      </c>
      <c r="K1692" s="219" t="s">
        <v>558</v>
      </c>
      <c r="L1692" s="219" t="s">
        <v>60</v>
      </c>
      <c r="M1692" s="236" t="s">
        <v>46</v>
      </c>
      <c r="N1692" s="229" t="s">
        <v>59</v>
      </c>
      <c r="O1692" s="250">
        <f>'MMA Rev-Exp Region 5'!V$32</f>
        <v>0</v>
      </c>
      <c r="P1692" s="250">
        <f>'MMA Rev-Exp Region 5'!W$32</f>
        <v>0</v>
      </c>
      <c r="Q1692" s="250">
        <f>'MMA Rev-Exp Region 5'!X$32</f>
        <v>0</v>
      </c>
      <c r="R1692" s="250">
        <f>'MMA Rev-Exp Region 5'!Y$32</f>
        <v>0</v>
      </c>
      <c r="S1692" s="250">
        <f>'MMA Rev-Exp Region 5'!Z$32</f>
        <v>0</v>
      </c>
      <c r="T1692" s="250">
        <f>'MMA Rev-Exp Region 5'!AA$32</f>
        <v>0</v>
      </c>
      <c r="U1692" s="250">
        <f>'MMA Rev-Exp Region 5'!AB$32</f>
        <v>0</v>
      </c>
      <c r="V1692" s="250">
        <f>'MMA Rev-Exp Region 5'!AC$32</f>
        <v>0</v>
      </c>
      <c r="W1692" s="250">
        <f>'MMA Rev-Exp Region 5'!AD$32</f>
        <v>0</v>
      </c>
    </row>
    <row r="1693" spans="5:23" x14ac:dyDescent="0.3">
      <c r="E1693" s="243">
        <f>Jurat!I$1</f>
        <v>0</v>
      </c>
      <c r="F1693" s="244">
        <f>Jurat!D$33</f>
        <v>0</v>
      </c>
      <c r="G1693" s="219" t="s">
        <v>554</v>
      </c>
      <c r="H1693" s="244">
        <v>42643</v>
      </c>
      <c r="I1693" s="219" t="s">
        <v>490</v>
      </c>
      <c r="J1693" s="219" t="s">
        <v>626</v>
      </c>
      <c r="K1693" s="219" t="s">
        <v>558</v>
      </c>
      <c r="L1693" s="219" t="s">
        <v>60</v>
      </c>
      <c r="M1693" s="236" t="s">
        <v>47</v>
      </c>
      <c r="N1693" s="229" t="s">
        <v>169</v>
      </c>
      <c r="O1693" s="250">
        <f>'MMA Rev-Exp Region 5'!V$33</f>
        <v>0</v>
      </c>
      <c r="P1693" s="250">
        <f>'MMA Rev-Exp Region 5'!W$33</f>
        <v>0</v>
      </c>
      <c r="Q1693" s="250">
        <f>'MMA Rev-Exp Region 5'!X$33</f>
        <v>0</v>
      </c>
      <c r="R1693" s="250">
        <f>'MMA Rev-Exp Region 5'!Y$33</f>
        <v>0</v>
      </c>
      <c r="S1693" s="250">
        <f>'MMA Rev-Exp Region 5'!Z$33</f>
        <v>0</v>
      </c>
      <c r="T1693" s="250">
        <f>'MMA Rev-Exp Region 5'!AA$33</f>
        <v>0</v>
      </c>
      <c r="U1693" s="250">
        <f>'MMA Rev-Exp Region 5'!AB$33</f>
        <v>0</v>
      </c>
      <c r="V1693" s="250">
        <f>'MMA Rev-Exp Region 5'!AC$33</f>
        <v>0</v>
      </c>
      <c r="W1693" s="250">
        <f>'MMA Rev-Exp Region 5'!AD$33</f>
        <v>0</v>
      </c>
    </row>
    <row r="1694" spans="5:23" x14ac:dyDescent="0.3">
      <c r="E1694" s="243">
        <f>Jurat!I$1</f>
        <v>0</v>
      </c>
      <c r="F1694" s="244">
        <f>Jurat!D$33</f>
        <v>0</v>
      </c>
      <c r="G1694" s="219" t="s">
        <v>554</v>
      </c>
      <c r="H1694" s="244">
        <v>42643</v>
      </c>
      <c r="I1694" s="219" t="s">
        <v>490</v>
      </c>
      <c r="J1694" s="219" t="s">
        <v>626</v>
      </c>
      <c r="K1694" s="219" t="s">
        <v>558</v>
      </c>
      <c r="L1694" s="219" t="s">
        <v>60</v>
      </c>
      <c r="M1694" s="236" t="s">
        <v>48</v>
      </c>
      <c r="N1694" s="229" t="s">
        <v>578</v>
      </c>
      <c r="O1694" s="250">
        <f>'MMA Rev-Exp Region 5'!V$34</f>
        <v>0</v>
      </c>
      <c r="P1694" s="250">
        <f>'MMA Rev-Exp Region 5'!W$34</f>
        <v>0</v>
      </c>
      <c r="Q1694" s="250">
        <f>'MMA Rev-Exp Region 5'!X$34</f>
        <v>0</v>
      </c>
      <c r="R1694" s="250">
        <f>'MMA Rev-Exp Region 5'!Y$34</f>
        <v>0</v>
      </c>
      <c r="S1694" s="250">
        <f>'MMA Rev-Exp Region 5'!Z$34</f>
        <v>0</v>
      </c>
      <c r="T1694" s="250">
        <f>'MMA Rev-Exp Region 5'!AA$34</f>
        <v>0</v>
      </c>
      <c r="U1694" s="250">
        <f>'MMA Rev-Exp Region 5'!AB$34</f>
        <v>0</v>
      </c>
      <c r="V1694" s="250">
        <f>'MMA Rev-Exp Region 5'!AC$34</f>
        <v>0</v>
      </c>
      <c r="W1694" s="250">
        <f>'MMA Rev-Exp Region 5'!AD$34</f>
        <v>0</v>
      </c>
    </row>
    <row r="1695" spans="5:23" x14ac:dyDescent="0.3">
      <c r="E1695" s="243">
        <f>Jurat!I$1</f>
        <v>0</v>
      </c>
      <c r="F1695" s="244">
        <f>Jurat!D$33</f>
        <v>0</v>
      </c>
      <c r="G1695" s="219" t="s">
        <v>554</v>
      </c>
      <c r="H1695" s="244">
        <v>42643</v>
      </c>
      <c r="I1695" s="219" t="s">
        <v>490</v>
      </c>
      <c r="J1695" s="219" t="s">
        <v>626</v>
      </c>
      <c r="K1695" s="219" t="s">
        <v>558</v>
      </c>
      <c r="L1695" s="219" t="s">
        <v>26</v>
      </c>
      <c r="M1695" s="236">
        <v>4.0999999999999996</v>
      </c>
      <c r="N1695" s="240" t="s">
        <v>26</v>
      </c>
      <c r="O1695" s="250">
        <f>'MMA Rev-Exp Region 5'!V$36</f>
        <v>0</v>
      </c>
      <c r="P1695" s="250">
        <f>'MMA Rev-Exp Region 5'!W$36</f>
        <v>0</v>
      </c>
      <c r="Q1695" s="250">
        <f>'MMA Rev-Exp Region 5'!X$36</f>
        <v>0</v>
      </c>
      <c r="R1695" s="250">
        <f>'MMA Rev-Exp Region 5'!Y$36</f>
        <v>0</v>
      </c>
      <c r="S1695" s="250">
        <f>'MMA Rev-Exp Region 5'!Z$36</f>
        <v>0</v>
      </c>
      <c r="T1695" s="250">
        <f>'MMA Rev-Exp Region 5'!AA$36</f>
        <v>0</v>
      </c>
      <c r="U1695" s="250">
        <f>'MMA Rev-Exp Region 5'!AB$36</f>
        <v>0</v>
      </c>
      <c r="V1695" s="250">
        <f>'MMA Rev-Exp Region 5'!AC$36</f>
        <v>0</v>
      </c>
      <c r="W1695" s="250">
        <f>'MMA Rev-Exp Region 5'!AD$36</f>
        <v>0</v>
      </c>
    </row>
    <row r="1696" spans="5:23" x14ac:dyDescent="0.3">
      <c r="E1696" s="243">
        <f>Jurat!I$1</f>
        <v>0</v>
      </c>
      <c r="F1696" s="244">
        <f>Jurat!D$33</f>
        <v>0</v>
      </c>
      <c r="G1696" s="219" t="s">
        <v>554</v>
      </c>
      <c r="H1696" s="244">
        <v>42643</v>
      </c>
      <c r="I1696" s="219" t="s">
        <v>490</v>
      </c>
      <c r="J1696" s="219" t="s">
        <v>626</v>
      </c>
      <c r="K1696" s="219" t="s">
        <v>558</v>
      </c>
      <c r="L1696" s="219" t="s">
        <v>26</v>
      </c>
      <c r="M1696" s="236" t="s">
        <v>82</v>
      </c>
      <c r="N1696" s="241" t="s">
        <v>219</v>
      </c>
      <c r="O1696" s="250">
        <f>'MMA Rev-Exp Region 5'!V$37</f>
        <v>0</v>
      </c>
      <c r="P1696" s="250">
        <f>'MMA Rev-Exp Region 5'!W$37</f>
        <v>0</v>
      </c>
      <c r="Q1696" s="250">
        <f>'MMA Rev-Exp Region 5'!X$37</f>
        <v>0</v>
      </c>
      <c r="R1696" s="250">
        <f>'MMA Rev-Exp Region 5'!Y$37</f>
        <v>0</v>
      </c>
      <c r="S1696" s="250">
        <f>'MMA Rev-Exp Region 5'!Z$37</f>
        <v>0</v>
      </c>
      <c r="T1696" s="250">
        <f>'MMA Rev-Exp Region 5'!AA$37</f>
        <v>0</v>
      </c>
      <c r="U1696" s="250">
        <f>'MMA Rev-Exp Region 5'!AB$37</f>
        <v>0</v>
      </c>
      <c r="V1696" s="250">
        <f>'MMA Rev-Exp Region 5'!AC$37</f>
        <v>0</v>
      </c>
      <c r="W1696" s="250">
        <f>'MMA Rev-Exp Region 5'!AD$37</f>
        <v>0</v>
      </c>
    </row>
    <row r="1697" spans="5:23" x14ac:dyDescent="0.3">
      <c r="E1697" s="243">
        <f>Jurat!I$1</f>
        <v>0</v>
      </c>
      <c r="F1697" s="244">
        <f>Jurat!D$33</f>
        <v>0</v>
      </c>
      <c r="G1697" s="219" t="s">
        <v>554</v>
      </c>
      <c r="H1697" s="244">
        <v>42643</v>
      </c>
      <c r="I1697" s="219" t="s">
        <v>490</v>
      </c>
      <c r="J1697" s="219" t="s">
        <v>626</v>
      </c>
      <c r="K1697" s="219" t="s">
        <v>558</v>
      </c>
      <c r="L1697" s="219" t="s">
        <v>26</v>
      </c>
      <c r="M1697" s="237" t="s">
        <v>83</v>
      </c>
      <c r="N1697" s="242" t="s">
        <v>568</v>
      </c>
      <c r="O1697" s="250">
        <f>'MMA Rev-Exp Region 5'!V$38</f>
        <v>0</v>
      </c>
      <c r="P1697" s="250">
        <f>'MMA Rev-Exp Region 5'!W$38</f>
        <v>0</v>
      </c>
      <c r="Q1697" s="250">
        <f>'MMA Rev-Exp Region 5'!X$38</f>
        <v>0</v>
      </c>
      <c r="R1697" s="250">
        <f>'MMA Rev-Exp Region 5'!Y$38</f>
        <v>0</v>
      </c>
      <c r="S1697" s="250">
        <f>'MMA Rev-Exp Region 5'!Z$38</f>
        <v>0</v>
      </c>
      <c r="T1697" s="250">
        <f>'MMA Rev-Exp Region 5'!AA$38</f>
        <v>0</v>
      </c>
      <c r="U1697" s="250">
        <f>'MMA Rev-Exp Region 5'!AB$38</f>
        <v>0</v>
      </c>
      <c r="V1697" s="250">
        <f>'MMA Rev-Exp Region 5'!AC$38</f>
        <v>0</v>
      </c>
      <c r="W1697" s="250">
        <f>'MMA Rev-Exp Region 5'!AD$38</f>
        <v>0</v>
      </c>
    </row>
    <row r="1698" spans="5:23" x14ac:dyDescent="0.3">
      <c r="E1698" s="243">
        <f>Jurat!I$1</f>
        <v>0</v>
      </c>
      <c r="F1698" s="244">
        <f>Jurat!D$33</f>
        <v>0</v>
      </c>
      <c r="G1698" s="219" t="s">
        <v>554</v>
      </c>
      <c r="H1698" s="244">
        <v>42643</v>
      </c>
      <c r="I1698" s="219" t="s">
        <v>490</v>
      </c>
      <c r="J1698" s="219" t="s">
        <v>626</v>
      </c>
      <c r="K1698" s="219" t="s">
        <v>558</v>
      </c>
      <c r="L1698" s="219" t="s">
        <v>559</v>
      </c>
      <c r="M1698" s="236">
        <v>5.0999999999999996</v>
      </c>
      <c r="N1698" s="240" t="s">
        <v>41</v>
      </c>
      <c r="O1698" s="250">
        <f>'MMA Rev-Exp Region 5'!V$40</f>
        <v>0</v>
      </c>
      <c r="P1698" s="250">
        <f>'MMA Rev-Exp Region 5'!W$40</f>
        <v>0</v>
      </c>
      <c r="Q1698" s="250">
        <f>'MMA Rev-Exp Region 5'!X$40</f>
        <v>0</v>
      </c>
      <c r="R1698" s="250">
        <f>'MMA Rev-Exp Region 5'!Y$40</f>
        <v>0</v>
      </c>
      <c r="S1698" s="250">
        <f>'MMA Rev-Exp Region 5'!Z$40</f>
        <v>0</v>
      </c>
      <c r="T1698" s="250">
        <f>'MMA Rev-Exp Region 5'!AA$40</f>
        <v>0</v>
      </c>
      <c r="U1698" s="250">
        <f>'MMA Rev-Exp Region 5'!AB$40</f>
        <v>0</v>
      </c>
      <c r="V1698" s="250">
        <f>'MMA Rev-Exp Region 5'!AC$40</f>
        <v>0</v>
      </c>
      <c r="W1698" s="250">
        <f>'MMA Rev-Exp Region 5'!AD$40</f>
        <v>0</v>
      </c>
    </row>
    <row r="1699" spans="5:23" ht="28.8" x14ac:dyDescent="0.3">
      <c r="E1699" s="243">
        <f>Jurat!I$1</f>
        <v>0</v>
      </c>
      <c r="F1699" s="244">
        <f>Jurat!D$33</f>
        <v>0</v>
      </c>
      <c r="G1699" s="219" t="s">
        <v>554</v>
      </c>
      <c r="H1699" s="244">
        <v>42643</v>
      </c>
      <c r="I1699" s="219" t="s">
        <v>490</v>
      </c>
      <c r="J1699" s="219" t="s">
        <v>626</v>
      </c>
      <c r="K1699" s="219" t="s">
        <v>558</v>
      </c>
      <c r="L1699" s="219" t="s">
        <v>559</v>
      </c>
      <c r="M1699" s="236">
        <v>5.2</v>
      </c>
      <c r="N1699" s="240" t="s">
        <v>367</v>
      </c>
      <c r="O1699" s="250">
        <f>'MMA Rev-Exp Region 5'!V$41</f>
        <v>0</v>
      </c>
      <c r="P1699" s="250">
        <f>'MMA Rev-Exp Region 5'!W$41</f>
        <v>0</v>
      </c>
      <c r="Q1699" s="250">
        <f>'MMA Rev-Exp Region 5'!X$41</f>
        <v>0</v>
      </c>
      <c r="R1699" s="250">
        <f>'MMA Rev-Exp Region 5'!Y$41</f>
        <v>0</v>
      </c>
      <c r="S1699" s="250">
        <f>'MMA Rev-Exp Region 5'!Z$41</f>
        <v>0</v>
      </c>
      <c r="T1699" s="250">
        <f>'MMA Rev-Exp Region 5'!AA$41</f>
        <v>0</v>
      </c>
      <c r="U1699" s="250">
        <f>'MMA Rev-Exp Region 5'!AB$41</f>
        <v>0</v>
      </c>
      <c r="V1699" s="250">
        <f>'MMA Rev-Exp Region 5'!AC$41</f>
        <v>0</v>
      </c>
      <c r="W1699" s="250">
        <f>'MMA Rev-Exp Region 5'!AD$41</f>
        <v>0</v>
      </c>
    </row>
    <row r="1700" spans="5:23" ht="28.8" x14ac:dyDescent="0.3">
      <c r="E1700" s="243">
        <f>Jurat!I$1</f>
        <v>0</v>
      </c>
      <c r="F1700" s="244">
        <f>Jurat!D$33</f>
        <v>0</v>
      </c>
      <c r="G1700" s="219" t="s">
        <v>554</v>
      </c>
      <c r="H1700" s="244">
        <v>42643</v>
      </c>
      <c r="I1700" s="219" t="s">
        <v>490</v>
      </c>
      <c r="J1700" s="219" t="s">
        <v>626</v>
      </c>
      <c r="K1700" s="219" t="s">
        <v>558</v>
      </c>
      <c r="L1700" s="219" t="s">
        <v>559</v>
      </c>
      <c r="M1700" s="236">
        <v>5.3</v>
      </c>
      <c r="N1700" s="240" t="s">
        <v>368</v>
      </c>
      <c r="O1700" s="250">
        <f>'MMA Rev-Exp Region 5'!V$42</f>
        <v>0</v>
      </c>
      <c r="P1700" s="250">
        <f>'MMA Rev-Exp Region 5'!W$42</f>
        <v>0</v>
      </c>
      <c r="Q1700" s="250">
        <f>'MMA Rev-Exp Region 5'!X$42</f>
        <v>0</v>
      </c>
      <c r="R1700" s="250">
        <f>'MMA Rev-Exp Region 5'!Y$42</f>
        <v>0</v>
      </c>
      <c r="S1700" s="250">
        <f>'MMA Rev-Exp Region 5'!Z$42</f>
        <v>0</v>
      </c>
      <c r="T1700" s="250">
        <f>'MMA Rev-Exp Region 5'!AA$42</f>
        <v>0</v>
      </c>
      <c r="U1700" s="250">
        <f>'MMA Rev-Exp Region 5'!AB$42</f>
        <v>0</v>
      </c>
      <c r="V1700" s="250">
        <f>'MMA Rev-Exp Region 5'!AC$42</f>
        <v>0</v>
      </c>
      <c r="W1700" s="250">
        <f>'MMA Rev-Exp Region 5'!AD$42</f>
        <v>0</v>
      </c>
    </row>
    <row r="1701" spans="5:23" x14ac:dyDescent="0.3">
      <c r="E1701" s="243">
        <f>Jurat!I$1</f>
        <v>0</v>
      </c>
      <c r="F1701" s="244">
        <f>Jurat!D$33</f>
        <v>0</v>
      </c>
      <c r="G1701" s="219" t="s">
        <v>554</v>
      </c>
      <c r="H1701" s="244">
        <v>42643</v>
      </c>
      <c r="I1701" s="219" t="s">
        <v>490</v>
      </c>
      <c r="J1701" s="219" t="s">
        <v>626</v>
      </c>
      <c r="K1701" s="219" t="s">
        <v>558</v>
      </c>
      <c r="L1701" s="219" t="s">
        <v>559</v>
      </c>
      <c r="M1701" s="236" t="s">
        <v>89</v>
      </c>
      <c r="N1701" s="240" t="s">
        <v>569</v>
      </c>
      <c r="O1701" s="250">
        <f>'MMA Rev-Exp Region 5'!V$43</f>
        <v>0</v>
      </c>
      <c r="P1701" s="250">
        <f>'MMA Rev-Exp Region 5'!W$43</f>
        <v>0</v>
      </c>
      <c r="Q1701" s="250">
        <f>'MMA Rev-Exp Region 5'!X$43</f>
        <v>0</v>
      </c>
      <c r="R1701" s="250">
        <f>'MMA Rev-Exp Region 5'!Y$43</f>
        <v>0</v>
      </c>
      <c r="S1701" s="250">
        <f>'MMA Rev-Exp Region 5'!Z$43</f>
        <v>0</v>
      </c>
      <c r="T1701" s="250">
        <f>'MMA Rev-Exp Region 5'!AA$43</f>
        <v>0</v>
      </c>
      <c r="U1701" s="250">
        <f>'MMA Rev-Exp Region 5'!AB$43</f>
        <v>0</v>
      </c>
      <c r="V1701" s="250">
        <f>'MMA Rev-Exp Region 5'!AC$43</f>
        <v>0</v>
      </c>
      <c r="W1701" s="250">
        <f>'MMA Rev-Exp Region 5'!AD$43</f>
        <v>0</v>
      </c>
    </row>
    <row r="1702" spans="5:23" x14ac:dyDescent="0.3">
      <c r="E1702" s="243">
        <f>Jurat!I$1</f>
        <v>0</v>
      </c>
      <c r="F1702" s="244">
        <f>Jurat!D$33</f>
        <v>0</v>
      </c>
      <c r="G1702" s="219" t="s">
        <v>554</v>
      </c>
      <c r="H1702" s="244">
        <v>42643</v>
      </c>
      <c r="I1702" s="219" t="s">
        <v>490</v>
      </c>
      <c r="J1702" s="219" t="s">
        <v>626</v>
      </c>
      <c r="K1702" s="219" t="s">
        <v>558</v>
      </c>
      <c r="L1702" s="219" t="s">
        <v>560</v>
      </c>
      <c r="M1702" s="236">
        <v>6.1</v>
      </c>
      <c r="N1702" s="240" t="s">
        <v>20</v>
      </c>
      <c r="O1702" s="250">
        <f>'MMA Rev-Exp Region 5'!V$45</f>
        <v>0</v>
      </c>
      <c r="P1702" s="250">
        <f>'MMA Rev-Exp Region 5'!W$45</f>
        <v>0</v>
      </c>
      <c r="Q1702" s="250">
        <f>'MMA Rev-Exp Region 5'!X$45</f>
        <v>0</v>
      </c>
      <c r="R1702" s="250">
        <f>'MMA Rev-Exp Region 5'!Y$45</f>
        <v>0</v>
      </c>
      <c r="S1702" s="250">
        <f>'MMA Rev-Exp Region 5'!Z$45</f>
        <v>0</v>
      </c>
      <c r="T1702" s="250">
        <f>'MMA Rev-Exp Region 5'!AA$45</f>
        <v>0</v>
      </c>
      <c r="U1702" s="250">
        <f>'MMA Rev-Exp Region 5'!AB$45</f>
        <v>0</v>
      </c>
      <c r="V1702" s="250">
        <f>'MMA Rev-Exp Region 5'!AC$45</f>
        <v>0</v>
      </c>
      <c r="W1702" s="250">
        <f>'MMA Rev-Exp Region 5'!AD$45</f>
        <v>0</v>
      </c>
    </row>
    <row r="1703" spans="5:23" x14ac:dyDescent="0.3">
      <c r="E1703" s="243">
        <f>Jurat!I$1</f>
        <v>0</v>
      </c>
      <c r="F1703" s="244">
        <f>Jurat!D$33</f>
        <v>0</v>
      </c>
      <c r="G1703" s="219" t="s">
        <v>554</v>
      </c>
      <c r="H1703" s="244">
        <v>42643</v>
      </c>
      <c r="I1703" s="219" t="s">
        <v>490</v>
      </c>
      <c r="J1703" s="219" t="s">
        <v>626</v>
      </c>
      <c r="K1703" s="219" t="s">
        <v>558</v>
      </c>
      <c r="L1703" s="219" t="s">
        <v>560</v>
      </c>
      <c r="M1703" s="236">
        <v>6.2</v>
      </c>
      <c r="N1703" s="240" t="s">
        <v>21</v>
      </c>
      <c r="O1703" s="250">
        <f>'MMA Rev-Exp Region 5'!V$46</f>
        <v>0</v>
      </c>
      <c r="P1703" s="250">
        <f>'MMA Rev-Exp Region 5'!W$46</f>
        <v>0</v>
      </c>
      <c r="Q1703" s="250">
        <f>'MMA Rev-Exp Region 5'!X$46</f>
        <v>0</v>
      </c>
      <c r="R1703" s="250">
        <f>'MMA Rev-Exp Region 5'!Y$46</f>
        <v>0</v>
      </c>
      <c r="S1703" s="250">
        <f>'MMA Rev-Exp Region 5'!Z$46</f>
        <v>0</v>
      </c>
      <c r="T1703" s="250">
        <f>'MMA Rev-Exp Region 5'!AA$46</f>
        <v>0</v>
      </c>
      <c r="U1703" s="250">
        <f>'MMA Rev-Exp Region 5'!AB$46</f>
        <v>0</v>
      </c>
      <c r="V1703" s="250">
        <f>'MMA Rev-Exp Region 5'!AC$46</f>
        <v>0</v>
      </c>
      <c r="W1703" s="250">
        <f>'MMA Rev-Exp Region 5'!AD$46</f>
        <v>0</v>
      </c>
    </row>
    <row r="1704" spans="5:23" x14ac:dyDescent="0.3">
      <c r="E1704" s="243">
        <f>Jurat!I$1</f>
        <v>0</v>
      </c>
      <c r="F1704" s="244">
        <f>Jurat!D$33</f>
        <v>0</v>
      </c>
      <c r="G1704" s="219" t="s">
        <v>554</v>
      </c>
      <c r="H1704" s="244">
        <v>42643</v>
      </c>
      <c r="I1704" s="219" t="s">
        <v>490</v>
      </c>
      <c r="J1704" s="219" t="s">
        <v>626</v>
      </c>
      <c r="K1704" s="219" t="s">
        <v>558</v>
      </c>
      <c r="L1704" s="219" t="s">
        <v>560</v>
      </c>
      <c r="M1704" s="236">
        <v>6.3</v>
      </c>
      <c r="N1704" s="240" t="s">
        <v>220</v>
      </c>
      <c r="O1704" s="250">
        <f>'MMA Rev-Exp Region 5'!V$47</f>
        <v>0</v>
      </c>
      <c r="P1704" s="250">
        <f>'MMA Rev-Exp Region 5'!W$47</f>
        <v>0</v>
      </c>
      <c r="Q1704" s="250">
        <f>'MMA Rev-Exp Region 5'!X$47</f>
        <v>0</v>
      </c>
      <c r="R1704" s="250">
        <f>'MMA Rev-Exp Region 5'!Y$47</f>
        <v>0</v>
      </c>
      <c r="S1704" s="250">
        <f>'MMA Rev-Exp Region 5'!Z$47</f>
        <v>0</v>
      </c>
      <c r="T1704" s="250">
        <f>'MMA Rev-Exp Region 5'!AA$47</f>
        <v>0</v>
      </c>
      <c r="U1704" s="250">
        <f>'MMA Rev-Exp Region 5'!AB$47</f>
        <v>0</v>
      </c>
      <c r="V1704" s="250">
        <f>'MMA Rev-Exp Region 5'!AC$47</f>
        <v>0</v>
      </c>
      <c r="W1704" s="250">
        <f>'MMA Rev-Exp Region 5'!AD$47</f>
        <v>0</v>
      </c>
    </row>
    <row r="1705" spans="5:23" x14ac:dyDescent="0.3">
      <c r="E1705" s="243">
        <f>Jurat!I$1</f>
        <v>0</v>
      </c>
      <c r="F1705" s="244">
        <f>Jurat!D$33</f>
        <v>0</v>
      </c>
      <c r="G1705" s="219" t="s">
        <v>554</v>
      </c>
      <c r="H1705" s="244">
        <v>42643</v>
      </c>
      <c r="I1705" s="219" t="s">
        <v>490</v>
      </c>
      <c r="J1705" s="219" t="s">
        <v>626</v>
      </c>
      <c r="K1705" s="219" t="s">
        <v>558</v>
      </c>
      <c r="L1705" s="219" t="s">
        <v>560</v>
      </c>
      <c r="M1705" s="236" t="s">
        <v>94</v>
      </c>
      <c r="N1705" s="240" t="s">
        <v>570</v>
      </c>
      <c r="O1705" s="250">
        <f>'MMA Rev-Exp Region 5'!V$48</f>
        <v>0</v>
      </c>
      <c r="P1705" s="250">
        <f>'MMA Rev-Exp Region 5'!W$48</f>
        <v>0</v>
      </c>
      <c r="Q1705" s="250">
        <f>'MMA Rev-Exp Region 5'!X$48</f>
        <v>0</v>
      </c>
      <c r="R1705" s="250">
        <f>'MMA Rev-Exp Region 5'!Y$48</f>
        <v>0</v>
      </c>
      <c r="S1705" s="250">
        <f>'MMA Rev-Exp Region 5'!Z$48</f>
        <v>0</v>
      </c>
      <c r="T1705" s="250">
        <f>'MMA Rev-Exp Region 5'!AA$48</f>
        <v>0</v>
      </c>
      <c r="U1705" s="250">
        <f>'MMA Rev-Exp Region 5'!AB$48</f>
        <v>0</v>
      </c>
      <c r="V1705" s="250">
        <f>'MMA Rev-Exp Region 5'!AC$48</f>
        <v>0</v>
      </c>
      <c r="W1705" s="250">
        <f>'MMA Rev-Exp Region 5'!AD$48</f>
        <v>0</v>
      </c>
    </row>
    <row r="1706" spans="5:23" x14ac:dyDescent="0.3">
      <c r="E1706" s="243">
        <f>Jurat!I$1</f>
        <v>0</v>
      </c>
      <c r="F1706" s="244">
        <f>Jurat!D$33</f>
        <v>0</v>
      </c>
      <c r="G1706" s="219" t="s">
        <v>554</v>
      </c>
      <c r="H1706" s="244">
        <v>42643</v>
      </c>
      <c r="I1706" s="219" t="s">
        <v>490</v>
      </c>
      <c r="J1706" s="219" t="s">
        <v>626</v>
      </c>
      <c r="K1706" s="219" t="s">
        <v>558</v>
      </c>
      <c r="L1706" s="219" t="s">
        <v>561</v>
      </c>
      <c r="M1706" s="236">
        <v>7.1</v>
      </c>
      <c r="N1706" s="240" t="s">
        <v>22</v>
      </c>
      <c r="O1706" s="250">
        <f>'MMA Rev-Exp Region 5'!V$50</f>
        <v>0</v>
      </c>
      <c r="P1706" s="250">
        <f>'MMA Rev-Exp Region 5'!W$50</f>
        <v>0</v>
      </c>
      <c r="Q1706" s="250">
        <f>'MMA Rev-Exp Region 5'!X$50</f>
        <v>0</v>
      </c>
      <c r="R1706" s="250">
        <f>'MMA Rev-Exp Region 5'!Y$50</f>
        <v>0</v>
      </c>
      <c r="S1706" s="250">
        <f>'MMA Rev-Exp Region 5'!Z$50</f>
        <v>0</v>
      </c>
      <c r="T1706" s="250">
        <f>'MMA Rev-Exp Region 5'!AA$50</f>
        <v>0</v>
      </c>
      <c r="U1706" s="250">
        <f>'MMA Rev-Exp Region 5'!AB$50</f>
        <v>0</v>
      </c>
      <c r="V1706" s="250">
        <f>'MMA Rev-Exp Region 5'!AC$50</f>
        <v>0</v>
      </c>
      <c r="W1706" s="250">
        <f>'MMA Rev-Exp Region 5'!AD$50</f>
        <v>0</v>
      </c>
    </row>
    <row r="1707" spans="5:23" x14ac:dyDescent="0.3">
      <c r="E1707" s="243">
        <f>Jurat!I$1</f>
        <v>0</v>
      </c>
      <c r="F1707" s="244">
        <f>Jurat!D$33</f>
        <v>0</v>
      </c>
      <c r="G1707" s="219" t="s">
        <v>554</v>
      </c>
      <c r="H1707" s="244">
        <v>42643</v>
      </c>
      <c r="I1707" s="219" t="s">
        <v>490</v>
      </c>
      <c r="J1707" s="219" t="s">
        <v>626</v>
      </c>
      <c r="K1707" s="219" t="s">
        <v>558</v>
      </c>
      <c r="L1707" s="219" t="s">
        <v>561</v>
      </c>
      <c r="M1707" s="236">
        <v>7.2</v>
      </c>
      <c r="N1707" s="240" t="s">
        <v>23</v>
      </c>
      <c r="O1707" s="250">
        <f>'MMA Rev-Exp Region 5'!V$51</f>
        <v>0</v>
      </c>
      <c r="P1707" s="250">
        <f>'MMA Rev-Exp Region 5'!W$51</f>
        <v>0</v>
      </c>
      <c r="Q1707" s="250">
        <f>'MMA Rev-Exp Region 5'!X$51</f>
        <v>0</v>
      </c>
      <c r="R1707" s="250">
        <f>'MMA Rev-Exp Region 5'!Y$51</f>
        <v>0</v>
      </c>
      <c r="S1707" s="250">
        <f>'MMA Rev-Exp Region 5'!Z$51</f>
        <v>0</v>
      </c>
      <c r="T1707" s="250">
        <f>'MMA Rev-Exp Region 5'!AA$51</f>
        <v>0</v>
      </c>
      <c r="U1707" s="250">
        <f>'MMA Rev-Exp Region 5'!AB$51</f>
        <v>0</v>
      </c>
      <c r="V1707" s="250">
        <f>'MMA Rev-Exp Region 5'!AC$51</f>
        <v>0</v>
      </c>
      <c r="W1707" s="250">
        <f>'MMA Rev-Exp Region 5'!AD$51</f>
        <v>0</v>
      </c>
    </row>
    <row r="1708" spans="5:23" x14ac:dyDescent="0.3">
      <c r="E1708" s="243">
        <f>Jurat!I$1</f>
        <v>0</v>
      </c>
      <c r="F1708" s="244">
        <f>Jurat!D$33</f>
        <v>0</v>
      </c>
      <c r="G1708" s="219" t="s">
        <v>554</v>
      </c>
      <c r="H1708" s="244">
        <v>42643</v>
      </c>
      <c r="I1708" s="219" t="s">
        <v>490</v>
      </c>
      <c r="J1708" s="219" t="s">
        <v>626</v>
      </c>
      <c r="K1708" s="219" t="s">
        <v>558</v>
      </c>
      <c r="L1708" s="219" t="s">
        <v>561</v>
      </c>
      <c r="M1708" s="236">
        <v>7.3</v>
      </c>
      <c r="N1708" s="240" t="s">
        <v>171</v>
      </c>
      <c r="O1708" s="250">
        <f>'MMA Rev-Exp Region 5'!V$52</f>
        <v>0</v>
      </c>
      <c r="P1708" s="250">
        <f>'MMA Rev-Exp Region 5'!W$52</f>
        <v>0</v>
      </c>
      <c r="Q1708" s="250">
        <f>'MMA Rev-Exp Region 5'!X$52</f>
        <v>0</v>
      </c>
      <c r="R1708" s="250">
        <f>'MMA Rev-Exp Region 5'!Y$52</f>
        <v>0</v>
      </c>
      <c r="S1708" s="250">
        <f>'MMA Rev-Exp Region 5'!Z$52</f>
        <v>0</v>
      </c>
      <c r="T1708" s="250">
        <f>'MMA Rev-Exp Region 5'!AA$52</f>
        <v>0</v>
      </c>
      <c r="U1708" s="250">
        <f>'MMA Rev-Exp Region 5'!AB$52</f>
        <v>0</v>
      </c>
      <c r="V1708" s="250">
        <f>'MMA Rev-Exp Region 5'!AC$52</f>
        <v>0</v>
      </c>
      <c r="W1708" s="250">
        <f>'MMA Rev-Exp Region 5'!AD$52</f>
        <v>0</v>
      </c>
    </row>
    <row r="1709" spans="5:23" x14ac:dyDescent="0.3">
      <c r="E1709" s="243">
        <f>Jurat!I$1</f>
        <v>0</v>
      </c>
      <c r="F1709" s="244">
        <f>Jurat!D$33</f>
        <v>0</v>
      </c>
      <c r="G1709" s="219" t="s">
        <v>554</v>
      </c>
      <c r="H1709" s="244">
        <v>42643</v>
      </c>
      <c r="I1709" s="219" t="s">
        <v>490</v>
      </c>
      <c r="J1709" s="219" t="s">
        <v>626</v>
      </c>
      <c r="K1709" s="219" t="s">
        <v>558</v>
      </c>
      <c r="L1709" s="219" t="s">
        <v>561</v>
      </c>
      <c r="M1709" s="236" t="s">
        <v>98</v>
      </c>
      <c r="N1709" s="240" t="s">
        <v>571</v>
      </c>
      <c r="O1709" s="250">
        <f>'MMA Rev-Exp Region 5'!V$53</f>
        <v>0</v>
      </c>
      <c r="P1709" s="250">
        <f>'MMA Rev-Exp Region 5'!W$53</f>
        <v>0</v>
      </c>
      <c r="Q1709" s="250">
        <f>'MMA Rev-Exp Region 5'!X$53</f>
        <v>0</v>
      </c>
      <c r="R1709" s="250">
        <f>'MMA Rev-Exp Region 5'!Y$53</f>
        <v>0</v>
      </c>
      <c r="S1709" s="250">
        <f>'MMA Rev-Exp Region 5'!Z$53</f>
        <v>0</v>
      </c>
      <c r="T1709" s="250">
        <f>'MMA Rev-Exp Region 5'!AA$53</f>
        <v>0</v>
      </c>
      <c r="U1709" s="250">
        <f>'MMA Rev-Exp Region 5'!AB$53</f>
        <v>0</v>
      </c>
      <c r="V1709" s="250">
        <f>'MMA Rev-Exp Region 5'!AC$53</f>
        <v>0</v>
      </c>
      <c r="W1709" s="250">
        <f>'MMA Rev-Exp Region 5'!AD$53</f>
        <v>0</v>
      </c>
    </row>
    <row r="1710" spans="5:23" x14ac:dyDescent="0.3">
      <c r="E1710" s="243">
        <f>Jurat!I$1</f>
        <v>0</v>
      </c>
      <c r="F1710" s="244">
        <f>Jurat!D$33</f>
        <v>0</v>
      </c>
      <c r="G1710" s="219" t="s">
        <v>554</v>
      </c>
      <c r="H1710" s="244">
        <v>42643</v>
      </c>
      <c r="I1710" s="219" t="s">
        <v>490</v>
      </c>
      <c r="J1710" s="219" t="s">
        <v>626</v>
      </c>
      <c r="K1710" s="219" t="s">
        <v>558</v>
      </c>
      <c r="L1710" s="219" t="s">
        <v>562</v>
      </c>
      <c r="M1710" s="236">
        <v>8.1</v>
      </c>
      <c r="N1710" s="229" t="s">
        <v>24</v>
      </c>
      <c r="O1710" s="250">
        <f>'MMA Rev-Exp Region 5'!V$55</f>
        <v>0</v>
      </c>
      <c r="P1710" s="250">
        <f>'MMA Rev-Exp Region 5'!W$55</f>
        <v>0</v>
      </c>
      <c r="Q1710" s="250">
        <f>'MMA Rev-Exp Region 5'!X$55</f>
        <v>0</v>
      </c>
      <c r="R1710" s="250">
        <f>'MMA Rev-Exp Region 5'!Y$55</f>
        <v>0</v>
      </c>
      <c r="S1710" s="250">
        <f>'MMA Rev-Exp Region 5'!Z$55</f>
        <v>0</v>
      </c>
      <c r="T1710" s="250">
        <f>'MMA Rev-Exp Region 5'!AA$55</f>
        <v>0</v>
      </c>
      <c r="U1710" s="250">
        <f>'MMA Rev-Exp Region 5'!AB$55</f>
        <v>0</v>
      </c>
      <c r="V1710" s="250">
        <f>'MMA Rev-Exp Region 5'!AC$55</f>
        <v>0</v>
      </c>
      <c r="W1710" s="250">
        <f>'MMA Rev-Exp Region 5'!AD$55</f>
        <v>0</v>
      </c>
    </row>
    <row r="1711" spans="5:23" x14ac:dyDescent="0.3">
      <c r="E1711" s="243">
        <f>Jurat!I$1</f>
        <v>0</v>
      </c>
      <c r="F1711" s="244">
        <f>Jurat!D$33</f>
        <v>0</v>
      </c>
      <c r="G1711" s="219" t="s">
        <v>554</v>
      </c>
      <c r="H1711" s="244">
        <v>42643</v>
      </c>
      <c r="I1711" s="219" t="s">
        <v>490</v>
      </c>
      <c r="J1711" s="219" t="s">
        <v>626</v>
      </c>
      <c r="K1711" s="219" t="s">
        <v>558</v>
      </c>
      <c r="L1711" s="219" t="s">
        <v>562</v>
      </c>
      <c r="M1711" s="236" t="s">
        <v>124</v>
      </c>
      <c r="N1711" s="229" t="s">
        <v>557</v>
      </c>
      <c r="O1711" s="250">
        <f>'MMA Rev-Exp Region 5'!V$56</f>
        <v>0</v>
      </c>
      <c r="P1711" s="250">
        <f>'MMA Rev-Exp Region 5'!W$56</f>
        <v>0</v>
      </c>
      <c r="Q1711" s="250">
        <f>'MMA Rev-Exp Region 5'!X$56</f>
        <v>0</v>
      </c>
      <c r="R1711" s="250">
        <f>'MMA Rev-Exp Region 5'!Y$56</f>
        <v>0</v>
      </c>
      <c r="S1711" s="250">
        <f>'MMA Rev-Exp Region 5'!Z$56</f>
        <v>0</v>
      </c>
      <c r="T1711" s="250">
        <f>'MMA Rev-Exp Region 5'!AA$56</f>
        <v>0</v>
      </c>
      <c r="U1711" s="250">
        <f>'MMA Rev-Exp Region 5'!AB$56</f>
        <v>0</v>
      </c>
      <c r="V1711" s="250">
        <f>'MMA Rev-Exp Region 5'!AC$56</f>
        <v>0</v>
      </c>
      <c r="W1711" s="250">
        <f>'MMA Rev-Exp Region 5'!AD$56</f>
        <v>0</v>
      </c>
    </row>
    <row r="1712" spans="5:23" x14ac:dyDescent="0.3">
      <c r="E1712" s="243">
        <f>Jurat!I$1</f>
        <v>0</v>
      </c>
      <c r="F1712" s="244">
        <f>Jurat!D$33</f>
        <v>0</v>
      </c>
      <c r="G1712" s="219" t="s">
        <v>554</v>
      </c>
      <c r="H1712" s="244">
        <v>42643</v>
      </c>
      <c r="I1712" s="219" t="s">
        <v>490</v>
      </c>
      <c r="J1712" s="219" t="s">
        <v>626</v>
      </c>
      <c r="K1712" s="219" t="s">
        <v>558</v>
      </c>
      <c r="L1712" s="219" t="s">
        <v>562</v>
      </c>
      <c r="M1712" s="236" t="s">
        <v>126</v>
      </c>
      <c r="N1712" s="229" t="s">
        <v>173</v>
      </c>
      <c r="O1712" s="250">
        <f>'MMA Rev-Exp Region 5'!V$57</f>
        <v>0</v>
      </c>
      <c r="P1712" s="250">
        <f>'MMA Rev-Exp Region 5'!W$57</f>
        <v>0</v>
      </c>
      <c r="Q1712" s="250">
        <f>'MMA Rev-Exp Region 5'!X$57</f>
        <v>0</v>
      </c>
      <c r="R1712" s="250">
        <f>'MMA Rev-Exp Region 5'!Y$57</f>
        <v>0</v>
      </c>
      <c r="S1712" s="250">
        <f>'MMA Rev-Exp Region 5'!Z$57</f>
        <v>0</v>
      </c>
      <c r="T1712" s="250">
        <f>'MMA Rev-Exp Region 5'!AA$57</f>
        <v>0</v>
      </c>
      <c r="U1712" s="250">
        <f>'MMA Rev-Exp Region 5'!AB$57</f>
        <v>0</v>
      </c>
      <c r="V1712" s="250">
        <f>'MMA Rev-Exp Region 5'!AC$57</f>
        <v>0</v>
      </c>
      <c r="W1712" s="250">
        <f>'MMA Rev-Exp Region 5'!AD$57</f>
        <v>0</v>
      </c>
    </row>
    <row r="1713" spans="5:23" x14ac:dyDescent="0.3">
      <c r="E1713" s="243">
        <f>Jurat!I$1</f>
        <v>0</v>
      </c>
      <c r="F1713" s="244">
        <f>Jurat!D$33</f>
        <v>0</v>
      </c>
      <c r="G1713" s="219" t="s">
        <v>554</v>
      </c>
      <c r="H1713" s="244">
        <v>42643</v>
      </c>
      <c r="I1713" s="219" t="s">
        <v>490</v>
      </c>
      <c r="J1713" s="219" t="s">
        <v>626</v>
      </c>
      <c r="K1713" s="219" t="s">
        <v>558</v>
      </c>
      <c r="L1713" s="219" t="s">
        <v>562</v>
      </c>
      <c r="M1713" s="236" t="s">
        <v>127</v>
      </c>
      <c r="N1713" s="229" t="s">
        <v>125</v>
      </c>
      <c r="O1713" s="250">
        <f>'MMA Rev-Exp Region 5'!V$58</f>
        <v>0</v>
      </c>
      <c r="P1713" s="250">
        <f>'MMA Rev-Exp Region 5'!W$58</f>
        <v>0</v>
      </c>
      <c r="Q1713" s="250">
        <f>'MMA Rev-Exp Region 5'!X$58</f>
        <v>0</v>
      </c>
      <c r="R1713" s="250">
        <f>'MMA Rev-Exp Region 5'!Y$58</f>
        <v>0</v>
      </c>
      <c r="S1713" s="250">
        <f>'MMA Rev-Exp Region 5'!Z$58</f>
        <v>0</v>
      </c>
      <c r="T1713" s="250">
        <f>'MMA Rev-Exp Region 5'!AA$58</f>
        <v>0</v>
      </c>
      <c r="U1713" s="250">
        <f>'MMA Rev-Exp Region 5'!AB$58</f>
        <v>0</v>
      </c>
      <c r="V1713" s="250">
        <f>'MMA Rev-Exp Region 5'!AC$58</f>
        <v>0</v>
      </c>
      <c r="W1713" s="250">
        <f>'MMA Rev-Exp Region 5'!AD$58</f>
        <v>0</v>
      </c>
    </row>
    <row r="1714" spans="5:23" x14ac:dyDescent="0.3">
      <c r="E1714" s="243">
        <f>Jurat!I$1</f>
        <v>0</v>
      </c>
      <c r="F1714" s="244">
        <f>Jurat!D$33</f>
        <v>0</v>
      </c>
      <c r="G1714" s="219" t="s">
        <v>554</v>
      </c>
      <c r="H1714" s="244">
        <v>42643</v>
      </c>
      <c r="I1714" s="219" t="s">
        <v>490</v>
      </c>
      <c r="J1714" s="219" t="s">
        <v>626</v>
      </c>
      <c r="K1714" s="219" t="s">
        <v>558</v>
      </c>
      <c r="L1714" s="219" t="s">
        <v>562</v>
      </c>
      <c r="M1714" s="236" t="s">
        <v>128</v>
      </c>
      <c r="N1714" s="240" t="s">
        <v>174</v>
      </c>
      <c r="O1714" s="250">
        <f>'MMA Rev-Exp Region 5'!V$59</f>
        <v>0</v>
      </c>
      <c r="P1714" s="250">
        <f>'MMA Rev-Exp Region 5'!W$59</f>
        <v>0</v>
      </c>
      <c r="Q1714" s="250">
        <f>'MMA Rev-Exp Region 5'!X$59</f>
        <v>0</v>
      </c>
      <c r="R1714" s="250">
        <f>'MMA Rev-Exp Region 5'!Y$59</f>
        <v>0</v>
      </c>
      <c r="S1714" s="250">
        <f>'MMA Rev-Exp Region 5'!Z$59</f>
        <v>0</v>
      </c>
      <c r="T1714" s="250">
        <f>'MMA Rev-Exp Region 5'!AA$59</f>
        <v>0</v>
      </c>
      <c r="U1714" s="250">
        <f>'MMA Rev-Exp Region 5'!AB$59</f>
        <v>0</v>
      </c>
      <c r="V1714" s="250">
        <f>'MMA Rev-Exp Region 5'!AC$59</f>
        <v>0</v>
      </c>
      <c r="W1714" s="250">
        <f>'MMA Rev-Exp Region 5'!AD$59</f>
        <v>0</v>
      </c>
    </row>
    <row r="1715" spans="5:23" x14ac:dyDescent="0.3">
      <c r="E1715" s="243">
        <f>Jurat!I$1</f>
        <v>0</v>
      </c>
      <c r="F1715" s="244">
        <f>Jurat!D$33</f>
        <v>0</v>
      </c>
      <c r="G1715" s="219" t="s">
        <v>554</v>
      </c>
      <c r="H1715" s="244">
        <v>42643</v>
      </c>
      <c r="I1715" s="219" t="s">
        <v>490</v>
      </c>
      <c r="J1715" s="219" t="s">
        <v>626</v>
      </c>
      <c r="K1715" s="219" t="s">
        <v>558</v>
      </c>
      <c r="L1715" s="219" t="s">
        <v>562</v>
      </c>
      <c r="M1715" s="236" t="s">
        <v>175</v>
      </c>
      <c r="N1715" s="240" t="s">
        <v>25</v>
      </c>
      <c r="O1715" s="250">
        <f>'MMA Rev-Exp Region 5'!V$60</f>
        <v>0</v>
      </c>
      <c r="P1715" s="250">
        <f>'MMA Rev-Exp Region 5'!W$60</f>
        <v>0</v>
      </c>
      <c r="Q1715" s="250">
        <f>'MMA Rev-Exp Region 5'!X$60</f>
        <v>0</v>
      </c>
      <c r="R1715" s="250">
        <f>'MMA Rev-Exp Region 5'!Y$60</f>
        <v>0</v>
      </c>
      <c r="S1715" s="250">
        <f>'MMA Rev-Exp Region 5'!Z$60</f>
        <v>0</v>
      </c>
      <c r="T1715" s="250">
        <f>'MMA Rev-Exp Region 5'!AA$60</f>
        <v>0</v>
      </c>
      <c r="U1715" s="250">
        <f>'MMA Rev-Exp Region 5'!AB$60</f>
        <v>0</v>
      </c>
      <c r="V1715" s="250">
        <f>'MMA Rev-Exp Region 5'!AC$60</f>
        <v>0</v>
      </c>
      <c r="W1715" s="250">
        <f>'MMA Rev-Exp Region 5'!AD$60</f>
        <v>0</v>
      </c>
    </row>
    <row r="1716" spans="5:23" x14ac:dyDescent="0.3">
      <c r="E1716" s="243">
        <f>Jurat!I$1</f>
        <v>0</v>
      </c>
      <c r="F1716" s="244">
        <f>Jurat!D$33</f>
        <v>0</v>
      </c>
      <c r="G1716" s="219" t="s">
        <v>554</v>
      </c>
      <c r="H1716" s="244">
        <v>42643</v>
      </c>
      <c r="I1716" s="219" t="s">
        <v>490</v>
      </c>
      <c r="J1716" s="219" t="s">
        <v>626</v>
      </c>
      <c r="K1716" s="219" t="s">
        <v>558</v>
      </c>
      <c r="L1716" s="219" t="s">
        <v>562</v>
      </c>
      <c r="M1716" s="236" t="s">
        <v>556</v>
      </c>
      <c r="N1716" s="240" t="s">
        <v>572</v>
      </c>
      <c r="O1716" s="250">
        <f>'MMA Rev-Exp Region 5'!V$61</f>
        <v>0</v>
      </c>
      <c r="P1716" s="250">
        <f>'MMA Rev-Exp Region 5'!W$61</f>
        <v>0</v>
      </c>
      <c r="Q1716" s="250">
        <f>'MMA Rev-Exp Region 5'!X$61</f>
        <v>0</v>
      </c>
      <c r="R1716" s="250">
        <f>'MMA Rev-Exp Region 5'!Y$61</f>
        <v>0</v>
      </c>
      <c r="S1716" s="250">
        <f>'MMA Rev-Exp Region 5'!Z$61</f>
        <v>0</v>
      </c>
      <c r="T1716" s="250">
        <f>'MMA Rev-Exp Region 5'!AA$61</f>
        <v>0</v>
      </c>
      <c r="U1716" s="250">
        <f>'MMA Rev-Exp Region 5'!AB$61</f>
        <v>0</v>
      </c>
      <c r="V1716" s="250">
        <f>'MMA Rev-Exp Region 5'!AC$61</f>
        <v>0</v>
      </c>
      <c r="W1716" s="250">
        <f>'MMA Rev-Exp Region 5'!AD$61</f>
        <v>0</v>
      </c>
    </row>
    <row r="1717" spans="5:23" ht="28.8" x14ac:dyDescent="0.3">
      <c r="E1717" s="243">
        <f>Jurat!I$1</f>
        <v>0</v>
      </c>
      <c r="F1717" s="244">
        <f>Jurat!D$33</f>
        <v>0</v>
      </c>
      <c r="G1717" s="219" t="s">
        <v>554</v>
      </c>
      <c r="H1717" s="244">
        <v>42643</v>
      </c>
      <c r="I1717" s="219" t="s">
        <v>490</v>
      </c>
      <c r="J1717" s="219" t="s">
        <v>626</v>
      </c>
      <c r="K1717" s="219" t="s">
        <v>558</v>
      </c>
      <c r="L1717" s="219" t="s">
        <v>563</v>
      </c>
      <c r="M1717" s="236">
        <v>9.1</v>
      </c>
      <c r="N1717" s="229" t="s">
        <v>221</v>
      </c>
      <c r="O1717" s="250">
        <f>'MMA Rev-Exp Region 5'!V$63</f>
        <v>0</v>
      </c>
      <c r="P1717" s="250">
        <f>'MMA Rev-Exp Region 5'!W$63</f>
        <v>0</v>
      </c>
      <c r="Q1717" s="250">
        <f>'MMA Rev-Exp Region 5'!X$63</f>
        <v>0</v>
      </c>
      <c r="R1717" s="250">
        <f>'MMA Rev-Exp Region 5'!Y$63</f>
        <v>0</v>
      </c>
      <c r="S1717" s="250">
        <f>'MMA Rev-Exp Region 5'!Z$63</f>
        <v>0</v>
      </c>
      <c r="T1717" s="250">
        <f>'MMA Rev-Exp Region 5'!AA$63</f>
        <v>0</v>
      </c>
      <c r="U1717" s="250">
        <f>'MMA Rev-Exp Region 5'!AB$63</f>
        <v>0</v>
      </c>
      <c r="V1717" s="250">
        <f>'MMA Rev-Exp Region 5'!AC$63</f>
        <v>0</v>
      </c>
      <c r="W1717" s="250">
        <f>'MMA Rev-Exp Region 5'!AD$63</f>
        <v>0</v>
      </c>
    </row>
    <row r="1718" spans="5:23" x14ac:dyDescent="0.3">
      <c r="E1718" s="243">
        <f>Jurat!I$1</f>
        <v>0</v>
      </c>
      <c r="F1718" s="244">
        <f>Jurat!D$33</f>
        <v>0</v>
      </c>
      <c r="G1718" s="219" t="s">
        <v>554</v>
      </c>
      <c r="H1718" s="244">
        <v>42643</v>
      </c>
      <c r="I1718" s="219" t="s">
        <v>490</v>
      </c>
      <c r="J1718" s="219" t="s">
        <v>626</v>
      </c>
      <c r="K1718" s="219" t="s">
        <v>558</v>
      </c>
      <c r="L1718" s="219" t="s">
        <v>563</v>
      </c>
      <c r="M1718" s="236" t="s">
        <v>118</v>
      </c>
      <c r="N1718" s="229" t="s">
        <v>222</v>
      </c>
      <c r="O1718" s="250">
        <f>'MMA Rev-Exp Region 5'!V$64</f>
        <v>0</v>
      </c>
      <c r="P1718" s="250">
        <f>'MMA Rev-Exp Region 5'!W$64</f>
        <v>0</v>
      </c>
      <c r="Q1718" s="250">
        <f>'MMA Rev-Exp Region 5'!X$64</f>
        <v>0</v>
      </c>
      <c r="R1718" s="250">
        <f>'MMA Rev-Exp Region 5'!Y$64</f>
        <v>0</v>
      </c>
      <c r="S1718" s="250">
        <f>'MMA Rev-Exp Region 5'!Z$64</f>
        <v>0</v>
      </c>
      <c r="T1718" s="250">
        <f>'MMA Rev-Exp Region 5'!AA$64</f>
        <v>0</v>
      </c>
      <c r="U1718" s="250">
        <f>'MMA Rev-Exp Region 5'!AB$64</f>
        <v>0</v>
      </c>
      <c r="V1718" s="250">
        <f>'MMA Rev-Exp Region 5'!AC$64</f>
        <v>0</v>
      </c>
      <c r="W1718" s="250">
        <f>'MMA Rev-Exp Region 5'!AD$64</f>
        <v>0</v>
      </c>
    </row>
    <row r="1719" spans="5:23" x14ac:dyDescent="0.3">
      <c r="E1719" s="243">
        <f>Jurat!I$1</f>
        <v>0</v>
      </c>
      <c r="F1719" s="244">
        <f>Jurat!D$33</f>
        <v>0</v>
      </c>
      <c r="G1719" s="219" t="s">
        <v>554</v>
      </c>
      <c r="H1719" s="244">
        <v>42643</v>
      </c>
      <c r="I1719" s="219" t="s">
        <v>490</v>
      </c>
      <c r="J1719" s="219" t="s">
        <v>626</v>
      </c>
      <c r="K1719" s="219" t="s">
        <v>558</v>
      </c>
      <c r="L1719" s="219" t="s">
        <v>563</v>
      </c>
      <c r="M1719" s="236" t="s">
        <v>119</v>
      </c>
      <c r="N1719" s="229" t="s">
        <v>223</v>
      </c>
      <c r="O1719" s="250">
        <f>'MMA Rev-Exp Region 5'!V$65</f>
        <v>0</v>
      </c>
      <c r="P1719" s="250">
        <f>'MMA Rev-Exp Region 5'!W$65</f>
        <v>0</v>
      </c>
      <c r="Q1719" s="250">
        <f>'MMA Rev-Exp Region 5'!X$65</f>
        <v>0</v>
      </c>
      <c r="R1719" s="250">
        <f>'MMA Rev-Exp Region 5'!Y$65</f>
        <v>0</v>
      </c>
      <c r="S1719" s="250">
        <f>'MMA Rev-Exp Region 5'!Z$65</f>
        <v>0</v>
      </c>
      <c r="T1719" s="250">
        <f>'MMA Rev-Exp Region 5'!AA$65</f>
        <v>0</v>
      </c>
      <c r="U1719" s="250">
        <f>'MMA Rev-Exp Region 5'!AB$65</f>
        <v>0</v>
      </c>
      <c r="V1719" s="250">
        <f>'MMA Rev-Exp Region 5'!AC$65</f>
        <v>0</v>
      </c>
      <c r="W1719" s="250">
        <f>'MMA Rev-Exp Region 5'!AD$65</f>
        <v>0</v>
      </c>
    </row>
    <row r="1720" spans="5:23" x14ac:dyDescent="0.3">
      <c r="E1720" s="243">
        <f>Jurat!I$1</f>
        <v>0</v>
      </c>
      <c r="F1720" s="244">
        <f>Jurat!D$33</f>
        <v>0</v>
      </c>
      <c r="G1720" s="219" t="s">
        <v>554</v>
      </c>
      <c r="H1720" s="244">
        <v>42643</v>
      </c>
      <c r="I1720" s="219" t="s">
        <v>490</v>
      </c>
      <c r="J1720" s="219" t="s">
        <v>626</v>
      </c>
      <c r="K1720" s="219" t="s">
        <v>558</v>
      </c>
      <c r="L1720" s="219" t="s">
        <v>563</v>
      </c>
      <c r="M1720" s="236" t="s">
        <v>120</v>
      </c>
      <c r="N1720" s="229" t="s">
        <v>176</v>
      </c>
      <c r="O1720" s="250">
        <f>'MMA Rev-Exp Region 5'!V$66</f>
        <v>0</v>
      </c>
      <c r="P1720" s="250">
        <f>'MMA Rev-Exp Region 5'!W$66</f>
        <v>0</v>
      </c>
      <c r="Q1720" s="250">
        <f>'MMA Rev-Exp Region 5'!X$66</f>
        <v>0</v>
      </c>
      <c r="R1720" s="250">
        <f>'MMA Rev-Exp Region 5'!Y$66</f>
        <v>0</v>
      </c>
      <c r="S1720" s="250">
        <f>'MMA Rev-Exp Region 5'!Z$66</f>
        <v>0</v>
      </c>
      <c r="T1720" s="250">
        <f>'MMA Rev-Exp Region 5'!AA$66</f>
        <v>0</v>
      </c>
      <c r="U1720" s="250">
        <f>'MMA Rev-Exp Region 5'!AB$66</f>
        <v>0</v>
      </c>
      <c r="V1720" s="250">
        <f>'MMA Rev-Exp Region 5'!AC$66</f>
        <v>0</v>
      </c>
      <c r="W1720" s="250">
        <f>'MMA Rev-Exp Region 5'!AD$66</f>
        <v>0</v>
      </c>
    </row>
    <row r="1721" spans="5:23" x14ac:dyDescent="0.3">
      <c r="E1721" s="243">
        <f>Jurat!I$1</f>
        <v>0</v>
      </c>
      <c r="F1721" s="244">
        <f>Jurat!D$33</f>
        <v>0</v>
      </c>
      <c r="G1721" s="219" t="s">
        <v>554</v>
      </c>
      <c r="H1721" s="244">
        <v>42643</v>
      </c>
      <c r="I1721" s="219" t="s">
        <v>490</v>
      </c>
      <c r="J1721" s="219" t="s">
        <v>626</v>
      </c>
      <c r="K1721" s="219" t="s">
        <v>558</v>
      </c>
      <c r="L1721" s="219" t="s">
        <v>563</v>
      </c>
      <c r="M1721" s="236" t="s">
        <v>121</v>
      </c>
      <c r="N1721" s="229" t="s">
        <v>146</v>
      </c>
      <c r="O1721" s="250">
        <f>'MMA Rev-Exp Region 5'!V$67</f>
        <v>0</v>
      </c>
      <c r="P1721" s="250">
        <f>'MMA Rev-Exp Region 5'!W$67</f>
        <v>0</v>
      </c>
      <c r="Q1721" s="250">
        <f>'MMA Rev-Exp Region 5'!X$67</f>
        <v>0</v>
      </c>
      <c r="R1721" s="250">
        <f>'MMA Rev-Exp Region 5'!Y$67</f>
        <v>0</v>
      </c>
      <c r="S1721" s="250">
        <f>'MMA Rev-Exp Region 5'!Z$67</f>
        <v>0</v>
      </c>
      <c r="T1721" s="250">
        <f>'MMA Rev-Exp Region 5'!AA$67</f>
        <v>0</v>
      </c>
      <c r="U1721" s="250">
        <f>'MMA Rev-Exp Region 5'!AB$67</f>
        <v>0</v>
      </c>
      <c r="V1721" s="250">
        <f>'MMA Rev-Exp Region 5'!AC$67</f>
        <v>0</v>
      </c>
      <c r="W1721" s="250">
        <f>'MMA Rev-Exp Region 5'!AD$67</f>
        <v>0</v>
      </c>
    </row>
    <row r="1722" spans="5:23" x14ac:dyDescent="0.3">
      <c r="E1722" s="243">
        <f>Jurat!I$1</f>
        <v>0</v>
      </c>
      <c r="F1722" s="244">
        <f>Jurat!D$33</f>
        <v>0</v>
      </c>
      <c r="G1722" s="219" t="s">
        <v>554</v>
      </c>
      <c r="H1722" s="244">
        <v>42643</v>
      </c>
      <c r="I1722" s="219" t="s">
        <v>490</v>
      </c>
      <c r="J1722" s="219" t="s">
        <v>626</v>
      </c>
      <c r="K1722" s="219" t="s">
        <v>558</v>
      </c>
      <c r="L1722" s="219" t="s">
        <v>563</v>
      </c>
      <c r="M1722" s="236" t="s">
        <v>122</v>
      </c>
      <c r="N1722" s="229" t="s">
        <v>178</v>
      </c>
      <c r="O1722" s="250">
        <f>'MMA Rev-Exp Region 5'!V$68</f>
        <v>0</v>
      </c>
      <c r="P1722" s="250">
        <f>'MMA Rev-Exp Region 5'!W$68</f>
        <v>0</v>
      </c>
      <c r="Q1722" s="250">
        <f>'MMA Rev-Exp Region 5'!X$68</f>
        <v>0</v>
      </c>
      <c r="R1722" s="250">
        <f>'MMA Rev-Exp Region 5'!Y$68</f>
        <v>0</v>
      </c>
      <c r="S1722" s="250">
        <f>'MMA Rev-Exp Region 5'!Z$68</f>
        <v>0</v>
      </c>
      <c r="T1722" s="250">
        <f>'MMA Rev-Exp Region 5'!AA$68</f>
        <v>0</v>
      </c>
      <c r="U1722" s="250">
        <f>'MMA Rev-Exp Region 5'!AB$68</f>
        <v>0</v>
      </c>
      <c r="V1722" s="250">
        <f>'MMA Rev-Exp Region 5'!AC$68</f>
        <v>0</v>
      </c>
      <c r="W1722" s="250">
        <f>'MMA Rev-Exp Region 5'!AD$68</f>
        <v>0</v>
      </c>
    </row>
    <row r="1723" spans="5:23" x14ac:dyDescent="0.3">
      <c r="E1723" s="243">
        <f>Jurat!I$1</f>
        <v>0</v>
      </c>
      <c r="F1723" s="244">
        <f>Jurat!D$33</f>
        <v>0</v>
      </c>
      <c r="G1723" s="219" t="s">
        <v>554</v>
      </c>
      <c r="H1723" s="244">
        <v>42643</v>
      </c>
      <c r="I1723" s="219" t="s">
        <v>490</v>
      </c>
      <c r="J1723" s="219" t="s">
        <v>626</v>
      </c>
      <c r="K1723" s="219" t="s">
        <v>558</v>
      </c>
      <c r="L1723" s="219" t="s">
        <v>563</v>
      </c>
      <c r="M1723" s="236" t="s">
        <v>123</v>
      </c>
      <c r="N1723" s="229" t="s">
        <v>585</v>
      </c>
      <c r="O1723" s="250">
        <f>'MMA Rev-Exp Region 5'!V$69</f>
        <v>0</v>
      </c>
      <c r="P1723" s="250">
        <f>'MMA Rev-Exp Region 5'!W$69</f>
        <v>0</v>
      </c>
      <c r="Q1723" s="250">
        <f>'MMA Rev-Exp Region 5'!X$69</f>
        <v>0</v>
      </c>
      <c r="R1723" s="250">
        <f>'MMA Rev-Exp Region 5'!Y$69</f>
        <v>0</v>
      </c>
      <c r="S1723" s="250">
        <f>'MMA Rev-Exp Region 5'!Z$69</f>
        <v>0</v>
      </c>
      <c r="T1723" s="250">
        <f>'MMA Rev-Exp Region 5'!AA$69</f>
        <v>0</v>
      </c>
      <c r="U1723" s="250">
        <f>'MMA Rev-Exp Region 5'!AB$69</f>
        <v>0</v>
      </c>
      <c r="V1723" s="250">
        <f>'MMA Rev-Exp Region 5'!AC$69</f>
        <v>0</v>
      </c>
      <c r="W1723" s="250">
        <f>'MMA Rev-Exp Region 5'!AD$69</f>
        <v>0</v>
      </c>
    </row>
    <row r="1724" spans="5:23" x14ac:dyDescent="0.3">
      <c r="E1724" s="243">
        <f>Jurat!I$1</f>
        <v>0</v>
      </c>
      <c r="F1724" s="244">
        <f>Jurat!D$33</f>
        <v>0</v>
      </c>
      <c r="G1724" s="219" t="s">
        <v>554</v>
      </c>
      <c r="H1724" s="244">
        <v>42643</v>
      </c>
      <c r="I1724" s="219" t="s">
        <v>490</v>
      </c>
      <c r="J1724" s="219" t="s">
        <v>626</v>
      </c>
      <c r="K1724" s="219" t="s">
        <v>558</v>
      </c>
      <c r="L1724" s="219" t="s">
        <v>6</v>
      </c>
      <c r="M1724" s="236" t="s">
        <v>129</v>
      </c>
      <c r="N1724" s="229" t="s">
        <v>224</v>
      </c>
      <c r="O1724" s="250">
        <f>'MMA Rev-Exp Region 5'!V$71</f>
        <v>0</v>
      </c>
      <c r="P1724" s="250">
        <f>'MMA Rev-Exp Region 5'!W$71</f>
        <v>0</v>
      </c>
      <c r="Q1724" s="250">
        <f>'MMA Rev-Exp Region 5'!X$71</f>
        <v>0</v>
      </c>
      <c r="R1724" s="250">
        <f>'MMA Rev-Exp Region 5'!Y$71</f>
        <v>0</v>
      </c>
      <c r="S1724" s="250">
        <f>'MMA Rev-Exp Region 5'!Z$71</f>
        <v>0</v>
      </c>
      <c r="T1724" s="250">
        <f>'MMA Rev-Exp Region 5'!AA$71</f>
        <v>0</v>
      </c>
      <c r="U1724" s="250">
        <f>'MMA Rev-Exp Region 5'!AB$71</f>
        <v>0</v>
      </c>
      <c r="V1724" s="250">
        <f>'MMA Rev-Exp Region 5'!AC$71</f>
        <v>0</v>
      </c>
      <c r="W1724" s="250">
        <f>'MMA Rev-Exp Region 5'!AD$71</f>
        <v>0</v>
      </c>
    </row>
    <row r="1725" spans="5:23" x14ac:dyDescent="0.3">
      <c r="E1725" s="243">
        <f>Jurat!I$1</f>
        <v>0</v>
      </c>
      <c r="F1725" s="244">
        <f>Jurat!D$33</f>
        <v>0</v>
      </c>
      <c r="G1725" s="219" t="s">
        <v>554</v>
      </c>
      <c r="H1725" s="244">
        <v>42643</v>
      </c>
      <c r="I1725" s="219" t="s">
        <v>490</v>
      </c>
      <c r="J1725" s="219" t="s">
        <v>626</v>
      </c>
      <c r="K1725" s="219" t="s">
        <v>558</v>
      </c>
      <c r="L1725" s="219" t="s">
        <v>6</v>
      </c>
      <c r="M1725" s="236" t="s">
        <v>50</v>
      </c>
      <c r="N1725" s="229" t="s">
        <v>179</v>
      </c>
      <c r="O1725" s="250">
        <f>'MMA Rev-Exp Region 5'!V$72</f>
        <v>0</v>
      </c>
      <c r="P1725" s="250">
        <f>'MMA Rev-Exp Region 5'!W$72</f>
        <v>0</v>
      </c>
      <c r="Q1725" s="250">
        <f>'MMA Rev-Exp Region 5'!X$72</f>
        <v>0</v>
      </c>
      <c r="R1725" s="250">
        <f>'MMA Rev-Exp Region 5'!Y$72</f>
        <v>0</v>
      </c>
      <c r="S1725" s="250">
        <f>'MMA Rev-Exp Region 5'!Z$72</f>
        <v>0</v>
      </c>
      <c r="T1725" s="250">
        <f>'MMA Rev-Exp Region 5'!AA$72</f>
        <v>0</v>
      </c>
      <c r="U1725" s="250">
        <f>'MMA Rev-Exp Region 5'!AB$72</f>
        <v>0</v>
      </c>
      <c r="V1725" s="250">
        <f>'MMA Rev-Exp Region 5'!AC$72</f>
        <v>0</v>
      </c>
      <c r="W1725" s="250">
        <f>'MMA Rev-Exp Region 5'!AD$72</f>
        <v>0</v>
      </c>
    </row>
    <row r="1726" spans="5:23" x14ac:dyDescent="0.3">
      <c r="E1726" s="243">
        <f>Jurat!I$1</f>
        <v>0</v>
      </c>
      <c r="F1726" s="244">
        <f>Jurat!D$33</f>
        <v>0</v>
      </c>
      <c r="G1726" s="219" t="s">
        <v>554</v>
      </c>
      <c r="H1726" s="244">
        <v>42643</v>
      </c>
      <c r="I1726" s="219" t="s">
        <v>490</v>
      </c>
      <c r="J1726" s="219" t="s">
        <v>626</v>
      </c>
      <c r="K1726" s="219" t="s">
        <v>558</v>
      </c>
      <c r="L1726" s="219" t="s">
        <v>6</v>
      </c>
      <c r="M1726" s="236" t="s">
        <v>51</v>
      </c>
      <c r="N1726" s="229" t="s">
        <v>180</v>
      </c>
      <c r="O1726" s="250">
        <f>'MMA Rev-Exp Region 5'!V$73</f>
        <v>0</v>
      </c>
      <c r="P1726" s="250">
        <f>'MMA Rev-Exp Region 5'!W$73</f>
        <v>0</v>
      </c>
      <c r="Q1726" s="250">
        <f>'MMA Rev-Exp Region 5'!X$73</f>
        <v>0</v>
      </c>
      <c r="R1726" s="250">
        <f>'MMA Rev-Exp Region 5'!Y$73</f>
        <v>0</v>
      </c>
      <c r="S1726" s="250">
        <f>'MMA Rev-Exp Region 5'!Z$73</f>
        <v>0</v>
      </c>
      <c r="T1726" s="250">
        <f>'MMA Rev-Exp Region 5'!AA$73</f>
        <v>0</v>
      </c>
      <c r="U1726" s="250">
        <f>'MMA Rev-Exp Region 5'!AB$73</f>
        <v>0</v>
      </c>
      <c r="V1726" s="250">
        <f>'MMA Rev-Exp Region 5'!AC$73</f>
        <v>0</v>
      </c>
      <c r="W1726" s="250">
        <f>'MMA Rev-Exp Region 5'!AD$73</f>
        <v>0</v>
      </c>
    </row>
    <row r="1727" spans="5:23" x14ac:dyDescent="0.3">
      <c r="E1727" s="243">
        <f>Jurat!I$1</f>
        <v>0</v>
      </c>
      <c r="F1727" s="244">
        <f>Jurat!D$33</f>
        <v>0</v>
      </c>
      <c r="G1727" s="219" t="s">
        <v>554</v>
      </c>
      <c r="H1727" s="244">
        <v>42643</v>
      </c>
      <c r="I1727" s="219" t="s">
        <v>490</v>
      </c>
      <c r="J1727" s="219" t="s">
        <v>626</v>
      </c>
      <c r="K1727" s="219" t="s">
        <v>558</v>
      </c>
      <c r="L1727" s="219" t="s">
        <v>6</v>
      </c>
      <c r="M1727" s="236" t="s">
        <v>181</v>
      </c>
      <c r="N1727" s="229" t="s">
        <v>577</v>
      </c>
      <c r="O1727" s="250">
        <f>'MMA Rev-Exp Region 5'!V$74</f>
        <v>0</v>
      </c>
      <c r="P1727" s="250">
        <f>'MMA Rev-Exp Region 5'!W$74</f>
        <v>0</v>
      </c>
      <c r="Q1727" s="250">
        <f>'MMA Rev-Exp Region 5'!X$74</f>
        <v>0</v>
      </c>
      <c r="R1727" s="250">
        <f>'MMA Rev-Exp Region 5'!Y$74</f>
        <v>0</v>
      </c>
      <c r="S1727" s="250">
        <f>'MMA Rev-Exp Region 5'!Z$74</f>
        <v>0</v>
      </c>
      <c r="T1727" s="250">
        <f>'MMA Rev-Exp Region 5'!AA$74</f>
        <v>0</v>
      </c>
      <c r="U1727" s="250">
        <f>'MMA Rev-Exp Region 5'!AB$74</f>
        <v>0</v>
      </c>
      <c r="V1727" s="250">
        <f>'MMA Rev-Exp Region 5'!AC$74</f>
        <v>0</v>
      </c>
      <c r="W1727" s="250">
        <f>'MMA Rev-Exp Region 5'!AD$74</f>
        <v>0</v>
      </c>
    </row>
    <row r="1728" spans="5:23" x14ac:dyDescent="0.3">
      <c r="E1728" s="243">
        <f>Jurat!I$1</f>
        <v>0</v>
      </c>
      <c r="F1728" s="244">
        <f>Jurat!D$33</f>
        <v>0</v>
      </c>
      <c r="G1728" s="219" t="s">
        <v>554</v>
      </c>
      <c r="H1728" s="244">
        <v>42643</v>
      </c>
      <c r="I1728" s="219" t="s">
        <v>490</v>
      </c>
      <c r="J1728" s="219" t="s">
        <v>626</v>
      </c>
      <c r="K1728" s="219" t="s">
        <v>558</v>
      </c>
      <c r="L1728" s="219" t="s">
        <v>547</v>
      </c>
      <c r="M1728" s="237" t="s">
        <v>132</v>
      </c>
      <c r="N1728" s="228" t="s">
        <v>36</v>
      </c>
      <c r="O1728" s="250">
        <f>'MMA Rev-Exp Region 5'!V$80</f>
        <v>0</v>
      </c>
      <c r="P1728" s="250">
        <f>'MMA Rev-Exp Region 5'!W$80</f>
        <v>0</v>
      </c>
      <c r="Q1728" s="250">
        <f>'MMA Rev-Exp Region 5'!X$80</f>
        <v>0</v>
      </c>
      <c r="R1728" s="250">
        <f>'MMA Rev-Exp Region 5'!Y$80</f>
        <v>0</v>
      </c>
      <c r="S1728" s="250">
        <f>'MMA Rev-Exp Region 5'!Z$80</f>
        <v>0</v>
      </c>
      <c r="T1728" s="250">
        <f>'MMA Rev-Exp Region 5'!AA$80</f>
        <v>0</v>
      </c>
      <c r="U1728" s="250">
        <f>'MMA Rev-Exp Region 5'!AB$80</f>
        <v>0</v>
      </c>
      <c r="V1728" s="250">
        <f>'MMA Rev-Exp Region 5'!AC$80</f>
        <v>0</v>
      </c>
      <c r="W1728" s="250">
        <f>'MMA Rev-Exp Region 5'!AD$80</f>
        <v>0</v>
      </c>
    </row>
    <row r="1729" spans="5:23" x14ac:dyDescent="0.3">
      <c r="E1729" s="243">
        <f>Jurat!I$1</f>
        <v>0</v>
      </c>
      <c r="F1729" s="244">
        <f>Jurat!D$33</f>
        <v>0</v>
      </c>
      <c r="G1729" s="219" t="s">
        <v>554</v>
      </c>
      <c r="H1729" s="244">
        <v>42643</v>
      </c>
      <c r="I1729" s="219" t="s">
        <v>490</v>
      </c>
      <c r="J1729" s="219" t="s">
        <v>626</v>
      </c>
      <c r="K1729" s="219" t="s">
        <v>558</v>
      </c>
      <c r="L1729" s="219" t="s">
        <v>547</v>
      </c>
      <c r="M1729" s="237" t="s">
        <v>182</v>
      </c>
      <c r="N1729" s="228" t="s">
        <v>148</v>
      </c>
      <c r="O1729" s="250">
        <f>'MMA Rev-Exp Region 5'!V$81</f>
        <v>0</v>
      </c>
      <c r="P1729" s="250">
        <f>'MMA Rev-Exp Region 5'!W$81</f>
        <v>0</v>
      </c>
      <c r="Q1729" s="250">
        <f>'MMA Rev-Exp Region 5'!X$81</f>
        <v>0</v>
      </c>
      <c r="R1729" s="250">
        <f>'MMA Rev-Exp Region 5'!Y$81</f>
        <v>0</v>
      </c>
      <c r="S1729" s="250">
        <f>'MMA Rev-Exp Region 5'!Z$81</f>
        <v>0</v>
      </c>
      <c r="T1729" s="250">
        <f>'MMA Rev-Exp Region 5'!AA$81</f>
        <v>0</v>
      </c>
      <c r="U1729" s="250">
        <f>'MMA Rev-Exp Region 5'!AB$81</f>
        <v>0</v>
      </c>
      <c r="V1729" s="250">
        <f>'MMA Rev-Exp Region 5'!AC$81</f>
        <v>0</v>
      </c>
      <c r="W1729" s="250">
        <f>'MMA Rev-Exp Region 5'!AD$81</f>
        <v>0</v>
      </c>
    </row>
    <row r="1730" spans="5:23" x14ac:dyDescent="0.3">
      <c r="E1730" s="243">
        <f>Jurat!I$1</f>
        <v>0</v>
      </c>
      <c r="F1730" s="244">
        <f>Jurat!D$33</f>
        <v>0</v>
      </c>
      <c r="G1730" s="219" t="s">
        <v>554</v>
      </c>
      <c r="H1730" s="244">
        <v>42643</v>
      </c>
      <c r="I1730" s="219" t="s">
        <v>490</v>
      </c>
      <c r="J1730" s="219" t="s">
        <v>626</v>
      </c>
      <c r="K1730" s="219" t="s">
        <v>558</v>
      </c>
      <c r="L1730" s="219" t="s">
        <v>547</v>
      </c>
      <c r="M1730" s="237" t="s">
        <v>184</v>
      </c>
      <c r="N1730" s="228" t="s">
        <v>44</v>
      </c>
      <c r="O1730" s="250">
        <f>'MMA Rev-Exp Region 5'!V$83</f>
        <v>0</v>
      </c>
      <c r="P1730" s="250">
        <f>'MMA Rev-Exp Region 5'!W$83</f>
        <v>0</v>
      </c>
      <c r="Q1730" s="250">
        <f>'MMA Rev-Exp Region 5'!X$83</f>
        <v>0</v>
      </c>
      <c r="R1730" s="250">
        <f>'MMA Rev-Exp Region 5'!Y$83</f>
        <v>0</v>
      </c>
      <c r="S1730" s="250">
        <f>'MMA Rev-Exp Region 5'!Z$83</f>
        <v>0</v>
      </c>
      <c r="T1730" s="250">
        <f>'MMA Rev-Exp Region 5'!AA$83</f>
        <v>0</v>
      </c>
      <c r="U1730" s="250">
        <f>'MMA Rev-Exp Region 5'!AB$83</f>
        <v>0</v>
      </c>
      <c r="V1730" s="250">
        <f>'MMA Rev-Exp Region 5'!AC$83</f>
        <v>0</v>
      </c>
      <c r="W1730" s="250">
        <f>'MMA Rev-Exp Region 5'!AD$83</f>
        <v>0</v>
      </c>
    </row>
    <row r="1731" spans="5:23" x14ac:dyDescent="0.3">
      <c r="E1731" s="243">
        <f>Jurat!I$1</f>
        <v>0</v>
      </c>
      <c r="F1731" s="244">
        <f>Jurat!D$33</f>
        <v>0</v>
      </c>
      <c r="G1731" s="219" t="s">
        <v>554</v>
      </c>
      <c r="H1731" s="244">
        <v>42643</v>
      </c>
      <c r="I1731" s="219" t="s">
        <v>490</v>
      </c>
      <c r="J1731" s="219" t="s">
        <v>626</v>
      </c>
      <c r="K1731" s="219" t="s">
        <v>558</v>
      </c>
      <c r="L1731" s="219" t="s">
        <v>547</v>
      </c>
      <c r="M1731" s="237" t="s">
        <v>185</v>
      </c>
      <c r="N1731" s="228" t="s">
        <v>427</v>
      </c>
      <c r="O1731" s="250">
        <f>'MMA Rev-Exp Region 5'!V$84</f>
        <v>0</v>
      </c>
      <c r="P1731" s="250">
        <f>'MMA Rev-Exp Region 5'!W$84</f>
        <v>0</v>
      </c>
      <c r="Q1731" s="250">
        <f>'MMA Rev-Exp Region 5'!X$84</f>
        <v>0</v>
      </c>
      <c r="R1731" s="250">
        <f>'MMA Rev-Exp Region 5'!Y$84</f>
        <v>0</v>
      </c>
      <c r="S1731" s="250">
        <f>'MMA Rev-Exp Region 5'!Z$84</f>
        <v>0</v>
      </c>
      <c r="T1731" s="250">
        <f>'MMA Rev-Exp Region 5'!AA$84</f>
        <v>0</v>
      </c>
      <c r="U1731" s="250">
        <f>'MMA Rev-Exp Region 5'!AB$84</f>
        <v>0</v>
      </c>
      <c r="V1731" s="250">
        <f>'MMA Rev-Exp Region 5'!AC$84</f>
        <v>0</v>
      </c>
      <c r="W1731" s="250">
        <f>'MMA Rev-Exp Region 5'!AD$84</f>
        <v>0</v>
      </c>
    </row>
    <row r="1732" spans="5:23" x14ac:dyDescent="0.3">
      <c r="E1732" s="243">
        <f>Jurat!I$1</f>
        <v>0</v>
      </c>
      <c r="F1732" s="244">
        <f>Jurat!D$33</f>
        <v>0</v>
      </c>
      <c r="G1732" s="219" t="s">
        <v>554</v>
      </c>
      <c r="H1732" s="244">
        <v>42643</v>
      </c>
      <c r="I1732" s="219" t="s">
        <v>490</v>
      </c>
      <c r="J1732" s="219" t="s">
        <v>626</v>
      </c>
      <c r="K1732" s="219" t="s">
        <v>564</v>
      </c>
      <c r="L1732" s="219" t="s">
        <v>549</v>
      </c>
      <c r="M1732" s="236" t="s">
        <v>133</v>
      </c>
      <c r="N1732" s="228" t="s">
        <v>30</v>
      </c>
      <c r="O1732" s="250">
        <f>'MMA Rev-Exp Region 5'!V$89</f>
        <v>0</v>
      </c>
      <c r="P1732" s="250">
        <v>0</v>
      </c>
      <c r="Q1732" s="250">
        <v>0</v>
      </c>
      <c r="R1732" s="250">
        <v>0</v>
      </c>
      <c r="S1732" s="250">
        <v>0</v>
      </c>
      <c r="T1732" s="250">
        <v>0</v>
      </c>
      <c r="U1732" s="250">
        <v>0</v>
      </c>
      <c r="V1732" s="250">
        <v>0</v>
      </c>
      <c r="W1732" s="250">
        <v>0</v>
      </c>
    </row>
    <row r="1733" spans="5:23" x14ac:dyDescent="0.3">
      <c r="E1733" s="243">
        <f>Jurat!I$1</f>
        <v>0</v>
      </c>
      <c r="F1733" s="244">
        <f>Jurat!D$33</f>
        <v>0</v>
      </c>
      <c r="G1733" s="219" t="s">
        <v>554</v>
      </c>
      <c r="H1733" s="244">
        <v>42643</v>
      </c>
      <c r="I1733" s="219" t="s">
        <v>490</v>
      </c>
      <c r="J1733" s="219" t="s">
        <v>626</v>
      </c>
      <c r="K1733" s="219" t="s">
        <v>564</v>
      </c>
      <c r="L1733" s="219" t="s">
        <v>549</v>
      </c>
      <c r="M1733" s="236" t="s">
        <v>134</v>
      </c>
      <c r="N1733" s="231" t="s">
        <v>109</v>
      </c>
      <c r="O1733" s="250">
        <f>'MMA Rev-Exp Region 5'!V$90</f>
        <v>0</v>
      </c>
      <c r="P1733" s="250">
        <v>0</v>
      </c>
      <c r="Q1733" s="250">
        <v>0</v>
      </c>
      <c r="R1733" s="250">
        <v>0</v>
      </c>
      <c r="S1733" s="250">
        <v>0</v>
      </c>
      <c r="T1733" s="250">
        <v>0</v>
      </c>
      <c r="U1733" s="250">
        <v>0</v>
      </c>
      <c r="V1733" s="250">
        <v>0</v>
      </c>
      <c r="W1733" s="250">
        <v>0</v>
      </c>
    </row>
    <row r="1734" spans="5:23" x14ac:dyDescent="0.3">
      <c r="E1734" s="243">
        <f>Jurat!I$1</f>
        <v>0</v>
      </c>
      <c r="F1734" s="244">
        <f>Jurat!D$33</f>
        <v>0</v>
      </c>
      <c r="G1734" s="219" t="s">
        <v>554</v>
      </c>
      <c r="H1734" s="244">
        <v>42643</v>
      </c>
      <c r="I1734" s="219" t="s">
        <v>490</v>
      </c>
      <c r="J1734" s="219" t="s">
        <v>626</v>
      </c>
      <c r="K1734" s="219" t="s">
        <v>564</v>
      </c>
      <c r="L1734" s="219" t="s">
        <v>549</v>
      </c>
      <c r="M1734" s="236" t="s">
        <v>135</v>
      </c>
      <c r="N1734" s="228" t="s">
        <v>110</v>
      </c>
      <c r="O1734" s="250">
        <f>'MMA Rev-Exp Region 5'!V$91</f>
        <v>0</v>
      </c>
      <c r="P1734" s="250">
        <v>0</v>
      </c>
      <c r="Q1734" s="250">
        <v>0</v>
      </c>
      <c r="R1734" s="250">
        <v>0</v>
      </c>
      <c r="S1734" s="250">
        <v>0</v>
      </c>
      <c r="T1734" s="250">
        <v>0</v>
      </c>
      <c r="U1734" s="250">
        <v>0</v>
      </c>
      <c r="V1734" s="250">
        <v>0</v>
      </c>
      <c r="W1734" s="250">
        <v>0</v>
      </c>
    </row>
    <row r="1735" spans="5:23" x14ac:dyDescent="0.3">
      <c r="E1735" s="243">
        <f>Jurat!I$1</f>
        <v>0</v>
      </c>
      <c r="F1735" s="244">
        <f>Jurat!D$33</f>
        <v>0</v>
      </c>
      <c r="G1735" s="219" t="s">
        <v>554</v>
      </c>
      <c r="H1735" s="244">
        <v>42643</v>
      </c>
      <c r="I1735" s="219" t="s">
        <v>490</v>
      </c>
      <c r="J1735" s="219" t="s">
        <v>626</v>
      </c>
      <c r="K1735" s="219" t="s">
        <v>564</v>
      </c>
      <c r="L1735" s="219" t="s">
        <v>549</v>
      </c>
      <c r="M1735" s="239" t="s">
        <v>136</v>
      </c>
      <c r="N1735" s="228" t="s">
        <v>111</v>
      </c>
      <c r="O1735" s="250">
        <f>'MMA Rev-Exp Region 5'!V$92</f>
        <v>0</v>
      </c>
      <c r="P1735" s="250">
        <v>0</v>
      </c>
      <c r="Q1735" s="250">
        <v>0</v>
      </c>
      <c r="R1735" s="250">
        <v>0</v>
      </c>
      <c r="S1735" s="250">
        <v>0</v>
      </c>
      <c r="T1735" s="250">
        <v>0</v>
      </c>
      <c r="U1735" s="250">
        <v>0</v>
      </c>
      <c r="V1735" s="250">
        <v>0</v>
      </c>
      <c r="W1735" s="250">
        <v>0</v>
      </c>
    </row>
    <row r="1736" spans="5:23" x14ac:dyDescent="0.3">
      <c r="E1736" s="243">
        <f>Jurat!I$1</f>
        <v>0</v>
      </c>
      <c r="F1736" s="244">
        <f>Jurat!D$33</f>
        <v>0</v>
      </c>
      <c r="G1736" s="219" t="s">
        <v>554</v>
      </c>
      <c r="H1736" s="244">
        <v>42643</v>
      </c>
      <c r="I1736" s="219" t="s">
        <v>490</v>
      </c>
      <c r="J1736" s="219" t="s">
        <v>626</v>
      </c>
      <c r="K1736" s="219" t="s">
        <v>564</v>
      </c>
      <c r="L1736" s="219" t="s">
        <v>549</v>
      </c>
      <c r="M1736" s="239" t="s">
        <v>137</v>
      </c>
      <c r="N1736" s="228" t="s">
        <v>112</v>
      </c>
      <c r="O1736" s="250">
        <f>'MMA Rev-Exp Region 5'!V$93</f>
        <v>0</v>
      </c>
      <c r="P1736" s="250">
        <v>0</v>
      </c>
      <c r="Q1736" s="250">
        <v>0</v>
      </c>
      <c r="R1736" s="250">
        <v>0</v>
      </c>
      <c r="S1736" s="250">
        <v>0</v>
      </c>
      <c r="T1736" s="250">
        <v>0</v>
      </c>
      <c r="U1736" s="250">
        <v>0</v>
      </c>
      <c r="V1736" s="250">
        <v>0</v>
      </c>
      <c r="W1736" s="250">
        <v>0</v>
      </c>
    </row>
    <row r="1737" spans="5:23" x14ac:dyDescent="0.3">
      <c r="E1737" s="243">
        <f>Jurat!I$1</f>
        <v>0</v>
      </c>
      <c r="F1737" s="244">
        <f>Jurat!D$33</f>
        <v>0</v>
      </c>
      <c r="G1737" s="219" t="s">
        <v>554</v>
      </c>
      <c r="H1737" s="244">
        <v>42643</v>
      </c>
      <c r="I1737" s="219" t="s">
        <v>490</v>
      </c>
      <c r="J1737" s="219" t="s">
        <v>626</v>
      </c>
      <c r="K1737" s="219" t="s">
        <v>564</v>
      </c>
      <c r="L1737" s="219" t="s">
        <v>549</v>
      </c>
      <c r="M1737" s="236" t="s">
        <v>138</v>
      </c>
      <c r="N1737" s="231" t="s">
        <v>31</v>
      </c>
      <c r="O1737" s="250">
        <f>'MMA Rev-Exp Region 5'!V$94</f>
        <v>0</v>
      </c>
      <c r="P1737" s="250">
        <v>0</v>
      </c>
      <c r="Q1737" s="250">
        <v>0</v>
      </c>
      <c r="R1737" s="250">
        <v>0</v>
      </c>
      <c r="S1737" s="250">
        <v>0</v>
      </c>
      <c r="T1737" s="250">
        <v>0</v>
      </c>
      <c r="U1737" s="250">
        <v>0</v>
      </c>
      <c r="V1737" s="250">
        <v>0</v>
      </c>
      <c r="W1737" s="250">
        <v>0</v>
      </c>
    </row>
    <row r="1738" spans="5:23" x14ac:dyDescent="0.3">
      <c r="E1738" s="243">
        <f>Jurat!I$1</f>
        <v>0</v>
      </c>
      <c r="F1738" s="244">
        <f>Jurat!D$33</f>
        <v>0</v>
      </c>
      <c r="G1738" s="219" t="s">
        <v>554</v>
      </c>
      <c r="H1738" s="244">
        <v>42643</v>
      </c>
      <c r="I1738" s="219" t="s">
        <v>490</v>
      </c>
      <c r="J1738" s="219" t="s">
        <v>626</v>
      </c>
      <c r="K1738" s="219" t="s">
        <v>550</v>
      </c>
      <c r="L1738" s="219" t="s">
        <v>550</v>
      </c>
      <c r="M1738" s="237" t="s">
        <v>140</v>
      </c>
      <c r="N1738" s="231" t="s">
        <v>424</v>
      </c>
      <c r="O1738" s="250">
        <f>'MMA Rev-Exp Region 5'!V$96</f>
        <v>0</v>
      </c>
      <c r="P1738" s="250">
        <v>0</v>
      </c>
      <c r="Q1738" s="250">
        <v>0</v>
      </c>
      <c r="R1738" s="250">
        <v>0</v>
      </c>
      <c r="S1738" s="250">
        <v>0</v>
      </c>
      <c r="T1738" s="250">
        <v>0</v>
      </c>
      <c r="U1738" s="250">
        <v>0</v>
      </c>
      <c r="V1738" s="250">
        <v>0</v>
      </c>
      <c r="W1738" s="250">
        <v>0</v>
      </c>
    </row>
    <row r="1739" spans="5:23" x14ac:dyDescent="0.3">
      <c r="E1739" s="243">
        <f>Jurat!I$1</f>
        <v>0</v>
      </c>
      <c r="F1739" s="244">
        <f>Jurat!D$33</f>
        <v>0</v>
      </c>
      <c r="G1739" s="219" t="s">
        <v>554</v>
      </c>
      <c r="H1739" s="244">
        <v>42643</v>
      </c>
      <c r="I1739" s="219" t="s">
        <v>490</v>
      </c>
      <c r="J1739" s="219" t="s">
        <v>626</v>
      </c>
      <c r="K1739" s="219" t="s">
        <v>550</v>
      </c>
      <c r="L1739" s="219" t="s">
        <v>550</v>
      </c>
      <c r="M1739" s="237" t="s">
        <v>141</v>
      </c>
      <c r="N1739" s="231" t="s">
        <v>417</v>
      </c>
      <c r="O1739" s="250">
        <f>'MMA Rev-Exp Region 5'!V$97</f>
        <v>0</v>
      </c>
      <c r="P1739" s="250">
        <v>0</v>
      </c>
      <c r="Q1739" s="250">
        <v>0</v>
      </c>
      <c r="R1739" s="250">
        <v>0</v>
      </c>
      <c r="S1739" s="250">
        <v>0</v>
      </c>
      <c r="T1739" s="250">
        <v>0</v>
      </c>
      <c r="U1739" s="250">
        <v>0</v>
      </c>
      <c r="V1739" s="250">
        <v>0</v>
      </c>
      <c r="W1739" s="250">
        <v>0</v>
      </c>
    </row>
    <row r="1740" spans="5:23" ht="28.8" x14ac:dyDescent="0.3">
      <c r="E1740" s="243">
        <f>Jurat!I$1</f>
        <v>0</v>
      </c>
      <c r="F1740" s="244">
        <f>Jurat!D$33</f>
        <v>0</v>
      </c>
      <c r="G1740" s="219" t="s">
        <v>554</v>
      </c>
      <c r="H1740" s="244">
        <v>42643</v>
      </c>
      <c r="I1740" s="219" t="s">
        <v>490</v>
      </c>
      <c r="J1740" s="219" t="s">
        <v>626</v>
      </c>
      <c r="K1740" s="219" t="s">
        <v>550</v>
      </c>
      <c r="L1740" s="219" t="s">
        <v>550</v>
      </c>
      <c r="M1740" s="237" t="s">
        <v>142</v>
      </c>
      <c r="N1740" s="231" t="s">
        <v>197</v>
      </c>
      <c r="O1740" s="250">
        <f>'MMA Rev-Exp Region 5'!V$98</f>
        <v>0</v>
      </c>
      <c r="P1740" s="250">
        <v>0</v>
      </c>
      <c r="Q1740" s="250">
        <v>0</v>
      </c>
      <c r="R1740" s="250">
        <v>0</v>
      </c>
      <c r="S1740" s="250">
        <v>0</v>
      </c>
      <c r="T1740" s="250">
        <v>0</v>
      </c>
      <c r="U1740" s="250">
        <v>0</v>
      </c>
      <c r="V1740" s="250">
        <v>0</v>
      </c>
      <c r="W1740" s="250">
        <v>0</v>
      </c>
    </row>
    <row r="1741" spans="5:23" x14ac:dyDescent="0.3">
      <c r="E1741" s="243">
        <f>Jurat!I$1</f>
        <v>0</v>
      </c>
      <c r="F1741" s="244">
        <f>Jurat!D$33</f>
        <v>0</v>
      </c>
      <c r="G1741" s="219" t="s">
        <v>554</v>
      </c>
      <c r="H1741" s="244">
        <v>42643</v>
      </c>
      <c r="I1741" s="219" t="s">
        <v>490</v>
      </c>
      <c r="J1741" s="219" t="s">
        <v>627</v>
      </c>
      <c r="K1741" s="234" t="s">
        <v>29</v>
      </c>
      <c r="L1741" s="234" t="s">
        <v>29</v>
      </c>
      <c r="M1741" s="237" t="s">
        <v>325</v>
      </c>
      <c r="N1741" s="231" t="s">
        <v>29</v>
      </c>
      <c r="O1741" s="250">
        <f>'MMA Rev-Exp Region 5'!V$105</f>
        <v>0</v>
      </c>
      <c r="P1741" s="250">
        <v>0</v>
      </c>
      <c r="Q1741" s="250">
        <v>0</v>
      </c>
      <c r="R1741" s="250">
        <v>0</v>
      </c>
      <c r="S1741" s="250">
        <v>0</v>
      </c>
      <c r="T1741" s="250">
        <v>0</v>
      </c>
      <c r="U1741" s="250">
        <v>0</v>
      </c>
      <c r="V1741" s="250">
        <v>0</v>
      </c>
      <c r="W1741" s="250">
        <v>0</v>
      </c>
    </row>
    <row r="1742" spans="5:23" x14ac:dyDescent="0.3">
      <c r="E1742" s="243">
        <f>Jurat!I$1</f>
        <v>0</v>
      </c>
      <c r="F1742" s="244">
        <f>Jurat!D$33</f>
        <v>0</v>
      </c>
      <c r="G1742" s="219" t="s">
        <v>554</v>
      </c>
      <c r="H1742" s="244">
        <v>42643</v>
      </c>
      <c r="I1742" s="219" t="s">
        <v>490</v>
      </c>
      <c r="J1742" s="219" t="s">
        <v>628</v>
      </c>
      <c r="K1742" s="219" t="s">
        <v>629</v>
      </c>
      <c r="L1742" s="234" t="s">
        <v>629</v>
      </c>
      <c r="M1742" s="238" t="s">
        <v>327</v>
      </c>
      <c r="N1742" s="231" t="s">
        <v>419</v>
      </c>
      <c r="O1742" s="250">
        <f>'MMA Rev-Exp Region 5'!V$107</f>
        <v>0</v>
      </c>
      <c r="P1742" s="250">
        <v>0</v>
      </c>
      <c r="Q1742" s="250">
        <v>0</v>
      </c>
      <c r="R1742" s="250">
        <v>0</v>
      </c>
      <c r="S1742" s="250">
        <v>0</v>
      </c>
      <c r="T1742" s="250">
        <v>0</v>
      </c>
      <c r="U1742" s="250">
        <v>0</v>
      </c>
      <c r="V1742" s="250">
        <v>0</v>
      </c>
      <c r="W1742" s="250">
        <v>0</v>
      </c>
    </row>
    <row r="1743" spans="5:23" x14ac:dyDescent="0.3">
      <c r="E1743" s="243">
        <f>Jurat!I$1</f>
        <v>0</v>
      </c>
      <c r="F1743" s="244">
        <f>Jurat!D$33</f>
        <v>0</v>
      </c>
      <c r="G1743" s="219" t="s">
        <v>554</v>
      </c>
      <c r="H1743" s="244">
        <v>42643</v>
      </c>
      <c r="I1743" s="219" t="s">
        <v>490</v>
      </c>
      <c r="J1743" s="219" t="s">
        <v>627</v>
      </c>
      <c r="K1743" s="219" t="s">
        <v>630</v>
      </c>
      <c r="L1743" s="234" t="s">
        <v>630</v>
      </c>
      <c r="M1743" s="238" t="s">
        <v>201</v>
      </c>
      <c r="N1743" s="231" t="s">
        <v>421</v>
      </c>
      <c r="O1743" s="250">
        <f>'MMA Rev-Exp Region 5'!V$108</f>
        <v>0</v>
      </c>
      <c r="P1743" s="250">
        <v>0</v>
      </c>
      <c r="Q1743" s="250">
        <v>0</v>
      </c>
      <c r="R1743" s="250">
        <v>0</v>
      </c>
      <c r="S1743" s="250">
        <v>0</v>
      </c>
      <c r="T1743" s="250">
        <v>0</v>
      </c>
      <c r="U1743" s="250">
        <v>0</v>
      </c>
      <c r="V1743" s="250">
        <v>0</v>
      </c>
      <c r="W1743" s="250">
        <v>0</v>
      </c>
    </row>
    <row r="1744" spans="5:23" x14ac:dyDescent="0.3">
      <c r="E1744" s="243">
        <f>Jurat!I$1</f>
        <v>0</v>
      </c>
      <c r="F1744" s="244">
        <f>Jurat!D$33</f>
        <v>0</v>
      </c>
      <c r="G1744" s="219" t="s">
        <v>554</v>
      </c>
      <c r="H1744" s="244">
        <v>42643</v>
      </c>
      <c r="I1744" s="219" t="s">
        <v>490</v>
      </c>
      <c r="J1744" s="219" t="s">
        <v>627</v>
      </c>
      <c r="K1744" s="219" t="s">
        <v>630</v>
      </c>
      <c r="L1744" s="234" t="s">
        <v>630</v>
      </c>
      <c r="M1744" s="238" t="s">
        <v>202</v>
      </c>
      <c r="N1744" s="231" t="s">
        <v>420</v>
      </c>
      <c r="O1744" s="250">
        <f>'MMA Rev-Exp Region 5'!V$109</f>
        <v>0</v>
      </c>
      <c r="P1744" s="250">
        <v>0</v>
      </c>
      <c r="Q1744" s="250">
        <v>0</v>
      </c>
      <c r="R1744" s="250">
        <v>0</v>
      </c>
      <c r="S1744" s="250">
        <v>0</v>
      </c>
      <c r="T1744" s="250">
        <v>0</v>
      </c>
      <c r="U1744" s="250">
        <v>0</v>
      </c>
      <c r="V1744" s="250">
        <v>0</v>
      </c>
      <c r="W1744" s="250">
        <v>0</v>
      </c>
    </row>
    <row r="1745" spans="5:23" x14ac:dyDescent="0.3">
      <c r="E1745" s="243">
        <f>Jurat!I$1</f>
        <v>0</v>
      </c>
      <c r="F1745" s="244">
        <f>Jurat!D$33</f>
        <v>0</v>
      </c>
      <c r="G1745" s="219" t="s">
        <v>554</v>
      </c>
      <c r="H1745" s="244">
        <v>42643</v>
      </c>
      <c r="I1745" s="219" t="s">
        <v>490</v>
      </c>
      <c r="J1745" s="219" t="s">
        <v>627</v>
      </c>
      <c r="K1745" s="219" t="s">
        <v>630</v>
      </c>
      <c r="L1745" s="234" t="s">
        <v>630</v>
      </c>
      <c r="M1745" s="238" t="s">
        <v>203</v>
      </c>
      <c r="N1745" s="231" t="s">
        <v>28</v>
      </c>
      <c r="O1745" s="250">
        <f>'MMA Rev-Exp Region 5'!V$110</f>
        <v>0</v>
      </c>
      <c r="P1745" s="250">
        <v>0</v>
      </c>
      <c r="Q1745" s="250">
        <v>0</v>
      </c>
      <c r="R1745" s="250">
        <v>0</v>
      </c>
      <c r="S1745" s="250">
        <v>0</v>
      </c>
      <c r="T1745" s="250">
        <v>0</v>
      </c>
      <c r="U1745" s="250">
        <v>0</v>
      </c>
      <c r="V1745" s="250">
        <v>0</v>
      </c>
      <c r="W1745" s="250">
        <v>0</v>
      </c>
    </row>
    <row r="1746" spans="5:23" x14ac:dyDescent="0.3">
      <c r="E1746" s="243">
        <f>Jurat!I$1</f>
        <v>0</v>
      </c>
      <c r="F1746" s="244">
        <f>Jurat!D$33</f>
        <v>0</v>
      </c>
      <c r="G1746" s="219" t="s">
        <v>554</v>
      </c>
      <c r="H1746" s="244">
        <v>42643</v>
      </c>
      <c r="I1746" s="219" t="s">
        <v>490</v>
      </c>
      <c r="J1746" s="219" t="s">
        <v>627</v>
      </c>
      <c r="K1746" s="219" t="s">
        <v>630</v>
      </c>
      <c r="L1746" s="234" t="s">
        <v>630</v>
      </c>
      <c r="M1746" s="238" t="s">
        <v>204</v>
      </c>
      <c r="N1746" s="231" t="s">
        <v>205</v>
      </c>
      <c r="O1746" s="250">
        <f>'MMA Rev-Exp Region 5'!V$111</f>
        <v>0</v>
      </c>
      <c r="P1746" s="250">
        <v>0</v>
      </c>
      <c r="Q1746" s="250">
        <v>0</v>
      </c>
      <c r="R1746" s="250">
        <v>0</v>
      </c>
      <c r="S1746" s="250">
        <v>0</v>
      </c>
      <c r="T1746" s="250">
        <v>0</v>
      </c>
      <c r="U1746" s="250">
        <v>0</v>
      </c>
      <c r="V1746" s="250">
        <v>0</v>
      </c>
      <c r="W1746" s="250">
        <v>0</v>
      </c>
    </row>
    <row r="1747" spans="5:23" ht="28.8" x14ac:dyDescent="0.3">
      <c r="E1747" s="243">
        <f>Jurat!I$1</f>
        <v>0</v>
      </c>
      <c r="F1747" s="244">
        <f>Jurat!D$33</f>
        <v>0</v>
      </c>
      <c r="G1747" s="219" t="s">
        <v>554</v>
      </c>
      <c r="H1747" s="244">
        <v>42643</v>
      </c>
      <c r="I1747" s="219" t="s">
        <v>490</v>
      </c>
      <c r="J1747" s="219" t="s">
        <v>627</v>
      </c>
      <c r="K1747" s="219" t="s">
        <v>29</v>
      </c>
      <c r="L1747" s="234" t="s">
        <v>29</v>
      </c>
      <c r="M1747" s="238" t="s">
        <v>207</v>
      </c>
      <c r="N1747" s="231" t="s">
        <v>422</v>
      </c>
      <c r="O1747" s="250">
        <f>'MMA Rev-Exp Region 5'!V$113</f>
        <v>0</v>
      </c>
      <c r="P1747" s="250">
        <v>0</v>
      </c>
      <c r="Q1747" s="250">
        <v>0</v>
      </c>
      <c r="R1747" s="250">
        <v>0</v>
      </c>
      <c r="S1747" s="250">
        <v>0</v>
      </c>
      <c r="T1747" s="250">
        <v>0</v>
      </c>
      <c r="U1747" s="250">
        <v>0</v>
      </c>
      <c r="V1747" s="250">
        <v>0</v>
      </c>
      <c r="W1747" s="250">
        <v>0</v>
      </c>
    </row>
    <row r="1748" spans="5:23" x14ac:dyDescent="0.3">
      <c r="E1748" s="243">
        <f>Jurat!I$1</f>
        <v>0</v>
      </c>
      <c r="F1748" s="244">
        <f>Jurat!D$33</f>
        <v>0</v>
      </c>
      <c r="G1748" s="219" t="s">
        <v>554</v>
      </c>
      <c r="H1748" s="244">
        <v>42643</v>
      </c>
      <c r="I1748" s="219" t="s">
        <v>490</v>
      </c>
      <c r="J1748" s="219" t="s">
        <v>628</v>
      </c>
      <c r="K1748" s="219" t="s">
        <v>629</v>
      </c>
      <c r="L1748" s="234" t="s">
        <v>629</v>
      </c>
      <c r="M1748" s="238" t="s">
        <v>208</v>
      </c>
      <c r="N1748" s="231" t="s">
        <v>209</v>
      </c>
      <c r="O1748" s="250">
        <f>'MMA Rev-Exp Region 5'!V$114</f>
        <v>0</v>
      </c>
      <c r="P1748" s="250">
        <v>0</v>
      </c>
      <c r="Q1748" s="250">
        <v>0</v>
      </c>
      <c r="R1748" s="250">
        <v>0</v>
      </c>
      <c r="S1748" s="250">
        <v>0</v>
      </c>
      <c r="T1748" s="250">
        <v>0</v>
      </c>
      <c r="U1748" s="250">
        <v>0</v>
      </c>
      <c r="V1748" s="250">
        <v>0</v>
      </c>
      <c r="W1748" s="250">
        <v>0</v>
      </c>
    </row>
    <row r="1749" spans="5:23" x14ac:dyDescent="0.3">
      <c r="E1749" s="243">
        <f>Jurat!I$1</f>
        <v>0</v>
      </c>
      <c r="F1749" s="244">
        <f>Jurat!D$33</f>
        <v>0</v>
      </c>
      <c r="G1749" s="219" t="s">
        <v>554</v>
      </c>
      <c r="H1749" s="244">
        <v>42643</v>
      </c>
      <c r="I1749" s="219" t="s">
        <v>490</v>
      </c>
      <c r="J1749" s="219" t="s">
        <v>627</v>
      </c>
      <c r="K1749" s="219" t="s">
        <v>29</v>
      </c>
      <c r="L1749" s="234" t="s">
        <v>29</v>
      </c>
      <c r="M1749" s="238" t="s">
        <v>211</v>
      </c>
      <c r="N1749" s="231" t="s">
        <v>212</v>
      </c>
      <c r="O1749" s="250">
        <f>'MMA Rev-Exp Region 5'!V$115</f>
        <v>0</v>
      </c>
      <c r="P1749" s="250">
        <v>0</v>
      </c>
      <c r="Q1749" s="250">
        <v>0</v>
      </c>
      <c r="R1749" s="250">
        <v>0</v>
      </c>
      <c r="S1749" s="250">
        <v>0</v>
      </c>
      <c r="T1749" s="250">
        <v>0</v>
      </c>
      <c r="U1749" s="250">
        <v>0</v>
      </c>
      <c r="V1749" s="250">
        <v>0</v>
      </c>
      <c r="W1749" s="250">
        <v>0</v>
      </c>
    </row>
    <row r="1750" spans="5:23" x14ac:dyDescent="0.3">
      <c r="E1750" s="243">
        <f>Jurat!I$1</f>
        <v>0</v>
      </c>
      <c r="F1750" s="244">
        <f>Jurat!D$33</f>
        <v>0</v>
      </c>
      <c r="G1750" s="219" t="s">
        <v>555</v>
      </c>
      <c r="H1750" s="244">
        <v>42735</v>
      </c>
      <c r="I1750" s="219" t="s">
        <v>490</v>
      </c>
      <c r="J1750" s="219" t="s">
        <v>545</v>
      </c>
      <c r="K1750" s="219" t="s">
        <v>545</v>
      </c>
      <c r="L1750" s="219" t="s">
        <v>545</v>
      </c>
      <c r="M1750" s="219"/>
      <c r="N1750" s="224" t="s">
        <v>545</v>
      </c>
      <c r="O1750" s="250">
        <f>'MMA Rev-Exp Region 5'!AE$9</f>
        <v>0</v>
      </c>
      <c r="P1750" s="250">
        <f>'MMA Rev-Exp Region 5'!AF$9</f>
        <v>0</v>
      </c>
      <c r="Q1750" s="250">
        <f>'MMA Rev-Exp Region 5'!AG$9</f>
        <v>0</v>
      </c>
      <c r="R1750" s="250">
        <f>'MMA Rev-Exp Region 5'!AH$9</f>
        <v>0</v>
      </c>
      <c r="S1750" s="250">
        <f>'MMA Rev-Exp Region 5'!AI$9</f>
        <v>0</v>
      </c>
      <c r="T1750" s="250">
        <f>'MMA Rev-Exp Region 5'!AJ$9</f>
        <v>0</v>
      </c>
      <c r="U1750" s="250">
        <f>'MMA Rev-Exp Region 5'!AK$9</f>
        <v>0</v>
      </c>
      <c r="V1750" s="250">
        <f>'MMA Rev-Exp Region 5'!AL$9</f>
        <v>0</v>
      </c>
      <c r="W1750" s="250">
        <f>'MMA Rev-Exp Region 5'!AM$9</f>
        <v>0</v>
      </c>
    </row>
    <row r="1751" spans="5:23" x14ac:dyDescent="0.3">
      <c r="E1751" s="243">
        <f>Jurat!I$1</f>
        <v>0</v>
      </c>
      <c r="F1751" s="244">
        <f>Jurat!D$33</f>
        <v>0</v>
      </c>
      <c r="G1751" s="219" t="s">
        <v>555</v>
      </c>
      <c r="H1751" s="244">
        <v>42735</v>
      </c>
      <c r="I1751" s="219" t="s">
        <v>490</v>
      </c>
      <c r="J1751" s="219" t="s">
        <v>625</v>
      </c>
      <c r="K1751" s="219" t="s">
        <v>13</v>
      </c>
      <c r="L1751" s="219" t="s">
        <v>13</v>
      </c>
      <c r="M1751" s="235">
        <v>1.1000000000000001</v>
      </c>
      <c r="N1751" s="225" t="s">
        <v>13</v>
      </c>
      <c r="O1751" s="250">
        <f>'MMA Rev-Exp Region 5'!AE$11</f>
        <v>0</v>
      </c>
      <c r="P1751" s="250">
        <f>'MMA Rev-Exp Region 5'!AF$11</f>
        <v>0</v>
      </c>
      <c r="Q1751" s="250">
        <f>'MMA Rev-Exp Region 5'!AG$11</f>
        <v>0</v>
      </c>
      <c r="R1751" s="250">
        <f>'MMA Rev-Exp Region 5'!AH$11</f>
        <v>0</v>
      </c>
      <c r="S1751" s="250">
        <f>'MMA Rev-Exp Region 5'!AI$11</f>
        <v>0</v>
      </c>
      <c r="T1751" s="250">
        <f>'MMA Rev-Exp Region 5'!AJ$11</f>
        <v>0</v>
      </c>
      <c r="U1751" s="250">
        <f>'MMA Rev-Exp Region 5'!AK$11</f>
        <v>0</v>
      </c>
      <c r="V1751" s="250">
        <f>'MMA Rev-Exp Region 5'!AL$11</f>
        <v>0</v>
      </c>
      <c r="W1751" s="250">
        <f>'MMA Rev-Exp Region 5'!AM$11</f>
        <v>0</v>
      </c>
    </row>
    <row r="1752" spans="5:23" x14ac:dyDescent="0.3">
      <c r="E1752" s="243">
        <f>Jurat!I$1</f>
        <v>0</v>
      </c>
      <c r="F1752" s="244">
        <f>Jurat!D$33</f>
        <v>0</v>
      </c>
      <c r="G1752" s="219" t="s">
        <v>555</v>
      </c>
      <c r="H1752" s="244">
        <v>42735</v>
      </c>
      <c r="I1752" s="219" t="s">
        <v>490</v>
      </c>
      <c r="J1752" s="219" t="s">
        <v>625</v>
      </c>
      <c r="K1752" s="219" t="s">
        <v>631</v>
      </c>
      <c r="L1752" s="219" t="s">
        <v>632</v>
      </c>
      <c r="M1752" s="236">
        <v>1.2</v>
      </c>
      <c r="N1752" s="228" t="s">
        <v>19</v>
      </c>
      <c r="O1752" s="250">
        <f>'MMA Rev-Exp Region 5'!AE$12</f>
        <v>0</v>
      </c>
      <c r="P1752" s="250">
        <f>'MMA Rev-Exp Region 5'!AF$12</f>
        <v>0</v>
      </c>
      <c r="Q1752" s="250">
        <f>'MMA Rev-Exp Region 5'!AG$12</f>
        <v>0</v>
      </c>
      <c r="R1752" s="250">
        <f>'MMA Rev-Exp Region 5'!AH$12</f>
        <v>0</v>
      </c>
      <c r="S1752" s="250">
        <f>'MMA Rev-Exp Region 5'!AI$12</f>
        <v>0</v>
      </c>
      <c r="T1752" s="250">
        <f>'MMA Rev-Exp Region 5'!AJ$12</f>
        <v>0</v>
      </c>
      <c r="U1752" s="250">
        <f>'MMA Rev-Exp Region 5'!AK$12</f>
        <v>0</v>
      </c>
      <c r="V1752" s="250">
        <f>'MMA Rev-Exp Region 5'!AL$12</f>
        <v>0</v>
      </c>
      <c r="W1752" s="250">
        <f>'MMA Rev-Exp Region 5'!AM$12</f>
        <v>0</v>
      </c>
    </row>
    <row r="1753" spans="5:23" x14ac:dyDescent="0.3">
      <c r="E1753" s="243">
        <f>Jurat!I$1</f>
        <v>0</v>
      </c>
      <c r="F1753" s="244">
        <f>Jurat!D$33</f>
        <v>0</v>
      </c>
      <c r="G1753" s="219" t="s">
        <v>555</v>
      </c>
      <c r="H1753" s="244">
        <v>42735</v>
      </c>
      <c r="I1753" s="219" t="s">
        <v>490</v>
      </c>
      <c r="J1753" s="219" t="s">
        <v>625</v>
      </c>
      <c r="K1753" s="219" t="s">
        <v>631</v>
      </c>
      <c r="L1753" s="219" t="s">
        <v>633</v>
      </c>
      <c r="M1753" s="236" t="s">
        <v>70</v>
      </c>
      <c r="N1753" s="228" t="s">
        <v>449</v>
      </c>
      <c r="O1753" s="250">
        <f>'MMA Rev-Exp Region 5'!AE$13</f>
        <v>0</v>
      </c>
      <c r="P1753" s="250">
        <f>'MMA Rev-Exp Region 5'!AF$13</f>
        <v>0</v>
      </c>
      <c r="Q1753" s="250">
        <f>'MMA Rev-Exp Region 5'!AG$13</f>
        <v>0</v>
      </c>
      <c r="R1753" s="250">
        <f>'MMA Rev-Exp Region 5'!AH$13</f>
        <v>0</v>
      </c>
      <c r="S1753" s="250">
        <f>'MMA Rev-Exp Region 5'!AI$13</f>
        <v>0</v>
      </c>
      <c r="T1753" s="250">
        <f>'MMA Rev-Exp Region 5'!AJ$13</f>
        <v>0</v>
      </c>
      <c r="U1753" s="250">
        <f>'MMA Rev-Exp Region 5'!AK$13</f>
        <v>0</v>
      </c>
      <c r="V1753" s="250">
        <f>'MMA Rev-Exp Region 5'!AL$13</f>
        <v>0</v>
      </c>
      <c r="W1753" s="250">
        <f>'MMA Rev-Exp Region 5'!AM$13</f>
        <v>0</v>
      </c>
    </row>
    <row r="1754" spans="5:23" x14ac:dyDescent="0.3">
      <c r="E1754" s="243">
        <f>Jurat!I$1</f>
        <v>0</v>
      </c>
      <c r="F1754" s="244">
        <f>Jurat!D$33</f>
        <v>0</v>
      </c>
      <c r="G1754" s="219" t="s">
        <v>555</v>
      </c>
      <c r="H1754" s="244">
        <v>42735</v>
      </c>
      <c r="I1754" s="219" t="s">
        <v>490</v>
      </c>
      <c r="J1754" s="219" t="s">
        <v>625</v>
      </c>
      <c r="K1754" s="219" t="s">
        <v>631</v>
      </c>
      <c r="L1754" s="219" t="s">
        <v>634</v>
      </c>
      <c r="M1754" s="236" t="s">
        <v>71</v>
      </c>
      <c r="N1754" s="228" t="s">
        <v>160</v>
      </c>
      <c r="O1754" s="250">
        <f>'MMA Rev-Exp Region 5'!AE$14</f>
        <v>0</v>
      </c>
      <c r="P1754" s="250">
        <f>'MMA Rev-Exp Region 5'!AF$14</f>
        <v>0</v>
      </c>
      <c r="Q1754" s="250">
        <f>'MMA Rev-Exp Region 5'!AG$14</f>
        <v>0</v>
      </c>
      <c r="R1754" s="250">
        <f>'MMA Rev-Exp Region 5'!AH$14</f>
        <v>0</v>
      </c>
      <c r="S1754" s="250">
        <f>'MMA Rev-Exp Region 5'!AI$14</f>
        <v>0</v>
      </c>
      <c r="T1754" s="250">
        <f>'MMA Rev-Exp Region 5'!AJ$14</f>
        <v>0</v>
      </c>
      <c r="U1754" s="250">
        <f>'MMA Rev-Exp Region 5'!AK$14</f>
        <v>0</v>
      </c>
      <c r="V1754" s="250">
        <f>'MMA Rev-Exp Region 5'!AL$14</f>
        <v>0</v>
      </c>
      <c r="W1754" s="250">
        <f>'MMA Rev-Exp Region 5'!AM$14</f>
        <v>0</v>
      </c>
    </row>
    <row r="1755" spans="5:23" x14ac:dyDescent="0.3">
      <c r="E1755" s="243">
        <f>Jurat!I$1</f>
        <v>0</v>
      </c>
      <c r="F1755" s="244">
        <f>Jurat!D$33</f>
        <v>0</v>
      </c>
      <c r="G1755" s="219" t="s">
        <v>555</v>
      </c>
      <c r="H1755" s="244">
        <v>42735</v>
      </c>
      <c r="I1755" s="219" t="s">
        <v>490</v>
      </c>
      <c r="J1755" s="219" t="s">
        <v>625</v>
      </c>
      <c r="K1755" s="219" t="s">
        <v>14</v>
      </c>
      <c r="L1755" s="219" t="s">
        <v>635</v>
      </c>
      <c r="M1755" s="236" t="s">
        <v>104</v>
      </c>
      <c r="N1755" s="228" t="s">
        <v>161</v>
      </c>
      <c r="O1755" s="250">
        <f>'MMA Rev-Exp Region 5'!AE$15</f>
        <v>0</v>
      </c>
      <c r="P1755" s="250">
        <f>'MMA Rev-Exp Region 5'!AF$15</f>
        <v>0</v>
      </c>
      <c r="Q1755" s="250">
        <f>'MMA Rev-Exp Region 5'!AG$15</f>
        <v>0</v>
      </c>
      <c r="R1755" s="250">
        <f>'MMA Rev-Exp Region 5'!AH$15</f>
        <v>0</v>
      </c>
      <c r="S1755" s="250">
        <f>'MMA Rev-Exp Region 5'!AI$15</f>
        <v>0</v>
      </c>
      <c r="T1755" s="250">
        <f>'MMA Rev-Exp Region 5'!AJ$15</f>
        <v>0</v>
      </c>
      <c r="U1755" s="250">
        <f>'MMA Rev-Exp Region 5'!AK$15</f>
        <v>0</v>
      </c>
      <c r="V1755" s="250">
        <f>'MMA Rev-Exp Region 5'!AL$15</f>
        <v>0</v>
      </c>
      <c r="W1755" s="250">
        <f>'MMA Rev-Exp Region 5'!AM$15</f>
        <v>0</v>
      </c>
    </row>
    <row r="1756" spans="5:23" x14ac:dyDescent="0.3">
      <c r="E1756" s="243">
        <f>Jurat!I$1</f>
        <v>0</v>
      </c>
      <c r="F1756" s="244">
        <f>Jurat!D$33</f>
        <v>0</v>
      </c>
      <c r="G1756" s="219" t="s">
        <v>555</v>
      </c>
      <c r="H1756" s="244">
        <v>42735</v>
      </c>
      <c r="I1756" s="219" t="s">
        <v>490</v>
      </c>
      <c r="J1756" s="219" t="s">
        <v>625</v>
      </c>
      <c r="K1756" s="219" t="s">
        <v>14</v>
      </c>
      <c r="L1756" s="219" t="s">
        <v>14</v>
      </c>
      <c r="M1756" s="236" t="s">
        <v>39</v>
      </c>
      <c r="N1756" s="228" t="s">
        <v>14</v>
      </c>
      <c r="O1756" s="250">
        <f>'MMA Rev-Exp Region 5'!AE$16</f>
        <v>0</v>
      </c>
      <c r="P1756" s="250">
        <f>'MMA Rev-Exp Region 5'!AF$16</f>
        <v>0</v>
      </c>
      <c r="Q1756" s="250">
        <f>'MMA Rev-Exp Region 5'!AG$16</f>
        <v>0</v>
      </c>
      <c r="R1756" s="250">
        <f>'MMA Rev-Exp Region 5'!AH$16</f>
        <v>0</v>
      </c>
      <c r="S1756" s="250">
        <f>'MMA Rev-Exp Region 5'!AI$16</f>
        <v>0</v>
      </c>
      <c r="T1756" s="250">
        <f>'MMA Rev-Exp Region 5'!AJ$16</f>
        <v>0</v>
      </c>
      <c r="U1756" s="250">
        <f>'MMA Rev-Exp Region 5'!AK$16</f>
        <v>0</v>
      </c>
      <c r="V1756" s="250">
        <f>'MMA Rev-Exp Region 5'!AL$16</f>
        <v>0</v>
      </c>
      <c r="W1756" s="250">
        <f>'MMA Rev-Exp Region 5'!AM$16</f>
        <v>0</v>
      </c>
    </row>
    <row r="1757" spans="5:23" x14ac:dyDescent="0.3">
      <c r="E1757" s="243">
        <f>Jurat!I$1</f>
        <v>0</v>
      </c>
      <c r="F1757" s="244">
        <f>Jurat!D$33</f>
        <v>0</v>
      </c>
      <c r="G1757" s="219" t="s">
        <v>555</v>
      </c>
      <c r="H1757" s="244">
        <v>42735</v>
      </c>
      <c r="I1757" s="219" t="s">
        <v>490</v>
      </c>
      <c r="J1757" s="219" t="s">
        <v>626</v>
      </c>
      <c r="K1757" s="219" t="s">
        <v>558</v>
      </c>
      <c r="L1757" s="219" t="s">
        <v>0</v>
      </c>
      <c r="M1757" s="236">
        <v>2.1</v>
      </c>
      <c r="N1757" s="228" t="s">
        <v>162</v>
      </c>
      <c r="O1757" s="250">
        <f>'MMA Rev-Exp Region 5'!AE$20</f>
        <v>0</v>
      </c>
      <c r="P1757" s="250">
        <f>'MMA Rev-Exp Region 5'!AF$20</f>
        <v>0</v>
      </c>
      <c r="Q1757" s="250">
        <f>'MMA Rev-Exp Region 5'!AG$20</f>
        <v>0</v>
      </c>
      <c r="R1757" s="250">
        <f>'MMA Rev-Exp Region 5'!AH$20</f>
        <v>0</v>
      </c>
      <c r="S1757" s="250">
        <f>'MMA Rev-Exp Region 5'!AI$20</f>
        <v>0</v>
      </c>
      <c r="T1757" s="250">
        <f>'MMA Rev-Exp Region 5'!AJ$20</f>
        <v>0</v>
      </c>
      <c r="U1757" s="250">
        <f>'MMA Rev-Exp Region 5'!AK$20</f>
        <v>0</v>
      </c>
      <c r="V1757" s="250">
        <f>'MMA Rev-Exp Region 5'!AL$20</f>
        <v>0</v>
      </c>
      <c r="W1757" s="250">
        <f>'MMA Rev-Exp Region 5'!AM$20</f>
        <v>0</v>
      </c>
    </row>
    <row r="1758" spans="5:23" x14ac:dyDescent="0.3">
      <c r="E1758" s="243">
        <f>Jurat!I$1</f>
        <v>0</v>
      </c>
      <c r="F1758" s="244">
        <f>Jurat!D$33</f>
        <v>0</v>
      </c>
      <c r="G1758" s="219" t="s">
        <v>555</v>
      </c>
      <c r="H1758" s="244">
        <v>42735</v>
      </c>
      <c r="I1758" s="219" t="s">
        <v>490</v>
      </c>
      <c r="J1758" s="219" t="s">
        <v>626</v>
      </c>
      <c r="K1758" s="219" t="s">
        <v>558</v>
      </c>
      <c r="L1758" s="219" t="s">
        <v>0</v>
      </c>
      <c r="M1758" s="236">
        <v>2.2000000000000002</v>
      </c>
      <c r="N1758" s="228" t="s">
        <v>163</v>
      </c>
      <c r="O1758" s="250">
        <f>'MMA Rev-Exp Region 5'!AE$21</f>
        <v>0</v>
      </c>
      <c r="P1758" s="250">
        <f>'MMA Rev-Exp Region 5'!AF$21</f>
        <v>0</v>
      </c>
      <c r="Q1758" s="250">
        <f>'MMA Rev-Exp Region 5'!AG$21</f>
        <v>0</v>
      </c>
      <c r="R1758" s="250">
        <f>'MMA Rev-Exp Region 5'!AH$21</f>
        <v>0</v>
      </c>
      <c r="S1758" s="250">
        <f>'MMA Rev-Exp Region 5'!AI$21</f>
        <v>0</v>
      </c>
      <c r="T1758" s="250">
        <f>'MMA Rev-Exp Region 5'!AJ$21</f>
        <v>0</v>
      </c>
      <c r="U1758" s="250">
        <f>'MMA Rev-Exp Region 5'!AK$21</f>
        <v>0</v>
      </c>
      <c r="V1758" s="250">
        <f>'MMA Rev-Exp Region 5'!AL$21</f>
        <v>0</v>
      </c>
      <c r="W1758" s="250">
        <f>'MMA Rev-Exp Region 5'!AM$21</f>
        <v>0</v>
      </c>
    </row>
    <row r="1759" spans="5:23" x14ac:dyDescent="0.3">
      <c r="E1759" s="243">
        <f>Jurat!I$1</f>
        <v>0</v>
      </c>
      <c r="F1759" s="244">
        <f>Jurat!D$33</f>
        <v>0</v>
      </c>
      <c r="G1759" s="219" t="s">
        <v>555</v>
      </c>
      <c r="H1759" s="244">
        <v>42735</v>
      </c>
      <c r="I1759" s="219" t="s">
        <v>490</v>
      </c>
      <c r="J1759" s="219" t="s">
        <v>626</v>
      </c>
      <c r="K1759" s="219" t="s">
        <v>558</v>
      </c>
      <c r="L1759" s="219" t="s">
        <v>0</v>
      </c>
      <c r="M1759" s="236">
        <v>2.2999999999999998</v>
      </c>
      <c r="N1759" s="228" t="s">
        <v>164</v>
      </c>
      <c r="O1759" s="250">
        <f>'MMA Rev-Exp Region 5'!AE$22</f>
        <v>0</v>
      </c>
      <c r="P1759" s="250">
        <f>'MMA Rev-Exp Region 5'!AF$22</f>
        <v>0</v>
      </c>
      <c r="Q1759" s="250">
        <f>'MMA Rev-Exp Region 5'!AG$22</f>
        <v>0</v>
      </c>
      <c r="R1759" s="250">
        <f>'MMA Rev-Exp Region 5'!AH$22</f>
        <v>0</v>
      </c>
      <c r="S1759" s="250">
        <f>'MMA Rev-Exp Region 5'!AI$22</f>
        <v>0</v>
      </c>
      <c r="T1759" s="250">
        <f>'MMA Rev-Exp Region 5'!AJ$22</f>
        <v>0</v>
      </c>
      <c r="U1759" s="250">
        <f>'MMA Rev-Exp Region 5'!AK$22</f>
        <v>0</v>
      </c>
      <c r="V1759" s="250">
        <f>'MMA Rev-Exp Region 5'!AL$22</f>
        <v>0</v>
      </c>
      <c r="W1759" s="250">
        <f>'MMA Rev-Exp Region 5'!AM$22</f>
        <v>0</v>
      </c>
    </row>
    <row r="1760" spans="5:23" x14ac:dyDescent="0.3">
      <c r="E1760" s="243">
        <f>Jurat!I$1</f>
        <v>0</v>
      </c>
      <c r="F1760" s="244">
        <f>Jurat!D$33</f>
        <v>0</v>
      </c>
      <c r="G1760" s="219" t="s">
        <v>555</v>
      </c>
      <c r="H1760" s="244">
        <v>42735</v>
      </c>
      <c r="I1760" s="219" t="s">
        <v>490</v>
      </c>
      <c r="J1760" s="219" t="s">
        <v>626</v>
      </c>
      <c r="K1760" s="219" t="s">
        <v>558</v>
      </c>
      <c r="L1760" s="219" t="s">
        <v>0</v>
      </c>
      <c r="M1760" s="236">
        <v>2.4</v>
      </c>
      <c r="N1760" s="228" t="s">
        <v>165</v>
      </c>
      <c r="O1760" s="250">
        <f>'MMA Rev-Exp Region 5'!AE$23</f>
        <v>0</v>
      </c>
      <c r="P1760" s="250">
        <f>'MMA Rev-Exp Region 5'!AF$23</f>
        <v>0</v>
      </c>
      <c r="Q1760" s="250">
        <f>'MMA Rev-Exp Region 5'!AG$23</f>
        <v>0</v>
      </c>
      <c r="R1760" s="250">
        <f>'MMA Rev-Exp Region 5'!AH$23</f>
        <v>0</v>
      </c>
      <c r="S1760" s="250">
        <f>'MMA Rev-Exp Region 5'!AI$23</f>
        <v>0</v>
      </c>
      <c r="T1760" s="250">
        <f>'MMA Rev-Exp Region 5'!AJ$23</f>
        <v>0</v>
      </c>
      <c r="U1760" s="250">
        <f>'MMA Rev-Exp Region 5'!AK$23</f>
        <v>0</v>
      </c>
      <c r="V1760" s="250">
        <f>'MMA Rev-Exp Region 5'!AL$23</f>
        <v>0</v>
      </c>
      <c r="W1760" s="250">
        <f>'MMA Rev-Exp Region 5'!AM$23</f>
        <v>0</v>
      </c>
    </row>
    <row r="1761" spans="5:23" ht="28.8" x14ac:dyDescent="0.3">
      <c r="E1761" s="243">
        <f>Jurat!I$1</f>
        <v>0</v>
      </c>
      <c r="F1761" s="244">
        <f>Jurat!D$33</f>
        <v>0</v>
      </c>
      <c r="G1761" s="219" t="s">
        <v>555</v>
      </c>
      <c r="H1761" s="244">
        <v>42735</v>
      </c>
      <c r="I1761" s="219" t="s">
        <v>490</v>
      </c>
      <c r="J1761" s="219" t="s">
        <v>626</v>
      </c>
      <c r="K1761" s="219" t="s">
        <v>558</v>
      </c>
      <c r="L1761" s="219" t="s">
        <v>0</v>
      </c>
      <c r="M1761" s="236">
        <v>2.5</v>
      </c>
      <c r="N1761" s="228" t="s">
        <v>166</v>
      </c>
      <c r="O1761" s="250">
        <f>'MMA Rev-Exp Region 5'!AE$24</f>
        <v>0</v>
      </c>
      <c r="P1761" s="250">
        <f>'MMA Rev-Exp Region 5'!AF$24</f>
        <v>0</v>
      </c>
      <c r="Q1761" s="250">
        <f>'MMA Rev-Exp Region 5'!AG$24</f>
        <v>0</v>
      </c>
      <c r="R1761" s="250">
        <f>'MMA Rev-Exp Region 5'!AH$24</f>
        <v>0</v>
      </c>
      <c r="S1761" s="250">
        <f>'MMA Rev-Exp Region 5'!AI$24</f>
        <v>0</v>
      </c>
      <c r="T1761" s="250">
        <f>'MMA Rev-Exp Region 5'!AJ$24</f>
        <v>0</v>
      </c>
      <c r="U1761" s="250">
        <f>'MMA Rev-Exp Region 5'!AK$24</f>
        <v>0</v>
      </c>
      <c r="V1761" s="250">
        <f>'MMA Rev-Exp Region 5'!AL$24</f>
        <v>0</v>
      </c>
      <c r="W1761" s="250">
        <f>'MMA Rev-Exp Region 5'!AM$24</f>
        <v>0</v>
      </c>
    </row>
    <row r="1762" spans="5:23" x14ac:dyDescent="0.3">
      <c r="E1762" s="243">
        <f>Jurat!I$1</f>
        <v>0</v>
      </c>
      <c r="F1762" s="244">
        <f>Jurat!D$33</f>
        <v>0</v>
      </c>
      <c r="G1762" s="219" t="s">
        <v>555</v>
      </c>
      <c r="H1762" s="244">
        <v>42735</v>
      </c>
      <c r="I1762" s="219" t="s">
        <v>490</v>
      </c>
      <c r="J1762" s="219" t="s">
        <v>626</v>
      </c>
      <c r="K1762" s="219" t="s">
        <v>558</v>
      </c>
      <c r="L1762" s="219" t="s">
        <v>0</v>
      </c>
      <c r="M1762" s="236" t="s">
        <v>108</v>
      </c>
      <c r="N1762" s="228" t="s">
        <v>7</v>
      </c>
      <c r="O1762" s="250">
        <f>'MMA Rev-Exp Region 5'!AE$25</f>
        <v>0</v>
      </c>
      <c r="P1762" s="250">
        <f>'MMA Rev-Exp Region 5'!AF$25</f>
        <v>0</v>
      </c>
      <c r="Q1762" s="250">
        <f>'MMA Rev-Exp Region 5'!AG$25</f>
        <v>0</v>
      </c>
      <c r="R1762" s="250">
        <f>'MMA Rev-Exp Region 5'!AH$25</f>
        <v>0</v>
      </c>
      <c r="S1762" s="250">
        <f>'MMA Rev-Exp Region 5'!AI$25</f>
        <v>0</v>
      </c>
      <c r="T1762" s="250">
        <f>'MMA Rev-Exp Region 5'!AJ$25</f>
        <v>0</v>
      </c>
      <c r="U1762" s="250">
        <f>'MMA Rev-Exp Region 5'!AK$25</f>
        <v>0</v>
      </c>
      <c r="V1762" s="250">
        <f>'MMA Rev-Exp Region 5'!AL$25</f>
        <v>0</v>
      </c>
      <c r="W1762" s="250">
        <f>'MMA Rev-Exp Region 5'!AM$25</f>
        <v>0</v>
      </c>
    </row>
    <row r="1763" spans="5:23" x14ac:dyDescent="0.3">
      <c r="E1763" s="243">
        <f>Jurat!I$1</f>
        <v>0</v>
      </c>
      <c r="F1763" s="244">
        <f>Jurat!D$33</f>
        <v>0</v>
      </c>
      <c r="G1763" s="219" t="s">
        <v>555</v>
      </c>
      <c r="H1763" s="244">
        <v>42735</v>
      </c>
      <c r="I1763" s="219" t="s">
        <v>490</v>
      </c>
      <c r="J1763" s="219" t="s">
        <v>626</v>
      </c>
      <c r="K1763" s="219" t="s">
        <v>558</v>
      </c>
      <c r="L1763" s="219" t="s">
        <v>0</v>
      </c>
      <c r="M1763" s="236" t="s">
        <v>167</v>
      </c>
      <c r="N1763" s="228" t="s">
        <v>565</v>
      </c>
      <c r="O1763" s="250">
        <f>'MMA Rev-Exp Region 5'!AE$26</f>
        <v>0</v>
      </c>
      <c r="P1763" s="250">
        <f>'MMA Rev-Exp Region 5'!AF$26</f>
        <v>0</v>
      </c>
      <c r="Q1763" s="250">
        <f>'MMA Rev-Exp Region 5'!AG$26</f>
        <v>0</v>
      </c>
      <c r="R1763" s="250">
        <f>'MMA Rev-Exp Region 5'!AH$26</f>
        <v>0</v>
      </c>
      <c r="S1763" s="250">
        <f>'MMA Rev-Exp Region 5'!AI$26</f>
        <v>0</v>
      </c>
      <c r="T1763" s="250">
        <f>'MMA Rev-Exp Region 5'!AJ$26</f>
        <v>0</v>
      </c>
      <c r="U1763" s="250">
        <f>'MMA Rev-Exp Region 5'!AK$26</f>
        <v>0</v>
      </c>
      <c r="V1763" s="250">
        <f>'MMA Rev-Exp Region 5'!AL$26</f>
        <v>0</v>
      </c>
      <c r="W1763" s="250">
        <f>'MMA Rev-Exp Region 5'!AM$26</f>
        <v>0</v>
      </c>
    </row>
    <row r="1764" spans="5:23" x14ac:dyDescent="0.3">
      <c r="E1764" s="243">
        <f>Jurat!I$1</f>
        <v>0</v>
      </c>
      <c r="F1764" s="244">
        <f>Jurat!D$33</f>
        <v>0</v>
      </c>
      <c r="G1764" s="219" t="s">
        <v>555</v>
      </c>
      <c r="H1764" s="244">
        <v>42735</v>
      </c>
      <c r="I1764" s="219" t="s">
        <v>490</v>
      </c>
      <c r="J1764" s="219" t="s">
        <v>626</v>
      </c>
      <c r="K1764" s="219" t="s">
        <v>558</v>
      </c>
      <c r="L1764" s="219" t="s">
        <v>60</v>
      </c>
      <c r="M1764" s="236">
        <v>3.1</v>
      </c>
      <c r="N1764" s="229" t="s">
        <v>37</v>
      </c>
      <c r="O1764" s="250">
        <f>'MMA Rev-Exp Region 5'!AE$28</f>
        <v>0</v>
      </c>
      <c r="P1764" s="250">
        <f>'MMA Rev-Exp Region 5'!AF$28</f>
        <v>0</v>
      </c>
      <c r="Q1764" s="250">
        <f>'MMA Rev-Exp Region 5'!AG$28</f>
        <v>0</v>
      </c>
      <c r="R1764" s="250">
        <f>'MMA Rev-Exp Region 5'!AH$28</f>
        <v>0</v>
      </c>
      <c r="S1764" s="250">
        <f>'MMA Rev-Exp Region 5'!AI$28</f>
        <v>0</v>
      </c>
      <c r="T1764" s="250">
        <f>'MMA Rev-Exp Region 5'!AJ$28</f>
        <v>0</v>
      </c>
      <c r="U1764" s="250">
        <f>'MMA Rev-Exp Region 5'!AK$28</f>
        <v>0</v>
      </c>
      <c r="V1764" s="250">
        <f>'MMA Rev-Exp Region 5'!AL$28</f>
        <v>0</v>
      </c>
      <c r="W1764" s="250">
        <f>'MMA Rev-Exp Region 5'!AM$28</f>
        <v>0</v>
      </c>
    </row>
    <row r="1765" spans="5:23" x14ac:dyDescent="0.3">
      <c r="E1765" s="243">
        <f>Jurat!I$1</f>
        <v>0</v>
      </c>
      <c r="F1765" s="244">
        <f>Jurat!D$33</f>
        <v>0</v>
      </c>
      <c r="G1765" s="219" t="s">
        <v>555</v>
      </c>
      <c r="H1765" s="244">
        <v>42735</v>
      </c>
      <c r="I1765" s="219" t="s">
        <v>490</v>
      </c>
      <c r="J1765" s="219" t="s">
        <v>626</v>
      </c>
      <c r="K1765" s="219" t="s">
        <v>558</v>
      </c>
      <c r="L1765" s="219" t="s">
        <v>60</v>
      </c>
      <c r="M1765" s="236">
        <v>3.2</v>
      </c>
      <c r="N1765" s="229" t="s">
        <v>38</v>
      </c>
      <c r="O1765" s="250">
        <f>'MMA Rev-Exp Region 5'!AE$29</f>
        <v>0</v>
      </c>
      <c r="P1765" s="250">
        <f>'MMA Rev-Exp Region 5'!AF$29</f>
        <v>0</v>
      </c>
      <c r="Q1765" s="250">
        <f>'MMA Rev-Exp Region 5'!AG$29</f>
        <v>0</v>
      </c>
      <c r="R1765" s="250">
        <f>'MMA Rev-Exp Region 5'!AH$29</f>
        <v>0</v>
      </c>
      <c r="S1765" s="250">
        <f>'MMA Rev-Exp Region 5'!AI$29</f>
        <v>0</v>
      </c>
      <c r="T1765" s="250">
        <f>'MMA Rev-Exp Region 5'!AJ$29</f>
        <v>0</v>
      </c>
      <c r="U1765" s="250">
        <f>'MMA Rev-Exp Region 5'!AK$29</f>
        <v>0</v>
      </c>
      <c r="V1765" s="250">
        <f>'MMA Rev-Exp Region 5'!AL$29</f>
        <v>0</v>
      </c>
      <c r="W1765" s="250">
        <f>'MMA Rev-Exp Region 5'!AM$29</f>
        <v>0</v>
      </c>
    </row>
    <row r="1766" spans="5:23" x14ac:dyDescent="0.3">
      <c r="E1766" s="243">
        <f>Jurat!I$1</f>
        <v>0</v>
      </c>
      <c r="F1766" s="244">
        <f>Jurat!D$33</f>
        <v>0</v>
      </c>
      <c r="G1766" s="219" t="s">
        <v>555</v>
      </c>
      <c r="H1766" s="244">
        <v>42735</v>
      </c>
      <c r="I1766" s="219" t="s">
        <v>490</v>
      </c>
      <c r="J1766" s="219" t="s">
        <v>626</v>
      </c>
      <c r="K1766" s="219" t="s">
        <v>558</v>
      </c>
      <c r="L1766" s="219" t="s">
        <v>60</v>
      </c>
      <c r="M1766" s="236">
        <v>3.3</v>
      </c>
      <c r="N1766" s="229" t="s">
        <v>61</v>
      </c>
      <c r="O1766" s="250">
        <f>'MMA Rev-Exp Region 5'!AE$30</f>
        <v>0</v>
      </c>
      <c r="P1766" s="250">
        <f>'MMA Rev-Exp Region 5'!AF$30</f>
        <v>0</v>
      </c>
      <c r="Q1766" s="250">
        <f>'MMA Rev-Exp Region 5'!AG$30</f>
        <v>0</v>
      </c>
      <c r="R1766" s="250">
        <f>'MMA Rev-Exp Region 5'!AH$30</f>
        <v>0</v>
      </c>
      <c r="S1766" s="250">
        <f>'MMA Rev-Exp Region 5'!AI$30</f>
        <v>0</v>
      </c>
      <c r="T1766" s="250">
        <f>'MMA Rev-Exp Region 5'!AJ$30</f>
        <v>0</v>
      </c>
      <c r="U1766" s="250">
        <f>'MMA Rev-Exp Region 5'!AK$30</f>
        <v>0</v>
      </c>
      <c r="V1766" s="250">
        <f>'MMA Rev-Exp Region 5'!AL$30</f>
        <v>0</v>
      </c>
      <c r="W1766" s="250">
        <f>'MMA Rev-Exp Region 5'!AM$30</f>
        <v>0</v>
      </c>
    </row>
    <row r="1767" spans="5:23" x14ac:dyDescent="0.3">
      <c r="E1767" s="243">
        <f>Jurat!I$1</f>
        <v>0</v>
      </c>
      <c r="F1767" s="244">
        <f>Jurat!D$33</f>
        <v>0</v>
      </c>
      <c r="G1767" s="219" t="s">
        <v>555</v>
      </c>
      <c r="H1767" s="244">
        <v>42735</v>
      </c>
      <c r="I1767" s="219" t="s">
        <v>490</v>
      </c>
      <c r="J1767" s="219" t="s">
        <v>626</v>
      </c>
      <c r="K1767" s="219" t="s">
        <v>558</v>
      </c>
      <c r="L1767" s="219" t="s">
        <v>60</v>
      </c>
      <c r="M1767" s="236" t="s">
        <v>49</v>
      </c>
      <c r="N1767" s="229" t="s">
        <v>168</v>
      </c>
      <c r="O1767" s="250">
        <f>'MMA Rev-Exp Region 5'!AE$31</f>
        <v>0</v>
      </c>
      <c r="P1767" s="250">
        <f>'MMA Rev-Exp Region 5'!AF$31</f>
        <v>0</v>
      </c>
      <c r="Q1767" s="250">
        <f>'MMA Rev-Exp Region 5'!AG$31</f>
        <v>0</v>
      </c>
      <c r="R1767" s="250">
        <f>'MMA Rev-Exp Region 5'!AH$31</f>
        <v>0</v>
      </c>
      <c r="S1767" s="250">
        <f>'MMA Rev-Exp Region 5'!AI$31</f>
        <v>0</v>
      </c>
      <c r="T1767" s="250">
        <f>'MMA Rev-Exp Region 5'!AJ$31</f>
        <v>0</v>
      </c>
      <c r="U1767" s="250">
        <f>'MMA Rev-Exp Region 5'!AK$31</f>
        <v>0</v>
      </c>
      <c r="V1767" s="250">
        <f>'MMA Rev-Exp Region 5'!AL$31</f>
        <v>0</v>
      </c>
      <c r="W1767" s="250">
        <f>'MMA Rev-Exp Region 5'!AM$31</f>
        <v>0</v>
      </c>
    </row>
    <row r="1768" spans="5:23" x14ac:dyDescent="0.3">
      <c r="E1768" s="243">
        <f>Jurat!I$1</f>
        <v>0</v>
      </c>
      <c r="F1768" s="244">
        <f>Jurat!D$33</f>
        <v>0</v>
      </c>
      <c r="G1768" s="219" t="s">
        <v>555</v>
      </c>
      <c r="H1768" s="244">
        <v>42735</v>
      </c>
      <c r="I1768" s="219" t="s">
        <v>490</v>
      </c>
      <c r="J1768" s="219" t="s">
        <v>626</v>
      </c>
      <c r="K1768" s="219" t="s">
        <v>558</v>
      </c>
      <c r="L1768" s="219" t="s">
        <v>60</v>
      </c>
      <c r="M1768" s="236" t="s">
        <v>46</v>
      </c>
      <c r="N1768" s="229" t="s">
        <v>59</v>
      </c>
      <c r="O1768" s="250">
        <f>'MMA Rev-Exp Region 5'!AE$32</f>
        <v>0</v>
      </c>
      <c r="P1768" s="250">
        <f>'MMA Rev-Exp Region 5'!AF$32</f>
        <v>0</v>
      </c>
      <c r="Q1768" s="250">
        <f>'MMA Rev-Exp Region 5'!AG$32</f>
        <v>0</v>
      </c>
      <c r="R1768" s="250">
        <f>'MMA Rev-Exp Region 5'!AH$32</f>
        <v>0</v>
      </c>
      <c r="S1768" s="250">
        <f>'MMA Rev-Exp Region 5'!AI$32</f>
        <v>0</v>
      </c>
      <c r="T1768" s="250">
        <f>'MMA Rev-Exp Region 5'!AJ$32</f>
        <v>0</v>
      </c>
      <c r="U1768" s="250">
        <f>'MMA Rev-Exp Region 5'!AK$32</f>
        <v>0</v>
      </c>
      <c r="V1768" s="250">
        <f>'MMA Rev-Exp Region 5'!AL$32</f>
        <v>0</v>
      </c>
      <c r="W1768" s="250">
        <f>'MMA Rev-Exp Region 5'!AM$32</f>
        <v>0</v>
      </c>
    </row>
    <row r="1769" spans="5:23" x14ac:dyDescent="0.3">
      <c r="E1769" s="243">
        <f>Jurat!I$1</f>
        <v>0</v>
      </c>
      <c r="F1769" s="244">
        <f>Jurat!D$33</f>
        <v>0</v>
      </c>
      <c r="G1769" s="219" t="s">
        <v>555</v>
      </c>
      <c r="H1769" s="244">
        <v>42735</v>
      </c>
      <c r="I1769" s="219" t="s">
        <v>490</v>
      </c>
      <c r="J1769" s="219" t="s">
        <v>626</v>
      </c>
      <c r="K1769" s="219" t="s">
        <v>558</v>
      </c>
      <c r="L1769" s="219" t="s">
        <v>60</v>
      </c>
      <c r="M1769" s="236" t="s">
        <v>47</v>
      </c>
      <c r="N1769" s="229" t="s">
        <v>169</v>
      </c>
      <c r="O1769" s="250">
        <f>'MMA Rev-Exp Region 5'!AE$33</f>
        <v>0</v>
      </c>
      <c r="P1769" s="250">
        <f>'MMA Rev-Exp Region 5'!AF$33</f>
        <v>0</v>
      </c>
      <c r="Q1769" s="250">
        <f>'MMA Rev-Exp Region 5'!AG$33</f>
        <v>0</v>
      </c>
      <c r="R1769" s="250">
        <f>'MMA Rev-Exp Region 5'!AH$33</f>
        <v>0</v>
      </c>
      <c r="S1769" s="250">
        <f>'MMA Rev-Exp Region 5'!AI$33</f>
        <v>0</v>
      </c>
      <c r="T1769" s="250">
        <f>'MMA Rev-Exp Region 5'!AJ$33</f>
        <v>0</v>
      </c>
      <c r="U1769" s="250">
        <f>'MMA Rev-Exp Region 5'!AK$33</f>
        <v>0</v>
      </c>
      <c r="V1769" s="250">
        <f>'MMA Rev-Exp Region 5'!AL$33</f>
        <v>0</v>
      </c>
      <c r="W1769" s="250">
        <f>'MMA Rev-Exp Region 5'!AM$33</f>
        <v>0</v>
      </c>
    </row>
    <row r="1770" spans="5:23" x14ac:dyDescent="0.3">
      <c r="E1770" s="243">
        <f>Jurat!I$1</f>
        <v>0</v>
      </c>
      <c r="F1770" s="244">
        <f>Jurat!D$33</f>
        <v>0</v>
      </c>
      <c r="G1770" s="219" t="s">
        <v>555</v>
      </c>
      <c r="H1770" s="244">
        <v>42735</v>
      </c>
      <c r="I1770" s="219" t="s">
        <v>490</v>
      </c>
      <c r="J1770" s="219" t="s">
        <v>626</v>
      </c>
      <c r="K1770" s="219" t="s">
        <v>558</v>
      </c>
      <c r="L1770" s="219" t="s">
        <v>60</v>
      </c>
      <c r="M1770" s="236" t="s">
        <v>48</v>
      </c>
      <c r="N1770" s="229" t="s">
        <v>578</v>
      </c>
      <c r="O1770" s="250">
        <f>'MMA Rev-Exp Region 5'!AE$34</f>
        <v>0</v>
      </c>
      <c r="P1770" s="250">
        <f>'MMA Rev-Exp Region 5'!AF$34</f>
        <v>0</v>
      </c>
      <c r="Q1770" s="250">
        <f>'MMA Rev-Exp Region 5'!AG$34</f>
        <v>0</v>
      </c>
      <c r="R1770" s="250">
        <f>'MMA Rev-Exp Region 5'!AH$34</f>
        <v>0</v>
      </c>
      <c r="S1770" s="250">
        <f>'MMA Rev-Exp Region 5'!AI$34</f>
        <v>0</v>
      </c>
      <c r="T1770" s="250">
        <f>'MMA Rev-Exp Region 5'!AJ$34</f>
        <v>0</v>
      </c>
      <c r="U1770" s="250">
        <f>'MMA Rev-Exp Region 5'!AK$34</f>
        <v>0</v>
      </c>
      <c r="V1770" s="250">
        <f>'MMA Rev-Exp Region 5'!AL$34</f>
        <v>0</v>
      </c>
      <c r="W1770" s="250">
        <f>'MMA Rev-Exp Region 5'!AM$34</f>
        <v>0</v>
      </c>
    </row>
    <row r="1771" spans="5:23" x14ac:dyDescent="0.3">
      <c r="E1771" s="243">
        <f>Jurat!I$1</f>
        <v>0</v>
      </c>
      <c r="F1771" s="244">
        <f>Jurat!D$33</f>
        <v>0</v>
      </c>
      <c r="G1771" s="219" t="s">
        <v>555</v>
      </c>
      <c r="H1771" s="244">
        <v>42735</v>
      </c>
      <c r="I1771" s="219" t="s">
        <v>490</v>
      </c>
      <c r="J1771" s="219" t="s">
        <v>626</v>
      </c>
      <c r="K1771" s="219" t="s">
        <v>558</v>
      </c>
      <c r="L1771" s="219" t="s">
        <v>26</v>
      </c>
      <c r="M1771" s="236">
        <v>4.0999999999999996</v>
      </c>
      <c r="N1771" s="240" t="s">
        <v>26</v>
      </c>
      <c r="O1771" s="250">
        <f>'MMA Rev-Exp Region 5'!AE$36</f>
        <v>0</v>
      </c>
      <c r="P1771" s="250">
        <f>'MMA Rev-Exp Region 5'!AF$36</f>
        <v>0</v>
      </c>
      <c r="Q1771" s="250">
        <f>'MMA Rev-Exp Region 5'!AG$36</f>
        <v>0</v>
      </c>
      <c r="R1771" s="250">
        <f>'MMA Rev-Exp Region 5'!AH$36</f>
        <v>0</v>
      </c>
      <c r="S1771" s="250">
        <f>'MMA Rev-Exp Region 5'!AI$36</f>
        <v>0</v>
      </c>
      <c r="T1771" s="250">
        <f>'MMA Rev-Exp Region 5'!AJ$36</f>
        <v>0</v>
      </c>
      <c r="U1771" s="250">
        <f>'MMA Rev-Exp Region 5'!AK$36</f>
        <v>0</v>
      </c>
      <c r="V1771" s="250">
        <f>'MMA Rev-Exp Region 5'!AL$36</f>
        <v>0</v>
      </c>
      <c r="W1771" s="250">
        <f>'MMA Rev-Exp Region 5'!AM$36</f>
        <v>0</v>
      </c>
    </row>
    <row r="1772" spans="5:23" x14ac:dyDescent="0.3">
      <c r="E1772" s="243">
        <f>Jurat!I$1</f>
        <v>0</v>
      </c>
      <c r="F1772" s="244">
        <f>Jurat!D$33</f>
        <v>0</v>
      </c>
      <c r="G1772" s="219" t="s">
        <v>555</v>
      </c>
      <c r="H1772" s="244">
        <v>42735</v>
      </c>
      <c r="I1772" s="219" t="s">
        <v>490</v>
      </c>
      <c r="J1772" s="219" t="s">
        <v>626</v>
      </c>
      <c r="K1772" s="219" t="s">
        <v>558</v>
      </c>
      <c r="L1772" s="219" t="s">
        <v>26</v>
      </c>
      <c r="M1772" s="236" t="s">
        <v>82</v>
      </c>
      <c r="N1772" s="241" t="s">
        <v>219</v>
      </c>
      <c r="O1772" s="250">
        <f>'MMA Rev-Exp Region 5'!AE$37</f>
        <v>0</v>
      </c>
      <c r="P1772" s="250">
        <f>'MMA Rev-Exp Region 5'!AF$37</f>
        <v>0</v>
      </c>
      <c r="Q1772" s="250">
        <f>'MMA Rev-Exp Region 5'!AG$37</f>
        <v>0</v>
      </c>
      <c r="R1772" s="250">
        <f>'MMA Rev-Exp Region 5'!AH$37</f>
        <v>0</v>
      </c>
      <c r="S1772" s="250">
        <f>'MMA Rev-Exp Region 5'!AI$37</f>
        <v>0</v>
      </c>
      <c r="T1772" s="250">
        <f>'MMA Rev-Exp Region 5'!AJ$37</f>
        <v>0</v>
      </c>
      <c r="U1772" s="250">
        <f>'MMA Rev-Exp Region 5'!AK$37</f>
        <v>0</v>
      </c>
      <c r="V1772" s="250">
        <f>'MMA Rev-Exp Region 5'!AL$37</f>
        <v>0</v>
      </c>
      <c r="W1772" s="250">
        <f>'MMA Rev-Exp Region 5'!AM$37</f>
        <v>0</v>
      </c>
    </row>
    <row r="1773" spans="5:23" x14ac:dyDescent="0.3">
      <c r="E1773" s="243">
        <f>Jurat!I$1</f>
        <v>0</v>
      </c>
      <c r="F1773" s="244">
        <f>Jurat!D$33</f>
        <v>0</v>
      </c>
      <c r="G1773" s="219" t="s">
        <v>555</v>
      </c>
      <c r="H1773" s="244">
        <v>42735</v>
      </c>
      <c r="I1773" s="219" t="s">
        <v>490</v>
      </c>
      <c r="J1773" s="219" t="s">
        <v>626</v>
      </c>
      <c r="K1773" s="219" t="s">
        <v>558</v>
      </c>
      <c r="L1773" s="219" t="s">
        <v>26</v>
      </c>
      <c r="M1773" s="237" t="s">
        <v>83</v>
      </c>
      <c r="N1773" s="242" t="s">
        <v>568</v>
      </c>
      <c r="O1773" s="250">
        <f>'MMA Rev-Exp Region 5'!AE$38</f>
        <v>0</v>
      </c>
      <c r="P1773" s="250">
        <f>'MMA Rev-Exp Region 5'!AF$38</f>
        <v>0</v>
      </c>
      <c r="Q1773" s="250">
        <f>'MMA Rev-Exp Region 5'!AG$38</f>
        <v>0</v>
      </c>
      <c r="R1773" s="250">
        <f>'MMA Rev-Exp Region 5'!AH$38</f>
        <v>0</v>
      </c>
      <c r="S1773" s="250">
        <f>'MMA Rev-Exp Region 5'!AI$38</f>
        <v>0</v>
      </c>
      <c r="T1773" s="250">
        <f>'MMA Rev-Exp Region 5'!AJ$38</f>
        <v>0</v>
      </c>
      <c r="U1773" s="250">
        <f>'MMA Rev-Exp Region 5'!AK$38</f>
        <v>0</v>
      </c>
      <c r="V1773" s="250">
        <f>'MMA Rev-Exp Region 5'!AL$38</f>
        <v>0</v>
      </c>
      <c r="W1773" s="250">
        <f>'MMA Rev-Exp Region 5'!AM$38</f>
        <v>0</v>
      </c>
    </row>
    <row r="1774" spans="5:23" x14ac:dyDescent="0.3">
      <c r="E1774" s="243">
        <f>Jurat!I$1</f>
        <v>0</v>
      </c>
      <c r="F1774" s="244">
        <f>Jurat!D$33</f>
        <v>0</v>
      </c>
      <c r="G1774" s="219" t="s">
        <v>555</v>
      </c>
      <c r="H1774" s="244">
        <v>42735</v>
      </c>
      <c r="I1774" s="219" t="s">
        <v>490</v>
      </c>
      <c r="J1774" s="219" t="s">
        <v>626</v>
      </c>
      <c r="K1774" s="219" t="s">
        <v>558</v>
      </c>
      <c r="L1774" s="219" t="s">
        <v>559</v>
      </c>
      <c r="M1774" s="236">
        <v>5.0999999999999996</v>
      </c>
      <c r="N1774" s="240" t="s">
        <v>41</v>
      </c>
      <c r="O1774" s="250">
        <f>'MMA Rev-Exp Region 5'!AE$40</f>
        <v>0</v>
      </c>
      <c r="P1774" s="250">
        <f>'MMA Rev-Exp Region 5'!AF$40</f>
        <v>0</v>
      </c>
      <c r="Q1774" s="250">
        <f>'MMA Rev-Exp Region 5'!AG$40</f>
        <v>0</v>
      </c>
      <c r="R1774" s="250">
        <f>'MMA Rev-Exp Region 5'!AH$40</f>
        <v>0</v>
      </c>
      <c r="S1774" s="250">
        <f>'MMA Rev-Exp Region 5'!AI$40</f>
        <v>0</v>
      </c>
      <c r="T1774" s="250">
        <f>'MMA Rev-Exp Region 5'!AJ$40</f>
        <v>0</v>
      </c>
      <c r="U1774" s="250">
        <f>'MMA Rev-Exp Region 5'!AK$40</f>
        <v>0</v>
      </c>
      <c r="V1774" s="250">
        <f>'MMA Rev-Exp Region 5'!AL$40</f>
        <v>0</v>
      </c>
      <c r="W1774" s="250">
        <f>'MMA Rev-Exp Region 5'!AM$40</f>
        <v>0</v>
      </c>
    </row>
    <row r="1775" spans="5:23" ht="28.8" x14ac:dyDescent="0.3">
      <c r="E1775" s="243">
        <f>Jurat!I$1</f>
        <v>0</v>
      </c>
      <c r="F1775" s="244">
        <f>Jurat!D$33</f>
        <v>0</v>
      </c>
      <c r="G1775" s="219" t="s">
        <v>555</v>
      </c>
      <c r="H1775" s="244">
        <v>42735</v>
      </c>
      <c r="I1775" s="219" t="s">
        <v>490</v>
      </c>
      <c r="J1775" s="219" t="s">
        <v>626</v>
      </c>
      <c r="K1775" s="219" t="s">
        <v>558</v>
      </c>
      <c r="L1775" s="219" t="s">
        <v>559</v>
      </c>
      <c r="M1775" s="236">
        <v>5.2</v>
      </c>
      <c r="N1775" s="240" t="s">
        <v>367</v>
      </c>
      <c r="O1775" s="250">
        <f>'MMA Rev-Exp Region 5'!AE$41</f>
        <v>0</v>
      </c>
      <c r="P1775" s="250">
        <f>'MMA Rev-Exp Region 5'!AF$41</f>
        <v>0</v>
      </c>
      <c r="Q1775" s="250">
        <f>'MMA Rev-Exp Region 5'!AG$41</f>
        <v>0</v>
      </c>
      <c r="R1775" s="250">
        <f>'MMA Rev-Exp Region 5'!AH$41</f>
        <v>0</v>
      </c>
      <c r="S1775" s="250">
        <f>'MMA Rev-Exp Region 5'!AI$41</f>
        <v>0</v>
      </c>
      <c r="T1775" s="250">
        <f>'MMA Rev-Exp Region 5'!AJ$41</f>
        <v>0</v>
      </c>
      <c r="U1775" s="250">
        <f>'MMA Rev-Exp Region 5'!AK$41</f>
        <v>0</v>
      </c>
      <c r="V1775" s="250">
        <f>'MMA Rev-Exp Region 5'!AL$41</f>
        <v>0</v>
      </c>
      <c r="W1775" s="250">
        <f>'MMA Rev-Exp Region 5'!AM$41</f>
        <v>0</v>
      </c>
    </row>
    <row r="1776" spans="5:23" ht="28.8" x14ac:dyDescent="0.3">
      <c r="E1776" s="243">
        <f>Jurat!I$1</f>
        <v>0</v>
      </c>
      <c r="F1776" s="244">
        <f>Jurat!D$33</f>
        <v>0</v>
      </c>
      <c r="G1776" s="219" t="s">
        <v>555</v>
      </c>
      <c r="H1776" s="244">
        <v>42735</v>
      </c>
      <c r="I1776" s="219" t="s">
        <v>490</v>
      </c>
      <c r="J1776" s="219" t="s">
        <v>626</v>
      </c>
      <c r="K1776" s="219" t="s">
        <v>558</v>
      </c>
      <c r="L1776" s="219" t="s">
        <v>559</v>
      </c>
      <c r="M1776" s="236">
        <v>5.3</v>
      </c>
      <c r="N1776" s="240" t="s">
        <v>368</v>
      </c>
      <c r="O1776" s="250">
        <f>'MMA Rev-Exp Region 5'!AE$42</f>
        <v>0</v>
      </c>
      <c r="P1776" s="250">
        <f>'MMA Rev-Exp Region 5'!AF$42</f>
        <v>0</v>
      </c>
      <c r="Q1776" s="250">
        <f>'MMA Rev-Exp Region 5'!AG$42</f>
        <v>0</v>
      </c>
      <c r="R1776" s="250">
        <f>'MMA Rev-Exp Region 5'!AH$42</f>
        <v>0</v>
      </c>
      <c r="S1776" s="250">
        <f>'MMA Rev-Exp Region 5'!AI$42</f>
        <v>0</v>
      </c>
      <c r="T1776" s="250">
        <f>'MMA Rev-Exp Region 5'!AJ$42</f>
        <v>0</v>
      </c>
      <c r="U1776" s="250">
        <f>'MMA Rev-Exp Region 5'!AK$42</f>
        <v>0</v>
      </c>
      <c r="V1776" s="250">
        <f>'MMA Rev-Exp Region 5'!AL$42</f>
        <v>0</v>
      </c>
      <c r="W1776" s="250">
        <f>'MMA Rev-Exp Region 5'!AM$42</f>
        <v>0</v>
      </c>
    </row>
    <row r="1777" spans="5:23" x14ac:dyDescent="0.3">
      <c r="E1777" s="243">
        <f>Jurat!I$1</f>
        <v>0</v>
      </c>
      <c r="F1777" s="244">
        <f>Jurat!D$33</f>
        <v>0</v>
      </c>
      <c r="G1777" s="219" t="s">
        <v>555</v>
      </c>
      <c r="H1777" s="244">
        <v>42735</v>
      </c>
      <c r="I1777" s="219" t="s">
        <v>490</v>
      </c>
      <c r="J1777" s="219" t="s">
        <v>626</v>
      </c>
      <c r="K1777" s="219" t="s">
        <v>558</v>
      </c>
      <c r="L1777" s="219" t="s">
        <v>559</v>
      </c>
      <c r="M1777" s="236" t="s">
        <v>89</v>
      </c>
      <c r="N1777" s="240" t="s">
        <v>569</v>
      </c>
      <c r="O1777" s="250">
        <f>'MMA Rev-Exp Region 5'!AE$43</f>
        <v>0</v>
      </c>
      <c r="P1777" s="250">
        <f>'MMA Rev-Exp Region 5'!AF$43</f>
        <v>0</v>
      </c>
      <c r="Q1777" s="250">
        <f>'MMA Rev-Exp Region 5'!AG$43</f>
        <v>0</v>
      </c>
      <c r="R1777" s="250">
        <f>'MMA Rev-Exp Region 5'!AH$43</f>
        <v>0</v>
      </c>
      <c r="S1777" s="250">
        <f>'MMA Rev-Exp Region 5'!AI$43</f>
        <v>0</v>
      </c>
      <c r="T1777" s="250">
        <f>'MMA Rev-Exp Region 5'!AJ$43</f>
        <v>0</v>
      </c>
      <c r="U1777" s="250">
        <f>'MMA Rev-Exp Region 5'!AK$43</f>
        <v>0</v>
      </c>
      <c r="V1777" s="250">
        <f>'MMA Rev-Exp Region 5'!AL$43</f>
        <v>0</v>
      </c>
      <c r="W1777" s="250">
        <f>'MMA Rev-Exp Region 5'!AM$43</f>
        <v>0</v>
      </c>
    </row>
    <row r="1778" spans="5:23" x14ac:dyDescent="0.3">
      <c r="E1778" s="243">
        <f>Jurat!I$1</f>
        <v>0</v>
      </c>
      <c r="F1778" s="244">
        <f>Jurat!D$33</f>
        <v>0</v>
      </c>
      <c r="G1778" s="219" t="s">
        <v>555</v>
      </c>
      <c r="H1778" s="244">
        <v>42735</v>
      </c>
      <c r="I1778" s="219" t="s">
        <v>490</v>
      </c>
      <c r="J1778" s="219" t="s">
        <v>626</v>
      </c>
      <c r="K1778" s="219" t="s">
        <v>558</v>
      </c>
      <c r="L1778" s="219" t="s">
        <v>560</v>
      </c>
      <c r="M1778" s="236">
        <v>6.1</v>
      </c>
      <c r="N1778" s="240" t="s">
        <v>20</v>
      </c>
      <c r="O1778" s="250">
        <f>'MMA Rev-Exp Region 5'!AE$45</f>
        <v>0</v>
      </c>
      <c r="P1778" s="250">
        <f>'MMA Rev-Exp Region 5'!AF$45</f>
        <v>0</v>
      </c>
      <c r="Q1778" s="250">
        <f>'MMA Rev-Exp Region 5'!AG$45</f>
        <v>0</v>
      </c>
      <c r="R1778" s="250">
        <f>'MMA Rev-Exp Region 5'!AH$45</f>
        <v>0</v>
      </c>
      <c r="S1778" s="250">
        <f>'MMA Rev-Exp Region 5'!AI$45</f>
        <v>0</v>
      </c>
      <c r="T1778" s="250">
        <f>'MMA Rev-Exp Region 5'!AJ$45</f>
        <v>0</v>
      </c>
      <c r="U1778" s="250">
        <f>'MMA Rev-Exp Region 5'!AK$45</f>
        <v>0</v>
      </c>
      <c r="V1778" s="250">
        <f>'MMA Rev-Exp Region 5'!AL$45</f>
        <v>0</v>
      </c>
      <c r="W1778" s="250">
        <f>'MMA Rev-Exp Region 5'!AM$45</f>
        <v>0</v>
      </c>
    </row>
    <row r="1779" spans="5:23" x14ac:dyDescent="0.3">
      <c r="E1779" s="243">
        <f>Jurat!I$1</f>
        <v>0</v>
      </c>
      <c r="F1779" s="244">
        <f>Jurat!D$33</f>
        <v>0</v>
      </c>
      <c r="G1779" s="219" t="s">
        <v>555</v>
      </c>
      <c r="H1779" s="244">
        <v>42735</v>
      </c>
      <c r="I1779" s="219" t="s">
        <v>490</v>
      </c>
      <c r="J1779" s="219" t="s">
        <v>626</v>
      </c>
      <c r="K1779" s="219" t="s">
        <v>558</v>
      </c>
      <c r="L1779" s="219" t="s">
        <v>560</v>
      </c>
      <c r="M1779" s="236">
        <v>6.2</v>
      </c>
      <c r="N1779" s="240" t="s">
        <v>21</v>
      </c>
      <c r="O1779" s="250">
        <f>'MMA Rev-Exp Region 5'!AE$46</f>
        <v>0</v>
      </c>
      <c r="P1779" s="250">
        <f>'MMA Rev-Exp Region 5'!AF$46</f>
        <v>0</v>
      </c>
      <c r="Q1779" s="250">
        <f>'MMA Rev-Exp Region 5'!AG$46</f>
        <v>0</v>
      </c>
      <c r="R1779" s="250">
        <f>'MMA Rev-Exp Region 5'!AH$46</f>
        <v>0</v>
      </c>
      <c r="S1779" s="250">
        <f>'MMA Rev-Exp Region 5'!AI$46</f>
        <v>0</v>
      </c>
      <c r="T1779" s="250">
        <f>'MMA Rev-Exp Region 5'!AJ$46</f>
        <v>0</v>
      </c>
      <c r="U1779" s="250">
        <f>'MMA Rev-Exp Region 5'!AK$46</f>
        <v>0</v>
      </c>
      <c r="V1779" s="250">
        <f>'MMA Rev-Exp Region 5'!AL$46</f>
        <v>0</v>
      </c>
      <c r="W1779" s="250">
        <f>'MMA Rev-Exp Region 5'!AM$46</f>
        <v>0</v>
      </c>
    </row>
    <row r="1780" spans="5:23" x14ac:dyDescent="0.3">
      <c r="E1780" s="243">
        <f>Jurat!I$1</f>
        <v>0</v>
      </c>
      <c r="F1780" s="244">
        <f>Jurat!D$33</f>
        <v>0</v>
      </c>
      <c r="G1780" s="219" t="s">
        <v>555</v>
      </c>
      <c r="H1780" s="244">
        <v>42735</v>
      </c>
      <c r="I1780" s="219" t="s">
        <v>490</v>
      </c>
      <c r="J1780" s="219" t="s">
        <v>626</v>
      </c>
      <c r="K1780" s="219" t="s">
        <v>558</v>
      </c>
      <c r="L1780" s="219" t="s">
        <v>560</v>
      </c>
      <c r="M1780" s="236">
        <v>6.3</v>
      </c>
      <c r="N1780" s="240" t="s">
        <v>220</v>
      </c>
      <c r="O1780" s="250">
        <f>'MMA Rev-Exp Region 5'!AE$47</f>
        <v>0</v>
      </c>
      <c r="P1780" s="250">
        <f>'MMA Rev-Exp Region 5'!AF$47</f>
        <v>0</v>
      </c>
      <c r="Q1780" s="250">
        <f>'MMA Rev-Exp Region 5'!AG$47</f>
        <v>0</v>
      </c>
      <c r="R1780" s="250">
        <f>'MMA Rev-Exp Region 5'!AH$47</f>
        <v>0</v>
      </c>
      <c r="S1780" s="250">
        <f>'MMA Rev-Exp Region 5'!AI$47</f>
        <v>0</v>
      </c>
      <c r="T1780" s="250">
        <f>'MMA Rev-Exp Region 5'!AJ$47</f>
        <v>0</v>
      </c>
      <c r="U1780" s="250">
        <f>'MMA Rev-Exp Region 5'!AK$47</f>
        <v>0</v>
      </c>
      <c r="V1780" s="250">
        <f>'MMA Rev-Exp Region 5'!AL$47</f>
        <v>0</v>
      </c>
      <c r="W1780" s="250">
        <f>'MMA Rev-Exp Region 5'!AM$47</f>
        <v>0</v>
      </c>
    </row>
    <row r="1781" spans="5:23" x14ac:dyDescent="0.3">
      <c r="E1781" s="243">
        <f>Jurat!I$1</f>
        <v>0</v>
      </c>
      <c r="F1781" s="244">
        <f>Jurat!D$33</f>
        <v>0</v>
      </c>
      <c r="G1781" s="219" t="s">
        <v>555</v>
      </c>
      <c r="H1781" s="244">
        <v>42735</v>
      </c>
      <c r="I1781" s="219" t="s">
        <v>490</v>
      </c>
      <c r="J1781" s="219" t="s">
        <v>626</v>
      </c>
      <c r="K1781" s="219" t="s">
        <v>558</v>
      </c>
      <c r="L1781" s="219" t="s">
        <v>560</v>
      </c>
      <c r="M1781" s="236" t="s">
        <v>94</v>
      </c>
      <c r="N1781" s="240" t="s">
        <v>570</v>
      </c>
      <c r="O1781" s="250">
        <f>'MMA Rev-Exp Region 5'!AE$48</f>
        <v>0</v>
      </c>
      <c r="P1781" s="250">
        <f>'MMA Rev-Exp Region 5'!AF$48</f>
        <v>0</v>
      </c>
      <c r="Q1781" s="250">
        <f>'MMA Rev-Exp Region 5'!AG$48</f>
        <v>0</v>
      </c>
      <c r="R1781" s="250">
        <f>'MMA Rev-Exp Region 5'!AH$48</f>
        <v>0</v>
      </c>
      <c r="S1781" s="250">
        <f>'MMA Rev-Exp Region 5'!AI$48</f>
        <v>0</v>
      </c>
      <c r="T1781" s="250">
        <f>'MMA Rev-Exp Region 5'!AJ$48</f>
        <v>0</v>
      </c>
      <c r="U1781" s="250">
        <f>'MMA Rev-Exp Region 5'!AK$48</f>
        <v>0</v>
      </c>
      <c r="V1781" s="250">
        <f>'MMA Rev-Exp Region 5'!AL$48</f>
        <v>0</v>
      </c>
      <c r="W1781" s="250">
        <f>'MMA Rev-Exp Region 5'!AM$48</f>
        <v>0</v>
      </c>
    </row>
    <row r="1782" spans="5:23" x14ac:dyDescent="0.3">
      <c r="E1782" s="243">
        <f>Jurat!I$1</f>
        <v>0</v>
      </c>
      <c r="F1782" s="244">
        <f>Jurat!D$33</f>
        <v>0</v>
      </c>
      <c r="G1782" s="219" t="s">
        <v>555</v>
      </c>
      <c r="H1782" s="244">
        <v>42735</v>
      </c>
      <c r="I1782" s="219" t="s">
        <v>490</v>
      </c>
      <c r="J1782" s="219" t="s">
        <v>626</v>
      </c>
      <c r="K1782" s="219" t="s">
        <v>558</v>
      </c>
      <c r="L1782" s="219" t="s">
        <v>561</v>
      </c>
      <c r="M1782" s="236">
        <v>7.1</v>
      </c>
      <c r="N1782" s="240" t="s">
        <v>22</v>
      </c>
      <c r="O1782" s="250">
        <f>'MMA Rev-Exp Region 5'!AE$50</f>
        <v>0</v>
      </c>
      <c r="P1782" s="250">
        <f>'MMA Rev-Exp Region 5'!AF$50</f>
        <v>0</v>
      </c>
      <c r="Q1782" s="250">
        <f>'MMA Rev-Exp Region 5'!AG$50</f>
        <v>0</v>
      </c>
      <c r="R1782" s="250">
        <f>'MMA Rev-Exp Region 5'!AH$50</f>
        <v>0</v>
      </c>
      <c r="S1782" s="250">
        <f>'MMA Rev-Exp Region 5'!AI$50</f>
        <v>0</v>
      </c>
      <c r="T1782" s="250">
        <f>'MMA Rev-Exp Region 5'!AJ$50</f>
        <v>0</v>
      </c>
      <c r="U1782" s="250">
        <f>'MMA Rev-Exp Region 5'!AK$50</f>
        <v>0</v>
      </c>
      <c r="V1782" s="250">
        <f>'MMA Rev-Exp Region 5'!AL$50</f>
        <v>0</v>
      </c>
      <c r="W1782" s="250">
        <f>'MMA Rev-Exp Region 5'!AM$50</f>
        <v>0</v>
      </c>
    </row>
    <row r="1783" spans="5:23" x14ac:dyDescent="0.3">
      <c r="E1783" s="243">
        <f>Jurat!I$1</f>
        <v>0</v>
      </c>
      <c r="F1783" s="244">
        <f>Jurat!D$33</f>
        <v>0</v>
      </c>
      <c r="G1783" s="219" t="s">
        <v>555</v>
      </c>
      <c r="H1783" s="244">
        <v>42735</v>
      </c>
      <c r="I1783" s="219" t="s">
        <v>490</v>
      </c>
      <c r="J1783" s="219" t="s">
        <v>626</v>
      </c>
      <c r="K1783" s="219" t="s">
        <v>558</v>
      </c>
      <c r="L1783" s="219" t="s">
        <v>561</v>
      </c>
      <c r="M1783" s="236">
        <v>7.2</v>
      </c>
      <c r="N1783" s="240" t="s">
        <v>23</v>
      </c>
      <c r="O1783" s="250">
        <f>'MMA Rev-Exp Region 5'!AE$51</f>
        <v>0</v>
      </c>
      <c r="P1783" s="250">
        <f>'MMA Rev-Exp Region 5'!AF$51</f>
        <v>0</v>
      </c>
      <c r="Q1783" s="250">
        <f>'MMA Rev-Exp Region 5'!AG$51</f>
        <v>0</v>
      </c>
      <c r="R1783" s="250">
        <f>'MMA Rev-Exp Region 5'!AH$51</f>
        <v>0</v>
      </c>
      <c r="S1783" s="250">
        <f>'MMA Rev-Exp Region 5'!AI$51</f>
        <v>0</v>
      </c>
      <c r="T1783" s="250">
        <f>'MMA Rev-Exp Region 5'!AJ$51</f>
        <v>0</v>
      </c>
      <c r="U1783" s="250">
        <f>'MMA Rev-Exp Region 5'!AK$51</f>
        <v>0</v>
      </c>
      <c r="V1783" s="250">
        <f>'MMA Rev-Exp Region 5'!AL$51</f>
        <v>0</v>
      </c>
      <c r="W1783" s="250">
        <f>'MMA Rev-Exp Region 5'!AM$51</f>
        <v>0</v>
      </c>
    </row>
    <row r="1784" spans="5:23" x14ac:dyDescent="0.3">
      <c r="E1784" s="243">
        <f>Jurat!I$1</f>
        <v>0</v>
      </c>
      <c r="F1784" s="244">
        <f>Jurat!D$33</f>
        <v>0</v>
      </c>
      <c r="G1784" s="219" t="s">
        <v>555</v>
      </c>
      <c r="H1784" s="244">
        <v>42735</v>
      </c>
      <c r="I1784" s="219" t="s">
        <v>490</v>
      </c>
      <c r="J1784" s="219" t="s">
        <v>626</v>
      </c>
      <c r="K1784" s="219" t="s">
        <v>558</v>
      </c>
      <c r="L1784" s="219" t="s">
        <v>561</v>
      </c>
      <c r="M1784" s="236">
        <v>7.3</v>
      </c>
      <c r="N1784" s="240" t="s">
        <v>171</v>
      </c>
      <c r="O1784" s="250">
        <f>'MMA Rev-Exp Region 5'!AE$52</f>
        <v>0</v>
      </c>
      <c r="P1784" s="250">
        <f>'MMA Rev-Exp Region 5'!AF$52</f>
        <v>0</v>
      </c>
      <c r="Q1784" s="250">
        <f>'MMA Rev-Exp Region 5'!AG$52</f>
        <v>0</v>
      </c>
      <c r="R1784" s="250">
        <f>'MMA Rev-Exp Region 5'!AH$52</f>
        <v>0</v>
      </c>
      <c r="S1784" s="250">
        <f>'MMA Rev-Exp Region 5'!AI$52</f>
        <v>0</v>
      </c>
      <c r="T1784" s="250">
        <f>'MMA Rev-Exp Region 5'!AJ$52</f>
        <v>0</v>
      </c>
      <c r="U1784" s="250">
        <f>'MMA Rev-Exp Region 5'!AK$52</f>
        <v>0</v>
      </c>
      <c r="V1784" s="250">
        <f>'MMA Rev-Exp Region 5'!AL$52</f>
        <v>0</v>
      </c>
      <c r="W1784" s="250">
        <f>'MMA Rev-Exp Region 5'!AM$52</f>
        <v>0</v>
      </c>
    </row>
    <row r="1785" spans="5:23" x14ac:dyDescent="0.3">
      <c r="E1785" s="243">
        <f>Jurat!I$1</f>
        <v>0</v>
      </c>
      <c r="F1785" s="244">
        <f>Jurat!D$33</f>
        <v>0</v>
      </c>
      <c r="G1785" s="219" t="s">
        <v>555</v>
      </c>
      <c r="H1785" s="244">
        <v>42735</v>
      </c>
      <c r="I1785" s="219" t="s">
        <v>490</v>
      </c>
      <c r="J1785" s="219" t="s">
        <v>626</v>
      </c>
      <c r="K1785" s="219" t="s">
        <v>558</v>
      </c>
      <c r="L1785" s="219" t="s">
        <v>561</v>
      </c>
      <c r="M1785" s="236" t="s">
        <v>98</v>
      </c>
      <c r="N1785" s="240" t="s">
        <v>571</v>
      </c>
      <c r="O1785" s="250">
        <f>'MMA Rev-Exp Region 5'!AE$53</f>
        <v>0</v>
      </c>
      <c r="P1785" s="250">
        <f>'MMA Rev-Exp Region 5'!AF$53</f>
        <v>0</v>
      </c>
      <c r="Q1785" s="250">
        <f>'MMA Rev-Exp Region 5'!AG$53</f>
        <v>0</v>
      </c>
      <c r="R1785" s="250">
        <f>'MMA Rev-Exp Region 5'!AH$53</f>
        <v>0</v>
      </c>
      <c r="S1785" s="250">
        <f>'MMA Rev-Exp Region 5'!AI$53</f>
        <v>0</v>
      </c>
      <c r="T1785" s="250">
        <f>'MMA Rev-Exp Region 5'!AJ$53</f>
        <v>0</v>
      </c>
      <c r="U1785" s="250">
        <f>'MMA Rev-Exp Region 5'!AK$53</f>
        <v>0</v>
      </c>
      <c r="V1785" s="250">
        <f>'MMA Rev-Exp Region 5'!AL$53</f>
        <v>0</v>
      </c>
      <c r="W1785" s="250">
        <f>'MMA Rev-Exp Region 5'!AM$53</f>
        <v>0</v>
      </c>
    </row>
    <row r="1786" spans="5:23" x14ac:dyDescent="0.3">
      <c r="E1786" s="243">
        <f>Jurat!I$1</f>
        <v>0</v>
      </c>
      <c r="F1786" s="244">
        <f>Jurat!D$33</f>
        <v>0</v>
      </c>
      <c r="G1786" s="219" t="s">
        <v>555</v>
      </c>
      <c r="H1786" s="244">
        <v>42735</v>
      </c>
      <c r="I1786" s="219" t="s">
        <v>490</v>
      </c>
      <c r="J1786" s="219" t="s">
        <v>626</v>
      </c>
      <c r="K1786" s="219" t="s">
        <v>558</v>
      </c>
      <c r="L1786" s="219" t="s">
        <v>562</v>
      </c>
      <c r="M1786" s="236">
        <v>8.1</v>
      </c>
      <c r="N1786" s="229" t="s">
        <v>24</v>
      </c>
      <c r="O1786" s="250">
        <f>'MMA Rev-Exp Region 5'!AE$55</f>
        <v>0</v>
      </c>
      <c r="P1786" s="250">
        <f>'MMA Rev-Exp Region 5'!AF$55</f>
        <v>0</v>
      </c>
      <c r="Q1786" s="250">
        <f>'MMA Rev-Exp Region 5'!AG$55</f>
        <v>0</v>
      </c>
      <c r="R1786" s="250">
        <f>'MMA Rev-Exp Region 5'!AH$55</f>
        <v>0</v>
      </c>
      <c r="S1786" s="250">
        <f>'MMA Rev-Exp Region 5'!AI$55</f>
        <v>0</v>
      </c>
      <c r="T1786" s="250">
        <f>'MMA Rev-Exp Region 5'!AJ$55</f>
        <v>0</v>
      </c>
      <c r="U1786" s="250">
        <f>'MMA Rev-Exp Region 5'!AK$55</f>
        <v>0</v>
      </c>
      <c r="V1786" s="250">
        <f>'MMA Rev-Exp Region 5'!AL$55</f>
        <v>0</v>
      </c>
      <c r="W1786" s="250">
        <f>'MMA Rev-Exp Region 5'!AM$55</f>
        <v>0</v>
      </c>
    </row>
    <row r="1787" spans="5:23" x14ac:dyDescent="0.3">
      <c r="E1787" s="243">
        <f>Jurat!I$1</f>
        <v>0</v>
      </c>
      <c r="F1787" s="244">
        <f>Jurat!D$33</f>
        <v>0</v>
      </c>
      <c r="G1787" s="219" t="s">
        <v>555</v>
      </c>
      <c r="H1787" s="244">
        <v>42735</v>
      </c>
      <c r="I1787" s="219" t="s">
        <v>490</v>
      </c>
      <c r="J1787" s="219" t="s">
        <v>626</v>
      </c>
      <c r="K1787" s="219" t="s">
        <v>558</v>
      </c>
      <c r="L1787" s="219" t="s">
        <v>562</v>
      </c>
      <c r="M1787" s="236" t="s">
        <v>124</v>
      </c>
      <c r="N1787" s="229" t="s">
        <v>557</v>
      </c>
      <c r="O1787" s="250">
        <f>'MMA Rev-Exp Region 5'!AE$56</f>
        <v>0</v>
      </c>
      <c r="P1787" s="250">
        <f>'MMA Rev-Exp Region 5'!AF$56</f>
        <v>0</v>
      </c>
      <c r="Q1787" s="250">
        <f>'MMA Rev-Exp Region 5'!AG$56</f>
        <v>0</v>
      </c>
      <c r="R1787" s="250">
        <f>'MMA Rev-Exp Region 5'!AH$56</f>
        <v>0</v>
      </c>
      <c r="S1787" s="250">
        <f>'MMA Rev-Exp Region 5'!AI$56</f>
        <v>0</v>
      </c>
      <c r="T1787" s="250">
        <f>'MMA Rev-Exp Region 5'!AJ$56</f>
        <v>0</v>
      </c>
      <c r="U1787" s="250">
        <f>'MMA Rev-Exp Region 5'!AK$56</f>
        <v>0</v>
      </c>
      <c r="V1787" s="250">
        <f>'MMA Rev-Exp Region 5'!AL$56</f>
        <v>0</v>
      </c>
      <c r="W1787" s="250">
        <f>'MMA Rev-Exp Region 5'!AM$56</f>
        <v>0</v>
      </c>
    </row>
    <row r="1788" spans="5:23" x14ac:dyDescent="0.3">
      <c r="E1788" s="243">
        <f>Jurat!I$1</f>
        <v>0</v>
      </c>
      <c r="F1788" s="244">
        <f>Jurat!D$33</f>
        <v>0</v>
      </c>
      <c r="G1788" s="219" t="s">
        <v>555</v>
      </c>
      <c r="H1788" s="244">
        <v>42735</v>
      </c>
      <c r="I1788" s="219" t="s">
        <v>490</v>
      </c>
      <c r="J1788" s="219" t="s">
        <v>626</v>
      </c>
      <c r="K1788" s="219" t="s">
        <v>558</v>
      </c>
      <c r="L1788" s="219" t="s">
        <v>562</v>
      </c>
      <c r="M1788" s="236" t="s">
        <v>126</v>
      </c>
      <c r="N1788" s="229" t="s">
        <v>173</v>
      </c>
      <c r="O1788" s="250">
        <f>'MMA Rev-Exp Region 5'!AE$57</f>
        <v>0</v>
      </c>
      <c r="P1788" s="250">
        <f>'MMA Rev-Exp Region 5'!AF$57</f>
        <v>0</v>
      </c>
      <c r="Q1788" s="250">
        <f>'MMA Rev-Exp Region 5'!AG$57</f>
        <v>0</v>
      </c>
      <c r="R1788" s="250">
        <f>'MMA Rev-Exp Region 5'!AH$57</f>
        <v>0</v>
      </c>
      <c r="S1788" s="250">
        <f>'MMA Rev-Exp Region 5'!AI$57</f>
        <v>0</v>
      </c>
      <c r="T1788" s="250">
        <f>'MMA Rev-Exp Region 5'!AJ$57</f>
        <v>0</v>
      </c>
      <c r="U1788" s="250">
        <f>'MMA Rev-Exp Region 5'!AK$57</f>
        <v>0</v>
      </c>
      <c r="V1788" s="250">
        <f>'MMA Rev-Exp Region 5'!AL$57</f>
        <v>0</v>
      </c>
      <c r="W1788" s="250">
        <f>'MMA Rev-Exp Region 5'!AM$57</f>
        <v>0</v>
      </c>
    </row>
    <row r="1789" spans="5:23" x14ac:dyDescent="0.3">
      <c r="E1789" s="243">
        <f>Jurat!I$1</f>
        <v>0</v>
      </c>
      <c r="F1789" s="244">
        <f>Jurat!D$33</f>
        <v>0</v>
      </c>
      <c r="G1789" s="219" t="s">
        <v>555</v>
      </c>
      <c r="H1789" s="244">
        <v>42735</v>
      </c>
      <c r="I1789" s="219" t="s">
        <v>490</v>
      </c>
      <c r="J1789" s="219" t="s">
        <v>626</v>
      </c>
      <c r="K1789" s="219" t="s">
        <v>558</v>
      </c>
      <c r="L1789" s="219" t="s">
        <v>562</v>
      </c>
      <c r="M1789" s="236" t="s">
        <v>127</v>
      </c>
      <c r="N1789" s="229" t="s">
        <v>125</v>
      </c>
      <c r="O1789" s="250">
        <f>'MMA Rev-Exp Region 5'!AE$58</f>
        <v>0</v>
      </c>
      <c r="P1789" s="250">
        <f>'MMA Rev-Exp Region 5'!AF$58</f>
        <v>0</v>
      </c>
      <c r="Q1789" s="250">
        <f>'MMA Rev-Exp Region 5'!AG$58</f>
        <v>0</v>
      </c>
      <c r="R1789" s="250">
        <f>'MMA Rev-Exp Region 5'!AH$58</f>
        <v>0</v>
      </c>
      <c r="S1789" s="250">
        <f>'MMA Rev-Exp Region 5'!AI$58</f>
        <v>0</v>
      </c>
      <c r="T1789" s="250">
        <f>'MMA Rev-Exp Region 5'!AJ$58</f>
        <v>0</v>
      </c>
      <c r="U1789" s="250">
        <f>'MMA Rev-Exp Region 5'!AK$58</f>
        <v>0</v>
      </c>
      <c r="V1789" s="250">
        <f>'MMA Rev-Exp Region 5'!AL$58</f>
        <v>0</v>
      </c>
      <c r="W1789" s="250">
        <f>'MMA Rev-Exp Region 5'!AM$58</f>
        <v>0</v>
      </c>
    </row>
    <row r="1790" spans="5:23" x14ac:dyDescent="0.3">
      <c r="E1790" s="243">
        <f>Jurat!I$1</f>
        <v>0</v>
      </c>
      <c r="F1790" s="244">
        <f>Jurat!D$33</f>
        <v>0</v>
      </c>
      <c r="G1790" s="219" t="s">
        <v>555</v>
      </c>
      <c r="H1790" s="244">
        <v>42735</v>
      </c>
      <c r="I1790" s="219" t="s">
        <v>490</v>
      </c>
      <c r="J1790" s="219" t="s">
        <v>626</v>
      </c>
      <c r="K1790" s="219" t="s">
        <v>558</v>
      </c>
      <c r="L1790" s="219" t="s">
        <v>562</v>
      </c>
      <c r="M1790" s="236" t="s">
        <v>128</v>
      </c>
      <c r="N1790" s="240" t="s">
        <v>174</v>
      </c>
      <c r="O1790" s="250">
        <f>'MMA Rev-Exp Region 5'!AE$59</f>
        <v>0</v>
      </c>
      <c r="P1790" s="250">
        <f>'MMA Rev-Exp Region 5'!AF$59</f>
        <v>0</v>
      </c>
      <c r="Q1790" s="250">
        <f>'MMA Rev-Exp Region 5'!AG$59</f>
        <v>0</v>
      </c>
      <c r="R1790" s="250">
        <f>'MMA Rev-Exp Region 5'!AH$59</f>
        <v>0</v>
      </c>
      <c r="S1790" s="250">
        <f>'MMA Rev-Exp Region 5'!AI$59</f>
        <v>0</v>
      </c>
      <c r="T1790" s="250">
        <f>'MMA Rev-Exp Region 5'!AJ$59</f>
        <v>0</v>
      </c>
      <c r="U1790" s="250">
        <f>'MMA Rev-Exp Region 5'!AK$59</f>
        <v>0</v>
      </c>
      <c r="V1790" s="250">
        <f>'MMA Rev-Exp Region 5'!AL$59</f>
        <v>0</v>
      </c>
      <c r="W1790" s="250">
        <f>'MMA Rev-Exp Region 5'!AM$59</f>
        <v>0</v>
      </c>
    </row>
    <row r="1791" spans="5:23" x14ac:dyDescent="0.3">
      <c r="E1791" s="243">
        <f>Jurat!I$1</f>
        <v>0</v>
      </c>
      <c r="F1791" s="244">
        <f>Jurat!D$33</f>
        <v>0</v>
      </c>
      <c r="G1791" s="219" t="s">
        <v>555</v>
      </c>
      <c r="H1791" s="244">
        <v>42735</v>
      </c>
      <c r="I1791" s="219" t="s">
        <v>490</v>
      </c>
      <c r="J1791" s="219" t="s">
        <v>626</v>
      </c>
      <c r="K1791" s="219" t="s">
        <v>558</v>
      </c>
      <c r="L1791" s="219" t="s">
        <v>562</v>
      </c>
      <c r="M1791" s="236" t="s">
        <v>175</v>
      </c>
      <c r="N1791" s="240" t="s">
        <v>25</v>
      </c>
      <c r="O1791" s="250">
        <f>'MMA Rev-Exp Region 5'!AE$60</f>
        <v>0</v>
      </c>
      <c r="P1791" s="250">
        <f>'MMA Rev-Exp Region 5'!AF$60</f>
        <v>0</v>
      </c>
      <c r="Q1791" s="250">
        <f>'MMA Rev-Exp Region 5'!AG$60</f>
        <v>0</v>
      </c>
      <c r="R1791" s="250">
        <f>'MMA Rev-Exp Region 5'!AH$60</f>
        <v>0</v>
      </c>
      <c r="S1791" s="250">
        <f>'MMA Rev-Exp Region 5'!AI$60</f>
        <v>0</v>
      </c>
      <c r="T1791" s="250">
        <f>'MMA Rev-Exp Region 5'!AJ$60</f>
        <v>0</v>
      </c>
      <c r="U1791" s="250">
        <f>'MMA Rev-Exp Region 5'!AK$60</f>
        <v>0</v>
      </c>
      <c r="V1791" s="250">
        <f>'MMA Rev-Exp Region 5'!AL$60</f>
        <v>0</v>
      </c>
      <c r="W1791" s="250">
        <f>'MMA Rev-Exp Region 5'!AM$60</f>
        <v>0</v>
      </c>
    </row>
    <row r="1792" spans="5:23" x14ac:dyDescent="0.3">
      <c r="E1792" s="243">
        <f>Jurat!I$1</f>
        <v>0</v>
      </c>
      <c r="F1792" s="244">
        <f>Jurat!D$33</f>
        <v>0</v>
      </c>
      <c r="G1792" s="219" t="s">
        <v>555</v>
      </c>
      <c r="H1792" s="244">
        <v>42735</v>
      </c>
      <c r="I1792" s="219" t="s">
        <v>490</v>
      </c>
      <c r="J1792" s="219" t="s">
        <v>626</v>
      </c>
      <c r="K1792" s="219" t="s">
        <v>558</v>
      </c>
      <c r="L1792" s="219" t="s">
        <v>562</v>
      </c>
      <c r="M1792" s="236" t="s">
        <v>556</v>
      </c>
      <c r="N1792" s="240" t="s">
        <v>572</v>
      </c>
      <c r="O1792" s="250">
        <f>'MMA Rev-Exp Region 5'!AE$61</f>
        <v>0</v>
      </c>
      <c r="P1792" s="250">
        <f>'MMA Rev-Exp Region 5'!AF$61</f>
        <v>0</v>
      </c>
      <c r="Q1792" s="250">
        <f>'MMA Rev-Exp Region 5'!AG$61</f>
        <v>0</v>
      </c>
      <c r="R1792" s="250">
        <f>'MMA Rev-Exp Region 5'!AH$61</f>
        <v>0</v>
      </c>
      <c r="S1792" s="250">
        <f>'MMA Rev-Exp Region 5'!AI$61</f>
        <v>0</v>
      </c>
      <c r="T1792" s="250">
        <f>'MMA Rev-Exp Region 5'!AJ$61</f>
        <v>0</v>
      </c>
      <c r="U1792" s="250">
        <f>'MMA Rev-Exp Region 5'!AK$61</f>
        <v>0</v>
      </c>
      <c r="V1792" s="250">
        <f>'MMA Rev-Exp Region 5'!AL$61</f>
        <v>0</v>
      </c>
      <c r="W1792" s="250">
        <f>'MMA Rev-Exp Region 5'!AM$61</f>
        <v>0</v>
      </c>
    </row>
    <row r="1793" spans="5:23" ht="28.8" x14ac:dyDescent="0.3">
      <c r="E1793" s="243">
        <f>Jurat!I$1</f>
        <v>0</v>
      </c>
      <c r="F1793" s="244">
        <f>Jurat!D$33</f>
        <v>0</v>
      </c>
      <c r="G1793" s="219" t="s">
        <v>555</v>
      </c>
      <c r="H1793" s="244">
        <v>42735</v>
      </c>
      <c r="I1793" s="219" t="s">
        <v>490</v>
      </c>
      <c r="J1793" s="219" t="s">
        <v>626</v>
      </c>
      <c r="K1793" s="219" t="s">
        <v>558</v>
      </c>
      <c r="L1793" s="219" t="s">
        <v>563</v>
      </c>
      <c r="M1793" s="236">
        <v>9.1</v>
      </c>
      <c r="N1793" s="229" t="s">
        <v>221</v>
      </c>
      <c r="O1793" s="250">
        <f>'MMA Rev-Exp Region 5'!AE$63</f>
        <v>0</v>
      </c>
      <c r="P1793" s="250">
        <f>'MMA Rev-Exp Region 5'!AF$63</f>
        <v>0</v>
      </c>
      <c r="Q1793" s="250">
        <f>'MMA Rev-Exp Region 5'!AG$63</f>
        <v>0</v>
      </c>
      <c r="R1793" s="250">
        <f>'MMA Rev-Exp Region 5'!AH$63</f>
        <v>0</v>
      </c>
      <c r="S1793" s="250">
        <f>'MMA Rev-Exp Region 5'!AI$63</f>
        <v>0</v>
      </c>
      <c r="T1793" s="250">
        <f>'MMA Rev-Exp Region 5'!AJ$63</f>
        <v>0</v>
      </c>
      <c r="U1793" s="250">
        <f>'MMA Rev-Exp Region 5'!AK$63</f>
        <v>0</v>
      </c>
      <c r="V1793" s="250">
        <f>'MMA Rev-Exp Region 5'!AL$63</f>
        <v>0</v>
      </c>
      <c r="W1793" s="250">
        <f>'MMA Rev-Exp Region 5'!AM$63</f>
        <v>0</v>
      </c>
    </row>
    <row r="1794" spans="5:23" x14ac:dyDescent="0.3">
      <c r="E1794" s="243">
        <f>Jurat!I$1</f>
        <v>0</v>
      </c>
      <c r="F1794" s="244">
        <f>Jurat!D$33</f>
        <v>0</v>
      </c>
      <c r="G1794" s="219" t="s">
        <v>555</v>
      </c>
      <c r="H1794" s="244">
        <v>42735</v>
      </c>
      <c r="I1794" s="219" t="s">
        <v>490</v>
      </c>
      <c r="J1794" s="219" t="s">
        <v>626</v>
      </c>
      <c r="K1794" s="219" t="s">
        <v>558</v>
      </c>
      <c r="L1794" s="219" t="s">
        <v>563</v>
      </c>
      <c r="M1794" s="236" t="s">
        <v>118</v>
      </c>
      <c r="N1794" s="229" t="s">
        <v>222</v>
      </c>
      <c r="O1794" s="250">
        <f>'MMA Rev-Exp Region 5'!AE$64</f>
        <v>0</v>
      </c>
      <c r="P1794" s="250">
        <f>'MMA Rev-Exp Region 5'!AF$64</f>
        <v>0</v>
      </c>
      <c r="Q1794" s="250">
        <f>'MMA Rev-Exp Region 5'!AG$64</f>
        <v>0</v>
      </c>
      <c r="R1794" s="250">
        <f>'MMA Rev-Exp Region 5'!AH$64</f>
        <v>0</v>
      </c>
      <c r="S1794" s="250">
        <f>'MMA Rev-Exp Region 5'!AI$64</f>
        <v>0</v>
      </c>
      <c r="T1794" s="250">
        <f>'MMA Rev-Exp Region 5'!AJ$64</f>
        <v>0</v>
      </c>
      <c r="U1794" s="250">
        <f>'MMA Rev-Exp Region 5'!AK$64</f>
        <v>0</v>
      </c>
      <c r="V1794" s="250">
        <f>'MMA Rev-Exp Region 5'!AL$64</f>
        <v>0</v>
      </c>
      <c r="W1794" s="250">
        <f>'MMA Rev-Exp Region 5'!AM$64</f>
        <v>0</v>
      </c>
    </row>
    <row r="1795" spans="5:23" x14ac:dyDescent="0.3">
      <c r="E1795" s="243">
        <f>Jurat!I$1</f>
        <v>0</v>
      </c>
      <c r="F1795" s="244">
        <f>Jurat!D$33</f>
        <v>0</v>
      </c>
      <c r="G1795" s="219" t="s">
        <v>555</v>
      </c>
      <c r="H1795" s="244">
        <v>42735</v>
      </c>
      <c r="I1795" s="219" t="s">
        <v>490</v>
      </c>
      <c r="J1795" s="219" t="s">
        <v>626</v>
      </c>
      <c r="K1795" s="219" t="s">
        <v>558</v>
      </c>
      <c r="L1795" s="219" t="s">
        <v>563</v>
      </c>
      <c r="M1795" s="236" t="s">
        <v>119</v>
      </c>
      <c r="N1795" s="229" t="s">
        <v>223</v>
      </c>
      <c r="O1795" s="250">
        <f>'MMA Rev-Exp Region 5'!AE$65</f>
        <v>0</v>
      </c>
      <c r="P1795" s="250">
        <f>'MMA Rev-Exp Region 5'!AF$65</f>
        <v>0</v>
      </c>
      <c r="Q1795" s="250">
        <f>'MMA Rev-Exp Region 5'!AG$65</f>
        <v>0</v>
      </c>
      <c r="R1795" s="250">
        <f>'MMA Rev-Exp Region 5'!AH$65</f>
        <v>0</v>
      </c>
      <c r="S1795" s="250">
        <f>'MMA Rev-Exp Region 5'!AI$65</f>
        <v>0</v>
      </c>
      <c r="T1795" s="250">
        <f>'MMA Rev-Exp Region 5'!AJ$65</f>
        <v>0</v>
      </c>
      <c r="U1795" s="250">
        <f>'MMA Rev-Exp Region 5'!AK$65</f>
        <v>0</v>
      </c>
      <c r="V1795" s="250">
        <f>'MMA Rev-Exp Region 5'!AL$65</f>
        <v>0</v>
      </c>
      <c r="W1795" s="250">
        <f>'MMA Rev-Exp Region 5'!AM$65</f>
        <v>0</v>
      </c>
    </row>
    <row r="1796" spans="5:23" x14ac:dyDescent="0.3">
      <c r="E1796" s="243">
        <f>Jurat!I$1</f>
        <v>0</v>
      </c>
      <c r="F1796" s="244">
        <f>Jurat!D$33</f>
        <v>0</v>
      </c>
      <c r="G1796" s="219" t="s">
        <v>555</v>
      </c>
      <c r="H1796" s="244">
        <v>42735</v>
      </c>
      <c r="I1796" s="219" t="s">
        <v>490</v>
      </c>
      <c r="J1796" s="219" t="s">
        <v>626</v>
      </c>
      <c r="K1796" s="219" t="s">
        <v>558</v>
      </c>
      <c r="L1796" s="219" t="s">
        <v>563</v>
      </c>
      <c r="M1796" s="236" t="s">
        <v>120</v>
      </c>
      <c r="N1796" s="229" t="s">
        <v>176</v>
      </c>
      <c r="O1796" s="250">
        <f>'MMA Rev-Exp Region 5'!AE$66</f>
        <v>0</v>
      </c>
      <c r="P1796" s="250">
        <f>'MMA Rev-Exp Region 5'!AF$66</f>
        <v>0</v>
      </c>
      <c r="Q1796" s="250">
        <f>'MMA Rev-Exp Region 5'!AG$66</f>
        <v>0</v>
      </c>
      <c r="R1796" s="250">
        <f>'MMA Rev-Exp Region 5'!AH$66</f>
        <v>0</v>
      </c>
      <c r="S1796" s="250">
        <f>'MMA Rev-Exp Region 5'!AI$66</f>
        <v>0</v>
      </c>
      <c r="T1796" s="250">
        <f>'MMA Rev-Exp Region 5'!AJ$66</f>
        <v>0</v>
      </c>
      <c r="U1796" s="250">
        <f>'MMA Rev-Exp Region 5'!AK$66</f>
        <v>0</v>
      </c>
      <c r="V1796" s="250">
        <f>'MMA Rev-Exp Region 5'!AL$66</f>
        <v>0</v>
      </c>
      <c r="W1796" s="250">
        <f>'MMA Rev-Exp Region 5'!AM$66</f>
        <v>0</v>
      </c>
    </row>
    <row r="1797" spans="5:23" x14ac:dyDescent="0.3">
      <c r="E1797" s="243">
        <f>Jurat!I$1</f>
        <v>0</v>
      </c>
      <c r="F1797" s="244">
        <f>Jurat!D$33</f>
        <v>0</v>
      </c>
      <c r="G1797" s="219" t="s">
        <v>555</v>
      </c>
      <c r="H1797" s="244">
        <v>42735</v>
      </c>
      <c r="I1797" s="219" t="s">
        <v>490</v>
      </c>
      <c r="J1797" s="219" t="s">
        <v>626</v>
      </c>
      <c r="K1797" s="219" t="s">
        <v>558</v>
      </c>
      <c r="L1797" s="219" t="s">
        <v>563</v>
      </c>
      <c r="M1797" s="236" t="s">
        <v>121</v>
      </c>
      <c r="N1797" s="229" t="s">
        <v>146</v>
      </c>
      <c r="O1797" s="250">
        <f>'MMA Rev-Exp Region 5'!AE$67</f>
        <v>0</v>
      </c>
      <c r="P1797" s="250">
        <f>'MMA Rev-Exp Region 5'!AF$67</f>
        <v>0</v>
      </c>
      <c r="Q1797" s="250">
        <f>'MMA Rev-Exp Region 5'!AG$67</f>
        <v>0</v>
      </c>
      <c r="R1797" s="250">
        <f>'MMA Rev-Exp Region 5'!AH$67</f>
        <v>0</v>
      </c>
      <c r="S1797" s="250">
        <f>'MMA Rev-Exp Region 5'!AI$67</f>
        <v>0</v>
      </c>
      <c r="T1797" s="250">
        <f>'MMA Rev-Exp Region 5'!AJ$67</f>
        <v>0</v>
      </c>
      <c r="U1797" s="250">
        <f>'MMA Rev-Exp Region 5'!AK$67</f>
        <v>0</v>
      </c>
      <c r="V1797" s="250">
        <f>'MMA Rev-Exp Region 5'!AL$67</f>
        <v>0</v>
      </c>
      <c r="W1797" s="250">
        <f>'MMA Rev-Exp Region 5'!AM$67</f>
        <v>0</v>
      </c>
    </row>
    <row r="1798" spans="5:23" x14ac:dyDescent="0.3">
      <c r="E1798" s="243">
        <f>Jurat!I$1</f>
        <v>0</v>
      </c>
      <c r="F1798" s="244">
        <f>Jurat!D$33</f>
        <v>0</v>
      </c>
      <c r="G1798" s="219" t="s">
        <v>555</v>
      </c>
      <c r="H1798" s="244">
        <v>42735</v>
      </c>
      <c r="I1798" s="219" t="s">
        <v>490</v>
      </c>
      <c r="J1798" s="219" t="s">
        <v>626</v>
      </c>
      <c r="K1798" s="219" t="s">
        <v>558</v>
      </c>
      <c r="L1798" s="219" t="s">
        <v>563</v>
      </c>
      <c r="M1798" s="236" t="s">
        <v>122</v>
      </c>
      <c r="N1798" s="229" t="s">
        <v>178</v>
      </c>
      <c r="O1798" s="250">
        <f>'MMA Rev-Exp Region 5'!AE$68</f>
        <v>0</v>
      </c>
      <c r="P1798" s="250">
        <f>'MMA Rev-Exp Region 5'!AF$68</f>
        <v>0</v>
      </c>
      <c r="Q1798" s="250">
        <f>'MMA Rev-Exp Region 5'!AG$68</f>
        <v>0</v>
      </c>
      <c r="R1798" s="250">
        <f>'MMA Rev-Exp Region 5'!AH$68</f>
        <v>0</v>
      </c>
      <c r="S1798" s="250">
        <f>'MMA Rev-Exp Region 5'!AI$68</f>
        <v>0</v>
      </c>
      <c r="T1798" s="250">
        <f>'MMA Rev-Exp Region 5'!AJ$68</f>
        <v>0</v>
      </c>
      <c r="U1798" s="250">
        <f>'MMA Rev-Exp Region 5'!AK$68</f>
        <v>0</v>
      </c>
      <c r="V1798" s="250">
        <f>'MMA Rev-Exp Region 5'!AL$68</f>
        <v>0</v>
      </c>
      <c r="W1798" s="250">
        <f>'MMA Rev-Exp Region 5'!AM$68</f>
        <v>0</v>
      </c>
    </row>
    <row r="1799" spans="5:23" x14ac:dyDescent="0.3">
      <c r="E1799" s="243">
        <f>Jurat!I$1</f>
        <v>0</v>
      </c>
      <c r="F1799" s="244">
        <f>Jurat!D$33</f>
        <v>0</v>
      </c>
      <c r="G1799" s="219" t="s">
        <v>555</v>
      </c>
      <c r="H1799" s="244">
        <v>42735</v>
      </c>
      <c r="I1799" s="219" t="s">
        <v>490</v>
      </c>
      <c r="J1799" s="219" t="s">
        <v>626</v>
      </c>
      <c r="K1799" s="219" t="s">
        <v>558</v>
      </c>
      <c r="L1799" s="219" t="s">
        <v>563</v>
      </c>
      <c r="M1799" s="236" t="s">
        <v>123</v>
      </c>
      <c r="N1799" s="229" t="s">
        <v>585</v>
      </c>
      <c r="O1799" s="250">
        <f>'MMA Rev-Exp Region 5'!AE$69</f>
        <v>0</v>
      </c>
      <c r="P1799" s="250">
        <f>'MMA Rev-Exp Region 5'!AF$69</f>
        <v>0</v>
      </c>
      <c r="Q1799" s="250">
        <f>'MMA Rev-Exp Region 5'!AG$69</f>
        <v>0</v>
      </c>
      <c r="R1799" s="250">
        <f>'MMA Rev-Exp Region 5'!AH$69</f>
        <v>0</v>
      </c>
      <c r="S1799" s="250">
        <f>'MMA Rev-Exp Region 5'!AI$69</f>
        <v>0</v>
      </c>
      <c r="T1799" s="250">
        <f>'MMA Rev-Exp Region 5'!AJ$69</f>
        <v>0</v>
      </c>
      <c r="U1799" s="250">
        <f>'MMA Rev-Exp Region 5'!AK$69</f>
        <v>0</v>
      </c>
      <c r="V1799" s="250">
        <f>'MMA Rev-Exp Region 5'!AL$69</f>
        <v>0</v>
      </c>
      <c r="W1799" s="250">
        <f>'MMA Rev-Exp Region 5'!AM$69</f>
        <v>0</v>
      </c>
    </row>
    <row r="1800" spans="5:23" x14ac:dyDescent="0.3">
      <c r="E1800" s="243">
        <f>Jurat!I$1</f>
        <v>0</v>
      </c>
      <c r="F1800" s="244">
        <f>Jurat!D$33</f>
        <v>0</v>
      </c>
      <c r="G1800" s="219" t="s">
        <v>555</v>
      </c>
      <c r="H1800" s="244">
        <v>42735</v>
      </c>
      <c r="I1800" s="219" t="s">
        <v>490</v>
      </c>
      <c r="J1800" s="219" t="s">
        <v>626</v>
      </c>
      <c r="K1800" s="219" t="s">
        <v>558</v>
      </c>
      <c r="L1800" s="219" t="s">
        <v>6</v>
      </c>
      <c r="M1800" s="236" t="s">
        <v>129</v>
      </c>
      <c r="N1800" s="229" t="s">
        <v>224</v>
      </c>
      <c r="O1800" s="250">
        <f>'MMA Rev-Exp Region 5'!AE$71</f>
        <v>0</v>
      </c>
      <c r="P1800" s="250">
        <f>'MMA Rev-Exp Region 5'!AF$71</f>
        <v>0</v>
      </c>
      <c r="Q1800" s="250">
        <f>'MMA Rev-Exp Region 5'!AG$71</f>
        <v>0</v>
      </c>
      <c r="R1800" s="250">
        <f>'MMA Rev-Exp Region 5'!AH$71</f>
        <v>0</v>
      </c>
      <c r="S1800" s="250">
        <f>'MMA Rev-Exp Region 5'!AI$71</f>
        <v>0</v>
      </c>
      <c r="T1800" s="250">
        <f>'MMA Rev-Exp Region 5'!AJ$71</f>
        <v>0</v>
      </c>
      <c r="U1800" s="250">
        <f>'MMA Rev-Exp Region 5'!AK$71</f>
        <v>0</v>
      </c>
      <c r="V1800" s="250">
        <f>'MMA Rev-Exp Region 5'!AL$71</f>
        <v>0</v>
      </c>
      <c r="W1800" s="250">
        <f>'MMA Rev-Exp Region 5'!AM$71</f>
        <v>0</v>
      </c>
    </row>
    <row r="1801" spans="5:23" x14ac:dyDescent="0.3">
      <c r="E1801" s="243">
        <f>Jurat!I$1</f>
        <v>0</v>
      </c>
      <c r="F1801" s="244">
        <f>Jurat!D$33</f>
        <v>0</v>
      </c>
      <c r="G1801" s="219" t="s">
        <v>555</v>
      </c>
      <c r="H1801" s="244">
        <v>42735</v>
      </c>
      <c r="I1801" s="219" t="s">
        <v>490</v>
      </c>
      <c r="J1801" s="219" t="s">
        <v>626</v>
      </c>
      <c r="K1801" s="219" t="s">
        <v>558</v>
      </c>
      <c r="L1801" s="219" t="s">
        <v>6</v>
      </c>
      <c r="M1801" s="236" t="s">
        <v>50</v>
      </c>
      <c r="N1801" s="229" t="s">
        <v>179</v>
      </c>
      <c r="O1801" s="250">
        <f>'MMA Rev-Exp Region 5'!AE$72</f>
        <v>0</v>
      </c>
      <c r="P1801" s="250">
        <f>'MMA Rev-Exp Region 5'!AF$72</f>
        <v>0</v>
      </c>
      <c r="Q1801" s="250">
        <f>'MMA Rev-Exp Region 5'!AG$72</f>
        <v>0</v>
      </c>
      <c r="R1801" s="250">
        <f>'MMA Rev-Exp Region 5'!AH$72</f>
        <v>0</v>
      </c>
      <c r="S1801" s="250">
        <f>'MMA Rev-Exp Region 5'!AI$72</f>
        <v>0</v>
      </c>
      <c r="T1801" s="250">
        <f>'MMA Rev-Exp Region 5'!AJ$72</f>
        <v>0</v>
      </c>
      <c r="U1801" s="250">
        <f>'MMA Rev-Exp Region 5'!AK$72</f>
        <v>0</v>
      </c>
      <c r="V1801" s="250">
        <f>'MMA Rev-Exp Region 5'!AL$72</f>
        <v>0</v>
      </c>
      <c r="W1801" s="250">
        <f>'MMA Rev-Exp Region 5'!AM$72</f>
        <v>0</v>
      </c>
    </row>
    <row r="1802" spans="5:23" x14ac:dyDescent="0.3">
      <c r="E1802" s="243">
        <f>Jurat!I$1</f>
        <v>0</v>
      </c>
      <c r="F1802" s="244">
        <f>Jurat!D$33</f>
        <v>0</v>
      </c>
      <c r="G1802" s="219" t="s">
        <v>555</v>
      </c>
      <c r="H1802" s="244">
        <v>42735</v>
      </c>
      <c r="I1802" s="219" t="s">
        <v>490</v>
      </c>
      <c r="J1802" s="219" t="s">
        <v>626</v>
      </c>
      <c r="K1802" s="219" t="s">
        <v>558</v>
      </c>
      <c r="L1802" s="219" t="s">
        <v>6</v>
      </c>
      <c r="M1802" s="236" t="s">
        <v>51</v>
      </c>
      <c r="N1802" s="229" t="s">
        <v>180</v>
      </c>
      <c r="O1802" s="250">
        <f>'MMA Rev-Exp Region 5'!AE$73</f>
        <v>0</v>
      </c>
      <c r="P1802" s="250">
        <f>'MMA Rev-Exp Region 5'!AF$73</f>
        <v>0</v>
      </c>
      <c r="Q1802" s="250">
        <f>'MMA Rev-Exp Region 5'!AG$73</f>
        <v>0</v>
      </c>
      <c r="R1802" s="250">
        <f>'MMA Rev-Exp Region 5'!AH$73</f>
        <v>0</v>
      </c>
      <c r="S1802" s="250">
        <f>'MMA Rev-Exp Region 5'!AI$73</f>
        <v>0</v>
      </c>
      <c r="T1802" s="250">
        <f>'MMA Rev-Exp Region 5'!AJ$73</f>
        <v>0</v>
      </c>
      <c r="U1802" s="250">
        <f>'MMA Rev-Exp Region 5'!AK$73</f>
        <v>0</v>
      </c>
      <c r="V1802" s="250">
        <f>'MMA Rev-Exp Region 5'!AL$73</f>
        <v>0</v>
      </c>
      <c r="W1802" s="250">
        <f>'MMA Rev-Exp Region 5'!AM$73</f>
        <v>0</v>
      </c>
    </row>
    <row r="1803" spans="5:23" x14ac:dyDescent="0.3">
      <c r="E1803" s="243">
        <f>Jurat!I$1</f>
        <v>0</v>
      </c>
      <c r="F1803" s="244">
        <f>Jurat!D$33</f>
        <v>0</v>
      </c>
      <c r="G1803" s="219" t="s">
        <v>555</v>
      </c>
      <c r="H1803" s="244">
        <v>42735</v>
      </c>
      <c r="I1803" s="219" t="s">
        <v>490</v>
      </c>
      <c r="J1803" s="219" t="s">
        <v>626</v>
      </c>
      <c r="K1803" s="219" t="s">
        <v>558</v>
      </c>
      <c r="L1803" s="219" t="s">
        <v>6</v>
      </c>
      <c r="M1803" s="236" t="s">
        <v>181</v>
      </c>
      <c r="N1803" s="229" t="s">
        <v>577</v>
      </c>
      <c r="O1803" s="250">
        <f>'MMA Rev-Exp Region 5'!AE$74</f>
        <v>0</v>
      </c>
      <c r="P1803" s="250">
        <f>'MMA Rev-Exp Region 5'!AF$74</f>
        <v>0</v>
      </c>
      <c r="Q1803" s="250">
        <f>'MMA Rev-Exp Region 5'!AG$74</f>
        <v>0</v>
      </c>
      <c r="R1803" s="250">
        <f>'MMA Rev-Exp Region 5'!AH$74</f>
        <v>0</v>
      </c>
      <c r="S1803" s="250">
        <f>'MMA Rev-Exp Region 5'!AI$74</f>
        <v>0</v>
      </c>
      <c r="T1803" s="250">
        <f>'MMA Rev-Exp Region 5'!AJ$74</f>
        <v>0</v>
      </c>
      <c r="U1803" s="250">
        <f>'MMA Rev-Exp Region 5'!AK$74</f>
        <v>0</v>
      </c>
      <c r="V1803" s="250">
        <f>'MMA Rev-Exp Region 5'!AL$74</f>
        <v>0</v>
      </c>
      <c r="W1803" s="250">
        <f>'MMA Rev-Exp Region 5'!AM$74</f>
        <v>0</v>
      </c>
    </row>
    <row r="1804" spans="5:23" x14ac:dyDescent="0.3">
      <c r="E1804" s="243">
        <f>Jurat!I$1</f>
        <v>0</v>
      </c>
      <c r="F1804" s="244">
        <f>Jurat!D$33</f>
        <v>0</v>
      </c>
      <c r="G1804" s="219" t="s">
        <v>555</v>
      </c>
      <c r="H1804" s="244">
        <v>42735</v>
      </c>
      <c r="I1804" s="219" t="s">
        <v>490</v>
      </c>
      <c r="J1804" s="219" t="s">
        <v>626</v>
      </c>
      <c r="K1804" s="219" t="s">
        <v>558</v>
      </c>
      <c r="L1804" s="219" t="s">
        <v>547</v>
      </c>
      <c r="M1804" s="237" t="s">
        <v>132</v>
      </c>
      <c r="N1804" s="228" t="s">
        <v>36</v>
      </c>
      <c r="O1804" s="250">
        <f>'MMA Rev-Exp Region 5'!AE$80</f>
        <v>0</v>
      </c>
      <c r="P1804" s="250">
        <f>'MMA Rev-Exp Region 5'!AF$80</f>
        <v>0</v>
      </c>
      <c r="Q1804" s="250">
        <f>'MMA Rev-Exp Region 5'!AG$80</f>
        <v>0</v>
      </c>
      <c r="R1804" s="250">
        <f>'MMA Rev-Exp Region 5'!AH$80</f>
        <v>0</v>
      </c>
      <c r="S1804" s="250">
        <f>'MMA Rev-Exp Region 5'!AI$80</f>
        <v>0</v>
      </c>
      <c r="T1804" s="250">
        <f>'MMA Rev-Exp Region 5'!AJ$80</f>
        <v>0</v>
      </c>
      <c r="U1804" s="250">
        <f>'MMA Rev-Exp Region 5'!AK$80</f>
        <v>0</v>
      </c>
      <c r="V1804" s="250">
        <f>'MMA Rev-Exp Region 5'!AL$80</f>
        <v>0</v>
      </c>
      <c r="W1804" s="250">
        <f>'MMA Rev-Exp Region 5'!AM$80</f>
        <v>0</v>
      </c>
    </row>
    <row r="1805" spans="5:23" x14ac:dyDescent="0.3">
      <c r="E1805" s="243">
        <f>Jurat!I$1</f>
        <v>0</v>
      </c>
      <c r="F1805" s="244">
        <f>Jurat!D$33</f>
        <v>0</v>
      </c>
      <c r="G1805" s="219" t="s">
        <v>555</v>
      </c>
      <c r="H1805" s="244">
        <v>42735</v>
      </c>
      <c r="I1805" s="219" t="s">
        <v>490</v>
      </c>
      <c r="J1805" s="219" t="s">
        <v>626</v>
      </c>
      <c r="K1805" s="219" t="s">
        <v>558</v>
      </c>
      <c r="L1805" s="219" t="s">
        <v>547</v>
      </c>
      <c r="M1805" s="237" t="s">
        <v>182</v>
      </c>
      <c r="N1805" s="228" t="s">
        <v>148</v>
      </c>
      <c r="O1805" s="250">
        <f>'MMA Rev-Exp Region 5'!AE$81</f>
        <v>0</v>
      </c>
      <c r="P1805" s="250">
        <f>'MMA Rev-Exp Region 5'!AF$81</f>
        <v>0</v>
      </c>
      <c r="Q1805" s="250">
        <f>'MMA Rev-Exp Region 5'!AG$81</f>
        <v>0</v>
      </c>
      <c r="R1805" s="250">
        <f>'MMA Rev-Exp Region 5'!AH$81</f>
        <v>0</v>
      </c>
      <c r="S1805" s="250">
        <f>'MMA Rev-Exp Region 5'!AI$81</f>
        <v>0</v>
      </c>
      <c r="T1805" s="250">
        <f>'MMA Rev-Exp Region 5'!AJ$81</f>
        <v>0</v>
      </c>
      <c r="U1805" s="250">
        <f>'MMA Rev-Exp Region 5'!AK$81</f>
        <v>0</v>
      </c>
      <c r="V1805" s="250">
        <f>'MMA Rev-Exp Region 5'!AL$81</f>
        <v>0</v>
      </c>
      <c r="W1805" s="250">
        <f>'MMA Rev-Exp Region 5'!AM$81</f>
        <v>0</v>
      </c>
    </row>
    <row r="1806" spans="5:23" x14ac:dyDescent="0.3">
      <c r="E1806" s="243">
        <f>Jurat!I$1</f>
        <v>0</v>
      </c>
      <c r="F1806" s="244">
        <f>Jurat!D$33</f>
        <v>0</v>
      </c>
      <c r="G1806" s="219" t="s">
        <v>555</v>
      </c>
      <c r="H1806" s="244">
        <v>42735</v>
      </c>
      <c r="I1806" s="219" t="s">
        <v>490</v>
      </c>
      <c r="J1806" s="219" t="s">
        <v>626</v>
      </c>
      <c r="K1806" s="219" t="s">
        <v>558</v>
      </c>
      <c r="L1806" s="219" t="s">
        <v>547</v>
      </c>
      <c r="M1806" s="237" t="s">
        <v>184</v>
      </c>
      <c r="N1806" s="228" t="s">
        <v>44</v>
      </c>
      <c r="O1806" s="250">
        <f>'MMA Rev-Exp Region 5'!AE$83</f>
        <v>0</v>
      </c>
      <c r="P1806" s="250">
        <f>'MMA Rev-Exp Region 5'!AF$83</f>
        <v>0</v>
      </c>
      <c r="Q1806" s="250">
        <f>'MMA Rev-Exp Region 5'!AG$83</f>
        <v>0</v>
      </c>
      <c r="R1806" s="250">
        <f>'MMA Rev-Exp Region 5'!AH$83</f>
        <v>0</v>
      </c>
      <c r="S1806" s="250">
        <f>'MMA Rev-Exp Region 5'!AI$83</f>
        <v>0</v>
      </c>
      <c r="T1806" s="250">
        <f>'MMA Rev-Exp Region 5'!AJ$83</f>
        <v>0</v>
      </c>
      <c r="U1806" s="250">
        <f>'MMA Rev-Exp Region 5'!AK$83</f>
        <v>0</v>
      </c>
      <c r="V1806" s="250">
        <f>'MMA Rev-Exp Region 5'!AL$83</f>
        <v>0</v>
      </c>
      <c r="W1806" s="250">
        <f>'MMA Rev-Exp Region 5'!AM$83</f>
        <v>0</v>
      </c>
    </row>
    <row r="1807" spans="5:23" x14ac:dyDescent="0.3">
      <c r="E1807" s="243">
        <f>Jurat!I$1</f>
        <v>0</v>
      </c>
      <c r="F1807" s="244">
        <f>Jurat!D$33</f>
        <v>0</v>
      </c>
      <c r="G1807" s="219" t="s">
        <v>555</v>
      </c>
      <c r="H1807" s="244">
        <v>42735</v>
      </c>
      <c r="I1807" s="219" t="s">
        <v>490</v>
      </c>
      <c r="J1807" s="219" t="s">
        <v>626</v>
      </c>
      <c r="K1807" s="219" t="s">
        <v>558</v>
      </c>
      <c r="L1807" s="219" t="s">
        <v>547</v>
      </c>
      <c r="M1807" s="237" t="s">
        <v>185</v>
      </c>
      <c r="N1807" s="228" t="s">
        <v>427</v>
      </c>
      <c r="O1807" s="250">
        <f>'MMA Rev-Exp Region 5'!AE$84</f>
        <v>0</v>
      </c>
      <c r="P1807" s="250">
        <f>'MMA Rev-Exp Region 5'!AF$84</f>
        <v>0</v>
      </c>
      <c r="Q1807" s="250">
        <f>'MMA Rev-Exp Region 5'!AG$84</f>
        <v>0</v>
      </c>
      <c r="R1807" s="250">
        <f>'MMA Rev-Exp Region 5'!AH$84</f>
        <v>0</v>
      </c>
      <c r="S1807" s="250">
        <f>'MMA Rev-Exp Region 5'!AI$84</f>
        <v>0</v>
      </c>
      <c r="T1807" s="250">
        <f>'MMA Rev-Exp Region 5'!AJ$84</f>
        <v>0</v>
      </c>
      <c r="U1807" s="250">
        <f>'MMA Rev-Exp Region 5'!AK$84</f>
        <v>0</v>
      </c>
      <c r="V1807" s="250">
        <f>'MMA Rev-Exp Region 5'!AL$84</f>
        <v>0</v>
      </c>
      <c r="W1807" s="250">
        <f>'MMA Rev-Exp Region 5'!AM$84</f>
        <v>0</v>
      </c>
    </row>
    <row r="1808" spans="5:23" x14ac:dyDescent="0.3">
      <c r="E1808" s="243">
        <f>Jurat!I$1</f>
        <v>0</v>
      </c>
      <c r="F1808" s="244">
        <f>Jurat!D$33</f>
        <v>0</v>
      </c>
      <c r="G1808" s="219" t="s">
        <v>555</v>
      </c>
      <c r="H1808" s="244">
        <v>42735</v>
      </c>
      <c r="I1808" s="219" t="s">
        <v>490</v>
      </c>
      <c r="J1808" s="219" t="s">
        <v>626</v>
      </c>
      <c r="K1808" s="219" t="s">
        <v>564</v>
      </c>
      <c r="L1808" s="219" t="s">
        <v>549</v>
      </c>
      <c r="M1808" s="236" t="s">
        <v>133</v>
      </c>
      <c r="N1808" s="228" t="s">
        <v>30</v>
      </c>
      <c r="O1808" s="250">
        <f>'MMA Rev-Exp Region 5'!AE$89</f>
        <v>0</v>
      </c>
      <c r="P1808" s="250">
        <v>0</v>
      </c>
      <c r="Q1808" s="250">
        <v>0</v>
      </c>
      <c r="R1808" s="250">
        <v>0</v>
      </c>
      <c r="S1808" s="250">
        <v>0</v>
      </c>
      <c r="T1808" s="250">
        <v>0</v>
      </c>
      <c r="U1808" s="250">
        <v>0</v>
      </c>
      <c r="V1808" s="250">
        <v>0</v>
      </c>
      <c r="W1808" s="250">
        <v>0</v>
      </c>
    </row>
    <row r="1809" spans="5:23" x14ac:dyDescent="0.3">
      <c r="E1809" s="243">
        <f>Jurat!I$1</f>
        <v>0</v>
      </c>
      <c r="F1809" s="244">
        <f>Jurat!D$33</f>
        <v>0</v>
      </c>
      <c r="G1809" s="219" t="s">
        <v>555</v>
      </c>
      <c r="H1809" s="244">
        <v>42735</v>
      </c>
      <c r="I1809" s="219" t="s">
        <v>490</v>
      </c>
      <c r="J1809" s="219" t="s">
        <v>626</v>
      </c>
      <c r="K1809" s="219" t="s">
        <v>564</v>
      </c>
      <c r="L1809" s="219" t="s">
        <v>549</v>
      </c>
      <c r="M1809" s="236" t="s">
        <v>134</v>
      </c>
      <c r="N1809" s="231" t="s">
        <v>109</v>
      </c>
      <c r="O1809" s="250">
        <f>'MMA Rev-Exp Region 5'!AE$90</f>
        <v>0</v>
      </c>
      <c r="P1809" s="250">
        <v>0</v>
      </c>
      <c r="Q1809" s="250">
        <v>0</v>
      </c>
      <c r="R1809" s="250">
        <v>0</v>
      </c>
      <c r="S1809" s="250">
        <v>0</v>
      </c>
      <c r="T1809" s="250">
        <v>0</v>
      </c>
      <c r="U1809" s="250">
        <v>0</v>
      </c>
      <c r="V1809" s="250">
        <v>0</v>
      </c>
      <c r="W1809" s="250">
        <v>0</v>
      </c>
    </row>
    <row r="1810" spans="5:23" x14ac:dyDescent="0.3">
      <c r="E1810" s="243">
        <f>Jurat!I$1</f>
        <v>0</v>
      </c>
      <c r="F1810" s="244">
        <f>Jurat!D$33</f>
        <v>0</v>
      </c>
      <c r="G1810" s="219" t="s">
        <v>555</v>
      </c>
      <c r="H1810" s="244">
        <v>42735</v>
      </c>
      <c r="I1810" s="219" t="s">
        <v>490</v>
      </c>
      <c r="J1810" s="219" t="s">
        <v>626</v>
      </c>
      <c r="K1810" s="219" t="s">
        <v>564</v>
      </c>
      <c r="L1810" s="219" t="s">
        <v>549</v>
      </c>
      <c r="M1810" s="236" t="s">
        <v>135</v>
      </c>
      <c r="N1810" s="228" t="s">
        <v>110</v>
      </c>
      <c r="O1810" s="250">
        <f>'MMA Rev-Exp Region 5'!AE$91</f>
        <v>0</v>
      </c>
      <c r="P1810" s="250">
        <v>0</v>
      </c>
      <c r="Q1810" s="250">
        <v>0</v>
      </c>
      <c r="R1810" s="250">
        <v>0</v>
      </c>
      <c r="S1810" s="250">
        <v>0</v>
      </c>
      <c r="T1810" s="250">
        <v>0</v>
      </c>
      <c r="U1810" s="250">
        <v>0</v>
      </c>
      <c r="V1810" s="250">
        <v>0</v>
      </c>
      <c r="W1810" s="250">
        <v>0</v>
      </c>
    </row>
    <row r="1811" spans="5:23" x14ac:dyDescent="0.3">
      <c r="E1811" s="243">
        <f>Jurat!I$1</f>
        <v>0</v>
      </c>
      <c r="F1811" s="244">
        <f>Jurat!D$33</f>
        <v>0</v>
      </c>
      <c r="G1811" s="219" t="s">
        <v>555</v>
      </c>
      <c r="H1811" s="244">
        <v>42735</v>
      </c>
      <c r="I1811" s="219" t="s">
        <v>490</v>
      </c>
      <c r="J1811" s="219" t="s">
        <v>626</v>
      </c>
      <c r="K1811" s="219" t="s">
        <v>564</v>
      </c>
      <c r="L1811" s="219" t="s">
        <v>549</v>
      </c>
      <c r="M1811" s="239" t="s">
        <v>136</v>
      </c>
      <c r="N1811" s="228" t="s">
        <v>111</v>
      </c>
      <c r="O1811" s="250">
        <f>'MMA Rev-Exp Region 5'!AE$92</f>
        <v>0</v>
      </c>
      <c r="P1811" s="250">
        <v>0</v>
      </c>
      <c r="Q1811" s="250">
        <v>0</v>
      </c>
      <c r="R1811" s="250">
        <v>0</v>
      </c>
      <c r="S1811" s="250">
        <v>0</v>
      </c>
      <c r="T1811" s="250">
        <v>0</v>
      </c>
      <c r="U1811" s="250">
        <v>0</v>
      </c>
      <c r="V1811" s="250">
        <v>0</v>
      </c>
      <c r="W1811" s="250">
        <v>0</v>
      </c>
    </row>
    <row r="1812" spans="5:23" x14ac:dyDescent="0.3">
      <c r="E1812" s="243">
        <f>Jurat!I$1</f>
        <v>0</v>
      </c>
      <c r="F1812" s="244">
        <f>Jurat!D$33</f>
        <v>0</v>
      </c>
      <c r="G1812" s="219" t="s">
        <v>555</v>
      </c>
      <c r="H1812" s="244">
        <v>42735</v>
      </c>
      <c r="I1812" s="219" t="s">
        <v>490</v>
      </c>
      <c r="J1812" s="219" t="s">
        <v>626</v>
      </c>
      <c r="K1812" s="219" t="s">
        <v>564</v>
      </c>
      <c r="L1812" s="219" t="s">
        <v>549</v>
      </c>
      <c r="M1812" s="239" t="s">
        <v>137</v>
      </c>
      <c r="N1812" s="228" t="s">
        <v>112</v>
      </c>
      <c r="O1812" s="250">
        <f>'MMA Rev-Exp Region 5'!AE$93</f>
        <v>0</v>
      </c>
      <c r="P1812" s="250">
        <v>0</v>
      </c>
      <c r="Q1812" s="250">
        <v>0</v>
      </c>
      <c r="R1812" s="250">
        <v>0</v>
      </c>
      <c r="S1812" s="250">
        <v>0</v>
      </c>
      <c r="T1812" s="250">
        <v>0</v>
      </c>
      <c r="U1812" s="250">
        <v>0</v>
      </c>
      <c r="V1812" s="250">
        <v>0</v>
      </c>
      <c r="W1812" s="250">
        <v>0</v>
      </c>
    </row>
    <row r="1813" spans="5:23" x14ac:dyDescent="0.3">
      <c r="E1813" s="243">
        <f>Jurat!I$1</f>
        <v>0</v>
      </c>
      <c r="F1813" s="244">
        <f>Jurat!D$33</f>
        <v>0</v>
      </c>
      <c r="G1813" s="219" t="s">
        <v>555</v>
      </c>
      <c r="H1813" s="244">
        <v>42735</v>
      </c>
      <c r="I1813" s="219" t="s">
        <v>490</v>
      </c>
      <c r="J1813" s="219" t="s">
        <v>626</v>
      </c>
      <c r="K1813" s="219" t="s">
        <v>564</v>
      </c>
      <c r="L1813" s="219" t="s">
        <v>549</v>
      </c>
      <c r="M1813" s="236" t="s">
        <v>138</v>
      </c>
      <c r="N1813" s="231" t="s">
        <v>31</v>
      </c>
      <c r="O1813" s="250">
        <f>'MMA Rev-Exp Region 5'!AE$94</f>
        <v>0</v>
      </c>
      <c r="P1813" s="250">
        <v>0</v>
      </c>
      <c r="Q1813" s="250">
        <v>0</v>
      </c>
      <c r="R1813" s="250">
        <v>0</v>
      </c>
      <c r="S1813" s="250">
        <v>0</v>
      </c>
      <c r="T1813" s="250">
        <v>0</v>
      </c>
      <c r="U1813" s="250">
        <v>0</v>
      </c>
      <c r="V1813" s="250">
        <v>0</v>
      </c>
      <c r="W1813" s="250">
        <v>0</v>
      </c>
    </row>
    <row r="1814" spans="5:23" x14ac:dyDescent="0.3">
      <c r="E1814" s="243">
        <f>Jurat!I$1</f>
        <v>0</v>
      </c>
      <c r="F1814" s="244">
        <f>Jurat!D$33</f>
        <v>0</v>
      </c>
      <c r="G1814" s="219" t="s">
        <v>555</v>
      </c>
      <c r="H1814" s="244">
        <v>42735</v>
      </c>
      <c r="I1814" s="219" t="s">
        <v>490</v>
      </c>
      <c r="J1814" s="219" t="s">
        <v>626</v>
      </c>
      <c r="K1814" s="219" t="s">
        <v>550</v>
      </c>
      <c r="L1814" s="219" t="s">
        <v>550</v>
      </c>
      <c r="M1814" s="237" t="s">
        <v>140</v>
      </c>
      <c r="N1814" s="231" t="s">
        <v>424</v>
      </c>
      <c r="O1814" s="250">
        <f>'MMA Rev-Exp Region 5'!AE$96</f>
        <v>0</v>
      </c>
      <c r="P1814" s="250">
        <v>0</v>
      </c>
      <c r="Q1814" s="250">
        <v>0</v>
      </c>
      <c r="R1814" s="250">
        <v>0</v>
      </c>
      <c r="S1814" s="250">
        <v>0</v>
      </c>
      <c r="T1814" s="250">
        <v>0</v>
      </c>
      <c r="U1814" s="250">
        <v>0</v>
      </c>
      <c r="V1814" s="250">
        <v>0</v>
      </c>
      <c r="W1814" s="250">
        <v>0</v>
      </c>
    </row>
    <row r="1815" spans="5:23" x14ac:dyDescent="0.3">
      <c r="E1815" s="243">
        <f>Jurat!I$1</f>
        <v>0</v>
      </c>
      <c r="F1815" s="244">
        <f>Jurat!D$33</f>
        <v>0</v>
      </c>
      <c r="G1815" s="219" t="s">
        <v>555</v>
      </c>
      <c r="H1815" s="244">
        <v>42735</v>
      </c>
      <c r="I1815" s="219" t="s">
        <v>490</v>
      </c>
      <c r="J1815" s="219" t="s">
        <v>626</v>
      </c>
      <c r="K1815" s="219" t="s">
        <v>550</v>
      </c>
      <c r="L1815" s="219" t="s">
        <v>550</v>
      </c>
      <c r="M1815" s="237" t="s">
        <v>141</v>
      </c>
      <c r="N1815" s="231" t="s">
        <v>417</v>
      </c>
      <c r="O1815" s="250">
        <f>'MMA Rev-Exp Region 5'!AE$97</f>
        <v>0</v>
      </c>
      <c r="P1815" s="250">
        <v>0</v>
      </c>
      <c r="Q1815" s="250">
        <v>0</v>
      </c>
      <c r="R1815" s="250">
        <v>0</v>
      </c>
      <c r="S1815" s="250">
        <v>0</v>
      </c>
      <c r="T1815" s="250">
        <v>0</v>
      </c>
      <c r="U1815" s="250">
        <v>0</v>
      </c>
      <c r="V1815" s="250">
        <v>0</v>
      </c>
      <c r="W1815" s="250">
        <v>0</v>
      </c>
    </row>
    <row r="1816" spans="5:23" ht="28.8" x14ac:dyDescent="0.3">
      <c r="E1816" s="243">
        <f>Jurat!I$1</f>
        <v>0</v>
      </c>
      <c r="F1816" s="244">
        <f>Jurat!D$33</f>
        <v>0</v>
      </c>
      <c r="G1816" s="219" t="s">
        <v>555</v>
      </c>
      <c r="H1816" s="244">
        <v>42735</v>
      </c>
      <c r="I1816" s="219" t="s">
        <v>490</v>
      </c>
      <c r="J1816" s="219" t="s">
        <v>626</v>
      </c>
      <c r="K1816" s="219" t="s">
        <v>550</v>
      </c>
      <c r="L1816" s="219" t="s">
        <v>550</v>
      </c>
      <c r="M1816" s="237" t="s">
        <v>142</v>
      </c>
      <c r="N1816" s="231" t="s">
        <v>197</v>
      </c>
      <c r="O1816" s="250">
        <f>'MMA Rev-Exp Region 5'!AE$98</f>
        <v>0</v>
      </c>
      <c r="P1816" s="250">
        <v>0</v>
      </c>
      <c r="Q1816" s="250">
        <v>0</v>
      </c>
      <c r="R1816" s="250">
        <v>0</v>
      </c>
      <c r="S1816" s="250">
        <v>0</v>
      </c>
      <c r="T1816" s="250">
        <v>0</v>
      </c>
      <c r="U1816" s="250">
        <v>0</v>
      </c>
      <c r="V1816" s="250">
        <v>0</v>
      </c>
      <c r="W1816" s="250">
        <v>0</v>
      </c>
    </row>
    <row r="1817" spans="5:23" x14ac:dyDescent="0.3">
      <c r="E1817" s="243">
        <f>Jurat!I$1</f>
        <v>0</v>
      </c>
      <c r="F1817" s="244">
        <f>Jurat!D$33</f>
        <v>0</v>
      </c>
      <c r="G1817" s="219" t="s">
        <v>555</v>
      </c>
      <c r="H1817" s="244">
        <v>42735</v>
      </c>
      <c r="I1817" s="219" t="s">
        <v>490</v>
      </c>
      <c r="J1817" s="219" t="s">
        <v>627</v>
      </c>
      <c r="K1817" s="234" t="s">
        <v>29</v>
      </c>
      <c r="L1817" s="234" t="s">
        <v>29</v>
      </c>
      <c r="M1817" s="237" t="s">
        <v>325</v>
      </c>
      <c r="N1817" s="231" t="s">
        <v>29</v>
      </c>
      <c r="O1817" s="250">
        <f>'MMA Rev-Exp Region 5'!AE$105</f>
        <v>0</v>
      </c>
      <c r="P1817" s="250">
        <v>0</v>
      </c>
      <c r="Q1817" s="250">
        <v>0</v>
      </c>
      <c r="R1817" s="250">
        <v>0</v>
      </c>
      <c r="S1817" s="250">
        <v>0</v>
      </c>
      <c r="T1817" s="250">
        <v>0</v>
      </c>
      <c r="U1817" s="250">
        <v>0</v>
      </c>
      <c r="V1817" s="250">
        <v>0</v>
      </c>
      <c r="W1817" s="250">
        <v>0</v>
      </c>
    </row>
    <row r="1818" spans="5:23" x14ac:dyDescent="0.3">
      <c r="E1818" s="243">
        <f>Jurat!I$1</f>
        <v>0</v>
      </c>
      <c r="F1818" s="244">
        <f>Jurat!D$33</f>
        <v>0</v>
      </c>
      <c r="G1818" s="219" t="s">
        <v>555</v>
      </c>
      <c r="H1818" s="244">
        <v>42735</v>
      </c>
      <c r="I1818" s="219" t="s">
        <v>490</v>
      </c>
      <c r="J1818" s="219" t="s">
        <v>628</v>
      </c>
      <c r="K1818" s="219" t="s">
        <v>629</v>
      </c>
      <c r="L1818" s="234" t="s">
        <v>629</v>
      </c>
      <c r="M1818" s="238" t="s">
        <v>327</v>
      </c>
      <c r="N1818" s="231" t="s">
        <v>419</v>
      </c>
      <c r="O1818" s="250">
        <f>'MMA Rev-Exp Region 5'!AE$107</f>
        <v>0</v>
      </c>
      <c r="P1818" s="250">
        <v>0</v>
      </c>
      <c r="Q1818" s="250">
        <v>0</v>
      </c>
      <c r="R1818" s="250">
        <v>0</v>
      </c>
      <c r="S1818" s="250">
        <v>0</v>
      </c>
      <c r="T1818" s="250">
        <v>0</v>
      </c>
      <c r="U1818" s="250">
        <v>0</v>
      </c>
      <c r="V1818" s="250">
        <v>0</v>
      </c>
      <c r="W1818" s="250">
        <v>0</v>
      </c>
    </row>
    <row r="1819" spans="5:23" x14ac:dyDescent="0.3">
      <c r="E1819" s="243">
        <f>Jurat!I$1</f>
        <v>0</v>
      </c>
      <c r="F1819" s="244">
        <f>Jurat!D$33</f>
        <v>0</v>
      </c>
      <c r="G1819" s="219" t="s">
        <v>555</v>
      </c>
      <c r="H1819" s="244">
        <v>42735</v>
      </c>
      <c r="I1819" s="219" t="s">
        <v>490</v>
      </c>
      <c r="J1819" s="219" t="s">
        <v>627</v>
      </c>
      <c r="K1819" s="219" t="s">
        <v>630</v>
      </c>
      <c r="L1819" s="234" t="s">
        <v>630</v>
      </c>
      <c r="M1819" s="238" t="s">
        <v>201</v>
      </c>
      <c r="N1819" s="231" t="s">
        <v>421</v>
      </c>
      <c r="O1819" s="250">
        <f>'MMA Rev-Exp Region 5'!AE$108</f>
        <v>0</v>
      </c>
      <c r="P1819" s="250">
        <v>0</v>
      </c>
      <c r="Q1819" s="250">
        <v>0</v>
      </c>
      <c r="R1819" s="250">
        <v>0</v>
      </c>
      <c r="S1819" s="250">
        <v>0</v>
      </c>
      <c r="T1819" s="250">
        <v>0</v>
      </c>
      <c r="U1819" s="250">
        <v>0</v>
      </c>
      <c r="V1819" s="250">
        <v>0</v>
      </c>
      <c r="W1819" s="250">
        <v>0</v>
      </c>
    </row>
    <row r="1820" spans="5:23" x14ac:dyDescent="0.3">
      <c r="E1820" s="243">
        <f>Jurat!I$1</f>
        <v>0</v>
      </c>
      <c r="F1820" s="244">
        <f>Jurat!D$33</f>
        <v>0</v>
      </c>
      <c r="G1820" s="219" t="s">
        <v>555</v>
      </c>
      <c r="H1820" s="244">
        <v>42735</v>
      </c>
      <c r="I1820" s="219" t="s">
        <v>490</v>
      </c>
      <c r="J1820" s="219" t="s">
        <v>627</v>
      </c>
      <c r="K1820" s="219" t="s">
        <v>630</v>
      </c>
      <c r="L1820" s="234" t="s">
        <v>630</v>
      </c>
      <c r="M1820" s="238" t="s">
        <v>202</v>
      </c>
      <c r="N1820" s="231" t="s">
        <v>420</v>
      </c>
      <c r="O1820" s="250">
        <f>'MMA Rev-Exp Region 5'!AE$109</f>
        <v>0</v>
      </c>
      <c r="P1820" s="250">
        <v>0</v>
      </c>
      <c r="Q1820" s="250">
        <v>0</v>
      </c>
      <c r="R1820" s="250">
        <v>0</v>
      </c>
      <c r="S1820" s="250">
        <v>0</v>
      </c>
      <c r="T1820" s="250">
        <v>0</v>
      </c>
      <c r="U1820" s="250">
        <v>0</v>
      </c>
      <c r="V1820" s="250">
        <v>0</v>
      </c>
      <c r="W1820" s="250">
        <v>0</v>
      </c>
    </row>
    <row r="1821" spans="5:23" x14ac:dyDescent="0.3">
      <c r="E1821" s="243">
        <f>Jurat!I$1</f>
        <v>0</v>
      </c>
      <c r="F1821" s="244">
        <f>Jurat!D$33</f>
        <v>0</v>
      </c>
      <c r="G1821" s="219" t="s">
        <v>555</v>
      </c>
      <c r="H1821" s="244">
        <v>42735</v>
      </c>
      <c r="I1821" s="219" t="s">
        <v>490</v>
      </c>
      <c r="J1821" s="219" t="s">
        <v>627</v>
      </c>
      <c r="K1821" s="219" t="s">
        <v>630</v>
      </c>
      <c r="L1821" s="234" t="s">
        <v>630</v>
      </c>
      <c r="M1821" s="238" t="s">
        <v>203</v>
      </c>
      <c r="N1821" s="231" t="s">
        <v>28</v>
      </c>
      <c r="O1821" s="250">
        <f>'MMA Rev-Exp Region 5'!AE$110</f>
        <v>0</v>
      </c>
      <c r="P1821" s="250">
        <v>0</v>
      </c>
      <c r="Q1821" s="250">
        <v>0</v>
      </c>
      <c r="R1821" s="250">
        <v>0</v>
      </c>
      <c r="S1821" s="250">
        <v>0</v>
      </c>
      <c r="T1821" s="250">
        <v>0</v>
      </c>
      <c r="U1821" s="250">
        <v>0</v>
      </c>
      <c r="V1821" s="250">
        <v>0</v>
      </c>
      <c r="W1821" s="250">
        <v>0</v>
      </c>
    </row>
    <row r="1822" spans="5:23" x14ac:dyDescent="0.3">
      <c r="E1822" s="243">
        <f>Jurat!I$1</f>
        <v>0</v>
      </c>
      <c r="F1822" s="244">
        <f>Jurat!D$33</f>
        <v>0</v>
      </c>
      <c r="G1822" s="219" t="s">
        <v>555</v>
      </c>
      <c r="H1822" s="244">
        <v>42735</v>
      </c>
      <c r="I1822" s="219" t="s">
        <v>490</v>
      </c>
      <c r="J1822" s="219" t="s">
        <v>627</v>
      </c>
      <c r="K1822" s="219" t="s">
        <v>630</v>
      </c>
      <c r="L1822" s="234" t="s">
        <v>630</v>
      </c>
      <c r="M1822" s="238" t="s">
        <v>204</v>
      </c>
      <c r="N1822" s="231" t="s">
        <v>205</v>
      </c>
      <c r="O1822" s="250">
        <f>'MMA Rev-Exp Region 5'!AE$111</f>
        <v>0</v>
      </c>
      <c r="P1822" s="250">
        <v>0</v>
      </c>
      <c r="Q1822" s="250">
        <v>0</v>
      </c>
      <c r="R1822" s="250">
        <v>0</v>
      </c>
      <c r="S1822" s="250">
        <v>0</v>
      </c>
      <c r="T1822" s="250">
        <v>0</v>
      </c>
      <c r="U1822" s="250">
        <v>0</v>
      </c>
      <c r="V1822" s="250">
        <v>0</v>
      </c>
      <c r="W1822" s="250">
        <v>0</v>
      </c>
    </row>
    <row r="1823" spans="5:23" ht="28.8" x14ac:dyDescent="0.3">
      <c r="E1823" s="243">
        <f>Jurat!I$1</f>
        <v>0</v>
      </c>
      <c r="F1823" s="244">
        <f>Jurat!D$33</f>
        <v>0</v>
      </c>
      <c r="G1823" s="219" t="s">
        <v>555</v>
      </c>
      <c r="H1823" s="244">
        <v>42735</v>
      </c>
      <c r="I1823" s="219" t="s">
        <v>490</v>
      </c>
      <c r="J1823" s="219" t="s">
        <v>627</v>
      </c>
      <c r="K1823" s="219" t="s">
        <v>29</v>
      </c>
      <c r="L1823" s="234" t="s">
        <v>29</v>
      </c>
      <c r="M1823" s="238" t="s">
        <v>207</v>
      </c>
      <c r="N1823" s="231" t="s">
        <v>422</v>
      </c>
      <c r="O1823" s="250">
        <f>'MMA Rev-Exp Region 5'!AE$113</f>
        <v>0</v>
      </c>
      <c r="P1823" s="250">
        <v>0</v>
      </c>
      <c r="Q1823" s="250">
        <v>0</v>
      </c>
      <c r="R1823" s="250">
        <v>0</v>
      </c>
      <c r="S1823" s="250">
        <v>0</v>
      </c>
      <c r="T1823" s="250">
        <v>0</v>
      </c>
      <c r="U1823" s="250">
        <v>0</v>
      </c>
      <c r="V1823" s="250">
        <v>0</v>
      </c>
      <c r="W1823" s="250">
        <v>0</v>
      </c>
    </row>
    <row r="1824" spans="5:23" x14ac:dyDescent="0.3">
      <c r="E1824" s="243">
        <f>Jurat!I$1</f>
        <v>0</v>
      </c>
      <c r="F1824" s="244">
        <f>Jurat!D$33</f>
        <v>0</v>
      </c>
      <c r="G1824" s="219" t="s">
        <v>555</v>
      </c>
      <c r="H1824" s="244">
        <v>42735</v>
      </c>
      <c r="I1824" s="219" t="s">
        <v>490</v>
      </c>
      <c r="J1824" s="219" t="s">
        <v>628</v>
      </c>
      <c r="K1824" s="219" t="s">
        <v>629</v>
      </c>
      <c r="L1824" s="234" t="s">
        <v>629</v>
      </c>
      <c r="M1824" s="238" t="s">
        <v>208</v>
      </c>
      <c r="N1824" s="231" t="s">
        <v>209</v>
      </c>
      <c r="O1824" s="250">
        <f>'MMA Rev-Exp Region 5'!AE$114</f>
        <v>0</v>
      </c>
      <c r="P1824" s="250">
        <v>0</v>
      </c>
      <c r="Q1824" s="250">
        <v>0</v>
      </c>
      <c r="R1824" s="250">
        <v>0</v>
      </c>
      <c r="S1824" s="250">
        <v>0</v>
      </c>
      <c r="T1824" s="250">
        <v>0</v>
      </c>
      <c r="U1824" s="250">
        <v>0</v>
      </c>
      <c r="V1824" s="250">
        <v>0</v>
      </c>
      <c r="W1824" s="250">
        <v>0</v>
      </c>
    </row>
    <row r="1825" spans="5:23" x14ac:dyDescent="0.3">
      <c r="E1825" s="243">
        <f>Jurat!I$1</f>
        <v>0</v>
      </c>
      <c r="F1825" s="244">
        <f>Jurat!D$33</f>
        <v>0</v>
      </c>
      <c r="G1825" s="219" t="s">
        <v>555</v>
      </c>
      <c r="H1825" s="244">
        <v>42735</v>
      </c>
      <c r="I1825" s="219" t="s">
        <v>490</v>
      </c>
      <c r="J1825" s="219" t="s">
        <v>627</v>
      </c>
      <c r="K1825" s="219" t="s">
        <v>29</v>
      </c>
      <c r="L1825" s="234" t="s">
        <v>29</v>
      </c>
      <c r="M1825" s="238" t="s">
        <v>211</v>
      </c>
      <c r="N1825" s="231" t="s">
        <v>212</v>
      </c>
      <c r="O1825" s="250">
        <f>'MMA Rev-Exp Region 5'!AE$115</f>
        <v>0</v>
      </c>
      <c r="P1825" s="250">
        <v>0</v>
      </c>
      <c r="Q1825" s="250">
        <v>0</v>
      </c>
      <c r="R1825" s="250">
        <v>0</v>
      </c>
      <c r="S1825" s="250">
        <v>0</v>
      </c>
      <c r="T1825" s="250">
        <v>0</v>
      </c>
      <c r="U1825" s="250">
        <v>0</v>
      </c>
      <c r="V1825" s="250">
        <v>0</v>
      </c>
      <c r="W1825" s="250">
        <v>0</v>
      </c>
    </row>
    <row r="1826" spans="5:23" x14ac:dyDescent="0.3">
      <c r="E1826" s="243">
        <f>Jurat!I$1</f>
        <v>0</v>
      </c>
      <c r="F1826" s="244">
        <f>Jurat!D$33</f>
        <v>0</v>
      </c>
      <c r="G1826" s="219" t="s">
        <v>552</v>
      </c>
      <c r="H1826" s="244">
        <v>42460</v>
      </c>
      <c r="I1826" s="219" t="s">
        <v>491</v>
      </c>
      <c r="J1826" s="219" t="s">
        <v>545</v>
      </c>
      <c r="K1826" s="219" t="s">
        <v>545</v>
      </c>
      <c r="L1826" s="219" t="s">
        <v>545</v>
      </c>
      <c r="M1826" s="219"/>
      <c r="N1826" s="224" t="s">
        <v>545</v>
      </c>
      <c r="O1826" s="250">
        <f>'MMA Rev-Exp Region 6'!D$9</f>
        <v>0</v>
      </c>
      <c r="P1826" s="250">
        <f>'MMA Rev-Exp Region 6'!E$9</f>
        <v>0</v>
      </c>
      <c r="Q1826" s="250">
        <f>'MMA Rev-Exp Region 6'!F$9</f>
        <v>0</v>
      </c>
      <c r="R1826" s="250">
        <f>'MMA Rev-Exp Region 6'!G$9</f>
        <v>0</v>
      </c>
      <c r="S1826" s="250">
        <f>'MMA Rev-Exp Region 6'!H$9</f>
        <v>0</v>
      </c>
      <c r="T1826" s="250">
        <f>'MMA Rev-Exp Region 6'!I$9</f>
        <v>0</v>
      </c>
      <c r="U1826" s="250">
        <f>'MMA Rev-Exp Region 6'!J$9</f>
        <v>0</v>
      </c>
      <c r="V1826" s="250">
        <f>'MMA Rev-Exp Region 6'!K$9</f>
        <v>0</v>
      </c>
      <c r="W1826" s="250">
        <f>'MMA Rev-Exp Region 6'!L$9</f>
        <v>0</v>
      </c>
    </row>
    <row r="1827" spans="5:23" x14ac:dyDescent="0.3">
      <c r="E1827" s="243">
        <f>Jurat!I$1</f>
        <v>0</v>
      </c>
      <c r="F1827" s="244">
        <f>Jurat!D$33</f>
        <v>0</v>
      </c>
      <c r="G1827" s="219" t="s">
        <v>552</v>
      </c>
      <c r="H1827" s="244">
        <v>42460</v>
      </c>
      <c r="I1827" s="219" t="s">
        <v>491</v>
      </c>
      <c r="J1827" s="219" t="s">
        <v>625</v>
      </c>
      <c r="K1827" s="219" t="s">
        <v>13</v>
      </c>
      <c r="L1827" s="219" t="s">
        <v>13</v>
      </c>
      <c r="M1827" s="235">
        <v>1.1000000000000001</v>
      </c>
      <c r="N1827" s="225" t="s">
        <v>13</v>
      </c>
      <c r="O1827" s="250">
        <f>'MMA Rev-Exp Region 6'!D$11</f>
        <v>0</v>
      </c>
      <c r="P1827" s="250">
        <f>'MMA Rev-Exp Region 6'!E$11</f>
        <v>0</v>
      </c>
      <c r="Q1827" s="250">
        <f>'MMA Rev-Exp Region 6'!F$11</f>
        <v>0</v>
      </c>
      <c r="R1827" s="250">
        <f>'MMA Rev-Exp Region 6'!G$11</f>
        <v>0</v>
      </c>
      <c r="S1827" s="250">
        <f>'MMA Rev-Exp Region 6'!H$11</f>
        <v>0</v>
      </c>
      <c r="T1827" s="250">
        <f>'MMA Rev-Exp Region 6'!I$11</f>
        <v>0</v>
      </c>
      <c r="U1827" s="250">
        <f>'MMA Rev-Exp Region 6'!J$11</f>
        <v>0</v>
      </c>
      <c r="V1827" s="250">
        <f>'MMA Rev-Exp Region 6'!K$11</f>
        <v>0</v>
      </c>
      <c r="W1827" s="250">
        <f>'MMA Rev-Exp Region 6'!L$11</f>
        <v>0</v>
      </c>
    </row>
    <row r="1828" spans="5:23" x14ac:dyDescent="0.3">
      <c r="E1828" s="243">
        <f>Jurat!I$1</f>
        <v>0</v>
      </c>
      <c r="F1828" s="244">
        <f>Jurat!D$33</f>
        <v>0</v>
      </c>
      <c r="G1828" s="219" t="s">
        <v>552</v>
      </c>
      <c r="H1828" s="244">
        <v>42460</v>
      </c>
      <c r="I1828" s="219" t="s">
        <v>491</v>
      </c>
      <c r="J1828" s="219" t="s">
        <v>625</v>
      </c>
      <c r="K1828" s="219" t="s">
        <v>631</v>
      </c>
      <c r="L1828" s="219" t="s">
        <v>632</v>
      </c>
      <c r="M1828" s="236">
        <v>1.2</v>
      </c>
      <c r="N1828" s="228" t="s">
        <v>19</v>
      </c>
      <c r="O1828" s="250">
        <f>'MMA Rev-Exp Region 6'!D$12</f>
        <v>0</v>
      </c>
      <c r="P1828" s="250">
        <f>'MMA Rev-Exp Region 6'!E$12</f>
        <v>0</v>
      </c>
      <c r="Q1828" s="250">
        <f>'MMA Rev-Exp Region 6'!F$12</f>
        <v>0</v>
      </c>
      <c r="R1828" s="250">
        <f>'MMA Rev-Exp Region 6'!G$12</f>
        <v>0</v>
      </c>
      <c r="S1828" s="250">
        <f>'MMA Rev-Exp Region 6'!H$12</f>
        <v>0</v>
      </c>
      <c r="T1828" s="250">
        <f>'MMA Rev-Exp Region 6'!I$12</f>
        <v>0</v>
      </c>
      <c r="U1828" s="250">
        <f>'MMA Rev-Exp Region 6'!J$12</f>
        <v>0</v>
      </c>
      <c r="V1828" s="250">
        <f>'MMA Rev-Exp Region 6'!K$12</f>
        <v>0</v>
      </c>
      <c r="W1828" s="250">
        <f>'MMA Rev-Exp Region 6'!L$12</f>
        <v>0</v>
      </c>
    </row>
    <row r="1829" spans="5:23" x14ac:dyDescent="0.3">
      <c r="E1829" s="243">
        <f>Jurat!I$1</f>
        <v>0</v>
      </c>
      <c r="F1829" s="244">
        <f>Jurat!D$33</f>
        <v>0</v>
      </c>
      <c r="G1829" s="219" t="s">
        <v>552</v>
      </c>
      <c r="H1829" s="244">
        <v>42460</v>
      </c>
      <c r="I1829" s="219" t="s">
        <v>491</v>
      </c>
      <c r="J1829" s="219" t="s">
        <v>625</v>
      </c>
      <c r="K1829" s="219" t="s">
        <v>631</v>
      </c>
      <c r="L1829" s="219" t="s">
        <v>633</v>
      </c>
      <c r="M1829" s="236" t="s">
        <v>70</v>
      </c>
      <c r="N1829" s="228" t="s">
        <v>449</v>
      </c>
      <c r="O1829" s="250">
        <f>'MMA Rev-Exp Region 6'!D$13</f>
        <v>0</v>
      </c>
      <c r="P1829" s="250">
        <f>'MMA Rev-Exp Region 6'!E$13</f>
        <v>0</v>
      </c>
      <c r="Q1829" s="250">
        <f>'MMA Rev-Exp Region 6'!F$13</f>
        <v>0</v>
      </c>
      <c r="R1829" s="250">
        <f>'MMA Rev-Exp Region 6'!G$13</f>
        <v>0</v>
      </c>
      <c r="S1829" s="250">
        <f>'MMA Rev-Exp Region 6'!H$13</f>
        <v>0</v>
      </c>
      <c r="T1829" s="250">
        <f>'MMA Rev-Exp Region 6'!I$13</f>
        <v>0</v>
      </c>
      <c r="U1829" s="250">
        <f>'MMA Rev-Exp Region 6'!J$13</f>
        <v>0</v>
      </c>
      <c r="V1829" s="250">
        <f>'MMA Rev-Exp Region 6'!K$13</f>
        <v>0</v>
      </c>
      <c r="W1829" s="250">
        <f>'MMA Rev-Exp Region 6'!L$13</f>
        <v>0</v>
      </c>
    </row>
    <row r="1830" spans="5:23" x14ac:dyDescent="0.3">
      <c r="E1830" s="243">
        <f>Jurat!I$1</f>
        <v>0</v>
      </c>
      <c r="F1830" s="244">
        <f>Jurat!D$33</f>
        <v>0</v>
      </c>
      <c r="G1830" s="219" t="s">
        <v>552</v>
      </c>
      <c r="H1830" s="244">
        <v>42460</v>
      </c>
      <c r="I1830" s="219" t="s">
        <v>491</v>
      </c>
      <c r="J1830" s="219" t="s">
        <v>625</v>
      </c>
      <c r="K1830" s="219" t="s">
        <v>631</v>
      </c>
      <c r="L1830" s="219" t="s">
        <v>634</v>
      </c>
      <c r="M1830" s="236" t="s">
        <v>71</v>
      </c>
      <c r="N1830" s="228" t="s">
        <v>160</v>
      </c>
      <c r="O1830" s="250">
        <f>'MMA Rev-Exp Region 6'!D$14</f>
        <v>0</v>
      </c>
      <c r="P1830" s="250">
        <f>'MMA Rev-Exp Region 6'!E$14</f>
        <v>0</v>
      </c>
      <c r="Q1830" s="250">
        <f>'MMA Rev-Exp Region 6'!F$14</f>
        <v>0</v>
      </c>
      <c r="R1830" s="250">
        <f>'MMA Rev-Exp Region 6'!G$14</f>
        <v>0</v>
      </c>
      <c r="S1830" s="250">
        <f>'MMA Rev-Exp Region 6'!H$14</f>
        <v>0</v>
      </c>
      <c r="T1830" s="250">
        <f>'MMA Rev-Exp Region 6'!I$14</f>
        <v>0</v>
      </c>
      <c r="U1830" s="250">
        <f>'MMA Rev-Exp Region 6'!J$14</f>
        <v>0</v>
      </c>
      <c r="V1830" s="250">
        <f>'MMA Rev-Exp Region 6'!K$14</f>
        <v>0</v>
      </c>
      <c r="W1830" s="250">
        <f>'MMA Rev-Exp Region 6'!L$14</f>
        <v>0</v>
      </c>
    </row>
    <row r="1831" spans="5:23" x14ac:dyDescent="0.3">
      <c r="E1831" s="243">
        <f>Jurat!I$1</f>
        <v>0</v>
      </c>
      <c r="F1831" s="244">
        <f>Jurat!D$33</f>
        <v>0</v>
      </c>
      <c r="G1831" s="219" t="s">
        <v>552</v>
      </c>
      <c r="H1831" s="244">
        <v>42460</v>
      </c>
      <c r="I1831" s="219" t="s">
        <v>491</v>
      </c>
      <c r="J1831" s="219" t="s">
        <v>625</v>
      </c>
      <c r="K1831" s="219" t="s">
        <v>14</v>
      </c>
      <c r="L1831" s="219" t="s">
        <v>635</v>
      </c>
      <c r="M1831" s="236" t="s">
        <v>104</v>
      </c>
      <c r="N1831" s="228" t="s">
        <v>161</v>
      </c>
      <c r="O1831" s="250">
        <f>'MMA Rev-Exp Region 6'!D$15</f>
        <v>0</v>
      </c>
      <c r="P1831" s="250">
        <f>'MMA Rev-Exp Region 6'!E$15</f>
        <v>0</v>
      </c>
      <c r="Q1831" s="250">
        <f>'MMA Rev-Exp Region 6'!F$15</f>
        <v>0</v>
      </c>
      <c r="R1831" s="250">
        <f>'MMA Rev-Exp Region 6'!G$15</f>
        <v>0</v>
      </c>
      <c r="S1831" s="250">
        <f>'MMA Rev-Exp Region 6'!H$15</f>
        <v>0</v>
      </c>
      <c r="T1831" s="250">
        <f>'MMA Rev-Exp Region 6'!I$15</f>
        <v>0</v>
      </c>
      <c r="U1831" s="250">
        <f>'MMA Rev-Exp Region 6'!J$15</f>
        <v>0</v>
      </c>
      <c r="V1831" s="250">
        <f>'MMA Rev-Exp Region 6'!K$15</f>
        <v>0</v>
      </c>
      <c r="W1831" s="250">
        <f>'MMA Rev-Exp Region 6'!L$15</f>
        <v>0</v>
      </c>
    </row>
    <row r="1832" spans="5:23" x14ac:dyDescent="0.3">
      <c r="E1832" s="243">
        <f>Jurat!I$1</f>
        <v>0</v>
      </c>
      <c r="F1832" s="244">
        <f>Jurat!D$33</f>
        <v>0</v>
      </c>
      <c r="G1832" s="219" t="s">
        <v>552</v>
      </c>
      <c r="H1832" s="244">
        <v>42460</v>
      </c>
      <c r="I1832" s="219" t="s">
        <v>491</v>
      </c>
      <c r="J1832" s="219" t="s">
        <v>625</v>
      </c>
      <c r="K1832" s="219" t="s">
        <v>14</v>
      </c>
      <c r="L1832" s="219" t="s">
        <v>14</v>
      </c>
      <c r="M1832" s="236" t="s">
        <v>39</v>
      </c>
      <c r="N1832" s="228" t="s">
        <v>14</v>
      </c>
      <c r="O1832" s="250">
        <f>'MMA Rev-Exp Region 6'!D$16</f>
        <v>0</v>
      </c>
      <c r="P1832" s="250">
        <f>'MMA Rev-Exp Region 6'!E$16</f>
        <v>0</v>
      </c>
      <c r="Q1832" s="250">
        <f>'MMA Rev-Exp Region 6'!F$16</f>
        <v>0</v>
      </c>
      <c r="R1832" s="250">
        <f>'MMA Rev-Exp Region 6'!G$16</f>
        <v>0</v>
      </c>
      <c r="S1832" s="250">
        <f>'MMA Rev-Exp Region 6'!H$16</f>
        <v>0</v>
      </c>
      <c r="T1832" s="250">
        <f>'MMA Rev-Exp Region 6'!I$16</f>
        <v>0</v>
      </c>
      <c r="U1832" s="250">
        <f>'MMA Rev-Exp Region 6'!J$16</f>
        <v>0</v>
      </c>
      <c r="V1832" s="250">
        <f>'MMA Rev-Exp Region 6'!K$16</f>
        <v>0</v>
      </c>
      <c r="W1832" s="250">
        <f>'MMA Rev-Exp Region 6'!L$16</f>
        <v>0</v>
      </c>
    </row>
    <row r="1833" spans="5:23" x14ac:dyDescent="0.3">
      <c r="E1833" s="243">
        <f>Jurat!I$1</f>
        <v>0</v>
      </c>
      <c r="F1833" s="244">
        <f>Jurat!D$33</f>
        <v>0</v>
      </c>
      <c r="G1833" s="219" t="s">
        <v>552</v>
      </c>
      <c r="H1833" s="244">
        <v>42460</v>
      </c>
      <c r="I1833" s="219" t="s">
        <v>491</v>
      </c>
      <c r="J1833" s="219" t="s">
        <v>626</v>
      </c>
      <c r="K1833" s="219" t="s">
        <v>558</v>
      </c>
      <c r="L1833" s="219" t="s">
        <v>0</v>
      </c>
      <c r="M1833" s="236">
        <v>2.1</v>
      </c>
      <c r="N1833" s="228" t="s">
        <v>162</v>
      </c>
      <c r="O1833" s="250">
        <f>'MMA Rev-Exp Region 6'!D$20</f>
        <v>0</v>
      </c>
      <c r="P1833" s="250">
        <f>'MMA Rev-Exp Region 6'!E$20</f>
        <v>0</v>
      </c>
      <c r="Q1833" s="250">
        <f>'MMA Rev-Exp Region 6'!F$20</f>
        <v>0</v>
      </c>
      <c r="R1833" s="250">
        <f>'MMA Rev-Exp Region 6'!G$20</f>
        <v>0</v>
      </c>
      <c r="S1833" s="250">
        <f>'MMA Rev-Exp Region 6'!H$20</f>
        <v>0</v>
      </c>
      <c r="T1833" s="250">
        <f>'MMA Rev-Exp Region 6'!I$20</f>
        <v>0</v>
      </c>
      <c r="U1833" s="250">
        <f>'MMA Rev-Exp Region 6'!J$20</f>
        <v>0</v>
      </c>
      <c r="V1833" s="250">
        <f>'MMA Rev-Exp Region 6'!K$20</f>
        <v>0</v>
      </c>
      <c r="W1833" s="250">
        <f>'MMA Rev-Exp Region 6'!L$20</f>
        <v>0</v>
      </c>
    </row>
    <row r="1834" spans="5:23" x14ac:dyDescent="0.3">
      <c r="E1834" s="243">
        <f>Jurat!I$1</f>
        <v>0</v>
      </c>
      <c r="F1834" s="244">
        <f>Jurat!D$33</f>
        <v>0</v>
      </c>
      <c r="G1834" s="219" t="s">
        <v>552</v>
      </c>
      <c r="H1834" s="244">
        <v>42460</v>
      </c>
      <c r="I1834" s="219" t="s">
        <v>491</v>
      </c>
      <c r="J1834" s="219" t="s">
        <v>626</v>
      </c>
      <c r="K1834" s="219" t="s">
        <v>558</v>
      </c>
      <c r="L1834" s="219" t="s">
        <v>0</v>
      </c>
      <c r="M1834" s="236">
        <v>2.2000000000000002</v>
      </c>
      <c r="N1834" s="228" t="s">
        <v>163</v>
      </c>
      <c r="O1834" s="250">
        <f>'MMA Rev-Exp Region 6'!D$21</f>
        <v>0</v>
      </c>
      <c r="P1834" s="250">
        <f>'MMA Rev-Exp Region 6'!E$21</f>
        <v>0</v>
      </c>
      <c r="Q1834" s="250">
        <f>'MMA Rev-Exp Region 6'!F$21</f>
        <v>0</v>
      </c>
      <c r="R1834" s="250">
        <f>'MMA Rev-Exp Region 6'!G$21</f>
        <v>0</v>
      </c>
      <c r="S1834" s="250">
        <f>'MMA Rev-Exp Region 6'!H$21</f>
        <v>0</v>
      </c>
      <c r="T1834" s="250">
        <f>'MMA Rev-Exp Region 6'!I$21</f>
        <v>0</v>
      </c>
      <c r="U1834" s="250">
        <f>'MMA Rev-Exp Region 6'!J$21</f>
        <v>0</v>
      </c>
      <c r="V1834" s="250">
        <f>'MMA Rev-Exp Region 6'!K$21</f>
        <v>0</v>
      </c>
      <c r="W1834" s="250">
        <f>'MMA Rev-Exp Region 6'!L$21</f>
        <v>0</v>
      </c>
    </row>
    <row r="1835" spans="5:23" x14ac:dyDescent="0.3">
      <c r="E1835" s="243">
        <f>Jurat!I$1</f>
        <v>0</v>
      </c>
      <c r="F1835" s="244">
        <f>Jurat!D$33</f>
        <v>0</v>
      </c>
      <c r="G1835" s="219" t="s">
        <v>552</v>
      </c>
      <c r="H1835" s="244">
        <v>42460</v>
      </c>
      <c r="I1835" s="219" t="s">
        <v>491</v>
      </c>
      <c r="J1835" s="219" t="s">
        <v>626</v>
      </c>
      <c r="K1835" s="219" t="s">
        <v>558</v>
      </c>
      <c r="L1835" s="219" t="s">
        <v>0</v>
      </c>
      <c r="M1835" s="236">
        <v>2.2999999999999998</v>
      </c>
      <c r="N1835" s="228" t="s">
        <v>164</v>
      </c>
      <c r="O1835" s="250">
        <f>'MMA Rev-Exp Region 6'!D$22</f>
        <v>0</v>
      </c>
      <c r="P1835" s="250">
        <f>'MMA Rev-Exp Region 6'!E$22</f>
        <v>0</v>
      </c>
      <c r="Q1835" s="250">
        <f>'MMA Rev-Exp Region 6'!F$22</f>
        <v>0</v>
      </c>
      <c r="R1835" s="250">
        <f>'MMA Rev-Exp Region 6'!G$22</f>
        <v>0</v>
      </c>
      <c r="S1835" s="250">
        <f>'MMA Rev-Exp Region 6'!H$22</f>
        <v>0</v>
      </c>
      <c r="T1835" s="250">
        <f>'MMA Rev-Exp Region 6'!I$22</f>
        <v>0</v>
      </c>
      <c r="U1835" s="250">
        <f>'MMA Rev-Exp Region 6'!J$22</f>
        <v>0</v>
      </c>
      <c r="V1835" s="250">
        <f>'MMA Rev-Exp Region 6'!K$22</f>
        <v>0</v>
      </c>
      <c r="W1835" s="250">
        <f>'MMA Rev-Exp Region 6'!L$22</f>
        <v>0</v>
      </c>
    </row>
    <row r="1836" spans="5:23" x14ac:dyDescent="0.3">
      <c r="E1836" s="243">
        <f>Jurat!I$1</f>
        <v>0</v>
      </c>
      <c r="F1836" s="244">
        <f>Jurat!D$33</f>
        <v>0</v>
      </c>
      <c r="G1836" s="219" t="s">
        <v>552</v>
      </c>
      <c r="H1836" s="244">
        <v>42460</v>
      </c>
      <c r="I1836" s="219" t="s">
        <v>491</v>
      </c>
      <c r="J1836" s="219" t="s">
        <v>626</v>
      </c>
      <c r="K1836" s="219" t="s">
        <v>558</v>
      </c>
      <c r="L1836" s="219" t="s">
        <v>0</v>
      </c>
      <c r="M1836" s="236">
        <v>2.4</v>
      </c>
      <c r="N1836" s="228" t="s">
        <v>165</v>
      </c>
      <c r="O1836" s="250">
        <f>'MMA Rev-Exp Region 6'!D$23</f>
        <v>0</v>
      </c>
      <c r="P1836" s="250">
        <f>'MMA Rev-Exp Region 6'!E$23</f>
        <v>0</v>
      </c>
      <c r="Q1836" s="250">
        <f>'MMA Rev-Exp Region 6'!F$23</f>
        <v>0</v>
      </c>
      <c r="R1836" s="250">
        <f>'MMA Rev-Exp Region 6'!G$23</f>
        <v>0</v>
      </c>
      <c r="S1836" s="250">
        <f>'MMA Rev-Exp Region 6'!H$23</f>
        <v>0</v>
      </c>
      <c r="T1836" s="250">
        <f>'MMA Rev-Exp Region 6'!I$23</f>
        <v>0</v>
      </c>
      <c r="U1836" s="250">
        <f>'MMA Rev-Exp Region 6'!J$23</f>
        <v>0</v>
      </c>
      <c r="V1836" s="250">
        <f>'MMA Rev-Exp Region 6'!K$23</f>
        <v>0</v>
      </c>
      <c r="W1836" s="250">
        <f>'MMA Rev-Exp Region 6'!L$23</f>
        <v>0</v>
      </c>
    </row>
    <row r="1837" spans="5:23" ht="28.8" x14ac:dyDescent="0.3">
      <c r="E1837" s="243">
        <f>Jurat!I$1</f>
        <v>0</v>
      </c>
      <c r="F1837" s="244">
        <f>Jurat!D$33</f>
        <v>0</v>
      </c>
      <c r="G1837" s="219" t="s">
        <v>552</v>
      </c>
      <c r="H1837" s="244">
        <v>42460</v>
      </c>
      <c r="I1837" s="219" t="s">
        <v>491</v>
      </c>
      <c r="J1837" s="219" t="s">
        <v>626</v>
      </c>
      <c r="K1837" s="219" t="s">
        <v>558</v>
      </c>
      <c r="L1837" s="219" t="s">
        <v>0</v>
      </c>
      <c r="M1837" s="236">
        <v>2.5</v>
      </c>
      <c r="N1837" s="228" t="s">
        <v>166</v>
      </c>
      <c r="O1837" s="250">
        <f>'MMA Rev-Exp Region 6'!D$24</f>
        <v>0</v>
      </c>
      <c r="P1837" s="250">
        <f>'MMA Rev-Exp Region 6'!E$24</f>
        <v>0</v>
      </c>
      <c r="Q1837" s="250">
        <f>'MMA Rev-Exp Region 6'!F$24</f>
        <v>0</v>
      </c>
      <c r="R1837" s="250">
        <f>'MMA Rev-Exp Region 6'!G$24</f>
        <v>0</v>
      </c>
      <c r="S1837" s="250">
        <f>'MMA Rev-Exp Region 6'!H$24</f>
        <v>0</v>
      </c>
      <c r="T1837" s="250">
        <f>'MMA Rev-Exp Region 6'!I$24</f>
        <v>0</v>
      </c>
      <c r="U1837" s="250">
        <f>'MMA Rev-Exp Region 6'!J$24</f>
        <v>0</v>
      </c>
      <c r="V1837" s="250">
        <f>'MMA Rev-Exp Region 6'!K$24</f>
        <v>0</v>
      </c>
      <c r="W1837" s="250">
        <f>'MMA Rev-Exp Region 6'!L$24</f>
        <v>0</v>
      </c>
    </row>
    <row r="1838" spans="5:23" x14ac:dyDescent="0.3">
      <c r="E1838" s="243">
        <f>Jurat!I$1</f>
        <v>0</v>
      </c>
      <c r="F1838" s="244">
        <f>Jurat!D$33</f>
        <v>0</v>
      </c>
      <c r="G1838" s="219" t="s">
        <v>552</v>
      </c>
      <c r="H1838" s="244">
        <v>42460</v>
      </c>
      <c r="I1838" s="219" t="s">
        <v>491</v>
      </c>
      <c r="J1838" s="219" t="s">
        <v>626</v>
      </c>
      <c r="K1838" s="219" t="s">
        <v>558</v>
      </c>
      <c r="L1838" s="219" t="s">
        <v>0</v>
      </c>
      <c r="M1838" s="236" t="s">
        <v>108</v>
      </c>
      <c r="N1838" s="228" t="s">
        <v>7</v>
      </c>
      <c r="O1838" s="250">
        <f>'MMA Rev-Exp Region 6'!D$25</f>
        <v>0</v>
      </c>
      <c r="P1838" s="250">
        <f>'MMA Rev-Exp Region 6'!E$25</f>
        <v>0</v>
      </c>
      <c r="Q1838" s="250">
        <f>'MMA Rev-Exp Region 6'!F$25</f>
        <v>0</v>
      </c>
      <c r="R1838" s="250">
        <f>'MMA Rev-Exp Region 6'!G$25</f>
        <v>0</v>
      </c>
      <c r="S1838" s="250">
        <f>'MMA Rev-Exp Region 6'!H$25</f>
        <v>0</v>
      </c>
      <c r="T1838" s="250">
        <f>'MMA Rev-Exp Region 6'!I$25</f>
        <v>0</v>
      </c>
      <c r="U1838" s="250">
        <f>'MMA Rev-Exp Region 6'!J$25</f>
        <v>0</v>
      </c>
      <c r="V1838" s="250">
        <f>'MMA Rev-Exp Region 6'!K$25</f>
        <v>0</v>
      </c>
      <c r="W1838" s="250">
        <f>'MMA Rev-Exp Region 6'!L$25</f>
        <v>0</v>
      </c>
    </row>
    <row r="1839" spans="5:23" x14ac:dyDescent="0.3">
      <c r="E1839" s="243">
        <f>Jurat!I$1</f>
        <v>0</v>
      </c>
      <c r="F1839" s="244">
        <f>Jurat!D$33</f>
        <v>0</v>
      </c>
      <c r="G1839" s="219" t="s">
        <v>552</v>
      </c>
      <c r="H1839" s="244">
        <v>42460</v>
      </c>
      <c r="I1839" s="219" t="s">
        <v>491</v>
      </c>
      <c r="J1839" s="219" t="s">
        <v>626</v>
      </c>
      <c r="K1839" s="219" t="s">
        <v>558</v>
      </c>
      <c r="L1839" s="219" t="s">
        <v>0</v>
      </c>
      <c r="M1839" s="236" t="s">
        <v>167</v>
      </c>
      <c r="N1839" s="228" t="s">
        <v>565</v>
      </c>
      <c r="O1839" s="250">
        <f>'MMA Rev-Exp Region 6'!D$26</f>
        <v>0</v>
      </c>
      <c r="P1839" s="250">
        <f>'MMA Rev-Exp Region 6'!E$26</f>
        <v>0</v>
      </c>
      <c r="Q1839" s="250">
        <f>'MMA Rev-Exp Region 6'!F$26</f>
        <v>0</v>
      </c>
      <c r="R1839" s="250">
        <f>'MMA Rev-Exp Region 6'!G$26</f>
        <v>0</v>
      </c>
      <c r="S1839" s="250">
        <f>'MMA Rev-Exp Region 6'!H$26</f>
        <v>0</v>
      </c>
      <c r="T1839" s="250">
        <f>'MMA Rev-Exp Region 6'!I$26</f>
        <v>0</v>
      </c>
      <c r="U1839" s="250">
        <f>'MMA Rev-Exp Region 6'!J$26</f>
        <v>0</v>
      </c>
      <c r="V1839" s="250">
        <f>'MMA Rev-Exp Region 6'!K$26</f>
        <v>0</v>
      </c>
      <c r="W1839" s="250">
        <f>'MMA Rev-Exp Region 6'!L$26</f>
        <v>0</v>
      </c>
    </row>
    <row r="1840" spans="5:23" x14ac:dyDescent="0.3">
      <c r="E1840" s="243">
        <f>Jurat!I$1</f>
        <v>0</v>
      </c>
      <c r="F1840" s="244">
        <f>Jurat!D$33</f>
        <v>0</v>
      </c>
      <c r="G1840" s="219" t="s">
        <v>552</v>
      </c>
      <c r="H1840" s="244">
        <v>42460</v>
      </c>
      <c r="I1840" s="219" t="s">
        <v>491</v>
      </c>
      <c r="J1840" s="219" t="s">
        <v>626</v>
      </c>
      <c r="K1840" s="219" t="s">
        <v>558</v>
      </c>
      <c r="L1840" s="219" t="s">
        <v>60</v>
      </c>
      <c r="M1840" s="236">
        <v>3.1</v>
      </c>
      <c r="N1840" s="229" t="s">
        <v>37</v>
      </c>
      <c r="O1840" s="250">
        <f>'MMA Rev-Exp Region 6'!D$28</f>
        <v>0</v>
      </c>
      <c r="P1840" s="250">
        <f>'MMA Rev-Exp Region 6'!E$28</f>
        <v>0</v>
      </c>
      <c r="Q1840" s="250">
        <f>'MMA Rev-Exp Region 6'!F$28</f>
        <v>0</v>
      </c>
      <c r="R1840" s="250">
        <f>'MMA Rev-Exp Region 6'!G$28</f>
        <v>0</v>
      </c>
      <c r="S1840" s="250">
        <f>'MMA Rev-Exp Region 6'!H$28</f>
        <v>0</v>
      </c>
      <c r="T1840" s="250">
        <f>'MMA Rev-Exp Region 6'!I$28</f>
        <v>0</v>
      </c>
      <c r="U1840" s="250">
        <f>'MMA Rev-Exp Region 6'!J$28</f>
        <v>0</v>
      </c>
      <c r="V1840" s="250">
        <f>'MMA Rev-Exp Region 6'!K$28</f>
        <v>0</v>
      </c>
      <c r="W1840" s="250">
        <f>'MMA Rev-Exp Region 6'!L$28</f>
        <v>0</v>
      </c>
    </row>
    <row r="1841" spans="5:23" x14ac:dyDescent="0.3">
      <c r="E1841" s="243">
        <f>Jurat!I$1</f>
        <v>0</v>
      </c>
      <c r="F1841" s="244">
        <f>Jurat!D$33</f>
        <v>0</v>
      </c>
      <c r="G1841" s="219" t="s">
        <v>552</v>
      </c>
      <c r="H1841" s="244">
        <v>42460</v>
      </c>
      <c r="I1841" s="219" t="s">
        <v>491</v>
      </c>
      <c r="J1841" s="219" t="s">
        <v>626</v>
      </c>
      <c r="K1841" s="219" t="s">
        <v>558</v>
      </c>
      <c r="L1841" s="219" t="s">
        <v>60</v>
      </c>
      <c r="M1841" s="236">
        <v>3.2</v>
      </c>
      <c r="N1841" s="229" t="s">
        <v>38</v>
      </c>
      <c r="O1841" s="250">
        <f>'MMA Rev-Exp Region 6'!D$29</f>
        <v>0</v>
      </c>
      <c r="P1841" s="250">
        <f>'MMA Rev-Exp Region 6'!E$29</f>
        <v>0</v>
      </c>
      <c r="Q1841" s="250">
        <f>'MMA Rev-Exp Region 6'!F$29</f>
        <v>0</v>
      </c>
      <c r="R1841" s="250">
        <f>'MMA Rev-Exp Region 6'!G$29</f>
        <v>0</v>
      </c>
      <c r="S1841" s="250">
        <f>'MMA Rev-Exp Region 6'!H$29</f>
        <v>0</v>
      </c>
      <c r="T1841" s="250">
        <f>'MMA Rev-Exp Region 6'!I$29</f>
        <v>0</v>
      </c>
      <c r="U1841" s="250">
        <f>'MMA Rev-Exp Region 6'!J$29</f>
        <v>0</v>
      </c>
      <c r="V1841" s="250">
        <f>'MMA Rev-Exp Region 6'!K$29</f>
        <v>0</v>
      </c>
      <c r="W1841" s="250">
        <f>'MMA Rev-Exp Region 6'!L$29</f>
        <v>0</v>
      </c>
    </row>
    <row r="1842" spans="5:23" x14ac:dyDescent="0.3">
      <c r="E1842" s="243">
        <f>Jurat!I$1</f>
        <v>0</v>
      </c>
      <c r="F1842" s="244">
        <f>Jurat!D$33</f>
        <v>0</v>
      </c>
      <c r="G1842" s="219" t="s">
        <v>552</v>
      </c>
      <c r="H1842" s="244">
        <v>42460</v>
      </c>
      <c r="I1842" s="219" t="s">
        <v>491</v>
      </c>
      <c r="J1842" s="219" t="s">
        <v>626</v>
      </c>
      <c r="K1842" s="219" t="s">
        <v>558</v>
      </c>
      <c r="L1842" s="219" t="s">
        <v>60</v>
      </c>
      <c r="M1842" s="236">
        <v>3.3</v>
      </c>
      <c r="N1842" s="229" t="s">
        <v>61</v>
      </c>
      <c r="O1842" s="250">
        <f>'MMA Rev-Exp Region 6'!D$30</f>
        <v>0</v>
      </c>
      <c r="P1842" s="250">
        <f>'MMA Rev-Exp Region 6'!E$30</f>
        <v>0</v>
      </c>
      <c r="Q1842" s="250">
        <f>'MMA Rev-Exp Region 6'!F$30</f>
        <v>0</v>
      </c>
      <c r="R1842" s="250">
        <f>'MMA Rev-Exp Region 6'!G$30</f>
        <v>0</v>
      </c>
      <c r="S1842" s="250">
        <f>'MMA Rev-Exp Region 6'!H$30</f>
        <v>0</v>
      </c>
      <c r="T1842" s="250">
        <f>'MMA Rev-Exp Region 6'!I$30</f>
        <v>0</v>
      </c>
      <c r="U1842" s="250">
        <f>'MMA Rev-Exp Region 6'!J$30</f>
        <v>0</v>
      </c>
      <c r="V1842" s="250">
        <f>'MMA Rev-Exp Region 6'!K$30</f>
        <v>0</v>
      </c>
      <c r="W1842" s="250">
        <f>'MMA Rev-Exp Region 6'!L$30</f>
        <v>0</v>
      </c>
    </row>
    <row r="1843" spans="5:23" x14ac:dyDescent="0.3">
      <c r="E1843" s="243">
        <f>Jurat!I$1</f>
        <v>0</v>
      </c>
      <c r="F1843" s="244">
        <f>Jurat!D$33</f>
        <v>0</v>
      </c>
      <c r="G1843" s="219" t="s">
        <v>552</v>
      </c>
      <c r="H1843" s="244">
        <v>42460</v>
      </c>
      <c r="I1843" s="219" t="s">
        <v>491</v>
      </c>
      <c r="J1843" s="219" t="s">
        <v>626</v>
      </c>
      <c r="K1843" s="219" t="s">
        <v>558</v>
      </c>
      <c r="L1843" s="219" t="s">
        <v>60</v>
      </c>
      <c r="M1843" s="236" t="s">
        <v>49</v>
      </c>
      <c r="N1843" s="229" t="s">
        <v>168</v>
      </c>
      <c r="O1843" s="250">
        <f>'MMA Rev-Exp Region 6'!D$31</f>
        <v>0</v>
      </c>
      <c r="P1843" s="250">
        <f>'MMA Rev-Exp Region 6'!E$31</f>
        <v>0</v>
      </c>
      <c r="Q1843" s="250">
        <f>'MMA Rev-Exp Region 6'!F$31</f>
        <v>0</v>
      </c>
      <c r="R1843" s="250">
        <f>'MMA Rev-Exp Region 6'!G$31</f>
        <v>0</v>
      </c>
      <c r="S1843" s="250">
        <f>'MMA Rev-Exp Region 6'!H$31</f>
        <v>0</v>
      </c>
      <c r="T1843" s="250">
        <f>'MMA Rev-Exp Region 6'!I$31</f>
        <v>0</v>
      </c>
      <c r="U1843" s="250">
        <f>'MMA Rev-Exp Region 6'!J$31</f>
        <v>0</v>
      </c>
      <c r="V1843" s="250">
        <f>'MMA Rev-Exp Region 6'!K$31</f>
        <v>0</v>
      </c>
      <c r="W1843" s="250">
        <f>'MMA Rev-Exp Region 6'!L$31</f>
        <v>0</v>
      </c>
    </row>
    <row r="1844" spans="5:23" x14ac:dyDescent="0.3">
      <c r="E1844" s="243">
        <f>Jurat!I$1</f>
        <v>0</v>
      </c>
      <c r="F1844" s="244">
        <f>Jurat!D$33</f>
        <v>0</v>
      </c>
      <c r="G1844" s="219" t="s">
        <v>552</v>
      </c>
      <c r="H1844" s="244">
        <v>42460</v>
      </c>
      <c r="I1844" s="219" t="s">
        <v>491</v>
      </c>
      <c r="J1844" s="219" t="s">
        <v>626</v>
      </c>
      <c r="K1844" s="219" t="s">
        <v>558</v>
      </c>
      <c r="L1844" s="219" t="s">
        <v>60</v>
      </c>
      <c r="M1844" s="236" t="s">
        <v>46</v>
      </c>
      <c r="N1844" s="229" t="s">
        <v>59</v>
      </c>
      <c r="O1844" s="250">
        <f>'MMA Rev-Exp Region 6'!D$32</f>
        <v>0</v>
      </c>
      <c r="P1844" s="250">
        <f>'MMA Rev-Exp Region 6'!E$32</f>
        <v>0</v>
      </c>
      <c r="Q1844" s="250">
        <f>'MMA Rev-Exp Region 6'!F$32</f>
        <v>0</v>
      </c>
      <c r="R1844" s="250">
        <f>'MMA Rev-Exp Region 6'!G$32</f>
        <v>0</v>
      </c>
      <c r="S1844" s="250">
        <f>'MMA Rev-Exp Region 6'!H$32</f>
        <v>0</v>
      </c>
      <c r="T1844" s="250">
        <f>'MMA Rev-Exp Region 6'!I$32</f>
        <v>0</v>
      </c>
      <c r="U1844" s="250">
        <f>'MMA Rev-Exp Region 6'!J$32</f>
        <v>0</v>
      </c>
      <c r="V1844" s="250">
        <f>'MMA Rev-Exp Region 6'!K$32</f>
        <v>0</v>
      </c>
      <c r="W1844" s="250">
        <f>'MMA Rev-Exp Region 6'!L$32</f>
        <v>0</v>
      </c>
    </row>
    <row r="1845" spans="5:23" x14ac:dyDescent="0.3">
      <c r="E1845" s="243">
        <f>Jurat!I$1</f>
        <v>0</v>
      </c>
      <c r="F1845" s="244">
        <f>Jurat!D$33</f>
        <v>0</v>
      </c>
      <c r="G1845" s="219" t="s">
        <v>552</v>
      </c>
      <c r="H1845" s="244">
        <v>42460</v>
      </c>
      <c r="I1845" s="219" t="s">
        <v>491</v>
      </c>
      <c r="J1845" s="219" t="s">
        <v>626</v>
      </c>
      <c r="K1845" s="219" t="s">
        <v>558</v>
      </c>
      <c r="L1845" s="219" t="s">
        <v>60</v>
      </c>
      <c r="M1845" s="236" t="s">
        <v>47</v>
      </c>
      <c r="N1845" s="229" t="s">
        <v>169</v>
      </c>
      <c r="O1845" s="250">
        <f>'MMA Rev-Exp Region 6'!D$33</f>
        <v>0</v>
      </c>
      <c r="P1845" s="250">
        <f>'MMA Rev-Exp Region 6'!E$33</f>
        <v>0</v>
      </c>
      <c r="Q1845" s="250">
        <f>'MMA Rev-Exp Region 6'!F$33</f>
        <v>0</v>
      </c>
      <c r="R1845" s="250">
        <f>'MMA Rev-Exp Region 6'!G$33</f>
        <v>0</v>
      </c>
      <c r="S1845" s="250">
        <f>'MMA Rev-Exp Region 6'!H$33</f>
        <v>0</v>
      </c>
      <c r="T1845" s="250">
        <f>'MMA Rev-Exp Region 6'!I$33</f>
        <v>0</v>
      </c>
      <c r="U1845" s="250">
        <f>'MMA Rev-Exp Region 6'!J$33</f>
        <v>0</v>
      </c>
      <c r="V1845" s="250">
        <f>'MMA Rev-Exp Region 6'!K$33</f>
        <v>0</v>
      </c>
      <c r="W1845" s="250">
        <f>'MMA Rev-Exp Region 6'!L$33</f>
        <v>0</v>
      </c>
    </row>
    <row r="1846" spans="5:23" x14ac:dyDescent="0.3">
      <c r="E1846" s="243">
        <f>Jurat!I$1</f>
        <v>0</v>
      </c>
      <c r="F1846" s="244">
        <f>Jurat!D$33</f>
        <v>0</v>
      </c>
      <c r="G1846" s="219" t="s">
        <v>552</v>
      </c>
      <c r="H1846" s="244">
        <v>42460</v>
      </c>
      <c r="I1846" s="219" t="s">
        <v>491</v>
      </c>
      <c r="J1846" s="219" t="s">
        <v>626</v>
      </c>
      <c r="K1846" s="219" t="s">
        <v>558</v>
      </c>
      <c r="L1846" s="219" t="s">
        <v>60</v>
      </c>
      <c r="M1846" s="236" t="s">
        <v>48</v>
      </c>
      <c r="N1846" s="229" t="s">
        <v>578</v>
      </c>
      <c r="O1846" s="250">
        <f>'MMA Rev-Exp Region 6'!D$34</f>
        <v>0</v>
      </c>
      <c r="P1846" s="250">
        <f>'MMA Rev-Exp Region 6'!E$34</f>
        <v>0</v>
      </c>
      <c r="Q1846" s="250">
        <f>'MMA Rev-Exp Region 6'!F$34</f>
        <v>0</v>
      </c>
      <c r="R1846" s="250">
        <f>'MMA Rev-Exp Region 6'!G$34</f>
        <v>0</v>
      </c>
      <c r="S1846" s="250">
        <f>'MMA Rev-Exp Region 6'!H$34</f>
        <v>0</v>
      </c>
      <c r="T1846" s="250">
        <f>'MMA Rev-Exp Region 6'!I$34</f>
        <v>0</v>
      </c>
      <c r="U1846" s="250">
        <f>'MMA Rev-Exp Region 6'!J$34</f>
        <v>0</v>
      </c>
      <c r="V1846" s="250">
        <f>'MMA Rev-Exp Region 6'!K$34</f>
        <v>0</v>
      </c>
      <c r="W1846" s="250">
        <f>'MMA Rev-Exp Region 6'!L$34</f>
        <v>0</v>
      </c>
    </row>
    <row r="1847" spans="5:23" x14ac:dyDescent="0.3">
      <c r="E1847" s="243">
        <f>Jurat!I$1</f>
        <v>0</v>
      </c>
      <c r="F1847" s="244">
        <f>Jurat!D$33</f>
        <v>0</v>
      </c>
      <c r="G1847" s="219" t="s">
        <v>552</v>
      </c>
      <c r="H1847" s="244">
        <v>42460</v>
      </c>
      <c r="I1847" s="219" t="s">
        <v>491</v>
      </c>
      <c r="J1847" s="219" t="s">
        <v>626</v>
      </c>
      <c r="K1847" s="219" t="s">
        <v>558</v>
      </c>
      <c r="L1847" s="219" t="s">
        <v>26</v>
      </c>
      <c r="M1847" s="236">
        <v>4.0999999999999996</v>
      </c>
      <c r="N1847" s="240" t="s">
        <v>26</v>
      </c>
      <c r="O1847" s="250">
        <f>'MMA Rev-Exp Region 6'!D$36</f>
        <v>0</v>
      </c>
      <c r="P1847" s="250">
        <f>'MMA Rev-Exp Region 6'!E$36</f>
        <v>0</v>
      </c>
      <c r="Q1847" s="250">
        <f>'MMA Rev-Exp Region 6'!F$36</f>
        <v>0</v>
      </c>
      <c r="R1847" s="250">
        <f>'MMA Rev-Exp Region 6'!G$36</f>
        <v>0</v>
      </c>
      <c r="S1847" s="250">
        <f>'MMA Rev-Exp Region 6'!H$36</f>
        <v>0</v>
      </c>
      <c r="T1847" s="250">
        <f>'MMA Rev-Exp Region 6'!I$36</f>
        <v>0</v>
      </c>
      <c r="U1847" s="250">
        <f>'MMA Rev-Exp Region 6'!J$36</f>
        <v>0</v>
      </c>
      <c r="V1847" s="250">
        <f>'MMA Rev-Exp Region 6'!K$36</f>
        <v>0</v>
      </c>
      <c r="W1847" s="250">
        <f>'MMA Rev-Exp Region 6'!L$36</f>
        <v>0</v>
      </c>
    </row>
    <row r="1848" spans="5:23" x14ac:dyDescent="0.3">
      <c r="E1848" s="243">
        <f>Jurat!I$1</f>
        <v>0</v>
      </c>
      <c r="F1848" s="244">
        <f>Jurat!D$33</f>
        <v>0</v>
      </c>
      <c r="G1848" s="219" t="s">
        <v>552</v>
      </c>
      <c r="H1848" s="244">
        <v>42460</v>
      </c>
      <c r="I1848" s="219" t="s">
        <v>491</v>
      </c>
      <c r="J1848" s="219" t="s">
        <v>626</v>
      </c>
      <c r="K1848" s="219" t="s">
        <v>558</v>
      </c>
      <c r="L1848" s="219" t="s">
        <v>26</v>
      </c>
      <c r="M1848" s="236" t="s">
        <v>82</v>
      </c>
      <c r="N1848" s="241" t="s">
        <v>219</v>
      </c>
      <c r="O1848" s="250">
        <f>'MMA Rev-Exp Region 6'!D$37</f>
        <v>0</v>
      </c>
      <c r="P1848" s="250">
        <f>'MMA Rev-Exp Region 6'!E$37</f>
        <v>0</v>
      </c>
      <c r="Q1848" s="250">
        <f>'MMA Rev-Exp Region 6'!F$37</f>
        <v>0</v>
      </c>
      <c r="R1848" s="250">
        <f>'MMA Rev-Exp Region 6'!G$37</f>
        <v>0</v>
      </c>
      <c r="S1848" s="250">
        <f>'MMA Rev-Exp Region 6'!H$37</f>
        <v>0</v>
      </c>
      <c r="T1848" s="250">
        <f>'MMA Rev-Exp Region 6'!I$37</f>
        <v>0</v>
      </c>
      <c r="U1848" s="250">
        <f>'MMA Rev-Exp Region 6'!J$37</f>
        <v>0</v>
      </c>
      <c r="V1848" s="250">
        <f>'MMA Rev-Exp Region 6'!K$37</f>
        <v>0</v>
      </c>
      <c r="W1848" s="250">
        <f>'MMA Rev-Exp Region 6'!L$37</f>
        <v>0</v>
      </c>
    </row>
    <row r="1849" spans="5:23" x14ac:dyDescent="0.3">
      <c r="E1849" s="243">
        <f>Jurat!I$1</f>
        <v>0</v>
      </c>
      <c r="F1849" s="244">
        <f>Jurat!D$33</f>
        <v>0</v>
      </c>
      <c r="G1849" s="219" t="s">
        <v>552</v>
      </c>
      <c r="H1849" s="244">
        <v>42460</v>
      </c>
      <c r="I1849" s="219" t="s">
        <v>491</v>
      </c>
      <c r="J1849" s="219" t="s">
        <v>626</v>
      </c>
      <c r="K1849" s="219" t="s">
        <v>558</v>
      </c>
      <c r="L1849" s="219" t="s">
        <v>26</v>
      </c>
      <c r="M1849" s="237" t="s">
        <v>83</v>
      </c>
      <c r="N1849" s="242" t="s">
        <v>568</v>
      </c>
      <c r="O1849" s="250">
        <f>'MMA Rev-Exp Region 6'!D$38</f>
        <v>0</v>
      </c>
      <c r="P1849" s="250">
        <f>'MMA Rev-Exp Region 6'!E$38</f>
        <v>0</v>
      </c>
      <c r="Q1849" s="250">
        <f>'MMA Rev-Exp Region 6'!F$38</f>
        <v>0</v>
      </c>
      <c r="R1849" s="250">
        <f>'MMA Rev-Exp Region 6'!G$38</f>
        <v>0</v>
      </c>
      <c r="S1849" s="250">
        <f>'MMA Rev-Exp Region 6'!H$38</f>
        <v>0</v>
      </c>
      <c r="T1849" s="250">
        <f>'MMA Rev-Exp Region 6'!I$38</f>
        <v>0</v>
      </c>
      <c r="U1849" s="250">
        <f>'MMA Rev-Exp Region 6'!J$38</f>
        <v>0</v>
      </c>
      <c r="V1849" s="250">
        <f>'MMA Rev-Exp Region 6'!K$38</f>
        <v>0</v>
      </c>
      <c r="W1849" s="250">
        <f>'MMA Rev-Exp Region 6'!L$38</f>
        <v>0</v>
      </c>
    </row>
    <row r="1850" spans="5:23" x14ac:dyDescent="0.3">
      <c r="E1850" s="243">
        <f>Jurat!I$1</f>
        <v>0</v>
      </c>
      <c r="F1850" s="244">
        <f>Jurat!D$33</f>
        <v>0</v>
      </c>
      <c r="G1850" s="219" t="s">
        <v>552</v>
      </c>
      <c r="H1850" s="244">
        <v>42460</v>
      </c>
      <c r="I1850" s="219" t="s">
        <v>491</v>
      </c>
      <c r="J1850" s="219" t="s">
        <v>626</v>
      </c>
      <c r="K1850" s="219" t="s">
        <v>558</v>
      </c>
      <c r="L1850" s="219" t="s">
        <v>559</v>
      </c>
      <c r="M1850" s="236">
        <v>5.0999999999999996</v>
      </c>
      <c r="N1850" s="240" t="s">
        <v>41</v>
      </c>
      <c r="O1850" s="250">
        <f>'MMA Rev-Exp Region 6'!D$40</f>
        <v>0</v>
      </c>
      <c r="P1850" s="250">
        <f>'MMA Rev-Exp Region 6'!E$40</f>
        <v>0</v>
      </c>
      <c r="Q1850" s="250">
        <f>'MMA Rev-Exp Region 6'!F$40</f>
        <v>0</v>
      </c>
      <c r="R1850" s="250">
        <f>'MMA Rev-Exp Region 6'!G$40</f>
        <v>0</v>
      </c>
      <c r="S1850" s="250">
        <f>'MMA Rev-Exp Region 6'!H$40</f>
        <v>0</v>
      </c>
      <c r="T1850" s="250">
        <f>'MMA Rev-Exp Region 6'!I$40</f>
        <v>0</v>
      </c>
      <c r="U1850" s="250">
        <f>'MMA Rev-Exp Region 6'!J$40</f>
        <v>0</v>
      </c>
      <c r="V1850" s="250">
        <f>'MMA Rev-Exp Region 6'!K$40</f>
        <v>0</v>
      </c>
      <c r="W1850" s="250">
        <f>'MMA Rev-Exp Region 6'!L$40</f>
        <v>0</v>
      </c>
    </row>
    <row r="1851" spans="5:23" ht="28.8" x14ac:dyDescent="0.3">
      <c r="E1851" s="243">
        <f>Jurat!I$1</f>
        <v>0</v>
      </c>
      <c r="F1851" s="244">
        <f>Jurat!D$33</f>
        <v>0</v>
      </c>
      <c r="G1851" s="219" t="s">
        <v>552</v>
      </c>
      <c r="H1851" s="244">
        <v>42460</v>
      </c>
      <c r="I1851" s="219" t="s">
        <v>491</v>
      </c>
      <c r="J1851" s="219" t="s">
        <v>626</v>
      </c>
      <c r="K1851" s="219" t="s">
        <v>558</v>
      </c>
      <c r="L1851" s="219" t="s">
        <v>559</v>
      </c>
      <c r="M1851" s="236">
        <v>5.2</v>
      </c>
      <c r="N1851" s="240" t="s">
        <v>367</v>
      </c>
      <c r="O1851" s="250">
        <f>'MMA Rev-Exp Region 6'!D$41</f>
        <v>0</v>
      </c>
      <c r="P1851" s="250">
        <f>'MMA Rev-Exp Region 6'!E$41</f>
        <v>0</v>
      </c>
      <c r="Q1851" s="250">
        <f>'MMA Rev-Exp Region 6'!F$41</f>
        <v>0</v>
      </c>
      <c r="R1851" s="250">
        <f>'MMA Rev-Exp Region 6'!G$41</f>
        <v>0</v>
      </c>
      <c r="S1851" s="250">
        <f>'MMA Rev-Exp Region 6'!H$41</f>
        <v>0</v>
      </c>
      <c r="T1851" s="250">
        <f>'MMA Rev-Exp Region 6'!I$41</f>
        <v>0</v>
      </c>
      <c r="U1851" s="250">
        <f>'MMA Rev-Exp Region 6'!J$41</f>
        <v>0</v>
      </c>
      <c r="V1851" s="250">
        <f>'MMA Rev-Exp Region 6'!K$41</f>
        <v>0</v>
      </c>
      <c r="W1851" s="250">
        <f>'MMA Rev-Exp Region 6'!L$41</f>
        <v>0</v>
      </c>
    </row>
    <row r="1852" spans="5:23" ht="28.8" x14ac:dyDescent="0.3">
      <c r="E1852" s="243">
        <f>Jurat!I$1</f>
        <v>0</v>
      </c>
      <c r="F1852" s="244">
        <f>Jurat!D$33</f>
        <v>0</v>
      </c>
      <c r="G1852" s="219" t="s">
        <v>552</v>
      </c>
      <c r="H1852" s="244">
        <v>42460</v>
      </c>
      <c r="I1852" s="219" t="s">
        <v>491</v>
      </c>
      <c r="J1852" s="219" t="s">
        <v>626</v>
      </c>
      <c r="K1852" s="219" t="s">
        <v>558</v>
      </c>
      <c r="L1852" s="219" t="s">
        <v>559</v>
      </c>
      <c r="M1852" s="236">
        <v>5.3</v>
      </c>
      <c r="N1852" s="240" t="s">
        <v>368</v>
      </c>
      <c r="O1852" s="250">
        <f>'MMA Rev-Exp Region 6'!D$42</f>
        <v>0</v>
      </c>
      <c r="P1852" s="250">
        <f>'MMA Rev-Exp Region 6'!E$42</f>
        <v>0</v>
      </c>
      <c r="Q1852" s="250">
        <f>'MMA Rev-Exp Region 6'!F$42</f>
        <v>0</v>
      </c>
      <c r="R1852" s="250">
        <f>'MMA Rev-Exp Region 6'!G$42</f>
        <v>0</v>
      </c>
      <c r="S1852" s="250">
        <f>'MMA Rev-Exp Region 6'!H$42</f>
        <v>0</v>
      </c>
      <c r="T1852" s="250">
        <f>'MMA Rev-Exp Region 6'!I$42</f>
        <v>0</v>
      </c>
      <c r="U1852" s="250">
        <f>'MMA Rev-Exp Region 6'!J$42</f>
        <v>0</v>
      </c>
      <c r="V1852" s="250">
        <f>'MMA Rev-Exp Region 6'!K$42</f>
        <v>0</v>
      </c>
      <c r="W1852" s="250">
        <f>'MMA Rev-Exp Region 6'!L$42</f>
        <v>0</v>
      </c>
    </row>
    <row r="1853" spans="5:23" x14ac:dyDescent="0.3">
      <c r="E1853" s="243">
        <f>Jurat!I$1</f>
        <v>0</v>
      </c>
      <c r="F1853" s="244">
        <f>Jurat!D$33</f>
        <v>0</v>
      </c>
      <c r="G1853" s="219" t="s">
        <v>552</v>
      </c>
      <c r="H1853" s="244">
        <v>42460</v>
      </c>
      <c r="I1853" s="219" t="s">
        <v>491</v>
      </c>
      <c r="J1853" s="219" t="s">
        <v>626</v>
      </c>
      <c r="K1853" s="219" t="s">
        <v>558</v>
      </c>
      <c r="L1853" s="219" t="s">
        <v>559</v>
      </c>
      <c r="M1853" s="236" t="s">
        <v>89</v>
      </c>
      <c r="N1853" s="240" t="s">
        <v>569</v>
      </c>
      <c r="O1853" s="250">
        <f>'MMA Rev-Exp Region 6'!D$43</f>
        <v>0</v>
      </c>
      <c r="P1853" s="250">
        <f>'MMA Rev-Exp Region 6'!E$43</f>
        <v>0</v>
      </c>
      <c r="Q1853" s="250">
        <f>'MMA Rev-Exp Region 6'!F$43</f>
        <v>0</v>
      </c>
      <c r="R1853" s="250">
        <f>'MMA Rev-Exp Region 6'!G$43</f>
        <v>0</v>
      </c>
      <c r="S1853" s="250">
        <f>'MMA Rev-Exp Region 6'!H$43</f>
        <v>0</v>
      </c>
      <c r="T1853" s="250">
        <f>'MMA Rev-Exp Region 6'!I$43</f>
        <v>0</v>
      </c>
      <c r="U1853" s="250">
        <f>'MMA Rev-Exp Region 6'!J$43</f>
        <v>0</v>
      </c>
      <c r="V1853" s="250">
        <f>'MMA Rev-Exp Region 6'!K$43</f>
        <v>0</v>
      </c>
      <c r="W1853" s="250">
        <f>'MMA Rev-Exp Region 6'!L$43</f>
        <v>0</v>
      </c>
    </row>
    <row r="1854" spans="5:23" x14ac:dyDescent="0.3">
      <c r="E1854" s="243">
        <f>Jurat!I$1</f>
        <v>0</v>
      </c>
      <c r="F1854" s="244">
        <f>Jurat!D$33</f>
        <v>0</v>
      </c>
      <c r="G1854" s="219" t="s">
        <v>552</v>
      </c>
      <c r="H1854" s="244">
        <v>42460</v>
      </c>
      <c r="I1854" s="219" t="s">
        <v>491</v>
      </c>
      <c r="J1854" s="219" t="s">
        <v>626</v>
      </c>
      <c r="K1854" s="219" t="s">
        <v>558</v>
      </c>
      <c r="L1854" s="219" t="s">
        <v>560</v>
      </c>
      <c r="M1854" s="236">
        <v>6.1</v>
      </c>
      <c r="N1854" s="240" t="s">
        <v>20</v>
      </c>
      <c r="O1854" s="250">
        <f>'MMA Rev-Exp Region 6'!D$45</f>
        <v>0</v>
      </c>
      <c r="P1854" s="250">
        <f>'MMA Rev-Exp Region 6'!E$45</f>
        <v>0</v>
      </c>
      <c r="Q1854" s="250">
        <f>'MMA Rev-Exp Region 6'!F$45</f>
        <v>0</v>
      </c>
      <c r="R1854" s="250">
        <f>'MMA Rev-Exp Region 6'!G$45</f>
        <v>0</v>
      </c>
      <c r="S1854" s="250">
        <f>'MMA Rev-Exp Region 6'!H$45</f>
        <v>0</v>
      </c>
      <c r="T1854" s="250">
        <f>'MMA Rev-Exp Region 6'!I$45</f>
        <v>0</v>
      </c>
      <c r="U1854" s="250">
        <f>'MMA Rev-Exp Region 6'!J$45</f>
        <v>0</v>
      </c>
      <c r="V1854" s="250">
        <f>'MMA Rev-Exp Region 6'!K$45</f>
        <v>0</v>
      </c>
      <c r="W1854" s="250">
        <f>'MMA Rev-Exp Region 6'!L$45</f>
        <v>0</v>
      </c>
    </row>
    <row r="1855" spans="5:23" x14ac:dyDescent="0.3">
      <c r="E1855" s="243">
        <f>Jurat!I$1</f>
        <v>0</v>
      </c>
      <c r="F1855" s="244">
        <f>Jurat!D$33</f>
        <v>0</v>
      </c>
      <c r="G1855" s="219" t="s">
        <v>552</v>
      </c>
      <c r="H1855" s="244">
        <v>42460</v>
      </c>
      <c r="I1855" s="219" t="s">
        <v>491</v>
      </c>
      <c r="J1855" s="219" t="s">
        <v>626</v>
      </c>
      <c r="K1855" s="219" t="s">
        <v>558</v>
      </c>
      <c r="L1855" s="219" t="s">
        <v>560</v>
      </c>
      <c r="M1855" s="236">
        <v>6.2</v>
      </c>
      <c r="N1855" s="240" t="s">
        <v>21</v>
      </c>
      <c r="O1855" s="250">
        <f>'MMA Rev-Exp Region 6'!D$46</f>
        <v>0</v>
      </c>
      <c r="P1855" s="250">
        <f>'MMA Rev-Exp Region 6'!E$46</f>
        <v>0</v>
      </c>
      <c r="Q1855" s="250">
        <f>'MMA Rev-Exp Region 6'!F$46</f>
        <v>0</v>
      </c>
      <c r="R1855" s="250">
        <f>'MMA Rev-Exp Region 6'!G$46</f>
        <v>0</v>
      </c>
      <c r="S1855" s="250">
        <f>'MMA Rev-Exp Region 6'!H$46</f>
        <v>0</v>
      </c>
      <c r="T1855" s="250">
        <f>'MMA Rev-Exp Region 6'!I$46</f>
        <v>0</v>
      </c>
      <c r="U1855" s="250">
        <f>'MMA Rev-Exp Region 6'!J$46</f>
        <v>0</v>
      </c>
      <c r="V1855" s="250">
        <f>'MMA Rev-Exp Region 6'!K$46</f>
        <v>0</v>
      </c>
      <c r="W1855" s="250">
        <f>'MMA Rev-Exp Region 6'!L$46</f>
        <v>0</v>
      </c>
    </row>
    <row r="1856" spans="5:23" x14ac:dyDescent="0.3">
      <c r="E1856" s="243">
        <f>Jurat!I$1</f>
        <v>0</v>
      </c>
      <c r="F1856" s="244">
        <f>Jurat!D$33</f>
        <v>0</v>
      </c>
      <c r="G1856" s="219" t="s">
        <v>552</v>
      </c>
      <c r="H1856" s="244">
        <v>42460</v>
      </c>
      <c r="I1856" s="219" t="s">
        <v>491</v>
      </c>
      <c r="J1856" s="219" t="s">
        <v>626</v>
      </c>
      <c r="K1856" s="219" t="s">
        <v>558</v>
      </c>
      <c r="L1856" s="219" t="s">
        <v>560</v>
      </c>
      <c r="M1856" s="236">
        <v>6.3</v>
      </c>
      <c r="N1856" s="240" t="s">
        <v>220</v>
      </c>
      <c r="O1856" s="250">
        <f>'MMA Rev-Exp Region 6'!D$47</f>
        <v>0</v>
      </c>
      <c r="P1856" s="250">
        <f>'MMA Rev-Exp Region 6'!E$47</f>
        <v>0</v>
      </c>
      <c r="Q1856" s="250">
        <f>'MMA Rev-Exp Region 6'!F$47</f>
        <v>0</v>
      </c>
      <c r="R1856" s="250">
        <f>'MMA Rev-Exp Region 6'!G$47</f>
        <v>0</v>
      </c>
      <c r="S1856" s="250">
        <f>'MMA Rev-Exp Region 6'!H$47</f>
        <v>0</v>
      </c>
      <c r="T1856" s="250">
        <f>'MMA Rev-Exp Region 6'!I$47</f>
        <v>0</v>
      </c>
      <c r="U1856" s="250">
        <f>'MMA Rev-Exp Region 6'!J$47</f>
        <v>0</v>
      </c>
      <c r="V1856" s="250">
        <f>'MMA Rev-Exp Region 6'!K$47</f>
        <v>0</v>
      </c>
      <c r="W1856" s="250">
        <f>'MMA Rev-Exp Region 6'!L$47</f>
        <v>0</v>
      </c>
    </row>
    <row r="1857" spans="5:23" x14ac:dyDescent="0.3">
      <c r="E1857" s="243">
        <f>Jurat!I$1</f>
        <v>0</v>
      </c>
      <c r="F1857" s="244">
        <f>Jurat!D$33</f>
        <v>0</v>
      </c>
      <c r="G1857" s="219" t="s">
        <v>552</v>
      </c>
      <c r="H1857" s="244">
        <v>42460</v>
      </c>
      <c r="I1857" s="219" t="s">
        <v>491</v>
      </c>
      <c r="J1857" s="219" t="s">
        <v>626</v>
      </c>
      <c r="K1857" s="219" t="s">
        <v>558</v>
      </c>
      <c r="L1857" s="219" t="s">
        <v>560</v>
      </c>
      <c r="M1857" s="236" t="s">
        <v>94</v>
      </c>
      <c r="N1857" s="240" t="s">
        <v>570</v>
      </c>
      <c r="O1857" s="250">
        <f>'MMA Rev-Exp Region 6'!D$48</f>
        <v>0</v>
      </c>
      <c r="P1857" s="250">
        <f>'MMA Rev-Exp Region 6'!E$48</f>
        <v>0</v>
      </c>
      <c r="Q1857" s="250">
        <f>'MMA Rev-Exp Region 6'!F$48</f>
        <v>0</v>
      </c>
      <c r="R1857" s="250">
        <f>'MMA Rev-Exp Region 6'!G$48</f>
        <v>0</v>
      </c>
      <c r="S1857" s="250">
        <f>'MMA Rev-Exp Region 6'!H$48</f>
        <v>0</v>
      </c>
      <c r="T1857" s="250">
        <f>'MMA Rev-Exp Region 6'!I$48</f>
        <v>0</v>
      </c>
      <c r="U1857" s="250">
        <f>'MMA Rev-Exp Region 6'!J$48</f>
        <v>0</v>
      </c>
      <c r="V1857" s="250">
        <f>'MMA Rev-Exp Region 6'!K$48</f>
        <v>0</v>
      </c>
      <c r="W1857" s="250">
        <f>'MMA Rev-Exp Region 6'!L$48</f>
        <v>0</v>
      </c>
    </row>
    <row r="1858" spans="5:23" x14ac:dyDescent="0.3">
      <c r="E1858" s="243">
        <f>Jurat!I$1</f>
        <v>0</v>
      </c>
      <c r="F1858" s="244">
        <f>Jurat!D$33</f>
        <v>0</v>
      </c>
      <c r="G1858" s="219" t="s">
        <v>552</v>
      </c>
      <c r="H1858" s="244">
        <v>42460</v>
      </c>
      <c r="I1858" s="219" t="s">
        <v>491</v>
      </c>
      <c r="J1858" s="219" t="s">
        <v>626</v>
      </c>
      <c r="K1858" s="219" t="s">
        <v>558</v>
      </c>
      <c r="L1858" s="219" t="s">
        <v>561</v>
      </c>
      <c r="M1858" s="236">
        <v>7.1</v>
      </c>
      <c r="N1858" s="240" t="s">
        <v>22</v>
      </c>
      <c r="O1858" s="250">
        <f>'MMA Rev-Exp Region 6'!D$50</f>
        <v>0</v>
      </c>
      <c r="P1858" s="250">
        <f>'MMA Rev-Exp Region 6'!E$50</f>
        <v>0</v>
      </c>
      <c r="Q1858" s="250">
        <f>'MMA Rev-Exp Region 6'!F$50</f>
        <v>0</v>
      </c>
      <c r="R1858" s="250">
        <f>'MMA Rev-Exp Region 6'!G$50</f>
        <v>0</v>
      </c>
      <c r="S1858" s="250">
        <f>'MMA Rev-Exp Region 6'!H$50</f>
        <v>0</v>
      </c>
      <c r="T1858" s="250">
        <f>'MMA Rev-Exp Region 6'!I$50</f>
        <v>0</v>
      </c>
      <c r="U1858" s="250">
        <f>'MMA Rev-Exp Region 6'!J$50</f>
        <v>0</v>
      </c>
      <c r="V1858" s="250">
        <f>'MMA Rev-Exp Region 6'!K$50</f>
        <v>0</v>
      </c>
      <c r="W1858" s="250">
        <f>'MMA Rev-Exp Region 6'!L$50</f>
        <v>0</v>
      </c>
    </row>
    <row r="1859" spans="5:23" x14ac:dyDescent="0.3">
      <c r="E1859" s="243">
        <f>Jurat!I$1</f>
        <v>0</v>
      </c>
      <c r="F1859" s="244">
        <f>Jurat!D$33</f>
        <v>0</v>
      </c>
      <c r="G1859" s="219" t="s">
        <v>552</v>
      </c>
      <c r="H1859" s="244">
        <v>42460</v>
      </c>
      <c r="I1859" s="219" t="s">
        <v>491</v>
      </c>
      <c r="J1859" s="219" t="s">
        <v>626</v>
      </c>
      <c r="K1859" s="219" t="s">
        <v>558</v>
      </c>
      <c r="L1859" s="219" t="s">
        <v>561</v>
      </c>
      <c r="M1859" s="236">
        <v>7.2</v>
      </c>
      <c r="N1859" s="240" t="s">
        <v>23</v>
      </c>
      <c r="O1859" s="250">
        <f>'MMA Rev-Exp Region 6'!D$51</f>
        <v>0</v>
      </c>
      <c r="P1859" s="250">
        <f>'MMA Rev-Exp Region 6'!E$51</f>
        <v>0</v>
      </c>
      <c r="Q1859" s="250">
        <f>'MMA Rev-Exp Region 6'!F$51</f>
        <v>0</v>
      </c>
      <c r="R1859" s="250">
        <f>'MMA Rev-Exp Region 6'!G$51</f>
        <v>0</v>
      </c>
      <c r="S1859" s="250">
        <f>'MMA Rev-Exp Region 6'!H$51</f>
        <v>0</v>
      </c>
      <c r="T1859" s="250">
        <f>'MMA Rev-Exp Region 6'!I$51</f>
        <v>0</v>
      </c>
      <c r="U1859" s="250">
        <f>'MMA Rev-Exp Region 6'!J$51</f>
        <v>0</v>
      </c>
      <c r="V1859" s="250">
        <f>'MMA Rev-Exp Region 6'!K$51</f>
        <v>0</v>
      </c>
      <c r="W1859" s="250">
        <f>'MMA Rev-Exp Region 6'!L$51</f>
        <v>0</v>
      </c>
    </row>
    <row r="1860" spans="5:23" x14ac:dyDescent="0.3">
      <c r="E1860" s="243">
        <f>Jurat!I$1</f>
        <v>0</v>
      </c>
      <c r="F1860" s="244">
        <f>Jurat!D$33</f>
        <v>0</v>
      </c>
      <c r="G1860" s="219" t="s">
        <v>552</v>
      </c>
      <c r="H1860" s="244">
        <v>42460</v>
      </c>
      <c r="I1860" s="219" t="s">
        <v>491</v>
      </c>
      <c r="J1860" s="219" t="s">
        <v>626</v>
      </c>
      <c r="K1860" s="219" t="s">
        <v>558</v>
      </c>
      <c r="L1860" s="219" t="s">
        <v>561</v>
      </c>
      <c r="M1860" s="236">
        <v>7.3</v>
      </c>
      <c r="N1860" s="240" t="s">
        <v>171</v>
      </c>
      <c r="O1860" s="250">
        <f>'MMA Rev-Exp Region 6'!D$52</f>
        <v>0</v>
      </c>
      <c r="P1860" s="250">
        <f>'MMA Rev-Exp Region 6'!E$52</f>
        <v>0</v>
      </c>
      <c r="Q1860" s="250">
        <f>'MMA Rev-Exp Region 6'!F$52</f>
        <v>0</v>
      </c>
      <c r="R1860" s="250">
        <f>'MMA Rev-Exp Region 6'!G$52</f>
        <v>0</v>
      </c>
      <c r="S1860" s="250">
        <f>'MMA Rev-Exp Region 6'!H$52</f>
        <v>0</v>
      </c>
      <c r="T1860" s="250">
        <f>'MMA Rev-Exp Region 6'!I$52</f>
        <v>0</v>
      </c>
      <c r="U1860" s="250">
        <f>'MMA Rev-Exp Region 6'!J$52</f>
        <v>0</v>
      </c>
      <c r="V1860" s="250">
        <f>'MMA Rev-Exp Region 6'!K$52</f>
        <v>0</v>
      </c>
      <c r="W1860" s="250">
        <f>'MMA Rev-Exp Region 6'!L$52</f>
        <v>0</v>
      </c>
    </row>
    <row r="1861" spans="5:23" x14ac:dyDescent="0.3">
      <c r="E1861" s="243">
        <f>Jurat!I$1</f>
        <v>0</v>
      </c>
      <c r="F1861" s="244">
        <f>Jurat!D$33</f>
        <v>0</v>
      </c>
      <c r="G1861" s="219" t="s">
        <v>552</v>
      </c>
      <c r="H1861" s="244">
        <v>42460</v>
      </c>
      <c r="I1861" s="219" t="s">
        <v>491</v>
      </c>
      <c r="J1861" s="219" t="s">
        <v>626</v>
      </c>
      <c r="K1861" s="219" t="s">
        <v>558</v>
      </c>
      <c r="L1861" s="219" t="s">
        <v>561</v>
      </c>
      <c r="M1861" s="236" t="s">
        <v>98</v>
      </c>
      <c r="N1861" s="240" t="s">
        <v>571</v>
      </c>
      <c r="O1861" s="250">
        <f>'MMA Rev-Exp Region 6'!D$53</f>
        <v>0</v>
      </c>
      <c r="P1861" s="250">
        <f>'MMA Rev-Exp Region 6'!E$53</f>
        <v>0</v>
      </c>
      <c r="Q1861" s="250">
        <f>'MMA Rev-Exp Region 6'!F$53</f>
        <v>0</v>
      </c>
      <c r="R1861" s="250">
        <f>'MMA Rev-Exp Region 6'!G$53</f>
        <v>0</v>
      </c>
      <c r="S1861" s="250">
        <f>'MMA Rev-Exp Region 6'!H$53</f>
        <v>0</v>
      </c>
      <c r="T1861" s="250">
        <f>'MMA Rev-Exp Region 6'!I$53</f>
        <v>0</v>
      </c>
      <c r="U1861" s="250">
        <f>'MMA Rev-Exp Region 6'!J$53</f>
        <v>0</v>
      </c>
      <c r="V1861" s="250">
        <f>'MMA Rev-Exp Region 6'!K$53</f>
        <v>0</v>
      </c>
      <c r="W1861" s="250">
        <f>'MMA Rev-Exp Region 6'!L$53</f>
        <v>0</v>
      </c>
    </row>
    <row r="1862" spans="5:23" x14ac:dyDescent="0.3">
      <c r="E1862" s="243">
        <f>Jurat!I$1</f>
        <v>0</v>
      </c>
      <c r="F1862" s="244">
        <f>Jurat!D$33</f>
        <v>0</v>
      </c>
      <c r="G1862" s="219" t="s">
        <v>552</v>
      </c>
      <c r="H1862" s="244">
        <v>42460</v>
      </c>
      <c r="I1862" s="219" t="s">
        <v>491</v>
      </c>
      <c r="J1862" s="219" t="s">
        <v>626</v>
      </c>
      <c r="K1862" s="219" t="s">
        <v>558</v>
      </c>
      <c r="L1862" s="219" t="s">
        <v>562</v>
      </c>
      <c r="M1862" s="236">
        <v>8.1</v>
      </c>
      <c r="N1862" s="229" t="s">
        <v>24</v>
      </c>
      <c r="O1862" s="250">
        <f>'MMA Rev-Exp Region 6'!D$55</f>
        <v>0</v>
      </c>
      <c r="P1862" s="250">
        <f>'MMA Rev-Exp Region 6'!E$55</f>
        <v>0</v>
      </c>
      <c r="Q1862" s="250">
        <f>'MMA Rev-Exp Region 6'!F$55</f>
        <v>0</v>
      </c>
      <c r="R1862" s="250">
        <f>'MMA Rev-Exp Region 6'!G$55</f>
        <v>0</v>
      </c>
      <c r="S1862" s="250">
        <f>'MMA Rev-Exp Region 6'!H$55</f>
        <v>0</v>
      </c>
      <c r="T1862" s="250">
        <f>'MMA Rev-Exp Region 6'!I$55</f>
        <v>0</v>
      </c>
      <c r="U1862" s="250">
        <f>'MMA Rev-Exp Region 6'!J$55</f>
        <v>0</v>
      </c>
      <c r="V1862" s="250">
        <f>'MMA Rev-Exp Region 6'!K$55</f>
        <v>0</v>
      </c>
      <c r="W1862" s="250">
        <f>'MMA Rev-Exp Region 6'!L$55</f>
        <v>0</v>
      </c>
    </row>
    <row r="1863" spans="5:23" x14ac:dyDescent="0.3">
      <c r="E1863" s="243">
        <f>Jurat!I$1</f>
        <v>0</v>
      </c>
      <c r="F1863" s="244">
        <f>Jurat!D$33</f>
        <v>0</v>
      </c>
      <c r="G1863" s="219" t="s">
        <v>552</v>
      </c>
      <c r="H1863" s="244">
        <v>42460</v>
      </c>
      <c r="I1863" s="219" t="s">
        <v>491</v>
      </c>
      <c r="J1863" s="219" t="s">
        <v>626</v>
      </c>
      <c r="K1863" s="219" t="s">
        <v>558</v>
      </c>
      <c r="L1863" s="219" t="s">
        <v>562</v>
      </c>
      <c r="M1863" s="236" t="s">
        <v>124</v>
      </c>
      <c r="N1863" s="229" t="s">
        <v>557</v>
      </c>
      <c r="O1863" s="250">
        <f>'MMA Rev-Exp Region 6'!D$56</f>
        <v>0</v>
      </c>
      <c r="P1863" s="250">
        <f>'MMA Rev-Exp Region 6'!E$56</f>
        <v>0</v>
      </c>
      <c r="Q1863" s="250">
        <f>'MMA Rev-Exp Region 6'!F$56</f>
        <v>0</v>
      </c>
      <c r="R1863" s="250">
        <f>'MMA Rev-Exp Region 6'!G$56</f>
        <v>0</v>
      </c>
      <c r="S1863" s="250">
        <f>'MMA Rev-Exp Region 6'!H$56</f>
        <v>0</v>
      </c>
      <c r="T1863" s="250">
        <f>'MMA Rev-Exp Region 6'!I$56</f>
        <v>0</v>
      </c>
      <c r="U1863" s="250">
        <f>'MMA Rev-Exp Region 6'!J$56</f>
        <v>0</v>
      </c>
      <c r="V1863" s="250">
        <f>'MMA Rev-Exp Region 6'!K$56</f>
        <v>0</v>
      </c>
      <c r="W1863" s="250">
        <f>'MMA Rev-Exp Region 6'!L$56</f>
        <v>0</v>
      </c>
    </row>
    <row r="1864" spans="5:23" x14ac:dyDescent="0.3">
      <c r="E1864" s="243">
        <f>Jurat!I$1</f>
        <v>0</v>
      </c>
      <c r="F1864" s="244">
        <f>Jurat!D$33</f>
        <v>0</v>
      </c>
      <c r="G1864" s="219" t="s">
        <v>552</v>
      </c>
      <c r="H1864" s="244">
        <v>42460</v>
      </c>
      <c r="I1864" s="219" t="s">
        <v>491</v>
      </c>
      <c r="J1864" s="219" t="s">
        <v>626</v>
      </c>
      <c r="K1864" s="219" t="s">
        <v>558</v>
      </c>
      <c r="L1864" s="219" t="s">
        <v>562</v>
      </c>
      <c r="M1864" s="236" t="s">
        <v>126</v>
      </c>
      <c r="N1864" s="229" t="s">
        <v>173</v>
      </c>
      <c r="O1864" s="250">
        <f>'MMA Rev-Exp Region 6'!D$57</f>
        <v>0</v>
      </c>
      <c r="P1864" s="250">
        <f>'MMA Rev-Exp Region 6'!E$57</f>
        <v>0</v>
      </c>
      <c r="Q1864" s="250">
        <f>'MMA Rev-Exp Region 6'!F$57</f>
        <v>0</v>
      </c>
      <c r="R1864" s="250">
        <f>'MMA Rev-Exp Region 6'!G$57</f>
        <v>0</v>
      </c>
      <c r="S1864" s="250">
        <f>'MMA Rev-Exp Region 6'!H$57</f>
        <v>0</v>
      </c>
      <c r="T1864" s="250">
        <f>'MMA Rev-Exp Region 6'!I$57</f>
        <v>0</v>
      </c>
      <c r="U1864" s="250">
        <f>'MMA Rev-Exp Region 6'!J$57</f>
        <v>0</v>
      </c>
      <c r="V1864" s="250">
        <f>'MMA Rev-Exp Region 6'!K$57</f>
        <v>0</v>
      </c>
      <c r="W1864" s="250">
        <f>'MMA Rev-Exp Region 6'!L$57</f>
        <v>0</v>
      </c>
    </row>
    <row r="1865" spans="5:23" x14ac:dyDescent="0.3">
      <c r="E1865" s="243">
        <f>Jurat!I$1</f>
        <v>0</v>
      </c>
      <c r="F1865" s="244">
        <f>Jurat!D$33</f>
        <v>0</v>
      </c>
      <c r="G1865" s="219" t="s">
        <v>552</v>
      </c>
      <c r="H1865" s="244">
        <v>42460</v>
      </c>
      <c r="I1865" s="219" t="s">
        <v>491</v>
      </c>
      <c r="J1865" s="219" t="s">
        <v>626</v>
      </c>
      <c r="K1865" s="219" t="s">
        <v>558</v>
      </c>
      <c r="L1865" s="219" t="s">
        <v>562</v>
      </c>
      <c r="M1865" s="236" t="s">
        <v>127</v>
      </c>
      <c r="N1865" s="229" t="s">
        <v>125</v>
      </c>
      <c r="O1865" s="250">
        <f>'MMA Rev-Exp Region 6'!D$58</f>
        <v>0</v>
      </c>
      <c r="P1865" s="250">
        <f>'MMA Rev-Exp Region 6'!E$58</f>
        <v>0</v>
      </c>
      <c r="Q1865" s="250">
        <f>'MMA Rev-Exp Region 6'!F$58</f>
        <v>0</v>
      </c>
      <c r="R1865" s="250">
        <f>'MMA Rev-Exp Region 6'!G$58</f>
        <v>0</v>
      </c>
      <c r="S1865" s="250">
        <f>'MMA Rev-Exp Region 6'!H$58</f>
        <v>0</v>
      </c>
      <c r="T1865" s="250">
        <f>'MMA Rev-Exp Region 6'!I$58</f>
        <v>0</v>
      </c>
      <c r="U1865" s="250">
        <f>'MMA Rev-Exp Region 6'!J$58</f>
        <v>0</v>
      </c>
      <c r="V1865" s="250">
        <f>'MMA Rev-Exp Region 6'!K$58</f>
        <v>0</v>
      </c>
      <c r="W1865" s="250">
        <f>'MMA Rev-Exp Region 6'!L$58</f>
        <v>0</v>
      </c>
    </row>
    <row r="1866" spans="5:23" x14ac:dyDescent="0.3">
      <c r="E1866" s="243">
        <f>Jurat!I$1</f>
        <v>0</v>
      </c>
      <c r="F1866" s="244">
        <f>Jurat!D$33</f>
        <v>0</v>
      </c>
      <c r="G1866" s="219" t="s">
        <v>552</v>
      </c>
      <c r="H1866" s="244">
        <v>42460</v>
      </c>
      <c r="I1866" s="219" t="s">
        <v>491</v>
      </c>
      <c r="J1866" s="219" t="s">
        <v>626</v>
      </c>
      <c r="K1866" s="219" t="s">
        <v>558</v>
      </c>
      <c r="L1866" s="219" t="s">
        <v>562</v>
      </c>
      <c r="M1866" s="236" t="s">
        <v>128</v>
      </c>
      <c r="N1866" s="240" t="s">
        <v>174</v>
      </c>
      <c r="O1866" s="250">
        <f>'MMA Rev-Exp Region 6'!D$59</f>
        <v>0</v>
      </c>
      <c r="P1866" s="250">
        <f>'MMA Rev-Exp Region 6'!E$59</f>
        <v>0</v>
      </c>
      <c r="Q1866" s="250">
        <f>'MMA Rev-Exp Region 6'!F$59</f>
        <v>0</v>
      </c>
      <c r="R1866" s="250">
        <f>'MMA Rev-Exp Region 6'!G$59</f>
        <v>0</v>
      </c>
      <c r="S1866" s="250">
        <f>'MMA Rev-Exp Region 6'!H$59</f>
        <v>0</v>
      </c>
      <c r="T1866" s="250">
        <f>'MMA Rev-Exp Region 6'!I$59</f>
        <v>0</v>
      </c>
      <c r="U1866" s="250">
        <f>'MMA Rev-Exp Region 6'!J$59</f>
        <v>0</v>
      </c>
      <c r="V1866" s="250">
        <f>'MMA Rev-Exp Region 6'!K$59</f>
        <v>0</v>
      </c>
      <c r="W1866" s="250">
        <f>'MMA Rev-Exp Region 6'!L$59</f>
        <v>0</v>
      </c>
    </row>
    <row r="1867" spans="5:23" x14ac:dyDescent="0.3">
      <c r="E1867" s="243">
        <f>Jurat!I$1</f>
        <v>0</v>
      </c>
      <c r="F1867" s="244">
        <f>Jurat!D$33</f>
        <v>0</v>
      </c>
      <c r="G1867" s="219" t="s">
        <v>552</v>
      </c>
      <c r="H1867" s="244">
        <v>42460</v>
      </c>
      <c r="I1867" s="219" t="s">
        <v>491</v>
      </c>
      <c r="J1867" s="219" t="s">
        <v>626</v>
      </c>
      <c r="K1867" s="219" t="s">
        <v>558</v>
      </c>
      <c r="L1867" s="219" t="s">
        <v>562</v>
      </c>
      <c r="M1867" s="236" t="s">
        <v>175</v>
      </c>
      <c r="N1867" s="240" t="s">
        <v>25</v>
      </c>
      <c r="O1867" s="250">
        <f>'MMA Rev-Exp Region 6'!D$60</f>
        <v>0</v>
      </c>
      <c r="P1867" s="250">
        <f>'MMA Rev-Exp Region 6'!E$60</f>
        <v>0</v>
      </c>
      <c r="Q1867" s="250">
        <f>'MMA Rev-Exp Region 6'!F$60</f>
        <v>0</v>
      </c>
      <c r="R1867" s="250">
        <f>'MMA Rev-Exp Region 6'!G$60</f>
        <v>0</v>
      </c>
      <c r="S1867" s="250">
        <f>'MMA Rev-Exp Region 6'!H$60</f>
        <v>0</v>
      </c>
      <c r="T1867" s="250">
        <f>'MMA Rev-Exp Region 6'!I$60</f>
        <v>0</v>
      </c>
      <c r="U1867" s="250">
        <f>'MMA Rev-Exp Region 6'!J$60</f>
        <v>0</v>
      </c>
      <c r="V1867" s="250">
        <f>'MMA Rev-Exp Region 6'!K$60</f>
        <v>0</v>
      </c>
      <c r="W1867" s="250">
        <f>'MMA Rev-Exp Region 6'!L$60</f>
        <v>0</v>
      </c>
    </row>
    <row r="1868" spans="5:23" x14ac:dyDescent="0.3">
      <c r="E1868" s="243">
        <f>Jurat!I$1</f>
        <v>0</v>
      </c>
      <c r="F1868" s="244">
        <f>Jurat!D$33</f>
        <v>0</v>
      </c>
      <c r="G1868" s="219" t="s">
        <v>552</v>
      </c>
      <c r="H1868" s="244">
        <v>42460</v>
      </c>
      <c r="I1868" s="219" t="s">
        <v>491</v>
      </c>
      <c r="J1868" s="219" t="s">
        <v>626</v>
      </c>
      <c r="K1868" s="219" t="s">
        <v>558</v>
      </c>
      <c r="L1868" s="219" t="s">
        <v>562</v>
      </c>
      <c r="M1868" s="236" t="s">
        <v>556</v>
      </c>
      <c r="N1868" s="240" t="s">
        <v>572</v>
      </c>
      <c r="O1868" s="250">
        <f>'MMA Rev-Exp Region 6'!D$61</f>
        <v>0</v>
      </c>
      <c r="P1868" s="250">
        <f>'MMA Rev-Exp Region 6'!E$61</f>
        <v>0</v>
      </c>
      <c r="Q1868" s="250">
        <f>'MMA Rev-Exp Region 6'!F$61</f>
        <v>0</v>
      </c>
      <c r="R1868" s="250">
        <f>'MMA Rev-Exp Region 6'!G$61</f>
        <v>0</v>
      </c>
      <c r="S1868" s="250">
        <f>'MMA Rev-Exp Region 6'!H$61</f>
        <v>0</v>
      </c>
      <c r="T1868" s="250">
        <f>'MMA Rev-Exp Region 6'!I$61</f>
        <v>0</v>
      </c>
      <c r="U1868" s="250">
        <f>'MMA Rev-Exp Region 6'!J$61</f>
        <v>0</v>
      </c>
      <c r="V1868" s="250">
        <f>'MMA Rev-Exp Region 6'!K$61</f>
        <v>0</v>
      </c>
      <c r="W1868" s="250">
        <f>'MMA Rev-Exp Region 6'!L$61</f>
        <v>0</v>
      </c>
    </row>
    <row r="1869" spans="5:23" ht="28.8" x14ac:dyDescent="0.3">
      <c r="E1869" s="243">
        <f>Jurat!I$1</f>
        <v>0</v>
      </c>
      <c r="F1869" s="244">
        <f>Jurat!D$33</f>
        <v>0</v>
      </c>
      <c r="G1869" s="219" t="s">
        <v>552</v>
      </c>
      <c r="H1869" s="244">
        <v>42460</v>
      </c>
      <c r="I1869" s="219" t="s">
        <v>491</v>
      </c>
      <c r="J1869" s="219" t="s">
        <v>626</v>
      </c>
      <c r="K1869" s="219" t="s">
        <v>558</v>
      </c>
      <c r="L1869" s="219" t="s">
        <v>563</v>
      </c>
      <c r="M1869" s="236">
        <v>9.1</v>
      </c>
      <c r="N1869" s="229" t="s">
        <v>221</v>
      </c>
      <c r="O1869" s="250">
        <f>'MMA Rev-Exp Region 6'!D$63</f>
        <v>0</v>
      </c>
      <c r="P1869" s="250">
        <f>'MMA Rev-Exp Region 6'!E$63</f>
        <v>0</v>
      </c>
      <c r="Q1869" s="250">
        <f>'MMA Rev-Exp Region 6'!F$63</f>
        <v>0</v>
      </c>
      <c r="R1869" s="250">
        <f>'MMA Rev-Exp Region 6'!G$63</f>
        <v>0</v>
      </c>
      <c r="S1869" s="250">
        <f>'MMA Rev-Exp Region 6'!H$63</f>
        <v>0</v>
      </c>
      <c r="T1869" s="250">
        <f>'MMA Rev-Exp Region 6'!I$63</f>
        <v>0</v>
      </c>
      <c r="U1869" s="250">
        <f>'MMA Rev-Exp Region 6'!J$63</f>
        <v>0</v>
      </c>
      <c r="V1869" s="250">
        <f>'MMA Rev-Exp Region 6'!K$63</f>
        <v>0</v>
      </c>
      <c r="W1869" s="250">
        <f>'MMA Rev-Exp Region 6'!L$63</f>
        <v>0</v>
      </c>
    </row>
    <row r="1870" spans="5:23" x14ac:dyDescent="0.3">
      <c r="E1870" s="243">
        <f>Jurat!I$1</f>
        <v>0</v>
      </c>
      <c r="F1870" s="244">
        <f>Jurat!D$33</f>
        <v>0</v>
      </c>
      <c r="G1870" s="219" t="s">
        <v>552</v>
      </c>
      <c r="H1870" s="244">
        <v>42460</v>
      </c>
      <c r="I1870" s="219" t="s">
        <v>491</v>
      </c>
      <c r="J1870" s="219" t="s">
        <v>626</v>
      </c>
      <c r="K1870" s="219" t="s">
        <v>558</v>
      </c>
      <c r="L1870" s="219" t="s">
        <v>563</v>
      </c>
      <c r="M1870" s="236" t="s">
        <v>118</v>
      </c>
      <c r="N1870" s="229" t="s">
        <v>222</v>
      </c>
      <c r="O1870" s="250">
        <f>'MMA Rev-Exp Region 6'!D$64</f>
        <v>0</v>
      </c>
      <c r="P1870" s="250">
        <f>'MMA Rev-Exp Region 6'!E$64</f>
        <v>0</v>
      </c>
      <c r="Q1870" s="250">
        <f>'MMA Rev-Exp Region 6'!F$64</f>
        <v>0</v>
      </c>
      <c r="R1870" s="250">
        <f>'MMA Rev-Exp Region 6'!G$64</f>
        <v>0</v>
      </c>
      <c r="S1870" s="250">
        <f>'MMA Rev-Exp Region 6'!H$64</f>
        <v>0</v>
      </c>
      <c r="T1870" s="250">
        <f>'MMA Rev-Exp Region 6'!I$64</f>
        <v>0</v>
      </c>
      <c r="U1870" s="250">
        <f>'MMA Rev-Exp Region 6'!J$64</f>
        <v>0</v>
      </c>
      <c r="V1870" s="250">
        <f>'MMA Rev-Exp Region 6'!K$64</f>
        <v>0</v>
      </c>
      <c r="W1870" s="250">
        <f>'MMA Rev-Exp Region 6'!L$64</f>
        <v>0</v>
      </c>
    </row>
    <row r="1871" spans="5:23" x14ac:dyDescent="0.3">
      <c r="E1871" s="243">
        <f>Jurat!I$1</f>
        <v>0</v>
      </c>
      <c r="F1871" s="244">
        <f>Jurat!D$33</f>
        <v>0</v>
      </c>
      <c r="G1871" s="219" t="s">
        <v>552</v>
      </c>
      <c r="H1871" s="244">
        <v>42460</v>
      </c>
      <c r="I1871" s="219" t="s">
        <v>491</v>
      </c>
      <c r="J1871" s="219" t="s">
        <v>626</v>
      </c>
      <c r="K1871" s="219" t="s">
        <v>558</v>
      </c>
      <c r="L1871" s="219" t="s">
        <v>563</v>
      </c>
      <c r="M1871" s="236" t="s">
        <v>119</v>
      </c>
      <c r="N1871" s="229" t="s">
        <v>223</v>
      </c>
      <c r="O1871" s="250">
        <f>'MMA Rev-Exp Region 6'!D$65</f>
        <v>0</v>
      </c>
      <c r="P1871" s="250">
        <f>'MMA Rev-Exp Region 6'!E$65</f>
        <v>0</v>
      </c>
      <c r="Q1871" s="250">
        <f>'MMA Rev-Exp Region 6'!F$65</f>
        <v>0</v>
      </c>
      <c r="R1871" s="250">
        <f>'MMA Rev-Exp Region 6'!G$65</f>
        <v>0</v>
      </c>
      <c r="S1871" s="250">
        <f>'MMA Rev-Exp Region 6'!H$65</f>
        <v>0</v>
      </c>
      <c r="T1871" s="250">
        <f>'MMA Rev-Exp Region 6'!I$65</f>
        <v>0</v>
      </c>
      <c r="U1871" s="250">
        <f>'MMA Rev-Exp Region 6'!J$65</f>
        <v>0</v>
      </c>
      <c r="V1871" s="250">
        <f>'MMA Rev-Exp Region 6'!K$65</f>
        <v>0</v>
      </c>
      <c r="W1871" s="250">
        <f>'MMA Rev-Exp Region 6'!L$65</f>
        <v>0</v>
      </c>
    </row>
    <row r="1872" spans="5:23" x14ac:dyDescent="0.3">
      <c r="E1872" s="243">
        <f>Jurat!I$1</f>
        <v>0</v>
      </c>
      <c r="F1872" s="244">
        <f>Jurat!D$33</f>
        <v>0</v>
      </c>
      <c r="G1872" s="219" t="s">
        <v>552</v>
      </c>
      <c r="H1872" s="244">
        <v>42460</v>
      </c>
      <c r="I1872" s="219" t="s">
        <v>491</v>
      </c>
      <c r="J1872" s="219" t="s">
        <v>626</v>
      </c>
      <c r="K1872" s="219" t="s">
        <v>558</v>
      </c>
      <c r="L1872" s="219" t="s">
        <v>563</v>
      </c>
      <c r="M1872" s="236" t="s">
        <v>120</v>
      </c>
      <c r="N1872" s="229" t="s">
        <v>176</v>
      </c>
      <c r="O1872" s="250">
        <f>'MMA Rev-Exp Region 6'!D$66</f>
        <v>0</v>
      </c>
      <c r="P1872" s="250">
        <f>'MMA Rev-Exp Region 6'!E$66</f>
        <v>0</v>
      </c>
      <c r="Q1872" s="250">
        <f>'MMA Rev-Exp Region 6'!F$66</f>
        <v>0</v>
      </c>
      <c r="R1872" s="250">
        <f>'MMA Rev-Exp Region 6'!G$66</f>
        <v>0</v>
      </c>
      <c r="S1872" s="250">
        <f>'MMA Rev-Exp Region 6'!H$66</f>
        <v>0</v>
      </c>
      <c r="T1872" s="250">
        <f>'MMA Rev-Exp Region 6'!I$66</f>
        <v>0</v>
      </c>
      <c r="U1872" s="250">
        <f>'MMA Rev-Exp Region 6'!J$66</f>
        <v>0</v>
      </c>
      <c r="V1872" s="250">
        <f>'MMA Rev-Exp Region 6'!K$66</f>
        <v>0</v>
      </c>
      <c r="W1872" s="250">
        <f>'MMA Rev-Exp Region 6'!L$66</f>
        <v>0</v>
      </c>
    </row>
    <row r="1873" spans="5:23" x14ac:dyDescent="0.3">
      <c r="E1873" s="243">
        <f>Jurat!I$1</f>
        <v>0</v>
      </c>
      <c r="F1873" s="244">
        <f>Jurat!D$33</f>
        <v>0</v>
      </c>
      <c r="G1873" s="219" t="s">
        <v>552</v>
      </c>
      <c r="H1873" s="244">
        <v>42460</v>
      </c>
      <c r="I1873" s="219" t="s">
        <v>491</v>
      </c>
      <c r="J1873" s="219" t="s">
        <v>626</v>
      </c>
      <c r="K1873" s="219" t="s">
        <v>558</v>
      </c>
      <c r="L1873" s="219" t="s">
        <v>563</v>
      </c>
      <c r="M1873" s="236" t="s">
        <v>121</v>
      </c>
      <c r="N1873" s="229" t="s">
        <v>146</v>
      </c>
      <c r="O1873" s="250">
        <f>'MMA Rev-Exp Region 6'!D$67</f>
        <v>0</v>
      </c>
      <c r="P1873" s="250">
        <f>'MMA Rev-Exp Region 6'!E$67</f>
        <v>0</v>
      </c>
      <c r="Q1873" s="250">
        <f>'MMA Rev-Exp Region 6'!F$67</f>
        <v>0</v>
      </c>
      <c r="R1873" s="250">
        <f>'MMA Rev-Exp Region 6'!G$67</f>
        <v>0</v>
      </c>
      <c r="S1873" s="250">
        <f>'MMA Rev-Exp Region 6'!H$67</f>
        <v>0</v>
      </c>
      <c r="T1873" s="250">
        <f>'MMA Rev-Exp Region 6'!I$67</f>
        <v>0</v>
      </c>
      <c r="U1873" s="250">
        <f>'MMA Rev-Exp Region 6'!J$67</f>
        <v>0</v>
      </c>
      <c r="V1873" s="250">
        <f>'MMA Rev-Exp Region 6'!K$67</f>
        <v>0</v>
      </c>
      <c r="W1873" s="250">
        <f>'MMA Rev-Exp Region 6'!L$67</f>
        <v>0</v>
      </c>
    </row>
    <row r="1874" spans="5:23" x14ac:dyDescent="0.3">
      <c r="E1874" s="243">
        <f>Jurat!I$1</f>
        <v>0</v>
      </c>
      <c r="F1874" s="244">
        <f>Jurat!D$33</f>
        <v>0</v>
      </c>
      <c r="G1874" s="219" t="s">
        <v>552</v>
      </c>
      <c r="H1874" s="244">
        <v>42460</v>
      </c>
      <c r="I1874" s="219" t="s">
        <v>491</v>
      </c>
      <c r="J1874" s="219" t="s">
        <v>626</v>
      </c>
      <c r="K1874" s="219" t="s">
        <v>558</v>
      </c>
      <c r="L1874" s="219" t="s">
        <v>563</v>
      </c>
      <c r="M1874" s="236" t="s">
        <v>122</v>
      </c>
      <c r="N1874" s="229" t="s">
        <v>178</v>
      </c>
      <c r="O1874" s="250">
        <f>'MMA Rev-Exp Region 6'!D$68</f>
        <v>0</v>
      </c>
      <c r="P1874" s="250">
        <f>'MMA Rev-Exp Region 6'!E$68</f>
        <v>0</v>
      </c>
      <c r="Q1874" s="250">
        <f>'MMA Rev-Exp Region 6'!F$68</f>
        <v>0</v>
      </c>
      <c r="R1874" s="250">
        <f>'MMA Rev-Exp Region 6'!G$68</f>
        <v>0</v>
      </c>
      <c r="S1874" s="250">
        <f>'MMA Rev-Exp Region 6'!H$68</f>
        <v>0</v>
      </c>
      <c r="T1874" s="250">
        <f>'MMA Rev-Exp Region 6'!I$68</f>
        <v>0</v>
      </c>
      <c r="U1874" s="250">
        <f>'MMA Rev-Exp Region 6'!J$68</f>
        <v>0</v>
      </c>
      <c r="V1874" s="250">
        <f>'MMA Rev-Exp Region 6'!K$68</f>
        <v>0</v>
      </c>
      <c r="W1874" s="250">
        <f>'MMA Rev-Exp Region 6'!L$68</f>
        <v>0</v>
      </c>
    </row>
    <row r="1875" spans="5:23" x14ac:dyDescent="0.3">
      <c r="E1875" s="243">
        <f>Jurat!I$1</f>
        <v>0</v>
      </c>
      <c r="F1875" s="244">
        <f>Jurat!D$33</f>
        <v>0</v>
      </c>
      <c r="G1875" s="219" t="s">
        <v>552</v>
      </c>
      <c r="H1875" s="244">
        <v>42460</v>
      </c>
      <c r="I1875" s="219" t="s">
        <v>491</v>
      </c>
      <c r="J1875" s="219" t="s">
        <v>626</v>
      </c>
      <c r="K1875" s="219" t="s">
        <v>558</v>
      </c>
      <c r="L1875" s="219" t="s">
        <v>563</v>
      </c>
      <c r="M1875" s="236" t="s">
        <v>123</v>
      </c>
      <c r="N1875" s="229" t="s">
        <v>585</v>
      </c>
      <c r="O1875" s="250">
        <f>'MMA Rev-Exp Region 6'!D$69</f>
        <v>0</v>
      </c>
      <c r="P1875" s="250">
        <f>'MMA Rev-Exp Region 6'!E$69</f>
        <v>0</v>
      </c>
      <c r="Q1875" s="250">
        <f>'MMA Rev-Exp Region 6'!F$69</f>
        <v>0</v>
      </c>
      <c r="R1875" s="250">
        <f>'MMA Rev-Exp Region 6'!G$69</f>
        <v>0</v>
      </c>
      <c r="S1875" s="250">
        <f>'MMA Rev-Exp Region 6'!H$69</f>
        <v>0</v>
      </c>
      <c r="T1875" s="250">
        <f>'MMA Rev-Exp Region 6'!I$69</f>
        <v>0</v>
      </c>
      <c r="U1875" s="250">
        <f>'MMA Rev-Exp Region 6'!J$69</f>
        <v>0</v>
      </c>
      <c r="V1875" s="250">
        <f>'MMA Rev-Exp Region 6'!K$69</f>
        <v>0</v>
      </c>
      <c r="W1875" s="250">
        <f>'MMA Rev-Exp Region 6'!L$69</f>
        <v>0</v>
      </c>
    </row>
    <row r="1876" spans="5:23" x14ac:dyDescent="0.3">
      <c r="E1876" s="243">
        <f>Jurat!I$1</f>
        <v>0</v>
      </c>
      <c r="F1876" s="244">
        <f>Jurat!D$33</f>
        <v>0</v>
      </c>
      <c r="G1876" s="219" t="s">
        <v>552</v>
      </c>
      <c r="H1876" s="244">
        <v>42460</v>
      </c>
      <c r="I1876" s="219" t="s">
        <v>491</v>
      </c>
      <c r="J1876" s="219" t="s">
        <v>626</v>
      </c>
      <c r="K1876" s="219" t="s">
        <v>558</v>
      </c>
      <c r="L1876" s="219" t="s">
        <v>6</v>
      </c>
      <c r="M1876" s="236" t="s">
        <v>129</v>
      </c>
      <c r="N1876" s="229" t="s">
        <v>224</v>
      </c>
      <c r="O1876" s="250">
        <f>'MMA Rev-Exp Region 6'!D$71</f>
        <v>0</v>
      </c>
      <c r="P1876" s="250">
        <f>'MMA Rev-Exp Region 6'!E$71</f>
        <v>0</v>
      </c>
      <c r="Q1876" s="250">
        <f>'MMA Rev-Exp Region 6'!F$71</f>
        <v>0</v>
      </c>
      <c r="R1876" s="250">
        <f>'MMA Rev-Exp Region 6'!G$71</f>
        <v>0</v>
      </c>
      <c r="S1876" s="250">
        <f>'MMA Rev-Exp Region 6'!H$71</f>
        <v>0</v>
      </c>
      <c r="T1876" s="250">
        <f>'MMA Rev-Exp Region 6'!I$71</f>
        <v>0</v>
      </c>
      <c r="U1876" s="250">
        <f>'MMA Rev-Exp Region 6'!J$71</f>
        <v>0</v>
      </c>
      <c r="V1876" s="250">
        <f>'MMA Rev-Exp Region 6'!K$71</f>
        <v>0</v>
      </c>
      <c r="W1876" s="250">
        <f>'MMA Rev-Exp Region 6'!L$71</f>
        <v>0</v>
      </c>
    </row>
    <row r="1877" spans="5:23" x14ac:dyDescent="0.3">
      <c r="E1877" s="243">
        <f>Jurat!I$1</f>
        <v>0</v>
      </c>
      <c r="F1877" s="244">
        <f>Jurat!D$33</f>
        <v>0</v>
      </c>
      <c r="G1877" s="219" t="s">
        <v>552</v>
      </c>
      <c r="H1877" s="244">
        <v>42460</v>
      </c>
      <c r="I1877" s="219" t="s">
        <v>491</v>
      </c>
      <c r="J1877" s="219" t="s">
        <v>626</v>
      </c>
      <c r="K1877" s="219" t="s">
        <v>558</v>
      </c>
      <c r="L1877" s="219" t="s">
        <v>6</v>
      </c>
      <c r="M1877" s="236" t="s">
        <v>50</v>
      </c>
      <c r="N1877" s="229" t="s">
        <v>179</v>
      </c>
      <c r="O1877" s="250">
        <f>'MMA Rev-Exp Region 6'!D$72</f>
        <v>0</v>
      </c>
      <c r="P1877" s="250">
        <f>'MMA Rev-Exp Region 6'!E$72</f>
        <v>0</v>
      </c>
      <c r="Q1877" s="250">
        <f>'MMA Rev-Exp Region 6'!F$72</f>
        <v>0</v>
      </c>
      <c r="R1877" s="250">
        <f>'MMA Rev-Exp Region 6'!G$72</f>
        <v>0</v>
      </c>
      <c r="S1877" s="250">
        <f>'MMA Rev-Exp Region 6'!H$72</f>
        <v>0</v>
      </c>
      <c r="T1877" s="250">
        <f>'MMA Rev-Exp Region 6'!I$72</f>
        <v>0</v>
      </c>
      <c r="U1877" s="250">
        <f>'MMA Rev-Exp Region 6'!J$72</f>
        <v>0</v>
      </c>
      <c r="V1877" s="250">
        <f>'MMA Rev-Exp Region 6'!K$72</f>
        <v>0</v>
      </c>
      <c r="W1877" s="250">
        <f>'MMA Rev-Exp Region 6'!L$72</f>
        <v>0</v>
      </c>
    </row>
    <row r="1878" spans="5:23" x14ac:dyDescent="0.3">
      <c r="E1878" s="243">
        <f>Jurat!I$1</f>
        <v>0</v>
      </c>
      <c r="F1878" s="244">
        <f>Jurat!D$33</f>
        <v>0</v>
      </c>
      <c r="G1878" s="219" t="s">
        <v>552</v>
      </c>
      <c r="H1878" s="244">
        <v>42460</v>
      </c>
      <c r="I1878" s="219" t="s">
        <v>491</v>
      </c>
      <c r="J1878" s="219" t="s">
        <v>626</v>
      </c>
      <c r="K1878" s="219" t="s">
        <v>558</v>
      </c>
      <c r="L1878" s="219" t="s">
        <v>6</v>
      </c>
      <c r="M1878" s="236" t="s">
        <v>51</v>
      </c>
      <c r="N1878" s="229" t="s">
        <v>180</v>
      </c>
      <c r="O1878" s="250">
        <f>'MMA Rev-Exp Region 6'!D$73</f>
        <v>0</v>
      </c>
      <c r="P1878" s="250">
        <f>'MMA Rev-Exp Region 6'!E$73</f>
        <v>0</v>
      </c>
      <c r="Q1878" s="250">
        <f>'MMA Rev-Exp Region 6'!F$73</f>
        <v>0</v>
      </c>
      <c r="R1878" s="250">
        <f>'MMA Rev-Exp Region 6'!G$73</f>
        <v>0</v>
      </c>
      <c r="S1878" s="250">
        <f>'MMA Rev-Exp Region 6'!H$73</f>
        <v>0</v>
      </c>
      <c r="T1878" s="250">
        <f>'MMA Rev-Exp Region 6'!I$73</f>
        <v>0</v>
      </c>
      <c r="U1878" s="250">
        <f>'MMA Rev-Exp Region 6'!J$73</f>
        <v>0</v>
      </c>
      <c r="V1878" s="250">
        <f>'MMA Rev-Exp Region 6'!K$73</f>
        <v>0</v>
      </c>
      <c r="W1878" s="250">
        <f>'MMA Rev-Exp Region 6'!L$73</f>
        <v>0</v>
      </c>
    </row>
    <row r="1879" spans="5:23" x14ac:dyDescent="0.3">
      <c r="E1879" s="243">
        <f>Jurat!I$1</f>
        <v>0</v>
      </c>
      <c r="F1879" s="244">
        <f>Jurat!D$33</f>
        <v>0</v>
      </c>
      <c r="G1879" s="219" t="s">
        <v>552</v>
      </c>
      <c r="H1879" s="244">
        <v>42460</v>
      </c>
      <c r="I1879" s="219" t="s">
        <v>491</v>
      </c>
      <c r="J1879" s="219" t="s">
        <v>626</v>
      </c>
      <c r="K1879" s="219" t="s">
        <v>558</v>
      </c>
      <c r="L1879" s="219" t="s">
        <v>6</v>
      </c>
      <c r="M1879" s="236" t="s">
        <v>181</v>
      </c>
      <c r="N1879" s="229" t="s">
        <v>577</v>
      </c>
      <c r="O1879" s="250">
        <f>'MMA Rev-Exp Region 6'!D$74</f>
        <v>0</v>
      </c>
      <c r="P1879" s="250">
        <f>'MMA Rev-Exp Region 6'!E$74</f>
        <v>0</v>
      </c>
      <c r="Q1879" s="250">
        <f>'MMA Rev-Exp Region 6'!F$74</f>
        <v>0</v>
      </c>
      <c r="R1879" s="250">
        <f>'MMA Rev-Exp Region 6'!G$74</f>
        <v>0</v>
      </c>
      <c r="S1879" s="250">
        <f>'MMA Rev-Exp Region 6'!H$74</f>
        <v>0</v>
      </c>
      <c r="T1879" s="250">
        <f>'MMA Rev-Exp Region 6'!I$74</f>
        <v>0</v>
      </c>
      <c r="U1879" s="250">
        <f>'MMA Rev-Exp Region 6'!J$74</f>
        <v>0</v>
      </c>
      <c r="V1879" s="250">
        <f>'MMA Rev-Exp Region 6'!K$74</f>
        <v>0</v>
      </c>
      <c r="W1879" s="250">
        <f>'MMA Rev-Exp Region 6'!L$74</f>
        <v>0</v>
      </c>
    </row>
    <row r="1880" spans="5:23" x14ac:dyDescent="0.3">
      <c r="E1880" s="243">
        <f>Jurat!I$1</f>
        <v>0</v>
      </c>
      <c r="F1880" s="244">
        <f>Jurat!D$33</f>
        <v>0</v>
      </c>
      <c r="G1880" s="219" t="s">
        <v>552</v>
      </c>
      <c r="H1880" s="244">
        <v>42460</v>
      </c>
      <c r="I1880" s="219" t="s">
        <v>491</v>
      </c>
      <c r="J1880" s="219" t="s">
        <v>626</v>
      </c>
      <c r="K1880" s="219" t="s">
        <v>558</v>
      </c>
      <c r="L1880" s="219" t="s">
        <v>547</v>
      </c>
      <c r="M1880" s="237" t="s">
        <v>132</v>
      </c>
      <c r="N1880" s="228" t="s">
        <v>36</v>
      </c>
      <c r="O1880" s="250">
        <f>'MMA Rev-Exp Region 6'!D$80</f>
        <v>0</v>
      </c>
      <c r="P1880" s="250">
        <f>'MMA Rev-Exp Region 6'!E$80</f>
        <v>0</v>
      </c>
      <c r="Q1880" s="250">
        <f>'MMA Rev-Exp Region 6'!F$80</f>
        <v>0</v>
      </c>
      <c r="R1880" s="250">
        <f>'MMA Rev-Exp Region 6'!G$80</f>
        <v>0</v>
      </c>
      <c r="S1880" s="250">
        <f>'MMA Rev-Exp Region 6'!H$80</f>
        <v>0</v>
      </c>
      <c r="T1880" s="250">
        <f>'MMA Rev-Exp Region 6'!I$80</f>
        <v>0</v>
      </c>
      <c r="U1880" s="250">
        <f>'MMA Rev-Exp Region 6'!J$80</f>
        <v>0</v>
      </c>
      <c r="V1880" s="250">
        <f>'MMA Rev-Exp Region 6'!K$80</f>
        <v>0</v>
      </c>
      <c r="W1880" s="250">
        <f>'MMA Rev-Exp Region 6'!L$80</f>
        <v>0</v>
      </c>
    </row>
    <row r="1881" spans="5:23" x14ac:dyDescent="0.3">
      <c r="E1881" s="243">
        <f>Jurat!I$1</f>
        <v>0</v>
      </c>
      <c r="F1881" s="244">
        <f>Jurat!D$33</f>
        <v>0</v>
      </c>
      <c r="G1881" s="219" t="s">
        <v>552</v>
      </c>
      <c r="H1881" s="244">
        <v>42460</v>
      </c>
      <c r="I1881" s="219" t="s">
        <v>491</v>
      </c>
      <c r="J1881" s="219" t="s">
        <v>626</v>
      </c>
      <c r="K1881" s="219" t="s">
        <v>558</v>
      </c>
      <c r="L1881" s="219" t="s">
        <v>547</v>
      </c>
      <c r="M1881" s="237" t="s">
        <v>182</v>
      </c>
      <c r="N1881" s="228" t="s">
        <v>148</v>
      </c>
      <c r="O1881" s="250">
        <f>'MMA Rev-Exp Region 6'!D$81</f>
        <v>0</v>
      </c>
      <c r="P1881" s="250">
        <f>'MMA Rev-Exp Region 6'!E$81</f>
        <v>0</v>
      </c>
      <c r="Q1881" s="250">
        <f>'MMA Rev-Exp Region 6'!F$81</f>
        <v>0</v>
      </c>
      <c r="R1881" s="250">
        <f>'MMA Rev-Exp Region 6'!G$81</f>
        <v>0</v>
      </c>
      <c r="S1881" s="250">
        <f>'MMA Rev-Exp Region 6'!H$81</f>
        <v>0</v>
      </c>
      <c r="T1881" s="250">
        <f>'MMA Rev-Exp Region 6'!I$81</f>
        <v>0</v>
      </c>
      <c r="U1881" s="250">
        <f>'MMA Rev-Exp Region 6'!J$81</f>
        <v>0</v>
      </c>
      <c r="V1881" s="250">
        <f>'MMA Rev-Exp Region 6'!K$81</f>
        <v>0</v>
      </c>
      <c r="W1881" s="250">
        <f>'MMA Rev-Exp Region 6'!L$81</f>
        <v>0</v>
      </c>
    </row>
    <row r="1882" spans="5:23" x14ac:dyDescent="0.3">
      <c r="E1882" s="243">
        <f>Jurat!I$1</f>
        <v>0</v>
      </c>
      <c r="F1882" s="244">
        <f>Jurat!D$33</f>
        <v>0</v>
      </c>
      <c r="G1882" s="219" t="s">
        <v>552</v>
      </c>
      <c r="H1882" s="244">
        <v>42460</v>
      </c>
      <c r="I1882" s="219" t="s">
        <v>491</v>
      </c>
      <c r="J1882" s="219" t="s">
        <v>626</v>
      </c>
      <c r="K1882" s="219" t="s">
        <v>558</v>
      </c>
      <c r="L1882" s="219" t="s">
        <v>547</v>
      </c>
      <c r="M1882" s="237" t="s">
        <v>184</v>
      </c>
      <c r="N1882" s="228" t="s">
        <v>44</v>
      </c>
      <c r="O1882" s="250">
        <f>'MMA Rev-Exp Region 6'!D$83</f>
        <v>0</v>
      </c>
      <c r="P1882" s="250">
        <f>'MMA Rev-Exp Region 6'!E$83</f>
        <v>0</v>
      </c>
      <c r="Q1882" s="250">
        <f>'MMA Rev-Exp Region 6'!F$83</f>
        <v>0</v>
      </c>
      <c r="R1882" s="250">
        <f>'MMA Rev-Exp Region 6'!G$83</f>
        <v>0</v>
      </c>
      <c r="S1882" s="250">
        <f>'MMA Rev-Exp Region 6'!H$83</f>
        <v>0</v>
      </c>
      <c r="T1882" s="250">
        <f>'MMA Rev-Exp Region 6'!I$83</f>
        <v>0</v>
      </c>
      <c r="U1882" s="250">
        <f>'MMA Rev-Exp Region 6'!J$83</f>
        <v>0</v>
      </c>
      <c r="V1882" s="250">
        <f>'MMA Rev-Exp Region 6'!K$83</f>
        <v>0</v>
      </c>
      <c r="W1882" s="250">
        <f>'MMA Rev-Exp Region 6'!L$83</f>
        <v>0</v>
      </c>
    </row>
    <row r="1883" spans="5:23" x14ac:dyDescent="0.3">
      <c r="E1883" s="243">
        <f>Jurat!I$1</f>
        <v>0</v>
      </c>
      <c r="F1883" s="244">
        <f>Jurat!D$33</f>
        <v>0</v>
      </c>
      <c r="G1883" s="219" t="s">
        <v>552</v>
      </c>
      <c r="H1883" s="244">
        <v>42460</v>
      </c>
      <c r="I1883" s="219" t="s">
        <v>491</v>
      </c>
      <c r="J1883" s="219" t="s">
        <v>626</v>
      </c>
      <c r="K1883" s="219" t="s">
        <v>558</v>
      </c>
      <c r="L1883" s="219" t="s">
        <v>547</v>
      </c>
      <c r="M1883" s="237" t="s">
        <v>185</v>
      </c>
      <c r="N1883" s="228" t="s">
        <v>427</v>
      </c>
      <c r="O1883" s="250">
        <f>'MMA Rev-Exp Region 6'!D$84</f>
        <v>0</v>
      </c>
      <c r="P1883" s="250">
        <f>'MMA Rev-Exp Region 6'!E$84</f>
        <v>0</v>
      </c>
      <c r="Q1883" s="250">
        <f>'MMA Rev-Exp Region 6'!F$84</f>
        <v>0</v>
      </c>
      <c r="R1883" s="250">
        <f>'MMA Rev-Exp Region 6'!G$84</f>
        <v>0</v>
      </c>
      <c r="S1883" s="250">
        <f>'MMA Rev-Exp Region 6'!H$84</f>
        <v>0</v>
      </c>
      <c r="T1883" s="250">
        <f>'MMA Rev-Exp Region 6'!I$84</f>
        <v>0</v>
      </c>
      <c r="U1883" s="250">
        <f>'MMA Rev-Exp Region 6'!J$84</f>
        <v>0</v>
      </c>
      <c r="V1883" s="250">
        <f>'MMA Rev-Exp Region 6'!K$84</f>
        <v>0</v>
      </c>
      <c r="W1883" s="250">
        <f>'MMA Rev-Exp Region 6'!L$84</f>
        <v>0</v>
      </c>
    </row>
    <row r="1884" spans="5:23" x14ac:dyDescent="0.3">
      <c r="E1884" s="243">
        <f>Jurat!I$1</f>
        <v>0</v>
      </c>
      <c r="F1884" s="244">
        <f>Jurat!D$33</f>
        <v>0</v>
      </c>
      <c r="G1884" s="219" t="s">
        <v>552</v>
      </c>
      <c r="H1884" s="244">
        <v>42460</v>
      </c>
      <c r="I1884" s="219" t="s">
        <v>491</v>
      </c>
      <c r="J1884" s="219" t="s">
        <v>626</v>
      </c>
      <c r="K1884" s="219" t="s">
        <v>564</v>
      </c>
      <c r="L1884" s="219" t="s">
        <v>549</v>
      </c>
      <c r="M1884" s="236" t="s">
        <v>133</v>
      </c>
      <c r="N1884" s="228" t="s">
        <v>30</v>
      </c>
      <c r="O1884" s="250">
        <f>'MMA Rev-Exp Region 6'!D$89</f>
        <v>0</v>
      </c>
      <c r="P1884" s="250">
        <v>0</v>
      </c>
      <c r="Q1884" s="250">
        <v>0</v>
      </c>
      <c r="R1884" s="250">
        <v>0</v>
      </c>
      <c r="S1884" s="250">
        <v>0</v>
      </c>
      <c r="T1884" s="250">
        <v>0</v>
      </c>
      <c r="U1884" s="250">
        <v>0</v>
      </c>
      <c r="V1884" s="250">
        <v>0</v>
      </c>
      <c r="W1884" s="250">
        <v>0</v>
      </c>
    </row>
    <row r="1885" spans="5:23" x14ac:dyDescent="0.3">
      <c r="E1885" s="243">
        <f>Jurat!I$1</f>
        <v>0</v>
      </c>
      <c r="F1885" s="244">
        <f>Jurat!D$33</f>
        <v>0</v>
      </c>
      <c r="G1885" s="219" t="s">
        <v>552</v>
      </c>
      <c r="H1885" s="244">
        <v>42460</v>
      </c>
      <c r="I1885" s="219" t="s">
        <v>491</v>
      </c>
      <c r="J1885" s="219" t="s">
        <v>626</v>
      </c>
      <c r="K1885" s="219" t="s">
        <v>564</v>
      </c>
      <c r="L1885" s="219" t="s">
        <v>549</v>
      </c>
      <c r="M1885" s="236" t="s">
        <v>134</v>
      </c>
      <c r="N1885" s="231" t="s">
        <v>109</v>
      </c>
      <c r="O1885" s="250">
        <f>'MMA Rev-Exp Region 6'!D$90</f>
        <v>0</v>
      </c>
      <c r="P1885" s="250">
        <v>0</v>
      </c>
      <c r="Q1885" s="250">
        <v>0</v>
      </c>
      <c r="R1885" s="250">
        <v>0</v>
      </c>
      <c r="S1885" s="250">
        <v>0</v>
      </c>
      <c r="T1885" s="250">
        <v>0</v>
      </c>
      <c r="U1885" s="250">
        <v>0</v>
      </c>
      <c r="V1885" s="250">
        <v>0</v>
      </c>
      <c r="W1885" s="250">
        <v>0</v>
      </c>
    </row>
    <row r="1886" spans="5:23" x14ac:dyDescent="0.3">
      <c r="E1886" s="243">
        <f>Jurat!I$1</f>
        <v>0</v>
      </c>
      <c r="F1886" s="244">
        <f>Jurat!D$33</f>
        <v>0</v>
      </c>
      <c r="G1886" s="219" t="s">
        <v>552</v>
      </c>
      <c r="H1886" s="244">
        <v>42460</v>
      </c>
      <c r="I1886" s="219" t="s">
        <v>491</v>
      </c>
      <c r="J1886" s="219" t="s">
        <v>626</v>
      </c>
      <c r="K1886" s="219" t="s">
        <v>564</v>
      </c>
      <c r="L1886" s="219" t="s">
        <v>549</v>
      </c>
      <c r="M1886" s="236" t="s">
        <v>135</v>
      </c>
      <c r="N1886" s="228" t="s">
        <v>110</v>
      </c>
      <c r="O1886" s="250">
        <f>'MMA Rev-Exp Region 6'!D$91</f>
        <v>0</v>
      </c>
      <c r="P1886" s="250">
        <v>0</v>
      </c>
      <c r="Q1886" s="250">
        <v>0</v>
      </c>
      <c r="R1886" s="250">
        <v>0</v>
      </c>
      <c r="S1886" s="250">
        <v>0</v>
      </c>
      <c r="T1886" s="250">
        <v>0</v>
      </c>
      <c r="U1886" s="250">
        <v>0</v>
      </c>
      <c r="V1886" s="250">
        <v>0</v>
      </c>
      <c r="W1886" s="250">
        <v>0</v>
      </c>
    </row>
    <row r="1887" spans="5:23" x14ac:dyDescent="0.3">
      <c r="E1887" s="243">
        <f>Jurat!I$1</f>
        <v>0</v>
      </c>
      <c r="F1887" s="244">
        <f>Jurat!D$33</f>
        <v>0</v>
      </c>
      <c r="G1887" s="219" t="s">
        <v>552</v>
      </c>
      <c r="H1887" s="244">
        <v>42460</v>
      </c>
      <c r="I1887" s="219" t="s">
        <v>491</v>
      </c>
      <c r="J1887" s="219" t="s">
        <v>626</v>
      </c>
      <c r="K1887" s="219" t="s">
        <v>564</v>
      </c>
      <c r="L1887" s="219" t="s">
        <v>549</v>
      </c>
      <c r="M1887" s="239" t="s">
        <v>136</v>
      </c>
      <c r="N1887" s="228" t="s">
        <v>111</v>
      </c>
      <c r="O1887" s="250">
        <f>'MMA Rev-Exp Region 6'!D$92</f>
        <v>0</v>
      </c>
      <c r="P1887" s="250">
        <v>0</v>
      </c>
      <c r="Q1887" s="250">
        <v>0</v>
      </c>
      <c r="R1887" s="250">
        <v>0</v>
      </c>
      <c r="S1887" s="250">
        <v>0</v>
      </c>
      <c r="T1887" s="250">
        <v>0</v>
      </c>
      <c r="U1887" s="250">
        <v>0</v>
      </c>
      <c r="V1887" s="250">
        <v>0</v>
      </c>
      <c r="W1887" s="250">
        <v>0</v>
      </c>
    </row>
    <row r="1888" spans="5:23" x14ac:dyDescent="0.3">
      <c r="E1888" s="243">
        <f>Jurat!I$1</f>
        <v>0</v>
      </c>
      <c r="F1888" s="244">
        <f>Jurat!D$33</f>
        <v>0</v>
      </c>
      <c r="G1888" s="219" t="s">
        <v>552</v>
      </c>
      <c r="H1888" s="244">
        <v>42460</v>
      </c>
      <c r="I1888" s="219" t="s">
        <v>491</v>
      </c>
      <c r="J1888" s="219" t="s">
        <v>626</v>
      </c>
      <c r="K1888" s="219" t="s">
        <v>564</v>
      </c>
      <c r="L1888" s="219" t="s">
        <v>549</v>
      </c>
      <c r="M1888" s="239" t="s">
        <v>137</v>
      </c>
      <c r="N1888" s="228" t="s">
        <v>112</v>
      </c>
      <c r="O1888" s="250">
        <f>'MMA Rev-Exp Region 6'!D$93</f>
        <v>0</v>
      </c>
      <c r="P1888" s="250">
        <v>0</v>
      </c>
      <c r="Q1888" s="250">
        <v>0</v>
      </c>
      <c r="R1888" s="250">
        <v>0</v>
      </c>
      <c r="S1888" s="250">
        <v>0</v>
      </c>
      <c r="T1888" s="250">
        <v>0</v>
      </c>
      <c r="U1888" s="250">
        <v>0</v>
      </c>
      <c r="V1888" s="250">
        <v>0</v>
      </c>
      <c r="W1888" s="250">
        <v>0</v>
      </c>
    </row>
    <row r="1889" spans="5:23" x14ac:dyDescent="0.3">
      <c r="E1889" s="243">
        <f>Jurat!I$1</f>
        <v>0</v>
      </c>
      <c r="F1889" s="244">
        <f>Jurat!D$33</f>
        <v>0</v>
      </c>
      <c r="G1889" s="219" t="s">
        <v>552</v>
      </c>
      <c r="H1889" s="244">
        <v>42460</v>
      </c>
      <c r="I1889" s="219" t="s">
        <v>491</v>
      </c>
      <c r="J1889" s="219" t="s">
        <v>626</v>
      </c>
      <c r="K1889" s="219" t="s">
        <v>564</v>
      </c>
      <c r="L1889" s="219" t="s">
        <v>549</v>
      </c>
      <c r="M1889" s="236" t="s">
        <v>138</v>
      </c>
      <c r="N1889" s="231" t="s">
        <v>31</v>
      </c>
      <c r="O1889" s="250">
        <f>'MMA Rev-Exp Region 6'!D$94</f>
        <v>0</v>
      </c>
      <c r="P1889" s="250">
        <v>0</v>
      </c>
      <c r="Q1889" s="250">
        <v>0</v>
      </c>
      <c r="R1889" s="250">
        <v>0</v>
      </c>
      <c r="S1889" s="250">
        <v>0</v>
      </c>
      <c r="T1889" s="250">
        <v>0</v>
      </c>
      <c r="U1889" s="250">
        <v>0</v>
      </c>
      <c r="V1889" s="250">
        <v>0</v>
      </c>
      <c r="W1889" s="250">
        <v>0</v>
      </c>
    </row>
    <row r="1890" spans="5:23" x14ac:dyDescent="0.3">
      <c r="E1890" s="243">
        <f>Jurat!I$1</f>
        <v>0</v>
      </c>
      <c r="F1890" s="244">
        <f>Jurat!D$33</f>
        <v>0</v>
      </c>
      <c r="G1890" s="219" t="s">
        <v>552</v>
      </c>
      <c r="H1890" s="244">
        <v>42460</v>
      </c>
      <c r="I1890" s="219" t="s">
        <v>491</v>
      </c>
      <c r="J1890" s="219" t="s">
        <v>626</v>
      </c>
      <c r="K1890" s="219" t="s">
        <v>550</v>
      </c>
      <c r="L1890" s="219" t="s">
        <v>550</v>
      </c>
      <c r="M1890" s="237" t="s">
        <v>140</v>
      </c>
      <c r="N1890" s="231" t="s">
        <v>424</v>
      </c>
      <c r="O1890" s="250">
        <f>'MMA Rev-Exp Region 6'!D$96</f>
        <v>0</v>
      </c>
      <c r="P1890" s="250">
        <v>0</v>
      </c>
      <c r="Q1890" s="250">
        <v>0</v>
      </c>
      <c r="R1890" s="250">
        <v>0</v>
      </c>
      <c r="S1890" s="250">
        <v>0</v>
      </c>
      <c r="T1890" s="250">
        <v>0</v>
      </c>
      <c r="U1890" s="250">
        <v>0</v>
      </c>
      <c r="V1890" s="250">
        <v>0</v>
      </c>
      <c r="W1890" s="250">
        <v>0</v>
      </c>
    </row>
    <row r="1891" spans="5:23" x14ac:dyDescent="0.3">
      <c r="E1891" s="243">
        <f>Jurat!I$1</f>
        <v>0</v>
      </c>
      <c r="F1891" s="244">
        <f>Jurat!D$33</f>
        <v>0</v>
      </c>
      <c r="G1891" s="219" t="s">
        <v>552</v>
      </c>
      <c r="H1891" s="244">
        <v>42460</v>
      </c>
      <c r="I1891" s="219" t="s">
        <v>491</v>
      </c>
      <c r="J1891" s="219" t="s">
        <v>626</v>
      </c>
      <c r="K1891" s="219" t="s">
        <v>550</v>
      </c>
      <c r="L1891" s="219" t="s">
        <v>550</v>
      </c>
      <c r="M1891" s="237" t="s">
        <v>141</v>
      </c>
      <c r="N1891" s="231" t="s">
        <v>417</v>
      </c>
      <c r="O1891" s="250">
        <f>'MMA Rev-Exp Region 6'!D$97</f>
        <v>0</v>
      </c>
      <c r="P1891" s="250">
        <v>0</v>
      </c>
      <c r="Q1891" s="250">
        <v>0</v>
      </c>
      <c r="R1891" s="250">
        <v>0</v>
      </c>
      <c r="S1891" s="250">
        <v>0</v>
      </c>
      <c r="T1891" s="250">
        <v>0</v>
      </c>
      <c r="U1891" s="250">
        <v>0</v>
      </c>
      <c r="V1891" s="250">
        <v>0</v>
      </c>
      <c r="W1891" s="250">
        <v>0</v>
      </c>
    </row>
    <row r="1892" spans="5:23" ht="28.8" x14ac:dyDescent="0.3">
      <c r="E1892" s="243">
        <f>Jurat!I$1</f>
        <v>0</v>
      </c>
      <c r="F1892" s="244">
        <f>Jurat!D$33</f>
        <v>0</v>
      </c>
      <c r="G1892" s="219" t="s">
        <v>552</v>
      </c>
      <c r="H1892" s="244">
        <v>42460</v>
      </c>
      <c r="I1892" s="219" t="s">
        <v>491</v>
      </c>
      <c r="J1892" s="219" t="s">
        <v>626</v>
      </c>
      <c r="K1892" s="219" t="s">
        <v>550</v>
      </c>
      <c r="L1892" s="219" t="s">
        <v>550</v>
      </c>
      <c r="M1892" s="237" t="s">
        <v>142</v>
      </c>
      <c r="N1892" s="231" t="s">
        <v>197</v>
      </c>
      <c r="O1892" s="250">
        <f>'MMA Rev-Exp Region 6'!D$98</f>
        <v>0</v>
      </c>
      <c r="P1892" s="250">
        <v>0</v>
      </c>
      <c r="Q1892" s="250">
        <v>0</v>
      </c>
      <c r="R1892" s="250">
        <v>0</v>
      </c>
      <c r="S1892" s="250">
        <v>0</v>
      </c>
      <c r="T1892" s="250">
        <v>0</v>
      </c>
      <c r="U1892" s="250">
        <v>0</v>
      </c>
      <c r="V1892" s="250">
        <v>0</v>
      </c>
      <c r="W1892" s="250">
        <v>0</v>
      </c>
    </row>
    <row r="1893" spans="5:23" x14ac:dyDescent="0.3">
      <c r="E1893" s="243">
        <f>Jurat!I$1</f>
        <v>0</v>
      </c>
      <c r="F1893" s="244">
        <f>Jurat!D$33</f>
        <v>0</v>
      </c>
      <c r="G1893" s="219" t="s">
        <v>552</v>
      </c>
      <c r="H1893" s="244">
        <v>42460</v>
      </c>
      <c r="I1893" s="219" t="s">
        <v>491</v>
      </c>
      <c r="J1893" s="219" t="s">
        <v>627</v>
      </c>
      <c r="K1893" s="234" t="s">
        <v>29</v>
      </c>
      <c r="L1893" s="234" t="s">
        <v>29</v>
      </c>
      <c r="M1893" s="237" t="s">
        <v>325</v>
      </c>
      <c r="N1893" s="231" t="s">
        <v>29</v>
      </c>
      <c r="O1893" s="250">
        <f>'MMA Rev-Exp Region 6'!D$105</f>
        <v>0</v>
      </c>
      <c r="P1893" s="250">
        <v>0</v>
      </c>
      <c r="Q1893" s="250">
        <v>0</v>
      </c>
      <c r="R1893" s="250">
        <v>0</v>
      </c>
      <c r="S1893" s="250">
        <v>0</v>
      </c>
      <c r="T1893" s="250">
        <v>0</v>
      </c>
      <c r="U1893" s="250">
        <v>0</v>
      </c>
      <c r="V1893" s="250">
        <v>0</v>
      </c>
      <c r="W1893" s="250">
        <v>0</v>
      </c>
    </row>
    <row r="1894" spans="5:23" x14ac:dyDescent="0.3">
      <c r="E1894" s="243">
        <f>Jurat!I$1</f>
        <v>0</v>
      </c>
      <c r="F1894" s="244">
        <f>Jurat!D$33</f>
        <v>0</v>
      </c>
      <c r="G1894" s="219" t="s">
        <v>552</v>
      </c>
      <c r="H1894" s="244">
        <v>42460</v>
      </c>
      <c r="I1894" s="219" t="s">
        <v>491</v>
      </c>
      <c r="J1894" s="219" t="s">
        <v>628</v>
      </c>
      <c r="K1894" s="219" t="s">
        <v>629</v>
      </c>
      <c r="L1894" s="234" t="s">
        <v>629</v>
      </c>
      <c r="M1894" s="238" t="s">
        <v>327</v>
      </c>
      <c r="N1894" s="231" t="s">
        <v>419</v>
      </c>
      <c r="O1894" s="250">
        <f>'MMA Rev-Exp Region 6'!D$107</f>
        <v>0</v>
      </c>
      <c r="P1894" s="250">
        <v>0</v>
      </c>
      <c r="Q1894" s="250">
        <v>0</v>
      </c>
      <c r="R1894" s="250">
        <v>0</v>
      </c>
      <c r="S1894" s="250">
        <v>0</v>
      </c>
      <c r="T1894" s="250">
        <v>0</v>
      </c>
      <c r="U1894" s="250">
        <v>0</v>
      </c>
      <c r="V1894" s="250">
        <v>0</v>
      </c>
      <c r="W1894" s="250">
        <v>0</v>
      </c>
    </row>
    <row r="1895" spans="5:23" x14ac:dyDescent="0.3">
      <c r="E1895" s="243">
        <f>Jurat!I$1</f>
        <v>0</v>
      </c>
      <c r="F1895" s="244">
        <f>Jurat!D$33</f>
        <v>0</v>
      </c>
      <c r="G1895" s="219" t="s">
        <v>552</v>
      </c>
      <c r="H1895" s="244">
        <v>42460</v>
      </c>
      <c r="I1895" s="219" t="s">
        <v>491</v>
      </c>
      <c r="J1895" s="219" t="s">
        <v>627</v>
      </c>
      <c r="K1895" s="219" t="s">
        <v>630</v>
      </c>
      <c r="L1895" s="234" t="s">
        <v>630</v>
      </c>
      <c r="M1895" s="238" t="s">
        <v>201</v>
      </c>
      <c r="N1895" s="231" t="s">
        <v>421</v>
      </c>
      <c r="O1895" s="250">
        <f>'MMA Rev-Exp Region 6'!D$108</f>
        <v>0</v>
      </c>
      <c r="P1895" s="250">
        <v>0</v>
      </c>
      <c r="Q1895" s="250">
        <v>0</v>
      </c>
      <c r="R1895" s="250">
        <v>0</v>
      </c>
      <c r="S1895" s="250">
        <v>0</v>
      </c>
      <c r="T1895" s="250">
        <v>0</v>
      </c>
      <c r="U1895" s="250">
        <v>0</v>
      </c>
      <c r="V1895" s="250">
        <v>0</v>
      </c>
      <c r="W1895" s="250">
        <v>0</v>
      </c>
    </row>
    <row r="1896" spans="5:23" x14ac:dyDescent="0.3">
      <c r="E1896" s="243">
        <f>Jurat!I$1</f>
        <v>0</v>
      </c>
      <c r="F1896" s="244">
        <f>Jurat!D$33</f>
        <v>0</v>
      </c>
      <c r="G1896" s="219" t="s">
        <v>552</v>
      </c>
      <c r="H1896" s="244">
        <v>42460</v>
      </c>
      <c r="I1896" s="219" t="s">
        <v>491</v>
      </c>
      <c r="J1896" s="219" t="s">
        <v>627</v>
      </c>
      <c r="K1896" s="219" t="s">
        <v>630</v>
      </c>
      <c r="L1896" s="234" t="s">
        <v>630</v>
      </c>
      <c r="M1896" s="238" t="s">
        <v>202</v>
      </c>
      <c r="N1896" s="231" t="s">
        <v>420</v>
      </c>
      <c r="O1896" s="250">
        <f>'MMA Rev-Exp Region 6'!D$109</f>
        <v>0</v>
      </c>
      <c r="P1896" s="250">
        <v>0</v>
      </c>
      <c r="Q1896" s="250">
        <v>0</v>
      </c>
      <c r="R1896" s="250">
        <v>0</v>
      </c>
      <c r="S1896" s="250">
        <v>0</v>
      </c>
      <c r="T1896" s="250">
        <v>0</v>
      </c>
      <c r="U1896" s="250">
        <v>0</v>
      </c>
      <c r="V1896" s="250">
        <v>0</v>
      </c>
      <c r="W1896" s="250">
        <v>0</v>
      </c>
    </row>
    <row r="1897" spans="5:23" x14ac:dyDescent="0.3">
      <c r="E1897" s="243">
        <f>Jurat!I$1</f>
        <v>0</v>
      </c>
      <c r="F1897" s="244">
        <f>Jurat!D$33</f>
        <v>0</v>
      </c>
      <c r="G1897" s="219" t="s">
        <v>552</v>
      </c>
      <c r="H1897" s="244">
        <v>42460</v>
      </c>
      <c r="I1897" s="219" t="s">
        <v>491</v>
      </c>
      <c r="J1897" s="219" t="s">
        <v>627</v>
      </c>
      <c r="K1897" s="219" t="s">
        <v>630</v>
      </c>
      <c r="L1897" s="234" t="s">
        <v>630</v>
      </c>
      <c r="M1897" s="238" t="s">
        <v>203</v>
      </c>
      <c r="N1897" s="231" t="s">
        <v>28</v>
      </c>
      <c r="O1897" s="250">
        <f>'MMA Rev-Exp Region 6'!D$110</f>
        <v>0</v>
      </c>
      <c r="P1897" s="250">
        <v>0</v>
      </c>
      <c r="Q1897" s="250">
        <v>0</v>
      </c>
      <c r="R1897" s="250">
        <v>0</v>
      </c>
      <c r="S1897" s="250">
        <v>0</v>
      </c>
      <c r="T1897" s="250">
        <v>0</v>
      </c>
      <c r="U1897" s="250">
        <v>0</v>
      </c>
      <c r="V1897" s="250">
        <v>0</v>
      </c>
      <c r="W1897" s="250">
        <v>0</v>
      </c>
    </row>
    <row r="1898" spans="5:23" x14ac:dyDescent="0.3">
      <c r="E1898" s="243">
        <f>Jurat!I$1</f>
        <v>0</v>
      </c>
      <c r="F1898" s="244">
        <f>Jurat!D$33</f>
        <v>0</v>
      </c>
      <c r="G1898" s="219" t="s">
        <v>552</v>
      </c>
      <c r="H1898" s="244">
        <v>42460</v>
      </c>
      <c r="I1898" s="219" t="s">
        <v>491</v>
      </c>
      <c r="J1898" s="219" t="s">
        <v>627</v>
      </c>
      <c r="K1898" s="219" t="s">
        <v>630</v>
      </c>
      <c r="L1898" s="234" t="s">
        <v>630</v>
      </c>
      <c r="M1898" s="238" t="s">
        <v>204</v>
      </c>
      <c r="N1898" s="231" t="s">
        <v>205</v>
      </c>
      <c r="O1898" s="250">
        <f>'MMA Rev-Exp Region 6'!D$111</f>
        <v>0</v>
      </c>
      <c r="P1898" s="250">
        <v>0</v>
      </c>
      <c r="Q1898" s="250">
        <v>0</v>
      </c>
      <c r="R1898" s="250">
        <v>0</v>
      </c>
      <c r="S1898" s="250">
        <v>0</v>
      </c>
      <c r="T1898" s="250">
        <v>0</v>
      </c>
      <c r="U1898" s="250">
        <v>0</v>
      </c>
      <c r="V1898" s="250">
        <v>0</v>
      </c>
      <c r="W1898" s="250">
        <v>0</v>
      </c>
    </row>
    <row r="1899" spans="5:23" ht="28.8" x14ac:dyDescent="0.3">
      <c r="E1899" s="243">
        <f>Jurat!I$1</f>
        <v>0</v>
      </c>
      <c r="F1899" s="244">
        <f>Jurat!D$33</f>
        <v>0</v>
      </c>
      <c r="G1899" s="219" t="s">
        <v>552</v>
      </c>
      <c r="H1899" s="244">
        <v>42460</v>
      </c>
      <c r="I1899" s="219" t="s">
        <v>491</v>
      </c>
      <c r="J1899" s="219" t="s">
        <v>627</v>
      </c>
      <c r="K1899" s="219" t="s">
        <v>29</v>
      </c>
      <c r="L1899" s="234" t="s">
        <v>29</v>
      </c>
      <c r="M1899" s="238" t="s">
        <v>207</v>
      </c>
      <c r="N1899" s="231" t="s">
        <v>422</v>
      </c>
      <c r="O1899" s="250">
        <f>'MMA Rev-Exp Region 6'!D$113</f>
        <v>0</v>
      </c>
      <c r="P1899" s="250">
        <v>0</v>
      </c>
      <c r="Q1899" s="250">
        <v>0</v>
      </c>
      <c r="R1899" s="250">
        <v>0</v>
      </c>
      <c r="S1899" s="250">
        <v>0</v>
      </c>
      <c r="T1899" s="250">
        <v>0</v>
      </c>
      <c r="U1899" s="250">
        <v>0</v>
      </c>
      <c r="V1899" s="250">
        <v>0</v>
      </c>
      <c r="W1899" s="250">
        <v>0</v>
      </c>
    </row>
    <row r="1900" spans="5:23" x14ac:dyDescent="0.3">
      <c r="E1900" s="243">
        <f>Jurat!I$1</f>
        <v>0</v>
      </c>
      <c r="F1900" s="244">
        <f>Jurat!D$33</f>
        <v>0</v>
      </c>
      <c r="G1900" s="219" t="s">
        <v>552</v>
      </c>
      <c r="H1900" s="244">
        <v>42460</v>
      </c>
      <c r="I1900" s="219" t="s">
        <v>491</v>
      </c>
      <c r="J1900" s="219" t="s">
        <v>628</v>
      </c>
      <c r="K1900" s="219" t="s">
        <v>629</v>
      </c>
      <c r="L1900" s="234" t="s">
        <v>629</v>
      </c>
      <c r="M1900" s="238" t="s">
        <v>208</v>
      </c>
      <c r="N1900" s="231" t="s">
        <v>209</v>
      </c>
      <c r="O1900" s="250">
        <f>'MMA Rev-Exp Region 6'!D$114</f>
        <v>0</v>
      </c>
      <c r="P1900" s="250">
        <v>0</v>
      </c>
      <c r="Q1900" s="250">
        <v>0</v>
      </c>
      <c r="R1900" s="250">
        <v>0</v>
      </c>
      <c r="S1900" s="250">
        <v>0</v>
      </c>
      <c r="T1900" s="250">
        <v>0</v>
      </c>
      <c r="U1900" s="250">
        <v>0</v>
      </c>
      <c r="V1900" s="250">
        <v>0</v>
      </c>
      <c r="W1900" s="250">
        <v>0</v>
      </c>
    </row>
    <row r="1901" spans="5:23" x14ac:dyDescent="0.3">
      <c r="E1901" s="243">
        <f>Jurat!I$1</f>
        <v>0</v>
      </c>
      <c r="F1901" s="244">
        <f>Jurat!D$33</f>
        <v>0</v>
      </c>
      <c r="G1901" s="219" t="s">
        <v>552</v>
      </c>
      <c r="H1901" s="244">
        <v>42460</v>
      </c>
      <c r="I1901" s="219" t="s">
        <v>491</v>
      </c>
      <c r="J1901" s="219" t="s">
        <v>627</v>
      </c>
      <c r="K1901" s="219" t="s">
        <v>29</v>
      </c>
      <c r="L1901" s="234" t="s">
        <v>29</v>
      </c>
      <c r="M1901" s="238" t="s">
        <v>211</v>
      </c>
      <c r="N1901" s="231" t="s">
        <v>212</v>
      </c>
      <c r="O1901" s="250">
        <f>'MMA Rev-Exp Region 6'!D$115</f>
        <v>0</v>
      </c>
      <c r="P1901" s="250">
        <v>0</v>
      </c>
      <c r="Q1901" s="250">
        <v>0</v>
      </c>
      <c r="R1901" s="250">
        <v>0</v>
      </c>
      <c r="S1901" s="250">
        <v>0</v>
      </c>
      <c r="T1901" s="250">
        <v>0</v>
      </c>
      <c r="U1901" s="250">
        <v>0</v>
      </c>
      <c r="V1901" s="250">
        <v>0</v>
      </c>
      <c r="W1901" s="250">
        <v>0</v>
      </c>
    </row>
    <row r="1902" spans="5:23" x14ac:dyDescent="0.3">
      <c r="E1902" s="243">
        <f>Jurat!I$1</f>
        <v>0</v>
      </c>
      <c r="F1902" s="244">
        <f>Jurat!D$33</f>
        <v>0</v>
      </c>
      <c r="G1902" s="219" t="s">
        <v>553</v>
      </c>
      <c r="H1902" s="244">
        <v>42551</v>
      </c>
      <c r="I1902" s="219" t="s">
        <v>491</v>
      </c>
      <c r="J1902" s="219" t="s">
        <v>545</v>
      </c>
      <c r="K1902" s="219" t="s">
        <v>545</v>
      </c>
      <c r="L1902" s="219" t="s">
        <v>545</v>
      </c>
      <c r="M1902" s="219"/>
      <c r="N1902" s="224" t="s">
        <v>545</v>
      </c>
      <c r="O1902" s="250">
        <f>'MMA Rev-Exp Region 6'!M$9</f>
        <v>0</v>
      </c>
      <c r="P1902" s="250">
        <f>'MMA Rev-Exp Region 6'!N$9</f>
        <v>0</v>
      </c>
      <c r="Q1902" s="250">
        <f>'MMA Rev-Exp Region 6'!O$9</f>
        <v>0</v>
      </c>
      <c r="R1902" s="250">
        <f>'MMA Rev-Exp Region 6'!P$9</f>
        <v>0</v>
      </c>
      <c r="S1902" s="250">
        <f>'MMA Rev-Exp Region 6'!Q$9</f>
        <v>0</v>
      </c>
      <c r="T1902" s="250">
        <f>'MMA Rev-Exp Region 6'!R$9</f>
        <v>0</v>
      </c>
      <c r="U1902" s="250">
        <f>'MMA Rev-Exp Region 6'!S$9</f>
        <v>0</v>
      </c>
      <c r="V1902" s="250">
        <f>'MMA Rev-Exp Region 6'!T$9</f>
        <v>0</v>
      </c>
      <c r="W1902" s="250">
        <f>'MMA Rev-Exp Region 6'!U$9</f>
        <v>0</v>
      </c>
    </row>
    <row r="1903" spans="5:23" x14ac:dyDescent="0.3">
      <c r="E1903" s="243">
        <f>Jurat!I$1</f>
        <v>0</v>
      </c>
      <c r="F1903" s="244">
        <f>Jurat!D$33</f>
        <v>0</v>
      </c>
      <c r="G1903" s="219" t="s">
        <v>553</v>
      </c>
      <c r="H1903" s="244">
        <v>42551</v>
      </c>
      <c r="I1903" s="219" t="s">
        <v>491</v>
      </c>
      <c r="J1903" s="219" t="s">
        <v>625</v>
      </c>
      <c r="K1903" s="219" t="s">
        <v>13</v>
      </c>
      <c r="L1903" s="219" t="s">
        <v>13</v>
      </c>
      <c r="M1903" s="235">
        <v>1.1000000000000001</v>
      </c>
      <c r="N1903" s="225" t="s">
        <v>13</v>
      </c>
      <c r="O1903" s="250">
        <f>'MMA Rev-Exp Region 6'!M$11</f>
        <v>0</v>
      </c>
      <c r="P1903" s="250">
        <f>'MMA Rev-Exp Region 6'!N$11</f>
        <v>0</v>
      </c>
      <c r="Q1903" s="250">
        <f>'MMA Rev-Exp Region 6'!O$11</f>
        <v>0</v>
      </c>
      <c r="R1903" s="250">
        <f>'MMA Rev-Exp Region 6'!P$11</f>
        <v>0</v>
      </c>
      <c r="S1903" s="250">
        <f>'MMA Rev-Exp Region 6'!Q$11</f>
        <v>0</v>
      </c>
      <c r="T1903" s="250">
        <f>'MMA Rev-Exp Region 6'!R$11</f>
        <v>0</v>
      </c>
      <c r="U1903" s="250">
        <f>'MMA Rev-Exp Region 6'!S$11</f>
        <v>0</v>
      </c>
      <c r="V1903" s="250">
        <f>'MMA Rev-Exp Region 6'!T$11</f>
        <v>0</v>
      </c>
      <c r="W1903" s="250">
        <f>'MMA Rev-Exp Region 6'!U$11</f>
        <v>0</v>
      </c>
    </row>
    <row r="1904" spans="5:23" x14ac:dyDescent="0.3">
      <c r="E1904" s="243">
        <f>Jurat!I$1</f>
        <v>0</v>
      </c>
      <c r="F1904" s="244">
        <f>Jurat!D$33</f>
        <v>0</v>
      </c>
      <c r="G1904" s="219" t="s">
        <v>553</v>
      </c>
      <c r="H1904" s="244">
        <v>42551</v>
      </c>
      <c r="I1904" s="219" t="s">
        <v>491</v>
      </c>
      <c r="J1904" s="219" t="s">
        <v>625</v>
      </c>
      <c r="K1904" s="219" t="s">
        <v>631</v>
      </c>
      <c r="L1904" s="219" t="s">
        <v>632</v>
      </c>
      <c r="M1904" s="236">
        <v>1.2</v>
      </c>
      <c r="N1904" s="228" t="s">
        <v>19</v>
      </c>
      <c r="O1904" s="250">
        <f>'MMA Rev-Exp Region 6'!M$12</f>
        <v>0</v>
      </c>
      <c r="P1904" s="250">
        <f>'MMA Rev-Exp Region 6'!N$12</f>
        <v>0</v>
      </c>
      <c r="Q1904" s="250">
        <f>'MMA Rev-Exp Region 6'!O$12</f>
        <v>0</v>
      </c>
      <c r="R1904" s="250">
        <f>'MMA Rev-Exp Region 6'!P$12</f>
        <v>0</v>
      </c>
      <c r="S1904" s="250">
        <f>'MMA Rev-Exp Region 6'!Q$12</f>
        <v>0</v>
      </c>
      <c r="T1904" s="250">
        <f>'MMA Rev-Exp Region 6'!R$12</f>
        <v>0</v>
      </c>
      <c r="U1904" s="250">
        <f>'MMA Rev-Exp Region 6'!S$12</f>
        <v>0</v>
      </c>
      <c r="V1904" s="250">
        <f>'MMA Rev-Exp Region 6'!T$12</f>
        <v>0</v>
      </c>
      <c r="W1904" s="250">
        <f>'MMA Rev-Exp Region 6'!U$12</f>
        <v>0</v>
      </c>
    </row>
    <row r="1905" spans="5:23" x14ac:dyDescent="0.3">
      <c r="E1905" s="243">
        <f>Jurat!I$1</f>
        <v>0</v>
      </c>
      <c r="F1905" s="244">
        <f>Jurat!D$33</f>
        <v>0</v>
      </c>
      <c r="G1905" s="219" t="s">
        <v>553</v>
      </c>
      <c r="H1905" s="244">
        <v>42551</v>
      </c>
      <c r="I1905" s="219" t="s">
        <v>491</v>
      </c>
      <c r="J1905" s="219" t="s">
        <v>625</v>
      </c>
      <c r="K1905" s="219" t="s">
        <v>631</v>
      </c>
      <c r="L1905" s="219" t="s">
        <v>633</v>
      </c>
      <c r="M1905" s="236" t="s">
        <v>70</v>
      </c>
      <c r="N1905" s="228" t="s">
        <v>449</v>
      </c>
      <c r="O1905" s="250">
        <f>'MMA Rev-Exp Region 6'!M$13</f>
        <v>0</v>
      </c>
      <c r="P1905" s="250">
        <f>'MMA Rev-Exp Region 6'!N$13</f>
        <v>0</v>
      </c>
      <c r="Q1905" s="250">
        <f>'MMA Rev-Exp Region 6'!O$13</f>
        <v>0</v>
      </c>
      <c r="R1905" s="250">
        <f>'MMA Rev-Exp Region 6'!P$13</f>
        <v>0</v>
      </c>
      <c r="S1905" s="250">
        <f>'MMA Rev-Exp Region 6'!Q$13</f>
        <v>0</v>
      </c>
      <c r="T1905" s="250">
        <f>'MMA Rev-Exp Region 6'!R$13</f>
        <v>0</v>
      </c>
      <c r="U1905" s="250">
        <f>'MMA Rev-Exp Region 6'!S$13</f>
        <v>0</v>
      </c>
      <c r="V1905" s="250">
        <f>'MMA Rev-Exp Region 6'!T$13</f>
        <v>0</v>
      </c>
      <c r="W1905" s="250">
        <f>'MMA Rev-Exp Region 6'!U$13</f>
        <v>0</v>
      </c>
    </row>
    <row r="1906" spans="5:23" x14ac:dyDescent="0.3">
      <c r="E1906" s="243">
        <f>Jurat!I$1</f>
        <v>0</v>
      </c>
      <c r="F1906" s="244">
        <f>Jurat!D$33</f>
        <v>0</v>
      </c>
      <c r="G1906" s="219" t="s">
        <v>553</v>
      </c>
      <c r="H1906" s="244">
        <v>42551</v>
      </c>
      <c r="I1906" s="219" t="s">
        <v>491</v>
      </c>
      <c r="J1906" s="219" t="s">
        <v>625</v>
      </c>
      <c r="K1906" s="219" t="s">
        <v>631</v>
      </c>
      <c r="L1906" s="219" t="s">
        <v>634</v>
      </c>
      <c r="M1906" s="236" t="s">
        <v>71</v>
      </c>
      <c r="N1906" s="228" t="s">
        <v>160</v>
      </c>
      <c r="O1906" s="250">
        <f>'MMA Rev-Exp Region 6'!M$14</f>
        <v>0</v>
      </c>
      <c r="P1906" s="250">
        <f>'MMA Rev-Exp Region 6'!N$14</f>
        <v>0</v>
      </c>
      <c r="Q1906" s="250">
        <f>'MMA Rev-Exp Region 6'!O$14</f>
        <v>0</v>
      </c>
      <c r="R1906" s="250">
        <f>'MMA Rev-Exp Region 6'!P$14</f>
        <v>0</v>
      </c>
      <c r="S1906" s="250">
        <f>'MMA Rev-Exp Region 6'!Q$14</f>
        <v>0</v>
      </c>
      <c r="T1906" s="250">
        <f>'MMA Rev-Exp Region 6'!R$14</f>
        <v>0</v>
      </c>
      <c r="U1906" s="250">
        <f>'MMA Rev-Exp Region 6'!S$14</f>
        <v>0</v>
      </c>
      <c r="V1906" s="250">
        <f>'MMA Rev-Exp Region 6'!T$14</f>
        <v>0</v>
      </c>
      <c r="W1906" s="250">
        <f>'MMA Rev-Exp Region 6'!U$14</f>
        <v>0</v>
      </c>
    </row>
    <row r="1907" spans="5:23" x14ac:dyDescent="0.3">
      <c r="E1907" s="243">
        <f>Jurat!I$1</f>
        <v>0</v>
      </c>
      <c r="F1907" s="244">
        <f>Jurat!D$33</f>
        <v>0</v>
      </c>
      <c r="G1907" s="219" t="s">
        <v>553</v>
      </c>
      <c r="H1907" s="244">
        <v>42551</v>
      </c>
      <c r="I1907" s="219" t="s">
        <v>491</v>
      </c>
      <c r="J1907" s="219" t="s">
        <v>625</v>
      </c>
      <c r="K1907" s="219" t="s">
        <v>14</v>
      </c>
      <c r="L1907" s="219" t="s">
        <v>635</v>
      </c>
      <c r="M1907" s="236" t="s">
        <v>104</v>
      </c>
      <c r="N1907" s="228" t="s">
        <v>161</v>
      </c>
      <c r="O1907" s="250">
        <f>'MMA Rev-Exp Region 6'!M$15</f>
        <v>0</v>
      </c>
      <c r="P1907" s="250">
        <f>'MMA Rev-Exp Region 6'!N$15</f>
        <v>0</v>
      </c>
      <c r="Q1907" s="250">
        <f>'MMA Rev-Exp Region 6'!O$15</f>
        <v>0</v>
      </c>
      <c r="R1907" s="250">
        <f>'MMA Rev-Exp Region 6'!P$15</f>
        <v>0</v>
      </c>
      <c r="S1907" s="250">
        <f>'MMA Rev-Exp Region 6'!Q$15</f>
        <v>0</v>
      </c>
      <c r="T1907" s="250">
        <f>'MMA Rev-Exp Region 6'!R$15</f>
        <v>0</v>
      </c>
      <c r="U1907" s="250">
        <f>'MMA Rev-Exp Region 6'!S$15</f>
        <v>0</v>
      </c>
      <c r="V1907" s="250">
        <f>'MMA Rev-Exp Region 6'!T$15</f>
        <v>0</v>
      </c>
      <c r="W1907" s="250">
        <f>'MMA Rev-Exp Region 6'!U$15</f>
        <v>0</v>
      </c>
    </row>
    <row r="1908" spans="5:23" x14ac:dyDescent="0.3">
      <c r="E1908" s="243">
        <f>Jurat!I$1</f>
        <v>0</v>
      </c>
      <c r="F1908" s="244">
        <f>Jurat!D$33</f>
        <v>0</v>
      </c>
      <c r="G1908" s="219" t="s">
        <v>553</v>
      </c>
      <c r="H1908" s="244">
        <v>42551</v>
      </c>
      <c r="I1908" s="219" t="s">
        <v>491</v>
      </c>
      <c r="J1908" s="219" t="s">
        <v>625</v>
      </c>
      <c r="K1908" s="219" t="s">
        <v>14</v>
      </c>
      <c r="L1908" s="219" t="s">
        <v>14</v>
      </c>
      <c r="M1908" s="236" t="s">
        <v>39</v>
      </c>
      <c r="N1908" s="228" t="s">
        <v>14</v>
      </c>
      <c r="O1908" s="250">
        <f>'MMA Rev-Exp Region 6'!M$16</f>
        <v>0</v>
      </c>
      <c r="P1908" s="250">
        <f>'MMA Rev-Exp Region 6'!N$16</f>
        <v>0</v>
      </c>
      <c r="Q1908" s="250">
        <f>'MMA Rev-Exp Region 6'!O$16</f>
        <v>0</v>
      </c>
      <c r="R1908" s="250">
        <f>'MMA Rev-Exp Region 6'!P$16</f>
        <v>0</v>
      </c>
      <c r="S1908" s="250">
        <f>'MMA Rev-Exp Region 6'!Q$16</f>
        <v>0</v>
      </c>
      <c r="T1908" s="250">
        <f>'MMA Rev-Exp Region 6'!R$16</f>
        <v>0</v>
      </c>
      <c r="U1908" s="250">
        <f>'MMA Rev-Exp Region 6'!S$16</f>
        <v>0</v>
      </c>
      <c r="V1908" s="250">
        <f>'MMA Rev-Exp Region 6'!T$16</f>
        <v>0</v>
      </c>
      <c r="W1908" s="250">
        <f>'MMA Rev-Exp Region 6'!U$16</f>
        <v>0</v>
      </c>
    </row>
    <row r="1909" spans="5:23" x14ac:dyDescent="0.3">
      <c r="E1909" s="243">
        <f>Jurat!I$1</f>
        <v>0</v>
      </c>
      <c r="F1909" s="244">
        <f>Jurat!D$33</f>
        <v>0</v>
      </c>
      <c r="G1909" s="219" t="s">
        <v>553</v>
      </c>
      <c r="H1909" s="244">
        <v>42551</v>
      </c>
      <c r="I1909" s="219" t="s">
        <v>491</v>
      </c>
      <c r="J1909" s="219" t="s">
        <v>626</v>
      </c>
      <c r="K1909" s="219" t="s">
        <v>558</v>
      </c>
      <c r="L1909" s="219" t="s">
        <v>0</v>
      </c>
      <c r="M1909" s="236">
        <v>2.1</v>
      </c>
      <c r="N1909" s="228" t="s">
        <v>162</v>
      </c>
      <c r="O1909" s="250">
        <f>'MMA Rev-Exp Region 6'!M$20</f>
        <v>0</v>
      </c>
      <c r="P1909" s="250">
        <f>'MMA Rev-Exp Region 6'!N$20</f>
        <v>0</v>
      </c>
      <c r="Q1909" s="250">
        <f>'MMA Rev-Exp Region 6'!O$20</f>
        <v>0</v>
      </c>
      <c r="R1909" s="250">
        <f>'MMA Rev-Exp Region 6'!P$20</f>
        <v>0</v>
      </c>
      <c r="S1909" s="250">
        <f>'MMA Rev-Exp Region 6'!Q$20</f>
        <v>0</v>
      </c>
      <c r="T1909" s="250">
        <f>'MMA Rev-Exp Region 6'!R$20</f>
        <v>0</v>
      </c>
      <c r="U1909" s="250">
        <f>'MMA Rev-Exp Region 6'!S$20</f>
        <v>0</v>
      </c>
      <c r="V1909" s="250">
        <f>'MMA Rev-Exp Region 6'!T$20</f>
        <v>0</v>
      </c>
      <c r="W1909" s="250">
        <f>'MMA Rev-Exp Region 6'!U$20</f>
        <v>0</v>
      </c>
    </row>
    <row r="1910" spans="5:23" x14ac:dyDescent="0.3">
      <c r="E1910" s="243">
        <f>Jurat!I$1</f>
        <v>0</v>
      </c>
      <c r="F1910" s="244">
        <f>Jurat!D$33</f>
        <v>0</v>
      </c>
      <c r="G1910" s="219" t="s">
        <v>553</v>
      </c>
      <c r="H1910" s="244">
        <v>42551</v>
      </c>
      <c r="I1910" s="219" t="s">
        <v>491</v>
      </c>
      <c r="J1910" s="219" t="s">
        <v>626</v>
      </c>
      <c r="K1910" s="219" t="s">
        <v>558</v>
      </c>
      <c r="L1910" s="219" t="s">
        <v>0</v>
      </c>
      <c r="M1910" s="236">
        <v>2.2000000000000002</v>
      </c>
      <c r="N1910" s="228" t="s">
        <v>163</v>
      </c>
      <c r="O1910" s="250">
        <f>'MMA Rev-Exp Region 6'!M$21</f>
        <v>0</v>
      </c>
      <c r="P1910" s="250">
        <f>'MMA Rev-Exp Region 6'!N$21</f>
        <v>0</v>
      </c>
      <c r="Q1910" s="250">
        <f>'MMA Rev-Exp Region 6'!O$21</f>
        <v>0</v>
      </c>
      <c r="R1910" s="250">
        <f>'MMA Rev-Exp Region 6'!P$21</f>
        <v>0</v>
      </c>
      <c r="S1910" s="250">
        <f>'MMA Rev-Exp Region 6'!Q$21</f>
        <v>0</v>
      </c>
      <c r="T1910" s="250">
        <f>'MMA Rev-Exp Region 6'!R$21</f>
        <v>0</v>
      </c>
      <c r="U1910" s="250">
        <f>'MMA Rev-Exp Region 6'!S$21</f>
        <v>0</v>
      </c>
      <c r="V1910" s="250">
        <f>'MMA Rev-Exp Region 6'!T$21</f>
        <v>0</v>
      </c>
      <c r="W1910" s="250">
        <f>'MMA Rev-Exp Region 6'!U$21</f>
        <v>0</v>
      </c>
    </row>
    <row r="1911" spans="5:23" x14ac:dyDescent="0.3">
      <c r="E1911" s="243">
        <f>Jurat!I$1</f>
        <v>0</v>
      </c>
      <c r="F1911" s="244">
        <f>Jurat!D$33</f>
        <v>0</v>
      </c>
      <c r="G1911" s="219" t="s">
        <v>553</v>
      </c>
      <c r="H1911" s="244">
        <v>42551</v>
      </c>
      <c r="I1911" s="219" t="s">
        <v>491</v>
      </c>
      <c r="J1911" s="219" t="s">
        <v>626</v>
      </c>
      <c r="K1911" s="219" t="s">
        <v>558</v>
      </c>
      <c r="L1911" s="219" t="s">
        <v>0</v>
      </c>
      <c r="M1911" s="236">
        <v>2.2999999999999998</v>
      </c>
      <c r="N1911" s="228" t="s">
        <v>164</v>
      </c>
      <c r="O1911" s="250">
        <f>'MMA Rev-Exp Region 6'!M$22</f>
        <v>0</v>
      </c>
      <c r="P1911" s="250">
        <f>'MMA Rev-Exp Region 6'!N$22</f>
        <v>0</v>
      </c>
      <c r="Q1911" s="250">
        <f>'MMA Rev-Exp Region 6'!O$22</f>
        <v>0</v>
      </c>
      <c r="R1911" s="250">
        <f>'MMA Rev-Exp Region 6'!P$22</f>
        <v>0</v>
      </c>
      <c r="S1911" s="250">
        <f>'MMA Rev-Exp Region 6'!Q$22</f>
        <v>0</v>
      </c>
      <c r="T1911" s="250">
        <f>'MMA Rev-Exp Region 6'!R$22</f>
        <v>0</v>
      </c>
      <c r="U1911" s="250">
        <f>'MMA Rev-Exp Region 6'!S$22</f>
        <v>0</v>
      </c>
      <c r="V1911" s="250">
        <f>'MMA Rev-Exp Region 6'!T$22</f>
        <v>0</v>
      </c>
      <c r="W1911" s="250">
        <f>'MMA Rev-Exp Region 6'!U$22</f>
        <v>0</v>
      </c>
    </row>
    <row r="1912" spans="5:23" x14ac:dyDescent="0.3">
      <c r="E1912" s="243">
        <f>Jurat!I$1</f>
        <v>0</v>
      </c>
      <c r="F1912" s="244">
        <f>Jurat!D$33</f>
        <v>0</v>
      </c>
      <c r="G1912" s="219" t="s">
        <v>553</v>
      </c>
      <c r="H1912" s="244">
        <v>42551</v>
      </c>
      <c r="I1912" s="219" t="s">
        <v>491</v>
      </c>
      <c r="J1912" s="219" t="s">
        <v>626</v>
      </c>
      <c r="K1912" s="219" t="s">
        <v>558</v>
      </c>
      <c r="L1912" s="219" t="s">
        <v>0</v>
      </c>
      <c r="M1912" s="236">
        <v>2.4</v>
      </c>
      <c r="N1912" s="228" t="s">
        <v>165</v>
      </c>
      <c r="O1912" s="250">
        <f>'MMA Rev-Exp Region 6'!M$23</f>
        <v>0</v>
      </c>
      <c r="P1912" s="250">
        <f>'MMA Rev-Exp Region 6'!N$23</f>
        <v>0</v>
      </c>
      <c r="Q1912" s="250">
        <f>'MMA Rev-Exp Region 6'!O$23</f>
        <v>0</v>
      </c>
      <c r="R1912" s="250">
        <f>'MMA Rev-Exp Region 6'!P$23</f>
        <v>0</v>
      </c>
      <c r="S1912" s="250">
        <f>'MMA Rev-Exp Region 6'!Q$23</f>
        <v>0</v>
      </c>
      <c r="T1912" s="250">
        <f>'MMA Rev-Exp Region 6'!R$23</f>
        <v>0</v>
      </c>
      <c r="U1912" s="250">
        <f>'MMA Rev-Exp Region 6'!S$23</f>
        <v>0</v>
      </c>
      <c r="V1912" s="250">
        <f>'MMA Rev-Exp Region 6'!T$23</f>
        <v>0</v>
      </c>
      <c r="W1912" s="250">
        <f>'MMA Rev-Exp Region 6'!U$23</f>
        <v>0</v>
      </c>
    </row>
    <row r="1913" spans="5:23" ht="28.8" x14ac:dyDescent="0.3">
      <c r="E1913" s="243">
        <f>Jurat!I$1</f>
        <v>0</v>
      </c>
      <c r="F1913" s="244">
        <f>Jurat!D$33</f>
        <v>0</v>
      </c>
      <c r="G1913" s="219" t="s">
        <v>553</v>
      </c>
      <c r="H1913" s="244">
        <v>42551</v>
      </c>
      <c r="I1913" s="219" t="s">
        <v>491</v>
      </c>
      <c r="J1913" s="219" t="s">
        <v>626</v>
      </c>
      <c r="K1913" s="219" t="s">
        <v>558</v>
      </c>
      <c r="L1913" s="219" t="s">
        <v>0</v>
      </c>
      <c r="M1913" s="236">
        <v>2.5</v>
      </c>
      <c r="N1913" s="228" t="s">
        <v>166</v>
      </c>
      <c r="O1913" s="250">
        <f>'MMA Rev-Exp Region 6'!M$24</f>
        <v>0</v>
      </c>
      <c r="P1913" s="250">
        <f>'MMA Rev-Exp Region 6'!N$24</f>
        <v>0</v>
      </c>
      <c r="Q1913" s="250">
        <f>'MMA Rev-Exp Region 6'!O$24</f>
        <v>0</v>
      </c>
      <c r="R1913" s="250">
        <f>'MMA Rev-Exp Region 6'!P$24</f>
        <v>0</v>
      </c>
      <c r="S1913" s="250">
        <f>'MMA Rev-Exp Region 6'!Q$24</f>
        <v>0</v>
      </c>
      <c r="T1913" s="250">
        <f>'MMA Rev-Exp Region 6'!R$24</f>
        <v>0</v>
      </c>
      <c r="U1913" s="250">
        <f>'MMA Rev-Exp Region 6'!S$24</f>
        <v>0</v>
      </c>
      <c r="V1913" s="250">
        <f>'MMA Rev-Exp Region 6'!T$24</f>
        <v>0</v>
      </c>
      <c r="W1913" s="250">
        <f>'MMA Rev-Exp Region 6'!U$24</f>
        <v>0</v>
      </c>
    </row>
    <row r="1914" spans="5:23" x14ac:dyDescent="0.3">
      <c r="E1914" s="243">
        <f>Jurat!I$1</f>
        <v>0</v>
      </c>
      <c r="F1914" s="244">
        <f>Jurat!D$33</f>
        <v>0</v>
      </c>
      <c r="G1914" s="219" t="s">
        <v>553</v>
      </c>
      <c r="H1914" s="244">
        <v>42551</v>
      </c>
      <c r="I1914" s="219" t="s">
        <v>491</v>
      </c>
      <c r="J1914" s="219" t="s">
        <v>626</v>
      </c>
      <c r="K1914" s="219" t="s">
        <v>558</v>
      </c>
      <c r="L1914" s="219" t="s">
        <v>0</v>
      </c>
      <c r="M1914" s="236" t="s">
        <v>108</v>
      </c>
      <c r="N1914" s="228" t="s">
        <v>7</v>
      </c>
      <c r="O1914" s="250">
        <f>'MMA Rev-Exp Region 6'!M$25</f>
        <v>0</v>
      </c>
      <c r="P1914" s="250">
        <f>'MMA Rev-Exp Region 6'!N$25</f>
        <v>0</v>
      </c>
      <c r="Q1914" s="250">
        <f>'MMA Rev-Exp Region 6'!O$25</f>
        <v>0</v>
      </c>
      <c r="R1914" s="250">
        <f>'MMA Rev-Exp Region 6'!P$25</f>
        <v>0</v>
      </c>
      <c r="S1914" s="250">
        <f>'MMA Rev-Exp Region 6'!Q$25</f>
        <v>0</v>
      </c>
      <c r="T1914" s="250">
        <f>'MMA Rev-Exp Region 6'!R$25</f>
        <v>0</v>
      </c>
      <c r="U1914" s="250">
        <f>'MMA Rev-Exp Region 6'!S$25</f>
        <v>0</v>
      </c>
      <c r="V1914" s="250">
        <f>'MMA Rev-Exp Region 6'!T$25</f>
        <v>0</v>
      </c>
      <c r="W1914" s="250">
        <f>'MMA Rev-Exp Region 6'!U$25</f>
        <v>0</v>
      </c>
    </row>
    <row r="1915" spans="5:23" x14ac:dyDescent="0.3">
      <c r="E1915" s="243">
        <f>Jurat!I$1</f>
        <v>0</v>
      </c>
      <c r="F1915" s="244">
        <f>Jurat!D$33</f>
        <v>0</v>
      </c>
      <c r="G1915" s="219" t="s">
        <v>553</v>
      </c>
      <c r="H1915" s="244">
        <v>42551</v>
      </c>
      <c r="I1915" s="219" t="s">
        <v>491</v>
      </c>
      <c r="J1915" s="219" t="s">
        <v>626</v>
      </c>
      <c r="K1915" s="219" t="s">
        <v>558</v>
      </c>
      <c r="L1915" s="219" t="s">
        <v>0</v>
      </c>
      <c r="M1915" s="236" t="s">
        <v>167</v>
      </c>
      <c r="N1915" s="228" t="s">
        <v>565</v>
      </c>
      <c r="O1915" s="250">
        <f>'MMA Rev-Exp Region 6'!M$26</f>
        <v>0</v>
      </c>
      <c r="P1915" s="250">
        <f>'MMA Rev-Exp Region 6'!N$26</f>
        <v>0</v>
      </c>
      <c r="Q1915" s="250">
        <f>'MMA Rev-Exp Region 6'!O$26</f>
        <v>0</v>
      </c>
      <c r="R1915" s="250">
        <f>'MMA Rev-Exp Region 6'!P$26</f>
        <v>0</v>
      </c>
      <c r="S1915" s="250">
        <f>'MMA Rev-Exp Region 6'!Q$26</f>
        <v>0</v>
      </c>
      <c r="T1915" s="250">
        <f>'MMA Rev-Exp Region 6'!R$26</f>
        <v>0</v>
      </c>
      <c r="U1915" s="250">
        <f>'MMA Rev-Exp Region 6'!S$26</f>
        <v>0</v>
      </c>
      <c r="V1915" s="250">
        <f>'MMA Rev-Exp Region 6'!T$26</f>
        <v>0</v>
      </c>
      <c r="W1915" s="250">
        <f>'MMA Rev-Exp Region 6'!U$26</f>
        <v>0</v>
      </c>
    </row>
    <row r="1916" spans="5:23" x14ac:dyDescent="0.3">
      <c r="E1916" s="243">
        <f>Jurat!I$1</f>
        <v>0</v>
      </c>
      <c r="F1916" s="244">
        <f>Jurat!D$33</f>
        <v>0</v>
      </c>
      <c r="G1916" s="219" t="s">
        <v>553</v>
      </c>
      <c r="H1916" s="244">
        <v>42551</v>
      </c>
      <c r="I1916" s="219" t="s">
        <v>491</v>
      </c>
      <c r="J1916" s="219" t="s">
        <v>626</v>
      </c>
      <c r="K1916" s="219" t="s">
        <v>558</v>
      </c>
      <c r="L1916" s="219" t="s">
        <v>60</v>
      </c>
      <c r="M1916" s="236">
        <v>3.1</v>
      </c>
      <c r="N1916" s="229" t="s">
        <v>37</v>
      </c>
      <c r="O1916" s="250">
        <f>'MMA Rev-Exp Region 6'!M$28</f>
        <v>0</v>
      </c>
      <c r="P1916" s="250">
        <f>'MMA Rev-Exp Region 6'!N$28</f>
        <v>0</v>
      </c>
      <c r="Q1916" s="250">
        <f>'MMA Rev-Exp Region 6'!O$28</f>
        <v>0</v>
      </c>
      <c r="R1916" s="250">
        <f>'MMA Rev-Exp Region 6'!P$28</f>
        <v>0</v>
      </c>
      <c r="S1916" s="250">
        <f>'MMA Rev-Exp Region 6'!Q$28</f>
        <v>0</v>
      </c>
      <c r="T1916" s="250">
        <f>'MMA Rev-Exp Region 6'!R$28</f>
        <v>0</v>
      </c>
      <c r="U1916" s="250">
        <f>'MMA Rev-Exp Region 6'!S$28</f>
        <v>0</v>
      </c>
      <c r="V1916" s="250">
        <f>'MMA Rev-Exp Region 6'!T$28</f>
        <v>0</v>
      </c>
      <c r="W1916" s="250">
        <f>'MMA Rev-Exp Region 6'!U$28</f>
        <v>0</v>
      </c>
    </row>
    <row r="1917" spans="5:23" x14ac:dyDescent="0.3">
      <c r="E1917" s="243">
        <f>Jurat!I$1</f>
        <v>0</v>
      </c>
      <c r="F1917" s="244">
        <f>Jurat!D$33</f>
        <v>0</v>
      </c>
      <c r="G1917" s="219" t="s">
        <v>553</v>
      </c>
      <c r="H1917" s="244">
        <v>42551</v>
      </c>
      <c r="I1917" s="219" t="s">
        <v>491</v>
      </c>
      <c r="J1917" s="219" t="s">
        <v>626</v>
      </c>
      <c r="K1917" s="219" t="s">
        <v>558</v>
      </c>
      <c r="L1917" s="219" t="s">
        <v>60</v>
      </c>
      <c r="M1917" s="236">
        <v>3.2</v>
      </c>
      <c r="N1917" s="229" t="s">
        <v>38</v>
      </c>
      <c r="O1917" s="250">
        <f>'MMA Rev-Exp Region 6'!M$29</f>
        <v>0</v>
      </c>
      <c r="P1917" s="250">
        <f>'MMA Rev-Exp Region 6'!N$29</f>
        <v>0</v>
      </c>
      <c r="Q1917" s="250">
        <f>'MMA Rev-Exp Region 6'!O$29</f>
        <v>0</v>
      </c>
      <c r="R1917" s="250">
        <f>'MMA Rev-Exp Region 6'!P$29</f>
        <v>0</v>
      </c>
      <c r="S1917" s="250">
        <f>'MMA Rev-Exp Region 6'!Q$29</f>
        <v>0</v>
      </c>
      <c r="T1917" s="250">
        <f>'MMA Rev-Exp Region 6'!R$29</f>
        <v>0</v>
      </c>
      <c r="U1917" s="250">
        <f>'MMA Rev-Exp Region 6'!S$29</f>
        <v>0</v>
      </c>
      <c r="V1917" s="250">
        <f>'MMA Rev-Exp Region 6'!T$29</f>
        <v>0</v>
      </c>
      <c r="W1917" s="250">
        <f>'MMA Rev-Exp Region 6'!U$29</f>
        <v>0</v>
      </c>
    </row>
    <row r="1918" spans="5:23" x14ac:dyDescent="0.3">
      <c r="E1918" s="243">
        <f>Jurat!I$1</f>
        <v>0</v>
      </c>
      <c r="F1918" s="244">
        <f>Jurat!D$33</f>
        <v>0</v>
      </c>
      <c r="G1918" s="219" t="s">
        <v>553</v>
      </c>
      <c r="H1918" s="244">
        <v>42551</v>
      </c>
      <c r="I1918" s="219" t="s">
        <v>491</v>
      </c>
      <c r="J1918" s="219" t="s">
        <v>626</v>
      </c>
      <c r="K1918" s="219" t="s">
        <v>558</v>
      </c>
      <c r="L1918" s="219" t="s">
        <v>60</v>
      </c>
      <c r="M1918" s="236">
        <v>3.3</v>
      </c>
      <c r="N1918" s="229" t="s">
        <v>61</v>
      </c>
      <c r="O1918" s="250">
        <f>'MMA Rev-Exp Region 6'!M$30</f>
        <v>0</v>
      </c>
      <c r="P1918" s="250">
        <f>'MMA Rev-Exp Region 6'!N$30</f>
        <v>0</v>
      </c>
      <c r="Q1918" s="250">
        <f>'MMA Rev-Exp Region 6'!O$30</f>
        <v>0</v>
      </c>
      <c r="R1918" s="250">
        <f>'MMA Rev-Exp Region 6'!P$30</f>
        <v>0</v>
      </c>
      <c r="S1918" s="250">
        <f>'MMA Rev-Exp Region 6'!Q$30</f>
        <v>0</v>
      </c>
      <c r="T1918" s="250">
        <f>'MMA Rev-Exp Region 6'!R$30</f>
        <v>0</v>
      </c>
      <c r="U1918" s="250">
        <f>'MMA Rev-Exp Region 6'!S$30</f>
        <v>0</v>
      </c>
      <c r="V1918" s="250">
        <f>'MMA Rev-Exp Region 6'!T$30</f>
        <v>0</v>
      </c>
      <c r="W1918" s="250">
        <f>'MMA Rev-Exp Region 6'!U$30</f>
        <v>0</v>
      </c>
    </row>
    <row r="1919" spans="5:23" x14ac:dyDescent="0.3">
      <c r="E1919" s="243">
        <f>Jurat!I$1</f>
        <v>0</v>
      </c>
      <c r="F1919" s="244">
        <f>Jurat!D$33</f>
        <v>0</v>
      </c>
      <c r="G1919" s="219" t="s">
        <v>553</v>
      </c>
      <c r="H1919" s="244">
        <v>42551</v>
      </c>
      <c r="I1919" s="219" t="s">
        <v>491</v>
      </c>
      <c r="J1919" s="219" t="s">
        <v>626</v>
      </c>
      <c r="K1919" s="219" t="s">
        <v>558</v>
      </c>
      <c r="L1919" s="219" t="s">
        <v>60</v>
      </c>
      <c r="M1919" s="236" t="s">
        <v>49</v>
      </c>
      <c r="N1919" s="229" t="s">
        <v>168</v>
      </c>
      <c r="O1919" s="250">
        <f>'MMA Rev-Exp Region 6'!M$31</f>
        <v>0</v>
      </c>
      <c r="P1919" s="250">
        <f>'MMA Rev-Exp Region 6'!N$31</f>
        <v>0</v>
      </c>
      <c r="Q1919" s="250">
        <f>'MMA Rev-Exp Region 6'!O$31</f>
        <v>0</v>
      </c>
      <c r="R1919" s="250">
        <f>'MMA Rev-Exp Region 6'!P$31</f>
        <v>0</v>
      </c>
      <c r="S1919" s="250">
        <f>'MMA Rev-Exp Region 6'!Q$31</f>
        <v>0</v>
      </c>
      <c r="T1919" s="250">
        <f>'MMA Rev-Exp Region 6'!R$31</f>
        <v>0</v>
      </c>
      <c r="U1919" s="250">
        <f>'MMA Rev-Exp Region 6'!S$31</f>
        <v>0</v>
      </c>
      <c r="V1919" s="250">
        <f>'MMA Rev-Exp Region 6'!T$31</f>
        <v>0</v>
      </c>
      <c r="W1919" s="250">
        <f>'MMA Rev-Exp Region 6'!U$31</f>
        <v>0</v>
      </c>
    </row>
    <row r="1920" spans="5:23" x14ac:dyDescent="0.3">
      <c r="E1920" s="243">
        <f>Jurat!I$1</f>
        <v>0</v>
      </c>
      <c r="F1920" s="244">
        <f>Jurat!D$33</f>
        <v>0</v>
      </c>
      <c r="G1920" s="219" t="s">
        <v>553</v>
      </c>
      <c r="H1920" s="244">
        <v>42551</v>
      </c>
      <c r="I1920" s="219" t="s">
        <v>491</v>
      </c>
      <c r="J1920" s="219" t="s">
        <v>626</v>
      </c>
      <c r="K1920" s="219" t="s">
        <v>558</v>
      </c>
      <c r="L1920" s="219" t="s">
        <v>60</v>
      </c>
      <c r="M1920" s="236" t="s">
        <v>46</v>
      </c>
      <c r="N1920" s="229" t="s">
        <v>59</v>
      </c>
      <c r="O1920" s="250">
        <f>'MMA Rev-Exp Region 6'!M$32</f>
        <v>0</v>
      </c>
      <c r="P1920" s="250">
        <f>'MMA Rev-Exp Region 6'!N$32</f>
        <v>0</v>
      </c>
      <c r="Q1920" s="250">
        <f>'MMA Rev-Exp Region 6'!O$32</f>
        <v>0</v>
      </c>
      <c r="R1920" s="250">
        <f>'MMA Rev-Exp Region 6'!P$32</f>
        <v>0</v>
      </c>
      <c r="S1920" s="250">
        <f>'MMA Rev-Exp Region 6'!Q$32</f>
        <v>0</v>
      </c>
      <c r="T1920" s="250">
        <f>'MMA Rev-Exp Region 6'!R$32</f>
        <v>0</v>
      </c>
      <c r="U1920" s="250">
        <f>'MMA Rev-Exp Region 6'!S$32</f>
        <v>0</v>
      </c>
      <c r="V1920" s="250">
        <f>'MMA Rev-Exp Region 6'!T$32</f>
        <v>0</v>
      </c>
      <c r="W1920" s="250">
        <f>'MMA Rev-Exp Region 6'!U$32</f>
        <v>0</v>
      </c>
    </row>
    <row r="1921" spans="5:23" x14ac:dyDescent="0.3">
      <c r="E1921" s="243">
        <f>Jurat!I$1</f>
        <v>0</v>
      </c>
      <c r="F1921" s="244">
        <f>Jurat!D$33</f>
        <v>0</v>
      </c>
      <c r="G1921" s="219" t="s">
        <v>553</v>
      </c>
      <c r="H1921" s="244">
        <v>42551</v>
      </c>
      <c r="I1921" s="219" t="s">
        <v>491</v>
      </c>
      <c r="J1921" s="219" t="s">
        <v>626</v>
      </c>
      <c r="K1921" s="219" t="s">
        <v>558</v>
      </c>
      <c r="L1921" s="219" t="s">
        <v>60</v>
      </c>
      <c r="M1921" s="236" t="s">
        <v>47</v>
      </c>
      <c r="N1921" s="229" t="s">
        <v>169</v>
      </c>
      <c r="O1921" s="250">
        <f>'MMA Rev-Exp Region 6'!M$33</f>
        <v>0</v>
      </c>
      <c r="P1921" s="250">
        <f>'MMA Rev-Exp Region 6'!N$33</f>
        <v>0</v>
      </c>
      <c r="Q1921" s="250">
        <f>'MMA Rev-Exp Region 6'!O$33</f>
        <v>0</v>
      </c>
      <c r="R1921" s="250">
        <f>'MMA Rev-Exp Region 6'!P$33</f>
        <v>0</v>
      </c>
      <c r="S1921" s="250">
        <f>'MMA Rev-Exp Region 6'!Q$33</f>
        <v>0</v>
      </c>
      <c r="T1921" s="250">
        <f>'MMA Rev-Exp Region 6'!R$33</f>
        <v>0</v>
      </c>
      <c r="U1921" s="250">
        <f>'MMA Rev-Exp Region 6'!S$33</f>
        <v>0</v>
      </c>
      <c r="V1921" s="250">
        <f>'MMA Rev-Exp Region 6'!T$33</f>
        <v>0</v>
      </c>
      <c r="W1921" s="250">
        <f>'MMA Rev-Exp Region 6'!U$33</f>
        <v>0</v>
      </c>
    </row>
    <row r="1922" spans="5:23" x14ac:dyDescent="0.3">
      <c r="E1922" s="243">
        <f>Jurat!I$1</f>
        <v>0</v>
      </c>
      <c r="F1922" s="244">
        <f>Jurat!D$33</f>
        <v>0</v>
      </c>
      <c r="G1922" s="219" t="s">
        <v>553</v>
      </c>
      <c r="H1922" s="244">
        <v>42551</v>
      </c>
      <c r="I1922" s="219" t="s">
        <v>491</v>
      </c>
      <c r="J1922" s="219" t="s">
        <v>626</v>
      </c>
      <c r="K1922" s="219" t="s">
        <v>558</v>
      </c>
      <c r="L1922" s="219" t="s">
        <v>60</v>
      </c>
      <c r="M1922" s="236" t="s">
        <v>48</v>
      </c>
      <c r="N1922" s="229" t="s">
        <v>578</v>
      </c>
      <c r="O1922" s="250">
        <f>'MMA Rev-Exp Region 6'!M$34</f>
        <v>0</v>
      </c>
      <c r="P1922" s="250">
        <f>'MMA Rev-Exp Region 6'!N$34</f>
        <v>0</v>
      </c>
      <c r="Q1922" s="250">
        <f>'MMA Rev-Exp Region 6'!O$34</f>
        <v>0</v>
      </c>
      <c r="R1922" s="250">
        <f>'MMA Rev-Exp Region 6'!P$34</f>
        <v>0</v>
      </c>
      <c r="S1922" s="250">
        <f>'MMA Rev-Exp Region 6'!Q$34</f>
        <v>0</v>
      </c>
      <c r="T1922" s="250">
        <f>'MMA Rev-Exp Region 6'!R$34</f>
        <v>0</v>
      </c>
      <c r="U1922" s="250">
        <f>'MMA Rev-Exp Region 6'!S$34</f>
        <v>0</v>
      </c>
      <c r="V1922" s="250">
        <f>'MMA Rev-Exp Region 6'!T$34</f>
        <v>0</v>
      </c>
      <c r="W1922" s="250">
        <f>'MMA Rev-Exp Region 6'!U$34</f>
        <v>0</v>
      </c>
    </row>
    <row r="1923" spans="5:23" x14ac:dyDescent="0.3">
      <c r="E1923" s="243">
        <f>Jurat!I$1</f>
        <v>0</v>
      </c>
      <c r="F1923" s="244">
        <f>Jurat!D$33</f>
        <v>0</v>
      </c>
      <c r="G1923" s="219" t="s">
        <v>553</v>
      </c>
      <c r="H1923" s="244">
        <v>42551</v>
      </c>
      <c r="I1923" s="219" t="s">
        <v>491</v>
      </c>
      <c r="J1923" s="219" t="s">
        <v>626</v>
      </c>
      <c r="K1923" s="219" t="s">
        <v>558</v>
      </c>
      <c r="L1923" s="219" t="s">
        <v>26</v>
      </c>
      <c r="M1923" s="236">
        <v>4.0999999999999996</v>
      </c>
      <c r="N1923" s="240" t="s">
        <v>26</v>
      </c>
      <c r="O1923" s="250">
        <f>'MMA Rev-Exp Region 6'!M$36</f>
        <v>0</v>
      </c>
      <c r="P1923" s="250">
        <f>'MMA Rev-Exp Region 6'!N$36</f>
        <v>0</v>
      </c>
      <c r="Q1923" s="250">
        <f>'MMA Rev-Exp Region 6'!O$36</f>
        <v>0</v>
      </c>
      <c r="R1923" s="250">
        <f>'MMA Rev-Exp Region 6'!P$36</f>
        <v>0</v>
      </c>
      <c r="S1923" s="250">
        <f>'MMA Rev-Exp Region 6'!Q$36</f>
        <v>0</v>
      </c>
      <c r="T1923" s="250">
        <f>'MMA Rev-Exp Region 6'!R$36</f>
        <v>0</v>
      </c>
      <c r="U1923" s="250">
        <f>'MMA Rev-Exp Region 6'!S$36</f>
        <v>0</v>
      </c>
      <c r="V1923" s="250">
        <f>'MMA Rev-Exp Region 6'!T$36</f>
        <v>0</v>
      </c>
      <c r="W1923" s="250">
        <f>'MMA Rev-Exp Region 6'!U$36</f>
        <v>0</v>
      </c>
    </row>
    <row r="1924" spans="5:23" x14ac:dyDescent="0.3">
      <c r="E1924" s="243">
        <f>Jurat!I$1</f>
        <v>0</v>
      </c>
      <c r="F1924" s="244">
        <f>Jurat!D$33</f>
        <v>0</v>
      </c>
      <c r="G1924" s="219" t="s">
        <v>553</v>
      </c>
      <c r="H1924" s="244">
        <v>42551</v>
      </c>
      <c r="I1924" s="219" t="s">
        <v>491</v>
      </c>
      <c r="J1924" s="219" t="s">
        <v>626</v>
      </c>
      <c r="K1924" s="219" t="s">
        <v>558</v>
      </c>
      <c r="L1924" s="219" t="s">
        <v>26</v>
      </c>
      <c r="M1924" s="236" t="s">
        <v>82</v>
      </c>
      <c r="N1924" s="241" t="s">
        <v>219</v>
      </c>
      <c r="O1924" s="250">
        <f>'MMA Rev-Exp Region 6'!M$37</f>
        <v>0</v>
      </c>
      <c r="P1924" s="250">
        <f>'MMA Rev-Exp Region 6'!N$37</f>
        <v>0</v>
      </c>
      <c r="Q1924" s="250">
        <f>'MMA Rev-Exp Region 6'!O$37</f>
        <v>0</v>
      </c>
      <c r="R1924" s="250">
        <f>'MMA Rev-Exp Region 6'!P$37</f>
        <v>0</v>
      </c>
      <c r="S1924" s="250">
        <f>'MMA Rev-Exp Region 6'!Q$37</f>
        <v>0</v>
      </c>
      <c r="T1924" s="250">
        <f>'MMA Rev-Exp Region 6'!R$37</f>
        <v>0</v>
      </c>
      <c r="U1924" s="250">
        <f>'MMA Rev-Exp Region 6'!S$37</f>
        <v>0</v>
      </c>
      <c r="V1924" s="250">
        <f>'MMA Rev-Exp Region 6'!T$37</f>
        <v>0</v>
      </c>
      <c r="W1924" s="250">
        <f>'MMA Rev-Exp Region 6'!U$37</f>
        <v>0</v>
      </c>
    </row>
    <row r="1925" spans="5:23" x14ac:dyDescent="0.3">
      <c r="E1925" s="243">
        <f>Jurat!I$1</f>
        <v>0</v>
      </c>
      <c r="F1925" s="244">
        <f>Jurat!D$33</f>
        <v>0</v>
      </c>
      <c r="G1925" s="219" t="s">
        <v>553</v>
      </c>
      <c r="H1925" s="244">
        <v>42551</v>
      </c>
      <c r="I1925" s="219" t="s">
        <v>491</v>
      </c>
      <c r="J1925" s="219" t="s">
        <v>626</v>
      </c>
      <c r="K1925" s="219" t="s">
        <v>558</v>
      </c>
      <c r="L1925" s="219" t="s">
        <v>26</v>
      </c>
      <c r="M1925" s="237" t="s">
        <v>83</v>
      </c>
      <c r="N1925" s="242" t="s">
        <v>568</v>
      </c>
      <c r="O1925" s="250">
        <f>'MMA Rev-Exp Region 6'!M$38</f>
        <v>0</v>
      </c>
      <c r="P1925" s="250">
        <f>'MMA Rev-Exp Region 6'!N$38</f>
        <v>0</v>
      </c>
      <c r="Q1925" s="250">
        <f>'MMA Rev-Exp Region 6'!O$38</f>
        <v>0</v>
      </c>
      <c r="R1925" s="250">
        <f>'MMA Rev-Exp Region 6'!P$38</f>
        <v>0</v>
      </c>
      <c r="S1925" s="250">
        <f>'MMA Rev-Exp Region 6'!Q$38</f>
        <v>0</v>
      </c>
      <c r="T1925" s="250">
        <f>'MMA Rev-Exp Region 6'!R$38</f>
        <v>0</v>
      </c>
      <c r="U1925" s="250">
        <f>'MMA Rev-Exp Region 6'!S$38</f>
        <v>0</v>
      </c>
      <c r="V1925" s="250">
        <f>'MMA Rev-Exp Region 6'!T$38</f>
        <v>0</v>
      </c>
      <c r="W1925" s="250">
        <f>'MMA Rev-Exp Region 6'!U$38</f>
        <v>0</v>
      </c>
    </row>
    <row r="1926" spans="5:23" x14ac:dyDescent="0.3">
      <c r="E1926" s="243">
        <f>Jurat!I$1</f>
        <v>0</v>
      </c>
      <c r="F1926" s="244">
        <f>Jurat!D$33</f>
        <v>0</v>
      </c>
      <c r="G1926" s="219" t="s">
        <v>553</v>
      </c>
      <c r="H1926" s="244">
        <v>42551</v>
      </c>
      <c r="I1926" s="219" t="s">
        <v>491</v>
      </c>
      <c r="J1926" s="219" t="s">
        <v>626</v>
      </c>
      <c r="K1926" s="219" t="s">
        <v>558</v>
      </c>
      <c r="L1926" s="219" t="s">
        <v>559</v>
      </c>
      <c r="M1926" s="236">
        <v>5.0999999999999996</v>
      </c>
      <c r="N1926" s="240" t="s">
        <v>41</v>
      </c>
      <c r="O1926" s="250">
        <f>'MMA Rev-Exp Region 6'!M$40</f>
        <v>0</v>
      </c>
      <c r="P1926" s="250">
        <f>'MMA Rev-Exp Region 6'!N$40</f>
        <v>0</v>
      </c>
      <c r="Q1926" s="250">
        <f>'MMA Rev-Exp Region 6'!O$40</f>
        <v>0</v>
      </c>
      <c r="R1926" s="250">
        <f>'MMA Rev-Exp Region 6'!P$40</f>
        <v>0</v>
      </c>
      <c r="S1926" s="250">
        <f>'MMA Rev-Exp Region 6'!Q$40</f>
        <v>0</v>
      </c>
      <c r="T1926" s="250">
        <f>'MMA Rev-Exp Region 6'!R$40</f>
        <v>0</v>
      </c>
      <c r="U1926" s="250">
        <f>'MMA Rev-Exp Region 6'!S$40</f>
        <v>0</v>
      </c>
      <c r="V1926" s="250">
        <f>'MMA Rev-Exp Region 6'!T$40</f>
        <v>0</v>
      </c>
      <c r="W1926" s="250">
        <f>'MMA Rev-Exp Region 6'!U$40</f>
        <v>0</v>
      </c>
    </row>
    <row r="1927" spans="5:23" ht="28.8" x14ac:dyDescent="0.3">
      <c r="E1927" s="243">
        <f>Jurat!I$1</f>
        <v>0</v>
      </c>
      <c r="F1927" s="244">
        <f>Jurat!D$33</f>
        <v>0</v>
      </c>
      <c r="G1927" s="219" t="s">
        <v>553</v>
      </c>
      <c r="H1927" s="244">
        <v>42551</v>
      </c>
      <c r="I1927" s="219" t="s">
        <v>491</v>
      </c>
      <c r="J1927" s="219" t="s">
        <v>626</v>
      </c>
      <c r="K1927" s="219" t="s">
        <v>558</v>
      </c>
      <c r="L1927" s="219" t="s">
        <v>559</v>
      </c>
      <c r="M1927" s="236">
        <v>5.2</v>
      </c>
      <c r="N1927" s="240" t="s">
        <v>367</v>
      </c>
      <c r="O1927" s="250">
        <f>'MMA Rev-Exp Region 6'!M$41</f>
        <v>0</v>
      </c>
      <c r="P1927" s="250">
        <f>'MMA Rev-Exp Region 6'!N$41</f>
        <v>0</v>
      </c>
      <c r="Q1927" s="250">
        <f>'MMA Rev-Exp Region 6'!O$41</f>
        <v>0</v>
      </c>
      <c r="R1927" s="250">
        <f>'MMA Rev-Exp Region 6'!P$41</f>
        <v>0</v>
      </c>
      <c r="S1927" s="250">
        <f>'MMA Rev-Exp Region 6'!Q$41</f>
        <v>0</v>
      </c>
      <c r="T1927" s="250">
        <f>'MMA Rev-Exp Region 6'!R$41</f>
        <v>0</v>
      </c>
      <c r="U1927" s="250">
        <f>'MMA Rev-Exp Region 6'!S$41</f>
        <v>0</v>
      </c>
      <c r="V1927" s="250">
        <f>'MMA Rev-Exp Region 6'!T$41</f>
        <v>0</v>
      </c>
      <c r="W1927" s="250">
        <f>'MMA Rev-Exp Region 6'!U$41</f>
        <v>0</v>
      </c>
    </row>
    <row r="1928" spans="5:23" ht="28.8" x14ac:dyDescent="0.3">
      <c r="E1928" s="243">
        <f>Jurat!I$1</f>
        <v>0</v>
      </c>
      <c r="F1928" s="244">
        <f>Jurat!D$33</f>
        <v>0</v>
      </c>
      <c r="G1928" s="219" t="s">
        <v>553</v>
      </c>
      <c r="H1928" s="244">
        <v>42551</v>
      </c>
      <c r="I1928" s="219" t="s">
        <v>491</v>
      </c>
      <c r="J1928" s="219" t="s">
        <v>626</v>
      </c>
      <c r="K1928" s="219" t="s">
        <v>558</v>
      </c>
      <c r="L1928" s="219" t="s">
        <v>559</v>
      </c>
      <c r="M1928" s="236">
        <v>5.3</v>
      </c>
      <c r="N1928" s="240" t="s">
        <v>368</v>
      </c>
      <c r="O1928" s="250">
        <f>'MMA Rev-Exp Region 6'!M$42</f>
        <v>0</v>
      </c>
      <c r="P1928" s="250">
        <f>'MMA Rev-Exp Region 6'!N$42</f>
        <v>0</v>
      </c>
      <c r="Q1928" s="250">
        <f>'MMA Rev-Exp Region 6'!O$42</f>
        <v>0</v>
      </c>
      <c r="R1928" s="250">
        <f>'MMA Rev-Exp Region 6'!P$42</f>
        <v>0</v>
      </c>
      <c r="S1928" s="250">
        <f>'MMA Rev-Exp Region 6'!Q$42</f>
        <v>0</v>
      </c>
      <c r="T1928" s="250">
        <f>'MMA Rev-Exp Region 6'!R$42</f>
        <v>0</v>
      </c>
      <c r="U1928" s="250">
        <f>'MMA Rev-Exp Region 6'!S$42</f>
        <v>0</v>
      </c>
      <c r="V1928" s="250">
        <f>'MMA Rev-Exp Region 6'!T$42</f>
        <v>0</v>
      </c>
      <c r="W1928" s="250">
        <f>'MMA Rev-Exp Region 6'!U$42</f>
        <v>0</v>
      </c>
    </row>
    <row r="1929" spans="5:23" x14ac:dyDescent="0.3">
      <c r="E1929" s="243">
        <f>Jurat!I$1</f>
        <v>0</v>
      </c>
      <c r="F1929" s="244">
        <f>Jurat!D$33</f>
        <v>0</v>
      </c>
      <c r="G1929" s="219" t="s">
        <v>553</v>
      </c>
      <c r="H1929" s="244">
        <v>42551</v>
      </c>
      <c r="I1929" s="219" t="s">
        <v>491</v>
      </c>
      <c r="J1929" s="219" t="s">
        <v>626</v>
      </c>
      <c r="K1929" s="219" t="s">
        <v>558</v>
      </c>
      <c r="L1929" s="219" t="s">
        <v>559</v>
      </c>
      <c r="M1929" s="236" t="s">
        <v>89</v>
      </c>
      <c r="N1929" s="240" t="s">
        <v>569</v>
      </c>
      <c r="O1929" s="250">
        <f>'MMA Rev-Exp Region 6'!M$43</f>
        <v>0</v>
      </c>
      <c r="P1929" s="250">
        <f>'MMA Rev-Exp Region 6'!N$43</f>
        <v>0</v>
      </c>
      <c r="Q1929" s="250">
        <f>'MMA Rev-Exp Region 6'!O$43</f>
        <v>0</v>
      </c>
      <c r="R1929" s="250">
        <f>'MMA Rev-Exp Region 6'!P$43</f>
        <v>0</v>
      </c>
      <c r="S1929" s="250">
        <f>'MMA Rev-Exp Region 6'!Q$43</f>
        <v>0</v>
      </c>
      <c r="T1929" s="250">
        <f>'MMA Rev-Exp Region 6'!R$43</f>
        <v>0</v>
      </c>
      <c r="U1929" s="250">
        <f>'MMA Rev-Exp Region 6'!S$43</f>
        <v>0</v>
      </c>
      <c r="V1929" s="250">
        <f>'MMA Rev-Exp Region 6'!T$43</f>
        <v>0</v>
      </c>
      <c r="W1929" s="250">
        <f>'MMA Rev-Exp Region 6'!U$43</f>
        <v>0</v>
      </c>
    </row>
    <row r="1930" spans="5:23" x14ac:dyDescent="0.3">
      <c r="E1930" s="243">
        <f>Jurat!I$1</f>
        <v>0</v>
      </c>
      <c r="F1930" s="244">
        <f>Jurat!D$33</f>
        <v>0</v>
      </c>
      <c r="G1930" s="219" t="s">
        <v>553</v>
      </c>
      <c r="H1930" s="244">
        <v>42551</v>
      </c>
      <c r="I1930" s="219" t="s">
        <v>491</v>
      </c>
      <c r="J1930" s="219" t="s">
        <v>626</v>
      </c>
      <c r="K1930" s="219" t="s">
        <v>558</v>
      </c>
      <c r="L1930" s="219" t="s">
        <v>560</v>
      </c>
      <c r="M1930" s="236">
        <v>6.1</v>
      </c>
      <c r="N1930" s="240" t="s">
        <v>20</v>
      </c>
      <c r="O1930" s="250">
        <f>'MMA Rev-Exp Region 6'!M$45</f>
        <v>0</v>
      </c>
      <c r="P1930" s="250">
        <f>'MMA Rev-Exp Region 6'!N$45</f>
        <v>0</v>
      </c>
      <c r="Q1930" s="250">
        <f>'MMA Rev-Exp Region 6'!O$45</f>
        <v>0</v>
      </c>
      <c r="R1930" s="250">
        <f>'MMA Rev-Exp Region 6'!P$45</f>
        <v>0</v>
      </c>
      <c r="S1930" s="250">
        <f>'MMA Rev-Exp Region 6'!Q$45</f>
        <v>0</v>
      </c>
      <c r="T1930" s="250">
        <f>'MMA Rev-Exp Region 6'!R$45</f>
        <v>0</v>
      </c>
      <c r="U1930" s="250">
        <f>'MMA Rev-Exp Region 6'!S$45</f>
        <v>0</v>
      </c>
      <c r="V1930" s="250">
        <f>'MMA Rev-Exp Region 6'!T$45</f>
        <v>0</v>
      </c>
      <c r="W1930" s="250">
        <f>'MMA Rev-Exp Region 6'!U$45</f>
        <v>0</v>
      </c>
    </row>
    <row r="1931" spans="5:23" x14ac:dyDescent="0.3">
      <c r="E1931" s="243">
        <f>Jurat!I$1</f>
        <v>0</v>
      </c>
      <c r="F1931" s="244">
        <f>Jurat!D$33</f>
        <v>0</v>
      </c>
      <c r="G1931" s="219" t="s">
        <v>553</v>
      </c>
      <c r="H1931" s="244">
        <v>42551</v>
      </c>
      <c r="I1931" s="219" t="s">
        <v>491</v>
      </c>
      <c r="J1931" s="219" t="s">
        <v>626</v>
      </c>
      <c r="K1931" s="219" t="s">
        <v>558</v>
      </c>
      <c r="L1931" s="219" t="s">
        <v>560</v>
      </c>
      <c r="M1931" s="236">
        <v>6.2</v>
      </c>
      <c r="N1931" s="240" t="s">
        <v>21</v>
      </c>
      <c r="O1931" s="250">
        <f>'MMA Rev-Exp Region 6'!M$46</f>
        <v>0</v>
      </c>
      <c r="P1931" s="250">
        <f>'MMA Rev-Exp Region 6'!N$46</f>
        <v>0</v>
      </c>
      <c r="Q1931" s="250">
        <f>'MMA Rev-Exp Region 6'!O$46</f>
        <v>0</v>
      </c>
      <c r="R1931" s="250">
        <f>'MMA Rev-Exp Region 6'!P$46</f>
        <v>0</v>
      </c>
      <c r="S1931" s="250">
        <f>'MMA Rev-Exp Region 6'!Q$46</f>
        <v>0</v>
      </c>
      <c r="T1931" s="250">
        <f>'MMA Rev-Exp Region 6'!R$46</f>
        <v>0</v>
      </c>
      <c r="U1931" s="250">
        <f>'MMA Rev-Exp Region 6'!S$46</f>
        <v>0</v>
      </c>
      <c r="V1931" s="250">
        <f>'MMA Rev-Exp Region 6'!T$46</f>
        <v>0</v>
      </c>
      <c r="W1931" s="250">
        <f>'MMA Rev-Exp Region 6'!U$46</f>
        <v>0</v>
      </c>
    </row>
    <row r="1932" spans="5:23" x14ac:dyDescent="0.3">
      <c r="E1932" s="243">
        <f>Jurat!I$1</f>
        <v>0</v>
      </c>
      <c r="F1932" s="244">
        <f>Jurat!D$33</f>
        <v>0</v>
      </c>
      <c r="G1932" s="219" t="s">
        <v>553</v>
      </c>
      <c r="H1932" s="244">
        <v>42551</v>
      </c>
      <c r="I1932" s="219" t="s">
        <v>491</v>
      </c>
      <c r="J1932" s="219" t="s">
        <v>626</v>
      </c>
      <c r="K1932" s="219" t="s">
        <v>558</v>
      </c>
      <c r="L1932" s="219" t="s">
        <v>560</v>
      </c>
      <c r="M1932" s="236">
        <v>6.3</v>
      </c>
      <c r="N1932" s="240" t="s">
        <v>220</v>
      </c>
      <c r="O1932" s="250">
        <f>'MMA Rev-Exp Region 6'!M$47</f>
        <v>0</v>
      </c>
      <c r="P1932" s="250">
        <f>'MMA Rev-Exp Region 6'!N$47</f>
        <v>0</v>
      </c>
      <c r="Q1932" s="250">
        <f>'MMA Rev-Exp Region 6'!O$47</f>
        <v>0</v>
      </c>
      <c r="R1932" s="250">
        <f>'MMA Rev-Exp Region 6'!P$47</f>
        <v>0</v>
      </c>
      <c r="S1932" s="250">
        <f>'MMA Rev-Exp Region 6'!Q$47</f>
        <v>0</v>
      </c>
      <c r="T1932" s="250">
        <f>'MMA Rev-Exp Region 6'!R$47</f>
        <v>0</v>
      </c>
      <c r="U1932" s="250">
        <f>'MMA Rev-Exp Region 6'!S$47</f>
        <v>0</v>
      </c>
      <c r="V1932" s="250">
        <f>'MMA Rev-Exp Region 6'!T$47</f>
        <v>0</v>
      </c>
      <c r="W1932" s="250">
        <f>'MMA Rev-Exp Region 6'!U$47</f>
        <v>0</v>
      </c>
    </row>
    <row r="1933" spans="5:23" x14ac:dyDescent="0.3">
      <c r="E1933" s="243">
        <f>Jurat!I$1</f>
        <v>0</v>
      </c>
      <c r="F1933" s="244">
        <f>Jurat!D$33</f>
        <v>0</v>
      </c>
      <c r="G1933" s="219" t="s">
        <v>553</v>
      </c>
      <c r="H1933" s="244">
        <v>42551</v>
      </c>
      <c r="I1933" s="219" t="s">
        <v>491</v>
      </c>
      <c r="J1933" s="219" t="s">
        <v>626</v>
      </c>
      <c r="K1933" s="219" t="s">
        <v>558</v>
      </c>
      <c r="L1933" s="219" t="s">
        <v>560</v>
      </c>
      <c r="M1933" s="236" t="s">
        <v>94</v>
      </c>
      <c r="N1933" s="240" t="s">
        <v>570</v>
      </c>
      <c r="O1933" s="250">
        <f>'MMA Rev-Exp Region 6'!M$48</f>
        <v>0</v>
      </c>
      <c r="P1933" s="250">
        <f>'MMA Rev-Exp Region 6'!N$48</f>
        <v>0</v>
      </c>
      <c r="Q1933" s="250">
        <f>'MMA Rev-Exp Region 6'!O$48</f>
        <v>0</v>
      </c>
      <c r="R1933" s="250">
        <f>'MMA Rev-Exp Region 6'!P$48</f>
        <v>0</v>
      </c>
      <c r="S1933" s="250">
        <f>'MMA Rev-Exp Region 6'!Q$48</f>
        <v>0</v>
      </c>
      <c r="T1933" s="250">
        <f>'MMA Rev-Exp Region 6'!R$48</f>
        <v>0</v>
      </c>
      <c r="U1933" s="250">
        <f>'MMA Rev-Exp Region 6'!S$48</f>
        <v>0</v>
      </c>
      <c r="V1933" s="250">
        <f>'MMA Rev-Exp Region 6'!T$48</f>
        <v>0</v>
      </c>
      <c r="W1933" s="250">
        <f>'MMA Rev-Exp Region 6'!U$48</f>
        <v>0</v>
      </c>
    </row>
    <row r="1934" spans="5:23" x14ac:dyDescent="0.3">
      <c r="E1934" s="243">
        <f>Jurat!I$1</f>
        <v>0</v>
      </c>
      <c r="F1934" s="244">
        <f>Jurat!D$33</f>
        <v>0</v>
      </c>
      <c r="G1934" s="219" t="s">
        <v>553</v>
      </c>
      <c r="H1934" s="244">
        <v>42551</v>
      </c>
      <c r="I1934" s="219" t="s">
        <v>491</v>
      </c>
      <c r="J1934" s="219" t="s">
        <v>626</v>
      </c>
      <c r="K1934" s="219" t="s">
        <v>558</v>
      </c>
      <c r="L1934" s="219" t="s">
        <v>561</v>
      </c>
      <c r="M1934" s="236">
        <v>7.1</v>
      </c>
      <c r="N1934" s="240" t="s">
        <v>22</v>
      </c>
      <c r="O1934" s="250">
        <f>'MMA Rev-Exp Region 6'!M$50</f>
        <v>0</v>
      </c>
      <c r="P1934" s="250">
        <f>'MMA Rev-Exp Region 6'!N$50</f>
        <v>0</v>
      </c>
      <c r="Q1934" s="250">
        <f>'MMA Rev-Exp Region 6'!O$50</f>
        <v>0</v>
      </c>
      <c r="R1934" s="250">
        <f>'MMA Rev-Exp Region 6'!P$50</f>
        <v>0</v>
      </c>
      <c r="S1934" s="250">
        <f>'MMA Rev-Exp Region 6'!Q$50</f>
        <v>0</v>
      </c>
      <c r="T1934" s="250">
        <f>'MMA Rev-Exp Region 6'!R$50</f>
        <v>0</v>
      </c>
      <c r="U1934" s="250">
        <f>'MMA Rev-Exp Region 6'!S$50</f>
        <v>0</v>
      </c>
      <c r="V1934" s="250">
        <f>'MMA Rev-Exp Region 6'!T$50</f>
        <v>0</v>
      </c>
      <c r="W1934" s="250">
        <f>'MMA Rev-Exp Region 6'!U$50</f>
        <v>0</v>
      </c>
    </row>
    <row r="1935" spans="5:23" x14ac:dyDescent="0.3">
      <c r="E1935" s="243">
        <f>Jurat!I$1</f>
        <v>0</v>
      </c>
      <c r="F1935" s="244">
        <f>Jurat!D$33</f>
        <v>0</v>
      </c>
      <c r="G1935" s="219" t="s">
        <v>553</v>
      </c>
      <c r="H1935" s="244">
        <v>42551</v>
      </c>
      <c r="I1935" s="219" t="s">
        <v>491</v>
      </c>
      <c r="J1935" s="219" t="s">
        <v>626</v>
      </c>
      <c r="K1935" s="219" t="s">
        <v>558</v>
      </c>
      <c r="L1935" s="219" t="s">
        <v>561</v>
      </c>
      <c r="M1935" s="236">
        <v>7.2</v>
      </c>
      <c r="N1935" s="240" t="s">
        <v>23</v>
      </c>
      <c r="O1935" s="250">
        <f>'MMA Rev-Exp Region 6'!M$51</f>
        <v>0</v>
      </c>
      <c r="P1935" s="250">
        <f>'MMA Rev-Exp Region 6'!N$51</f>
        <v>0</v>
      </c>
      <c r="Q1935" s="250">
        <f>'MMA Rev-Exp Region 6'!O$51</f>
        <v>0</v>
      </c>
      <c r="R1935" s="250">
        <f>'MMA Rev-Exp Region 6'!P$51</f>
        <v>0</v>
      </c>
      <c r="S1935" s="250">
        <f>'MMA Rev-Exp Region 6'!Q$51</f>
        <v>0</v>
      </c>
      <c r="T1935" s="250">
        <f>'MMA Rev-Exp Region 6'!R$51</f>
        <v>0</v>
      </c>
      <c r="U1935" s="250">
        <f>'MMA Rev-Exp Region 6'!S$51</f>
        <v>0</v>
      </c>
      <c r="V1935" s="250">
        <f>'MMA Rev-Exp Region 6'!T$51</f>
        <v>0</v>
      </c>
      <c r="W1935" s="250">
        <f>'MMA Rev-Exp Region 6'!U$51</f>
        <v>0</v>
      </c>
    </row>
    <row r="1936" spans="5:23" x14ac:dyDescent="0.3">
      <c r="E1936" s="243">
        <f>Jurat!I$1</f>
        <v>0</v>
      </c>
      <c r="F1936" s="244">
        <f>Jurat!D$33</f>
        <v>0</v>
      </c>
      <c r="G1936" s="219" t="s">
        <v>553</v>
      </c>
      <c r="H1936" s="244">
        <v>42551</v>
      </c>
      <c r="I1936" s="219" t="s">
        <v>491</v>
      </c>
      <c r="J1936" s="219" t="s">
        <v>626</v>
      </c>
      <c r="K1936" s="219" t="s">
        <v>558</v>
      </c>
      <c r="L1936" s="219" t="s">
        <v>561</v>
      </c>
      <c r="M1936" s="236">
        <v>7.3</v>
      </c>
      <c r="N1936" s="240" t="s">
        <v>171</v>
      </c>
      <c r="O1936" s="250">
        <f>'MMA Rev-Exp Region 6'!M$52</f>
        <v>0</v>
      </c>
      <c r="P1936" s="250">
        <f>'MMA Rev-Exp Region 6'!N$52</f>
        <v>0</v>
      </c>
      <c r="Q1936" s="250">
        <f>'MMA Rev-Exp Region 6'!O$52</f>
        <v>0</v>
      </c>
      <c r="R1936" s="250">
        <f>'MMA Rev-Exp Region 6'!P$52</f>
        <v>0</v>
      </c>
      <c r="S1936" s="250">
        <f>'MMA Rev-Exp Region 6'!Q$52</f>
        <v>0</v>
      </c>
      <c r="T1936" s="250">
        <f>'MMA Rev-Exp Region 6'!R$52</f>
        <v>0</v>
      </c>
      <c r="U1936" s="250">
        <f>'MMA Rev-Exp Region 6'!S$52</f>
        <v>0</v>
      </c>
      <c r="V1936" s="250">
        <f>'MMA Rev-Exp Region 6'!T$52</f>
        <v>0</v>
      </c>
      <c r="W1936" s="250">
        <f>'MMA Rev-Exp Region 6'!U$52</f>
        <v>0</v>
      </c>
    </row>
    <row r="1937" spans="5:23" x14ac:dyDescent="0.3">
      <c r="E1937" s="243">
        <f>Jurat!I$1</f>
        <v>0</v>
      </c>
      <c r="F1937" s="244">
        <f>Jurat!D$33</f>
        <v>0</v>
      </c>
      <c r="G1937" s="219" t="s">
        <v>553</v>
      </c>
      <c r="H1937" s="244">
        <v>42551</v>
      </c>
      <c r="I1937" s="219" t="s">
        <v>491</v>
      </c>
      <c r="J1937" s="219" t="s">
        <v>626</v>
      </c>
      <c r="K1937" s="219" t="s">
        <v>558</v>
      </c>
      <c r="L1937" s="219" t="s">
        <v>561</v>
      </c>
      <c r="M1937" s="236" t="s">
        <v>98</v>
      </c>
      <c r="N1937" s="240" t="s">
        <v>571</v>
      </c>
      <c r="O1937" s="250">
        <f>'MMA Rev-Exp Region 6'!M$53</f>
        <v>0</v>
      </c>
      <c r="P1937" s="250">
        <f>'MMA Rev-Exp Region 6'!N$53</f>
        <v>0</v>
      </c>
      <c r="Q1937" s="250">
        <f>'MMA Rev-Exp Region 6'!O$53</f>
        <v>0</v>
      </c>
      <c r="R1937" s="250">
        <f>'MMA Rev-Exp Region 6'!P$53</f>
        <v>0</v>
      </c>
      <c r="S1937" s="250">
        <f>'MMA Rev-Exp Region 6'!Q$53</f>
        <v>0</v>
      </c>
      <c r="T1937" s="250">
        <f>'MMA Rev-Exp Region 6'!R$53</f>
        <v>0</v>
      </c>
      <c r="U1937" s="250">
        <f>'MMA Rev-Exp Region 6'!S$53</f>
        <v>0</v>
      </c>
      <c r="V1937" s="250">
        <f>'MMA Rev-Exp Region 6'!T$53</f>
        <v>0</v>
      </c>
      <c r="W1937" s="250">
        <f>'MMA Rev-Exp Region 6'!U$53</f>
        <v>0</v>
      </c>
    </row>
    <row r="1938" spans="5:23" x14ac:dyDescent="0.3">
      <c r="E1938" s="243">
        <f>Jurat!I$1</f>
        <v>0</v>
      </c>
      <c r="F1938" s="244">
        <f>Jurat!D$33</f>
        <v>0</v>
      </c>
      <c r="G1938" s="219" t="s">
        <v>553</v>
      </c>
      <c r="H1938" s="244">
        <v>42551</v>
      </c>
      <c r="I1938" s="219" t="s">
        <v>491</v>
      </c>
      <c r="J1938" s="219" t="s">
        <v>626</v>
      </c>
      <c r="K1938" s="219" t="s">
        <v>558</v>
      </c>
      <c r="L1938" s="219" t="s">
        <v>562</v>
      </c>
      <c r="M1938" s="236">
        <v>8.1</v>
      </c>
      <c r="N1938" s="229" t="s">
        <v>24</v>
      </c>
      <c r="O1938" s="250">
        <f>'MMA Rev-Exp Region 6'!M$55</f>
        <v>0</v>
      </c>
      <c r="P1938" s="250">
        <f>'MMA Rev-Exp Region 6'!N$55</f>
        <v>0</v>
      </c>
      <c r="Q1938" s="250">
        <f>'MMA Rev-Exp Region 6'!O$55</f>
        <v>0</v>
      </c>
      <c r="R1938" s="250">
        <f>'MMA Rev-Exp Region 6'!P$55</f>
        <v>0</v>
      </c>
      <c r="S1938" s="250">
        <f>'MMA Rev-Exp Region 6'!Q$55</f>
        <v>0</v>
      </c>
      <c r="T1938" s="250">
        <f>'MMA Rev-Exp Region 6'!R$55</f>
        <v>0</v>
      </c>
      <c r="U1938" s="250">
        <f>'MMA Rev-Exp Region 6'!S$55</f>
        <v>0</v>
      </c>
      <c r="V1938" s="250">
        <f>'MMA Rev-Exp Region 6'!T$55</f>
        <v>0</v>
      </c>
      <c r="W1938" s="250">
        <f>'MMA Rev-Exp Region 6'!U$55</f>
        <v>0</v>
      </c>
    </row>
    <row r="1939" spans="5:23" x14ac:dyDescent="0.3">
      <c r="E1939" s="243">
        <f>Jurat!I$1</f>
        <v>0</v>
      </c>
      <c r="F1939" s="244">
        <f>Jurat!D$33</f>
        <v>0</v>
      </c>
      <c r="G1939" s="219" t="s">
        <v>553</v>
      </c>
      <c r="H1939" s="244">
        <v>42551</v>
      </c>
      <c r="I1939" s="219" t="s">
        <v>491</v>
      </c>
      <c r="J1939" s="219" t="s">
        <v>626</v>
      </c>
      <c r="K1939" s="219" t="s">
        <v>558</v>
      </c>
      <c r="L1939" s="219" t="s">
        <v>562</v>
      </c>
      <c r="M1939" s="236" t="s">
        <v>124</v>
      </c>
      <c r="N1939" s="229" t="s">
        <v>557</v>
      </c>
      <c r="O1939" s="250">
        <f>'MMA Rev-Exp Region 6'!M$56</f>
        <v>0</v>
      </c>
      <c r="P1939" s="250">
        <f>'MMA Rev-Exp Region 6'!N$56</f>
        <v>0</v>
      </c>
      <c r="Q1939" s="250">
        <f>'MMA Rev-Exp Region 6'!O$56</f>
        <v>0</v>
      </c>
      <c r="R1939" s="250">
        <f>'MMA Rev-Exp Region 6'!P$56</f>
        <v>0</v>
      </c>
      <c r="S1939" s="250">
        <f>'MMA Rev-Exp Region 6'!Q$56</f>
        <v>0</v>
      </c>
      <c r="T1939" s="250">
        <f>'MMA Rev-Exp Region 6'!R$56</f>
        <v>0</v>
      </c>
      <c r="U1939" s="250">
        <f>'MMA Rev-Exp Region 6'!S$56</f>
        <v>0</v>
      </c>
      <c r="V1939" s="250">
        <f>'MMA Rev-Exp Region 6'!T$56</f>
        <v>0</v>
      </c>
      <c r="W1939" s="250">
        <f>'MMA Rev-Exp Region 6'!U$56</f>
        <v>0</v>
      </c>
    </row>
    <row r="1940" spans="5:23" x14ac:dyDescent="0.3">
      <c r="E1940" s="243">
        <f>Jurat!I$1</f>
        <v>0</v>
      </c>
      <c r="F1940" s="244">
        <f>Jurat!D$33</f>
        <v>0</v>
      </c>
      <c r="G1940" s="219" t="s">
        <v>553</v>
      </c>
      <c r="H1940" s="244">
        <v>42551</v>
      </c>
      <c r="I1940" s="219" t="s">
        <v>491</v>
      </c>
      <c r="J1940" s="219" t="s">
        <v>626</v>
      </c>
      <c r="K1940" s="219" t="s">
        <v>558</v>
      </c>
      <c r="L1940" s="219" t="s">
        <v>562</v>
      </c>
      <c r="M1940" s="236" t="s">
        <v>126</v>
      </c>
      <c r="N1940" s="229" t="s">
        <v>173</v>
      </c>
      <c r="O1940" s="250">
        <f>'MMA Rev-Exp Region 6'!M$57</f>
        <v>0</v>
      </c>
      <c r="P1940" s="250">
        <f>'MMA Rev-Exp Region 6'!N$57</f>
        <v>0</v>
      </c>
      <c r="Q1940" s="250">
        <f>'MMA Rev-Exp Region 6'!O$57</f>
        <v>0</v>
      </c>
      <c r="R1940" s="250">
        <f>'MMA Rev-Exp Region 6'!P$57</f>
        <v>0</v>
      </c>
      <c r="S1940" s="250">
        <f>'MMA Rev-Exp Region 6'!Q$57</f>
        <v>0</v>
      </c>
      <c r="T1940" s="250">
        <f>'MMA Rev-Exp Region 6'!R$57</f>
        <v>0</v>
      </c>
      <c r="U1940" s="250">
        <f>'MMA Rev-Exp Region 6'!S$57</f>
        <v>0</v>
      </c>
      <c r="V1940" s="250">
        <f>'MMA Rev-Exp Region 6'!T$57</f>
        <v>0</v>
      </c>
      <c r="W1940" s="250">
        <f>'MMA Rev-Exp Region 6'!U$57</f>
        <v>0</v>
      </c>
    </row>
    <row r="1941" spans="5:23" x14ac:dyDescent="0.3">
      <c r="E1941" s="243">
        <f>Jurat!I$1</f>
        <v>0</v>
      </c>
      <c r="F1941" s="244">
        <f>Jurat!D$33</f>
        <v>0</v>
      </c>
      <c r="G1941" s="219" t="s">
        <v>553</v>
      </c>
      <c r="H1941" s="244">
        <v>42551</v>
      </c>
      <c r="I1941" s="219" t="s">
        <v>491</v>
      </c>
      <c r="J1941" s="219" t="s">
        <v>626</v>
      </c>
      <c r="K1941" s="219" t="s">
        <v>558</v>
      </c>
      <c r="L1941" s="219" t="s">
        <v>562</v>
      </c>
      <c r="M1941" s="236" t="s">
        <v>127</v>
      </c>
      <c r="N1941" s="229" t="s">
        <v>125</v>
      </c>
      <c r="O1941" s="250">
        <f>'MMA Rev-Exp Region 6'!M$58</f>
        <v>0</v>
      </c>
      <c r="P1941" s="250">
        <f>'MMA Rev-Exp Region 6'!N$58</f>
        <v>0</v>
      </c>
      <c r="Q1941" s="250">
        <f>'MMA Rev-Exp Region 6'!O$58</f>
        <v>0</v>
      </c>
      <c r="R1941" s="250">
        <f>'MMA Rev-Exp Region 6'!P$58</f>
        <v>0</v>
      </c>
      <c r="S1941" s="250">
        <f>'MMA Rev-Exp Region 6'!Q$58</f>
        <v>0</v>
      </c>
      <c r="T1941" s="250">
        <f>'MMA Rev-Exp Region 6'!R$58</f>
        <v>0</v>
      </c>
      <c r="U1941" s="250">
        <f>'MMA Rev-Exp Region 6'!S$58</f>
        <v>0</v>
      </c>
      <c r="V1941" s="250">
        <f>'MMA Rev-Exp Region 6'!T$58</f>
        <v>0</v>
      </c>
      <c r="W1941" s="250">
        <f>'MMA Rev-Exp Region 6'!U$58</f>
        <v>0</v>
      </c>
    </row>
    <row r="1942" spans="5:23" x14ac:dyDescent="0.3">
      <c r="E1942" s="243">
        <f>Jurat!I$1</f>
        <v>0</v>
      </c>
      <c r="F1942" s="244">
        <f>Jurat!D$33</f>
        <v>0</v>
      </c>
      <c r="G1942" s="219" t="s">
        <v>553</v>
      </c>
      <c r="H1942" s="244">
        <v>42551</v>
      </c>
      <c r="I1942" s="219" t="s">
        <v>491</v>
      </c>
      <c r="J1942" s="219" t="s">
        <v>626</v>
      </c>
      <c r="K1942" s="219" t="s">
        <v>558</v>
      </c>
      <c r="L1942" s="219" t="s">
        <v>562</v>
      </c>
      <c r="M1942" s="236" t="s">
        <v>128</v>
      </c>
      <c r="N1942" s="240" t="s">
        <v>174</v>
      </c>
      <c r="O1942" s="250">
        <f>'MMA Rev-Exp Region 6'!M$59</f>
        <v>0</v>
      </c>
      <c r="P1942" s="250">
        <f>'MMA Rev-Exp Region 6'!N$59</f>
        <v>0</v>
      </c>
      <c r="Q1942" s="250">
        <f>'MMA Rev-Exp Region 6'!O$59</f>
        <v>0</v>
      </c>
      <c r="R1942" s="250">
        <f>'MMA Rev-Exp Region 6'!P$59</f>
        <v>0</v>
      </c>
      <c r="S1942" s="250">
        <f>'MMA Rev-Exp Region 6'!Q$59</f>
        <v>0</v>
      </c>
      <c r="T1942" s="250">
        <f>'MMA Rev-Exp Region 6'!R$59</f>
        <v>0</v>
      </c>
      <c r="U1942" s="250">
        <f>'MMA Rev-Exp Region 6'!S$59</f>
        <v>0</v>
      </c>
      <c r="V1942" s="250">
        <f>'MMA Rev-Exp Region 6'!T$59</f>
        <v>0</v>
      </c>
      <c r="W1942" s="250">
        <f>'MMA Rev-Exp Region 6'!U$59</f>
        <v>0</v>
      </c>
    </row>
    <row r="1943" spans="5:23" x14ac:dyDescent="0.3">
      <c r="E1943" s="243">
        <f>Jurat!I$1</f>
        <v>0</v>
      </c>
      <c r="F1943" s="244">
        <f>Jurat!D$33</f>
        <v>0</v>
      </c>
      <c r="G1943" s="219" t="s">
        <v>553</v>
      </c>
      <c r="H1943" s="244">
        <v>42551</v>
      </c>
      <c r="I1943" s="219" t="s">
        <v>491</v>
      </c>
      <c r="J1943" s="219" t="s">
        <v>626</v>
      </c>
      <c r="K1943" s="219" t="s">
        <v>558</v>
      </c>
      <c r="L1943" s="219" t="s">
        <v>562</v>
      </c>
      <c r="M1943" s="236" t="s">
        <v>175</v>
      </c>
      <c r="N1943" s="240" t="s">
        <v>25</v>
      </c>
      <c r="O1943" s="250">
        <f>'MMA Rev-Exp Region 6'!M$60</f>
        <v>0</v>
      </c>
      <c r="P1943" s="250">
        <f>'MMA Rev-Exp Region 6'!N$60</f>
        <v>0</v>
      </c>
      <c r="Q1943" s="250">
        <f>'MMA Rev-Exp Region 6'!O$60</f>
        <v>0</v>
      </c>
      <c r="R1943" s="250">
        <f>'MMA Rev-Exp Region 6'!P$60</f>
        <v>0</v>
      </c>
      <c r="S1943" s="250">
        <f>'MMA Rev-Exp Region 6'!Q$60</f>
        <v>0</v>
      </c>
      <c r="T1943" s="250">
        <f>'MMA Rev-Exp Region 6'!R$60</f>
        <v>0</v>
      </c>
      <c r="U1943" s="250">
        <f>'MMA Rev-Exp Region 6'!S$60</f>
        <v>0</v>
      </c>
      <c r="V1943" s="250">
        <f>'MMA Rev-Exp Region 6'!T$60</f>
        <v>0</v>
      </c>
      <c r="W1943" s="250">
        <f>'MMA Rev-Exp Region 6'!U$60</f>
        <v>0</v>
      </c>
    </row>
    <row r="1944" spans="5:23" x14ac:dyDescent="0.3">
      <c r="E1944" s="243">
        <f>Jurat!I$1</f>
        <v>0</v>
      </c>
      <c r="F1944" s="244">
        <f>Jurat!D$33</f>
        <v>0</v>
      </c>
      <c r="G1944" s="219" t="s">
        <v>553</v>
      </c>
      <c r="H1944" s="244">
        <v>42551</v>
      </c>
      <c r="I1944" s="219" t="s">
        <v>491</v>
      </c>
      <c r="J1944" s="219" t="s">
        <v>626</v>
      </c>
      <c r="K1944" s="219" t="s">
        <v>558</v>
      </c>
      <c r="L1944" s="219" t="s">
        <v>562</v>
      </c>
      <c r="M1944" s="236" t="s">
        <v>556</v>
      </c>
      <c r="N1944" s="240" t="s">
        <v>572</v>
      </c>
      <c r="O1944" s="250">
        <f>'MMA Rev-Exp Region 6'!M$61</f>
        <v>0</v>
      </c>
      <c r="P1944" s="250">
        <f>'MMA Rev-Exp Region 6'!N$61</f>
        <v>0</v>
      </c>
      <c r="Q1944" s="250">
        <f>'MMA Rev-Exp Region 6'!O$61</f>
        <v>0</v>
      </c>
      <c r="R1944" s="250">
        <f>'MMA Rev-Exp Region 6'!P$61</f>
        <v>0</v>
      </c>
      <c r="S1944" s="250">
        <f>'MMA Rev-Exp Region 6'!Q$61</f>
        <v>0</v>
      </c>
      <c r="T1944" s="250">
        <f>'MMA Rev-Exp Region 6'!R$61</f>
        <v>0</v>
      </c>
      <c r="U1944" s="250">
        <f>'MMA Rev-Exp Region 6'!S$61</f>
        <v>0</v>
      </c>
      <c r="V1944" s="250">
        <f>'MMA Rev-Exp Region 6'!T$61</f>
        <v>0</v>
      </c>
      <c r="W1944" s="250">
        <f>'MMA Rev-Exp Region 6'!U$61</f>
        <v>0</v>
      </c>
    </row>
    <row r="1945" spans="5:23" ht="28.8" x14ac:dyDescent="0.3">
      <c r="E1945" s="243">
        <f>Jurat!I$1</f>
        <v>0</v>
      </c>
      <c r="F1945" s="244">
        <f>Jurat!D$33</f>
        <v>0</v>
      </c>
      <c r="G1945" s="219" t="s">
        <v>553</v>
      </c>
      <c r="H1945" s="244">
        <v>42551</v>
      </c>
      <c r="I1945" s="219" t="s">
        <v>491</v>
      </c>
      <c r="J1945" s="219" t="s">
        <v>626</v>
      </c>
      <c r="K1945" s="219" t="s">
        <v>558</v>
      </c>
      <c r="L1945" s="219" t="s">
        <v>563</v>
      </c>
      <c r="M1945" s="236">
        <v>9.1</v>
      </c>
      <c r="N1945" s="229" t="s">
        <v>221</v>
      </c>
      <c r="O1945" s="250">
        <f>'MMA Rev-Exp Region 6'!M$63</f>
        <v>0</v>
      </c>
      <c r="P1945" s="250">
        <f>'MMA Rev-Exp Region 6'!N$63</f>
        <v>0</v>
      </c>
      <c r="Q1945" s="250">
        <f>'MMA Rev-Exp Region 6'!O$63</f>
        <v>0</v>
      </c>
      <c r="R1945" s="250">
        <f>'MMA Rev-Exp Region 6'!P$63</f>
        <v>0</v>
      </c>
      <c r="S1945" s="250">
        <f>'MMA Rev-Exp Region 6'!Q$63</f>
        <v>0</v>
      </c>
      <c r="T1945" s="250">
        <f>'MMA Rev-Exp Region 6'!R$63</f>
        <v>0</v>
      </c>
      <c r="U1945" s="250">
        <f>'MMA Rev-Exp Region 6'!S$63</f>
        <v>0</v>
      </c>
      <c r="V1945" s="250">
        <f>'MMA Rev-Exp Region 6'!T$63</f>
        <v>0</v>
      </c>
      <c r="W1945" s="250">
        <f>'MMA Rev-Exp Region 6'!U$63</f>
        <v>0</v>
      </c>
    </row>
    <row r="1946" spans="5:23" x14ac:dyDescent="0.3">
      <c r="E1946" s="243">
        <f>Jurat!I$1</f>
        <v>0</v>
      </c>
      <c r="F1946" s="244">
        <f>Jurat!D$33</f>
        <v>0</v>
      </c>
      <c r="G1946" s="219" t="s">
        <v>553</v>
      </c>
      <c r="H1946" s="244">
        <v>42551</v>
      </c>
      <c r="I1946" s="219" t="s">
        <v>491</v>
      </c>
      <c r="J1946" s="219" t="s">
        <v>626</v>
      </c>
      <c r="K1946" s="219" t="s">
        <v>558</v>
      </c>
      <c r="L1946" s="219" t="s">
        <v>563</v>
      </c>
      <c r="M1946" s="236" t="s">
        <v>118</v>
      </c>
      <c r="N1946" s="229" t="s">
        <v>222</v>
      </c>
      <c r="O1946" s="250">
        <f>'MMA Rev-Exp Region 6'!M$64</f>
        <v>0</v>
      </c>
      <c r="P1946" s="250">
        <f>'MMA Rev-Exp Region 6'!N$64</f>
        <v>0</v>
      </c>
      <c r="Q1946" s="250">
        <f>'MMA Rev-Exp Region 6'!O$64</f>
        <v>0</v>
      </c>
      <c r="R1946" s="250">
        <f>'MMA Rev-Exp Region 6'!P$64</f>
        <v>0</v>
      </c>
      <c r="S1946" s="250">
        <f>'MMA Rev-Exp Region 6'!Q$64</f>
        <v>0</v>
      </c>
      <c r="T1946" s="250">
        <f>'MMA Rev-Exp Region 6'!R$64</f>
        <v>0</v>
      </c>
      <c r="U1946" s="250">
        <f>'MMA Rev-Exp Region 6'!S$64</f>
        <v>0</v>
      </c>
      <c r="V1946" s="250">
        <f>'MMA Rev-Exp Region 6'!T$64</f>
        <v>0</v>
      </c>
      <c r="W1946" s="250">
        <f>'MMA Rev-Exp Region 6'!U$64</f>
        <v>0</v>
      </c>
    </row>
    <row r="1947" spans="5:23" x14ac:dyDescent="0.3">
      <c r="E1947" s="243">
        <f>Jurat!I$1</f>
        <v>0</v>
      </c>
      <c r="F1947" s="244">
        <f>Jurat!D$33</f>
        <v>0</v>
      </c>
      <c r="G1947" s="219" t="s">
        <v>553</v>
      </c>
      <c r="H1947" s="244">
        <v>42551</v>
      </c>
      <c r="I1947" s="219" t="s">
        <v>491</v>
      </c>
      <c r="J1947" s="219" t="s">
        <v>626</v>
      </c>
      <c r="K1947" s="219" t="s">
        <v>558</v>
      </c>
      <c r="L1947" s="219" t="s">
        <v>563</v>
      </c>
      <c r="M1947" s="236" t="s">
        <v>119</v>
      </c>
      <c r="N1947" s="229" t="s">
        <v>223</v>
      </c>
      <c r="O1947" s="250">
        <f>'MMA Rev-Exp Region 6'!M$65</f>
        <v>0</v>
      </c>
      <c r="P1947" s="250">
        <f>'MMA Rev-Exp Region 6'!N$65</f>
        <v>0</v>
      </c>
      <c r="Q1947" s="250">
        <f>'MMA Rev-Exp Region 6'!O$65</f>
        <v>0</v>
      </c>
      <c r="R1947" s="250">
        <f>'MMA Rev-Exp Region 6'!P$65</f>
        <v>0</v>
      </c>
      <c r="S1947" s="250">
        <f>'MMA Rev-Exp Region 6'!Q$65</f>
        <v>0</v>
      </c>
      <c r="T1947" s="250">
        <f>'MMA Rev-Exp Region 6'!R$65</f>
        <v>0</v>
      </c>
      <c r="U1947" s="250">
        <f>'MMA Rev-Exp Region 6'!S$65</f>
        <v>0</v>
      </c>
      <c r="V1947" s="250">
        <f>'MMA Rev-Exp Region 6'!T$65</f>
        <v>0</v>
      </c>
      <c r="W1947" s="250">
        <f>'MMA Rev-Exp Region 6'!U$65</f>
        <v>0</v>
      </c>
    </row>
    <row r="1948" spans="5:23" x14ac:dyDescent="0.3">
      <c r="E1948" s="243">
        <f>Jurat!I$1</f>
        <v>0</v>
      </c>
      <c r="F1948" s="244">
        <f>Jurat!D$33</f>
        <v>0</v>
      </c>
      <c r="G1948" s="219" t="s">
        <v>553</v>
      </c>
      <c r="H1948" s="244">
        <v>42551</v>
      </c>
      <c r="I1948" s="219" t="s">
        <v>491</v>
      </c>
      <c r="J1948" s="219" t="s">
        <v>626</v>
      </c>
      <c r="K1948" s="219" t="s">
        <v>558</v>
      </c>
      <c r="L1948" s="219" t="s">
        <v>563</v>
      </c>
      <c r="M1948" s="236" t="s">
        <v>120</v>
      </c>
      <c r="N1948" s="229" t="s">
        <v>176</v>
      </c>
      <c r="O1948" s="250">
        <f>'MMA Rev-Exp Region 6'!M$66</f>
        <v>0</v>
      </c>
      <c r="P1948" s="250">
        <f>'MMA Rev-Exp Region 6'!N$66</f>
        <v>0</v>
      </c>
      <c r="Q1948" s="250">
        <f>'MMA Rev-Exp Region 6'!O$66</f>
        <v>0</v>
      </c>
      <c r="R1948" s="250">
        <f>'MMA Rev-Exp Region 6'!P$66</f>
        <v>0</v>
      </c>
      <c r="S1948" s="250">
        <f>'MMA Rev-Exp Region 6'!Q$66</f>
        <v>0</v>
      </c>
      <c r="T1948" s="250">
        <f>'MMA Rev-Exp Region 6'!R$66</f>
        <v>0</v>
      </c>
      <c r="U1948" s="250">
        <f>'MMA Rev-Exp Region 6'!S$66</f>
        <v>0</v>
      </c>
      <c r="V1948" s="250">
        <f>'MMA Rev-Exp Region 6'!T$66</f>
        <v>0</v>
      </c>
      <c r="W1948" s="250">
        <f>'MMA Rev-Exp Region 6'!U$66</f>
        <v>0</v>
      </c>
    </row>
    <row r="1949" spans="5:23" x14ac:dyDescent="0.3">
      <c r="E1949" s="243">
        <f>Jurat!I$1</f>
        <v>0</v>
      </c>
      <c r="F1949" s="244">
        <f>Jurat!D$33</f>
        <v>0</v>
      </c>
      <c r="G1949" s="219" t="s">
        <v>553</v>
      </c>
      <c r="H1949" s="244">
        <v>42551</v>
      </c>
      <c r="I1949" s="219" t="s">
        <v>491</v>
      </c>
      <c r="J1949" s="219" t="s">
        <v>626</v>
      </c>
      <c r="K1949" s="219" t="s">
        <v>558</v>
      </c>
      <c r="L1949" s="219" t="s">
        <v>563</v>
      </c>
      <c r="M1949" s="236" t="s">
        <v>121</v>
      </c>
      <c r="N1949" s="229" t="s">
        <v>146</v>
      </c>
      <c r="O1949" s="250">
        <f>'MMA Rev-Exp Region 6'!M$67</f>
        <v>0</v>
      </c>
      <c r="P1949" s="250">
        <f>'MMA Rev-Exp Region 6'!N$67</f>
        <v>0</v>
      </c>
      <c r="Q1949" s="250">
        <f>'MMA Rev-Exp Region 6'!O$67</f>
        <v>0</v>
      </c>
      <c r="R1949" s="250">
        <f>'MMA Rev-Exp Region 6'!P$67</f>
        <v>0</v>
      </c>
      <c r="S1949" s="250">
        <f>'MMA Rev-Exp Region 6'!Q$67</f>
        <v>0</v>
      </c>
      <c r="T1949" s="250">
        <f>'MMA Rev-Exp Region 6'!R$67</f>
        <v>0</v>
      </c>
      <c r="U1949" s="250">
        <f>'MMA Rev-Exp Region 6'!S$67</f>
        <v>0</v>
      </c>
      <c r="V1949" s="250">
        <f>'MMA Rev-Exp Region 6'!T$67</f>
        <v>0</v>
      </c>
      <c r="W1949" s="250">
        <f>'MMA Rev-Exp Region 6'!U$67</f>
        <v>0</v>
      </c>
    </row>
    <row r="1950" spans="5:23" x14ac:dyDescent="0.3">
      <c r="E1950" s="243">
        <f>Jurat!I$1</f>
        <v>0</v>
      </c>
      <c r="F1950" s="244">
        <f>Jurat!D$33</f>
        <v>0</v>
      </c>
      <c r="G1950" s="219" t="s">
        <v>553</v>
      </c>
      <c r="H1950" s="244">
        <v>42551</v>
      </c>
      <c r="I1950" s="219" t="s">
        <v>491</v>
      </c>
      <c r="J1950" s="219" t="s">
        <v>626</v>
      </c>
      <c r="K1950" s="219" t="s">
        <v>558</v>
      </c>
      <c r="L1950" s="219" t="s">
        <v>563</v>
      </c>
      <c r="M1950" s="236" t="s">
        <v>122</v>
      </c>
      <c r="N1950" s="229" t="s">
        <v>178</v>
      </c>
      <c r="O1950" s="250">
        <f>'MMA Rev-Exp Region 6'!M$68</f>
        <v>0</v>
      </c>
      <c r="P1950" s="250">
        <f>'MMA Rev-Exp Region 6'!N$68</f>
        <v>0</v>
      </c>
      <c r="Q1950" s="250">
        <f>'MMA Rev-Exp Region 6'!O$68</f>
        <v>0</v>
      </c>
      <c r="R1950" s="250">
        <f>'MMA Rev-Exp Region 6'!P$68</f>
        <v>0</v>
      </c>
      <c r="S1950" s="250">
        <f>'MMA Rev-Exp Region 6'!Q$68</f>
        <v>0</v>
      </c>
      <c r="T1950" s="250">
        <f>'MMA Rev-Exp Region 6'!R$68</f>
        <v>0</v>
      </c>
      <c r="U1950" s="250">
        <f>'MMA Rev-Exp Region 6'!S$68</f>
        <v>0</v>
      </c>
      <c r="V1950" s="250">
        <f>'MMA Rev-Exp Region 6'!T$68</f>
        <v>0</v>
      </c>
      <c r="W1950" s="250">
        <f>'MMA Rev-Exp Region 6'!U$68</f>
        <v>0</v>
      </c>
    </row>
    <row r="1951" spans="5:23" x14ac:dyDescent="0.3">
      <c r="E1951" s="243">
        <f>Jurat!I$1</f>
        <v>0</v>
      </c>
      <c r="F1951" s="244">
        <f>Jurat!D$33</f>
        <v>0</v>
      </c>
      <c r="G1951" s="219" t="s">
        <v>553</v>
      </c>
      <c r="H1951" s="244">
        <v>42551</v>
      </c>
      <c r="I1951" s="219" t="s">
        <v>491</v>
      </c>
      <c r="J1951" s="219" t="s">
        <v>626</v>
      </c>
      <c r="K1951" s="219" t="s">
        <v>558</v>
      </c>
      <c r="L1951" s="219" t="s">
        <v>563</v>
      </c>
      <c r="M1951" s="236" t="s">
        <v>123</v>
      </c>
      <c r="N1951" s="229" t="s">
        <v>585</v>
      </c>
      <c r="O1951" s="250">
        <f>'MMA Rev-Exp Region 6'!M$69</f>
        <v>0</v>
      </c>
      <c r="P1951" s="250">
        <f>'MMA Rev-Exp Region 6'!N$69</f>
        <v>0</v>
      </c>
      <c r="Q1951" s="250">
        <f>'MMA Rev-Exp Region 6'!O$69</f>
        <v>0</v>
      </c>
      <c r="R1951" s="250">
        <f>'MMA Rev-Exp Region 6'!P$69</f>
        <v>0</v>
      </c>
      <c r="S1951" s="250">
        <f>'MMA Rev-Exp Region 6'!Q$69</f>
        <v>0</v>
      </c>
      <c r="T1951" s="250">
        <f>'MMA Rev-Exp Region 6'!R$69</f>
        <v>0</v>
      </c>
      <c r="U1951" s="250">
        <f>'MMA Rev-Exp Region 6'!S$69</f>
        <v>0</v>
      </c>
      <c r="V1951" s="250">
        <f>'MMA Rev-Exp Region 6'!T$69</f>
        <v>0</v>
      </c>
      <c r="W1951" s="250">
        <f>'MMA Rev-Exp Region 6'!U$69</f>
        <v>0</v>
      </c>
    </row>
    <row r="1952" spans="5:23" x14ac:dyDescent="0.3">
      <c r="E1952" s="243">
        <f>Jurat!I$1</f>
        <v>0</v>
      </c>
      <c r="F1952" s="244">
        <f>Jurat!D$33</f>
        <v>0</v>
      </c>
      <c r="G1952" s="219" t="s">
        <v>553</v>
      </c>
      <c r="H1952" s="244">
        <v>42551</v>
      </c>
      <c r="I1952" s="219" t="s">
        <v>491</v>
      </c>
      <c r="J1952" s="219" t="s">
        <v>626</v>
      </c>
      <c r="K1952" s="219" t="s">
        <v>558</v>
      </c>
      <c r="L1952" s="219" t="s">
        <v>6</v>
      </c>
      <c r="M1952" s="236" t="s">
        <v>129</v>
      </c>
      <c r="N1952" s="229" t="s">
        <v>224</v>
      </c>
      <c r="O1952" s="250">
        <f>'MMA Rev-Exp Region 6'!M$71</f>
        <v>0</v>
      </c>
      <c r="P1952" s="250">
        <f>'MMA Rev-Exp Region 6'!N$71</f>
        <v>0</v>
      </c>
      <c r="Q1952" s="250">
        <f>'MMA Rev-Exp Region 6'!O$71</f>
        <v>0</v>
      </c>
      <c r="R1952" s="250">
        <f>'MMA Rev-Exp Region 6'!P$71</f>
        <v>0</v>
      </c>
      <c r="S1952" s="250">
        <f>'MMA Rev-Exp Region 6'!Q$71</f>
        <v>0</v>
      </c>
      <c r="T1952" s="250">
        <f>'MMA Rev-Exp Region 6'!R$71</f>
        <v>0</v>
      </c>
      <c r="U1952" s="250">
        <f>'MMA Rev-Exp Region 6'!S$71</f>
        <v>0</v>
      </c>
      <c r="V1952" s="250">
        <f>'MMA Rev-Exp Region 6'!T$71</f>
        <v>0</v>
      </c>
      <c r="W1952" s="250">
        <f>'MMA Rev-Exp Region 6'!U$71</f>
        <v>0</v>
      </c>
    </row>
    <row r="1953" spans="5:23" x14ac:dyDescent="0.3">
      <c r="E1953" s="243">
        <f>Jurat!I$1</f>
        <v>0</v>
      </c>
      <c r="F1953" s="244">
        <f>Jurat!D$33</f>
        <v>0</v>
      </c>
      <c r="G1953" s="219" t="s">
        <v>553</v>
      </c>
      <c r="H1953" s="244">
        <v>42551</v>
      </c>
      <c r="I1953" s="219" t="s">
        <v>491</v>
      </c>
      <c r="J1953" s="219" t="s">
        <v>626</v>
      </c>
      <c r="K1953" s="219" t="s">
        <v>558</v>
      </c>
      <c r="L1953" s="219" t="s">
        <v>6</v>
      </c>
      <c r="M1953" s="236" t="s">
        <v>50</v>
      </c>
      <c r="N1953" s="229" t="s">
        <v>179</v>
      </c>
      <c r="O1953" s="250">
        <f>'MMA Rev-Exp Region 6'!M$72</f>
        <v>0</v>
      </c>
      <c r="P1953" s="250">
        <f>'MMA Rev-Exp Region 6'!N$72</f>
        <v>0</v>
      </c>
      <c r="Q1953" s="250">
        <f>'MMA Rev-Exp Region 6'!O$72</f>
        <v>0</v>
      </c>
      <c r="R1953" s="250">
        <f>'MMA Rev-Exp Region 6'!P$72</f>
        <v>0</v>
      </c>
      <c r="S1953" s="250">
        <f>'MMA Rev-Exp Region 6'!Q$72</f>
        <v>0</v>
      </c>
      <c r="T1953" s="250">
        <f>'MMA Rev-Exp Region 6'!R$72</f>
        <v>0</v>
      </c>
      <c r="U1953" s="250">
        <f>'MMA Rev-Exp Region 6'!S$72</f>
        <v>0</v>
      </c>
      <c r="V1953" s="250">
        <f>'MMA Rev-Exp Region 6'!T$72</f>
        <v>0</v>
      </c>
      <c r="W1953" s="250">
        <f>'MMA Rev-Exp Region 6'!U$72</f>
        <v>0</v>
      </c>
    </row>
    <row r="1954" spans="5:23" x14ac:dyDescent="0.3">
      <c r="E1954" s="243">
        <f>Jurat!I$1</f>
        <v>0</v>
      </c>
      <c r="F1954" s="244">
        <f>Jurat!D$33</f>
        <v>0</v>
      </c>
      <c r="G1954" s="219" t="s">
        <v>553</v>
      </c>
      <c r="H1954" s="244">
        <v>42551</v>
      </c>
      <c r="I1954" s="219" t="s">
        <v>491</v>
      </c>
      <c r="J1954" s="219" t="s">
        <v>626</v>
      </c>
      <c r="K1954" s="219" t="s">
        <v>558</v>
      </c>
      <c r="L1954" s="219" t="s">
        <v>6</v>
      </c>
      <c r="M1954" s="236" t="s">
        <v>51</v>
      </c>
      <c r="N1954" s="229" t="s">
        <v>180</v>
      </c>
      <c r="O1954" s="250">
        <f>'MMA Rev-Exp Region 6'!M$73</f>
        <v>0</v>
      </c>
      <c r="P1954" s="250">
        <f>'MMA Rev-Exp Region 6'!N$73</f>
        <v>0</v>
      </c>
      <c r="Q1954" s="250">
        <f>'MMA Rev-Exp Region 6'!O$73</f>
        <v>0</v>
      </c>
      <c r="R1954" s="250">
        <f>'MMA Rev-Exp Region 6'!P$73</f>
        <v>0</v>
      </c>
      <c r="S1954" s="250">
        <f>'MMA Rev-Exp Region 6'!Q$73</f>
        <v>0</v>
      </c>
      <c r="T1954" s="250">
        <f>'MMA Rev-Exp Region 6'!R$73</f>
        <v>0</v>
      </c>
      <c r="U1954" s="250">
        <f>'MMA Rev-Exp Region 6'!S$73</f>
        <v>0</v>
      </c>
      <c r="V1954" s="250">
        <f>'MMA Rev-Exp Region 6'!T$73</f>
        <v>0</v>
      </c>
      <c r="W1954" s="250">
        <f>'MMA Rev-Exp Region 6'!U$73</f>
        <v>0</v>
      </c>
    </row>
    <row r="1955" spans="5:23" x14ac:dyDescent="0.3">
      <c r="E1955" s="243">
        <f>Jurat!I$1</f>
        <v>0</v>
      </c>
      <c r="F1955" s="244">
        <f>Jurat!D$33</f>
        <v>0</v>
      </c>
      <c r="G1955" s="219" t="s">
        <v>553</v>
      </c>
      <c r="H1955" s="244">
        <v>42551</v>
      </c>
      <c r="I1955" s="219" t="s">
        <v>491</v>
      </c>
      <c r="J1955" s="219" t="s">
        <v>626</v>
      </c>
      <c r="K1955" s="219" t="s">
        <v>558</v>
      </c>
      <c r="L1955" s="219" t="s">
        <v>6</v>
      </c>
      <c r="M1955" s="236" t="s">
        <v>181</v>
      </c>
      <c r="N1955" s="229" t="s">
        <v>577</v>
      </c>
      <c r="O1955" s="250">
        <f>'MMA Rev-Exp Region 6'!M$74</f>
        <v>0</v>
      </c>
      <c r="P1955" s="250">
        <f>'MMA Rev-Exp Region 6'!N$74</f>
        <v>0</v>
      </c>
      <c r="Q1955" s="250">
        <f>'MMA Rev-Exp Region 6'!O$74</f>
        <v>0</v>
      </c>
      <c r="R1955" s="250">
        <f>'MMA Rev-Exp Region 6'!P$74</f>
        <v>0</v>
      </c>
      <c r="S1955" s="250">
        <f>'MMA Rev-Exp Region 6'!Q$74</f>
        <v>0</v>
      </c>
      <c r="T1955" s="250">
        <f>'MMA Rev-Exp Region 6'!R$74</f>
        <v>0</v>
      </c>
      <c r="U1955" s="250">
        <f>'MMA Rev-Exp Region 6'!S$74</f>
        <v>0</v>
      </c>
      <c r="V1955" s="250">
        <f>'MMA Rev-Exp Region 6'!T$74</f>
        <v>0</v>
      </c>
      <c r="W1955" s="250">
        <f>'MMA Rev-Exp Region 6'!U$74</f>
        <v>0</v>
      </c>
    </row>
    <row r="1956" spans="5:23" x14ac:dyDescent="0.3">
      <c r="E1956" s="243">
        <f>Jurat!I$1</f>
        <v>0</v>
      </c>
      <c r="F1956" s="244">
        <f>Jurat!D$33</f>
        <v>0</v>
      </c>
      <c r="G1956" s="219" t="s">
        <v>553</v>
      </c>
      <c r="H1956" s="244">
        <v>42551</v>
      </c>
      <c r="I1956" s="219" t="s">
        <v>491</v>
      </c>
      <c r="J1956" s="219" t="s">
        <v>626</v>
      </c>
      <c r="K1956" s="219" t="s">
        <v>558</v>
      </c>
      <c r="L1956" s="219" t="s">
        <v>547</v>
      </c>
      <c r="M1956" s="237" t="s">
        <v>132</v>
      </c>
      <c r="N1956" s="228" t="s">
        <v>36</v>
      </c>
      <c r="O1956" s="250">
        <f>'MMA Rev-Exp Region 6'!M$80</f>
        <v>0</v>
      </c>
      <c r="P1956" s="250">
        <f>'MMA Rev-Exp Region 6'!N$80</f>
        <v>0</v>
      </c>
      <c r="Q1956" s="250">
        <f>'MMA Rev-Exp Region 6'!O$80</f>
        <v>0</v>
      </c>
      <c r="R1956" s="250">
        <f>'MMA Rev-Exp Region 6'!P$80</f>
        <v>0</v>
      </c>
      <c r="S1956" s="250">
        <f>'MMA Rev-Exp Region 6'!Q$80</f>
        <v>0</v>
      </c>
      <c r="T1956" s="250">
        <f>'MMA Rev-Exp Region 6'!R$80</f>
        <v>0</v>
      </c>
      <c r="U1956" s="250">
        <f>'MMA Rev-Exp Region 6'!S$80</f>
        <v>0</v>
      </c>
      <c r="V1956" s="250">
        <f>'MMA Rev-Exp Region 6'!T$80</f>
        <v>0</v>
      </c>
      <c r="W1956" s="250">
        <f>'MMA Rev-Exp Region 6'!U$80</f>
        <v>0</v>
      </c>
    </row>
    <row r="1957" spans="5:23" x14ac:dyDescent="0.3">
      <c r="E1957" s="243">
        <f>Jurat!I$1</f>
        <v>0</v>
      </c>
      <c r="F1957" s="244">
        <f>Jurat!D$33</f>
        <v>0</v>
      </c>
      <c r="G1957" s="219" t="s">
        <v>553</v>
      </c>
      <c r="H1957" s="244">
        <v>42551</v>
      </c>
      <c r="I1957" s="219" t="s">
        <v>491</v>
      </c>
      <c r="J1957" s="219" t="s">
        <v>626</v>
      </c>
      <c r="K1957" s="219" t="s">
        <v>558</v>
      </c>
      <c r="L1957" s="219" t="s">
        <v>547</v>
      </c>
      <c r="M1957" s="237" t="s">
        <v>182</v>
      </c>
      <c r="N1957" s="228" t="s">
        <v>148</v>
      </c>
      <c r="O1957" s="250">
        <f>'MMA Rev-Exp Region 6'!M$81</f>
        <v>0</v>
      </c>
      <c r="P1957" s="250">
        <f>'MMA Rev-Exp Region 6'!N$81</f>
        <v>0</v>
      </c>
      <c r="Q1957" s="250">
        <f>'MMA Rev-Exp Region 6'!O$81</f>
        <v>0</v>
      </c>
      <c r="R1957" s="250">
        <f>'MMA Rev-Exp Region 6'!P$81</f>
        <v>0</v>
      </c>
      <c r="S1957" s="250">
        <f>'MMA Rev-Exp Region 6'!Q$81</f>
        <v>0</v>
      </c>
      <c r="T1957" s="250">
        <f>'MMA Rev-Exp Region 6'!R$81</f>
        <v>0</v>
      </c>
      <c r="U1957" s="250">
        <f>'MMA Rev-Exp Region 6'!S$81</f>
        <v>0</v>
      </c>
      <c r="V1957" s="250">
        <f>'MMA Rev-Exp Region 6'!T$81</f>
        <v>0</v>
      </c>
      <c r="W1957" s="250">
        <f>'MMA Rev-Exp Region 6'!U$81</f>
        <v>0</v>
      </c>
    </row>
    <row r="1958" spans="5:23" x14ac:dyDescent="0.3">
      <c r="E1958" s="243">
        <f>Jurat!I$1</f>
        <v>0</v>
      </c>
      <c r="F1958" s="244">
        <f>Jurat!D$33</f>
        <v>0</v>
      </c>
      <c r="G1958" s="219" t="s">
        <v>553</v>
      </c>
      <c r="H1958" s="244">
        <v>42551</v>
      </c>
      <c r="I1958" s="219" t="s">
        <v>491</v>
      </c>
      <c r="J1958" s="219" t="s">
        <v>626</v>
      </c>
      <c r="K1958" s="219" t="s">
        <v>558</v>
      </c>
      <c r="L1958" s="219" t="s">
        <v>547</v>
      </c>
      <c r="M1958" s="237" t="s">
        <v>184</v>
      </c>
      <c r="N1958" s="228" t="s">
        <v>44</v>
      </c>
      <c r="O1958" s="250">
        <f>'MMA Rev-Exp Region 6'!M$83</f>
        <v>0</v>
      </c>
      <c r="P1958" s="250">
        <f>'MMA Rev-Exp Region 6'!N$83</f>
        <v>0</v>
      </c>
      <c r="Q1958" s="250">
        <f>'MMA Rev-Exp Region 6'!O$83</f>
        <v>0</v>
      </c>
      <c r="R1958" s="250">
        <f>'MMA Rev-Exp Region 6'!P$83</f>
        <v>0</v>
      </c>
      <c r="S1958" s="250">
        <f>'MMA Rev-Exp Region 6'!Q$83</f>
        <v>0</v>
      </c>
      <c r="T1958" s="250">
        <f>'MMA Rev-Exp Region 6'!R$83</f>
        <v>0</v>
      </c>
      <c r="U1958" s="250">
        <f>'MMA Rev-Exp Region 6'!S$83</f>
        <v>0</v>
      </c>
      <c r="V1958" s="250">
        <f>'MMA Rev-Exp Region 6'!T$83</f>
        <v>0</v>
      </c>
      <c r="W1958" s="250">
        <f>'MMA Rev-Exp Region 6'!U$83</f>
        <v>0</v>
      </c>
    </row>
    <row r="1959" spans="5:23" x14ac:dyDescent="0.3">
      <c r="E1959" s="243">
        <f>Jurat!I$1</f>
        <v>0</v>
      </c>
      <c r="F1959" s="244">
        <f>Jurat!D$33</f>
        <v>0</v>
      </c>
      <c r="G1959" s="219" t="s">
        <v>553</v>
      </c>
      <c r="H1959" s="244">
        <v>42551</v>
      </c>
      <c r="I1959" s="219" t="s">
        <v>491</v>
      </c>
      <c r="J1959" s="219" t="s">
        <v>626</v>
      </c>
      <c r="K1959" s="219" t="s">
        <v>558</v>
      </c>
      <c r="L1959" s="219" t="s">
        <v>547</v>
      </c>
      <c r="M1959" s="237" t="s">
        <v>185</v>
      </c>
      <c r="N1959" s="228" t="s">
        <v>427</v>
      </c>
      <c r="O1959" s="250">
        <f>'MMA Rev-Exp Region 6'!M$84</f>
        <v>0</v>
      </c>
      <c r="P1959" s="250">
        <f>'MMA Rev-Exp Region 6'!N$84</f>
        <v>0</v>
      </c>
      <c r="Q1959" s="250">
        <f>'MMA Rev-Exp Region 6'!O$84</f>
        <v>0</v>
      </c>
      <c r="R1959" s="250">
        <f>'MMA Rev-Exp Region 6'!P$84</f>
        <v>0</v>
      </c>
      <c r="S1959" s="250">
        <f>'MMA Rev-Exp Region 6'!Q$84</f>
        <v>0</v>
      </c>
      <c r="T1959" s="250">
        <f>'MMA Rev-Exp Region 6'!R$84</f>
        <v>0</v>
      </c>
      <c r="U1959" s="250">
        <f>'MMA Rev-Exp Region 6'!S$84</f>
        <v>0</v>
      </c>
      <c r="V1959" s="250">
        <f>'MMA Rev-Exp Region 6'!T$84</f>
        <v>0</v>
      </c>
      <c r="W1959" s="250">
        <f>'MMA Rev-Exp Region 6'!U$84</f>
        <v>0</v>
      </c>
    </row>
    <row r="1960" spans="5:23" x14ac:dyDescent="0.3">
      <c r="E1960" s="243">
        <f>Jurat!I$1</f>
        <v>0</v>
      </c>
      <c r="F1960" s="244">
        <f>Jurat!D$33</f>
        <v>0</v>
      </c>
      <c r="G1960" s="219" t="s">
        <v>553</v>
      </c>
      <c r="H1960" s="244">
        <v>42551</v>
      </c>
      <c r="I1960" s="219" t="s">
        <v>491</v>
      </c>
      <c r="J1960" s="219" t="s">
        <v>626</v>
      </c>
      <c r="K1960" s="219" t="s">
        <v>564</v>
      </c>
      <c r="L1960" s="219" t="s">
        <v>549</v>
      </c>
      <c r="M1960" s="236" t="s">
        <v>133</v>
      </c>
      <c r="N1960" s="228" t="s">
        <v>30</v>
      </c>
      <c r="O1960" s="250">
        <f>'MMA Rev-Exp Region 6'!M$89</f>
        <v>0</v>
      </c>
      <c r="P1960" s="250">
        <v>0</v>
      </c>
      <c r="Q1960" s="250">
        <v>0</v>
      </c>
      <c r="R1960" s="250">
        <v>0</v>
      </c>
      <c r="S1960" s="250">
        <v>0</v>
      </c>
      <c r="T1960" s="250">
        <v>0</v>
      </c>
      <c r="U1960" s="250">
        <v>0</v>
      </c>
      <c r="V1960" s="250">
        <v>0</v>
      </c>
      <c r="W1960" s="250">
        <v>0</v>
      </c>
    </row>
    <row r="1961" spans="5:23" x14ac:dyDescent="0.3">
      <c r="E1961" s="243">
        <f>Jurat!I$1</f>
        <v>0</v>
      </c>
      <c r="F1961" s="244">
        <f>Jurat!D$33</f>
        <v>0</v>
      </c>
      <c r="G1961" s="219" t="s">
        <v>553</v>
      </c>
      <c r="H1961" s="244">
        <v>42551</v>
      </c>
      <c r="I1961" s="219" t="s">
        <v>491</v>
      </c>
      <c r="J1961" s="219" t="s">
        <v>626</v>
      </c>
      <c r="K1961" s="219" t="s">
        <v>564</v>
      </c>
      <c r="L1961" s="219" t="s">
        <v>549</v>
      </c>
      <c r="M1961" s="236" t="s">
        <v>134</v>
      </c>
      <c r="N1961" s="231" t="s">
        <v>109</v>
      </c>
      <c r="O1961" s="250">
        <f>'MMA Rev-Exp Region 6'!M$90</f>
        <v>0</v>
      </c>
      <c r="P1961" s="250">
        <v>0</v>
      </c>
      <c r="Q1961" s="250">
        <v>0</v>
      </c>
      <c r="R1961" s="250">
        <v>0</v>
      </c>
      <c r="S1961" s="250">
        <v>0</v>
      </c>
      <c r="T1961" s="250">
        <v>0</v>
      </c>
      <c r="U1961" s="250">
        <v>0</v>
      </c>
      <c r="V1961" s="250">
        <v>0</v>
      </c>
      <c r="W1961" s="250">
        <v>0</v>
      </c>
    </row>
    <row r="1962" spans="5:23" x14ac:dyDescent="0.3">
      <c r="E1962" s="243">
        <f>Jurat!I$1</f>
        <v>0</v>
      </c>
      <c r="F1962" s="244">
        <f>Jurat!D$33</f>
        <v>0</v>
      </c>
      <c r="G1962" s="219" t="s">
        <v>553</v>
      </c>
      <c r="H1962" s="244">
        <v>42551</v>
      </c>
      <c r="I1962" s="219" t="s">
        <v>491</v>
      </c>
      <c r="J1962" s="219" t="s">
        <v>626</v>
      </c>
      <c r="K1962" s="219" t="s">
        <v>564</v>
      </c>
      <c r="L1962" s="219" t="s">
        <v>549</v>
      </c>
      <c r="M1962" s="236" t="s">
        <v>135</v>
      </c>
      <c r="N1962" s="228" t="s">
        <v>110</v>
      </c>
      <c r="O1962" s="250">
        <f>'MMA Rev-Exp Region 6'!M$91</f>
        <v>0</v>
      </c>
      <c r="P1962" s="250">
        <v>0</v>
      </c>
      <c r="Q1962" s="250">
        <v>0</v>
      </c>
      <c r="R1962" s="250">
        <v>0</v>
      </c>
      <c r="S1962" s="250">
        <v>0</v>
      </c>
      <c r="T1962" s="250">
        <v>0</v>
      </c>
      <c r="U1962" s="250">
        <v>0</v>
      </c>
      <c r="V1962" s="250">
        <v>0</v>
      </c>
      <c r="W1962" s="250">
        <v>0</v>
      </c>
    </row>
    <row r="1963" spans="5:23" x14ac:dyDescent="0.3">
      <c r="E1963" s="243">
        <f>Jurat!I$1</f>
        <v>0</v>
      </c>
      <c r="F1963" s="244">
        <f>Jurat!D$33</f>
        <v>0</v>
      </c>
      <c r="G1963" s="219" t="s">
        <v>553</v>
      </c>
      <c r="H1963" s="244">
        <v>42551</v>
      </c>
      <c r="I1963" s="219" t="s">
        <v>491</v>
      </c>
      <c r="J1963" s="219" t="s">
        <v>626</v>
      </c>
      <c r="K1963" s="219" t="s">
        <v>564</v>
      </c>
      <c r="L1963" s="219" t="s">
        <v>549</v>
      </c>
      <c r="M1963" s="239" t="s">
        <v>136</v>
      </c>
      <c r="N1963" s="228" t="s">
        <v>111</v>
      </c>
      <c r="O1963" s="250">
        <f>'MMA Rev-Exp Region 6'!M$92</f>
        <v>0</v>
      </c>
      <c r="P1963" s="250">
        <v>0</v>
      </c>
      <c r="Q1963" s="250">
        <v>0</v>
      </c>
      <c r="R1963" s="250">
        <v>0</v>
      </c>
      <c r="S1963" s="250">
        <v>0</v>
      </c>
      <c r="T1963" s="250">
        <v>0</v>
      </c>
      <c r="U1963" s="250">
        <v>0</v>
      </c>
      <c r="V1963" s="250">
        <v>0</v>
      </c>
      <c r="W1963" s="250">
        <v>0</v>
      </c>
    </row>
    <row r="1964" spans="5:23" x14ac:dyDescent="0.3">
      <c r="E1964" s="243">
        <f>Jurat!I$1</f>
        <v>0</v>
      </c>
      <c r="F1964" s="244">
        <f>Jurat!D$33</f>
        <v>0</v>
      </c>
      <c r="G1964" s="219" t="s">
        <v>553</v>
      </c>
      <c r="H1964" s="244">
        <v>42551</v>
      </c>
      <c r="I1964" s="219" t="s">
        <v>491</v>
      </c>
      <c r="J1964" s="219" t="s">
        <v>626</v>
      </c>
      <c r="K1964" s="219" t="s">
        <v>564</v>
      </c>
      <c r="L1964" s="219" t="s">
        <v>549</v>
      </c>
      <c r="M1964" s="239" t="s">
        <v>137</v>
      </c>
      <c r="N1964" s="228" t="s">
        <v>112</v>
      </c>
      <c r="O1964" s="250">
        <f>'MMA Rev-Exp Region 6'!M$93</f>
        <v>0</v>
      </c>
      <c r="P1964" s="250">
        <v>0</v>
      </c>
      <c r="Q1964" s="250">
        <v>0</v>
      </c>
      <c r="R1964" s="250">
        <v>0</v>
      </c>
      <c r="S1964" s="250">
        <v>0</v>
      </c>
      <c r="T1964" s="250">
        <v>0</v>
      </c>
      <c r="U1964" s="250">
        <v>0</v>
      </c>
      <c r="V1964" s="250">
        <v>0</v>
      </c>
      <c r="W1964" s="250">
        <v>0</v>
      </c>
    </row>
    <row r="1965" spans="5:23" x14ac:dyDescent="0.3">
      <c r="E1965" s="243">
        <f>Jurat!I$1</f>
        <v>0</v>
      </c>
      <c r="F1965" s="244">
        <f>Jurat!D$33</f>
        <v>0</v>
      </c>
      <c r="G1965" s="219" t="s">
        <v>553</v>
      </c>
      <c r="H1965" s="244">
        <v>42551</v>
      </c>
      <c r="I1965" s="219" t="s">
        <v>491</v>
      </c>
      <c r="J1965" s="219" t="s">
        <v>626</v>
      </c>
      <c r="K1965" s="219" t="s">
        <v>564</v>
      </c>
      <c r="L1965" s="219" t="s">
        <v>549</v>
      </c>
      <c r="M1965" s="236" t="s">
        <v>138</v>
      </c>
      <c r="N1965" s="231" t="s">
        <v>31</v>
      </c>
      <c r="O1965" s="250">
        <f>'MMA Rev-Exp Region 6'!M$94</f>
        <v>0</v>
      </c>
      <c r="P1965" s="250">
        <v>0</v>
      </c>
      <c r="Q1965" s="250">
        <v>0</v>
      </c>
      <c r="R1965" s="250">
        <v>0</v>
      </c>
      <c r="S1965" s="250">
        <v>0</v>
      </c>
      <c r="T1965" s="250">
        <v>0</v>
      </c>
      <c r="U1965" s="250">
        <v>0</v>
      </c>
      <c r="V1965" s="250">
        <v>0</v>
      </c>
      <c r="W1965" s="250">
        <v>0</v>
      </c>
    </row>
    <row r="1966" spans="5:23" x14ac:dyDescent="0.3">
      <c r="E1966" s="243">
        <f>Jurat!I$1</f>
        <v>0</v>
      </c>
      <c r="F1966" s="244">
        <f>Jurat!D$33</f>
        <v>0</v>
      </c>
      <c r="G1966" s="219" t="s">
        <v>553</v>
      </c>
      <c r="H1966" s="244">
        <v>42551</v>
      </c>
      <c r="I1966" s="219" t="s">
        <v>491</v>
      </c>
      <c r="J1966" s="219" t="s">
        <v>626</v>
      </c>
      <c r="K1966" s="219" t="s">
        <v>550</v>
      </c>
      <c r="L1966" s="219" t="s">
        <v>550</v>
      </c>
      <c r="M1966" s="237" t="s">
        <v>140</v>
      </c>
      <c r="N1966" s="231" t="s">
        <v>424</v>
      </c>
      <c r="O1966" s="250">
        <f>'MMA Rev-Exp Region 6'!M$96</f>
        <v>0</v>
      </c>
      <c r="P1966" s="250">
        <v>0</v>
      </c>
      <c r="Q1966" s="250">
        <v>0</v>
      </c>
      <c r="R1966" s="250">
        <v>0</v>
      </c>
      <c r="S1966" s="250">
        <v>0</v>
      </c>
      <c r="T1966" s="250">
        <v>0</v>
      </c>
      <c r="U1966" s="250">
        <v>0</v>
      </c>
      <c r="V1966" s="250">
        <v>0</v>
      </c>
      <c r="W1966" s="250">
        <v>0</v>
      </c>
    </row>
    <row r="1967" spans="5:23" x14ac:dyDescent="0.3">
      <c r="E1967" s="243">
        <f>Jurat!I$1</f>
        <v>0</v>
      </c>
      <c r="F1967" s="244">
        <f>Jurat!D$33</f>
        <v>0</v>
      </c>
      <c r="G1967" s="219" t="s">
        <v>553</v>
      </c>
      <c r="H1967" s="244">
        <v>42551</v>
      </c>
      <c r="I1967" s="219" t="s">
        <v>491</v>
      </c>
      <c r="J1967" s="219" t="s">
        <v>626</v>
      </c>
      <c r="K1967" s="219" t="s">
        <v>550</v>
      </c>
      <c r="L1967" s="219" t="s">
        <v>550</v>
      </c>
      <c r="M1967" s="237" t="s">
        <v>141</v>
      </c>
      <c r="N1967" s="231" t="s">
        <v>417</v>
      </c>
      <c r="O1967" s="250">
        <f>'MMA Rev-Exp Region 6'!M$97</f>
        <v>0</v>
      </c>
      <c r="P1967" s="250">
        <v>0</v>
      </c>
      <c r="Q1967" s="250">
        <v>0</v>
      </c>
      <c r="R1967" s="250">
        <v>0</v>
      </c>
      <c r="S1967" s="250">
        <v>0</v>
      </c>
      <c r="T1967" s="250">
        <v>0</v>
      </c>
      <c r="U1967" s="250">
        <v>0</v>
      </c>
      <c r="V1967" s="250">
        <v>0</v>
      </c>
      <c r="W1967" s="250">
        <v>0</v>
      </c>
    </row>
    <row r="1968" spans="5:23" ht="28.8" x14ac:dyDescent="0.3">
      <c r="E1968" s="243">
        <f>Jurat!I$1</f>
        <v>0</v>
      </c>
      <c r="F1968" s="244">
        <f>Jurat!D$33</f>
        <v>0</v>
      </c>
      <c r="G1968" s="219" t="s">
        <v>553</v>
      </c>
      <c r="H1968" s="244">
        <v>42551</v>
      </c>
      <c r="I1968" s="219" t="s">
        <v>491</v>
      </c>
      <c r="J1968" s="219" t="s">
        <v>626</v>
      </c>
      <c r="K1968" s="219" t="s">
        <v>550</v>
      </c>
      <c r="L1968" s="219" t="s">
        <v>550</v>
      </c>
      <c r="M1968" s="237" t="s">
        <v>142</v>
      </c>
      <c r="N1968" s="231" t="s">
        <v>197</v>
      </c>
      <c r="O1968" s="250">
        <f>'MMA Rev-Exp Region 6'!M$98</f>
        <v>0</v>
      </c>
      <c r="P1968" s="250">
        <v>0</v>
      </c>
      <c r="Q1968" s="250">
        <v>0</v>
      </c>
      <c r="R1968" s="250">
        <v>0</v>
      </c>
      <c r="S1968" s="250">
        <v>0</v>
      </c>
      <c r="T1968" s="250">
        <v>0</v>
      </c>
      <c r="U1968" s="250">
        <v>0</v>
      </c>
      <c r="V1968" s="250">
        <v>0</v>
      </c>
      <c r="W1968" s="250">
        <v>0</v>
      </c>
    </row>
    <row r="1969" spans="5:23" x14ac:dyDescent="0.3">
      <c r="E1969" s="243">
        <f>Jurat!I$1</f>
        <v>0</v>
      </c>
      <c r="F1969" s="244">
        <f>Jurat!D$33</f>
        <v>0</v>
      </c>
      <c r="G1969" s="219" t="s">
        <v>553</v>
      </c>
      <c r="H1969" s="244">
        <v>42551</v>
      </c>
      <c r="I1969" s="219" t="s">
        <v>491</v>
      </c>
      <c r="J1969" s="219" t="s">
        <v>627</v>
      </c>
      <c r="K1969" s="234" t="s">
        <v>29</v>
      </c>
      <c r="L1969" s="234" t="s">
        <v>29</v>
      </c>
      <c r="M1969" s="237" t="s">
        <v>325</v>
      </c>
      <c r="N1969" s="231" t="s">
        <v>29</v>
      </c>
      <c r="O1969" s="250">
        <f>'MMA Rev-Exp Region 6'!M$105</f>
        <v>0</v>
      </c>
      <c r="P1969" s="250">
        <v>0</v>
      </c>
      <c r="Q1969" s="250">
        <v>0</v>
      </c>
      <c r="R1969" s="250">
        <v>0</v>
      </c>
      <c r="S1969" s="250">
        <v>0</v>
      </c>
      <c r="T1969" s="250">
        <v>0</v>
      </c>
      <c r="U1969" s="250">
        <v>0</v>
      </c>
      <c r="V1969" s="250">
        <v>0</v>
      </c>
      <c r="W1969" s="250">
        <v>0</v>
      </c>
    </row>
    <row r="1970" spans="5:23" x14ac:dyDescent="0.3">
      <c r="E1970" s="243">
        <f>Jurat!I$1</f>
        <v>0</v>
      </c>
      <c r="F1970" s="244">
        <f>Jurat!D$33</f>
        <v>0</v>
      </c>
      <c r="G1970" s="219" t="s">
        <v>553</v>
      </c>
      <c r="H1970" s="244">
        <v>42551</v>
      </c>
      <c r="I1970" s="219" t="s">
        <v>491</v>
      </c>
      <c r="J1970" s="219" t="s">
        <v>628</v>
      </c>
      <c r="K1970" s="219" t="s">
        <v>629</v>
      </c>
      <c r="L1970" s="234" t="s">
        <v>629</v>
      </c>
      <c r="M1970" s="238" t="s">
        <v>327</v>
      </c>
      <c r="N1970" s="231" t="s">
        <v>419</v>
      </c>
      <c r="O1970" s="250">
        <f>'MMA Rev-Exp Region 6'!M$107</f>
        <v>0</v>
      </c>
      <c r="P1970" s="250">
        <v>0</v>
      </c>
      <c r="Q1970" s="250">
        <v>0</v>
      </c>
      <c r="R1970" s="250">
        <v>0</v>
      </c>
      <c r="S1970" s="250">
        <v>0</v>
      </c>
      <c r="T1970" s="250">
        <v>0</v>
      </c>
      <c r="U1970" s="250">
        <v>0</v>
      </c>
      <c r="V1970" s="250">
        <v>0</v>
      </c>
      <c r="W1970" s="250">
        <v>0</v>
      </c>
    </row>
    <row r="1971" spans="5:23" x14ac:dyDescent="0.3">
      <c r="E1971" s="243">
        <f>Jurat!I$1</f>
        <v>0</v>
      </c>
      <c r="F1971" s="244">
        <f>Jurat!D$33</f>
        <v>0</v>
      </c>
      <c r="G1971" s="219" t="s">
        <v>553</v>
      </c>
      <c r="H1971" s="244">
        <v>42551</v>
      </c>
      <c r="I1971" s="219" t="s">
        <v>491</v>
      </c>
      <c r="J1971" s="219" t="s">
        <v>627</v>
      </c>
      <c r="K1971" s="219" t="s">
        <v>630</v>
      </c>
      <c r="L1971" s="234" t="s">
        <v>630</v>
      </c>
      <c r="M1971" s="238" t="s">
        <v>201</v>
      </c>
      <c r="N1971" s="231" t="s">
        <v>421</v>
      </c>
      <c r="O1971" s="250">
        <f>'MMA Rev-Exp Region 6'!M$108</f>
        <v>0</v>
      </c>
      <c r="P1971" s="250">
        <v>0</v>
      </c>
      <c r="Q1971" s="250">
        <v>0</v>
      </c>
      <c r="R1971" s="250">
        <v>0</v>
      </c>
      <c r="S1971" s="250">
        <v>0</v>
      </c>
      <c r="T1971" s="250">
        <v>0</v>
      </c>
      <c r="U1971" s="250">
        <v>0</v>
      </c>
      <c r="V1971" s="250">
        <v>0</v>
      </c>
      <c r="W1971" s="250">
        <v>0</v>
      </c>
    </row>
    <row r="1972" spans="5:23" x14ac:dyDescent="0.3">
      <c r="E1972" s="243">
        <f>Jurat!I$1</f>
        <v>0</v>
      </c>
      <c r="F1972" s="244">
        <f>Jurat!D$33</f>
        <v>0</v>
      </c>
      <c r="G1972" s="219" t="s">
        <v>553</v>
      </c>
      <c r="H1972" s="244">
        <v>42551</v>
      </c>
      <c r="I1972" s="219" t="s">
        <v>491</v>
      </c>
      <c r="J1972" s="219" t="s">
        <v>627</v>
      </c>
      <c r="K1972" s="219" t="s">
        <v>630</v>
      </c>
      <c r="L1972" s="234" t="s">
        <v>630</v>
      </c>
      <c r="M1972" s="238" t="s">
        <v>202</v>
      </c>
      <c r="N1972" s="231" t="s">
        <v>420</v>
      </c>
      <c r="O1972" s="250">
        <f>'MMA Rev-Exp Region 6'!M$109</f>
        <v>0</v>
      </c>
      <c r="P1972" s="250">
        <v>0</v>
      </c>
      <c r="Q1972" s="250">
        <v>0</v>
      </c>
      <c r="R1972" s="250">
        <v>0</v>
      </c>
      <c r="S1972" s="250">
        <v>0</v>
      </c>
      <c r="T1972" s="250">
        <v>0</v>
      </c>
      <c r="U1972" s="250">
        <v>0</v>
      </c>
      <c r="V1972" s="250">
        <v>0</v>
      </c>
      <c r="W1972" s="250">
        <v>0</v>
      </c>
    </row>
    <row r="1973" spans="5:23" x14ac:dyDescent="0.3">
      <c r="E1973" s="243">
        <f>Jurat!I$1</f>
        <v>0</v>
      </c>
      <c r="F1973" s="244">
        <f>Jurat!D$33</f>
        <v>0</v>
      </c>
      <c r="G1973" s="219" t="s">
        <v>553</v>
      </c>
      <c r="H1973" s="244">
        <v>42551</v>
      </c>
      <c r="I1973" s="219" t="s">
        <v>491</v>
      </c>
      <c r="J1973" s="219" t="s">
        <v>627</v>
      </c>
      <c r="K1973" s="219" t="s">
        <v>630</v>
      </c>
      <c r="L1973" s="234" t="s">
        <v>630</v>
      </c>
      <c r="M1973" s="238" t="s">
        <v>203</v>
      </c>
      <c r="N1973" s="231" t="s">
        <v>28</v>
      </c>
      <c r="O1973" s="250">
        <f>'MMA Rev-Exp Region 6'!M$110</f>
        <v>0</v>
      </c>
      <c r="P1973" s="250">
        <v>0</v>
      </c>
      <c r="Q1973" s="250">
        <v>0</v>
      </c>
      <c r="R1973" s="250">
        <v>0</v>
      </c>
      <c r="S1973" s="250">
        <v>0</v>
      </c>
      <c r="T1973" s="250">
        <v>0</v>
      </c>
      <c r="U1973" s="250">
        <v>0</v>
      </c>
      <c r="V1973" s="250">
        <v>0</v>
      </c>
      <c r="W1973" s="250">
        <v>0</v>
      </c>
    </row>
    <row r="1974" spans="5:23" x14ac:dyDescent="0.3">
      <c r="E1974" s="243">
        <f>Jurat!I$1</f>
        <v>0</v>
      </c>
      <c r="F1974" s="244">
        <f>Jurat!D$33</f>
        <v>0</v>
      </c>
      <c r="G1974" s="219" t="s">
        <v>553</v>
      </c>
      <c r="H1974" s="244">
        <v>42551</v>
      </c>
      <c r="I1974" s="219" t="s">
        <v>491</v>
      </c>
      <c r="J1974" s="219" t="s">
        <v>627</v>
      </c>
      <c r="K1974" s="219" t="s">
        <v>630</v>
      </c>
      <c r="L1974" s="234" t="s">
        <v>630</v>
      </c>
      <c r="M1974" s="238" t="s">
        <v>204</v>
      </c>
      <c r="N1974" s="231" t="s">
        <v>205</v>
      </c>
      <c r="O1974" s="250">
        <f>'MMA Rev-Exp Region 6'!M$111</f>
        <v>0</v>
      </c>
      <c r="P1974" s="250">
        <v>0</v>
      </c>
      <c r="Q1974" s="250">
        <v>0</v>
      </c>
      <c r="R1974" s="250">
        <v>0</v>
      </c>
      <c r="S1974" s="250">
        <v>0</v>
      </c>
      <c r="T1974" s="250">
        <v>0</v>
      </c>
      <c r="U1974" s="250">
        <v>0</v>
      </c>
      <c r="V1974" s="250">
        <v>0</v>
      </c>
      <c r="W1974" s="250">
        <v>0</v>
      </c>
    </row>
    <row r="1975" spans="5:23" ht="28.8" x14ac:dyDescent="0.3">
      <c r="E1975" s="243">
        <f>Jurat!I$1</f>
        <v>0</v>
      </c>
      <c r="F1975" s="244">
        <f>Jurat!D$33</f>
        <v>0</v>
      </c>
      <c r="G1975" s="219" t="s">
        <v>553</v>
      </c>
      <c r="H1975" s="244">
        <v>42551</v>
      </c>
      <c r="I1975" s="219" t="s">
        <v>491</v>
      </c>
      <c r="J1975" s="219" t="s">
        <v>627</v>
      </c>
      <c r="K1975" s="219" t="s">
        <v>29</v>
      </c>
      <c r="L1975" s="234" t="s">
        <v>29</v>
      </c>
      <c r="M1975" s="238" t="s">
        <v>207</v>
      </c>
      <c r="N1975" s="231" t="s">
        <v>422</v>
      </c>
      <c r="O1975" s="250">
        <f>'MMA Rev-Exp Region 6'!M$113</f>
        <v>0</v>
      </c>
      <c r="P1975" s="250">
        <v>0</v>
      </c>
      <c r="Q1975" s="250">
        <v>0</v>
      </c>
      <c r="R1975" s="250">
        <v>0</v>
      </c>
      <c r="S1975" s="250">
        <v>0</v>
      </c>
      <c r="T1975" s="250">
        <v>0</v>
      </c>
      <c r="U1975" s="250">
        <v>0</v>
      </c>
      <c r="V1975" s="250">
        <v>0</v>
      </c>
      <c r="W1975" s="250">
        <v>0</v>
      </c>
    </row>
    <row r="1976" spans="5:23" x14ac:dyDescent="0.3">
      <c r="E1976" s="243">
        <f>Jurat!I$1</f>
        <v>0</v>
      </c>
      <c r="F1976" s="244">
        <f>Jurat!D$33</f>
        <v>0</v>
      </c>
      <c r="G1976" s="219" t="s">
        <v>553</v>
      </c>
      <c r="H1976" s="244">
        <v>42551</v>
      </c>
      <c r="I1976" s="219" t="s">
        <v>491</v>
      </c>
      <c r="J1976" s="219" t="s">
        <v>628</v>
      </c>
      <c r="K1976" s="219" t="s">
        <v>629</v>
      </c>
      <c r="L1976" s="234" t="s">
        <v>629</v>
      </c>
      <c r="M1976" s="238" t="s">
        <v>208</v>
      </c>
      <c r="N1976" s="231" t="s">
        <v>209</v>
      </c>
      <c r="O1976" s="250">
        <f>'MMA Rev-Exp Region 6'!M$114</f>
        <v>0</v>
      </c>
      <c r="P1976" s="250">
        <v>0</v>
      </c>
      <c r="Q1976" s="250">
        <v>0</v>
      </c>
      <c r="R1976" s="250">
        <v>0</v>
      </c>
      <c r="S1976" s="250">
        <v>0</v>
      </c>
      <c r="T1976" s="250">
        <v>0</v>
      </c>
      <c r="U1976" s="250">
        <v>0</v>
      </c>
      <c r="V1976" s="250">
        <v>0</v>
      </c>
      <c r="W1976" s="250">
        <v>0</v>
      </c>
    </row>
    <row r="1977" spans="5:23" x14ac:dyDescent="0.3">
      <c r="E1977" s="243">
        <f>Jurat!I$1</f>
        <v>0</v>
      </c>
      <c r="F1977" s="244">
        <f>Jurat!D$33</f>
        <v>0</v>
      </c>
      <c r="G1977" s="219" t="s">
        <v>553</v>
      </c>
      <c r="H1977" s="244">
        <v>42551</v>
      </c>
      <c r="I1977" s="219" t="s">
        <v>491</v>
      </c>
      <c r="J1977" s="219" t="s">
        <v>627</v>
      </c>
      <c r="K1977" s="219" t="s">
        <v>29</v>
      </c>
      <c r="L1977" s="234" t="s">
        <v>29</v>
      </c>
      <c r="M1977" s="238" t="s">
        <v>211</v>
      </c>
      <c r="N1977" s="231" t="s">
        <v>212</v>
      </c>
      <c r="O1977" s="250">
        <f>'MMA Rev-Exp Region 6'!M$115</f>
        <v>0</v>
      </c>
      <c r="P1977" s="250">
        <v>0</v>
      </c>
      <c r="Q1977" s="250">
        <v>0</v>
      </c>
      <c r="R1977" s="250">
        <v>0</v>
      </c>
      <c r="S1977" s="250">
        <v>0</v>
      </c>
      <c r="T1977" s="250">
        <v>0</v>
      </c>
      <c r="U1977" s="250">
        <v>0</v>
      </c>
      <c r="V1977" s="250">
        <v>0</v>
      </c>
      <c r="W1977" s="250">
        <v>0</v>
      </c>
    </row>
    <row r="1978" spans="5:23" x14ac:dyDescent="0.3">
      <c r="E1978" s="243">
        <f>Jurat!I$1</f>
        <v>0</v>
      </c>
      <c r="F1978" s="244">
        <f>Jurat!D$33</f>
        <v>0</v>
      </c>
      <c r="G1978" s="219" t="s">
        <v>554</v>
      </c>
      <c r="H1978" s="244">
        <v>42643</v>
      </c>
      <c r="I1978" s="219" t="s">
        <v>491</v>
      </c>
      <c r="J1978" s="219" t="s">
        <v>545</v>
      </c>
      <c r="K1978" s="219" t="s">
        <v>545</v>
      </c>
      <c r="L1978" s="219" t="s">
        <v>545</v>
      </c>
      <c r="M1978" s="219"/>
      <c r="N1978" s="224" t="s">
        <v>545</v>
      </c>
      <c r="O1978" s="250">
        <f>'MMA Rev-Exp Region 6'!V$9</f>
        <v>0</v>
      </c>
      <c r="P1978" s="250">
        <f>'MMA Rev-Exp Region 6'!W$9</f>
        <v>0</v>
      </c>
      <c r="Q1978" s="250">
        <f>'MMA Rev-Exp Region 6'!X$9</f>
        <v>0</v>
      </c>
      <c r="R1978" s="250">
        <f>'MMA Rev-Exp Region 6'!Y$9</f>
        <v>0</v>
      </c>
      <c r="S1978" s="250">
        <f>'MMA Rev-Exp Region 6'!Z$9</f>
        <v>0</v>
      </c>
      <c r="T1978" s="250">
        <f>'MMA Rev-Exp Region 6'!AA$9</f>
        <v>0</v>
      </c>
      <c r="U1978" s="250">
        <f>'MMA Rev-Exp Region 6'!AB$9</f>
        <v>0</v>
      </c>
      <c r="V1978" s="250">
        <f>'MMA Rev-Exp Region 6'!AC$9</f>
        <v>0</v>
      </c>
      <c r="W1978" s="250">
        <f>'MMA Rev-Exp Region 6'!AD$9</f>
        <v>0</v>
      </c>
    </row>
    <row r="1979" spans="5:23" x14ac:dyDescent="0.3">
      <c r="E1979" s="243">
        <f>Jurat!I$1</f>
        <v>0</v>
      </c>
      <c r="F1979" s="244">
        <f>Jurat!D$33</f>
        <v>0</v>
      </c>
      <c r="G1979" s="219" t="s">
        <v>554</v>
      </c>
      <c r="H1979" s="244">
        <v>42643</v>
      </c>
      <c r="I1979" s="219" t="s">
        <v>491</v>
      </c>
      <c r="J1979" s="219" t="s">
        <v>625</v>
      </c>
      <c r="K1979" s="219" t="s">
        <v>13</v>
      </c>
      <c r="L1979" s="219" t="s">
        <v>13</v>
      </c>
      <c r="M1979" s="235">
        <v>1.1000000000000001</v>
      </c>
      <c r="N1979" s="225" t="s">
        <v>13</v>
      </c>
      <c r="O1979" s="250">
        <f>'MMA Rev-Exp Region 6'!V$11</f>
        <v>0</v>
      </c>
      <c r="P1979" s="250">
        <f>'MMA Rev-Exp Region 6'!W$11</f>
        <v>0</v>
      </c>
      <c r="Q1979" s="250">
        <f>'MMA Rev-Exp Region 6'!X$11</f>
        <v>0</v>
      </c>
      <c r="R1979" s="250">
        <f>'MMA Rev-Exp Region 6'!Y$11</f>
        <v>0</v>
      </c>
      <c r="S1979" s="250">
        <f>'MMA Rev-Exp Region 6'!Z$11</f>
        <v>0</v>
      </c>
      <c r="T1979" s="250">
        <f>'MMA Rev-Exp Region 6'!AA$11</f>
        <v>0</v>
      </c>
      <c r="U1979" s="250">
        <f>'MMA Rev-Exp Region 6'!AB$11</f>
        <v>0</v>
      </c>
      <c r="V1979" s="250">
        <f>'MMA Rev-Exp Region 6'!AC$11</f>
        <v>0</v>
      </c>
      <c r="W1979" s="250">
        <f>'MMA Rev-Exp Region 6'!AD$11</f>
        <v>0</v>
      </c>
    </row>
    <row r="1980" spans="5:23" x14ac:dyDescent="0.3">
      <c r="E1980" s="243">
        <f>Jurat!I$1</f>
        <v>0</v>
      </c>
      <c r="F1980" s="244">
        <f>Jurat!D$33</f>
        <v>0</v>
      </c>
      <c r="G1980" s="219" t="s">
        <v>554</v>
      </c>
      <c r="H1980" s="244">
        <v>42643</v>
      </c>
      <c r="I1980" s="219" t="s">
        <v>491</v>
      </c>
      <c r="J1980" s="219" t="s">
        <v>625</v>
      </c>
      <c r="K1980" s="219" t="s">
        <v>631</v>
      </c>
      <c r="L1980" s="219" t="s">
        <v>632</v>
      </c>
      <c r="M1980" s="236">
        <v>1.2</v>
      </c>
      <c r="N1980" s="228" t="s">
        <v>19</v>
      </c>
      <c r="O1980" s="250">
        <f>'MMA Rev-Exp Region 6'!V$12</f>
        <v>0</v>
      </c>
      <c r="P1980" s="250">
        <f>'MMA Rev-Exp Region 6'!W$12</f>
        <v>0</v>
      </c>
      <c r="Q1980" s="250">
        <f>'MMA Rev-Exp Region 6'!X$12</f>
        <v>0</v>
      </c>
      <c r="R1980" s="250">
        <f>'MMA Rev-Exp Region 6'!Y$12</f>
        <v>0</v>
      </c>
      <c r="S1980" s="250">
        <f>'MMA Rev-Exp Region 6'!Z$12</f>
        <v>0</v>
      </c>
      <c r="T1980" s="250">
        <f>'MMA Rev-Exp Region 6'!AA$12</f>
        <v>0</v>
      </c>
      <c r="U1980" s="250">
        <f>'MMA Rev-Exp Region 6'!AB$12</f>
        <v>0</v>
      </c>
      <c r="V1980" s="250">
        <f>'MMA Rev-Exp Region 6'!AC$12</f>
        <v>0</v>
      </c>
      <c r="W1980" s="250">
        <f>'MMA Rev-Exp Region 6'!AD$12</f>
        <v>0</v>
      </c>
    </row>
    <row r="1981" spans="5:23" x14ac:dyDescent="0.3">
      <c r="E1981" s="243">
        <f>Jurat!I$1</f>
        <v>0</v>
      </c>
      <c r="F1981" s="244">
        <f>Jurat!D$33</f>
        <v>0</v>
      </c>
      <c r="G1981" s="219" t="s">
        <v>554</v>
      </c>
      <c r="H1981" s="244">
        <v>42643</v>
      </c>
      <c r="I1981" s="219" t="s">
        <v>491</v>
      </c>
      <c r="J1981" s="219" t="s">
        <v>625</v>
      </c>
      <c r="K1981" s="219" t="s">
        <v>631</v>
      </c>
      <c r="L1981" s="219" t="s">
        <v>633</v>
      </c>
      <c r="M1981" s="236" t="s">
        <v>70</v>
      </c>
      <c r="N1981" s="228" t="s">
        <v>449</v>
      </c>
      <c r="O1981" s="250">
        <f>'MMA Rev-Exp Region 6'!V$13</f>
        <v>0</v>
      </c>
      <c r="P1981" s="250">
        <f>'MMA Rev-Exp Region 6'!W$13</f>
        <v>0</v>
      </c>
      <c r="Q1981" s="250">
        <f>'MMA Rev-Exp Region 6'!X$13</f>
        <v>0</v>
      </c>
      <c r="R1981" s="250">
        <f>'MMA Rev-Exp Region 6'!Y$13</f>
        <v>0</v>
      </c>
      <c r="S1981" s="250">
        <f>'MMA Rev-Exp Region 6'!Z$13</f>
        <v>0</v>
      </c>
      <c r="T1981" s="250">
        <f>'MMA Rev-Exp Region 6'!AA$13</f>
        <v>0</v>
      </c>
      <c r="U1981" s="250">
        <f>'MMA Rev-Exp Region 6'!AB$13</f>
        <v>0</v>
      </c>
      <c r="V1981" s="250">
        <f>'MMA Rev-Exp Region 6'!AC$13</f>
        <v>0</v>
      </c>
      <c r="W1981" s="250">
        <f>'MMA Rev-Exp Region 6'!AD$13</f>
        <v>0</v>
      </c>
    </row>
    <row r="1982" spans="5:23" x14ac:dyDescent="0.3">
      <c r="E1982" s="243">
        <f>Jurat!I$1</f>
        <v>0</v>
      </c>
      <c r="F1982" s="244">
        <f>Jurat!D$33</f>
        <v>0</v>
      </c>
      <c r="G1982" s="219" t="s">
        <v>554</v>
      </c>
      <c r="H1982" s="244">
        <v>42643</v>
      </c>
      <c r="I1982" s="219" t="s">
        <v>491</v>
      </c>
      <c r="J1982" s="219" t="s">
        <v>625</v>
      </c>
      <c r="K1982" s="219" t="s">
        <v>631</v>
      </c>
      <c r="L1982" s="219" t="s">
        <v>634</v>
      </c>
      <c r="M1982" s="236" t="s">
        <v>71</v>
      </c>
      <c r="N1982" s="228" t="s">
        <v>160</v>
      </c>
      <c r="O1982" s="250">
        <f>'MMA Rev-Exp Region 6'!V$14</f>
        <v>0</v>
      </c>
      <c r="P1982" s="250">
        <f>'MMA Rev-Exp Region 6'!W$14</f>
        <v>0</v>
      </c>
      <c r="Q1982" s="250">
        <f>'MMA Rev-Exp Region 6'!X$14</f>
        <v>0</v>
      </c>
      <c r="R1982" s="250">
        <f>'MMA Rev-Exp Region 6'!Y$14</f>
        <v>0</v>
      </c>
      <c r="S1982" s="250">
        <f>'MMA Rev-Exp Region 6'!Z$14</f>
        <v>0</v>
      </c>
      <c r="T1982" s="250">
        <f>'MMA Rev-Exp Region 6'!AA$14</f>
        <v>0</v>
      </c>
      <c r="U1982" s="250">
        <f>'MMA Rev-Exp Region 6'!AB$14</f>
        <v>0</v>
      </c>
      <c r="V1982" s="250">
        <f>'MMA Rev-Exp Region 6'!AC$14</f>
        <v>0</v>
      </c>
      <c r="W1982" s="250">
        <f>'MMA Rev-Exp Region 6'!AD$14</f>
        <v>0</v>
      </c>
    </row>
    <row r="1983" spans="5:23" x14ac:dyDescent="0.3">
      <c r="E1983" s="243">
        <f>Jurat!I$1</f>
        <v>0</v>
      </c>
      <c r="F1983" s="244">
        <f>Jurat!D$33</f>
        <v>0</v>
      </c>
      <c r="G1983" s="219" t="s">
        <v>554</v>
      </c>
      <c r="H1983" s="244">
        <v>42643</v>
      </c>
      <c r="I1983" s="219" t="s">
        <v>491</v>
      </c>
      <c r="J1983" s="219" t="s">
        <v>625</v>
      </c>
      <c r="K1983" s="219" t="s">
        <v>14</v>
      </c>
      <c r="L1983" s="219" t="s">
        <v>635</v>
      </c>
      <c r="M1983" s="236" t="s">
        <v>104</v>
      </c>
      <c r="N1983" s="228" t="s">
        <v>161</v>
      </c>
      <c r="O1983" s="250">
        <f>'MMA Rev-Exp Region 6'!V$15</f>
        <v>0</v>
      </c>
      <c r="P1983" s="250">
        <f>'MMA Rev-Exp Region 6'!W$15</f>
        <v>0</v>
      </c>
      <c r="Q1983" s="250">
        <f>'MMA Rev-Exp Region 6'!X$15</f>
        <v>0</v>
      </c>
      <c r="R1983" s="250">
        <f>'MMA Rev-Exp Region 6'!Y$15</f>
        <v>0</v>
      </c>
      <c r="S1983" s="250">
        <f>'MMA Rev-Exp Region 6'!Z$15</f>
        <v>0</v>
      </c>
      <c r="T1983" s="250">
        <f>'MMA Rev-Exp Region 6'!AA$15</f>
        <v>0</v>
      </c>
      <c r="U1983" s="250">
        <f>'MMA Rev-Exp Region 6'!AB$15</f>
        <v>0</v>
      </c>
      <c r="V1983" s="250">
        <f>'MMA Rev-Exp Region 6'!AC$15</f>
        <v>0</v>
      </c>
      <c r="W1983" s="250">
        <f>'MMA Rev-Exp Region 6'!AD$15</f>
        <v>0</v>
      </c>
    </row>
    <row r="1984" spans="5:23" x14ac:dyDescent="0.3">
      <c r="E1984" s="243">
        <f>Jurat!I$1</f>
        <v>0</v>
      </c>
      <c r="F1984" s="244">
        <f>Jurat!D$33</f>
        <v>0</v>
      </c>
      <c r="G1984" s="219" t="s">
        <v>554</v>
      </c>
      <c r="H1984" s="244">
        <v>42643</v>
      </c>
      <c r="I1984" s="219" t="s">
        <v>491</v>
      </c>
      <c r="J1984" s="219" t="s">
        <v>625</v>
      </c>
      <c r="K1984" s="219" t="s">
        <v>14</v>
      </c>
      <c r="L1984" s="219" t="s">
        <v>14</v>
      </c>
      <c r="M1984" s="236" t="s">
        <v>39</v>
      </c>
      <c r="N1984" s="228" t="s">
        <v>14</v>
      </c>
      <c r="O1984" s="250">
        <f>'MMA Rev-Exp Region 6'!V$16</f>
        <v>0</v>
      </c>
      <c r="P1984" s="250">
        <f>'MMA Rev-Exp Region 6'!W$16</f>
        <v>0</v>
      </c>
      <c r="Q1984" s="250">
        <f>'MMA Rev-Exp Region 6'!X$16</f>
        <v>0</v>
      </c>
      <c r="R1984" s="250">
        <f>'MMA Rev-Exp Region 6'!Y$16</f>
        <v>0</v>
      </c>
      <c r="S1984" s="250">
        <f>'MMA Rev-Exp Region 6'!Z$16</f>
        <v>0</v>
      </c>
      <c r="T1984" s="250">
        <f>'MMA Rev-Exp Region 6'!AA$16</f>
        <v>0</v>
      </c>
      <c r="U1984" s="250">
        <f>'MMA Rev-Exp Region 6'!AB$16</f>
        <v>0</v>
      </c>
      <c r="V1984" s="250">
        <f>'MMA Rev-Exp Region 6'!AC$16</f>
        <v>0</v>
      </c>
      <c r="W1984" s="250">
        <f>'MMA Rev-Exp Region 6'!AD$16</f>
        <v>0</v>
      </c>
    </row>
    <row r="1985" spans="5:23" x14ac:dyDescent="0.3">
      <c r="E1985" s="243">
        <f>Jurat!I$1</f>
        <v>0</v>
      </c>
      <c r="F1985" s="244">
        <f>Jurat!D$33</f>
        <v>0</v>
      </c>
      <c r="G1985" s="219" t="s">
        <v>554</v>
      </c>
      <c r="H1985" s="244">
        <v>42643</v>
      </c>
      <c r="I1985" s="219" t="s">
        <v>491</v>
      </c>
      <c r="J1985" s="219" t="s">
        <v>626</v>
      </c>
      <c r="K1985" s="219" t="s">
        <v>558</v>
      </c>
      <c r="L1985" s="219" t="s">
        <v>0</v>
      </c>
      <c r="M1985" s="236">
        <v>2.1</v>
      </c>
      <c r="N1985" s="228" t="s">
        <v>162</v>
      </c>
      <c r="O1985" s="250">
        <f>'MMA Rev-Exp Region 6'!V$20</f>
        <v>0</v>
      </c>
      <c r="P1985" s="250">
        <f>'MMA Rev-Exp Region 6'!W$20</f>
        <v>0</v>
      </c>
      <c r="Q1985" s="250">
        <f>'MMA Rev-Exp Region 6'!X$20</f>
        <v>0</v>
      </c>
      <c r="R1985" s="250">
        <f>'MMA Rev-Exp Region 6'!Y$20</f>
        <v>0</v>
      </c>
      <c r="S1985" s="250">
        <f>'MMA Rev-Exp Region 6'!Z$20</f>
        <v>0</v>
      </c>
      <c r="T1985" s="250">
        <f>'MMA Rev-Exp Region 6'!AA$20</f>
        <v>0</v>
      </c>
      <c r="U1985" s="250">
        <f>'MMA Rev-Exp Region 6'!AB$20</f>
        <v>0</v>
      </c>
      <c r="V1985" s="250">
        <f>'MMA Rev-Exp Region 6'!AC$20</f>
        <v>0</v>
      </c>
      <c r="W1985" s="250">
        <f>'MMA Rev-Exp Region 6'!AD$20</f>
        <v>0</v>
      </c>
    </row>
    <row r="1986" spans="5:23" x14ac:dyDescent="0.3">
      <c r="E1986" s="243">
        <f>Jurat!I$1</f>
        <v>0</v>
      </c>
      <c r="F1986" s="244">
        <f>Jurat!D$33</f>
        <v>0</v>
      </c>
      <c r="G1986" s="219" t="s">
        <v>554</v>
      </c>
      <c r="H1986" s="244">
        <v>42643</v>
      </c>
      <c r="I1986" s="219" t="s">
        <v>491</v>
      </c>
      <c r="J1986" s="219" t="s">
        <v>626</v>
      </c>
      <c r="K1986" s="219" t="s">
        <v>558</v>
      </c>
      <c r="L1986" s="219" t="s">
        <v>0</v>
      </c>
      <c r="M1986" s="236">
        <v>2.2000000000000002</v>
      </c>
      <c r="N1986" s="228" t="s">
        <v>163</v>
      </c>
      <c r="O1986" s="250">
        <f>'MMA Rev-Exp Region 6'!V$21</f>
        <v>0</v>
      </c>
      <c r="P1986" s="250">
        <f>'MMA Rev-Exp Region 6'!W$21</f>
        <v>0</v>
      </c>
      <c r="Q1986" s="250">
        <f>'MMA Rev-Exp Region 6'!X$21</f>
        <v>0</v>
      </c>
      <c r="R1986" s="250">
        <f>'MMA Rev-Exp Region 6'!Y$21</f>
        <v>0</v>
      </c>
      <c r="S1986" s="250">
        <f>'MMA Rev-Exp Region 6'!Z$21</f>
        <v>0</v>
      </c>
      <c r="T1986" s="250">
        <f>'MMA Rev-Exp Region 6'!AA$21</f>
        <v>0</v>
      </c>
      <c r="U1986" s="250">
        <f>'MMA Rev-Exp Region 6'!AB$21</f>
        <v>0</v>
      </c>
      <c r="V1986" s="250">
        <f>'MMA Rev-Exp Region 6'!AC$21</f>
        <v>0</v>
      </c>
      <c r="W1986" s="250">
        <f>'MMA Rev-Exp Region 6'!AD$21</f>
        <v>0</v>
      </c>
    </row>
    <row r="1987" spans="5:23" x14ac:dyDescent="0.3">
      <c r="E1987" s="243">
        <f>Jurat!I$1</f>
        <v>0</v>
      </c>
      <c r="F1987" s="244">
        <f>Jurat!D$33</f>
        <v>0</v>
      </c>
      <c r="G1987" s="219" t="s">
        <v>554</v>
      </c>
      <c r="H1987" s="244">
        <v>42643</v>
      </c>
      <c r="I1987" s="219" t="s">
        <v>491</v>
      </c>
      <c r="J1987" s="219" t="s">
        <v>626</v>
      </c>
      <c r="K1987" s="219" t="s">
        <v>558</v>
      </c>
      <c r="L1987" s="219" t="s">
        <v>0</v>
      </c>
      <c r="M1987" s="236">
        <v>2.2999999999999998</v>
      </c>
      <c r="N1987" s="228" t="s">
        <v>164</v>
      </c>
      <c r="O1987" s="250">
        <f>'MMA Rev-Exp Region 6'!V$22</f>
        <v>0</v>
      </c>
      <c r="P1987" s="250">
        <f>'MMA Rev-Exp Region 6'!W$22</f>
        <v>0</v>
      </c>
      <c r="Q1987" s="250">
        <f>'MMA Rev-Exp Region 6'!X$22</f>
        <v>0</v>
      </c>
      <c r="R1987" s="250">
        <f>'MMA Rev-Exp Region 6'!Y$22</f>
        <v>0</v>
      </c>
      <c r="S1987" s="250">
        <f>'MMA Rev-Exp Region 6'!Z$22</f>
        <v>0</v>
      </c>
      <c r="T1987" s="250">
        <f>'MMA Rev-Exp Region 6'!AA$22</f>
        <v>0</v>
      </c>
      <c r="U1987" s="250">
        <f>'MMA Rev-Exp Region 6'!AB$22</f>
        <v>0</v>
      </c>
      <c r="V1987" s="250">
        <f>'MMA Rev-Exp Region 6'!AC$22</f>
        <v>0</v>
      </c>
      <c r="W1987" s="250">
        <f>'MMA Rev-Exp Region 6'!AD$22</f>
        <v>0</v>
      </c>
    </row>
    <row r="1988" spans="5:23" x14ac:dyDescent="0.3">
      <c r="E1988" s="243">
        <f>Jurat!I$1</f>
        <v>0</v>
      </c>
      <c r="F1988" s="244">
        <f>Jurat!D$33</f>
        <v>0</v>
      </c>
      <c r="G1988" s="219" t="s">
        <v>554</v>
      </c>
      <c r="H1988" s="244">
        <v>42643</v>
      </c>
      <c r="I1988" s="219" t="s">
        <v>491</v>
      </c>
      <c r="J1988" s="219" t="s">
        <v>626</v>
      </c>
      <c r="K1988" s="219" t="s">
        <v>558</v>
      </c>
      <c r="L1988" s="219" t="s">
        <v>0</v>
      </c>
      <c r="M1988" s="236">
        <v>2.4</v>
      </c>
      <c r="N1988" s="228" t="s">
        <v>165</v>
      </c>
      <c r="O1988" s="250">
        <f>'MMA Rev-Exp Region 6'!V$23</f>
        <v>0</v>
      </c>
      <c r="P1988" s="250">
        <f>'MMA Rev-Exp Region 6'!W$23</f>
        <v>0</v>
      </c>
      <c r="Q1988" s="250">
        <f>'MMA Rev-Exp Region 6'!X$23</f>
        <v>0</v>
      </c>
      <c r="R1988" s="250">
        <f>'MMA Rev-Exp Region 6'!Y$23</f>
        <v>0</v>
      </c>
      <c r="S1988" s="250">
        <f>'MMA Rev-Exp Region 6'!Z$23</f>
        <v>0</v>
      </c>
      <c r="T1988" s="250">
        <f>'MMA Rev-Exp Region 6'!AA$23</f>
        <v>0</v>
      </c>
      <c r="U1988" s="250">
        <f>'MMA Rev-Exp Region 6'!AB$23</f>
        <v>0</v>
      </c>
      <c r="V1988" s="250">
        <f>'MMA Rev-Exp Region 6'!AC$23</f>
        <v>0</v>
      </c>
      <c r="W1988" s="250">
        <f>'MMA Rev-Exp Region 6'!AD$23</f>
        <v>0</v>
      </c>
    </row>
    <row r="1989" spans="5:23" ht="28.8" x14ac:dyDescent="0.3">
      <c r="E1989" s="243">
        <f>Jurat!I$1</f>
        <v>0</v>
      </c>
      <c r="F1989" s="244">
        <f>Jurat!D$33</f>
        <v>0</v>
      </c>
      <c r="G1989" s="219" t="s">
        <v>554</v>
      </c>
      <c r="H1989" s="244">
        <v>42643</v>
      </c>
      <c r="I1989" s="219" t="s">
        <v>491</v>
      </c>
      <c r="J1989" s="219" t="s">
        <v>626</v>
      </c>
      <c r="K1989" s="219" t="s">
        <v>558</v>
      </c>
      <c r="L1989" s="219" t="s">
        <v>0</v>
      </c>
      <c r="M1989" s="236">
        <v>2.5</v>
      </c>
      <c r="N1989" s="228" t="s">
        <v>166</v>
      </c>
      <c r="O1989" s="250">
        <f>'MMA Rev-Exp Region 6'!V$24</f>
        <v>0</v>
      </c>
      <c r="P1989" s="250">
        <f>'MMA Rev-Exp Region 6'!W$24</f>
        <v>0</v>
      </c>
      <c r="Q1989" s="250">
        <f>'MMA Rev-Exp Region 6'!X$24</f>
        <v>0</v>
      </c>
      <c r="R1989" s="250">
        <f>'MMA Rev-Exp Region 6'!Y$24</f>
        <v>0</v>
      </c>
      <c r="S1989" s="250">
        <f>'MMA Rev-Exp Region 6'!Z$24</f>
        <v>0</v>
      </c>
      <c r="T1989" s="250">
        <f>'MMA Rev-Exp Region 6'!AA$24</f>
        <v>0</v>
      </c>
      <c r="U1989" s="250">
        <f>'MMA Rev-Exp Region 6'!AB$24</f>
        <v>0</v>
      </c>
      <c r="V1989" s="250">
        <f>'MMA Rev-Exp Region 6'!AC$24</f>
        <v>0</v>
      </c>
      <c r="W1989" s="250">
        <f>'MMA Rev-Exp Region 6'!AD$24</f>
        <v>0</v>
      </c>
    </row>
    <row r="1990" spans="5:23" x14ac:dyDescent="0.3">
      <c r="E1990" s="243">
        <f>Jurat!I$1</f>
        <v>0</v>
      </c>
      <c r="F1990" s="244">
        <f>Jurat!D$33</f>
        <v>0</v>
      </c>
      <c r="G1990" s="219" t="s">
        <v>554</v>
      </c>
      <c r="H1990" s="244">
        <v>42643</v>
      </c>
      <c r="I1990" s="219" t="s">
        <v>491</v>
      </c>
      <c r="J1990" s="219" t="s">
        <v>626</v>
      </c>
      <c r="K1990" s="219" t="s">
        <v>558</v>
      </c>
      <c r="L1990" s="219" t="s">
        <v>0</v>
      </c>
      <c r="M1990" s="236" t="s">
        <v>108</v>
      </c>
      <c r="N1990" s="228" t="s">
        <v>7</v>
      </c>
      <c r="O1990" s="250">
        <f>'MMA Rev-Exp Region 6'!V$25</f>
        <v>0</v>
      </c>
      <c r="P1990" s="250">
        <f>'MMA Rev-Exp Region 6'!W$25</f>
        <v>0</v>
      </c>
      <c r="Q1990" s="250">
        <f>'MMA Rev-Exp Region 6'!X$25</f>
        <v>0</v>
      </c>
      <c r="R1990" s="250">
        <f>'MMA Rev-Exp Region 6'!Y$25</f>
        <v>0</v>
      </c>
      <c r="S1990" s="250">
        <f>'MMA Rev-Exp Region 6'!Z$25</f>
        <v>0</v>
      </c>
      <c r="T1990" s="250">
        <f>'MMA Rev-Exp Region 6'!AA$25</f>
        <v>0</v>
      </c>
      <c r="U1990" s="250">
        <f>'MMA Rev-Exp Region 6'!AB$25</f>
        <v>0</v>
      </c>
      <c r="V1990" s="250">
        <f>'MMA Rev-Exp Region 6'!AC$25</f>
        <v>0</v>
      </c>
      <c r="W1990" s="250">
        <f>'MMA Rev-Exp Region 6'!AD$25</f>
        <v>0</v>
      </c>
    </row>
    <row r="1991" spans="5:23" x14ac:dyDescent="0.3">
      <c r="E1991" s="243">
        <f>Jurat!I$1</f>
        <v>0</v>
      </c>
      <c r="F1991" s="244">
        <f>Jurat!D$33</f>
        <v>0</v>
      </c>
      <c r="G1991" s="219" t="s">
        <v>554</v>
      </c>
      <c r="H1991" s="244">
        <v>42643</v>
      </c>
      <c r="I1991" s="219" t="s">
        <v>491</v>
      </c>
      <c r="J1991" s="219" t="s">
        <v>626</v>
      </c>
      <c r="K1991" s="219" t="s">
        <v>558</v>
      </c>
      <c r="L1991" s="219" t="s">
        <v>0</v>
      </c>
      <c r="M1991" s="236" t="s">
        <v>167</v>
      </c>
      <c r="N1991" s="228" t="s">
        <v>565</v>
      </c>
      <c r="O1991" s="250">
        <f>'MMA Rev-Exp Region 6'!V$26</f>
        <v>0</v>
      </c>
      <c r="P1991" s="250">
        <f>'MMA Rev-Exp Region 6'!W$26</f>
        <v>0</v>
      </c>
      <c r="Q1991" s="250">
        <f>'MMA Rev-Exp Region 6'!X$26</f>
        <v>0</v>
      </c>
      <c r="R1991" s="250">
        <f>'MMA Rev-Exp Region 6'!Y$26</f>
        <v>0</v>
      </c>
      <c r="S1991" s="250">
        <f>'MMA Rev-Exp Region 6'!Z$26</f>
        <v>0</v>
      </c>
      <c r="T1991" s="250">
        <f>'MMA Rev-Exp Region 6'!AA$26</f>
        <v>0</v>
      </c>
      <c r="U1991" s="250">
        <f>'MMA Rev-Exp Region 6'!AB$26</f>
        <v>0</v>
      </c>
      <c r="V1991" s="250">
        <f>'MMA Rev-Exp Region 6'!AC$26</f>
        <v>0</v>
      </c>
      <c r="W1991" s="250">
        <f>'MMA Rev-Exp Region 6'!AD$26</f>
        <v>0</v>
      </c>
    </row>
    <row r="1992" spans="5:23" x14ac:dyDescent="0.3">
      <c r="E1992" s="243">
        <f>Jurat!I$1</f>
        <v>0</v>
      </c>
      <c r="F1992" s="244">
        <f>Jurat!D$33</f>
        <v>0</v>
      </c>
      <c r="G1992" s="219" t="s">
        <v>554</v>
      </c>
      <c r="H1992" s="244">
        <v>42643</v>
      </c>
      <c r="I1992" s="219" t="s">
        <v>491</v>
      </c>
      <c r="J1992" s="219" t="s">
        <v>626</v>
      </c>
      <c r="K1992" s="219" t="s">
        <v>558</v>
      </c>
      <c r="L1992" s="219" t="s">
        <v>60</v>
      </c>
      <c r="M1992" s="236">
        <v>3.1</v>
      </c>
      <c r="N1992" s="229" t="s">
        <v>37</v>
      </c>
      <c r="O1992" s="250">
        <f>'MMA Rev-Exp Region 6'!V$28</f>
        <v>0</v>
      </c>
      <c r="P1992" s="250">
        <f>'MMA Rev-Exp Region 6'!W$28</f>
        <v>0</v>
      </c>
      <c r="Q1992" s="250">
        <f>'MMA Rev-Exp Region 6'!X$28</f>
        <v>0</v>
      </c>
      <c r="R1992" s="250">
        <f>'MMA Rev-Exp Region 6'!Y$28</f>
        <v>0</v>
      </c>
      <c r="S1992" s="250">
        <f>'MMA Rev-Exp Region 6'!Z$28</f>
        <v>0</v>
      </c>
      <c r="T1992" s="250">
        <f>'MMA Rev-Exp Region 6'!AA$28</f>
        <v>0</v>
      </c>
      <c r="U1992" s="250">
        <f>'MMA Rev-Exp Region 6'!AB$28</f>
        <v>0</v>
      </c>
      <c r="V1992" s="250">
        <f>'MMA Rev-Exp Region 6'!AC$28</f>
        <v>0</v>
      </c>
      <c r="W1992" s="250">
        <f>'MMA Rev-Exp Region 6'!AD$28</f>
        <v>0</v>
      </c>
    </row>
    <row r="1993" spans="5:23" x14ac:dyDescent="0.3">
      <c r="E1993" s="243">
        <f>Jurat!I$1</f>
        <v>0</v>
      </c>
      <c r="F1993" s="244">
        <f>Jurat!D$33</f>
        <v>0</v>
      </c>
      <c r="G1993" s="219" t="s">
        <v>554</v>
      </c>
      <c r="H1993" s="244">
        <v>42643</v>
      </c>
      <c r="I1993" s="219" t="s">
        <v>491</v>
      </c>
      <c r="J1993" s="219" t="s">
        <v>626</v>
      </c>
      <c r="K1993" s="219" t="s">
        <v>558</v>
      </c>
      <c r="L1993" s="219" t="s">
        <v>60</v>
      </c>
      <c r="M1993" s="236">
        <v>3.2</v>
      </c>
      <c r="N1993" s="229" t="s">
        <v>38</v>
      </c>
      <c r="O1993" s="250">
        <f>'MMA Rev-Exp Region 6'!V$29</f>
        <v>0</v>
      </c>
      <c r="P1993" s="250">
        <f>'MMA Rev-Exp Region 6'!W$29</f>
        <v>0</v>
      </c>
      <c r="Q1993" s="250">
        <f>'MMA Rev-Exp Region 6'!X$29</f>
        <v>0</v>
      </c>
      <c r="R1993" s="250">
        <f>'MMA Rev-Exp Region 6'!Y$29</f>
        <v>0</v>
      </c>
      <c r="S1993" s="250">
        <f>'MMA Rev-Exp Region 6'!Z$29</f>
        <v>0</v>
      </c>
      <c r="T1993" s="250">
        <f>'MMA Rev-Exp Region 6'!AA$29</f>
        <v>0</v>
      </c>
      <c r="U1993" s="250">
        <f>'MMA Rev-Exp Region 6'!AB$29</f>
        <v>0</v>
      </c>
      <c r="V1993" s="250">
        <f>'MMA Rev-Exp Region 6'!AC$29</f>
        <v>0</v>
      </c>
      <c r="W1993" s="250">
        <f>'MMA Rev-Exp Region 6'!AD$29</f>
        <v>0</v>
      </c>
    </row>
    <row r="1994" spans="5:23" x14ac:dyDescent="0.3">
      <c r="E1994" s="243">
        <f>Jurat!I$1</f>
        <v>0</v>
      </c>
      <c r="F1994" s="244">
        <f>Jurat!D$33</f>
        <v>0</v>
      </c>
      <c r="G1994" s="219" t="s">
        <v>554</v>
      </c>
      <c r="H1994" s="244">
        <v>42643</v>
      </c>
      <c r="I1994" s="219" t="s">
        <v>491</v>
      </c>
      <c r="J1994" s="219" t="s">
        <v>626</v>
      </c>
      <c r="K1994" s="219" t="s">
        <v>558</v>
      </c>
      <c r="L1994" s="219" t="s">
        <v>60</v>
      </c>
      <c r="M1994" s="236">
        <v>3.3</v>
      </c>
      <c r="N1994" s="229" t="s">
        <v>61</v>
      </c>
      <c r="O1994" s="250">
        <f>'MMA Rev-Exp Region 6'!V$30</f>
        <v>0</v>
      </c>
      <c r="P1994" s="250">
        <f>'MMA Rev-Exp Region 6'!W$30</f>
        <v>0</v>
      </c>
      <c r="Q1994" s="250">
        <f>'MMA Rev-Exp Region 6'!X$30</f>
        <v>0</v>
      </c>
      <c r="R1994" s="250">
        <f>'MMA Rev-Exp Region 6'!Y$30</f>
        <v>0</v>
      </c>
      <c r="S1994" s="250">
        <f>'MMA Rev-Exp Region 6'!Z$30</f>
        <v>0</v>
      </c>
      <c r="T1994" s="250">
        <f>'MMA Rev-Exp Region 6'!AA$30</f>
        <v>0</v>
      </c>
      <c r="U1994" s="250">
        <f>'MMA Rev-Exp Region 6'!AB$30</f>
        <v>0</v>
      </c>
      <c r="V1994" s="250">
        <f>'MMA Rev-Exp Region 6'!AC$30</f>
        <v>0</v>
      </c>
      <c r="W1994" s="250">
        <f>'MMA Rev-Exp Region 6'!AD$30</f>
        <v>0</v>
      </c>
    </row>
    <row r="1995" spans="5:23" x14ac:dyDescent="0.3">
      <c r="E1995" s="243">
        <f>Jurat!I$1</f>
        <v>0</v>
      </c>
      <c r="F1995" s="244">
        <f>Jurat!D$33</f>
        <v>0</v>
      </c>
      <c r="G1995" s="219" t="s">
        <v>554</v>
      </c>
      <c r="H1995" s="244">
        <v>42643</v>
      </c>
      <c r="I1995" s="219" t="s">
        <v>491</v>
      </c>
      <c r="J1995" s="219" t="s">
        <v>626</v>
      </c>
      <c r="K1995" s="219" t="s">
        <v>558</v>
      </c>
      <c r="L1995" s="219" t="s">
        <v>60</v>
      </c>
      <c r="M1995" s="236" t="s">
        <v>49</v>
      </c>
      <c r="N1995" s="229" t="s">
        <v>168</v>
      </c>
      <c r="O1995" s="250">
        <f>'MMA Rev-Exp Region 6'!V$31</f>
        <v>0</v>
      </c>
      <c r="P1995" s="250">
        <f>'MMA Rev-Exp Region 6'!W$31</f>
        <v>0</v>
      </c>
      <c r="Q1995" s="250">
        <f>'MMA Rev-Exp Region 6'!X$31</f>
        <v>0</v>
      </c>
      <c r="R1995" s="250">
        <f>'MMA Rev-Exp Region 6'!Y$31</f>
        <v>0</v>
      </c>
      <c r="S1995" s="250">
        <f>'MMA Rev-Exp Region 6'!Z$31</f>
        <v>0</v>
      </c>
      <c r="T1995" s="250">
        <f>'MMA Rev-Exp Region 6'!AA$31</f>
        <v>0</v>
      </c>
      <c r="U1995" s="250">
        <f>'MMA Rev-Exp Region 6'!AB$31</f>
        <v>0</v>
      </c>
      <c r="V1995" s="250">
        <f>'MMA Rev-Exp Region 6'!AC$31</f>
        <v>0</v>
      </c>
      <c r="W1995" s="250">
        <f>'MMA Rev-Exp Region 6'!AD$31</f>
        <v>0</v>
      </c>
    </row>
    <row r="1996" spans="5:23" x14ac:dyDescent="0.3">
      <c r="E1996" s="243">
        <f>Jurat!I$1</f>
        <v>0</v>
      </c>
      <c r="F1996" s="244">
        <f>Jurat!D$33</f>
        <v>0</v>
      </c>
      <c r="G1996" s="219" t="s">
        <v>554</v>
      </c>
      <c r="H1996" s="244">
        <v>42643</v>
      </c>
      <c r="I1996" s="219" t="s">
        <v>491</v>
      </c>
      <c r="J1996" s="219" t="s">
        <v>626</v>
      </c>
      <c r="K1996" s="219" t="s">
        <v>558</v>
      </c>
      <c r="L1996" s="219" t="s">
        <v>60</v>
      </c>
      <c r="M1996" s="236" t="s">
        <v>46</v>
      </c>
      <c r="N1996" s="229" t="s">
        <v>59</v>
      </c>
      <c r="O1996" s="250">
        <f>'MMA Rev-Exp Region 6'!V$32</f>
        <v>0</v>
      </c>
      <c r="P1996" s="250">
        <f>'MMA Rev-Exp Region 6'!W$32</f>
        <v>0</v>
      </c>
      <c r="Q1996" s="250">
        <f>'MMA Rev-Exp Region 6'!X$32</f>
        <v>0</v>
      </c>
      <c r="R1996" s="250">
        <f>'MMA Rev-Exp Region 6'!Y$32</f>
        <v>0</v>
      </c>
      <c r="S1996" s="250">
        <f>'MMA Rev-Exp Region 6'!Z$32</f>
        <v>0</v>
      </c>
      <c r="T1996" s="250">
        <f>'MMA Rev-Exp Region 6'!AA$32</f>
        <v>0</v>
      </c>
      <c r="U1996" s="250">
        <f>'MMA Rev-Exp Region 6'!AB$32</f>
        <v>0</v>
      </c>
      <c r="V1996" s="250">
        <f>'MMA Rev-Exp Region 6'!AC$32</f>
        <v>0</v>
      </c>
      <c r="W1996" s="250">
        <f>'MMA Rev-Exp Region 6'!AD$32</f>
        <v>0</v>
      </c>
    </row>
    <row r="1997" spans="5:23" x14ac:dyDescent="0.3">
      <c r="E1997" s="243">
        <f>Jurat!I$1</f>
        <v>0</v>
      </c>
      <c r="F1997" s="244">
        <f>Jurat!D$33</f>
        <v>0</v>
      </c>
      <c r="G1997" s="219" t="s">
        <v>554</v>
      </c>
      <c r="H1997" s="244">
        <v>42643</v>
      </c>
      <c r="I1997" s="219" t="s">
        <v>491</v>
      </c>
      <c r="J1997" s="219" t="s">
        <v>626</v>
      </c>
      <c r="K1997" s="219" t="s">
        <v>558</v>
      </c>
      <c r="L1997" s="219" t="s">
        <v>60</v>
      </c>
      <c r="M1997" s="236" t="s">
        <v>47</v>
      </c>
      <c r="N1997" s="229" t="s">
        <v>169</v>
      </c>
      <c r="O1997" s="250">
        <f>'MMA Rev-Exp Region 6'!V$33</f>
        <v>0</v>
      </c>
      <c r="P1997" s="250">
        <f>'MMA Rev-Exp Region 6'!W$33</f>
        <v>0</v>
      </c>
      <c r="Q1997" s="250">
        <f>'MMA Rev-Exp Region 6'!X$33</f>
        <v>0</v>
      </c>
      <c r="R1997" s="250">
        <f>'MMA Rev-Exp Region 6'!Y$33</f>
        <v>0</v>
      </c>
      <c r="S1997" s="250">
        <f>'MMA Rev-Exp Region 6'!Z$33</f>
        <v>0</v>
      </c>
      <c r="T1997" s="250">
        <f>'MMA Rev-Exp Region 6'!AA$33</f>
        <v>0</v>
      </c>
      <c r="U1997" s="250">
        <f>'MMA Rev-Exp Region 6'!AB$33</f>
        <v>0</v>
      </c>
      <c r="V1997" s="250">
        <f>'MMA Rev-Exp Region 6'!AC$33</f>
        <v>0</v>
      </c>
      <c r="W1997" s="250">
        <f>'MMA Rev-Exp Region 6'!AD$33</f>
        <v>0</v>
      </c>
    </row>
    <row r="1998" spans="5:23" x14ac:dyDescent="0.3">
      <c r="E1998" s="243">
        <f>Jurat!I$1</f>
        <v>0</v>
      </c>
      <c r="F1998" s="244">
        <f>Jurat!D$33</f>
        <v>0</v>
      </c>
      <c r="G1998" s="219" t="s">
        <v>554</v>
      </c>
      <c r="H1998" s="244">
        <v>42643</v>
      </c>
      <c r="I1998" s="219" t="s">
        <v>491</v>
      </c>
      <c r="J1998" s="219" t="s">
        <v>626</v>
      </c>
      <c r="K1998" s="219" t="s">
        <v>558</v>
      </c>
      <c r="L1998" s="219" t="s">
        <v>60</v>
      </c>
      <c r="M1998" s="236" t="s">
        <v>48</v>
      </c>
      <c r="N1998" s="229" t="s">
        <v>578</v>
      </c>
      <c r="O1998" s="250">
        <f>'MMA Rev-Exp Region 6'!V$34</f>
        <v>0</v>
      </c>
      <c r="P1998" s="250">
        <f>'MMA Rev-Exp Region 6'!W$34</f>
        <v>0</v>
      </c>
      <c r="Q1998" s="250">
        <f>'MMA Rev-Exp Region 6'!X$34</f>
        <v>0</v>
      </c>
      <c r="R1998" s="250">
        <f>'MMA Rev-Exp Region 6'!Y$34</f>
        <v>0</v>
      </c>
      <c r="S1998" s="250">
        <f>'MMA Rev-Exp Region 6'!Z$34</f>
        <v>0</v>
      </c>
      <c r="T1998" s="250">
        <f>'MMA Rev-Exp Region 6'!AA$34</f>
        <v>0</v>
      </c>
      <c r="U1998" s="250">
        <f>'MMA Rev-Exp Region 6'!AB$34</f>
        <v>0</v>
      </c>
      <c r="V1998" s="250">
        <f>'MMA Rev-Exp Region 6'!AC$34</f>
        <v>0</v>
      </c>
      <c r="W1998" s="250">
        <f>'MMA Rev-Exp Region 6'!AD$34</f>
        <v>0</v>
      </c>
    </row>
    <row r="1999" spans="5:23" x14ac:dyDescent="0.3">
      <c r="E1999" s="243">
        <f>Jurat!I$1</f>
        <v>0</v>
      </c>
      <c r="F1999" s="244">
        <f>Jurat!D$33</f>
        <v>0</v>
      </c>
      <c r="G1999" s="219" t="s">
        <v>554</v>
      </c>
      <c r="H1999" s="244">
        <v>42643</v>
      </c>
      <c r="I1999" s="219" t="s">
        <v>491</v>
      </c>
      <c r="J1999" s="219" t="s">
        <v>626</v>
      </c>
      <c r="K1999" s="219" t="s">
        <v>558</v>
      </c>
      <c r="L1999" s="219" t="s">
        <v>26</v>
      </c>
      <c r="M1999" s="236">
        <v>4.0999999999999996</v>
      </c>
      <c r="N1999" s="240" t="s">
        <v>26</v>
      </c>
      <c r="O1999" s="250">
        <f>'MMA Rev-Exp Region 6'!V$36</f>
        <v>0</v>
      </c>
      <c r="P1999" s="250">
        <f>'MMA Rev-Exp Region 6'!W$36</f>
        <v>0</v>
      </c>
      <c r="Q1999" s="250">
        <f>'MMA Rev-Exp Region 6'!X$36</f>
        <v>0</v>
      </c>
      <c r="R1999" s="250">
        <f>'MMA Rev-Exp Region 6'!Y$36</f>
        <v>0</v>
      </c>
      <c r="S1999" s="250">
        <f>'MMA Rev-Exp Region 6'!Z$36</f>
        <v>0</v>
      </c>
      <c r="T1999" s="250">
        <f>'MMA Rev-Exp Region 6'!AA$36</f>
        <v>0</v>
      </c>
      <c r="U1999" s="250">
        <f>'MMA Rev-Exp Region 6'!AB$36</f>
        <v>0</v>
      </c>
      <c r="V1999" s="250">
        <f>'MMA Rev-Exp Region 6'!AC$36</f>
        <v>0</v>
      </c>
      <c r="W1999" s="250">
        <f>'MMA Rev-Exp Region 6'!AD$36</f>
        <v>0</v>
      </c>
    </row>
    <row r="2000" spans="5:23" x14ac:dyDescent="0.3">
      <c r="E2000" s="243">
        <f>Jurat!I$1</f>
        <v>0</v>
      </c>
      <c r="F2000" s="244">
        <f>Jurat!D$33</f>
        <v>0</v>
      </c>
      <c r="G2000" s="219" t="s">
        <v>554</v>
      </c>
      <c r="H2000" s="244">
        <v>42643</v>
      </c>
      <c r="I2000" s="219" t="s">
        <v>491</v>
      </c>
      <c r="J2000" s="219" t="s">
        <v>626</v>
      </c>
      <c r="K2000" s="219" t="s">
        <v>558</v>
      </c>
      <c r="L2000" s="219" t="s">
        <v>26</v>
      </c>
      <c r="M2000" s="236" t="s">
        <v>82</v>
      </c>
      <c r="N2000" s="241" t="s">
        <v>219</v>
      </c>
      <c r="O2000" s="250">
        <f>'MMA Rev-Exp Region 6'!V$37</f>
        <v>0</v>
      </c>
      <c r="P2000" s="250">
        <f>'MMA Rev-Exp Region 6'!W$37</f>
        <v>0</v>
      </c>
      <c r="Q2000" s="250">
        <f>'MMA Rev-Exp Region 6'!X$37</f>
        <v>0</v>
      </c>
      <c r="R2000" s="250">
        <f>'MMA Rev-Exp Region 6'!Y$37</f>
        <v>0</v>
      </c>
      <c r="S2000" s="250">
        <f>'MMA Rev-Exp Region 6'!Z$37</f>
        <v>0</v>
      </c>
      <c r="T2000" s="250">
        <f>'MMA Rev-Exp Region 6'!AA$37</f>
        <v>0</v>
      </c>
      <c r="U2000" s="250">
        <f>'MMA Rev-Exp Region 6'!AB$37</f>
        <v>0</v>
      </c>
      <c r="V2000" s="250">
        <f>'MMA Rev-Exp Region 6'!AC$37</f>
        <v>0</v>
      </c>
      <c r="W2000" s="250">
        <f>'MMA Rev-Exp Region 6'!AD$37</f>
        <v>0</v>
      </c>
    </row>
    <row r="2001" spans="5:23" x14ac:dyDescent="0.3">
      <c r="E2001" s="243">
        <f>Jurat!I$1</f>
        <v>0</v>
      </c>
      <c r="F2001" s="244">
        <f>Jurat!D$33</f>
        <v>0</v>
      </c>
      <c r="G2001" s="219" t="s">
        <v>554</v>
      </c>
      <c r="H2001" s="244">
        <v>42643</v>
      </c>
      <c r="I2001" s="219" t="s">
        <v>491</v>
      </c>
      <c r="J2001" s="219" t="s">
        <v>626</v>
      </c>
      <c r="K2001" s="219" t="s">
        <v>558</v>
      </c>
      <c r="L2001" s="219" t="s">
        <v>26</v>
      </c>
      <c r="M2001" s="237" t="s">
        <v>83</v>
      </c>
      <c r="N2001" s="242" t="s">
        <v>568</v>
      </c>
      <c r="O2001" s="250">
        <f>'MMA Rev-Exp Region 6'!V$38</f>
        <v>0</v>
      </c>
      <c r="P2001" s="250">
        <f>'MMA Rev-Exp Region 6'!W$38</f>
        <v>0</v>
      </c>
      <c r="Q2001" s="250">
        <f>'MMA Rev-Exp Region 6'!X$38</f>
        <v>0</v>
      </c>
      <c r="R2001" s="250">
        <f>'MMA Rev-Exp Region 6'!Y$38</f>
        <v>0</v>
      </c>
      <c r="S2001" s="250">
        <f>'MMA Rev-Exp Region 6'!Z$38</f>
        <v>0</v>
      </c>
      <c r="T2001" s="250">
        <f>'MMA Rev-Exp Region 6'!AA$38</f>
        <v>0</v>
      </c>
      <c r="U2001" s="250">
        <f>'MMA Rev-Exp Region 6'!AB$38</f>
        <v>0</v>
      </c>
      <c r="V2001" s="250">
        <f>'MMA Rev-Exp Region 6'!AC$38</f>
        <v>0</v>
      </c>
      <c r="W2001" s="250">
        <f>'MMA Rev-Exp Region 6'!AD$38</f>
        <v>0</v>
      </c>
    </row>
    <row r="2002" spans="5:23" x14ac:dyDescent="0.3">
      <c r="E2002" s="243">
        <f>Jurat!I$1</f>
        <v>0</v>
      </c>
      <c r="F2002" s="244">
        <f>Jurat!D$33</f>
        <v>0</v>
      </c>
      <c r="G2002" s="219" t="s">
        <v>554</v>
      </c>
      <c r="H2002" s="244">
        <v>42643</v>
      </c>
      <c r="I2002" s="219" t="s">
        <v>491</v>
      </c>
      <c r="J2002" s="219" t="s">
        <v>626</v>
      </c>
      <c r="K2002" s="219" t="s">
        <v>558</v>
      </c>
      <c r="L2002" s="219" t="s">
        <v>559</v>
      </c>
      <c r="M2002" s="236">
        <v>5.0999999999999996</v>
      </c>
      <c r="N2002" s="240" t="s">
        <v>41</v>
      </c>
      <c r="O2002" s="250">
        <f>'MMA Rev-Exp Region 6'!V$40</f>
        <v>0</v>
      </c>
      <c r="P2002" s="250">
        <f>'MMA Rev-Exp Region 6'!W$40</f>
        <v>0</v>
      </c>
      <c r="Q2002" s="250">
        <f>'MMA Rev-Exp Region 6'!X$40</f>
        <v>0</v>
      </c>
      <c r="R2002" s="250">
        <f>'MMA Rev-Exp Region 6'!Y$40</f>
        <v>0</v>
      </c>
      <c r="S2002" s="250">
        <f>'MMA Rev-Exp Region 6'!Z$40</f>
        <v>0</v>
      </c>
      <c r="T2002" s="250">
        <f>'MMA Rev-Exp Region 6'!AA$40</f>
        <v>0</v>
      </c>
      <c r="U2002" s="250">
        <f>'MMA Rev-Exp Region 6'!AB$40</f>
        <v>0</v>
      </c>
      <c r="V2002" s="250">
        <f>'MMA Rev-Exp Region 6'!AC$40</f>
        <v>0</v>
      </c>
      <c r="W2002" s="250">
        <f>'MMA Rev-Exp Region 6'!AD$40</f>
        <v>0</v>
      </c>
    </row>
    <row r="2003" spans="5:23" ht="28.8" x14ac:dyDescent="0.3">
      <c r="E2003" s="243">
        <f>Jurat!I$1</f>
        <v>0</v>
      </c>
      <c r="F2003" s="244">
        <f>Jurat!D$33</f>
        <v>0</v>
      </c>
      <c r="G2003" s="219" t="s">
        <v>554</v>
      </c>
      <c r="H2003" s="244">
        <v>42643</v>
      </c>
      <c r="I2003" s="219" t="s">
        <v>491</v>
      </c>
      <c r="J2003" s="219" t="s">
        <v>626</v>
      </c>
      <c r="K2003" s="219" t="s">
        <v>558</v>
      </c>
      <c r="L2003" s="219" t="s">
        <v>559</v>
      </c>
      <c r="M2003" s="236">
        <v>5.2</v>
      </c>
      <c r="N2003" s="240" t="s">
        <v>367</v>
      </c>
      <c r="O2003" s="250">
        <f>'MMA Rev-Exp Region 6'!V$41</f>
        <v>0</v>
      </c>
      <c r="P2003" s="250">
        <f>'MMA Rev-Exp Region 6'!W$41</f>
        <v>0</v>
      </c>
      <c r="Q2003" s="250">
        <f>'MMA Rev-Exp Region 6'!X$41</f>
        <v>0</v>
      </c>
      <c r="R2003" s="250">
        <f>'MMA Rev-Exp Region 6'!Y$41</f>
        <v>0</v>
      </c>
      <c r="S2003" s="250">
        <f>'MMA Rev-Exp Region 6'!Z$41</f>
        <v>0</v>
      </c>
      <c r="T2003" s="250">
        <f>'MMA Rev-Exp Region 6'!AA$41</f>
        <v>0</v>
      </c>
      <c r="U2003" s="250">
        <f>'MMA Rev-Exp Region 6'!AB$41</f>
        <v>0</v>
      </c>
      <c r="V2003" s="250">
        <f>'MMA Rev-Exp Region 6'!AC$41</f>
        <v>0</v>
      </c>
      <c r="W2003" s="250">
        <f>'MMA Rev-Exp Region 6'!AD$41</f>
        <v>0</v>
      </c>
    </row>
    <row r="2004" spans="5:23" ht="28.8" x14ac:dyDescent="0.3">
      <c r="E2004" s="243">
        <f>Jurat!I$1</f>
        <v>0</v>
      </c>
      <c r="F2004" s="244">
        <f>Jurat!D$33</f>
        <v>0</v>
      </c>
      <c r="G2004" s="219" t="s">
        <v>554</v>
      </c>
      <c r="H2004" s="244">
        <v>42643</v>
      </c>
      <c r="I2004" s="219" t="s">
        <v>491</v>
      </c>
      <c r="J2004" s="219" t="s">
        <v>626</v>
      </c>
      <c r="K2004" s="219" t="s">
        <v>558</v>
      </c>
      <c r="L2004" s="219" t="s">
        <v>559</v>
      </c>
      <c r="M2004" s="236">
        <v>5.3</v>
      </c>
      <c r="N2004" s="240" t="s">
        <v>368</v>
      </c>
      <c r="O2004" s="250">
        <f>'MMA Rev-Exp Region 6'!V$42</f>
        <v>0</v>
      </c>
      <c r="P2004" s="250">
        <f>'MMA Rev-Exp Region 6'!W$42</f>
        <v>0</v>
      </c>
      <c r="Q2004" s="250">
        <f>'MMA Rev-Exp Region 6'!X$42</f>
        <v>0</v>
      </c>
      <c r="R2004" s="250">
        <f>'MMA Rev-Exp Region 6'!Y$42</f>
        <v>0</v>
      </c>
      <c r="S2004" s="250">
        <f>'MMA Rev-Exp Region 6'!Z$42</f>
        <v>0</v>
      </c>
      <c r="T2004" s="250">
        <f>'MMA Rev-Exp Region 6'!AA$42</f>
        <v>0</v>
      </c>
      <c r="U2004" s="250">
        <f>'MMA Rev-Exp Region 6'!AB$42</f>
        <v>0</v>
      </c>
      <c r="V2004" s="250">
        <f>'MMA Rev-Exp Region 6'!AC$42</f>
        <v>0</v>
      </c>
      <c r="W2004" s="250">
        <f>'MMA Rev-Exp Region 6'!AD$42</f>
        <v>0</v>
      </c>
    </row>
    <row r="2005" spans="5:23" x14ac:dyDescent="0.3">
      <c r="E2005" s="243">
        <f>Jurat!I$1</f>
        <v>0</v>
      </c>
      <c r="F2005" s="244">
        <f>Jurat!D$33</f>
        <v>0</v>
      </c>
      <c r="G2005" s="219" t="s">
        <v>554</v>
      </c>
      <c r="H2005" s="244">
        <v>42643</v>
      </c>
      <c r="I2005" s="219" t="s">
        <v>491</v>
      </c>
      <c r="J2005" s="219" t="s">
        <v>626</v>
      </c>
      <c r="K2005" s="219" t="s">
        <v>558</v>
      </c>
      <c r="L2005" s="219" t="s">
        <v>559</v>
      </c>
      <c r="M2005" s="236" t="s">
        <v>89</v>
      </c>
      <c r="N2005" s="240" t="s">
        <v>569</v>
      </c>
      <c r="O2005" s="250">
        <f>'MMA Rev-Exp Region 6'!V$43</f>
        <v>0</v>
      </c>
      <c r="P2005" s="250">
        <f>'MMA Rev-Exp Region 6'!W$43</f>
        <v>0</v>
      </c>
      <c r="Q2005" s="250">
        <f>'MMA Rev-Exp Region 6'!X$43</f>
        <v>0</v>
      </c>
      <c r="R2005" s="250">
        <f>'MMA Rev-Exp Region 6'!Y$43</f>
        <v>0</v>
      </c>
      <c r="S2005" s="250">
        <f>'MMA Rev-Exp Region 6'!Z$43</f>
        <v>0</v>
      </c>
      <c r="T2005" s="250">
        <f>'MMA Rev-Exp Region 6'!AA$43</f>
        <v>0</v>
      </c>
      <c r="U2005" s="250">
        <f>'MMA Rev-Exp Region 6'!AB$43</f>
        <v>0</v>
      </c>
      <c r="V2005" s="250">
        <f>'MMA Rev-Exp Region 6'!AC$43</f>
        <v>0</v>
      </c>
      <c r="W2005" s="250">
        <f>'MMA Rev-Exp Region 6'!AD$43</f>
        <v>0</v>
      </c>
    </row>
    <row r="2006" spans="5:23" x14ac:dyDescent="0.3">
      <c r="E2006" s="243">
        <f>Jurat!I$1</f>
        <v>0</v>
      </c>
      <c r="F2006" s="244">
        <f>Jurat!D$33</f>
        <v>0</v>
      </c>
      <c r="G2006" s="219" t="s">
        <v>554</v>
      </c>
      <c r="H2006" s="244">
        <v>42643</v>
      </c>
      <c r="I2006" s="219" t="s">
        <v>491</v>
      </c>
      <c r="J2006" s="219" t="s">
        <v>626</v>
      </c>
      <c r="K2006" s="219" t="s">
        <v>558</v>
      </c>
      <c r="L2006" s="219" t="s">
        <v>560</v>
      </c>
      <c r="M2006" s="236">
        <v>6.1</v>
      </c>
      <c r="N2006" s="240" t="s">
        <v>20</v>
      </c>
      <c r="O2006" s="250">
        <f>'MMA Rev-Exp Region 6'!V$45</f>
        <v>0</v>
      </c>
      <c r="P2006" s="250">
        <f>'MMA Rev-Exp Region 6'!W$45</f>
        <v>0</v>
      </c>
      <c r="Q2006" s="250">
        <f>'MMA Rev-Exp Region 6'!X$45</f>
        <v>0</v>
      </c>
      <c r="R2006" s="250">
        <f>'MMA Rev-Exp Region 6'!Y$45</f>
        <v>0</v>
      </c>
      <c r="S2006" s="250">
        <f>'MMA Rev-Exp Region 6'!Z$45</f>
        <v>0</v>
      </c>
      <c r="T2006" s="250">
        <f>'MMA Rev-Exp Region 6'!AA$45</f>
        <v>0</v>
      </c>
      <c r="U2006" s="250">
        <f>'MMA Rev-Exp Region 6'!AB$45</f>
        <v>0</v>
      </c>
      <c r="V2006" s="250">
        <f>'MMA Rev-Exp Region 6'!AC$45</f>
        <v>0</v>
      </c>
      <c r="W2006" s="250">
        <f>'MMA Rev-Exp Region 6'!AD$45</f>
        <v>0</v>
      </c>
    </row>
    <row r="2007" spans="5:23" x14ac:dyDescent="0.3">
      <c r="E2007" s="243">
        <f>Jurat!I$1</f>
        <v>0</v>
      </c>
      <c r="F2007" s="244">
        <f>Jurat!D$33</f>
        <v>0</v>
      </c>
      <c r="G2007" s="219" t="s">
        <v>554</v>
      </c>
      <c r="H2007" s="244">
        <v>42643</v>
      </c>
      <c r="I2007" s="219" t="s">
        <v>491</v>
      </c>
      <c r="J2007" s="219" t="s">
        <v>626</v>
      </c>
      <c r="K2007" s="219" t="s">
        <v>558</v>
      </c>
      <c r="L2007" s="219" t="s">
        <v>560</v>
      </c>
      <c r="M2007" s="236">
        <v>6.2</v>
      </c>
      <c r="N2007" s="240" t="s">
        <v>21</v>
      </c>
      <c r="O2007" s="250">
        <f>'MMA Rev-Exp Region 6'!V$46</f>
        <v>0</v>
      </c>
      <c r="P2007" s="250">
        <f>'MMA Rev-Exp Region 6'!W$46</f>
        <v>0</v>
      </c>
      <c r="Q2007" s="250">
        <f>'MMA Rev-Exp Region 6'!X$46</f>
        <v>0</v>
      </c>
      <c r="R2007" s="250">
        <f>'MMA Rev-Exp Region 6'!Y$46</f>
        <v>0</v>
      </c>
      <c r="S2007" s="250">
        <f>'MMA Rev-Exp Region 6'!Z$46</f>
        <v>0</v>
      </c>
      <c r="T2007" s="250">
        <f>'MMA Rev-Exp Region 6'!AA$46</f>
        <v>0</v>
      </c>
      <c r="U2007" s="250">
        <f>'MMA Rev-Exp Region 6'!AB$46</f>
        <v>0</v>
      </c>
      <c r="V2007" s="250">
        <f>'MMA Rev-Exp Region 6'!AC$46</f>
        <v>0</v>
      </c>
      <c r="W2007" s="250">
        <f>'MMA Rev-Exp Region 6'!AD$46</f>
        <v>0</v>
      </c>
    </row>
    <row r="2008" spans="5:23" x14ac:dyDescent="0.3">
      <c r="E2008" s="243">
        <f>Jurat!I$1</f>
        <v>0</v>
      </c>
      <c r="F2008" s="244">
        <f>Jurat!D$33</f>
        <v>0</v>
      </c>
      <c r="G2008" s="219" t="s">
        <v>554</v>
      </c>
      <c r="H2008" s="244">
        <v>42643</v>
      </c>
      <c r="I2008" s="219" t="s">
        <v>491</v>
      </c>
      <c r="J2008" s="219" t="s">
        <v>626</v>
      </c>
      <c r="K2008" s="219" t="s">
        <v>558</v>
      </c>
      <c r="L2008" s="219" t="s">
        <v>560</v>
      </c>
      <c r="M2008" s="236">
        <v>6.3</v>
      </c>
      <c r="N2008" s="240" t="s">
        <v>220</v>
      </c>
      <c r="O2008" s="250">
        <f>'MMA Rev-Exp Region 6'!V$47</f>
        <v>0</v>
      </c>
      <c r="P2008" s="250">
        <f>'MMA Rev-Exp Region 6'!W$47</f>
        <v>0</v>
      </c>
      <c r="Q2008" s="250">
        <f>'MMA Rev-Exp Region 6'!X$47</f>
        <v>0</v>
      </c>
      <c r="R2008" s="250">
        <f>'MMA Rev-Exp Region 6'!Y$47</f>
        <v>0</v>
      </c>
      <c r="S2008" s="250">
        <f>'MMA Rev-Exp Region 6'!Z$47</f>
        <v>0</v>
      </c>
      <c r="T2008" s="250">
        <f>'MMA Rev-Exp Region 6'!AA$47</f>
        <v>0</v>
      </c>
      <c r="U2008" s="250">
        <f>'MMA Rev-Exp Region 6'!AB$47</f>
        <v>0</v>
      </c>
      <c r="V2008" s="250">
        <f>'MMA Rev-Exp Region 6'!AC$47</f>
        <v>0</v>
      </c>
      <c r="W2008" s="250">
        <f>'MMA Rev-Exp Region 6'!AD$47</f>
        <v>0</v>
      </c>
    </row>
    <row r="2009" spans="5:23" x14ac:dyDescent="0.3">
      <c r="E2009" s="243">
        <f>Jurat!I$1</f>
        <v>0</v>
      </c>
      <c r="F2009" s="244">
        <f>Jurat!D$33</f>
        <v>0</v>
      </c>
      <c r="G2009" s="219" t="s">
        <v>554</v>
      </c>
      <c r="H2009" s="244">
        <v>42643</v>
      </c>
      <c r="I2009" s="219" t="s">
        <v>491</v>
      </c>
      <c r="J2009" s="219" t="s">
        <v>626</v>
      </c>
      <c r="K2009" s="219" t="s">
        <v>558</v>
      </c>
      <c r="L2009" s="219" t="s">
        <v>560</v>
      </c>
      <c r="M2009" s="236" t="s">
        <v>94</v>
      </c>
      <c r="N2009" s="240" t="s">
        <v>570</v>
      </c>
      <c r="O2009" s="250">
        <f>'MMA Rev-Exp Region 6'!V$48</f>
        <v>0</v>
      </c>
      <c r="P2009" s="250">
        <f>'MMA Rev-Exp Region 6'!W$48</f>
        <v>0</v>
      </c>
      <c r="Q2009" s="250">
        <f>'MMA Rev-Exp Region 6'!X$48</f>
        <v>0</v>
      </c>
      <c r="R2009" s="250">
        <f>'MMA Rev-Exp Region 6'!Y$48</f>
        <v>0</v>
      </c>
      <c r="S2009" s="250">
        <f>'MMA Rev-Exp Region 6'!Z$48</f>
        <v>0</v>
      </c>
      <c r="T2009" s="250">
        <f>'MMA Rev-Exp Region 6'!AA$48</f>
        <v>0</v>
      </c>
      <c r="U2009" s="250">
        <f>'MMA Rev-Exp Region 6'!AB$48</f>
        <v>0</v>
      </c>
      <c r="V2009" s="250">
        <f>'MMA Rev-Exp Region 6'!AC$48</f>
        <v>0</v>
      </c>
      <c r="W2009" s="250">
        <f>'MMA Rev-Exp Region 6'!AD$48</f>
        <v>0</v>
      </c>
    </row>
    <row r="2010" spans="5:23" x14ac:dyDescent="0.3">
      <c r="E2010" s="243">
        <f>Jurat!I$1</f>
        <v>0</v>
      </c>
      <c r="F2010" s="244">
        <f>Jurat!D$33</f>
        <v>0</v>
      </c>
      <c r="G2010" s="219" t="s">
        <v>554</v>
      </c>
      <c r="H2010" s="244">
        <v>42643</v>
      </c>
      <c r="I2010" s="219" t="s">
        <v>491</v>
      </c>
      <c r="J2010" s="219" t="s">
        <v>626</v>
      </c>
      <c r="K2010" s="219" t="s">
        <v>558</v>
      </c>
      <c r="L2010" s="219" t="s">
        <v>561</v>
      </c>
      <c r="M2010" s="236">
        <v>7.1</v>
      </c>
      <c r="N2010" s="240" t="s">
        <v>22</v>
      </c>
      <c r="O2010" s="250">
        <f>'MMA Rev-Exp Region 6'!V$50</f>
        <v>0</v>
      </c>
      <c r="P2010" s="250">
        <f>'MMA Rev-Exp Region 6'!W$50</f>
        <v>0</v>
      </c>
      <c r="Q2010" s="250">
        <f>'MMA Rev-Exp Region 6'!X$50</f>
        <v>0</v>
      </c>
      <c r="R2010" s="250">
        <f>'MMA Rev-Exp Region 6'!Y$50</f>
        <v>0</v>
      </c>
      <c r="S2010" s="250">
        <f>'MMA Rev-Exp Region 6'!Z$50</f>
        <v>0</v>
      </c>
      <c r="T2010" s="250">
        <f>'MMA Rev-Exp Region 6'!AA$50</f>
        <v>0</v>
      </c>
      <c r="U2010" s="250">
        <f>'MMA Rev-Exp Region 6'!AB$50</f>
        <v>0</v>
      </c>
      <c r="V2010" s="250">
        <f>'MMA Rev-Exp Region 6'!AC$50</f>
        <v>0</v>
      </c>
      <c r="W2010" s="250">
        <f>'MMA Rev-Exp Region 6'!AD$50</f>
        <v>0</v>
      </c>
    </row>
    <row r="2011" spans="5:23" x14ac:dyDescent="0.3">
      <c r="E2011" s="243">
        <f>Jurat!I$1</f>
        <v>0</v>
      </c>
      <c r="F2011" s="244">
        <f>Jurat!D$33</f>
        <v>0</v>
      </c>
      <c r="G2011" s="219" t="s">
        <v>554</v>
      </c>
      <c r="H2011" s="244">
        <v>42643</v>
      </c>
      <c r="I2011" s="219" t="s">
        <v>491</v>
      </c>
      <c r="J2011" s="219" t="s">
        <v>626</v>
      </c>
      <c r="K2011" s="219" t="s">
        <v>558</v>
      </c>
      <c r="L2011" s="219" t="s">
        <v>561</v>
      </c>
      <c r="M2011" s="236">
        <v>7.2</v>
      </c>
      <c r="N2011" s="240" t="s">
        <v>23</v>
      </c>
      <c r="O2011" s="250">
        <f>'MMA Rev-Exp Region 6'!V$51</f>
        <v>0</v>
      </c>
      <c r="P2011" s="250">
        <f>'MMA Rev-Exp Region 6'!W$51</f>
        <v>0</v>
      </c>
      <c r="Q2011" s="250">
        <f>'MMA Rev-Exp Region 6'!X$51</f>
        <v>0</v>
      </c>
      <c r="R2011" s="250">
        <f>'MMA Rev-Exp Region 6'!Y$51</f>
        <v>0</v>
      </c>
      <c r="S2011" s="250">
        <f>'MMA Rev-Exp Region 6'!Z$51</f>
        <v>0</v>
      </c>
      <c r="T2011" s="250">
        <f>'MMA Rev-Exp Region 6'!AA$51</f>
        <v>0</v>
      </c>
      <c r="U2011" s="250">
        <f>'MMA Rev-Exp Region 6'!AB$51</f>
        <v>0</v>
      </c>
      <c r="V2011" s="250">
        <f>'MMA Rev-Exp Region 6'!AC$51</f>
        <v>0</v>
      </c>
      <c r="W2011" s="250">
        <f>'MMA Rev-Exp Region 6'!AD$51</f>
        <v>0</v>
      </c>
    </row>
    <row r="2012" spans="5:23" x14ac:dyDescent="0.3">
      <c r="E2012" s="243">
        <f>Jurat!I$1</f>
        <v>0</v>
      </c>
      <c r="F2012" s="244">
        <f>Jurat!D$33</f>
        <v>0</v>
      </c>
      <c r="G2012" s="219" t="s">
        <v>554</v>
      </c>
      <c r="H2012" s="244">
        <v>42643</v>
      </c>
      <c r="I2012" s="219" t="s">
        <v>491</v>
      </c>
      <c r="J2012" s="219" t="s">
        <v>626</v>
      </c>
      <c r="K2012" s="219" t="s">
        <v>558</v>
      </c>
      <c r="L2012" s="219" t="s">
        <v>561</v>
      </c>
      <c r="M2012" s="236">
        <v>7.3</v>
      </c>
      <c r="N2012" s="240" t="s">
        <v>171</v>
      </c>
      <c r="O2012" s="250">
        <f>'MMA Rev-Exp Region 6'!V$52</f>
        <v>0</v>
      </c>
      <c r="P2012" s="250">
        <f>'MMA Rev-Exp Region 6'!W$52</f>
        <v>0</v>
      </c>
      <c r="Q2012" s="250">
        <f>'MMA Rev-Exp Region 6'!X$52</f>
        <v>0</v>
      </c>
      <c r="R2012" s="250">
        <f>'MMA Rev-Exp Region 6'!Y$52</f>
        <v>0</v>
      </c>
      <c r="S2012" s="250">
        <f>'MMA Rev-Exp Region 6'!Z$52</f>
        <v>0</v>
      </c>
      <c r="T2012" s="250">
        <f>'MMA Rev-Exp Region 6'!AA$52</f>
        <v>0</v>
      </c>
      <c r="U2012" s="250">
        <f>'MMA Rev-Exp Region 6'!AB$52</f>
        <v>0</v>
      </c>
      <c r="V2012" s="250">
        <f>'MMA Rev-Exp Region 6'!AC$52</f>
        <v>0</v>
      </c>
      <c r="W2012" s="250">
        <f>'MMA Rev-Exp Region 6'!AD$52</f>
        <v>0</v>
      </c>
    </row>
    <row r="2013" spans="5:23" x14ac:dyDescent="0.3">
      <c r="E2013" s="243">
        <f>Jurat!I$1</f>
        <v>0</v>
      </c>
      <c r="F2013" s="244">
        <f>Jurat!D$33</f>
        <v>0</v>
      </c>
      <c r="G2013" s="219" t="s">
        <v>554</v>
      </c>
      <c r="H2013" s="244">
        <v>42643</v>
      </c>
      <c r="I2013" s="219" t="s">
        <v>491</v>
      </c>
      <c r="J2013" s="219" t="s">
        <v>626</v>
      </c>
      <c r="K2013" s="219" t="s">
        <v>558</v>
      </c>
      <c r="L2013" s="219" t="s">
        <v>561</v>
      </c>
      <c r="M2013" s="236" t="s">
        <v>98</v>
      </c>
      <c r="N2013" s="240" t="s">
        <v>571</v>
      </c>
      <c r="O2013" s="250">
        <f>'MMA Rev-Exp Region 6'!V$53</f>
        <v>0</v>
      </c>
      <c r="P2013" s="250">
        <f>'MMA Rev-Exp Region 6'!W$53</f>
        <v>0</v>
      </c>
      <c r="Q2013" s="250">
        <f>'MMA Rev-Exp Region 6'!X$53</f>
        <v>0</v>
      </c>
      <c r="R2013" s="250">
        <f>'MMA Rev-Exp Region 6'!Y$53</f>
        <v>0</v>
      </c>
      <c r="S2013" s="250">
        <f>'MMA Rev-Exp Region 6'!Z$53</f>
        <v>0</v>
      </c>
      <c r="T2013" s="250">
        <f>'MMA Rev-Exp Region 6'!AA$53</f>
        <v>0</v>
      </c>
      <c r="U2013" s="250">
        <f>'MMA Rev-Exp Region 6'!AB$53</f>
        <v>0</v>
      </c>
      <c r="V2013" s="250">
        <f>'MMA Rev-Exp Region 6'!AC$53</f>
        <v>0</v>
      </c>
      <c r="W2013" s="250">
        <f>'MMA Rev-Exp Region 6'!AD$53</f>
        <v>0</v>
      </c>
    </row>
    <row r="2014" spans="5:23" x14ac:dyDescent="0.3">
      <c r="E2014" s="243">
        <f>Jurat!I$1</f>
        <v>0</v>
      </c>
      <c r="F2014" s="244">
        <f>Jurat!D$33</f>
        <v>0</v>
      </c>
      <c r="G2014" s="219" t="s">
        <v>554</v>
      </c>
      <c r="H2014" s="244">
        <v>42643</v>
      </c>
      <c r="I2014" s="219" t="s">
        <v>491</v>
      </c>
      <c r="J2014" s="219" t="s">
        <v>626</v>
      </c>
      <c r="K2014" s="219" t="s">
        <v>558</v>
      </c>
      <c r="L2014" s="219" t="s">
        <v>562</v>
      </c>
      <c r="M2014" s="236">
        <v>8.1</v>
      </c>
      <c r="N2014" s="229" t="s">
        <v>24</v>
      </c>
      <c r="O2014" s="250">
        <f>'MMA Rev-Exp Region 6'!V$55</f>
        <v>0</v>
      </c>
      <c r="P2014" s="250">
        <f>'MMA Rev-Exp Region 6'!W$55</f>
        <v>0</v>
      </c>
      <c r="Q2014" s="250">
        <f>'MMA Rev-Exp Region 6'!X$55</f>
        <v>0</v>
      </c>
      <c r="R2014" s="250">
        <f>'MMA Rev-Exp Region 6'!Y$55</f>
        <v>0</v>
      </c>
      <c r="S2014" s="250">
        <f>'MMA Rev-Exp Region 6'!Z$55</f>
        <v>0</v>
      </c>
      <c r="T2014" s="250">
        <f>'MMA Rev-Exp Region 6'!AA$55</f>
        <v>0</v>
      </c>
      <c r="U2014" s="250">
        <f>'MMA Rev-Exp Region 6'!AB$55</f>
        <v>0</v>
      </c>
      <c r="V2014" s="250">
        <f>'MMA Rev-Exp Region 6'!AC$55</f>
        <v>0</v>
      </c>
      <c r="W2014" s="250">
        <f>'MMA Rev-Exp Region 6'!AD$55</f>
        <v>0</v>
      </c>
    </row>
    <row r="2015" spans="5:23" x14ac:dyDescent="0.3">
      <c r="E2015" s="243">
        <f>Jurat!I$1</f>
        <v>0</v>
      </c>
      <c r="F2015" s="244">
        <f>Jurat!D$33</f>
        <v>0</v>
      </c>
      <c r="G2015" s="219" t="s">
        <v>554</v>
      </c>
      <c r="H2015" s="244">
        <v>42643</v>
      </c>
      <c r="I2015" s="219" t="s">
        <v>491</v>
      </c>
      <c r="J2015" s="219" t="s">
        <v>626</v>
      </c>
      <c r="K2015" s="219" t="s">
        <v>558</v>
      </c>
      <c r="L2015" s="219" t="s">
        <v>562</v>
      </c>
      <c r="M2015" s="236" t="s">
        <v>124</v>
      </c>
      <c r="N2015" s="229" t="s">
        <v>557</v>
      </c>
      <c r="O2015" s="250">
        <f>'MMA Rev-Exp Region 6'!V$56</f>
        <v>0</v>
      </c>
      <c r="P2015" s="250">
        <f>'MMA Rev-Exp Region 6'!W$56</f>
        <v>0</v>
      </c>
      <c r="Q2015" s="250">
        <f>'MMA Rev-Exp Region 6'!X$56</f>
        <v>0</v>
      </c>
      <c r="R2015" s="250">
        <f>'MMA Rev-Exp Region 6'!Y$56</f>
        <v>0</v>
      </c>
      <c r="S2015" s="250">
        <f>'MMA Rev-Exp Region 6'!Z$56</f>
        <v>0</v>
      </c>
      <c r="T2015" s="250">
        <f>'MMA Rev-Exp Region 6'!AA$56</f>
        <v>0</v>
      </c>
      <c r="U2015" s="250">
        <f>'MMA Rev-Exp Region 6'!AB$56</f>
        <v>0</v>
      </c>
      <c r="V2015" s="250">
        <f>'MMA Rev-Exp Region 6'!AC$56</f>
        <v>0</v>
      </c>
      <c r="W2015" s="250">
        <f>'MMA Rev-Exp Region 6'!AD$56</f>
        <v>0</v>
      </c>
    </row>
    <row r="2016" spans="5:23" x14ac:dyDescent="0.3">
      <c r="E2016" s="243">
        <f>Jurat!I$1</f>
        <v>0</v>
      </c>
      <c r="F2016" s="244">
        <f>Jurat!D$33</f>
        <v>0</v>
      </c>
      <c r="G2016" s="219" t="s">
        <v>554</v>
      </c>
      <c r="H2016" s="244">
        <v>42643</v>
      </c>
      <c r="I2016" s="219" t="s">
        <v>491</v>
      </c>
      <c r="J2016" s="219" t="s">
        <v>626</v>
      </c>
      <c r="K2016" s="219" t="s">
        <v>558</v>
      </c>
      <c r="L2016" s="219" t="s">
        <v>562</v>
      </c>
      <c r="M2016" s="236" t="s">
        <v>126</v>
      </c>
      <c r="N2016" s="229" t="s">
        <v>173</v>
      </c>
      <c r="O2016" s="250">
        <f>'MMA Rev-Exp Region 6'!V$57</f>
        <v>0</v>
      </c>
      <c r="P2016" s="250">
        <f>'MMA Rev-Exp Region 6'!W$57</f>
        <v>0</v>
      </c>
      <c r="Q2016" s="250">
        <f>'MMA Rev-Exp Region 6'!X$57</f>
        <v>0</v>
      </c>
      <c r="R2016" s="250">
        <f>'MMA Rev-Exp Region 6'!Y$57</f>
        <v>0</v>
      </c>
      <c r="S2016" s="250">
        <f>'MMA Rev-Exp Region 6'!Z$57</f>
        <v>0</v>
      </c>
      <c r="T2016" s="250">
        <f>'MMA Rev-Exp Region 6'!AA$57</f>
        <v>0</v>
      </c>
      <c r="U2016" s="250">
        <f>'MMA Rev-Exp Region 6'!AB$57</f>
        <v>0</v>
      </c>
      <c r="V2016" s="250">
        <f>'MMA Rev-Exp Region 6'!AC$57</f>
        <v>0</v>
      </c>
      <c r="W2016" s="250">
        <f>'MMA Rev-Exp Region 6'!AD$57</f>
        <v>0</v>
      </c>
    </row>
    <row r="2017" spans="5:23" x14ac:dyDescent="0.3">
      <c r="E2017" s="243">
        <f>Jurat!I$1</f>
        <v>0</v>
      </c>
      <c r="F2017" s="244">
        <f>Jurat!D$33</f>
        <v>0</v>
      </c>
      <c r="G2017" s="219" t="s">
        <v>554</v>
      </c>
      <c r="H2017" s="244">
        <v>42643</v>
      </c>
      <c r="I2017" s="219" t="s">
        <v>491</v>
      </c>
      <c r="J2017" s="219" t="s">
        <v>626</v>
      </c>
      <c r="K2017" s="219" t="s">
        <v>558</v>
      </c>
      <c r="L2017" s="219" t="s">
        <v>562</v>
      </c>
      <c r="M2017" s="236" t="s">
        <v>127</v>
      </c>
      <c r="N2017" s="229" t="s">
        <v>125</v>
      </c>
      <c r="O2017" s="250">
        <f>'MMA Rev-Exp Region 6'!V$58</f>
        <v>0</v>
      </c>
      <c r="P2017" s="250">
        <f>'MMA Rev-Exp Region 6'!W$58</f>
        <v>0</v>
      </c>
      <c r="Q2017" s="250">
        <f>'MMA Rev-Exp Region 6'!X$58</f>
        <v>0</v>
      </c>
      <c r="R2017" s="250">
        <f>'MMA Rev-Exp Region 6'!Y$58</f>
        <v>0</v>
      </c>
      <c r="S2017" s="250">
        <f>'MMA Rev-Exp Region 6'!Z$58</f>
        <v>0</v>
      </c>
      <c r="T2017" s="250">
        <f>'MMA Rev-Exp Region 6'!AA$58</f>
        <v>0</v>
      </c>
      <c r="U2017" s="250">
        <f>'MMA Rev-Exp Region 6'!AB$58</f>
        <v>0</v>
      </c>
      <c r="V2017" s="250">
        <f>'MMA Rev-Exp Region 6'!AC$58</f>
        <v>0</v>
      </c>
      <c r="W2017" s="250">
        <f>'MMA Rev-Exp Region 6'!AD$58</f>
        <v>0</v>
      </c>
    </row>
    <row r="2018" spans="5:23" x14ac:dyDescent="0.3">
      <c r="E2018" s="243">
        <f>Jurat!I$1</f>
        <v>0</v>
      </c>
      <c r="F2018" s="244">
        <f>Jurat!D$33</f>
        <v>0</v>
      </c>
      <c r="G2018" s="219" t="s">
        <v>554</v>
      </c>
      <c r="H2018" s="244">
        <v>42643</v>
      </c>
      <c r="I2018" s="219" t="s">
        <v>491</v>
      </c>
      <c r="J2018" s="219" t="s">
        <v>626</v>
      </c>
      <c r="K2018" s="219" t="s">
        <v>558</v>
      </c>
      <c r="L2018" s="219" t="s">
        <v>562</v>
      </c>
      <c r="M2018" s="236" t="s">
        <v>128</v>
      </c>
      <c r="N2018" s="240" t="s">
        <v>174</v>
      </c>
      <c r="O2018" s="250">
        <f>'MMA Rev-Exp Region 6'!V$59</f>
        <v>0</v>
      </c>
      <c r="P2018" s="250">
        <f>'MMA Rev-Exp Region 6'!W$59</f>
        <v>0</v>
      </c>
      <c r="Q2018" s="250">
        <f>'MMA Rev-Exp Region 6'!X$59</f>
        <v>0</v>
      </c>
      <c r="R2018" s="250">
        <f>'MMA Rev-Exp Region 6'!Y$59</f>
        <v>0</v>
      </c>
      <c r="S2018" s="250">
        <f>'MMA Rev-Exp Region 6'!Z$59</f>
        <v>0</v>
      </c>
      <c r="T2018" s="250">
        <f>'MMA Rev-Exp Region 6'!AA$59</f>
        <v>0</v>
      </c>
      <c r="U2018" s="250">
        <f>'MMA Rev-Exp Region 6'!AB$59</f>
        <v>0</v>
      </c>
      <c r="V2018" s="250">
        <f>'MMA Rev-Exp Region 6'!AC$59</f>
        <v>0</v>
      </c>
      <c r="W2018" s="250">
        <f>'MMA Rev-Exp Region 6'!AD$59</f>
        <v>0</v>
      </c>
    </row>
    <row r="2019" spans="5:23" x14ac:dyDescent="0.3">
      <c r="E2019" s="243">
        <f>Jurat!I$1</f>
        <v>0</v>
      </c>
      <c r="F2019" s="244">
        <f>Jurat!D$33</f>
        <v>0</v>
      </c>
      <c r="G2019" s="219" t="s">
        <v>554</v>
      </c>
      <c r="H2019" s="244">
        <v>42643</v>
      </c>
      <c r="I2019" s="219" t="s">
        <v>491</v>
      </c>
      <c r="J2019" s="219" t="s">
        <v>626</v>
      </c>
      <c r="K2019" s="219" t="s">
        <v>558</v>
      </c>
      <c r="L2019" s="219" t="s">
        <v>562</v>
      </c>
      <c r="M2019" s="236" t="s">
        <v>175</v>
      </c>
      <c r="N2019" s="240" t="s">
        <v>25</v>
      </c>
      <c r="O2019" s="250">
        <f>'MMA Rev-Exp Region 6'!V$60</f>
        <v>0</v>
      </c>
      <c r="P2019" s="250">
        <f>'MMA Rev-Exp Region 6'!W$60</f>
        <v>0</v>
      </c>
      <c r="Q2019" s="250">
        <f>'MMA Rev-Exp Region 6'!X$60</f>
        <v>0</v>
      </c>
      <c r="R2019" s="250">
        <f>'MMA Rev-Exp Region 6'!Y$60</f>
        <v>0</v>
      </c>
      <c r="S2019" s="250">
        <f>'MMA Rev-Exp Region 6'!Z$60</f>
        <v>0</v>
      </c>
      <c r="T2019" s="250">
        <f>'MMA Rev-Exp Region 6'!AA$60</f>
        <v>0</v>
      </c>
      <c r="U2019" s="250">
        <f>'MMA Rev-Exp Region 6'!AB$60</f>
        <v>0</v>
      </c>
      <c r="V2019" s="250">
        <f>'MMA Rev-Exp Region 6'!AC$60</f>
        <v>0</v>
      </c>
      <c r="W2019" s="250">
        <f>'MMA Rev-Exp Region 6'!AD$60</f>
        <v>0</v>
      </c>
    </row>
    <row r="2020" spans="5:23" x14ac:dyDescent="0.3">
      <c r="E2020" s="243">
        <f>Jurat!I$1</f>
        <v>0</v>
      </c>
      <c r="F2020" s="244">
        <f>Jurat!D$33</f>
        <v>0</v>
      </c>
      <c r="G2020" s="219" t="s">
        <v>554</v>
      </c>
      <c r="H2020" s="244">
        <v>42643</v>
      </c>
      <c r="I2020" s="219" t="s">
        <v>491</v>
      </c>
      <c r="J2020" s="219" t="s">
        <v>626</v>
      </c>
      <c r="K2020" s="219" t="s">
        <v>558</v>
      </c>
      <c r="L2020" s="219" t="s">
        <v>562</v>
      </c>
      <c r="M2020" s="236" t="s">
        <v>556</v>
      </c>
      <c r="N2020" s="240" t="s">
        <v>572</v>
      </c>
      <c r="O2020" s="250">
        <f>'MMA Rev-Exp Region 6'!V$61</f>
        <v>0</v>
      </c>
      <c r="P2020" s="250">
        <f>'MMA Rev-Exp Region 6'!W$61</f>
        <v>0</v>
      </c>
      <c r="Q2020" s="250">
        <f>'MMA Rev-Exp Region 6'!X$61</f>
        <v>0</v>
      </c>
      <c r="R2020" s="250">
        <f>'MMA Rev-Exp Region 6'!Y$61</f>
        <v>0</v>
      </c>
      <c r="S2020" s="250">
        <f>'MMA Rev-Exp Region 6'!Z$61</f>
        <v>0</v>
      </c>
      <c r="T2020" s="250">
        <f>'MMA Rev-Exp Region 6'!AA$61</f>
        <v>0</v>
      </c>
      <c r="U2020" s="250">
        <f>'MMA Rev-Exp Region 6'!AB$61</f>
        <v>0</v>
      </c>
      <c r="V2020" s="250">
        <f>'MMA Rev-Exp Region 6'!AC$61</f>
        <v>0</v>
      </c>
      <c r="W2020" s="250">
        <f>'MMA Rev-Exp Region 6'!AD$61</f>
        <v>0</v>
      </c>
    </row>
    <row r="2021" spans="5:23" ht="28.8" x14ac:dyDescent="0.3">
      <c r="E2021" s="243">
        <f>Jurat!I$1</f>
        <v>0</v>
      </c>
      <c r="F2021" s="244">
        <f>Jurat!D$33</f>
        <v>0</v>
      </c>
      <c r="G2021" s="219" t="s">
        <v>554</v>
      </c>
      <c r="H2021" s="244">
        <v>42643</v>
      </c>
      <c r="I2021" s="219" t="s">
        <v>491</v>
      </c>
      <c r="J2021" s="219" t="s">
        <v>626</v>
      </c>
      <c r="K2021" s="219" t="s">
        <v>558</v>
      </c>
      <c r="L2021" s="219" t="s">
        <v>563</v>
      </c>
      <c r="M2021" s="236">
        <v>9.1</v>
      </c>
      <c r="N2021" s="229" t="s">
        <v>221</v>
      </c>
      <c r="O2021" s="250">
        <f>'MMA Rev-Exp Region 6'!V$63</f>
        <v>0</v>
      </c>
      <c r="P2021" s="250">
        <f>'MMA Rev-Exp Region 6'!W$63</f>
        <v>0</v>
      </c>
      <c r="Q2021" s="250">
        <f>'MMA Rev-Exp Region 6'!X$63</f>
        <v>0</v>
      </c>
      <c r="R2021" s="250">
        <f>'MMA Rev-Exp Region 6'!Y$63</f>
        <v>0</v>
      </c>
      <c r="S2021" s="250">
        <f>'MMA Rev-Exp Region 6'!Z$63</f>
        <v>0</v>
      </c>
      <c r="T2021" s="250">
        <f>'MMA Rev-Exp Region 6'!AA$63</f>
        <v>0</v>
      </c>
      <c r="U2021" s="250">
        <f>'MMA Rev-Exp Region 6'!AB$63</f>
        <v>0</v>
      </c>
      <c r="V2021" s="250">
        <f>'MMA Rev-Exp Region 6'!AC$63</f>
        <v>0</v>
      </c>
      <c r="W2021" s="250">
        <f>'MMA Rev-Exp Region 6'!AD$63</f>
        <v>0</v>
      </c>
    </row>
    <row r="2022" spans="5:23" x14ac:dyDescent="0.3">
      <c r="E2022" s="243">
        <f>Jurat!I$1</f>
        <v>0</v>
      </c>
      <c r="F2022" s="244">
        <f>Jurat!D$33</f>
        <v>0</v>
      </c>
      <c r="G2022" s="219" t="s">
        <v>554</v>
      </c>
      <c r="H2022" s="244">
        <v>42643</v>
      </c>
      <c r="I2022" s="219" t="s">
        <v>491</v>
      </c>
      <c r="J2022" s="219" t="s">
        <v>626</v>
      </c>
      <c r="K2022" s="219" t="s">
        <v>558</v>
      </c>
      <c r="L2022" s="219" t="s">
        <v>563</v>
      </c>
      <c r="M2022" s="236" t="s">
        <v>118</v>
      </c>
      <c r="N2022" s="229" t="s">
        <v>222</v>
      </c>
      <c r="O2022" s="250">
        <f>'MMA Rev-Exp Region 6'!V$64</f>
        <v>0</v>
      </c>
      <c r="P2022" s="250">
        <f>'MMA Rev-Exp Region 6'!W$64</f>
        <v>0</v>
      </c>
      <c r="Q2022" s="250">
        <f>'MMA Rev-Exp Region 6'!X$64</f>
        <v>0</v>
      </c>
      <c r="R2022" s="250">
        <f>'MMA Rev-Exp Region 6'!Y$64</f>
        <v>0</v>
      </c>
      <c r="S2022" s="250">
        <f>'MMA Rev-Exp Region 6'!Z$64</f>
        <v>0</v>
      </c>
      <c r="T2022" s="250">
        <f>'MMA Rev-Exp Region 6'!AA$64</f>
        <v>0</v>
      </c>
      <c r="U2022" s="250">
        <f>'MMA Rev-Exp Region 6'!AB$64</f>
        <v>0</v>
      </c>
      <c r="V2022" s="250">
        <f>'MMA Rev-Exp Region 6'!AC$64</f>
        <v>0</v>
      </c>
      <c r="W2022" s="250">
        <f>'MMA Rev-Exp Region 6'!AD$64</f>
        <v>0</v>
      </c>
    </row>
    <row r="2023" spans="5:23" x14ac:dyDescent="0.3">
      <c r="E2023" s="243">
        <f>Jurat!I$1</f>
        <v>0</v>
      </c>
      <c r="F2023" s="244">
        <f>Jurat!D$33</f>
        <v>0</v>
      </c>
      <c r="G2023" s="219" t="s">
        <v>554</v>
      </c>
      <c r="H2023" s="244">
        <v>42643</v>
      </c>
      <c r="I2023" s="219" t="s">
        <v>491</v>
      </c>
      <c r="J2023" s="219" t="s">
        <v>626</v>
      </c>
      <c r="K2023" s="219" t="s">
        <v>558</v>
      </c>
      <c r="L2023" s="219" t="s">
        <v>563</v>
      </c>
      <c r="M2023" s="236" t="s">
        <v>119</v>
      </c>
      <c r="N2023" s="229" t="s">
        <v>223</v>
      </c>
      <c r="O2023" s="250">
        <f>'MMA Rev-Exp Region 6'!V$65</f>
        <v>0</v>
      </c>
      <c r="P2023" s="250">
        <f>'MMA Rev-Exp Region 6'!W$65</f>
        <v>0</v>
      </c>
      <c r="Q2023" s="250">
        <f>'MMA Rev-Exp Region 6'!X$65</f>
        <v>0</v>
      </c>
      <c r="R2023" s="250">
        <f>'MMA Rev-Exp Region 6'!Y$65</f>
        <v>0</v>
      </c>
      <c r="S2023" s="250">
        <f>'MMA Rev-Exp Region 6'!Z$65</f>
        <v>0</v>
      </c>
      <c r="T2023" s="250">
        <f>'MMA Rev-Exp Region 6'!AA$65</f>
        <v>0</v>
      </c>
      <c r="U2023" s="250">
        <f>'MMA Rev-Exp Region 6'!AB$65</f>
        <v>0</v>
      </c>
      <c r="V2023" s="250">
        <f>'MMA Rev-Exp Region 6'!AC$65</f>
        <v>0</v>
      </c>
      <c r="W2023" s="250">
        <f>'MMA Rev-Exp Region 6'!AD$65</f>
        <v>0</v>
      </c>
    </row>
    <row r="2024" spans="5:23" x14ac:dyDescent="0.3">
      <c r="E2024" s="243">
        <f>Jurat!I$1</f>
        <v>0</v>
      </c>
      <c r="F2024" s="244">
        <f>Jurat!D$33</f>
        <v>0</v>
      </c>
      <c r="G2024" s="219" t="s">
        <v>554</v>
      </c>
      <c r="H2024" s="244">
        <v>42643</v>
      </c>
      <c r="I2024" s="219" t="s">
        <v>491</v>
      </c>
      <c r="J2024" s="219" t="s">
        <v>626</v>
      </c>
      <c r="K2024" s="219" t="s">
        <v>558</v>
      </c>
      <c r="L2024" s="219" t="s">
        <v>563</v>
      </c>
      <c r="M2024" s="236" t="s">
        <v>120</v>
      </c>
      <c r="N2024" s="229" t="s">
        <v>176</v>
      </c>
      <c r="O2024" s="250">
        <f>'MMA Rev-Exp Region 6'!V$66</f>
        <v>0</v>
      </c>
      <c r="P2024" s="250">
        <f>'MMA Rev-Exp Region 6'!W$66</f>
        <v>0</v>
      </c>
      <c r="Q2024" s="250">
        <f>'MMA Rev-Exp Region 6'!X$66</f>
        <v>0</v>
      </c>
      <c r="R2024" s="250">
        <f>'MMA Rev-Exp Region 6'!Y$66</f>
        <v>0</v>
      </c>
      <c r="S2024" s="250">
        <f>'MMA Rev-Exp Region 6'!Z$66</f>
        <v>0</v>
      </c>
      <c r="T2024" s="250">
        <f>'MMA Rev-Exp Region 6'!AA$66</f>
        <v>0</v>
      </c>
      <c r="U2024" s="250">
        <f>'MMA Rev-Exp Region 6'!AB$66</f>
        <v>0</v>
      </c>
      <c r="V2024" s="250">
        <f>'MMA Rev-Exp Region 6'!AC$66</f>
        <v>0</v>
      </c>
      <c r="W2024" s="250">
        <f>'MMA Rev-Exp Region 6'!AD$66</f>
        <v>0</v>
      </c>
    </row>
    <row r="2025" spans="5:23" x14ac:dyDescent="0.3">
      <c r="E2025" s="243">
        <f>Jurat!I$1</f>
        <v>0</v>
      </c>
      <c r="F2025" s="244">
        <f>Jurat!D$33</f>
        <v>0</v>
      </c>
      <c r="G2025" s="219" t="s">
        <v>554</v>
      </c>
      <c r="H2025" s="244">
        <v>42643</v>
      </c>
      <c r="I2025" s="219" t="s">
        <v>491</v>
      </c>
      <c r="J2025" s="219" t="s">
        <v>626</v>
      </c>
      <c r="K2025" s="219" t="s">
        <v>558</v>
      </c>
      <c r="L2025" s="219" t="s">
        <v>563</v>
      </c>
      <c r="M2025" s="236" t="s">
        <v>121</v>
      </c>
      <c r="N2025" s="229" t="s">
        <v>146</v>
      </c>
      <c r="O2025" s="250">
        <f>'MMA Rev-Exp Region 6'!V$67</f>
        <v>0</v>
      </c>
      <c r="P2025" s="250">
        <f>'MMA Rev-Exp Region 6'!W$67</f>
        <v>0</v>
      </c>
      <c r="Q2025" s="250">
        <f>'MMA Rev-Exp Region 6'!X$67</f>
        <v>0</v>
      </c>
      <c r="R2025" s="250">
        <f>'MMA Rev-Exp Region 6'!Y$67</f>
        <v>0</v>
      </c>
      <c r="S2025" s="250">
        <f>'MMA Rev-Exp Region 6'!Z$67</f>
        <v>0</v>
      </c>
      <c r="T2025" s="250">
        <f>'MMA Rev-Exp Region 6'!AA$67</f>
        <v>0</v>
      </c>
      <c r="U2025" s="250">
        <f>'MMA Rev-Exp Region 6'!AB$67</f>
        <v>0</v>
      </c>
      <c r="V2025" s="250">
        <f>'MMA Rev-Exp Region 6'!AC$67</f>
        <v>0</v>
      </c>
      <c r="W2025" s="250">
        <f>'MMA Rev-Exp Region 6'!AD$67</f>
        <v>0</v>
      </c>
    </row>
    <row r="2026" spans="5:23" x14ac:dyDescent="0.3">
      <c r="E2026" s="243">
        <f>Jurat!I$1</f>
        <v>0</v>
      </c>
      <c r="F2026" s="244">
        <f>Jurat!D$33</f>
        <v>0</v>
      </c>
      <c r="G2026" s="219" t="s">
        <v>554</v>
      </c>
      <c r="H2026" s="244">
        <v>42643</v>
      </c>
      <c r="I2026" s="219" t="s">
        <v>491</v>
      </c>
      <c r="J2026" s="219" t="s">
        <v>626</v>
      </c>
      <c r="K2026" s="219" t="s">
        <v>558</v>
      </c>
      <c r="L2026" s="219" t="s">
        <v>563</v>
      </c>
      <c r="M2026" s="236" t="s">
        <v>122</v>
      </c>
      <c r="N2026" s="229" t="s">
        <v>178</v>
      </c>
      <c r="O2026" s="250">
        <f>'MMA Rev-Exp Region 6'!V$68</f>
        <v>0</v>
      </c>
      <c r="P2026" s="250">
        <f>'MMA Rev-Exp Region 6'!W$68</f>
        <v>0</v>
      </c>
      <c r="Q2026" s="250">
        <f>'MMA Rev-Exp Region 6'!X$68</f>
        <v>0</v>
      </c>
      <c r="R2026" s="250">
        <f>'MMA Rev-Exp Region 6'!Y$68</f>
        <v>0</v>
      </c>
      <c r="S2026" s="250">
        <f>'MMA Rev-Exp Region 6'!Z$68</f>
        <v>0</v>
      </c>
      <c r="T2026" s="250">
        <f>'MMA Rev-Exp Region 6'!AA$68</f>
        <v>0</v>
      </c>
      <c r="U2026" s="250">
        <f>'MMA Rev-Exp Region 6'!AB$68</f>
        <v>0</v>
      </c>
      <c r="V2026" s="250">
        <f>'MMA Rev-Exp Region 6'!AC$68</f>
        <v>0</v>
      </c>
      <c r="W2026" s="250">
        <f>'MMA Rev-Exp Region 6'!AD$68</f>
        <v>0</v>
      </c>
    </row>
    <row r="2027" spans="5:23" x14ac:dyDescent="0.3">
      <c r="E2027" s="243">
        <f>Jurat!I$1</f>
        <v>0</v>
      </c>
      <c r="F2027" s="244">
        <f>Jurat!D$33</f>
        <v>0</v>
      </c>
      <c r="G2027" s="219" t="s">
        <v>554</v>
      </c>
      <c r="H2027" s="244">
        <v>42643</v>
      </c>
      <c r="I2027" s="219" t="s">
        <v>491</v>
      </c>
      <c r="J2027" s="219" t="s">
        <v>626</v>
      </c>
      <c r="K2027" s="219" t="s">
        <v>558</v>
      </c>
      <c r="L2027" s="219" t="s">
        <v>563</v>
      </c>
      <c r="M2027" s="236" t="s">
        <v>123</v>
      </c>
      <c r="N2027" s="229" t="s">
        <v>585</v>
      </c>
      <c r="O2027" s="250">
        <f>'MMA Rev-Exp Region 6'!V$69</f>
        <v>0</v>
      </c>
      <c r="P2027" s="250">
        <f>'MMA Rev-Exp Region 6'!W$69</f>
        <v>0</v>
      </c>
      <c r="Q2027" s="250">
        <f>'MMA Rev-Exp Region 6'!X$69</f>
        <v>0</v>
      </c>
      <c r="R2027" s="250">
        <f>'MMA Rev-Exp Region 6'!Y$69</f>
        <v>0</v>
      </c>
      <c r="S2027" s="250">
        <f>'MMA Rev-Exp Region 6'!Z$69</f>
        <v>0</v>
      </c>
      <c r="T2027" s="250">
        <f>'MMA Rev-Exp Region 6'!AA$69</f>
        <v>0</v>
      </c>
      <c r="U2027" s="250">
        <f>'MMA Rev-Exp Region 6'!AB$69</f>
        <v>0</v>
      </c>
      <c r="V2027" s="250">
        <f>'MMA Rev-Exp Region 6'!AC$69</f>
        <v>0</v>
      </c>
      <c r="W2027" s="250">
        <f>'MMA Rev-Exp Region 6'!AD$69</f>
        <v>0</v>
      </c>
    </row>
    <row r="2028" spans="5:23" x14ac:dyDescent="0.3">
      <c r="E2028" s="243">
        <f>Jurat!I$1</f>
        <v>0</v>
      </c>
      <c r="F2028" s="244">
        <f>Jurat!D$33</f>
        <v>0</v>
      </c>
      <c r="G2028" s="219" t="s">
        <v>554</v>
      </c>
      <c r="H2028" s="244">
        <v>42643</v>
      </c>
      <c r="I2028" s="219" t="s">
        <v>491</v>
      </c>
      <c r="J2028" s="219" t="s">
        <v>626</v>
      </c>
      <c r="K2028" s="219" t="s">
        <v>558</v>
      </c>
      <c r="L2028" s="219" t="s">
        <v>6</v>
      </c>
      <c r="M2028" s="236" t="s">
        <v>129</v>
      </c>
      <c r="N2028" s="229" t="s">
        <v>224</v>
      </c>
      <c r="O2028" s="250">
        <f>'MMA Rev-Exp Region 6'!V$71</f>
        <v>0</v>
      </c>
      <c r="P2028" s="250">
        <f>'MMA Rev-Exp Region 6'!W$71</f>
        <v>0</v>
      </c>
      <c r="Q2028" s="250">
        <f>'MMA Rev-Exp Region 6'!X$71</f>
        <v>0</v>
      </c>
      <c r="R2028" s="250">
        <f>'MMA Rev-Exp Region 6'!Y$71</f>
        <v>0</v>
      </c>
      <c r="S2028" s="250">
        <f>'MMA Rev-Exp Region 6'!Z$71</f>
        <v>0</v>
      </c>
      <c r="T2028" s="250">
        <f>'MMA Rev-Exp Region 6'!AA$71</f>
        <v>0</v>
      </c>
      <c r="U2028" s="250">
        <f>'MMA Rev-Exp Region 6'!AB$71</f>
        <v>0</v>
      </c>
      <c r="V2028" s="250">
        <f>'MMA Rev-Exp Region 6'!AC$71</f>
        <v>0</v>
      </c>
      <c r="W2028" s="250">
        <f>'MMA Rev-Exp Region 6'!AD$71</f>
        <v>0</v>
      </c>
    </row>
    <row r="2029" spans="5:23" x14ac:dyDescent="0.3">
      <c r="E2029" s="243">
        <f>Jurat!I$1</f>
        <v>0</v>
      </c>
      <c r="F2029" s="244">
        <f>Jurat!D$33</f>
        <v>0</v>
      </c>
      <c r="G2029" s="219" t="s">
        <v>554</v>
      </c>
      <c r="H2029" s="244">
        <v>42643</v>
      </c>
      <c r="I2029" s="219" t="s">
        <v>491</v>
      </c>
      <c r="J2029" s="219" t="s">
        <v>626</v>
      </c>
      <c r="K2029" s="219" t="s">
        <v>558</v>
      </c>
      <c r="L2029" s="219" t="s">
        <v>6</v>
      </c>
      <c r="M2029" s="236" t="s">
        <v>50</v>
      </c>
      <c r="N2029" s="229" t="s">
        <v>179</v>
      </c>
      <c r="O2029" s="250">
        <f>'MMA Rev-Exp Region 6'!V$72</f>
        <v>0</v>
      </c>
      <c r="P2029" s="250">
        <f>'MMA Rev-Exp Region 6'!W$72</f>
        <v>0</v>
      </c>
      <c r="Q2029" s="250">
        <f>'MMA Rev-Exp Region 6'!X$72</f>
        <v>0</v>
      </c>
      <c r="R2029" s="250">
        <f>'MMA Rev-Exp Region 6'!Y$72</f>
        <v>0</v>
      </c>
      <c r="S2029" s="250">
        <f>'MMA Rev-Exp Region 6'!Z$72</f>
        <v>0</v>
      </c>
      <c r="T2029" s="250">
        <f>'MMA Rev-Exp Region 6'!AA$72</f>
        <v>0</v>
      </c>
      <c r="U2029" s="250">
        <f>'MMA Rev-Exp Region 6'!AB$72</f>
        <v>0</v>
      </c>
      <c r="V2029" s="250">
        <f>'MMA Rev-Exp Region 6'!AC$72</f>
        <v>0</v>
      </c>
      <c r="W2029" s="250">
        <f>'MMA Rev-Exp Region 6'!AD$72</f>
        <v>0</v>
      </c>
    </row>
    <row r="2030" spans="5:23" x14ac:dyDescent="0.3">
      <c r="E2030" s="243">
        <f>Jurat!I$1</f>
        <v>0</v>
      </c>
      <c r="F2030" s="244">
        <f>Jurat!D$33</f>
        <v>0</v>
      </c>
      <c r="G2030" s="219" t="s">
        <v>554</v>
      </c>
      <c r="H2030" s="244">
        <v>42643</v>
      </c>
      <c r="I2030" s="219" t="s">
        <v>491</v>
      </c>
      <c r="J2030" s="219" t="s">
        <v>626</v>
      </c>
      <c r="K2030" s="219" t="s">
        <v>558</v>
      </c>
      <c r="L2030" s="219" t="s">
        <v>6</v>
      </c>
      <c r="M2030" s="236" t="s">
        <v>51</v>
      </c>
      <c r="N2030" s="229" t="s">
        <v>180</v>
      </c>
      <c r="O2030" s="250">
        <f>'MMA Rev-Exp Region 6'!V$73</f>
        <v>0</v>
      </c>
      <c r="P2030" s="250">
        <f>'MMA Rev-Exp Region 6'!W$73</f>
        <v>0</v>
      </c>
      <c r="Q2030" s="250">
        <f>'MMA Rev-Exp Region 6'!X$73</f>
        <v>0</v>
      </c>
      <c r="R2030" s="250">
        <f>'MMA Rev-Exp Region 6'!Y$73</f>
        <v>0</v>
      </c>
      <c r="S2030" s="250">
        <f>'MMA Rev-Exp Region 6'!Z$73</f>
        <v>0</v>
      </c>
      <c r="T2030" s="250">
        <f>'MMA Rev-Exp Region 6'!AA$73</f>
        <v>0</v>
      </c>
      <c r="U2030" s="250">
        <f>'MMA Rev-Exp Region 6'!AB$73</f>
        <v>0</v>
      </c>
      <c r="V2030" s="250">
        <f>'MMA Rev-Exp Region 6'!AC$73</f>
        <v>0</v>
      </c>
      <c r="W2030" s="250">
        <f>'MMA Rev-Exp Region 6'!AD$73</f>
        <v>0</v>
      </c>
    </row>
    <row r="2031" spans="5:23" x14ac:dyDescent="0.3">
      <c r="E2031" s="243">
        <f>Jurat!I$1</f>
        <v>0</v>
      </c>
      <c r="F2031" s="244">
        <f>Jurat!D$33</f>
        <v>0</v>
      </c>
      <c r="G2031" s="219" t="s">
        <v>554</v>
      </c>
      <c r="H2031" s="244">
        <v>42643</v>
      </c>
      <c r="I2031" s="219" t="s">
        <v>491</v>
      </c>
      <c r="J2031" s="219" t="s">
        <v>626</v>
      </c>
      <c r="K2031" s="219" t="s">
        <v>558</v>
      </c>
      <c r="L2031" s="219" t="s">
        <v>6</v>
      </c>
      <c r="M2031" s="236" t="s">
        <v>181</v>
      </c>
      <c r="N2031" s="229" t="s">
        <v>577</v>
      </c>
      <c r="O2031" s="250">
        <f>'MMA Rev-Exp Region 6'!V$74</f>
        <v>0</v>
      </c>
      <c r="P2031" s="250">
        <f>'MMA Rev-Exp Region 6'!W$74</f>
        <v>0</v>
      </c>
      <c r="Q2031" s="250">
        <f>'MMA Rev-Exp Region 6'!X$74</f>
        <v>0</v>
      </c>
      <c r="R2031" s="250">
        <f>'MMA Rev-Exp Region 6'!Y$74</f>
        <v>0</v>
      </c>
      <c r="S2031" s="250">
        <f>'MMA Rev-Exp Region 6'!Z$74</f>
        <v>0</v>
      </c>
      <c r="T2031" s="250">
        <f>'MMA Rev-Exp Region 6'!AA$74</f>
        <v>0</v>
      </c>
      <c r="U2031" s="250">
        <f>'MMA Rev-Exp Region 6'!AB$74</f>
        <v>0</v>
      </c>
      <c r="V2031" s="250">
        <f>'MMA Rev-Exp Region 6'!AC$74</f>
        <v>0</v>
      </c>
      <c r="W2031" s="250">
        <f>'MMA Rev-Exp Region 6'!AD$74</f>
        <v>0</v>
      </c>
    </row>
    <row r="2032" spans="5:23" x14ac:dyDescent="0.3">
      <c r="E2032" s="243">
        <f>Jurat!I$1</f>
        <v>0</v>
      </c>
      <c r="F2032" s="244">
        <f>Jurat!D$33</f>
        <v>0</v>
      </c>
      <c r="G2032" s="219" t="s">
        <v>554</v>
      </c>
      <c r="H2032" s="244">
        <v>42643</v>
      </c>
      <c r="I2032" s="219" t="s">
        <v>491</v>
      </c>
      <c r="J2032" s="219" t="s">
        <v>626</v>
      </c>
      <c r="K2032" s="219" t="s">
        <v>558</v>
      </c>
      <c r="L2032" s="219" t="s">
        <v>547</v>
      </c>
      <c r="M2032" s="237" t="s">
        <v>132</v>
      </c>
      <c r="N2032" s="228" t="s">
        <v>36</v>
      </c>
      <c r="O2032" s="250">
        <f>'MMA Rev-Exp Region 6'!V$80</f>
        <v>0</v>
      </c>
      <c r="P2032" s="250">
        <f>'MMA Rev-Exp Region 6'!W$80</f>
        <v>0</v>
      </c>
      <c r="Q2032" s="250">
        <f>'MMA Rev-Exp Region 6'!X$80</f>
        <v>0</v>
      </c>
      <c r="R2032" s="250">
        <f>'MMA Rev-Exp Region 6'!Y$80</f>
        <v>0</v>
      </c>
      <c r="S2032" s="250">
        <f>'MMA Rev-Exp Region 6'!Z$80</f>
        <v>0</v>
      </c>
      <c r="T2032" s="250">
        <f>'MMA Rev-Exp Region 6'!AA$80</f>
        <v>0</v>
      </c>
      <c r="U2032" s="250">
        <f>'MMA Rev-Exp Region 6'!AB$80</f>
        <v>0</v>
      </c>
      <c r="V2032" s="250">
        <f>'MMA Rev-Exp Region 6'!AC$80</f>
        <v>0</v>
      </c>
      <c r="W2032" s="250">
        <f>'MMA Rev-Exp Region 6'!AD$80</f>
        <v>0</v>
      </c>
    </row>
    <row r="2033" spans="5:23" x14ac:dyDescent="0.3">
      <c r="E2033" s="243">
        <f>Jurat!I$1</f>
        <v>0</v>
      </c>
      <c r="F2033" s="244">
        <f>Jurat!D$33</f>
        <v>0</v>
      </c>
      <c r="G2033" s="219" t="s">
        <v>554</v>
      </c>
      <c r="H2033" s="244">
        <v>42643</v>
      </c>
      <c r="I2033" s="219" t="s">
        <v>491</v>
      </c>
      <c r="J2033" s="219" t="s">
        <v>626</v>
      </c>
      <c r="K2033" s="219" t="s">
        <v>558</v>
      </c>
      <c r="L2033" s="219" t="s">
        <v>547</v>
      </c>
      <c r="M2033" s="237" t="s">
        <v>182</v>
      </c>
      <c r="N2033" s="228" t="s">
        <v>148</v>
      </c>
      <c r="O2033" s="250">
        <f>'MMA Rev-Exp Region 6'!V$81</f>
        <v>0</v>
      </c>
      <c r="P2033" s="250">
        <f>'MMA Rev-Exp Region 6'!W$81</f>
        <v>0</v>
      </c>
      <c r="Q2033" s="250">
        <f>'MMA Rev-Exp Region 6'!X$81</f>
        <v>0</v>
      </c>
      <c r="R2033" s="250">
        <f>'MMA Rev-Exp Region 6'!Y$81</f>
        <v>0</v>
      </c>
      <c r="S2033" s="250">
        <f>'MMA Rev-Exp Region 6'!Z$81</f>
        <v>0</v>
      </c>
      <c r="T2033" s="250">
        <f>'MMA Rev-Exp Region 6'!AA$81</f>
        <v>0</v>
      </c>
      <c r="U2033" s="250">
        <f>'MMA Rev-Exp Region 6'!AB$81</f>
        <v>0</v>
      </c>
      <c r="V2033" s="250">
        <f>'MMA Rev-Exp Region 6'!AC$81</f>
        <v>0</v>
      </c>
      <c r="W2033" s="250">
        <f>'MMA Rev-Exp Region 6'!AD$81</f>
        <v>0</v>
      </c>
    </row>
    <row r="2034" spans="5:23" x14ac:dyDescent="0.3">
      <c r="E2034" s="243">
        <f>Jurat!I$1</f>
        <v>0</v>
      </c>
      <c r="F2034" s="244">
        <f>Jurat!D$33</f>
        <v>0</v>
      </c>
      <c r="G2034" s="219" t="s">
        <v>554</v>
      </c>
      <c r="H2034" s="244">
        <v>42643</v>
      </c>
      <c r="I2034" s="219" t="s">
        <v>491</v>
      </c>
      <c r="J2034" s="219" t="s">
        <v>626</v>
      </c>
      <c r="K2034" s="219" t="s">
        <v>558</v>
      </c>
      <c r="L2034" s="219" t="s">
        <v>547</v>
      </c>
      <c r="M2034" s="237" t="s">
        <v>184</v>
      </c>
      <c r="N2034" s="228" t="s">
        <v>44</v>
      </c>
      <c r="O2034" s="250">
        <f>'MMA Rev-Exp Region 6'!V$83</f>
        <v>0</v>
      </c>
      <c r="P2034" s="250">
        <f>'MMA Rev-Exp Region 6'!W$83</f>
        <v>0</v>
      </c>
      <c r="Q2034" s="250">
        <f>'MMA Rev-Exp Region 6'!X$83</f>
        <v>0</v>
      </c>
      <c r="R2034" s="250">
        <f>'MMA Rev-Exp Region 6'!Y$83</f>
        <v>0</v>
      </c>
      <c r="S2034" s="250">
        <f>'MMA Rev-Exp Region 6'!Z$83</f>
        <v>0</v>
      </c>
      <c r="T2034" s="250">
        <f>'MMA Rev-Exp Region 6'!AA$83</f>
        <v>0</v>
      </c>
      <c r="U2034" s="250">
        <f>'MMA Rev-Exp Region 6'!AB$83</f>
        <v>0</v>
      </c>
      <c r="V2034" s="250">
        <f>'MMA Rev-Exp Region 6'!AC$83</f>
        <v>0</v>
      </c>
      <c r="W2034" s="250">
        <f>'MMA Rev-Exp Region 6'!AD$83</f>
        <v>0</v>
      </c>
    </row>
    <row r="2035" spans="5:23" x14ac:dyDescent="0.3">
      <c r="E2035" s="243">
        <f>Jurat!I$1</f>
        <v>0</v>
      </c>
      <c r="F2035" s="244">
        <f>Jurat!D$33</f>
        <v>0</v>
      </c>
      <c r="G2035" s="219" t="s">
        <v>554</v>
      </c>
      <c r="H2035" s="244">
        <v>42643</v>
      </c>
      <c r="I2035" s="219" t="s">
        <v>491</v>
      </c>
      <c r="J2035" s="219" t="s">
        <v>626</v>
      </c>
      <c r="K2035" s="219" t="s">
        <v>558</v>
      </c>
      <c r="L2035" s="219" t="s">
        <v>547</v>
      </c>
      <c r="M2035" s="237" t="s">
        <v>185</v>
      </c>
      <c r="N2035" s="228" t="s">
        <v>427</v>
      </c>
      <c r="O2035" s="250">
        <f>'MMA Rev-Exp Region 6'!V$84</f>
        <v>0</v>
      </c>
      <c r="P2035" s="250">
        <f>'MMA Rev-Exp Region 6'!W$84</f>
        <v>0</v>
      </c>
      <c r="Q2035" s="250">
        <f>'MMA Rev-Exp Region 6'!X$84</f>
        <v>0</v>
      </c>
      <c r="R2035" s="250">
        <f>'MMA Rev-Exp Region 6'!Y$84</f>
        <v>0</v>
      </c>
      <c r="S2035" s="250">
        <f>'MMA Rev-Exp Region 6'!Z$84</f>
        <v>0</v>
      </c>
      <c r="T2035" s="250">
        <f>'MMA Rev-Exp Region 6'!AA$84</f>
        <v>0</v>
      </c>
      <c r="U2035" s="250">
        <f>'MMA Rev-Exp Region 6'!AB$84</f>
        <v>0</v>
      </c>
      <c r="V2035" s="250">
        <f>'MMA Rev-Exp Region 6'!AC$84</f>
        <v>0</v>
      </c>
      <c r="W2035" s="250">
        <f>'MMA Rev-Exp Region 6'!AD$84</f>
        <v>0</v>
      </c>
    </row>
    <row r="2036" spans="5:23" x14ac:dyDescent="0.3">
      <c r="E2036" s="243">
        <f>Jurat!I$1</f>
        <v>0</v>
      </c>
      <c r="F2036" s="244">
        <f>Jurat!D$33</f>
        <v>0</v>
      </c>
      <c r="G2036" s="219" t="s">
        <v>554</v>
      </c>
      <c r="H2036" s="244">
        <v>42643</v>
      </c>
      <c r="I2036" s="219" t="s">
        <v>491</v>
      </c>
      <c r="J2036" s="219" t="s">
        <v>626</v>
      </c>
      <c r="K2036" s="219" t="s">
        <v>564</v>
      </c>
      <c r="L2036" s="219" t="s">
        <v>549</v>
      </c>
      <c r="M2036" s="236" t="s">
        <v>133</v>
      </c>
      <c r="N2036" s="228" t="s">
        <v>30</v>
      </c>
      <c r="O2036" s="250">
        <f>'MMA Rev-Exp Region 6'!V$89</f>
        <v>0</v>
      </c>
      <c r="P2036" s="250">
        <v>0</v>
      </c>
      <c r="Q2036" s="250">
        <v>0</v>
      </c>
      <c r="R2036" s="250">
        <v>0</v>
      </c>
      <c r="S2036" s="250">
        <v>0</v>
      </c>
      <c r="T2036" s="250">
        <v>0</v>
      </c>
      <c r="U2036" s="250">
        <v>0</v>
      </c>
      <c r="V2036" s="250">
        <v>0</v>
      </c>
      <c r="W2036" s="250">
        <v>0</v>
      </c>
    </row>
    <row r="2037" spans="5:23" x14ac:dyDescent="0.3">
      <c r="E2037" s="243">
        <f>Jurat!I$1</f>
        <v>0</v>
      </c>
      <c r="F2037" s="244">
        <f>Jurat!D$33</f>
        <v>0</v>
      </c>
      <c r="G2037" s="219" t="s">
        <v>554</v>
      </c>
      <c r="H2037" s="244">
        <v>42643</v>
      </c>
      <c r="I2037" s="219" t="s">
        <v>491</v>
      </c>
      <c r="J2037" s="219" t="s">
        <v>626</v>
      </c>
      <c r="K2037" s="219" t="s">
        <v>564</v>
      </c>
      <c r="L2037" s="219" t="s">
        <v>549</v>
      </c>
      <c r="M2037" s="236" t="s">
        <v>134</v>
      </c>
      <c r="N2037" s="231" t="s">
        <v>109</v>
      </c>
      <c r="O2037" s="250">
        <f>'MMA Rev-Exp Region 6'!V$90</f>
        <v>0</v>
      </c>
      <c r="P2037" s="250">
        <v>0</v>
      </c>
      <c r="Q2037" s="250">
        <v>0</v>
      </c>
      <c r="R2037" s="250">
        <v>0</v>
      </c>
      <c r="S2037" s="250">
        <v>0</v>
      </c>
      <c r="T2037" s="250">
        <v>0</v>
      </c>
      <c r="U2037" s="250">
        <v>0</v>
      </c>
      <c r="V2037" s="250">
        <v>0</v>
      </c>
      <c r="W2037" s="250">
        <v>0</v>
      </c>
    </row>
    <row r="2038" spans="5:23" x14ac:dyDescent="0.3">
      <c r="E2038" s="243">
        <f>Jurat!I$1</f>
        <v>0</v>
      </c>
      <c r="F2038" s="244">
        <f>Jurat!D$33</f>
        <v>0</v>
      </c>
      <c r="G2038" s="219" t="s">
        <v>554</v>
      </c>
      <c r="H2038" s="244">
        <v>42643</v>
      </c>
      <c r="I2038" s="219" t="s">
        <v>491</v>
      </c>
      <c r="J2038" s="219" t="s">
        <v>626</v>
      </c>
      <c r="K2038" s="219" t="s">
        <v>564</v>
      </c>
      <c r="L2038" s="219" t="s">
        <v>549</v>
      </c>
      <c r="M2038" s="236" t="s">
        <v>135</v>
      </c>
      <c r="N2038" s="228" t="s">
        <v>110</v>
      </c>
      <c r="O2038" s="250">
        <f>'MMA Rev-Exp Region 6'!V$91</f>
        <v>0</v>
      </c>
      <c r="P2038" s="250">
        <v>0</v>
      </c>
      <c r="Q2038" s="250">
        <v>0</v>
      </c>
      <c r="R2038" s="250">
        <v>0</v>
      </c>
      <c r="S2038" s="250">
        <v>0</v>
      </c>
      <c r="T2038" s="250">
        <v>0</v>
      </c>
      <c r="U2038" s="250">
        <v>0</v>
      </c>
      <c r="V2038" s="250">
        <v>0</v>
      </c>
      <c r="W2038" s="250">
        <v>0</v>
      </c>
    </row>
    <row r="2039" spans="5:23" x14ac:dyDescent="0.3">
      <c r="E2039" s="243">
        <f>Jurat!I$1</f>
        <v>0</v>
      </c>
      <c r="F2039" s="244">
        <f>Jurat!D$33</f>
        <v>0</v>
      </c>
      <c r="G2039" s="219" t="s">
        <v>554</v>
      </c>
      <c r="H2039" s="244">
        <v>42643</v>
      </c>
      <c r="I2039" s="219" t="s">
        <v>491</v>
      </c>
      <c r="J2039" s="219" t="s">
        <v>626</v>
      </c>
      <c r="K2039" s="219" t="s">
        <v>564</v>
      </c>
      <c r="L2039" s="219" t="s">
        <v>549</v>
      </c>
      <c r="M2039" s="239" t="s">
        <v>136</v>
      </c>
      <c r="N2039" s="228" t="s">
        <v>111</v>
      </c>
      <c r="O2039" s="250">
        <f>'MMA Rev-Exp Region 6'!V$92</f>
        <v>0</v>
      </c>
      <c r="P2039" s="250">
        <v>0</v>
      </c>
      <c r="Q2039" s="250">
        <v>0</v>
      </c>
      <c r="R2039" s="250">
        <v>0</v>
      </c>
      <c r="S2039" s="250">
        <v>0</v>
      </c>
      <c r="T2039" s="250">
        <v>0</v>
      </c>
      <c r="U2039" s="250">
        <v>0</v>
      </c>
      <c r="V2039" s="250">
        <v>0</v>
      </c>
      <c r="W2039" s="250">
        <v>0</v>
      </c>
    </row>
    <row r="2040" spans="5:23" x14ac:dyDescent="0.3">
      <c r="E2040" s="243">
        <f>Jurat!I$1</f>
        <v>0</v>
      </c>
      <c r="F2040" s="244">
        <f>Jurat!D$33</f>
        <v>0</v>
      </c>
      <c r="G2040" s="219" t="s">
        <v>554</v>
      </c>
      <c r="H2040" s="244">
        <v>42643</v>
      </c>
      <c r="I2040" s="219" t="s">
        <v>491</v>
      </c>
      <c r="J2040" s="219" t="s">
        <v>626</v>
      </c>
      <c r="K2040" s="219" t="s">
        <v>564</v>
      </c>
      <c r="L2040" s="219" t="s">
        <v>549</v>
      </c>
      <c r="M2040" s="239" t="s">
        <v>137</v>
      </c>
      <c r="N2040" s="228" t="s">
        <v>112</v>
      </c>
      <c r="O2040" s="250">
        <f>'MMA Rev-Exp Region 6'!V$93</f>
        <v>0</v>
      </c>
      <c r="P2040" s="250">
        <v>0</v>
      </c>
      <c r="Q2040" s="250">
        <v>0</v>
      </c>
      <c r="R2040" s="250">
        <v>0</v>
      </c>
      <c r="S2040" s="250">
        <v>0</v>
      </c>
      <c r="T2040" s="250">
        <v>0</v>
      </c>
      <c r="U2040" s="250">
        <v>0</v>
      </c>
      <c r="V2040" s="250">
        <v>0</v>
      </c>
      <c r="W2040" s="250">
        <v>0</v>
      </c>
    </row>
    <row r="2041" spans="5:23" x14ac:dyDescent="0.3">
      <c r="E2041" s="243">
        <f>Jurat!I$1</f>
        <v>0</v>
      </c>
      <c r="F2041" s="244">
        <f>Jurat!D$33</f>
        <v>0</v>
      </c>
      <c r="G2041" s="219" t="s">
        <v>554</v>
      </c>
      <c r="H2041" s="244">
        <v>42643</v>
      </c>
      <c r="I2041" s="219" t="s">
        <v>491</v>
      </c>
      <c r="J2041" s="219" t="s">
        <v>626</v>
      </c>
      <c r="K2041" s="219" t="s">
        <v>564</v>
      </c>
      <c r="L2041" s="219" t="s">
        <v>549</v>
      </c>
      <c r="M2041" s="236" t="s">
        <v>138</v>
      </c>
      <c r="N2041" s="231" t="s">
        <v>31</v>
      </c>
      <c r="O2041" s="250">
        <f>'MMA Rev-Exp Region 6'!V$94</f>
        <v>0</v>
      </c>
      <c r="P2041" s="250">
        <v>0</v>
      </c>
      <c r="Q2041" s="250">
        <v>0</v>
      </c>
      <c r="R2041" s="250">
        <v>0</v>
      </c>
      <c r="S2041" s="250">
        <v>0</v>
      </c>
      <c r="T2041" s="250">
        <v>0</v>
      </c>
      <c r="U2041" s="250">
        <v>0</v>
      </c>
      <c r="V2041" s="250">
        <v>0</v>
      </c>
      <c r="W2041" s="250">
        <v>0</v>
      </c>
    </row>
    <row r="2042" spans="5:23" x14ac:dyDescent="0.3">
      <c r="E2042" s="243">
        <f>Jurat!I$1</f>
        <v>0</v>
      </c>
      <c r="F2042" s="244">
        <f>Jurat!D$33</f>
        <v>0</v>
      </c>
      <c r="G2042" s="219" t="s">
        <v>554</v>
      </c>
      <c r="H2042" s="244">
        <v>42643</v>
      </c>
      <c r="I2042" s="219" t="s">
        <v>491</v>
      </c>
      <c r="J2042" s="219" t="s">
        <v>626</v>
      </c>
      <c r="K2042" s="219" t="s">
        <v>550</v>
      </c>
      <c r="L2042" s="219" t="s">
        <v>550</v>
      </c>
      <c r="M2042" s="237" t="s">
        <v>140</v>
      </c>
      <c r="N2042" s="231" t="s">
        <v>424</v>
      </c>
      <c r="O2042" s="250">
        <f>'MMA Rev-Exp Region 6'!V$96</f>
        <v>0</v>
      </c>
      <c r="P2042" s="250">
        <v>0</v>
      </c>
      <c r="Q2042" s="250">
        <v>0</v>
      </c>
      <c r="R2042" s="250">
        <v>0</v>
      </c>
      <c r="S2042" s="250">
        <v>0</v>
      </c>
      <c r="T2042" s="250">
        <v>0</v>
      </c>
      <c r="U2042" s="250">
        <v>0</v>
      </c>
      <c r="V2042" s="250">
        <v>0</v>
      </c>
      <c r="W2042" s="250">
        <v>0</v>
      </c>
    </row>
    <row r="2043" spans="5:23" x14ac:dyDescent="0.3">
      <c r="E2043" s="243">
        <f>Jurat!I$1</f>
        <v>0</v>
      </c>
      <c r="F2043" s="244">
        <f>Jurat!D$33</f>
        <v>0</v>
      </c>
      <c r="G2043" s="219" t="s">
        <v>554</v>
      </c>
      <c r="H2043" s="244">
        <v>42643</v>
      </c>
      <c r="I2043" s="219" t="s">
        <v>491</v>
      </c>
      <c r="J2043" s="219" t="s">
        <v>626</v>
      </c>
      <c r="K2043" s="219" t="s">
        <v>550</v>
      </c>
      <c r="L2043" s="219" t="s">
        <v>550</v>
      </c>
      <c r="M2043" s="237" t="s">
        <v>141</v>
      </c>
      <c r="N2043" s="231" t="s">
        <v>417</v>
      </c>
      <c r="O2043" s="250">
        <f>'MMA Rev-Exp Region 6'!V$97</f>
        <v>0</v>
      </c>
      <c r="P2043" s="250">
        <v>0</v>
      </c>
      <c r="Q2043" s="250">
        <v>0</v>
      </c>
      <c r="R2043" s="250">
        <v>0</v>
      </c>
      <c r="S2043" s="250">
        <v>0</v>
      </c>
      <c r="T2043" s="250">
        <v>0</v>
      </c>
      <c r="U2043" s="250">
        <v>0</v>
      </c>
      <c r="V2043" s="250">
        <v>0</v>
      </c>
      <c r="W2043" s="250">
        <v>0</v>
      </c>
    </row>
    <row r="2044" spans="5:23" ht="28.8" x14ac:dyDescent="0.3">
      <c r="E2044" s="243">
        <f>Jurat!I$1</f>
        <v>0</v>
      </c>
      <c r="F2044" s="244">
        <f>Jurat!D$33</f>
        <v>0</v>
      </c>
      <c r="G2044" s="219" t="s">
        <v>554</v>
      </c>
      <c r="H2044" s="244">
        <v>42643</v>
      </c>
      <c r="I2044" s="219" t="s">
        <v>491</v>
      </c>
      <c r="J2044" s="219" t="s">
        <v>626</v>
      </c>
      <c r="K2044" s="219" t="s">
        <v>550</v>
      </c>
      <c r="L2044" s="219" t="s">
        <v>550</v>
      </c>
      <c r="M2044" s="237" t="s">
        <v>142</v>
      </c>
      <c r="N2044" s="231" t="s">
        <v>197</v>
      </c>
      <c r="O2044" s="250">
        <f>'MMA Rev-Exp Region 6'!V$98</f>
        <v>0</v>
      </c>
      <c r="P2044" s="250">
        <v>0</v>
      </c>
      <c r="Q2044" s="250">
        <v>0</v>
      </c>
      <c r="R2044" s="250">
        <v>0</v>
      </c>
      <c r="S2044" s="250">
        <v>0</v>
      </c>
      <c r="T2044" s="250">
        <v>0</v>
      </c>
      <c r="U2044" s="250">
        <v>0</v>
      </c>
      <c r="V2044" s="250">
        <v>0</v>
      </c>
      <c r="W2044" s="250">
        <v>0</v>
      </c>
    </row>
    <row r="2045" spans="5:23" x14ac:dyDescent="0.3">
      <c r="E2045" s="243">
        <f>Jurat!I$1</f>
        <v>0</v>
      </c>
      <c r="F2045" s="244">
        <f>Jurat!D$33</f>
        <v>0</v>
      </c>
      <c r="G2045" s="219" t="s">
        <v>554</v>
      </c>
      <c r="H2045" s="244">
        <v>42643</v>
      </c>
      <c r="I2045" s="219" t="s">
        <v>491</v>
      </c>
      <c r="J2045" s="219" t="s">
        <v>627</v>
      </c>
      <c r="K2045" s="234" t="s">
        <v>29</v>
      </c>
      <c r="L2045" s="234" t="s">
        <v>29</v>
      </c>
      <c r="M2045" s="237" t="s">
        <v>325</v>
      </c>
      <c r="N2045" s="231" t="s">
        <v>29</v>
      </c>
      <c r="O2045" s="250">
        <f>'MMA Rev-Exp Region 6'!V$105</f>
        <v>0</v>
      </c>
      <c r="P2045" s="250">
        <v>0</v>
      </c>
      <c r="Q2045" s="250">
        <v>0</v>
      </c>
      <c r="R2045" s="250">
        <v>0</v>
      </c>
      <c r="S2045" s="250">
        <v>0</v>
      </c>
      <c r="T2045" s="250">
        <v>0</v>
      </c>
      <c r="U2045" s="250">
        <v>0</v>
      </c>
      <c r="V2045" s="250">
        <v>0</v>
      </c>
      <c r="W2045" s="250">
        <v>0</v>
      </c>
    </row>
    <row r="2046" spans="5:23" x14ac:dyDescent="0.3">
      <c r="E2046" s="243">
        <f>Jurat!I$1</f>
        <v>0</v>
      </c>
      <c r="F2046" s="244">
        <f>Jurat!D$33</f>
        <v>0</v>
      </c>
      <c r="G2046" s="219" t="s">
        <v>554</v>
      </c>
      <c r="H2046" s="244">
        <v>42643</v>
      </c>
      <c r="I2046" s="219" t="s">
        <v>491</v>
      </c>
      <c r="J2046" s="219" t="s">
        <v>628</v>
      </c>
      <c r="K2046" s="219" t="s">
        <v>629</v>
      </c>
      <c r="L2046" s="234" t="s">
        <v>629</v>
      </c>
      <c r="M2046" s="238" t="s">
        <v>327</v>
      </c>
      <c r="N2046" s="231" t="s">
        <v>419</v>
      </c>
      <c r="O2046" s="250">
        <f>'MMA Rev-Exp Region 6'!V$107</f>
        <v>0</v>
      </c>
      <c r="P2046" s="250">
        <v>0</v>
      </c>
      <c r="Q2046" s="250">
        <v>0</v>
      </c>
      <c r="R2046" s="250">
        <v>0</v>
      </c>
      <c r="S2046" s="250">
        <v>0</v>
      </c>
      <c r="T2046" s="250">
        <v>0</v>
      </c>
      <c r="U2046" s="250">
        <v>0</v>
      </c>
      <c r="V2046" s="250">
        <v>0</v>
      </c>
      <c r="W2046" s="250">
        <v>0</v>
      </c>
    </row>
    <row r="2047" spans="5:23" x14ac:dyDescent="0.3">
      <c r="E2047" s="243">
        <f>Jurat!I$1</f>
        <v>0</v>
      </c>
      <c r="F2047" s="244">
        <f>Jurat!D$33</f>
        <v>0</v>
      </c>
      <c r="G2047" s="219" t="s">
        <v>554</v>
      </c>
      <c r="H2047" s="244">
        <v>42643</v>
      </c>
      <c r="I2047" s="219" t="s">
        <v>491</v>
      </c>
      <c r="J2047" s="219" t="s">
        <v>627</v>
      </c>
      <c r="K2047" s="219" t="s">
        <v>630</v>
      </c>
      <c r="L2047" s="234" t="s">
        <v>630</v>
      </c>
      <c r="M2047" s="238" t="s">
        <v>201</v>
      </c>
      <c r="N2047" s="231" t="s">
        <v>421</v>
      </c>
      <c r="O2047" s="250">
        <f>'MMA Rev-Exp Region 6'!V$108</f>
        <v>0</v>
      </c>
      <c r="P2047" s="250">
        <v>0</v>
      </c>
      <c r="Q2047" s="250">
        <v>0</v>
      </c>
      <c r="R2047" s="250">
        <v>0</v>
      </c>
      <c r="S2047" s="250">
        <v>0</v>
      </c>
      <c r="T2047" s="250">
        <v>0</v>
      </c>
      <c r="U2047" s="250">
        <v>0</v>
      </c>
      <c r="V2047" s="250">
        <v>0</v>
      </c>
      <c r="W2047" s="250">
        <v>0</v>
      </c>
    </row>
    <row r="2048" spans="5:23" x14ac:dyDescent="0.3">
      <c r="E2048" s="243">
        <f>Jurat!I$1</f>
        <v>0</v>
      </c>
      <c r="F2048" s="244">
        <f>Jurat!D$33</f>
        <v>0</v>
      </c>
      <c r="G2048" s="219" t="s">
        <v>554</v>
      </c>
      <c r="H2048" s="244">
        <v>42643</v>
      </c>
      <c r="I2048" s="219" t="s">
        <v>491</v>
      </c>
      <c r="J2048" s="219" t="s">
        <v>627</v>
      </c>
      <c r="K2048" s="219" t="s">
        <v>630</v>
      </c>
      <c r="L2048" s="234" t="s">
        <v>630</v>
      </c>
      <c r="M2048" s="238" t="s">
        <v>202</v>
      </c>
      <c r="N2048" s="231" t="s">
        <v>420</v>
      </c>
      <c r="O2048" s="250">
        <f>'MMA Rev-Exp Region 6'!V$109</f>
        <v>0</v>
      </c>
      <c r="P2048" s="250">
        <v>0</v>
      </c>
      <c r="Q2048" s="250">
        <v>0</v>
      </c>
      <c r="R2048" s="250">
        <v>0</v>
      </c>
      <c r="S2048" s="250">
        <v>0</v>
      </c>
      <c r="T2048" s="250">
        <v>0</v>
      </c>
      <c r="U2048" s="250">
        <v>0</v>
      </c>
      <c r="V2048" s="250">
        <v>0</v>
      </c>
      <c r="W2048" s="250">
        <v>0</v>
      </c>
    </row>
    <row r="2049" spans="5:23" x14ac:dyDescent="0.3">
      <c r="E2049" s="243">
        <f>Jurat!I$1</f>
        <v>0</v>
      </c>
      <c r="F2049" s="244">
        <f>Jurat!D$33</f>
        <v>0</v>
      </c>
      <c r="G2049" s="219" t="s">
        <v>554</v>
      </c>
      <c r="H2049" s="244">
        <v>42643</v>
      </c>
      <c r="I2049" s="219" t="s">
        <v>491</v>
      </c>
      <c r="J2049" s="219" t="s">
        <v>627</v>
      </c>
      <c r="K2049" s="219" t="s">
        <v>630</v>
      </c>
      <c r="L2049" s="234" t="s">
        <v>630</v>
      </c>
      <c r="M2049" s="238" t="s">
        <v>203</v>
      </c>
      <c r="N2049" s="231" t="s">
        <v>28</v>
      </c>
      <c r="O2049" s="250">
        <f>'MMA Rev-Exp Region 6'!V$110</f>
        <v>0</v>
      </c>
      <c r="P2049" s="250">
        <v>0</v>
      </c>
      <c r="Q2049" s="250">
        <v>0</v>
      </c>
      <c r="R2049" s="250">
        <v>0</v>
      </c>
      <c r="S2049" s="250">
        <v>0</v>
      </c>
      <c r="T2049" s="250">
        <v>0</v>
      </c>
      <c r="U2049" s="250">
        <v>0</v>
      </c>
      <c r="V2049" s="250">
        <v>0</v>
      </c>
      <c r="W2049" s="250">
        <v>0</v>
      </c>
    </row>
    <row r="2050" spans="5:23" x14ac:dyDescent="0.3">
      <c r="E2050" s="243">
        <f>Jurat!I$1</f>
        <v>0</v>
      </c>
      <c r="F2050" s="244">
        <f>Jurat!D$33</f>
        <v>0</v>
      </c>
      <c r="G2050" s="219" t="s">
        <v>554</v>
      </c>
      <c r="H2050" s="244">
        <v>42643</v>
      </c>
      <c r="I2050" s="219" t="s">
        <v>491</v>
      </c>
      <c r="J2050" s="219" t="s">
        <v>627</v>
      </c>
      <c r="K2050" s="219" t="s">
        <v>630</v>
      </c>
      <c r="L2050" s="234" t="s">
        <v>630</v>
      </c>
      <c r="M2050" s="238" t="s">
        <v>204</v>
      </c>
      <c r="N2050" s="231" t="s">
        <v>205</v>
      </c>
      <c r="O2050" s="250">
        <f>'MMA Rev-Exp Region 6'!V$111</f>
        <v>0</v>
      </c>
      <c r="P2050" s="250">
        <v>0</v>
      </c>
      <c r="Q2050" s="250">
        <v>0</v>
      </c>
      <c r="R2050" s="250">
        <v>0</v>
      </c>
      <c r="S2050" s="250">
        <v>0</v>
      </c>
      <c r="T2050" s="250">
        <v>0</v>
      </c>
      <c r="U2050" s="250">
        <v>0</v>
      </c>
      <c r="V2050" s="250">
        <v>0</v>
      </c>
      <c r="W2050" s="250">
        <v>0</v>
      </c>
    </row>
    <row r="2051" spans="5:23" ht="28.8" x14ac:dyDescent="0.3">
      <c r="E2051" s="243">
        <f>Jurat!I$1</f>
        <v>0</v>
      </c>
      <c r="F2051" s="244">
        <f>Jurat!D$33</f>
        <v>0</v>
      </c>
      <c r="G2051" s="219" t="s">
        <v>554</v>
      </c>
      <c r="H2051" s="244">
        <v>42643</v>
      </c>
      <c r="I2051" s="219" t="s">
        <v>491</v>
      </c>
      <c r="J2051" s="219" t="s">
        <v>627</v>
      </c>
      <c r="K2051" s="219" t="s">
        <v>29</v>
      </c>
      <c r="L2051" s="234" t="s">
        <v>29</v>
      </c>
      <c r="M2051" s="238" t="s">
        <v>207</v>
      </c>
      <c r="N2051" s="231" t="s">
        <v>422</v>
      </c>
      <c r="O2051" s="250">
        <f>'MMA Rev-Exp Region 6'!V$113</f>
        <v>0</v>
      </c>
      <c r="P2051" s="250">
        <v>0</v>
      </c>
      <c r="Q2051" s="250">
        <v>0</v>
      </c>
      <c r="R2051" s="250">
        <v>0</v>
      </c>
      <c r="S2051" s="250">
        <v>0</v>
      </c>
      <c r="T2051" s="250">
        <v>0</v>
      </c>
      <c r="U2051" s="250">
        <v>0</v>
      </c>
      <c r="V2051" s="250">
        <v>0</v>
      </c>
      <c r="W2051" s="250">
        <v>0</v>
      </c>
    </row>
    <row r="2052" spans="5:23" x14ac:dyDescent="0.3">
      <c r="E2052" s="243">
        <f>Jurat!I$1</f>
        <v>0</v>
      </c>
      <c r="F2052" s="244">
        <f>Jurat!D$33</f>
        <v>0</v>
      </c>
      <c r="G2052" s="219" t="s">
        <v>554</v>
      </c>
      <c r="H2052" s="244">
        <v>42643</v>
      </c>
      <c r="I2052" s="219" t="s">
        <v>491</v>
      </c>
      <c r="J2052" s="219" t="s">
        <v>628</v>
      </c>
      <c r="K2052" s="219" t="s">
        <v>629</v>
      </c>
      <c r="L2052" s="234" t="s">
        <v>629</v>
      </c>
      <c r="M2052" s="238" t="s">
        <v>208</v>
      </c>
      <c r="N2052" s="231" t="s">
        <v>209</v>
      </c>
      <c r="O2052" s="250">
        <f>'MMA Rev-Exp Region 6'!V$114</f>
        <v>0</v>
      </c>
      <c r="P2052" s="250">
        <v>0</v>
      </c>
      <c r="Q2052" s="250">
        <v>0</v>
      </c>
      <c r="R2052" s="250">
        <v>0</v>
      </c>
      <c r="S2052" s="250">
        <v>0</v>
      </c>
      <c r="T2052" s="250">
        <v>0</v>
      </c>
      <c r="U2052" s="250">
        <v>0</v>
      </c>
      <c r="V2052" s="250">
        <v>0</v>
      </c>
      <c r="W2052" s="250">
        <v>0</v>
      </c>
    </row>
    <row r="2053" spans="5:23" x14ac:dyDescent="0.3">
      <c r="E2053" s="243">
        <f>Jurat!I$1</f>
        <v>0</v>
      </c>
      <c r="F2053" s="244">
        <f>Jurat!D$33</f>
        <v>0</v>
      </c>
      <c r="G2053" s="219" t="s">
        <v>554</v>
      </c>
      <c r="H2053" s="244">
        <v>42643</v>
      </c>
      <c r="I2053" s="219" t="s">
        <v>491</v>
      </c>
      <c r="J2053" s="219" t="s">
        <v>627</v>
      </c>
      <c r="K2053" s="219" t="s">
        <v>29</v>
      </c>
      <c r="L2053" s="234" t="s">
        <v>29</v>
      </c>
      <c r="M2053" s="238" t="s">
        <v>211</v>
      </c>
      <c r="N2053" s="231" t="s">
        <v>212</v>
      </c>
      <c r="O2053" s="250">
        <f>'MMA Rev-Exp Region 6'!V$115</f>
        <v>0</v>
      </c>
      <c r="P2053" s="250">
        <v>0</v>
      </c>
      <c r="Q2053" s="250">
        <v>0</v>
      </c>
      <c r="R2053" s="250">
        <v>0</v>
      </c>
      <c r="S2053" s="250">
        <v>0</v>
      </c>
      <c r="T2053" s="250">
        <v>0</v>
      </c>
      <c r="U2053" s="250">
        <v>0</v>
      </c>
      <c r="V2053" s="250">
        <v>0</v>
      </c>
      <c r="W2053" s="250">
        <v>0</v>
      </c>
    </row>
    <row r="2054" spans="5:23" x14ac:dyDescent="0.3">
      <c r="E2054" s="243">
        <f>Jurat!I$1</f>
        <v>0</v>
      </c>
      <c r="F2054" s="244">
        <f>Jurat!D$33</f>
        <v>0</v>
      </c>
      <c r="G2054" s="219" t="s">
        <v>555</v>
      </c>
      <c r="H2054" s="244">
        <v>42735</v>
      </c>
      <c r="I2054" s="219" t="s">
        <v>491</v>
      </c>
      <c r="J2054" s="219" t="s">
        <v>545</v>
      </c>
      <c r="K2054" s="219" t="s">
        <v>545</v>
      </c>
      <c r="L2054" s="219" t="s">
        <v>545</v>
      </c>
      <c r="M2054" s="219"/>
      <c r="N2054" s="224" t="s">
        <v>545</v>
      </c>
      <c r="O2054" s="250">
        <f>'MMA Rev-Exp Region 6'!AE$9</f>
        <v>0</v>
      </c>
      <c r="P2054" s="250">
        <f>'MMA Rev-Exp Region 6'!AF$9</f>
        <v>0</v>
      </c>
      <c r="Q2054" s="250">
        <f>'MMA Rev-Exp Region 6'!AG$9</f>
        <v>0</v>
      </c>
      <c r="R2054" s="250">
        <f>'MMA Rev-Exp Region 6'!AH$9</f>
        <v>0</v>
      </c>
      <c r="S2054" s="250">
        <f>'MMA Rev-Exp Region 6'!AI$9</f>
        <v>0</v>
      </c>
      <c r="T2054" s="250">
        <f>'MMA Rev-Exp Region 6'!AJ$9</f>
        <v>0</v>
      </c>
      <c r="U2054" s="250">
        <f>'MMA Rev-Exp Region 6'!AK$9</f>
        <v>0</v>
      </c>
      <c r="V2054" s="250">
        <f>'MMA Rev-Exp Region 6'!AL$9</f>
        <v>0</v>
      </c>
      <c r="W2054" s="250">
        <f>'MMA Rev-Exp Region 6'!AM$9</f>
        <v>0</v>
      </c>
    </row>
    <row r="2055" spans="5:23" x14ac:dyDescent="0.3">
      <c r="E2055" s="243">
        <f>Jurat!I$1</f>
        <v>0</v>
      </c>
      <c r="F2055" s="244">
        <f>Jurat!D$33</f>
        <v>0</v>
      </c>
      <c r="G2055" s="219" t="s">
        <v>555</v>
      </c>
      <c r="H2055" s="244">
        <v>42735</v>
      </c>
      <c r="I2055" s="219" t="s">
        <v>491</v>
      </c>
      <c r="J2055" s="219" t="s">
        <v>625</v>
      </c>
      <c r="K2055" s="219" t="s">
        <v>13</v>
      </c>
      <c r="L2055" s="219" t="s">
        <v>13</v>
      </c>
      <c r="M2055" s="235">
        <v>1.1000000000000001</v>
      </c>
      <c r="N2055" s="225" t="s">
        <v>13</v>
      </c>
      <c r="O2055" s="250">
        <f>'MMA Rev-Exp Region 6'!AE$11</f>
        <v>0</v>
      </c>
      <c r="P2055" s="250">
        <f>'MMA Rev-Exp Region 6'!AF$11</f>
        <v>0</v>
      </c>
      <c r="Q2055" s="250">
        <f>'MMA Rev-Exp Region 6'!AG$11</f>
        <v>0</v>
      </c>
      <c r="R2055" s="250">
        <f>'MMA Rev-Exp Region 6'!AH$11</f>
        <v>0</v>
      </c>
      <c r="S2055" s="250">
        <f>'MMA Rev-Exp Region 6'!AI$11</f>
        <v>0</v>
      </c>
      <c r="T2055" s="250">
        <f>'MMA Rev-Exp Region 6'!AJ$11</f>
        <v>0</v>
      </c>
      <c r="U2055" s="250">
        <f>'MMA Rev-Exp Region 6'!AK$11</f>
        <v>0</v>
      </c>
      <c r="V2055" s="250">
        <f>'MMA Rev-Exp Region 6'!AL$11</f>
        <v>0</v>
      </c>
      <c r="W2055" s="250">
        <f>'MMA Rev-Exp Region 6'!AM$11</f>
        <v>0</v>
      </c>
    </row>
    <row r="2056" spans="5:23" x14ac:dyDescent="0.3">
      <c r="E2056" s="243">
        <f>Jurat!I$1</f>
        <v>0</v>
      </c>
      <c r="F2056" s="244">
        <f>Jurat!D$33</f>
        <v>0</v>
      </c>
      <c r="G2056" s="219" t="s">
        <v>555</v>
      </c>
      <c r="H2056" s="244">
        <v>42735</v>
      </c>
      <c r="I2056" s="219" t="s">
        <v>491</v>
      </c>
      <c r="J2056" s="219" t="s">
        <v>625</v>
      </c>
      <c r="K2056" s="219" t="s">
        <v>631</v>
      </c>
      <c r="L2056" s="219" t="s">
        <v>632</v>
      </c>
      <c r="M2056" s="236">
        <v>1.2</v>
      </c>
      <c r="N2056" s="228" t="s">
        <v>19</v>
      </c>
      <c r="O2056" s="250">
        <f>'MMA Rev-Exp Region 6'!AE$12</f>
        <v>0</v>
      </c>
      <c r="P2056" s="250">
        <f>'MMA Rev-Exp Region 6'!AF$12</f>
        <v>0</v>
      </c>
      <c r="Q2056" s="250">
        <f>'MMA Rev-Exp Region 6'!AG$12</f>
        <v>0</v>
      </c>
      <c r="R2056" s="250">
        <f>'MMA Rev-Exp Region 6'!AH$12</f>
        <v>0</v>
      </c>
      <c r="S2056" s="250">
        <f>'MMA Rev-Exp Region 6'!AI$12</f>
        <v>0</v>
      </c>
      <c r="T2056" s="250">
        <f>'MMA Rev-Exp Region 6'!AJ$12</f>
        <v>0</v>
      </c>
      <c r="U2056" s="250">
        <f>'MMA Rev-Exp Region 6'!AK$12</f>
        <v>0</v>
      </c>
      <c r="V2056" s="250">
        <f>'MMA Rev-Exp Region 6'!AL$12</f>
        <v>0</v>
      </c>
      <c r="W2056" s="250">
        <f>'MMA Rev-Exp Region 6'!AM$12</f>
        <v>0</v>
      </c>
    </row>
    <row r="2057" spans="5:23" x14ac:dyDescent="0.3">
      <c r="E2057" s="243">
        <f>Jurat!I$1</f>
        <v>0</v>
      </c>
      <c r="F2057" s="244">
        <f>Jurat!D$33</f>
        <v>0</v>
      </c>
      <c r="G2057" s="219" t="s">
        <v>555</v>
      </c>
      <c r="H2057" s="244">
        <v>42735</v>
      </c>
      <c r="I2057" s="219" t="s">
        <v>491</v>
      </c>
      <c r="J2057" s="219" t="s">
        <v>625</v>
      </c>
      <c r="K2057" s="219" t="s">
        <v>631</v>
      </c>
      <c r="L2057" s="219" t="s">
        <v>633</v>
      </c>
      <c r="M2057" s="236" t="s">
        <v>70</v>
      </c>
      <c r="N2057" s="228" t="s">
        <v>449</v>
      </c>
      <c r="O2057" s="250">
        <f>'MMA Rev-Exp Region 6'!AE$13</f>
        <v>0</v>
      </c>
      <c r="P2057" s="250">
        <f>'MMA Rev-Exp Region 6'!AF$13</f>
        <v>0</v>
      </c>
      <c r="Q2057" s="250">
        <f>'MMA Rev-Exp Region 6'!AG$13</f>
        <v>0</v>
      </c>
      <c r="R2057" s="250">
        <f>'MMA Rev-Exp Region 6'!AH$13</f>
        <v>0</v>
      </c>
      <c r="S2057" s="250">
        <f>'MMA Rev-Exp Region 6'!AI$13</f>
        <v>0</v>
      </c>
      <c r="T2057" s="250">
        <f>'MMA Rev-Exp Region 6'!AJ$13</f>
        <v>0</v>
      </c>
      <c r="U2057" s="250">
        <f>'MMA Rev-Exp Region 6'!AK$13</f>
        <v>0</v>
      </c>
      <c r="V2057" s="250">
        <f>'MMA Rev-Exp Region 6'!AL$13</f>
        <v>0</v>
      </c>
      <c r="W2057" s="250">
        <f>'MMA Rev-Exp Region 6'!AM$13</f>
        <v>0</v>
      </c>
    </row>
    <row r="2058" spans="5:23" x14ac:dyDescent="0.3">
      <c r="E2058" s="243">
        <f>Jurat!I$1</f>
        <v>0</v>
      </c>
      <c r="F2058" s="244">
        <f>Jurat!D$33</f>
        <v>0</v>
      </c>
      <c r="G2058" s="219" t="s">
        <v>555</v>
      </c>
      <c r="H2058" s="244">
        <v>42735</v>
      </c>
      <c r="I2058" s="219" t="s">
        <v>491</v>
      </c>
      <c r="J2058" s="219" t="s">
        <v>625</v>
      </c>
      <c r="K2058" s="219" t="s">
        <v>631</v>
      </c>
      <c r="L2058" s="219" t="s">
        <v>634</v>
      </c>
      <c r="M2058" s="236" t="s">
        <v>71</v>
      </c>
      <c r="N2058" s="228" t="s">
        <v>160</v>
      </c>
      <c r="O2058" s="250">
        <f>'MMA Rev-Exp Region 6'!AE$14</f>
        <v>0</v>
      </c>
      <c r="P2058" s="250">
        <f>'MMA Rev-Exp Region 6'!AF$14</f>
        <v>0</v>
      </c>
      <c r="Q2058" s="250">
        <f>'MMA Rev-Exp Region 6'!AG$14</f>
        <v>0</v>
      </c>
      <c r="R2058" s="250">
        <f>'MMA Rev-Exp Region 6'!AH$14</f>
        <v>0</v>
      </c>
      <c r="S2058" s="250">
        <f>'MMA Rev-Exp Region 6'!AI$14</f>
        <v>0</v>
      </c>
      <c r="T2058" s="250">
        <f>'MMA Rev-Exp Region 6'!AJ$14</f>
        <v>0</v>
      </c>
      <c r="U2058" s="250">
        <f>'MMA Rev-Exp Region 6'!AK$14</f>
        <v>0</v>
      </c>
      <c r="V2058" s="250">
        <f>'MMA Rev-Exp Region 6'!AL$14</f>
        <v>0</v>
      </c>
      <c r="W2058" s="250">
        <f>'MMA Rev-Exp Region 6'!AM$14</f>
        <v>0</v>
      </c>
    </row>
    <row r="2059" spans="5:23" x14ac:dyDescent="0.3">
      <c r="E2059" s="243">
        <f>Jurat!I$1</f>
        <v>0</v>
      </c>
      <c r="F2059" s="244">
        <f>Jurat!D$33</f>
        <v>0</v>
      </c>
      <c r="G2059" s="219" t="s">
        <v>555</v>
      </c>
      <c r="H2059" s="244">
        <v>42735</v>
      </c>
      <c r="I2059" s="219" t="s">
        <v>491</v>
      </c>
      <c r="J2059" s="219" t="s">
        <v>625</v>
      </c>
      <c r="K2059" s="219" t="s">
        <v>14</v>
      </c>
      <c r="L2059" s="219" t="s">
        <v>635</v>
      </c>
      <c r="M2059" s="236" t="s">
        <v>104</v>
      </c>
      <c r="N2059" s="228" t="s">
        <v>161</v>
      </c>
      <c r="O2059" s="250">
        <f>'MMA Rev-Exp Region 6'!AE$15</f>
        <v>0</v>
      </c>
      <c r="P2059" s="250">
        <f>'MMA Rev-Exp Region 6'!AF$15</f>
        <v>0</v>
      </c>
      <c r="Q2059" s="250">
        <f>'MMA Rev-Exp Region 6'!AG$15</f>
        <v>0</v>
      </c>
      <c r="R2059" s="250">
        <f>'MMA Rev-Exp Region 6'!AH$15</f>
        <v>0</v>
      </c>
      <c r="S2059" s="250">
        <f>'MMA Rev-Exp Region 6'!AI$15</f>
        <v>0</v>
      </c>
      <c r="T2059" s="250">
        <f>'MMA Rev-Exp Region 6'!AJ$15</f>
        <v>0</v>
      </c>
      <c r="U2059" s="250">
        <f>'MMA Rev-Exp Region 6'!AK$15</f>
        <v>0</v>
      </c>
      <c r="V2059" s="250">
        <f>'MMA Rev-Exp Region 6'!AL$15</f>
        <v>0</v>
      </c>
      <c r="W2059" s="250">
        <f>'MMA Rev-Exp Region 6'!AM$15</f>
        <v>0</v>
      </c>
    </row>
    <row r="2060" spans="5:23" x14ac:dyDescent="0.3">
      <c r="E2060" s="243">
        <f>Jurat!I$1</f>
        <v>0</v>
      </c>
      <c r="F2060" s="244">
        <f>Jurat!D$33</f>
        <v>0</v>
      </c>
      <c r="G2060" s="219" t="s">
        <v>555</v>
      </c>
      <c r="H2060" s="244">
        <v>42735</v>
      </c>
      <c r="I2060" s="219" t="s">
        <v>491</v>
      </c>
      <c r="J2060" s="219" t="s">
        <v>625</v>
      </c>
      <c r="K2060" s="219" t="s">
        <v>14</v>
      </c>
      <c r="L2060" s="219" t="s">
        <v>14</v>
      </c>
      <c r="M2060" s="236" t="s">
        <v>39</v>
      </c>
      <c r="N2060" s="228" t="s">
        <v>14</v>
      </c>
      <c r="O2060" s="250">
        <f>'MMA Rev-Exp Region 6'!AE$16</f>
        <v>0</v>
      </c>
      <c r="P2060" s="250">
        <f>'MMA Rev-Exp Region 6'!AF$16</f>
        <v>0</v>
      </c>
      <c r="Q2060" s="250">
        <f>'MMA Rev-Exp Region 6'!AG$16</f>
        <v>0</v>
      </c>
      <c r="R2060" s="250">
        <f>'MMA Rev-Exp Region 6'!AH$16</f>
        <v>0</v>
      </c>
      <c r="S2060" s="250">
        <f>'MMA Rev-Exp Region 6'!AI$16</f>
        <v>0</v>
      </c>
      <c r="T2060" s="250">
        <f>'MMA Rev-Exp Region 6'!AJ$16</f>
        <v>0</v>
      </c>
      <c r="U2060" s="250">
        <f>'MMA Rev-Exp Region 6'!AK$16</f>
        <v>0</v>
      </c>
      <c r="V2060" s="250">
        <f>'MMA Rev-Exp Region 6'!AL$16</f>
        <v>0</v>
      </c>
      <c r="W2060" s="250">
        <f>'MMA Rev-Exp Region 6'!AM$16</f>
        <v>0</v>
      </c>
    </row>
    <row r="2061" spans="5:23" x14ac:dyDescent="0.3">
      <c r="E2061" s="243">
        <f>Jurat!I$1</f>
        <v>0</v>
      </c>
      <c r="F2061" s="244">
        <f>Jurat!D$33</f>
        <v>0</v>
      </c>
      <c r="G2061" s="219" t="s">
        <v>555</v>
      </c>
      <c r="H2061" s="244">
        <v>42735</v>
      </c>
      <c r="I2061" s="219" t="s">
        <v>491</v>
      </c>
      <c r="J2061" s="219" t="s">
        <v>626</v>
      </c>
      <c r="K2061" s="219" t="s">
        <v>558</v>
      </c>
      <c r="L2061" s="219" t="s">
        <v>0</v>
      </c>
      <c r="M2061" s="236">
        <v>2.1</v>
      </c>
      <c r="N2061" s="228" t="s">
        <v>162</v>
      </c>
      <c r="O2061" s="250">
        <f>'MMA Rev-Exp Region 6'!AE$20</f>
        <v>0</v>
      </c>
      <c r="P2061" s="250">
        <f>'MMA Rev-Exp Region 6'!AF$20</f>
        <v>0</v>
      </c>
      <c r="Q2061" s="250">
        <f>'MMA Rev-Exp Region 6'!AG$20</f>
        <v>0</v>
      </c>
      <c r="R2061" s="250">
        <f>'MMA Rev-Exp Region 6'!AH$20</f>
        <v>0</v>
      </c>
      <c r="S2061" s="250">
        <f>'MMA Rev-Exp Region 6'!AI$20</f>
        <v>0</v>
      </c>
      <c r="T2061" s="250">
        <f>'MMA Rev-Exp Region 6'!AJ$20</f>
        <v>0</v>
      </c>
      <c r="U2061" s="250">
        <f>'MMA Rev-Exp Region 6'!AK$20</f>
        <v>0</v>
      </c>
      <c r="V2061" s="250">
        <f>'MMA Rev-Exp Region 6'!AL$20</f>
        <v>0</v>
      </c>
      <c r="W2061" s="250">
        <f>'MMA Rev-Exp Region 6'!AM$20</f>
        <v>0</v>
      </c>
    </row>
    <row r="2062" spans="5:23" x14ac:dyDescent="0.3">
      <c r="E2062" s="243">
        <f>Jurat!I$1</f>
        <v>0</v>
      </c>
      <c r="F2062" s="244">
        <f>Jurat!D$33</f>
        <v>0</v>
      </c>
      <c r="G2062" s="219" t="s">
        <v>555</v>
      </c>
      <c r="H2062" s="244">
        <v>42735</v>
      </c>
      <c r="I2062" s="219" t="s">
        <v>491</v>
      </c>
      <c r="J2062" s="219" t="s">
        <v>626</v>
      </c>
      <c r="K2062" s="219" t="s">
        <v>558</v>
      </c>
      <c r="L2062" s="219" t="s">
        <v>0</v>
      </c>
      <c r="M2062" s="236">
        <v>2.2000000000000002</v>
      </c>
      <c r="N2062" s="228" t="s">
        <v>163</v>
      </c>
      <c r="O2062" s="250">
        <f>'MMA Rev-Exp Region 6'!AE$21</f>
        <v>0</v>
      </c>
      <c r="P2062" s="250">
        <f>'MMA Rev-Exp Region 6'!AF$21</f>
        <v>0</v>
      </c>
      <c r="Q2062" s="250">
        <f>'MMA Rev-Exp Region 6'!AG$21</f>
        <v>0</v>
      </c>
      <c r="R2062" s="250">
        <f>'MMA Rev-Exp Region 6'!AH$21</f>
        <v>0</v>
      </c>
      <c r="S2062" s="250">
        <f>'MMA Rev-Exp Region 6'!AI$21</f>
        <v>0</v>
      </c>
      <c r="T2062" s="250">
        <f>'MMA Rev-Exp Region 6'!AJ$21</f>
        <v>0</v>
      </c>
      <c r="U2062" s="250">
        <f>'MMA Rev-Exp Region 6'!AK$21</f>
        <v>0</v>
      </c>
      <c r="V2062" s="250">
        <f>'MMA Rev-Exp Region 6'!AL$21</f>
        <v>0</v>
      </c>
      <c r="W2062" s="250">
        <f>'MMA Rev-Exp Region 6'!AM$21</f>
        <v>0</v>
      </c>
    </row>
    <row r="2063" spans="5:23" x14ac:dyDescent="0.3">
      <c r="E2063" s="243">
        <f>Jurat!I$1</f>
        <v>0</v>
      </c>
      <c r="F2063" s="244">
        <f>Jurat!D$33</f>
        <v>0</v>
      </c>
      <c r="G2063" s="219" t="s">
        <v>555</v>
      </c>
      <c r="H2063" s="244">
        <v>42735</v>
      </c>
      <c r="I2063" s="219" t="s">
        <v>491</v>
      </c>
      <c r="J2063" s="219" t="s">
        <v>626</v>
      </c>
      <c r="K2063" s="219" t="s">
        <v>558</v>
      </c>
      <c r="L2063" s="219" t="s">
        <v>0</v>
      </c>
      <c r="M2063" s="236">
        <v>2.2999999999999998</v>
      </c>
      <c r="N2063" s="228" t="s">
        <v>164</v>
      </c>
      <c r="O2063" s="250">
        <f>'MMA Rev-Exp Region 6'!AE$22</f>
        <v>0</v>
      </c>
      <c r="P2063" s="250">
        <f>'MMA Rev-Exp Region 6'!AF$22</f>
        <v>0</v>
      </c>
      <c r="Q2063" s="250">
        <f>'MMA Rev-Exp Region 6'!AG$22</f>
        <v>0</v>
      </c>
      <c r="R2063" s="250">
        <f>'MMA Rev-Exp Region 6'!AH$22</f>
        <v>0</v>
      </c>
      <c r="S2063" s="250">
        <f>'MMA Rev-Exp Region 6'!AI$22</f>
        <v>0</v>
      </c>
      <c r="T2063" s="250">
        <f>'MMA Rev-Exp Region 6'!AJ$22</f>
        <v>0</v>
      </c>
      <c r="U2063" s="250">
        <f>'MMA Rev-Exp Region 6'!AK$22</f>
        <v>0</v>
      </c>
      <c r="V2063" s="250">
        <f>'MMA Rev-Exp Region 6'!AL$22</f>
        <v>0</v>
      </c>
      <c r="W2063" s="250">
        <f>'MMA Rev-Exp Region 6'!AM$22</f>
        <v>0</v>
      </c>
    </row>
    <row r="2064" spans="5:23" x14ac:dyDescent="0.3">
      <c r="E2064" s="243">
        <f>Jurat!I$1</f>
        <v>0</v>
      </c>
      <c r="F2064" s="244">
        <f>Jurat!D$33</f>
        <v>0</v>
      </c>
      <c r="G2064" s="219" t="s">
        <v>555</v>
      </c>
      <c r="H2064" s="244">
        <v>42735</v>
      </c>
      <c r="I2064" s="219" t="s">
        <v>491</v>
      </c>
      <c r="J2064" s="219" t="s">
        <v>626</v>
      </c>
      <c r="K2064" s="219" t="s">
        <v>558</v>
      </c>
      <c r="L2064" s="219" t="s">
        <v>0</v>
      </c>
      <c r="M2064" s="236">
        <v>2.4</v>
      </c>
      <c r="N2064" s="228" t="s">
        <v>165</v>
      </c>
      <c r="O2064" s="250">
        <f>'MMA Rev-Exp Region 6'!AE$23</f>
        <v>0</v>
      </c>
      <c r="P2064" s="250">
        <f>'MMA Rev-Exp Region 6'!AF$23</f>
        <v>0</v>
      </c>
      <c r="Q2064" s="250">
        <f>'MMA Rev-Exp Region 6'!AG$23</f>
        <v>0</v>
      </c>
      <c r="R2064" s="250">
        <f>'MMA Rev-Exp Region 6'!AH$23</f>
        <v>0</v>
      </c>
      <c r="S2064" s="250">
        <f>'MMA Rev-Exp Region 6'!AI$23</f>
        <v>0</v>
      </c>
      <c r="T2064" s="250">
        <f>'MMA Rev-Exp Region 6'!AJ$23</f>
        <v>0</v>
      </c>
      <c r="U2064" s="250">
        <f>'MMA Rev-Exp Region 6'!AK$23</f>
        <v>0</v>
      </c>
      <c r="V2064" s="250">
        <f>'MMA Rev-Exp Region 6'!AL$23</f>
        <v>0</v>
      </c>
      <c r="W2064" s="250">
        <f>'MMA Rev-Exp Region 6'!AM$23</f>
        <v>0</v>
      </c>
    </row>
    <row r="2065" spans="5:23" ht="28.8" x14ac:dyDescent="0.3">
      <c r="E2065" s="243">
        <f>Jurat!I$1</f>
        <v>0</v>
      </c>
      <c r="F2065" s="244">
        <f>Jurat!D$33</f>
        <v>0</v>
      </c>
      <c r="G2065" s="219" t="s">
        <v>555</v>
      </c>
      <c r="H2065" s="244">
        <v>42735</v>
      </c>
      <c r="I2065" s="219" t="s">
        <v>491</v>
      </c>
      <c r="J2065" s="219" t="s">
        <v>626</v>
      </c>
      <c r="K2065" s="219" t="s">
        <v>558</v>
      </c>
      <c r="L2065" s="219" t="s">
        <v>0</v>
      </c>
      <c r="M2065" s="236">
        <v>2.5</v>
      </c>
      <c r="N2065" s="228" t="s">
        <v>166</v>
      </c>
      <c r="O2065" s="250">
        <f>'MMA Rev-Exp Region 6'!AE$24</f>
        <v>0</v>
      </c>
      <c r="P2065" s="250">
        <f>'MMA Rev-Exp Region 6'!AF$24</f>
        <v>0</v>
      </c>
      <c r="Q2065" s="250">
        <f>'MMA Rev-Exp Region 6'!AG$24</f>
        <v>0</v>
      </c>
      <c r="R2065" s="250">
        <f>'MMA Rev-Exp Region 6'!AH$24</f>
        <v>0</v>
      </c>
      <c r="S2065" s="250">
        <f>'MMA Rev-Exp Region 6'!AI$24</f>
        <v>0</v>
      </c>
      <c r="T2065" s="250">
        <f>'MMA Rev-Exp Region 6'!AJ$24</f>
        <v>0</v>
      </c>
      <c r="U2065" s="250">
        <f>'MMA Rev-Exp Region 6'!AK$24</f>
        <v>0</v>
      </c>
      <c r="V2065" s="250">
        <f>'MMA Rev-Exp Region 6'!AL$24</f>
        <v>0</v>
      </c>
      <c r="W2065" s="250">
        <f>'MMA Rev-Exp Region 6'!AM$24</f>
        <v>0</v>
      </c>
    </row>
    <row r="2066" spans="5:23" x14ac:dyDescent="0.3">
      <c r="E2066" s="243">
        <f>Jurat!I$1</f>
        <v>0</v>
      </c>
      <c r="F2066" s="244">
        <f>Jurat!D$33</f>
        <v>0</v>
      </c>
      <c r="G2066" s="219" t="s">
        <v>555</v>
      </c>
      <c r="H2066" s="244">
        <v>42735</v>
      </c>
      <c r="I2066" s="219" t="s">
        <v>491</v>
      </c>
      <c r="J2066" s="219" t="s">
        <v>626</v>
      </c>
      <c r="K2066" s="219" t="s">
        <v>558</v>
      </c>
      <c r="L2066" s="219" t="s">
        <v>0</v>
      </c>
      <c r="M2066" s="236" t="s">
        <v>108</v>
      </c>
      <c r="N2066" s="228" t="s">
        <v>7</v>
      </c>
      <c r="O2066" s="250">
        <f>'MMA Rev-Exp Region 6'!AE$25</f>
        <v>0</v>
      </c>
      <c r="P2066" s="250">
        <f>'MMA Rev-Exp Region 6'!AF$25</f>
        <v>0</v>
      </c>
      <c r="Q2066" s="250">
        <f>'MMA Rev-Exp Region 6'!AG$25</f>
        <v>0</v>
      </c>
      <c r="R2066" s="250">
        <f>'MMA Rev-Exp Region 6'!AH$25</f>
        <v>0</v>
      </c>
      <c r="S2066" s="250">
        <f>'MMA Rev-Exp Region 6'!AI$25</f>
        <v>0</v>
      </c>
      <c r="T2066" s="250">
        <f>'MMA Rev-Exp Region 6'!AJ$25</f>
        <v>0</v>
      </c>
      <c r="U2066" s="250">
        <f>'MMA Rev-Exp Region 6'!AK$25</f>
        <v>0</v>
      </c>
      <c r="V2066" s="250">
        <f>'MMA Rev-Exp Region 6'!AL$25</f>
        <v>0</v>
      </c>
      <c r="W2066" s="250">
        <f>'MMA Rev-Exp Region 6'!AM$25</f>
        <v>0</v>
      </c>
    </row>
    <row r="2067" spans="5:23" x14ac:dyDescent="0.3">
      <c r="E2067" s="243">
        <f>Jurat!I$1</f>
        <v>0</v>
      </c>
      <c r="F2067" s="244">
        <f>Jurat!D$33</f>
        <v>0</v>
      </c>
      <c r="G2067" s="219" t="s">
        <v>555</v>
      </c>
      <c r="H2067" s="244">
        <v>42735</v>
      </c>
      <c r="I2067" s="219" t="s">
        <v>491</v>
      </c>
      <c r="J2067" s="219" t="s">
        <v>626</v>
      </c>
      <c r="K2067" s="219" t="s">
        <v>558</v>
      </c>
      <c r="L2067" s="219" t="s">
        <v>0</v>
      </c>
      <c r="M2067" s="236" t="s">
        <v>167</v>
      </c>
      <c r="N2067" s="228" t="s">
        <v>565</v>
      </c>
      <c r="O2067" s="250">
        <f>'MMA Rev-Exp Region 6'!AE$26</f>
        <v>0</v>
      </c>
      <c r="P2067" s="250">
        <f>'MMA Rev-Exp Region 6'!AF$26</f>
        <v>0</v>
      </c>
      <c r="Q2067" s="250">
        <f>'MMA Rev-Exp Region 6'!AG$26</f>
        <v>0</v>
      </c>
      <c r="R2067" s="250">
        <f>'MMA Rev-Exp Region 6'!AH$26</f>
        <v>0</v>
      </c>
      <c r="S2067" s="250">
        <f>'MMA Rev-Exp Region 6'!AI$26</f>
        <v>0</v>
      </c>
      <c r="T2067" s="250">
        <f>'MMA Rev-Exp Region 6'!AJ$26</f>
        <v>0</v>
      </c>
      <c r="U2067" s="250">
        <f>'MMA Rev-Exp Region 6'!AK$26</f>
        <v>0</v>
      </c>
      <c r="V2067" s="250">
        <f>'MMA Rev-Exp Region 6'!AL$26</f>
        <v>0</v>
      </c>
      <c r="W2067" s="250">
        <f>'MMA Rev-Exp Region 6'!AM$26</f>
        <v>0</v>
      </c>
    </row>
    <row r="2068" spans="5:23" x14ac:dyDescent="0.3">
      <c r="E2068" s="243">
        <f>Jurat!I$1</f>
        <v>0</v>
      </c>
      <c r="F2068" s="244">
        <f>Jurat!D$33</f>
        <v>0</v>
      </c>
      <c r="G2068" s="219" t="s">
        <v>555</v>
      </c>
      <c r="H2068" s="244">
        <v>42735</v>
      </c>
      <c r="I2068" s="219" t="s">
        <v>491</v>
      </c>
      <c r="J2068" s="219" t="s">
        <v>626</v>
      </c>
      <c r="K2068" s="219" t="s">
        <v>558</v>
      </c>
      <c r="L2068" s="219" t="s">
        <v>60</v>
      </c>
      <c r="M2068" s="236">
        <v>3.1</v>
      </c>
      <c r="N2068" s="229" t="s">
        <v>37</v>
      </c>
      <c r="O2068" s="250">
        <f>'MMA Rev-Exp Region 6'!AE$28</f>
        <v>0</v>
      </c>
      <c r="P2068" s="250">
        <f>'MMA Rev-Exp Region 6'!AF$28</f>
        <v>0</v>
      </c>
      <c r="Q2068" s="250">
        <f>'MMA Rev-Exp Region 6'!AG$28</f>
        <v>0</v>
      </c>
      <c r="R2068" s="250">
        <f>'MMA Rev-Exp Region 6'!AH$28</f>
        <v>0</v>
      </c>
      <c r="S2068" s="250">
        <f>'MMA Rev-Exp Region 6'!AI$28</f>
        <v>0</v>
      </c>
      <c r="T2068" s="250">
        <f>'MMA Rev-Exp Region 6'!AJ$28</f>
        <v>0</v>
      </c>
      <c r="U2068" s="250">
        <f>'MMA Rev-Exp Region 6'!AK$28</f>
        <v>0</v>
      </c>
      <c r="V2068" s="250">
        <f>'MMA Rev-Exp Region 6'!AL$28</f>
        <v>0</v>
      </c>
      <c r="W2068" s="250">
        <f>'MMA Rev-Exp Region 6'!AM$28</f>
        <v>0</v>
      </c>
    </row>
    <row r="2069" spans="5:23" x14ac:dyDescent="0.3">
      <c r="E2069" s="243">
        <f>Jurat!I$1</f>
        <v>0</v>
      </c>
      <c r="F2069" s="244">
        <f>Jurat!D$33</f>
        <v>0</v>
      </c>
      <c r="G2069" s="219" t="s">
        <v>555</v>
      </c>
      <c r="H2069" s="244">
        <v>42735</v>
      </c>
      <c r="I2069" s="219" t="s">
        <v>491</v>
      </c>
      <c r="J2069" s="219" t="s">
        <v>626</v>
      </c>
      <c r="K2069" s="219" t="s">
        <v>558</v>
      </c>
      <c r="L2069" s="219" t="s">
        <v>60</v>
      </c>
      <c r="M2069" s="236">
        <v>3.2</v>
      </c>
      <c r="N2069" s="229" t="s">
        <v>38</v>
      </c>
      <c r="O2069" s="250">
        <f>'MMA Rev-Exp Region 6'!AE$29</f>
        <v>0</v>
      </c>
      <c r="P2069" s="250">
        <f>'MMA Rev-Exp Region 6'!AF$29</f>
        <v>0</v>
      </c>
      <c r="Q2069" s="250">
        <f>'MMA Rev-Exp Region 6'!AG$29</f>
        <v>0</v>
      </c>
      <c r="R2069" s="250">
        <f>'MMA Rev-Exp Region 6'!AH$29</f>
        <v>0</v>
      </c>
      <c r="S2069" s="250">
        <f>'MMA Rev-Exp Region 6'!AI$29</f>
        <v>0</v>
      </c>
      <c r="T2069" s="250">
        <f>'MMA Rev-Exp Region 6'!AJ$29</f>
        <v>0</v>
      </c>
      <c r="U2069" s="250">
        <f>'MMA Rev-Exp Region 6'!AK$29</f>
        <v>0</v>
      </c>
      <c r="V2069" s="250">
        <f>'MMA Rev-Exp Region 6'!AL$29</f>
        <v>0</v>
      </c>
      <c r="W2069" s="250">
        <f>'MMA Rev-Exp Region 6'!AM$29</f>
        <v>0</v>
      </c>
    </row>
    <row r="2070" spans="5:23" x14ac:dyDescent="0.3">
      <c r="E2070" s="243">
        <f>Jurat!I$1</f>
        <v>0</v>
      </c>
      <c r="F2070" s="244">
        <f>Jurat!D$33</f>
        <v>0</v>
      </c>
      <c r="G2070" s="219" t="s">
        <v>555</v>
      </c>
      <c r="H2070" s="244">
        <v>42735</v>
      </c>
      <c r="I2070" s="219" t="s">
        <v>491</v>
      </c>
      <c r="J2070" s="219" t="s">
        <v>626</v>
      </c>
      <c r="K2070" s="219" t="s">
        <v>558</v>
      </c>
      <c r="L2070" s="219" t="s">
        <v>60</v>
      </c>
      <c r="M2070" s="236">
        <v>3.3</v>
      </c>
      <c r="N2070" s="229" t="s">
        <v>61</v>
      </c>
      <c r="O2070" s="250">
        <f>'MMA Rev-Exp Region 6'!AE$30</f>
        <v>0</v>
      </c>
      <c r="P2070" s="250">
        <f>'MMA Rev-Exp Region 6'!AF$30</f>
        <v>0</v>
      </c>
      <c r="Q2070" s="250">
        <f>'MMA Rev-Exp Region 6'!AG$30</f>
        <v>0</v>
      </c>
      <c r="R2070" s="250">
        <f>'MMA Rev-Exp Region 6'!AH$30</f>
        <v>0</v>
      </c>
      <c r="S2070" s="250">
        <f>'MMA Rev-Exp Region 6'!AI$30</f>
        <v>0</v>
      </c>
      <c r="T2070" s="250">
        <f>'MMA Rev-Exp Region 6'!AJ$30</f>
        <v>0</v>
      </c>
      <c r="U2070" s="250">
        <f>'MMA Rev-Exp Region 6'!AK$30</f>
        <v>0</v>
      </c>
      <c r="V2070" s="250">
        <f>'MMA Rev-Exp Region 6'!AL$30</f>
        <v>0</v>
      </c>
      <c r="W2070" s="250">
        <f>'MMA Rev-Exp Region 6'!AM$30</f>
        <v>0</v>
      </c>
    </row>
    <row r="2071" spans="5:23" x14ac:dyDescent="0.3">
      <c r="E2071" s="243">
        <f>Jurat!I$1</f>
        <v>0</v>
      </c>
      <c r="F2071" s="244">
        <f>Jurat!D$33</f>
        <v>0</v>
      </c>
      <c r="G2071" s="219" t="s">
        <v>555</v>
      </c>
      <c r="H2071" s="244">
        <v>42735</v>
      </c>
      <c r="I2071" s="219" t="s">
        <v>491</v>
      </c>
      <c r="J2071" s="219" t="s">
        <v>626</v>
      </c>
      <c r="K2071" s="219" t="s">
        <v>558</v>
      </c>
      <c r="L2071" s="219" t="s">
        <v>60</v>
      </c>
      <c r="M2071" s="236" t="s">
        <v>49</v>
      </c>
      <c r="N2071" s="229" t="s">
        <v>168</v>
      </c>
      <c r="O2071" s="250">
        <f>'MMA Rev-Exp Region 6'!AE$31</f>
        <v>0</v>
      </c>
      <c r="P2071" s="250">
        <f>'MMA Rev-Exp Region 6'!AF$31</f>
        <v>0</v>
      </c>
      <c r="Q2071" s="250">
        <f>'MMA Rev-Exp Region 6'!AG$31</f>
        <v>0</v>
      </c>
      <c r="R2071" s="250">
        <f>'MMA Rev-Exp Region 6'!AH$31</f>
        <v>0</v>
      </c>
      <c r="S2071" s="250">
        <f>'MMA Rev-Exp Region 6'!AI$31</f>
        <v>0</v>
      </c>
      <c r="T2071" s="250">
        <f>'MMA Rev-Exp Region 6'!AJ$31</f>
        <v>0</v>
      </c>
      <c r="U2071" s="250">
        <f>'MMA Rev-Exp Region 6'!AK$31</f>
        <v>0</v>
      </c>
      <c r="V2071" s="250">
        <f>'MMA Rev-Exp Region 6'!AL$31</f>
        <v>0</v>
      </c>
      <c r="W2071" s="250">
        <f>'MMA Rev-Exp Region 6'!AM$31</f>
        <v>0</v>
      </c>
    </row>
    <row r="2072" spans="5:23" x14ac:dyDescent="0.3">
      <c r="E2072" s="243">
        <f>Jurat!I$1</f>
        <v>0</v>
      </c>
      <c r="F2072" s="244">
        <f>Jurat!D$33</f>
        <v>0</v>
      </c>
      <c r="G2072" s="219" t="s">
        <v>555</v>
      </c>
      <c r="H2072" s="244">
        <v>42735</v>
      </c>
      <c r="I2072" s="219" t="s">
        <v>491</v>
      </c>
      <c r="J2072" s="219" t="s">
        <v>626</v>
      </c>
      <c r="K2072" s="219" t="s">
        <v>558</v>
      </c>
      <c r="L2072" s="219" t="s">
        <v>60</v>
      </c>
      <c r="M2072" s="236" t="s">
        <v>46</v>
      </c>
      <c r="N2072" s="229" t="s">
        <v>59</v>
      </c>
      <c r="O2072" s="250">
        <f>'MMA Rev-Exp Region 6'!AE$32</f>
        <v>0</v>
      </c>
      <c r="P2072" s="250">
        <f>'MMA Rev-Exp Region 6'!AF$32</f>
        <v>0</v>
      </c>
      <c r="Q2072" s="250">
        <f>'MMA Rev-Exp Region 6'!AG$32</f>
        <v>0</v>
      </c>
      <c r="R2072" s="250">
        <f>'MMA Rev-Exp Region 6'!AH$32</f>
        <v>0</v>
      </c>
      <c r="S2072" s="250">
        <f>'MMA Rev-Exp Region 6'!AI$32</f>
        <v>0</v>
      </c>
      <c r="T2072" s="250">
        <f>'MMA Rev-Exp Region 6'!AJ$32</f>
        <v>0</v>
      </c>
      <c r="U2072" s="250">
        <f>'MMA Rev-Exp Region 6'!AK$32</f>
        <v>0</v>
      </c>
      <c r="V2072" s="250">
        <f>'MMA Rev-Exp Region 6'!AL$32</f>
        <v>0</v>
      </c>
      <c r="W2072" s="250">
        <f>'MMA Rev-Exp Region 6'!AM$32</f>
        <v>0</v>
      </c>
    </row>
    <row r="2073" spans="5:23" x14ac:dyDescent="0.3">
      <c r="E2073" s="243">
        <f>Jurat!I$1</f>
        <v>0</v>
      </c>
      <c r="F2073" s="244">
        <f>Jurat!D$33</f>
        <v>0</v>
      </c>
      <c r="G2073" s="219" t="s">
        <v>555</v>
      </c>
      <c r="H2073" s="244">
        <v>42735</v>
      </c>
      <c r="I2073" s="219" t="s">
        <v>491</v>
      </c>
      <c r="J2073" s="219" t="s">
        <v>626</v>
      </c>
      <c r="K2073" s="219" t="s">
        <v>558</v>
      </c>
      <c r="L2073" s="219" t="s">
        <v>60</v>
      </c>
      <c r="M2073" s="236" t="s">
        <v>47</v>
      </c>
      <c r="N2073" s="229" t="s">
        <v>169</v>
      </c>
      <c r="O2073" s="250">
        <f>'MMA Rev-Exp Region 6'!AE$33</f>
        <v>0</v>
      </c>
      <c r="P2073" s="250">
        <f>'MMA Rev-Exp Region 6'!AF$33</f>
        <v>0</v>
      </c>
      <c r="Q2073" s="250">
        <f>'MMA Rev-Exp Region 6'!AG$33</f>
        <v>0</v>
      </c>
      <c r="R2073" s="250">
        <f>'MMA Rev-Exp Region 6'!AH$33</f>
        <v>0</v>
      </c>
      <c r="S2073" s="250">
        <f>'MMA Rev-Exp Region 6'!AI$33</f>
        <v>0</v>
      </c>
      <c r="T2073" s="250">
        <f>'MMA Rev-Exp Region 6'!AJ$33</f>
        <v>0</v>
      </c>
      <c r="U2073" s="250">
        <f>'MMA Rev-Exp Region 6'!AK$33</f>
        <v>0</v>
      </c>
      <c r="V2073" s="250">
        <f>'MMA Rev-Exp Region 6'!AL$33</f>
        <v>0</v>
      </c>
      <c r="W2073" s="250">
        <f>'MMA Rev-Exp Region 6'!AM$33</f>
        <v>0</v>
      </c>
    </row>
    <row r="2074" spans="5:23" x14ac:dyDescent="0.3">
      <c r="E2074" s="243">
        <f>Jurat!I$1</f>
        <v>0</v>
      </c>
      <c r="F2074" s="244">
        <f>Jurat!D$33</f>
        <v>0</v>
      </c>
      <c r="G2074" s="219" t="s">
        <v>555</v>
      </c>
      <c r="H2074" s="244">
        <v>42735</v>
      </c>
      <c r="I2074" s="219" t="s">
        <v>491</v>
      </c>
      <c r="J2074" s="219" t="s">
        <v>626</v>
      </c>
      <c r="K2074" s="219" t="s">
        <v>558</v>
      </c>
      <c r="L2074" s="219" t="s">
        <v>60</v>
      </c>
      <c r="M2074" s="236" t="s">
        <v>48</v>
      </c>
      <c r="N2074" s="229" t="s">
        <v>578</v>
      </c>
      <c r="O2074" s="250">
        <f>'MMA Rev-Exp Region 6'!AE$34</f>
        <v>0</v>
      </c>
      <c r="P2074" s="250">
        <f>'MMA Rev-Exp Region 6'!AF$34</f>
        <v>0</v>
      </c>
      <c r="Q2074" s="250">
        <f>'MMA Rev-Exp Region 6'!AG$34</f>
        <v>0</v>
      </c>
      <c r="R2074" s="250">
        <f>'MMA Rev-Exp Region 6'!AH$34</f>
        <v>0</v>
      </c>
      <c r="S2074" s="250">
        <f>'MMA Rev-Exp Region 6'!AI$34</f>
        <v>0</v>
      </c>
      <c r="T2074" s="250">
        <f>'MMA Rev-Exp Region 6'!AJ$34</f>
        <v>0</v>
      </c>
      <c r="U2074" s="250">
        <f>'MMA Rev-Exp Region 6'!AK$34</f>
        <v>0</v>
      </c>
      <c r="V2074" s="250">
        <f>'MMA Rev-Exp Region 6'!AL$34</f>
        <v>0</v>
      </c>
      <c r="W2074" s="250">
        <f>'MMA Rev-Exp Region 6'!AM$34</f>
        <v>0</v>
      </c>
    </row>
    <row r="2075" spans="5:23" x14ac:dyDescent="0.3">
      <c r="E2075" s="243">
        <f>Jurat!I$1</f>
        <v>0</v>
      </c>
      <c r="F2075" s="244">
        <f>Jurat!D$33</f>
        <v>0</v>
      </c>
      <c r="G2075" s="219" t="s">
        <v>555</v>
      </c>
      <c r="H2075" s="244">
        <v>42735</v>
      </c>
      <c r="I2075" s="219" t="s">
        <v>491</v>
      </c>
      <c r="J2075" s="219" t="s">
        <v>626</v>
      </c>
      <c r="K2075" s="219" t="s">
        <v>558</v>
      </c>
      <c r="L2075" s="219" t="s">
        <v>26</v>
      </c>
      <c r="M2075" s="236">
        <v>4.0999999999999996</v>
      </c>
      <c r="N2075" s="240" t="s">
        <v>26</v>
      </c>
      <c r="O2075" s="250">
        <f>'MMA Rev-Exp Region 6'!AE$36</f>
        <v>0</v>
      </c>
      <c r="P2075" s="250">
        <f>'MMA Rev-Exp Region 6'!AF$36</f>
        <v>0</v>
      </c>
      <c r="Q2075" s="250">
        <f>'MMA Rev-Exp Region 6'!AG$36</f>
        <v>0</v>
      </c>
      <c r="R2075" s="250">
        <f>'MMA Rev-Exp Region 6'!AH$36</f>
        <v>0</v>
      </c>
      <c r="S2075" s="250">
        <f>'MMA Rev-Exp Region 6'!AI$36</f>
        <v>0</v>
      </c>
      <c r="T2075" s="250">
        <f>'MMA Rev-Exp Region 6'!AJ$36</f>
        <v>0</v>
      </c>
      <c r="U2075" s="250">
        <f>'MMA Rev-Exp Region 6'!AK$36</f>
        <v>0</v>
      </c>
      <c r="V2075" s="250">
        <f>'MMA Rev-Exp Region 6'!AL$36</f>
        <v>0</v>
      </c>
      <c r="W2075" s="250">
        <f>'MMA Rev-Exp Region 6'!AM$36</f>
        <v>0</v>
      </c>
    </row>
    <row r="2076" spans="5:23" x14ac:dyDescent="0.3">
      <c r="E2076" s="243">
        <f>Jurat!I$1</f>
        <v>0</v>
      </c>
      <c r="F2076" s="244">
        <f>Jurat!D$33</f>
        <v>0</v>
      </c>
      <c r="G2076" s="219" t="s">
        <v>555</v>
      </c>
      <c r="H2076" s="244">
        <v>42735</v>
      </c>
      <c r="I2076" s="219" t="s">
        <v>491</v>
      </c>
      <c r="J2076" s="219" t="s">
        <v>626</v>
      </c>
      <c r="K2076" s="219" t="s">
        <v>558</v>
      </c>
      <c r="L2076" s="219" t="s">
        <v>26</v>
      </c>
      <c r="M2076" s="236" t="s">
        <v>82</v>
      </c>
      <c r="N2076" s="241" t="s">
        <v>219</v>
      </c>
      <c r="O2076" s="250">
        <f>'MMA Rev-Exp Region 6'!AE$37</f>
        <v>0</v>
      </c>
      <c r="P2076" s="250">
        <f>'MMA Rev-Exp Region 6'!AF$37</f>
        <v>0</v>
      </c>
      <c r="Q2076" s="250">
        <f>'MMA Rev-Exp Region 6'!AG$37</f>
        <v>0</v>
      </c>
      <c r="R2076" s="250">
        <f>'MMA Rev-Exp Region 6'!AH$37</f>
        <v>0</v>
      </c>
      <c r="S2076" s="250">
        <f>'MMA Rev-Exp Region 6'!AI$37</f>
        <v>0</v>
      </c>
      <c r="T2076" s="250">
        <f>'MMA Rev-Exp Region 6'!AJ$37</f>
        <v>0</v>
      </c>
      <c r="U2076" s="250">
        <f>'MMA Rev-Exp Region 6'!AK$37</f>
        <v>0</v>
      </c>
      <c r="V2076" s="250">
        <f>'MMA Rev-Exp Region 6'!AL$37</f>
        <v>0</v>
      </c>
      <c r="W2076" s="250">
        <f>'MMA Rev-Exp Region 6'!AM$37</f>
        <v>0</v>
      </c>
    </row>
    <row r="2077" spans="5:23" x14ac:dyDescent="0.3">
      <c r="E2077" s="243">
        <f>Jurat!I$1</f>
        <v>0</v>
      </c>
      <c r="F2077" s="244">
        <f>Jurat!D$33</f>
        <v>0</v>
      </c>
      <c r="G2077" s="219" t="s">
        <v>555</v>
      </c>
      <c r="H2077" s="244">
        <v>42735</v>
      </c>
      <c r="I2077" s="219" t="s">
        <v>491</v>
      </c>
      <c r="J2077" s="219" t="s">
        <v>626</v>
      </c>
      <c r="K2077" s="219" t="s">
        <v>558</v>
      </c>
      <c r="L2077" s="219" t="s">
        <v>26</v>
      </c>
      <c r="M2077" s="237" t="s">
        <v>83</v>
      </c>
      <c r="N2077" s="242" t="s">
        <v>568</v>
      </c>
      <c r="O2077" s="250">
        <f>'MMA Rev-Exp Region 6'!AE$38</f>
        <v>0</v>
      </c>
      <c r="P2077" s="250">
        <f>'MMA Rev-Exp Region 6'!AF$38</f>
        <v>0</v>
      </c>
      <c r="Q2077" s="250">
        <f>'MMA Rev-Exp Region 6'!AG$38</f>
        <v>0</v>
      </c>
      <c r="R2077" s="250">
        <f>'MMA Rev-Exp Region 6'!AH$38</f>
        <v>0</v>
      </c>
      <c r="S2077" s="250">
        <f>'MMA Rev-Exp Region 6'!AI$38</f>
        <v>0</v>
      </c>
      <c r="T2077" s="250">
        <f>'MMA Rev-Exp Region 6'!AJ$38</f>
        <v>0</v>
      </c>
      <c r="U2077" s="250">
        <f>'MMA Rev-Exp Region 6'!AK$38</f>
        <v>0</v>
      </c>
      <c r="V2077" s="250">
        <f>'MMA Rev-Exp Region 6'!AL$38</f>
        <v>0</v>
      </c>
      <c r="W2077" s="250">
        <f>'MMA Rev-Exp Region 6'!AM$38</f>
        <v>0</v>
      </c>
    </row>
    <row r="2078" spans="5:23" x14ac:dyDescent="0.3">
      <c r="E2078" s="243">
        <f>Jurat!I$1</f>
        <v>0</v>
      </c>
      <c r="F2078" s="244">
        <f>Jurat!D$33</f>
        <v>0</v>
      </c>
      <c r="G2078" s="219" t="s">
        <v>555</v>
      </c>
      <c r="H2078" s="244">
        <v>42735</v>
      </c>
      <c r="I2078" s="219" t="s">
        <v>491</v>
      </c>
      <c r="J2078" s="219" t="s">
        <v>626</v>
      </c>
      <c r="K2078" s="219" t="s">
        <v>558</v>
      </c>
      <c r="L2078" s="219" t="s">
        <v>559</v>
      </c>
      <c r="M2078" s="236">
        <v>5.0999999999999996</v>
      </c>
      <c r="N2078" s="240" t="s">
        <v>41</v>
      </c>
      <c r="O2078" s="250">
        <f>'MMA Rev-Exp Region 6'!AE$40</f>
        <v>0</v>
      </c>
      <c r="P2078" s="250">
        <f>'MMA Rev-Exp Region 6'!AF$40</f>
        <v>0</v>
      </c>
      <c r="Q2078" s="250">
        <f>'MMA Rev-Exp Region 6'!AG$40</f>
        <v>0</v>
      </c>
      <c r="R2078" s="250">
        <f>'MMA Rev-Exp Region 6'!AH$40</f>
        <v>0</v>
      </c>
      <c r="S2078" s="250">
        <f>'MMA Rev-Exp Region 6'!AI$40</f>
        <v>0</v>
      </c>
      <c r="T2078" s="250">
        <f>'MMA Rev-Exp Region 6'!AJ$40</f>
        <v>0</v>
      </c>
      <c r="U2078" s="250">
        <f>'MMA Rev-Exp Region 6'!AK$40</f>
        <v>0</v>
      </c>
      <c r="V2078" s="250">
        <f>'MMA Rev-Exp Region 6'!AL$40</f>
        <v>0</v>
      </c>
      <c r="W2078" s="250">
        <f>'MMA Rev-Exp Region 6'!AM$40</f>
        <v>0</v>
      </c>
    </row>
    <row r="2079" spans="5:23" ht="28.8" x14ac:dyDescent="0.3">
      <c r="E2079" s="243">
        <f>Jurat!I$1</f>
        <v>0</v>
      </c>
      <c r="F2079" s="244">
        <f>Jurat!D$33</f>
        <v>0</v>
      </c>
      <c r="G2079" s="219" t="s">
        <v>555</v>
      </c>
      <c r="H2079" s="244">
        <v>42735</v>
      </c>
      <c r="I2079" s="219" t="s">
        <v>491</v>
      </c>
      <c r="J2079" s="219" t="s">
        <v>626</v>
      </c>
      <c r="K2079" s="219" t="s">
        <v>558</v>
      </c>
      <c r="L2079" s="219" t="s">
        <v>559</v>
      </c>
      <c r="M2079" s="236">
        <v>5.2</v>
      </c>
      <c r="N2079" s="240" t="s">
        <v>367</v>
      </c>
      <c r="O2079" s="250">
        <f>'MMA Rev-Exp Region 6'!AE$41</f>
        <v>0</v>
      </c>
      <c r="P2079" s="250">
        <f>'MMA Rev-Exp Region 6'!AF$41</f>
        <v>0</v>
      </c>
      <c r="Q2079" s="250">
        <f>'MMA Rev-Exp Region 6'!AG$41</f>
        <v>0</v>
      </c>
      <c r="R2079" s="250">
        <f>'MMA Rev-Exp Region 6'!AH$41</f>
        <v>0</v>
      </c>
      <c r="S2079" s="250">
        <f>'MMA Rev-Exp Region 6'!AI$41</f>
        <v>0</v>
      </c>
      <c r="T2079" s="250">
        <f>'MMA Rev-Exp Region 6'!AJ$41</f>
        <v>0</v>
      </c>
      <c r="U2079" s="250">
        <f>'MMA Rev-Exp Region 6'!AK$41</f>
        <v>0</v>
      </c>
      <c r="V2079" s="250">
        <f>'MMA Rev-Exp Region 6'!AL$41</f>
        <v>0</v>
      </c>
      <c r="W2079" s="250">
        <f>'MMA Rev-Exp Region 6'!AM$41</f>
        <v>0</v>
      </c>
    </row>
    <row r="2080" spans="5:23" ht="28.8" x14ac:dyDescent="0.3">
      <c r="E2080" s="243">
        <f>Jurat!I$1</f>
        <v>0</v>
      </c>
      <c r="F2080" s="244">
        <f>Jurat!D$33</f>
        <v>0</v>
      </c>
      <c r="G2080" s="219" t="s">
        <v>555</v>
      </c>
      <c r="H2080" s="244">
        <v>42735</v>
      </c>
      <c r="I2080" s="219" t="s">
        <v>491</v>
      </c>
      <c r="J2080" s="219" t="s">
        <v>626</v>
      </c>
      <c r="K2080" s="219" t="s">
        <v>558</v>
      </c>
      <c r="L2080" s="219" t="s">
        <v>559</v>
      </c>
      <c r="M2080" s="236">
        <v>5.3</v>
      </c>
      <c r="N2080" s="240" t="s">
        <v>368</v>
      </c>
      <c r="O2080" s="250">
        <f>'MMA Rev-Exp Region 6'!AE$42</f>
        <v>0</v>
      </c>
      <c r="P2080" s="250">
        <f>'MMA Rev-Exp Region 6'!AF$42</f>
        <v>0</v>
      </c>
      <c r="Q2080" s="250">
        <f>'MMA Rev-Exp Region 6'!AG$42</f>
        <v>0</v>
      </c>
      <c r="R2080" s="250">
        <f>'MMA Rev-Exp Region 6'!AH$42</f>
        <v>0</v>
      </c>
      <c r="S2080" s="250">
        <f>'MMA Rev-Exp Region 6'!AI$42</f>
        <v>0</v>
      </c>
      <c r="T2080" s="250">
        <f>'MMA Rev-Exp Region 6'!AJ$42</f>
        <v>0</v>
      </c>
      <c r="U2080" s="250">
        <f>'MMA Rev-Exp Region 6'!AK$42</f>
        <v>0</v>
      </c>
      <c r="V2080" s="250">
        <f>'MMA Rev-Exp Region 6'!AL$42</f>
        <v>0</v>
      </c>
      <c r="W2080" s="250">
        <f>'MMA Rev-Exp Region 6'!AM$42</f>
        <v>0</v>
      </c>
    </row>
    <row r="2081" spans="5:23" x14ac:dyDescent="0.3">
      <c r="E2081" s="243">
        <f>Jurat!I$1</f>
        <v>0</v>
      </c>
      <c r="F2081" s="244">
        <f>Jurat!D$33</f>
        <v>0</v>
      </c>
      <c r="G2081" s="219" t="s">
        <v>555</v>
      </c>
      <c r="H2081" s="244">
        <v>42735</v>
      </c>
      <c r="I2081" s="219" t="s">
        <v>491</v>
      </c>
      <c r="J2081" s="219" t="s">
        <v>626</v>
      </c>
      <c r="K2081" s="219" t="s">
        <v>558</v>
      </c>
      <c r="L2081" s="219" t="s">
        <v>559</v>
      </c>
      <c r="M2081" s="236" t="s">
        <v>89</v>
      </c>
      <c r="N2081" s="240" t="s">
        <v>569</v>
      </c>
      <c r="O2081" s="250">
        <f>'MMA Rev-Exp Region 6'!AE$43</f>
        <v>0</v>
      </c>
      <c r="P2081" s="250">
        <f>'MMA Rev-Exp Region 6'!AF$43</f>
        <v>0</v>
      </c>
      <c r="Q2081" s="250">
        <f>'MMA Rev-Exp Region 6'!AG$43</f>
        <v>0</v>
      </c>
      <c r="R2081" s="250">
        <f>'MMA Rev-Exp Region 6'!AH$43</f>
        <v>0</v>
      </c>
      <c r="S2081" s="250">
        <f>'MMA Rev-Exp Region 6'!AI$43</f>
        <v>0</v>
      </c>
      <c r="T2081" s="250">
        <f>'MMA Rev-Exp Region 6'!AJ$43</f>
        <v>0</v>
      </c>
      <c r="U2081" s="250">
        <f>'MMA Rev-Exp Region 6'!AK$43</f>
        <v>0</v>
      </c>
      <c r="V2081" s="250">
        <f>'MMA Rev-Exp Region 6'!AL$43</f>
        <v>0</v>
      </c>
      <c r="W2081" s="250">
        <f>'MMA Rev-Exp Region 6'!AM$43</f>
        <v>0</v>
      </c>
    </row>
    <row r="2082" spans="5:23" x14ac:dyDescent="0.3">
      <c r="E2082" s="243">
        <f>Jurat!I$1</f>
        <v>0</v>
      </c>
      <c r="F2082" s="244">
        <f>Jurat!D$33</f>
        <v>0</v>
      </c>
      <c r="G2082" s="219" t="s">
        <v>555</v>
      </c>
      <c r="H2082" s="244">
        <v>42735</v>
      </c>
      <c r="I2082" s="219" t="s">
        <v>491</v>
      </c>
      <c r="J2082" s="219" t="s">
        <v>626</v>
      </c>
      <c r="K2082" s="219" t="s">
        <v>558</v>
      </c>
      <c r="L2082" s="219" t="s">
        <v>560</v>
      </c>
      <c r="M2082" s="236">
        <v>6.1</v>
      </c>
      <c r="N2082" s="240" t="s">
        <v>20</v>
      </c>
      <c r="O2082" s="250">
        <f>'MMA Rev-Exp Region 6'!AE$45</f>
        <v>0</v>
      </c>
      <c r="P2082" s="250">
        <f>'MMA Rev-Exp Region 6'!AF$45</f>
        <v>0</v>
      </c>
      <c r="Q2082" s="250">
        <f>'MMA Rev-Exp Region 6'!AG$45</f>
        <v>0</v>
      </c>
      <c r="R2082" s="250">
        <f>'MMA Rev-Exp Region 6'!AH$45</f>
        <v>0</v>
      </c>
      <c r="S2082" s="250">
        <f>'MMA Rev-Exp Region 6'!AI$45</f>
        <v>0</v>
      </c>
      <c r="T2082" s="250">
        <f>'MMA Rev-Exp Region 6'!AJ$45</f>
        <v>0</v>
      </c>
      <c r="U2082" s="250">
        <f>'MMA Rev-Exp Region 6'!AK$45</f>
        <v>0</v>
      </c>
      <c r="V2082" s="250">
        <f>'MMA Rev-Exp Region 6'!AL$45</f>
        <v>0</v>
      </c>
      <c r="W2082" s="250">
        <f>'MMA Rev-Exp Region 6'!AM$45</f>
        <v>0</v>
      </c>
    </row>
    <row r="2083" spans="5:23" x14ac:dyDescent="0.3">
      <c r="E2083" s="243">
        <f>Jurat!I$1</f>
        <v>0</v>
      </c>
      <c r="F2083" s="244">
        <f>Jurat!D$33</f>
        <v>0</v>
      </c>
      <c r="G2083" s="219" t="s">
        <v>555</v>
      </c>
      <c r="H2083" s="244">
        <v>42735</v>
      </c>
      <c r="I2083" s="219" t="s">
        <v>491</v>
      </c>
      <c r="J2083" s="219" t="s">
        <v>626</v>
      </c>
      <c r="K2083" s="219" t="s">
        <v>558</v>
      </c>
      <c r="L2083" s="219" t="s">
        <v>560</v>
      </c>
      <c r="M2083" s="236">
        <v>6.2</v>
      </c>
      <c r="N2083" s="240" t="s">
        <v>21</v>
      </c>
      <c r="O2083" s="250">
        <f>'MMA Rev-Exp Region 6'!AE$46</f>
        <v>0</v>
      </c>
      <c r="P2083" s="250">
        <f>'MMA Rev-Exp Region 6'!AF$46</f>
        <v>0</v>
      </c>
      <c r="Q2083" s="250">
        <f>'MMA Rev-Exp Region 6'!AG$46</f>
        <v>0</v>
      </c>
      <c r="R2083" s="250">
        <f>'MMA Rev-Exp Region 6'!AH$46</f>
        <v>0</v>
      </c>
      <c r="S2083" s="250">
        <f>'MMA Rev-Exp Region 6'!AI$46</f>
        <v>0</v>
      </c>
      <c r="T2083" s="250">
        <f>'MMA Rev-Exp Region 6'!AJ$46</f>
        <v>0</v>
      </c>
      <c r="U2083" s="250">
        <f>'MMA Rev-Exp Region 6'!AK$46</f>
        <v>0</v>
      </c>
      <c r="V2083" s="250">
        <f>'MMA Rev-Exp Region 6'!AL$46</f>
        <v>0</v>
      </c>
      <c r="W2083" s="250">
        <f>'MMA Rev-Exp Region 6'!AM$46</f>
        <v>0</v>
      </c>
    </row>
    <row r="2084" spans="5:23" x14ac:dyDescent="0.3">
      <c r="E2084" s="243">
        <f>Jurat!I$1</f>
        <v>0</v>
      </c>
      <c r="F2084" s="244">
        <f>Jurat!D$33</f>
        <v>0</v>
      </c>
      <c r="G2084" s="219" t="s">
        <v>555</v>
      </c>
      <c r="H2084" s="244">
        <v>42735</v>
      </c>
      <c r="I2084" s="219" t="s">
        <v>491</v>
      </c>
      <c r="J2084" s="219" t="s">
        <v>626</v>
      </c>
      <c r="K2084" s="219" t="s">
        <v>558</v>
      </c>
      <c r="L2084" s="219" t="s">
        <v>560</v>
      </c>
      <c r="M2084" s="236">
        <v>6.3</v>
      </c>
      <c r="N2084" s="240" t="s">
        <v>220</v>
      </c>
      <c r="O2084" s="250">
        <f>'MMA Rev-Exp Region 6'!AE$47</f>
        <v>0</v>
      </c>
      <c r="P2084" s="250">
        <f>'MMA Rev-Exp Region 6'!AF$47</f>
        <v>0</v>
      </c>
      <c r="Q2084" s="250">
        <f>'MMA Rev-Exp Region 6'!AG$47</f>
        <v>0</v>
      </c>
      <c r="R2084" s="250">
        <f>'MMA Rev-Exp Region 6'!AH$47</f>
        <v>0</v>
      </c>
      <c r="S2084" s="250">
        <f>'MMA Rev-Exp Region 6'!AI$47</f>
        <v>0</v>
      </c>
      <c r="T2084" s="250">
        <f>'MMA Rev-Exp Region 6'!AJ$47</f>
        <v>0</v>
      </c>
      <c r="U2084" s="250">
        <f>'MMA Rev-Exp Region 6'!AK$47</f>
        <v>0</v>
      </c>
      <c r="V2084" s="250">
        <f>'MMA Rev-Exp Region 6'!AL$47</f>
        <v>0</v>
      </c>
      <c r="W2084" s="250">
        <f>'MMA Rev-Exp Region 6'!AM$47</f>
        <v>0</v>
      </c>
    </row>
    <row r="2085" spans="5:23" x14ac:dyDescent="0.3">
      <c r="E2085" s="243">
        <f>Jurat!I$1</f>
        <v>0</v>
      </c>
      <c r="F2085" s="244">
        <f>Jurat!D$33</f>
        <v>0</v>
      </c>
      <c r="G2085" s="219" t="s">
        <v>555</v>
      </c>
      <c r="H2085" s="244">
        <v>42735</v>
      </c>
      <c r="I2085" s="219" t="s">
        <v>491</v>
      </c>
      <c r="J2085" s="219" t="s">
        <v>626</v>
      </c>
      <c r="K2085" s="219" t="s">
        <v>558</v>
      </c>
      <c r="L2085" s="219" t="s">
        <v>560</v>
      </c>
      <c r="M2085" s="236" t="s">
        <v>94</v>
      </c>
      <c r="N2085" s="240" t="s">
        <v>570</v>
      </c>
      <c r="O2085" s="250">
        <f>'MMA Rev-Exp Region 6'!AE$48</f>
        <v>0</v>
      </c>
      <c r="P2085" s="250">
        <f>'MMA Rev-Exp Region 6'!AF$48</f>
        <v>0</v>
      </c>
      <c r="Q2085" s="250">
        <f>'MMA Rev-Exp Region 6'!AG$48</f>
        <v>0</v>
      </c>
      <c r="R2085" s="250">
        <f>'MMA Rev-Exp Region 6'!AH$48</f>
        <v>0</v>
      </c>
      <c r="S2085" s="250">
        <f>'MMA Rev-Exp Region 6'!AI$48</f>
        <v>0</v>
      </c>
      <c r="T2085" s="250">
        <f>'MMA Rev-Exp Region 6'!AJ$48</f>
        <v>0</v>
      </c>
      <c r="U2085" s="250">
        <f>'MMA Rev-Exp Region 6'!AK$48</f>
        <v>0</v>
      </c>
      <c r="V2085" s="250">
        <f>'MMA Rev-Exp Region 6'!AL$48</f>
        <v>0</v>
      </c>
      <c r="W2085" s="250">
        <f>'MMA Rev-Exp Region 6'!AM$48</f>
        <v>0</v>
      </c>
    </row>
    <row r="2086" spans="5:23" x14ac:dyDescent="0.3">
      <c r="E2086" s="243">
        <f>Jurat!I$1</f>
        <v>0</v>
      </c>
      <c r="F2086" s="244">
        <f>Jurat!D$33</f>
        <v>0</v>
      </c>
      <c r="G2086" s="219" t="s">
        <v>555</v>
      </c>
      <c r="H2086" s="244">
        <v>42735</v>
      </c>
      <c r="I2086" s="219" t="s">
        <v>491</v>
      </c>
      <c r="J2086" s="219" t="s">
        <v>626</v>
      </c>
      <c r="K2086" s="219" t="s">
        <v>558</v>
      </c>
      <c r="L2086" s="219" t="s">
        <v>561</v>
      </c>
      <c r="M2086" s="236">
        <v>7.1</v>
      </c>
      <c r="N2086" s="240" t="s">
        <v>22</v>
      </c>
      <c r="O2086" s="250">
        <f>'MMA Rev-Exp Region 6'!AE$50</f>
        <v>0</v>
      </c>
      <c r="P2086" s="250">
        <f>'MMA Rev-Exp Region 6'!AF$50</f>
        <v>0</v>
      </c>
      <c r="Q2086" s="250">
        <f>'MMA Rev-Exp Region 6'!AG$50</f>
        <v>0</v>
      </c>
      <c r="R2086" s="250">
        <f>'MMA Rev-Exp Region 6'!AH$50</f>
        <v>0</v>
      </c>
      <c r="S2086" s="250">
        <f>'MMA Rev-Exp Region 6'!AI$50</f>
        <v>0</v>
      </c>
      <c r="T2086" s="250">
        <f>'MMA Rev-Exp Region 6'!AJ$50</f>
        <v>0</v>
      </c>
      <c r="U2086" s="250">
        <f>'MMA Rev-Exp Region 6'!AK$50</f>
        <v>0</v>
      </c>
      <c r="V2086" s="250">
        <f>'MMA Rev-Exp Region 6'!AL$50</f>
        <v>0</v>
      </c>
      <c r="W2086" s="250">
        <f>'MMA Rev-Exp Region 6'!AM$50</f>
        <v>0</v>
      </c>
    </row>
    <row r="2087" spans="5:23" x14ac:dyDescent="0.3">
      <c r="E2087" s="243">
        <f>Jurat!I$1</f>
        <v>0</v>
      </c>
      <c r="F2087" s="244">
        <f>Jurat!D$33</f>
        <v>0</v>
      </c>
      <c r="G2087" s="219" t="s">
        <v>555</v>
      </c>
      <c r="H2087" s="244">
        <v>42735</v>
      </c>
      <c r="I2087" s="219" t="s">
        <v>491</v>
      </c>
      <c r="J2087" s="219" t="s">
        <v>626</v>
      </c>
      <c r="K2087" s="219" t="s">
        <v>558</v>
      </c>
      <c r="L2087" s="219" t="s">
        <v>561</v>
      </c>
      <c r="M2087" s="236">
        <v>7.2</v>
      </c>
      <c r="N2087" s="240" t="s">
        <v>23</v>
      </c>
      <c r="O2087" s="250">
        <f>'MMA Rev-Exp Region 6'!AE$51</f>
        <v>0</v>
      </c>
      <c r="P2087" s="250">
        <f>'MMA Rev-Exp Region 6'!AF$51</f>
        <v>0</v>
      </c>
      <c r="Q2087" s="250">
        <f>'MMA Rev-Exp Region 6'!AG$51</f>
        <v>0</v>
      </c>
      <c r="R2087" s="250">
        <f>'MMA Rev-Exp Region 6'!AH$51</f>
        <v>0</v>
      </c>
      <c r="S2087" s="250">
        <f>'MMA Rev-Exp Region 6'!AI$51</f>
        <v>0</v>
      </c>
      <c r="T2087" s="250">
        <f>'MMA Rev-Exp Region 6'!AJ$51</f>
        <v>0</v>
      </c>
      <c r="U2087" s="250">
        <f>'MMA Rev-Exp Region 6'!AK$51</f>
        <v>0</v>
      </c>
      <c r="V2087" s="250">
        <f>'MMA Rev-Exp Region 6'!AL$51</f>
        <v>0</v>
      </c>
      <c r="W2087" s="250">
        <f>'MMA Rev-Exp Region 6'!AM$51</f>
        <v>0</v>
      </c>
    </row>
    <row r="2088" spans="5:23" x14ac:dyDescent="0.3">
      <c r="E2088" s="243">
        <f>Jurat!I$1</f>
        <v>0</v>
      </c>
      <c r="F2088" s="244">
        <f>Jurat!D$33</f>
        <v>0</v>
      </c>
      <c r="G2088" s="219" t="s">
        <v>555</v>
      </c>
      <c r="H2088" s="244">
        <v>42735</v>
      </c>
      <c r="I2088" s="219" t="s">
        <v>491</v>
      </c>
      <c r="J2088" s="219" t="s">
        <v>626</v>
      </c>
      <c r="K2088" s="219" t="s">
        <v>558</v>
      </c>
      <c r="L2088" s="219" t="s">
        <v>561</v>
      </c>
      <c r="M2088" s="236">
        <v>7.3</v>
      </c>
      <c r="N2088" s="240" t="s">
        <v>171</v>
      </c>
      <c r="O2088" s="250">
        <f>'MMA Rev-Exp Region 6'!AE$52</f>
        <v>0</v>
      </c>
      <c r="P2088" s="250">
        <f>'MMA Rev-Exp Region 6'!AF$52</f>
        <v>0</v>
      </c>
      <c r="Q2088" s="250">
        <f>'MMA Rev-Exp Region 6'!AG$52</f>
        <v>0</v>
      </c>
      <c r="R2088" s="250">
        <f>'MMA Rev-Exp Region 6'!AH$52</f>
        <v>0</v>
      </c>
      <c r="S2088" s="250">
        <f>'MMA Rev-Exp Region 6'!AI$52</f>
        <v>0</v>
      </c>
      <c r="T2088" s="250">
        <f>'MMA Rev-Exp Region 6'!AJ$52</f>
        <v>0</v>
      </c>
      <c r="U2088" s="250">
        <f>'MMA Rev-Exp Region 6'!AK$52</f>
        <v>0</v>
      </c>
      <c r="V2088" s="250">
        <f>'MMA Rev-Exp Region 6'!AL$52</f>
        <v>0</v>
      </c>
      <c r="W2088" s="250">
        <f>'MMA Rev-Exp Region 6'!AM$52</f>
        <v>0</v>
      </c>
    </row>
    <row r="2089" spans="5:23" x14ac:dyDescent="0.3">
      <c r="E2089" s="243">
        <f>Jurat!I$1</f>
        <v>0</v>
      </c>
      <c r="F2089" s="244">
        <f>Jurat!D$33</f>
        <v>0</v>
      </c>
      <c r="G2089" s="219" t="s">
        <v>555</v>
      </c>
      <c r="H2089" s="244">
        <v>42735</v>
      </c>
      <c r="I2089" s="219" t="s">
        <v>491</v>
      </c>
      <c r="J2089" s="219" t="s">
        <v>626</v>
      </c>
      <c r="K2089" s="219" t="s">
        <v>558</v>
      </c>
      <c r="L2089" s="219" t="s">
        <v>561</v>
      </c>
      <c r="M2089" s="236" t="s">
        <v>98</v>
      </c>
      <c r="N2089" s="240" t="s">
        <v>571</v>
      </c>
      <c r="O2089" s="250">
        <f>'MMA Rev-Exp Region 6'!AE$53</f>
        <v>0</v>
      </c>
      <c r="P2089" s="250">
        <f>'MMA Rev-Exp Region 6'!AF$53</f>
        <v>0</v>
      </c>
      <c r="Q2089" s="250">
        <f>'MMA Rev-Exp Region 6'!AG$53</f>
        <v>0</v>
      </c>
      <c r="R2089" s="250">
        <f>'MMA Rev-Exp Region 6'!AH$53</f>
        <v>0</v>
      </c>
      <c r="S2089" s="250">
        <f>'MMA Rev-Exp Region 6'!AI$53</f>
        <v>0</v>
      </c>
      <c r="T2089" s="250">
        <f>'MMA Rev-Exp Region 6'!AJ$53</f>
        <v>0</v>
      </c>
      <c r="U2089" s="250">
        <f>'MMA Rev-Exp Region 6'!AK$53</f>
        <v>0</v>
      </c>
      <c r="V2089" s="250">
        <f>'MMA Rev-Exp Region 6'!AL$53</f>
        <v>0</v>
      </c>
      <c r="W2089" s="250">
        <f>'MMA Rev-Exp Region 6'!AM$53</f>
        <v>0</v>
      </c>
    </row>
    <row r="2090" spans="5:23" x14ac:dyDescent="0.3">
      <c r="E2090" s="243">
        <f>Jurat!I$1</f>
        <v>0</v>
      </c>
      <c r="F2090" s="244">
        <f>Jurat!D$33</f>
        <v>0</v>
      </c>
      <c r="G2090" s="219" t="s">
        <v>555</v>
      </c>
      <c r="H2090" s="244">
        <v>42735</v>
      </c>
      <c r="I2090" s="219" t="s">
        <v>491</v>
      </c>
      <c r="J2090" s="219" t="s">
        <v>626</v>
      </c>
      <c r="K2090" s="219" t="s">
        <v>558</v>
      </c>
      <c r="L2090" s="219" t="s">
        <v>562</v>
      </c>
      <c r="M2090" s="236">
        <v>8.1</v>
      </c>
      <c r="N2090" s="229" t="s">
        <v>24</v>
      </c>
      <c r="O2090" s="250">
        <f>'MMA Rev-Exp Region 6'!AE$55</f>
        <v>0</v>
      </c>
      <c r="P2090" s="250">
        <f>'MMA Rev-Exp Region 6'!AF$55</f>
        <v>0</v>
      </c>
      <c r="Q2090" s="250">
        <f>'MMA Rev-Exp Region 6'!AG$55</f>
        <v>0</v>
      </c>
      <c r="R2090" s="250">
        <f>'MMA Rev-Exp Region 6'!AH$55</f>
        <v>0</v>
      </c>
      <c r="S2090" s="250">
        <f>'MMA Rev-Exp Region 6'!AI$55</f>
        <v>0</v>
      </c>
      <c r="T2090" s="250">
        <f>'MMA Rev-Exp Region 6'!AJ$55</f>
        <v>0</v>
      </c>
      <c r="U2090" s="250">
        <f>'MMA Rev-Exp Region 6'!AK$55</f>
        <v>0</v>
      </c>
      <c r="V2090" s="250">
        <f>'MMA Rev-Exp Region 6'!AL$55</f>
        <v>0</v>
      </c>
      <c r="W2090" s="250">
        <f>'MMA Rev-Exp Region 6'!AM$55</f>
        <v>0</v>
      </c>
    </row>
    <row r="2091" spans="5:23" x14ac:dyDescent="0.3">
      <c r="E2091" s="243">
        <f>Jurat!I$1</f>
        <v>0</v>
      </c>
      <c r="F2091" s="244">
        <f>Jurat!D$33</f>
        <v>0</v>
      </c>
      <c r="G2091" s="219" t="s">
        <v>555</v>
      </c>
      <c r="H2091" s="244">
        <v>42735</v>
      </c>
      <c r="I2091" s="219" t="s">
        <v>491</v>
      </c>
      <c r="J2091" s="219" t="s">
        <v>626</v>
      </c>
      <c r="K2091" s="219" t="s">
        <v>558</v>
      </c>
      <c r="L2091" s="219" t="s">
        <v>562</v>
      </c>
      <c r="M2091" s="236" t="s">
        <v>124</v>
      </c>
      <c r="N2091" s="229" t="s">
        <v>557</v>
      </c>
      <c r="O2091" s="250">
        <f>'MMA Rev-Exp Region 6'!AE$56</f>
        <v>0</v>
      </c>
      <c r="P2091" s="250">
        <f>'MMA Rev-Exp Region 6'!AF$56</f>
        <v>0</v>
      </c>
      <c r="Q2091" s="250">
        <f>'MMA Rev-Exp Region 6'!AG$56</f>
        <v>0</v>
      </c>
      <c r="R2091" s="250">
        <f>'MMA Rev-Exp Region 6'!AH$56</f>
        <v>0</v>
      </c>
      <c r="S2091" s="250">
        <f>'MMA Rev-Exp Region 6'!AI$56</f>
        <v>0</v>
      </c>
      <c r="T2091" s="250">
        <f>'MMA Rev-Exp Region 6'!AJ$56</f>
        <v>0</v>
      </c>
      <c r="U2091" s="250">
        <f>'MMA Rev-Exp Region 6'!AK$56</f>
        <v>0</v>
      </c>
      <c r="V2091" s="250">
        <f>'MMA Rev-Exp Region 6'!AL$56</f>
        <v>0</v>
      </c>
      <c r="W2091" s="250">
        <f>'MMA Rev-Exp Region 6'!AM$56</f>
        <v>0</v>
      </c>
    </row>
    <row r="2092" spans="5:23" x14ac:dyDescent="0.3">
      <c r="E2092" s="243">
        <f>Jurat!I$1</f>
        <v>0</v>
      </c>
      <c r="F2092" s="244">
        <f>Jurat!D$33</f>
        <v>0</v>
      </c>
      <c r="G2092" s="219" t="s">
        <v>555</v>
      </c>
      <c r="H2092" s="244">
        <v>42735</v>
      </c>
      <c r="I2092" s="219" t="s">
        <v>491</v>
      </c>
      <c r="J2092" s="219" t="s">
        <v>626</v>
      </c>
      <c r="K2092" s="219" t="s">
        <v>558</v>
      </c>
      <c r="L2092" s="219" t="s">
        <v>562</v>
      </c>
      <c r="M2092" s="236" t="s">
        <v>126</v>
      </c>
      <c r="N2092" s="229" t="s">
        <v>173</v>
      </c>
      <c r="O2092" s="250">
        <f>'MMA Rev-Exp Region 6'!AE$57</f>
        <v>0</v>
      </c>
      <c r="P2092" s="250">
        <f>'MMA Rev-Exp Region 6'!AF$57</f>
        <v>0</v>
      </c>
      <c r="Q2092" s="250">
        <f>'MMA Rev-Exp Region 6'!AG$57</f>
        <v>0</v>
      </c>
      <c r="R2092" s="250">
        <f>'MMA Rev-Exp Region 6'!AH$57</f>
        <v>0</v>
      </c>
      <c r="S2092" s="250">
        <f>'MMA Rev-Exp Region 6'!AI$57</f>
        <v>0</v>
      </c>
      <c r="T2092" s="250">
        <f>'MMA Rev-Exp Region 6'!AJ$57</f>
        <v>0</v>
      </c>
      <c r="U2092" s="250">
        <f>'MMA Rev-Exp Region 6'!AK$57</f>
        <v>0</v>
      </c>
      <c r="V2092" s="250">
        <f>'MMA Rev-Exp Region 6'!AL$57</f>
        <v>0</v>
      </c>
      <c r="W2092" s="250">
        <f>'MMA Rev-Exp Region 6'!AM$57</f>
        <v>0</v>
      </c>
    </row>
    <row r="2093" spans="5:23" x14ac:dyDescent="0.3">
      <c r="E2093" s="243">
        <f>Jurat!I$1</f>
        <v>0</v>
      </c>
      <c r="F2093" s="244">
        <f>Jurat!D$33</f>
        <v>0</v>
      </c>
      <c r="G2093" s="219" t="s">
        <v>555</v>
      </c>
      <c r="H2093" s="244">
        <v>42735</v>
      </c>
      <c r="I2093" s="219" t="s">
        <v>491</v>
      </c>
      <c r="J2093" s="219" t="s">
        <v>626</v>
      </c>
      <c r="K2093" s="219" t="s">
        <v>558</v>
      </c>
      <c r="L2093" s="219" t="s">
        <v>562</v>
      </c>
      <c r="M2093" s="236" t="s">
        <v>127</v>
      </c>
      <c r="N2093" s="229" t="s">
        <v>125</v>
      </c>
      <c r="O2093" s="250">
        <f>'MMA Rev-Exp Region 6'!AE$58</f>
        <v>0</v>
      </c>
      <c r="P2093" s="250">
        <f>'MMA Rev-Exp Region 6'!AF$58</f>
        <v>0</v>
      </c>
      <c r="Q2093" s="250">
        <f>'MMA Rev-Exp Region 6'!AG$58</f>
        <v>0</v>
      </c>
      <c r="R2093" s="250">
        <f>'MMA Rev-Exp Region 6'!AH$58</f>
        <v>0</v>
      </c>
      <c r="S2093" s="250">
        <f>'MMA Rev-Exp Region 6'!AI$58</f>
        <v>0</v>
      </c>
      <c r="T2093" s="250">
        <f>'MMA Rev-Exp Region 6'!AJ$58</f>
        <v>0</v>
      </c>
      <c r="U2093" s="250">
        <f>'MMA Rev-Exp Region 6'!AK$58</f>
        <v>0</v>
      </c>
      <c r="V2093" s="250">
        <f>'MMA Rev-Exp Region 6'!AL$58</f>
        <v>0</v>
      </c>
      <c r="W2093" s="250">
        <f>'MMA Rev-Exp Region 6'!AM$58</f>
        <v>0</v>
      </c>
    </row>
    <row r="2094" spans="5:23" x14ac:dyDescent="0.3">
      <c r="E2094" s="243">
        <f>Jurat!I$1</f>
        <v>0</v>
      </c>
      <c r="F2094" s="244">
        <f>Jurat!D$33</f>
        <v>0</v>
      </c>
      <c r="G2094" s="219" t="s">
        <v>555</v>
      </c>
      <c r="H2094" s="244">
        <v>42735</v>
      </c>
      <c r="I2094" s="219" t="s">
        <v>491</v>
      </c>
      <c r="J2094" s="219" t="s">
        <v>626</v>
      </c>
      <c r="K2094" s="219" t="s">
        <v>558</v>
      </c>
      <c r="L2094" s="219" t="s">
        <v>562</v>
      </c>
      <c r="M2094" s="236" t="s">
        <v>128</v>
      </c>
      <c r="N2094" s="240" t="s">
        <v>174</v>
      </c>
      <c r="O2094" s="250">
        <f>'MMA Rev-Exp Region 6'!AE$59</f>
        <v>0</v>
      </c>
      <c r="P2094" s="250">
        <f>'MMA Rev-Exp Region 6'!AF$59</f>
        <v>0</v>
      </c>
      <c r="Q2094" s="250">
        <f>'MMA Rev-Exp Region 6'!AG$59</f>
        <v>0</v>
      </c>
      <c r="R2094" s="250">
        <f>'MMA Rev-Exp Region 6'!AH$59</f>
        <v>0</v>
      </c>
      <c r="S2094" s="250">
        <f>'MMA Rev-Exp Region 6'!AI$59</f>
        <v>0</v>
      </c>
      <c r="T2094" s="250">
        <f>'MMA Rev-Exp Region 6'!AJ$59</f>
        <v>0</v>
      </c>
      <c r="U2094" s="250">
        <f>'MMA Rev-Exp Region 6'!AK$59</f>
        <v>0</v>
      </c>
      <c r="V2094" s="250">
        <f>'MMA Rev-Exp Region 6'!AL$59</f>
        <v>0</v>
      </c>
      <c r="W2094" s="250">
        <f>'MMA Rev-Exp Region 6'!AM$59</f>
        <v>0</v>
      </c>
    </row>
    <row r="2095" spans="5:23" x14ac:dyDescent="0.3">
      <c r="E2095" s="243">
        <f>Jurat!I$1</f>
        <v>0</v>
      </c>
      <c r="F2095" s="244">
        <f>Jurat!D$33</f>
        <v>0</v>
      </c>
      <c r="G2095" s="219" t="s">
        <v>555</v>
      </c>
      <c r="H2095" s="244">
        <v>42735</v>
      </c>
      <c r="I2095" s="219" t="s">
        <v>491</v>
      </c>
      <c r="J2095" s="219" t="s">
        <v>626</v>
      </c>
      <c r="K2095" s="219" t="s">
        <v>558</v>
      </c>
      <c r="L2095" s="219" t="s">
        <v>562</v>
      </c>
      <c r="M2095" s="236" t="s">
        <v>175</v>
      </c>
      <c r="N2095" s="240" t="s">
        <v>25</v>
      </c>
      <c r="O2095" s="250">
        <f>'MMA Rev-Exp Region 6'!AE$60</f>
        <v>0</v>
      </c>
      <c r="P2095" s="250">
        <f>'MMA Rev-Exp Region 6'!AF$60</f>
        <v>0</v>
      </c>
      <c r="Q2095" s="250">
        <f>'MMA Rev-Exp Region 6'!AG$60</f>
        <v>0</v>
      </c>
      <c r="R2095" s="250">
        <f>'MMA Rev-Exp Region 6'!AH$60</f>
        <v>0</v>
      </c>
      <c r="S2095" s="250">
        <f>'MMA Rev-Exp Region 6'!AI$60</f>
        <v>0</v>
      </c>
      <c r="T2095" s="250">
        <f>'MMA Rev-Exp Region 6'!AJ$60</f>
        <v>0</v>
      </c>
      <c r="U2095" s="250">
        <f>'MMA Rev-Exp Region 6'!AK$60</f>
        <v>0</v>
      </c>
      <c r="V2095" s="250">
        <f>'MMA Rev-Exp Region 6'!AL$60</f>
        <v>0</v>
      </c>
      <c r="W2095" s="250">
        <f>'MMA Rev-Exp Region 6'!AM$60</f>
        <v>0</v>
      </c>
    </row>
    <row r="2096" spans="5:23" x14ac:dyDescent="0.3">
      <c r="E2096" s="243">
        <f>Jurat!I$1</f>
        <v>0</v>
      </c>
      <c r="F2096" s="244">
        <f>Jurat!D$33</f>
        <v>0</v>
      </c>
      <c r="G2096" s="219" t="s">
        <v>555</v>
      </c>
      <c r="H2096" s="244">
        <v>42735</v>
      </c>
      <c r="I2096" s="219" t="s">
        <v>491</v>
      </c>
      <c r="J2096" s="219" t="s">
        <v>626</v>
      </c>
      <c r="K2096" s="219" t="s">
        <v>558</v>
      </c>
      <c r="L2096" s="219" t="s">
        <v>562</v>
      </c>
      <c r="M2096" s="236" t="s">
        <v>556</v>
      </c>
      <c r="N2096" s="240" t="s">
        <v>572</v>
      </c>
      <c r="O2096" s="250">
        <f>'MMA Rev-Exp Region 6'!AE$61</f>
        <v>0</v>
      </c>
      <c r="P2096" s="250">
        <f>'MMA Rev-Exp Region 6'!AF$61</f>
        <v>0</v>
      </c>
      <c r="Q2096" s="250">
        <f>'MMA Rev-Exp Region 6'!AG$61</f>
        <v>0</v>
      </c>
      <c r="R2096" s="250">
        <f>'MMA Rev-Exp Region 6'!AH$61</f>
        <v>0</v>
      </c>
      <c r="S2096" s="250">
        <f>'MMA Rev-Exp Region 6'!AI$61</f>
        <v>0</v>
      </c>
      <c r="T2096" s="250">
        <f>'MMA Rev-Exp Region 6'!AJ$61</f>
        <v>0</v>
      </c>
      <c r="U2096" s="250">
        <f>'MMA Rev-Exp Region 6'!AK$61</f>
        <v>0</v>
      </c>
      <c r="V2096" s="250">
        <f>'MMA Rev-Exp Region 6'!AL$61</f>
        <v>0</v>
      </c>
      <c r="W2096" s="250">
        <f>'MMA Rev-Exp Region 6'!AM$61</f>
        <v>0</v>
      </c>
    </row>
    <row r="2097" spans="5:23" ht="28.8" x14ac:dyDescent="0.3">
      <c r="E2097" s="243">
        <f>Jurat!I$1</f>
        <v>0</v>
      </c>
      <c r="F2097" s="244">
        <f>Jurat!D$33</f>
        <v>0</v>
      </c>
      <c r="G2097" s="219" t="s">
        <v>555</v>
      </c>
      <c r="H2097" s="244">
        <v>42735</v>
      </c>
      <c r="I2097" s="219" t="s">
        <v>491</v>
      </c>
      <c r="J2097" s="219" t="s">
        <v>626</v>
      </c>
      <c r="K2097" s="219" t="s">
        <v>558</v>
      </c>
      <c r="L2097" s="219" t="s">
        <v>563</v>
      </c>
      <c r="M2097" s="236">
        <v>9.1</v>
      </c>
      <c r="N2097" s="229" t="s">
        <v>221</v>
      </c>
      <c r="O2097" s="250">
        <f>'MMA Rev-Exp Region 6'!AE$63</f>
        <v>0</v>
      </c>
      <c r="P2097" s="250">
        <f>'MMA Rev-Exp Region 6'!AF$63</f>
        <v>0</v>
      </c>
      <c r="Q2097" s="250">
        <f>'MMA Rev-Exp Region 6'!AG$63</f>
        <v>0</v>
      </c>
      <c r="R2097" s="250">
        <f>'MMA Rev-Exp Region 6'!AH$63</f>
        <v>0</v>
      </c>
      <c r="S2097" s="250">
        <f>'MMA Rev-Exp Region 6'!AI$63</f>
        <v>0</v>
      </c>
      <c r="T2097" s="250">
        <f>'MMA Rev-Exp Region 6'!AJ$63</f>
        <v>0</v>
      </c>
      <c r="U2097" s="250">
        <f>'MMA Rev-Exp Region 6'!AK$63</f>
        <v>0</v>
      </c>
      <c r="V2097" s="250">
        <f>'MMA Rev-Exp Region 6'!AL$63</f>
        <v>0</v>
      </c>
      <c r="W2097" s="250">
        <f>'MMA Rev-Exp Region 6'!AM$63</f>
        <v>0</v>
      </c>
    </row>
    <row r="2098" spans="5:23" x14ac:dyDescent="0.3">
      <c r="E2098" s="243">
        <f>Jurat!I$1</f>
        <v>0</v>
      </c>
      <c r="F2098" s="244">
        <f>Jurat!D$33</f>
        <v>0</v>
      </c>
      <c r="G2098" s="219" t="s">
        <v>555</v>
      </c>
      <c r="H2098" s="244">
        <v>42735</v>
      </c>
      <c r="I2098" s="219" t="s">
        <v>491</v>
      </c>
      <c r="J2098" s="219" t="s">
        <v>626</v>
      </c>
      <c r="K2098" s="219" t="s">
        <v>558</v>
      </c>
      <c r="L2098" s="219" t="s">
        <v>563</v>
      </c>
      <c r="M2098" s="236" t="s">
        <v>118</v>
      </c>
      <c r="N2098" s="229" t="s">
        <v>222</v>
      </c>
      <c r="O2098" s="250">
        <f>'MMA Rev-Exp Region 6'!AE$64</f>
        <v>0</v>
      </c>
      <c r="P2098" s="250">
        <f>'MMA Rev-Exp Region 6'!AF$64</f>
        <v>0</v>
      </c>
      <c r="Q2098" s="250">
        <f>'MMA Rev-Exp Region 6'!AG$64</f>
        <v>0</v>
      </c>
      <c r="R2098" s="250">
        <f>'MMA Rev-Exp Region 6'!AH$64</f>
        <v>0</v>
      </c>
      <c r="S2098" s="250">
        <f>'MMA Rev-Exp Region 6'!AI$64</f>
        <v>0</v>
      </c>
      <c r="T2098" s="250">
        <f>'MMA Rev-Exp Region 6'!AJ$64</f>
        <v>0</v>
      </c>
      <c r="U2098" s="250">
        <f>'MMA Rev-Exp Region 6'!AK$64</f>
        <v>0</v>
      </c>
      <c r="V2098" s="250">
        <f>'MMA Rev-Exp Region 6'!AL$64</f>
        <v>0</v>
      </c>
      <c r="W2098" s="250">
        <f>'MMA Rev-Exp Region 6'!AM$64</f>
        <v>0</v>
      </c>
    </row>
    <row r="2099" spans="5:23" x14ac:dyDescent="0.3">
      <c r="E2099" s="243">
        <f>Jurat!I$1</f>
        <v>0</v>
      </c>
      <c r="F2099" s="244">
        <f>Jurat!D$33</f>
        <v>0</v>
      </c>
      <c r="G2099" s="219" t="s">
        <v>555</v>
      </c>
      <c r="H2099" s="244">
        <v>42735</v>
      </c>
      <c r="I2099" s="219" t="s">
        <v>491</v>
      </c>
      <c r="J2099" s="219" t="s">
        <v>626</v>
      </c>
      <c r="K2099" s="219" t="s">
        <v>558</v>
      </c>
      <c r="L2099" s="219" t="s">
        <v>563</v>
      </c>
      <c r="M2099" s="236" t="s">
        <v>119</v>
      </c>
      <c r="N2099" s="229" t="s">
        <v>223</v>
      </c>
      <c r="O2099" s="250">
        <f>'MMA Rev-Exp Region 6'!AE$65</f>
        <v>0</v>
      </c>
      <c r="P2099" s="250">
        <f>'MMA Rev-Exp Region 6'!AF$65</f>
        <v>0</v>
      </c>
      <c r="Q2099" s="250">
        <f>'MMA Rev-Exp Region 6'!AG$65</f>
        <v>0</v>
      </c>
      <c r="R2099" s="250">
        <f>'MMA Rev-Exp Region 6'!AH$65</f>
        <v>0</v>
      </c>
      <c r="S2099" s="250">
        <f>'MMA Rev-Exp Region 6'!AI$65</f>
        <v>0</v>
      </c>
      <c r="T2099" s="250">
        <f>'MMA Rev-Exp Region 6'!AJ$65</f>
        <v>0</v>
      </c>
      <c r="U2099" s="250">
        <f>'MMA Rev-Exp Region 6'!AK$65</f>
        <v>0</v>
      </c>
      <c r="V2099" s="250">
        <f>'MMA Rev-Exp Region 6'!AL$65</f>
        <v>0</v>
      </c>
      <c r="W2099" s="250">
        <f>'MMA Rev-Exp Region 6'!AM$65</f>
        <v>0</v>
      </c>
    </row>
    <row r="2100" spans="5:23" x14ac:dyDescent="0.3">
      <c r="E2100" s="243">
        <f>Jurat!I$1</f>
        <v>0</v>
      </c>
      <c r="F2100" s="244">
        <f>Jurat!D$33</f>
        <v>0</v>
      </c>
      <c r="G2100" s="219" t="s">
        <v>555</v>
      </c>
      <c r="H2100" s="244">
        <v>42735</v>
      </c>
      <c r="I2100" s="219" t="s">
        <v>491</v>
      </c>
      <c r="J2100" s="219" t="s">
        <v>626</v>
      </c>
      <c r="K2100" s="219" t="s">
        <v>558</v>
      </c>
      <c r="L2100" s="219" t="s">
        <v>563</v>
      </c>
      <c r="M2100" s="236" t="s">
        <v>120</v>
      </c>
      <c r="N2100" s="229" t="s">
        <v>176</v>
      </c>
      <c r="O2100" s="250">
        <f>'MMA Rev-Exp Region 6'!AE$66</f>
        <v>0</v>
      </c>
      <c r="P2100" s="250">
        <f>'MMA Rev-Exp Region 6'!AF$66</f>
        <v>0</v>
      </c>
      <c r="Q2100" s="250">
        <f>'MMA Rev-Exp Region 6'!AG$66</f>
        <v>0</v>
      </c>
      <c r="R2100" s="250">
        <f>'MMA Rev-Exp Region 6'!AH$66</f>
        <v>0</v>
      </c>
      <c r="S2100" s="250">
        <f>'MMA Rev-Exp Region 6'!AI$66</f>
        <v>0</v>
      </c>
      <c r="T2100" s="250">
        <f>'MMA Rev-Exp Region 6'!AJ$66</f>
        <v>0</v>
      </c>
      <c r="U2100" s="250">
        <f>'MMA Rev-Exp Region 6'!AK$66</f>
        <v>0</v>
      </c>
      <c r="V2100" s="250">
        <f>'MMA Rev-Exp Region 6'!AL$66</f>
        <v>0</v>
      </c>
      <c r="W2100" s="250">
        <f>'MMA Rev-Exp Region 6'!AM$66</f>
        <v>0</v>
      </c>
    </row>
    <row r="2101" spans="5:23" x14ac:dyDescent="0.3">
      <c r="E2101" s="243">
        <f>Jurat!I$1</f>
        <v>0</v>
      </c>
      <c r="F2101" s="244">
        <f>Jurat!D$33</f>
        <v>0</v>
      </c>
      <c r="G2101" s="219" t="s">
        <v>555</v>
      </c>
      <c r="H2101" s="244">
        <v>42735</v>
      </c>
      <c r="I2101" s="219" t="s">
        <v>491</v>
      </c>
      <c r="J2101" s="219" t="s">
        <v>626</v>
      </c>
      <c r="K2101" s="219" t="s">
        <v>558</v>
      </c>
      <c r="L2101" s="219" t="s">
        <v>563</v>
      </c>
      <c r="M2101" s="236" t="s">
        <v>121</v>
      </c>
      <c r="N2101" s="229" t="s">
        <v>146</v>
      </c>
      <c r="O2101" s="250">
        <f>'MMA Rev-Exp Region 6'!AE$67</f>
        <v>0</v>
      </c>
      <c r="P2101" s="250">
        <f>'MMA Rev-Exp Region 6'!AF$67</f>
        <v>0</v>
      </c>
      <c r="Q2101" s="250">
        <f>'MMA Rev-Exp Region 6'!AG$67</f>
        <v>0</v>
      </c>
      <c r="R2101" s="250">
        <f>'MMA Rev-Exp Region 6'!AH$67</f>
        <v>0</v>
      </c>
      <c r="S2101" s="250">
        <f>'MMA Rev-Exp Region 6'!AI$67</f>
        <v>0</v>
      </c>
      <c r="T2101" s="250">
        <f>'MMA Rev-Exp Region 6'!AJ$67</f>
        <v>0</v>
      </c>
      <c r="U2101" s="250">
        <f>'MMA Rev-Exp Region 6'!AK$67</f>
        <v>0</v>
      </c>
      <c r="V2101" s="250">
        <f>'MMA Rev-Exp Region 6'!AL$67</f>
        <v>0</v>
      </c>
      <c r="W2101" s="250">
        <f>'MMA Rev-Exp Region 6'!AM$67</f>
        <v>0</v>
      </c>
    </row>
    <row r="2102" spans="5:23" x14ac:dyDescent="0.3">
      <c r="E2102" s="243">
        <f>Jurat!I$1</f>
        <v>0</v>
      </c>
      <c r="F2102" s="244">
        <f>Jurat!D$33</f>
        <v>0</v>
      </c>
      <c r="G2102" s="219" t="s">
        <v>555</v>
      </c>
      <c r="H2102" s="244">
        <v>42735</v>
      </c>
      <c r="I2102" s="219" t="s">
        <v>491</v>
      </c>
      <c r="J2102" s="219" t="s">
        <v>626</v>
      </c>
      <c r="K2102" s="219" t="s">
        <v>558</v>
      </c>
      <c r="L2102" s="219" t="s">
        <v>563</v>
      </c>
      <c r="M2102" s="236" t="s">
        <v>122</v>
      </c>
      <c r="N2102" s="229" t="s">
        <v>178</v>
      </c>
      <c r="O2102" s="250">
        <f>'MMA Rev-Exp Region 6'!AE$68</f>
        <v>0</v>
      </c>
      <c r="P2102" s="250">
        <f>'MMA Rev-Exp Region 6'!AF$68</f>
        <v>0</v>
      </c>
      <c r="Q2102" s="250">
        <f>'MMA Rev-Exp Region 6'!AG$68</f>
        <v>0</v>
      </c>
      <c r="R2102" s="250">
        <f>'MMA Rev-Exp Region 6'!AH$68</f>
        <v>0</v>
      </c>
      <c r="S2102" s="250">
        <f>'MMA Rev-Exp Region 6'!AI$68</f>
        <v>0</v>
      </c>
      <c r="T2102" s="250">
        <f>'MMA Rev-Exp Region 6'!AJ$68</f>
        <v>0</v>
      </c>
      <c r="U2102" s="250">
        <f>'MMA Rev-Exp Region 6'!AK$68</f>
        <v>0</v>
      </c>
      <c r="V2102" s="250">
        <f>'MMA Rev-Exp Region 6'!AL$68</f>
        <v>0</v>
      </c>
      <c r="W2102" s="250">
        <f>'MMA Rev-Exp Region 6'!AM$68</f>
        <v>0</v>
      </c>
    </row>
    <row r="2103" spans="5:23" x14ac:dyDescent="0.3">
      <c r="E2103" s="243">
        <f>Jurat!I$1</f>
        <v>0</v>
      </c>
      <c r="F2103" s="244">
        <f>Jurat!D$33</f>
        <v>0</v>
      </c>
      <c r="G2103" s="219" t="s">
        <v>555</v>
      </c>
      <c r="H2103" s="244">
        <v>42735</v>
      </c>
      <c r="I2103" s="219" t="s">
        <v>491</v>
      </c>
      <c r="J2103" s="219" t="s">
        <v>626</v>
      </c>
      <c r="K2103" s="219" t="s">
        <v>558</v>
      </c>
      <c r="L2103" s="219" t="s">
        <v>563</v>
      </c>
      <c r="M2103" s="236" t="s">
        <v>123</v>
      </c>
      <c r="N2103" s="229" t="s">
        <v>585</v>
      </c>
      <c r="O2103" s="250">
        <f>'MMA Rev-Exp Region 6'!AE$69</f>
        <v>0</v>
      </c>
      <c r="P2103" s="250">
        <f>'MMA Rev-Exp Region 6'!AF$69</f>
        <v>0</v>
      </c>
      <c r="Q2103" s="250">
        <f>'MMA Rev-Exp Region 6'!AG$69</f>
        <v>0</v>
      </c>
      <c r="R2103" s="250">
        <f>'MMA Rev-Exp Region 6'!AH$69</f>
        <v>0</v>
      </c>
      <c r="S2103" s="250">
        <f>'MMA Rev-Exp Region 6'!AI$69</f>
        <v>0</v>
      </c>
      <c r="T2103" s="250">
        <f>'MMA Rev-Exp Region 6'!AJ$69</f>
        <v>0</v>
      </c>
      <c r="U2103" s="250">
        <f>'MMA Rev-Exp Region 6'!AK$69</f>
        <v>0</v>
      </c>
      <c r="V2103" s="250">
        <f>'MMA Rev-Exp Region 6'!AL$69</f>
        <v>0</v>
      </c>
      <c r="W2103" s="250">
        <f>'MMA Rev-Exp Region 6'!AM$69</f>
        <v>0</v>
      </c>
    </row>
    <row r="2104" spans="5:23" x14ac:dyDescent="0.3">
      <c r="E2104" s="243">
        <f>Jurat!I$1</f>
        <v>0</v>
      </c>
      <c r="F2104" s="244">
        <f>Jurat!D$33</f>
        <v>0</v>
      </c>
      <c r="G2104" s="219" t="s">
        <v>555</v>
      </c>
      <c r="H2104" s="244">
        <v>42735</v>
      </c>
      <c r="I2104" s="219" t="s">
        <v>491</v>
      </c>
      <c r="J2104" s="219" t="s">
        <v>626</v>
      </c>
      <c r="K2104" s="219" t="s">
        <v>558</v>
      </c>
      <c r="L2104" s="219" t="s">
        <v>6</v>
      </c>
      <c r="M2104" s="236" t="s">
        <v>129</v>
      </c>
      <c r="N2104" s="229" t="s">
        <v>224</v>
      </c>
      <c r="O2104" s="250">
        <f>'MMA Rev-Exp Region 6'!AE$71</f>
        <v>0</v>
      </c>
      <c r="P2104" s="250">
        <f>'MMA Rev-Exp Region 6'!AF$71</f>
        <v>0</v>
      </c>
      <c r="Q2104" s="250">
        <f>'MMA Rev-Exp Region 6'!AG$71</f>
        <v>0</v>
      </c>
      <c r="R2104" s="250">
        <f>'MMA Rev-Exp Region 6'!AH$71</f>
        <v>0</v>
      </c>
      <c r="S2104" s="250">
        <f>'MMA Rev-Exp Region 6'!AI$71</f>
        <v>0</v>
      </c>
      <c r="T2104" s="250">
        <f>'MMA Rev-Exp Region 6'!AJ$71</f>
        <v>0</v>
      </c>
      <c r="U2104" s="250">
        <f>'MMA Rev-Exp Region 6'!AK$71</f>
        <v>0</v>
      </c>
      <c r="V2104" s="250">
        <f>'MMA Rev-Exp Region 6'!AL$71</f>
        <v>0</v>
      </c>
      <c r="W2104" s="250">
        <f>'MMA Rev-Exp Region 6'!AM$71</f>
        <v>0</v>
      </c>
    </row>
    <row r="2105" spans="5:23" x14ac:dyDescent="0.3">
      <c r="E2105" s="243">
        <f>Jurat!I$1</f>
        <v>0</v>
      </c>
      <c r="F2105" s="244">
        <f>Jurat!D$33</f>
        <v>0</v>
      </c>
      <c r="G2105" s="219" t="s">
        <v>555</v>
      </c>
      <c r="H2105" s="244">
        <v>42735</v>
      </c>
      <c r="I2105" s="219" t="s">
        <v>491</v>
      </c>
      <c r="J2105" s="219" t="s">
        <v>626</v>
      </c>
      <c r="K2105" s="219" t="s">
        <v>558</v>
      </c>
      <c r="L2105" s="219" t="s">
        <v>6</v>
      </c>
      <c r="M2105" s="236" t="s">
        <v>50</v>
      </c>
      <c r="N2105" s="229" t="s">
        <v>179</v>
      </c>
      <c r="O2105" s="250">
        <f>'MMA Rev-Exp Region 6'!AE$72</f>
        <v>0</v>
      </c>
      <c r="P2105" s="250">
        <f>'MMA Rev-Exp Region 6'!AF$72</f>
        <v>0</v>
      </c>
      <c r="Q2105" s="250">
        <f>'MMA Rev-Exp Region 6'!AG$72</f>
        <v>0</v>
      </c>
      <c r="R2105" s="250">
        <f>'MMA Rev-Exp Region 6'!AH$72</f>
        <v>0</v>
      </c>
      <c r="S2105" s="250">
        <f>'MMA Rev-Exp Region 6'!AI$72</f>
        <v>0</v>
      </c>
      <c r="T2105" s="250">
        <f>'MMA Rev-Exp Region 6'!AJ$72</f>
        <v>0</v>
      </c>
      <c r="U2105" s="250">
        <f>'MMA Rev-Exp Region 6'!AK$72</f>
        <v>0</v>
      </c>
      <c r="V2105" s="250">
        <f>'MMA Rev-Exp Region 6'!AL$72</f>
        <v>0</v>
      </c>
      <c r="W2105" s="250">
        <f>'MMA Rev-Exp Region 6'!AM$72</f>
        <v>0</v>
      </c>
    </row>
    <row r="2106" spans="5:23" x14ac:dyDescent="0.3">
      <c r="E2106" s="243">
        <f>Jurat!I$1</f>
        <v>0</v>
      </c>
      <c r="F2106" s="244">
        <f>Jurat!D$33</f>
        <v>0</v>
      </c>
      <c r="G2106" s="219" t="s">
        <v>555</v>
      </c>
      <c r="H2106" s="244">
        <v>42735</v>
      </c>
      <c r="I2106" s="219" t="s">
        <v>491</v>
      </c>
      <c r="J2106" s="219" t="s">
        <v>626</v>
      </c>
      <c r="K2106" s="219" t="s">
        <v>558</v>
      </c>
      <c r="L2106" s="219" t="s">
        <v>6</v>
      </c>
      <c r="M2106" s="236" t="s">
        <v>51</v>
      </c>
      <c r="N2106" s="229" t="s">
        <v>180</v>
      </c>
      <c r="O2106" s="250">
        <f>'MMA Rev-Exp Region 6'!AE$73</f>
        <v>0</v>
      </c>
      <c r="P2106" s="250">
        <f>'MMA Rev-Exp Region 6'!AF$73</f>
        <v>0</v>
      </c>
      <c r="Q2106" s="250">
        <f>'MMA Rev-Exp Region 6'!AG$73</f>
        <v>0</v>
      </c>
      <c r="R2106" s="250">
        <f>'MMA Rev-Exp Region 6'!AH$73</f>
        <v>0</v>
      </c>
      <c r="S2106" s="250">
        <f>'MMA Rev-Exp Region 6'!AI$73</f>
        <v>0</v>
      </c>
      <c r="T2106" s="250">
        <f>'MMA Rev-Exp Region 6'!AJ$73</f>
        <v>0</v>
      </c>
      <c r="U2106" s="250">
        <f>'MMA Rev-Exp Region 6'!AK$73</f>
        <v>0</v>
      </c>
      <c r="V2106" s="250">
        <f>'MMA Rev-Exp Region 6'!AL$73</f>
        <v>0</v>
      </c>
      <c r="W2106" s="250">
        <f>'MMA Rev-Exp Region 6'!AM$73</f>
        <v>0</v>
      </c>
    </row>
    <row r="2107" spans="5:23" x14ac:dyDescent="0.3">
      <c r="E2107" s="243">
        <f>Jurat!I$1</f>
        <v>0</v>
      </c>
      <c r="F2107" s="244">
        <f>Jurat!D$33</f>
        <v>0</v>
      </c>
      <c r="G2107" s="219" t="s">
        <v>555</v>
      </c>
      <c r="H2107" s="244">
        <v>42735</v>
      </c>
      <c r="I2107" s="219" t="s">
        <v>491</v>
      </c>
      <c r="J2107" s="219" t="s">
        <v>626</v>
      </c>
      <c r="K2107" s="219" t="s">
        <v>558</v>
      </c>
      <c r="L2107" s="219" t="s">
        <v>6</v>
      </c>
      <c r="M2107" s="236" t="s">
        <v>181</v>
      </c>
      <c r="N2107" s="229" t="s">
        <v>577</v>
      </c>
      <c r="O2107" s="250">
        <f>'MMA Rev-Exp Region 6'!AE$74</f>
        <v>0</v>
      </c>
      <c r="P2107" s="250">
        <f>'MMA Rev-Exp Region 6'!AF$74</f>
        <v>0</v>
      </c>
      <c r="Q2107" s="250">
        <f>'MMA Rev-Exp Region 6'!AG$74</f>
        <v>0</v>
      </c>
      <c r="R2107" s="250">
        <f>'MMA Rev-Exp Region 6'!AH$74</f>
        <v>0</v>
      </c>
      <c r="S2107" s="250">
        <f>'MMA Rev-Exp Region 6'!AI$74</f>
        <v>0</v>
      </c>
      <c r="T2107" s="250">
        <f>'MMA Rev-Exp Region 6'!AJ$74</f>
        <v>0</v>
      </c>
      <c r="U2107" s="250">
        <f>'MMA Rev-Exp Region 6'!AK$74</f>
        <v>0</v>
      </c>
      <c r="V2107" s="250">
        <f>'MMA Rev-Exp Region 6'!AL$74</f>
        <v>0</v>
      </c>
      <c r="W2107" s="250">
        <f>'MMA Rev-Exp Region 6'!AM$74</f>
        <v>0</v>
      </c>
    </row>
    <row r="2108" spans="5:23" x14ac:dyDescent="0.3">
      <c r="E2108" s="243">
        <f>Jurat!I$1</f>
        <v>0</v>
      </c>
      <c r="F2108" s="244">
        <f>Jurat!D$33</f>
        <v>0</v>
      </c>
      <c r="G2108" s="219" t="s">
        <v>555</v>
      </c>
      <c r="H2108" s="244">
        <v>42735</v>
      </c>
      <c r="I2108" s="219" t="s">
        <v>491</v>
      </c>
      <c r="J2108" s="219" t="s">
        <v>626</v>
      </c>
      <c r="K2108" s="219" t="s">
        <v>558</v>
      </c>
      <c r="L2108" s="219" t="s">
        <v>547</v>
      </c>
      <c r="M2108" s="237" t="s">
        <v>132</v>
      </c>
      <c r="N2108" s="228" t="s">
        <v>36</v>
      </c>
      <c r="O2108" s="250">
        <f>'MMA Rev-Exp Region 6'!AE$80</f>
        <v>0</v>
      </c>
      <c r="P2108" s="250">
        <f>'MMA Rev-Exp Region 6'!AF$80</f>
        <v>0</v>
      </c>
      <c r="Q2108" s="250">
        <f>'MMA Rev-Exp Region 6'!AG$80</f>
        <v>0</v>
      </c>
      <c r="R2108" s="250">
        <f>'MMA Rev-Exp Region 6'!AH$80</f>
        <v>0</v>
      </c>
      <c r="S2108" s="250">
        <f>'MMA Rev-Exp Region 6'!AI$80</f>
        <v>0</v>
      </c>
      <c r="T2108" s="250">
        <f>'MMA Rev-Exp Region 6'!AJ$80</f>
        <v>0</v>
      </c>
      <c r="U2108" s="250">
        <f>'MMA Rev-Exp Region 6'!AK$80</f>
        <v>0</v>
      </c>
      <c r="V2108" s="250">
        <f>'MMA Rev-Exp Region 6'!AL$80</f>
        <v>0</v>
      </c>
      <c r="W2108" s="250">
        <f>'MMA Rev-Exp Region 6'!AM$80</f>
        <v>0</v>
      </c>
    </row>
    <row r="2109" spans="5:23" x14ac:dyDescent="0.3">
      <c r="E2109" s="243">
        <f>Jurat!I$1</f>
        <v>0</v>
      </c>
      <c r="F2109" s="244">
        <f>Jurat!D$33</f>
        <v>0</v>
      </c>
      <c r="G2109" s="219" t="s">
        <v>555</v>
      </c>
      <c r="H2109" s="244">
        <v>42735</v>
      </c>
      <c r="I2109" s="219" t="s">
        <v>491</v>
      </c>
      <c r="J2109" s="219" t="s">
        <v>626</v>
      </c>
      <c r="K2109" s="219" t="s">
        <v>558</v>
      </c>
      <c r="L2109" s="219" t="s">
        <v>547</v>
      </c>
      <c r="M2109" s="237" t="s">
        <v>182</v>
      </c>
      <c r="N2109" s="228" t="s">
        <v>148</v>
      </c>
      <c r="O2109" s="250">
        <f>'MMA Rev-Exp Region 6'!AE$81</f>
        <v>0</v>
      </c>
      <c r="P2109" s="250">
        <f>'MMA Rev-Exp Region 6'!AF$81</f>
        <v>0</v>
      </c>
      <c r="Q2109" s="250">
        <f>'MMA Rev-Exp Region 6'!AG$81</f>
        <v>0</v>
      </c>
      <c r="R2109" s="250">
        <f>'MMA Rev-Exp Region 6'!AH$81</f>
        <v>0</v>
      </c>
      <c r="S2109" s="250">
        <f>'MMA Rev-Exp Region 6'!AI$81</f>
        <v>0</v>
      </c>
      <c r="T2109" s="250">
        <f>'MMA Rev-Exp Region 6'!AJ$81</f>
        <v>0</v>
      </c>
      <c r="U2109" s="250">
        <f>'MMA Rev-Exp Region 6'!AK$81</f>
        <v>0</v>
      </c>
      <c r="V2109" s="250">
        <f>'MMA Rev-Exp Region 6'!AL$81</f>
        <v>0</v>
      </c>
      <c r="W2109" s="250">
        <f>'MMA Rev-Exp Region 6'!AM$81</f>
        <v>0</v>
      </c>
    </row>
    <row r="2110" spans="5:23" x14ac:dyDescent="0.3">
      <c r="E2110" s="243">
        <f>Jurat!I$1</f>
        <v>0</v>
      </c>
      <c r="F2110" s="244">
        <f>Jurat!D$33</f>
        <v>0</v>
      </c>
      <c r="G2110" s="219" t="s">
        <v>555</v>
      </c>
      <c r="H2110" s="244">
        <v>42735</v>
      </c>
      <c r="I2110" s="219" t="s">
        <v>491</v>
      </c>
      <c r="J2110" s="219" t="s">
        <v>626</v>
      </c>
      <c r="K2110" s="219" t="s">
        <v>558</v>
      </c>
      <c r="L2110" s="219" t="s">
        <v>547</v>
      </c>
      <c r="M2110" s="237" t="s">
        <v>184</v>
      </c>
      <c r="N2110" s="228" t="s">
        <v>44</v>
      </c>
      <c r="O2110" s="250">
        <f>'MMA Rev-Exp Region 6'!AE$83</f>
        <v>0</v>
      </c>
      <c r="P2110" s="250">
        <f>'MMA Rev-Exp Region 6'!AF$83</f>
        <v>0</v>
      </c>
      <c r="Q2110" s="250">
        <f>'MMA Rev-Exp Region 6'!AG$83</f>
        <v>0</v>
      </c>
      <c r="R2110" s="250">
        <f>'MMA Rev-Exp Region 6'!AH$83</f>
        <v>0</v>
      </c>
      <c r="S2110" s="250">
        <f>'MMA Rev-Exp Region 6'!AI$83</f>
        <v>0</v>
      </c>
      <c r="T2110" s="250">
        <f>'MMA Rev-Exp Region 6'!AJ$83</f>
        <v>0</v>
      </c>
      <c r="U2110" s="250">
        <f>'MMA Rev-Exp Region 6'!AK$83</f>
        <v>0</v>
      </c>
      <c r="V2110" s="250">
        <f>'MMA Rev-Exp Region 6'!AL$83</f>
        <v>0</v>
      </c>
      <c r="W2110" s="250">
        <f>'MMA Rev-Exp Region 6'!AM$83</f>
        <v>0</v>
      </c>
    </row>
    <row r="2111" spans="5:23" x14ac:dyDescent="0.3">
      <c r="E2111" s="243">
        <f>Jurat!I$1</f>
        <v>0</v>
      </c>
      <c r="F2111" s="244">
        <f>Jurat!D$33</f>
        <v>0</v>
      </c>
      <c r="G2111" s="219" t="s">
        <v>555</v>
      </c>
      <c r="H2111" s="244">
        <v>42735</v>
      </c>
      <c r="I2111" s="219" t="s">
        <v>491</v>
      </c>
      <c r="J2111" s="219" t="s">
        <v>626</v>
      </c>
      <c r="K2111" s="219" t="s">
        <v>558</v>
      </c>
      <c r="L2111" s="219" t="s">
        <v>547</v>
      </c>
      <c r="M2111" s="237" t="s">
        <v>185</v>
      </c>
      <c r="N2111" s="228" t="s">
        <v>427</v>
      </c>
      <c r="O2111" s="250">
        <f>'MMA Rev-Exp Region 6'!AE$84</f>
        <v>0</v>
      </c>
      <c r="P2111" s="250">
        <f>'MMA Rev-Exp Region 6'!AF$84</f>
        <v>0</v>
      </c>
      <c r="Q2111" s="250">
        <f>'MMA Rev-Exp Region 6'!AG$84</f>
        <v>0</v>
      </c>
      <c r="R2111" s="250">
        <f>'MMA Rev-Exp Region 6'!AH$84</f>
        <v>0</v>
      </c>
      <c r="S2111" s="250">
        <f>'MMA Rev-Exp Region 6'!AI$84</f>
        <v>0</v>
      </c>
      <c r="T2111" s="250">
        <f>'MMA Rev-Exp Region 6'!AJ$84</f>
        <v>0</v>
      </c>
      <c r="U2111" s="250">
        <f>'MMA Rev-Exp Region 6'!AK$84</f>
        <v>0</v>
      </c>
      <c r="V2111" s="250">
        <f>'MMA Rev-Exp Region 6'!AL$84</f>
        <v>0</v>
      </c>
      <c r="W2111" s="250">
        <f>'MMA Rev-Exp Region 6'!AM$84</f>
        <v>0</v>
      </c>
    </row>
    <row r="2112" spans="5:23" x14ac:dyDescent="0.3">
      <c r="E2112" s="243">
        <f>Jurat!I$1</f>
        <v>0</v>
      </c>
      <c r="F2112" s="244">
        <f>Jurat!D$33</f>
        <v>0</v>
      </c>
      <c r="G2112" s="219" t="s">
        <v>555</v>
      </c>
      <c r="H2112" s="244">
        <v>42735</v>
      </c>
      <c r="I2112" s="219" t="s">
        <v>491</v>
      </c>
      <c r="J2112" s="219" t="s">
        <v>626</v>
      </c>
      <c r="K2112" s="219" t="s">
        <v>564</v>
      </c>
      <c r="L2112" s="219" t="s">
        <v>549</v>
      </c>
      <c r="M2112" s="236" t="s">
        <v>133</v>
      </c>
      <c r="N2112" s="228" t="s">
        <v>30</v>
      </c>
      <c r="O2112" s="250">
        <f>'MMA Rev-Exp Region 6'!AE$89</f>
        <v>0</v>
      </c>
      <c r="P2112" s="250">
        <v>0</v>
      </c>
      <c r="Q2112" s="250">
        <v>0</v>
      </c>
      <c r="R2112" s="250">
        <v>0</v>
      </c>
      <c r="S2112" s="250">
        <v>0</v>
      </c>
      <c r="T2112" s="250">
        <v>0</v>
      </c>
      <c r="U2112" s="250">
        <v>0</v>
      </c>
      <c r="V2112" s="250">
        <v>0</v>
      </c>
      <c r="W2112" s="250">
        <v>0</v>
      </c>
    </row>
    <row r="2113" spans="5:23" x14ac:dyDescent="0.3">
      <c r="E2113" s="243">
        <f>Jurat!I$1</f>
        <v>0</v>
      </c>
      <c r="F2113" s="244">
        <f>Jurat!D$33</f>
        <v>0</v>
      </c>
      <c r="G2113" s="219" t="s">
        <v>555</v>
      </c>
      <c r="H2113" s="244">
        <v>42735</v>
      </c>
      <c r="I2113" s="219" t="s">
        <v>491</v>
      </c>
      <c r="J2113" s="219" t="s">
        <v>626</v>
      </c>
      <c r="K2113" s="219" t="s">
        <v>564</v>
      </c>
      <c r="L2113" s="219" t="s">
        <v>549</v>
      </c>
      <c r="M2113" s="236" t="s">
        <v>134</v>
      </c>
      <c r="N2113" s="231" t="s">
        <v>109</v>
      </c>
      <c r="O2113" s="250">
        <f>'MMA Rev-Exp Region 6'!AE$90</f>
        <v>0</v>
      </c>
      <c r="P2113" s="250">
        <v>0</v>
      </c>
      <c r="Q2113" s="250">
        <v>0</v>
      </c>
      <c r="R2113" s="250">
        <v>0</v>
      </c>
      <c r="S2113" s="250">
        <v>0</v>
      </c>
      <c r="T2113" s="250">
        <v>0</v>
      </c>
      <c r="U2113" s="250">
        <v>0</v>
      </c>
      <c r="V2113" s="250">
        <v>0</v>
      </c>
      <c r="W2113" s="250">
        <v>0</v>
      </c>
    </row>
    <row r="2114" spans="5:23" x14ac:dyDescent="0.3">
      <c r="E2114" s="243">
        <f>Jurat!I$1</f>
        <v>0</v>
      </c>
      <c r="F2114" s="244">
        <f>Jurat!D$33</f>
        <v>0</v>
      </c>
      <c r="G2114" s="219" t="s">
        <v>555</v>
      </c>
      <c r="H2114" s="244">
        <v>42735</v>
      </c>
      <c r="I2114" s="219" t="s">
        <v>491</v>
      </c>
      <c r="J2114" s="219" t="s">
        <v>626</v>
      </c>
      <c r="K2114" s="219" t="s">
        <v>564</v>
      </c>
      <c r="L2114" s="219" t="s">
        <v>549</v>
      </c>
      <c r="M2114" s="236" t="s">
        <v>135</v>
      </c>
      <c r="N2114" s="228" t="s">
        <v>110</v>
      </c>
      <c r="O2114" s="250">
        <f>'MMA Rev-Exp Region 6'!AE$91</f>
        <v>0</v>
      </c>
      <c r="P2114" s="250">
        <v>0</v>
      </c>
      <c r="Q2114" s="250">
        <v>0</v>
      </c>
      <c r="R2114" s="250">
        <v>0</v>
      </c>
      <c r="S2114" s="250">
        <v>0</v>
      </c>
      <c r="T2114" s="250">
        <v>0</v>
      </c>
      <c r="U2114" s="250">
        <v>0</v>
      </c>
      <c r="V2114" s="250">
        <v>0</v>
      </c>
      <c r="W2114" s="250">
        <v>0</v>
      </c>
    </row>
    <row r="2115" spans="5:23" x14ac:dyDescent="0.3">
      <c r="E2115" s="243">
        <f>Jurat!I$1</f>
        <v>0</v>
      </c>
      <c r="F2115" s="244">
        <f>Jurat!D$33</f>
        <v>0</v>
      </c>
      <c r="G2115" s="219" t="s">
        <v>555</v>
      </c>
      <c r="H2115" s="244">
        <v>42735</v>
      </c>
      <c r="I2115" s="219" t="s">
        <v>491</v>
      </c>
      <c r="J2115" s="219" t="s">
        <v>626</v>
      </c>
      <c r="K2115" s="219" t="s">
        <v>564</v>
      </c>
      <c r="L2115" s="219" t="s">
        <v>549</v>
      </c>
      <c r="M2115" s="239" t="s">
        <v>136</v>
      </c>
      <c r="N2115" s="228" t="s">
        <v>111</v>
      </c>
      <c r="O2115" s="250">
        <f>'MMA Rev-Exp Region 6'!AE$92</f>
        <v>0</v>
      </c>
      <c r="P2115" s="250">
        <v>0</v>
      </c>
      <c r="Q2115" s="250">
        <v>0</v>
      </c>
      <c r="R2115" s="250">
        <v>0</v>
      </c>
      <c r="S2115" s="250">
        <v>0</v>
      </c>
      <c r="T2115" s="250">
        <v>0</v>
      </c>
      <c r="U2115" s="250">
        <v>0</v>
      </c>
      <c r="V2115" s="250">
        <v>0</v>
      </c>
      <c r="W2115" s="250">
        <v>0</v>
      </c>
    </row>
    <row r="2116" spans="5:23" x14ac:dyDescent="0.3">
      <c r="E2116" s="243">
        <f>Jurat!I$1</f>
        <v>0</v>
      </c>
      <c r="F2116" s="244">
        <f>Jurat!D$33</f>
        <v>0</v>
      </c>
      <c r="G2116" s="219" t="s">
        <v>555</v>
      </c>
      <c r="H2116" s="244">
        <v>42735</v>
      </c>
      <c r="I2116" s="219" t="s">
        <v>491</v>
      </c>
      <c r="J2116" s="219" t="s">
        <v>626</v>
      </c>
      <c r="K2116" s="219" t="s">
        <v>564</v>
      </c>
      <c r="L2116" s="219" t="s">
        <v>549</v>
      </c>
      <c r="M2116" s="239" t="s">
        <v>137</v>
      </c>
      <c r="N2116" s="228" t="s">
        <v>112</v>
      </c>
      <c r="O2116" s="250">
        <f>'MMA Rev-Exp Region 6'!AE$93</f>
        <v>0</v>
      </c>
      <c r="P2116" s="250">
        <v>0</v>
      </c>
      <c r="Q2116" s="250">
        <v>0</v>
      </c>
      <c r="R2116" s="250">
        <v>0</v>
      </c>
      <c r="S2116" s="250">
        <v>0</v>
      </c>
      <c r="T2116" s="250">
        <v>0</v>
      </c>
      <c r="U2116" s="250">
        <v>0</v>
      </c>
      <c r="V2116" s="250">
        <v>0</v>
      </c>
      <c r="W2116" s="250">
        <v>0</v>
      </c>
    </row>
    <row r="2117" spans="5:23" x14ac:dyDescent="0.3">
      <c r="E2117" s="243">
        <f>Jurat!I$1</f>
        <v>0</v>
      </c>
      <c r="F2117" s="244">
        <f>Jurat!D$33</f>
        <v>0</v>
      </c>
      <c r="G2117" s="219" t="s">
        <v>555</v>
      </c>
      <c r="H2117" s="244">
        <v>42735</v>
      </c>
      <c r="I2117" s="219" t="s">
        <v>491</v>
      </c>
      <c r="J2117" s="219" t="s">
        <v>626</v>
      </c>
      <c r="K2117" s="219" t="s">
        <v>564</v>
      </c>
      <c r="L2117" s="219" t="s">
        <v>549</v>
      </c>
      <c r="M2117" s="236" t="s">
        <v>138</v>
      </c>
      <c r="N2117" s="231" t="s">
        <v>31</v>
      </c>
      <c r="O2117" s="250">
        <f>'MMA Rev-Exp Region 6'!AE$94</f>
        <v>0</v>
      </c>
      <c r="P2117" s="250">
        <v>0</v>
      </c>
      <c r="Q2117" s="250">
        <v>0</v>
      </c>
      <c r="R2117" s="250">
        <v>0</v>
      </c>
      <c r="S2117" s="250">
        <v>0</v>
      </c>
      <c r="T2117" s="250">
        <v>0</v>
      </c>
      <c r="U2117" s="250">
        <v>0</v>
      </c>
      <c r="V2117" s="250">
        <v>0</v>
      </c>
      <c r="W2117" s="250">
        <v>0</v>
      </c>
    </row>
    <row r="2118" spans="5:23" x14ac:dyDescent="0.3">
      <c r="E2118" s="243">
        <f>Jurat!I$1</f>
        <v>0</v>
      </c>
      <c r="F2118" s="244">
        <f>Jurat!D$33</f>
        <v>0</v>
      </c>
      <c r="G2118" s="219" t="s">
        <v>555</v>
      </c>
      <c r="H2118" s="244">
        <v>42735</v>
      </c>
      <c r="I2118" s="219" t="s">
        <v>491</v>
      </c>
      <c r="J2118" s="219" t="s">
        <v>626</v>
      </c>
      <c r="K2118" s="219" t="s">
        <v>550</v>
      </c>
      <c r="L2118" s="219" t="s">
        <v>550</v>
      </c>
      <c r="M2118" s="237" t="s">
        <v>140</v>
      </c>
      <c r="N2118" s="231" t="s">
        <v>424</v>
      </c>
      <c r="O2118" s="250">
        <f>'MMA Rev-Exp Region 6'!AE$96</f>
        <v>0</v>
      </c>
      <c r="P2118" s="250">
        <v>0</v>
      </c>
      <c r="Q2118" s="250">
        <v>0</v>
      </c>
      <c r="R2118" s="250">
        <v>0</v>
      </c>
      <c r="S2118" s="250">
        <v>0</v>
      </c>
      <c r="T2118" s="250">
        <v>0</v>
      </c>
      <c r="U2118" s="250">
        <v>0</v>
      </c>
      <c r="V2118" s="250">
        <v>0</v>
      </c>
      <c r="W2118" s="250">
        <v>0</v>
      </c>
    </row>
    <row r="2119" spans="5:23" x14ac:dyDescent="0.3">
      <c r="E2119" s="243">
        <f>Jurat!I$1</f>
        <v>0</v>
      </c>
      <c r="F2119" s="244">
        <f>Jurat!D$33</f>
        <v>0</v>
      </c>
      <c r="G2119" s="219" t="s">
        <v>555</v>
      </c>
      <c r="H2119" s="244">
        <v>42735</v>
      </c>
      <c r="I2119" s="219" t="s">
        <v>491</v>
      </c>
      <c r="J2119" s="219" t="s">
        <v>626</v>
      </c>
      <c r="K2119" s="219" t="s">
        <v>550</v>
      </c>
      <c r="L2119" s="219" t="s">
        <v>550</v>
      </c>
      <c r="M2119" s="237" t="s">
        <v>141</v>
      </c>
      <c r="N2119" s="231" t="s">
        <v>417</v>
      </c>
      <c r="O2119" s="250">
        <f>'MMA Rev-Exp Region 6'!AE$97</f>
        <v>0</v>
      </c>
      <c r="P2119" s="250">
        <v>0</v>
      </c>
      <c r="Q2119" s="250">
        <v>0</v>
      </c>
      <c r="R2119" s="250">
        <v>0</v>
      </c>
      <c r="S2119" s="250">
        <v>0</v>
      </c>
      <c r="T2119" s="250">
        <v>0</v>
      </c>
      <c r="U2119" s="250">
        <v>0</v>
      </c>
      <c r="V2119" s="250">
        <v>0</v>
      </c>
      <c r="W2119" s="250">
        <v>0</v>
      </c>
    </row>
    <row r="2120" spans="5:23" ht="28.8" x14ac:dyDescent="0.3">
      <c r="E2120" s="243">
        <f>Jurat!I$1</f>
        <v>0</v>
      </c>
      <c r="F2120" s="244">
        <f>Jurat!D$33</f>
        <v>0</v>
      </c>
      <c r="G2120" s="219" t="s">
        <v>555</v>
      </c>
      <c r="H2120" s="244">
        <v>42735</v>
      </c>
      <c r="I2120" s="219" t="s">
        <v>491</v>
      </c>
      <c r="J2120" s="219" t="s">
        <v>626</v>
      </c>
      <c r="K2120" s="219" t="s">
        <v>550</v>
      </c>
      <c r="L2120" s="219" t="s">
        <v>550</v>
      </c>
      <c r="M2120" s="237" t="s">
        <v>142</v>
      </c>
      <c r="N2120" s="231" t="s">
        <v>197</v>
      </c>
      <c r="O2120" s="250">
        <f>'MMA Rev-Exp Region 6'!AE$98</f>
        <v>0</v>
      </c>
      <c r="P2120" s="250">
        <v>0</v>
      </c>
      <c r="Q2120" s="250">
        <v>0</v>
      </c>
      <c r="R2120" s="250">
        <v>0</v>
      </c>
      <c r="S2120" s="250">
        <v>0</v>
      </c>
      <c r="T2120" s="250">
        <v>0</v>
      </c>
      <c r="U2120" s="250">
        <v>0</v>
      </c>
      <c r="V2120" s="250">
        <v>0</v>
      </c>
      <c r="W2120" s="250">
        <v>0</v>
      </c>
    </row>
    <row r="2121" spans="5:23" x14ac:dyDescent="0.3">
      <c r="E2121" s="243">
        <f>Jurat!I$1</f>
        <v>0</v>
      </c>
      <c r="F2121" s="244">
        <f>Jurat!D$33</f>
        <v>0</v>
      </c>
      <c r="G2121" s="219" t="s">
        <v>555</v>
      </c>
      <c r="H2121" s="244">
        <v>42735</v>
      </c>
      <c r="I2121" s="219" t="s">
        <v>491</v>
      </c>
      <c r="J2121" s="219" t="s">
        <v>627</v>
      </c>
      <c r="K2121" s="234" t="s">
        <v>29</v>
      </c>
      <c r="L2121" s="234" t="s">
        <v>29</v>
      </c>
      <c r="M2121" s="237" t="s">
        <v>325</v>
      </c>
      <c r="N2121" s="231" t="s">
        <v>29</v>
      </c>
      <c r="O2121" s="250">
        <f>'MMA Rev-Exp Region 6'!AE$105</f>
        <v>0</v>
      </c>
      <c r="P2121" s="250">
        <v>0</v>
      </c>
      <c r="Q2121" s="250">
        <v>0</v>
      </c>
      <c r="R2121" s="250">
        <v>0</v>
      </c>
      <c r="S2121" s="250">
        <v>0</v>
      </c>
      <c r="T2121" s="250">
        <v>0</v>
      </c>
      <c r="U2121" s="250">
        <v>0</v>
      </c>
      <c r="V2121" s="250">
        <v>0</v>
      </c>
      <c r="W2121" s="250">
        <v>0</v>
      </c>
    </row>
    <row r="2122" spans="5:23" x14ac:dyDescent="0.3">
      <c r="E2122" s="243">
        <f>Jurat!I$1</f>
        <v>0</v>
      </c>
      <c r="F2122" s="244">
        <f>Jurat!D$33</f>
        <v>0</v>
      </c>
      <c r="G2122" s="219" t="s">
        <v>555</v>
      </c>
      <c r="H2122" s="244">
        <v>42735</v>
      </c>
      <c r="I2122" s="219" t="s">
        <v>491</v>
      </c>
      <c r="J2122" s="219" t="s">
        <v>628</v>
      </c>
      <c r="K2122" s="219" t="s">
        <v>629</v>
      </c>
      <c r="L2122" s="234" t="s">
        <v>629</v>
      </c>
      <c r="M2122" s="238" t="s">
        <v>327</v>
      </c>
      <c r="N2122" s="231" t="s">
        <v>419</v>
      </c>
      <c r="O2122" s="250">
        <f>'MMA Rev-Exp Region 6'!AE$107</f>
        <v>0</v>
      </c>
      <c r="P2122" s="250">
        <v>0</v>
      </c>
      <c r="Q2122" s="250">
        <v>0</v>
      </c>
      <c r="R2122" s="250">
        <v>0</v>
      </c>
      <c r="S2122" s="250">
        <v>0</v>
      </c>
      <c r="T2122" s="250">
        <v>0</v>
      </c>
      <c r="U2122" s="250">
        <v>0</v>
      </c>
      <c r="V2122" s="250">
        <v>0</v>
      </c>
      <c r="W2122" s="250">
        <v>0</v>
      </c>
    </row>
    <row r="2123" spans="5:23" x14ac:dyDescent="0.3">
      <c r="E2123" s="243">
        <f>Jurat!I$1</f>
        <v>0</v>
      </c>
      <c r="F2123" s="244">
        <f>Jurat!D$33</f>
        <v>0</v>
      </c>
      <c r="G2123" s="219" t="s">
        <v>555</v>
      </c>
      <c r="H2123" s="244">
        <v>42735</v>
      </c>
      <c r="I2123" s="219" t="s">
        <v>491</v>
      </c>
      <c r="J2123" s="219" t="s">
        <v>627</v>
      </c>
      <c r="K2123" s="219" t="s">
        <v>630</v>
      </c>
      <c r="L2123" s="234" t="s">
        <v>630</v>
      </c>
      <c r="M2123" s="238" t="s">
        <v>201</v>
      </c>
      <c r="N2123" s="231" t="s">
        <v>421</v>
      </c>
      <c r="O2123" s="250">
        <f>'MMA Rev-Exp Region 6'!AE$108</f>
        <v>0</v>
      </c>
      <c r="P2123" s="250">
        <v>0</v>
      </c>
      <c r="Q2123" s="250">
        <v>0</v>
      </c>
      <c r="R2123" s="250">
        <v>0</v>
      </c>
      <c r="S2123" s="250">
        <v>0</v>
      </c>
      <c r="T2123" s="250">
        <v>0</v>
      </c>
      <c r="U2123" s="250">
        <v>0</v>
      </c>
      <c r="V2123" s="250">
        <v>0</v>
      </c>
      <c r="W2123" s="250">
        <v>0</v>
      </c>
    </row>
    <row r="2124" spans="5:23" x14ac:dyDescent="0.3">
      <c r="E2124" s="243">
        <f>Jurat!I$1</f>
        <v>0</v>
      </c>
      <c r="F2124" s="244">
        <f>Jurat!D$33</f>
        <v>0</v>
      </c>
      <c r="G2124" s="219" t="s">
        <v>555</v>
      </c>
      <c r="H2124" s="244">
        <v>42735</v>
      </c>
      <c r="I2124" s="219" t="s">
        <v>491</v>
      </c>
      <c r="J2124" s="219" t="s">
        <v>627</v>
      </c>
      <c r="K2124" s="219" t="s">
        <v>630</v>
      </c>
      <c r="L2124" s="234" t="s">
        <v>630</v>
      </c>
      <c r="M2124" s="238" t="s">
        <v>202</v>
      </c>
      <c r="N2124" s="231" t="s">
        <v>420</v>
      </c>
      <c r="O2124" s="250">
        <f>'MMA Rev-Exp Region 6'!AE$109</f>
        <v>0</v>
      </c>
      <c r="P2124" s="250">
        <v>0</v>
      </c>
      <c r="Q2124" s="250">
        <v>0</v>
      </c>
      <c r="R2124" s="250">
        <v>0</v>
      </c>
      <c r="S2124" s="250">
        <v>0</v>
      </c>
      <c r="T2124" s="250">
        <v>0</v>
      </c>
      <c r="U2124" s="250">
        <v>0</v>
      </c>
      <c r="V2124" s="250">
        <v>0</v>
      </c>
      <c r="W2124" s="250">
        <v>0</v>
      </c>
    </row>
    <row r="2125" spans="5:23" x14ac:dyDescent="0.3">
      <c r="E2125" s="243">
        <f>Jurat!I$1</f>
        <v>0</v>
      </c>
      <c r="F2125" s="244">
        <f>Jurat!D$33</f>
        <v>0</v>
      </c>
      <c r="G2125" s="219" t="s">
        <v>555</v>
      </c>
      <c r="H2125" s="244">
        <v>42735</v>
      </c>
      <c r="I2125" s="219" t="s">
        <v>491</v>
      </c>
      <c r="J2125" s="219" t="s">
        <v>627</v>
      </c>
      <c r="K2125" s="219" t="s">
        <v>630</v>
      </c>
      <c r="L2125" s="234" t="s">
        <v>630</v>
      </c>
      <c r="M2125" s="238" t="s">
        <v>203</v>
      </c>
      <c r="N2125" s="231" t="s">
        <v>28</v>
      </c>
      <c r="O2125" s="250">
        <f>'MMA Rev-Exp Region 6'!AE$110</f>
        <v>0</v>
      </c>
      <c r="P2125" s="250">
        <v>0</v>
      </c>
      <c r="Q2125" s="250">
        <v>0</v>
      </c>
      <c r="R2125" s="250">
        <v>0</v>
      </c>
      <c r="S2125" s="250">
        <v>0</v>
      </c>
      <c r="T2125" s="250">
        <v>0</v>
      </c>
      <c r="U2125" s="250">
        <v>0</v>
      </c>
      <c r="V2125" s="250">
        <v>0</v>
      </c>
      <c r="W2125" s="250">
        <v>0</v>
      </c>
    </row>
    <row r="2126" spans="5:23" x14ac:dyDescent="0.3">
      <c r="E2126" s="243">
        <f>Jurat!I$1</f>
        <v>0</v>
      </c>
      <c r="F2126" s="244">
        <f>Jurat!D$33</f>
        <v>0</v>
      </c>
      <c r="G2126" s="219" t="s">
        <v>555</v>
      </c>
      <c r="H2126" s="244">
        <v>42735</v>
      </c>
      <c r="I2126" s="219" t="s">
        <v>491</v>
      </c>
      <c r="J2126" s="219" t="s">
        <v>627</v>
      </c>
      <c r="K2126" s="219" t="s">
        <v>630</v>
      </c>
      <c r="L2126" s="234" t="s">
        <v>630</v>
      </c>
      <c r="M2126" s="238" t="s">
        <v>204</v>
      </c>
      <c r="N2126" s="231" t="s">
        <v>205</v>
      </c>
      <c r="O2126" s="250">
        <f>'MMA Rev-Exp Region 6'!AE$111</f>
        <v>0</v>
      </c>
      <c r="P2126" s="250">
        <v>0</v>
      </c>
      <c r="Q2126" s="250">
        <v>0</v>
      </c>
      <c r="R2126" s="250">
        <v>0</v>
      </c>
      <c r="S2126" s="250">
        <v>0</v>
      </c>
      <c r="T2126" s="250">
        <v>0</v>
      </c>
      <c r="U2126" s="250">
        <v>0</v>
      </c>
      <c r="V2126" s="250">
        <v>0</v>
      </c>
      <c r="W2126" s="250">
        <v>0</v>
      </c>
    </row>
    <row r="2127" spans="5:23" ht="28.8" x14ac:dyDescent="0.3">
      <c r="E2127" s="243">
        <f>Jurat!I$1</f>
        <v>0</v>
      </c>
      <c r="F2127" s="244">
        <f>Jurat!D$33</f>
        <v>0</v>
      </c>
      <c r="G2127" s="219" t="s">
        <v>555</v>
      </c>
      <c r="H2127" s="244">
        <v>42735</v>
      </c>
      <c r="I2127" s="219" t="s">
        <v>491</v>
      </c>
      <c r="J2127" s="219" t="s">
        <v>627</v>
      </c>
      <c r="K2127" s="219" t="s">
        <v>29</v>
      </c>
      <c r="L2127" s="234" t="s">
        <v>29</v>
      </c>
      <c r="M2127" s="238" t="s">
        <v>207</v>
      </c>
      <c r="N2127" s="231" t="s">
        <v>422</v>
      </c>
      <c r="O2127" s="250">
        <f>'MMA Rev-Exp Region 6'!AE$113</f>
        <v>0</v>
      </c>
      <c r="P2127" s="250">
        <v>0</v>
      </c>
      <c r="Q2127" s="250">
        <v>0</v>
      </c>
      <c r="R2127" s="250">
        <v>0</v>
      </c>
      <c r="S2127" s="250">
        <v>0</v>
      </c>
      <c r="T2127" s="250">
        <v>0</v>
      </c>
      <c r="U2127" s="250">
        <v>0</v>
      </c>
      <c r="V2127" s="250">
        <v>0</v>
      </c>
      <c r="W2127" s="250">
        <v>0</v>
      </c>
    </row>
    <row r="2128" spans="5:23" x14ac:dyDescent="0.3">
      <c r="E2128" s="243">
        <f>Jurat!I$1</f>
        <v>0</v>
      </c>
      <c r="F2128" s="244">
        <f>Jurat!D$33</f>
        <v>0</v>
      </c>
      <c r="G2128" s="219" t="s">
        <v>555</v>
      </c>
      <c r="H2128" s="244">
        <v>42735</v>
      </c>
      <c r="I2128" s="219" t="s">
        <v>491</v>
      </c>
      <c r="J2128" s="219" t="s">
        <v>628</v>
      </c>
      <c r="K2128" s="219" t="s">
        <v>629</v>
      </c>
      <c r="L2128" s="234" t="s">
        <v>629</v>
      </c>
      <c r="M2128" s="238" t="s">
        <v>208</v>
      </c>
      <c r="N2128" s="231" t="s">
        <v>209</v>
      </c>
      <c r="O2128" s="250">
        <f>'MMA Rev-Exp Region 6'!AE$114</f>
        <v>0</v>
      </c>
      <c r="P2128" s="250">
        <v>0</v>
      </c>
      <c r="Q2128" s="250">
        <v>0</v>
      </c>
      <c r="R2128" s="250">
        <v>0</v>
      </c>
      <c r="S2128" s="250">
        <v>0</v>
      </c>
      <c r="T2128" s="250">
        <v>0</v>
      </c>
      <c r="U2128" s="250">
        <v>0</v>
      </c>
      <c r="V2128" s="250">
        <v>0</v>
      </c>
      <c r="W2128" s="250">
        <v>0</v>
      </c>
    </row>
    <row r="2129" spans="5:23" x14ac:dyDescent="0.3">
      <c r="E2129" s="243">
        <f>Jurat!I$1</f>
        <v>0</v>
      </c>
      <c r="F2129" s="244">
        <f>Jurat!D$33</f>
        <v>0</v>
      </c>
      <c r="G2129" s="219" t="s">
        <v>555</v>
      </c>
      <c r="H2129" s="244">
        <v>42735</v>
      </c>
      <c r="I2129" s="219" t="s">
        <v>491</v>
      </c>
      <c r="J2129" s="219" t="s">
        <v>627</v>
      </c>
      <c r="K2129" s="219" t="s">
        <v>29</v>
      </c>
      <c r="L2129" s="234" t="s">
        <v>29</v>
      </c>
      <c r="M2129" s="238" t="s">
        <v>211</v>
      </c>
      <c r="N2129" s="231" t="s">
        <v>212</v>
      </c>
      <c r="O2129" s="250">
        <f>'MMA Rev-Exp Region 6'!AE$115</f>
        <v>0</v>
      </c>
      <c r="P2129" s="250">
        <v>0</v>
      </c>
      <c r="Q2129" s="250">
        <v>0</v>
      </c>
      <c r="R2129" s="250">
        <v>0</v>
      </c>
      <c r="S2129" s="250">
        <v>0</v>
      </c>
      <c r="T2129" s="250">
        <v>0</v>
      </c>
      <c r="U2129" s="250">
        <v>0</v>
      </c>
      <c r="V2129" s="250">
        <v>0</v>
      </c>
      <c r="W2129" s="250">
        <v>0</v>
      </c>
    </row>
    <row r="2130" spans="5:23" x14ac:dyDescent="0.3">
      <c r="E2130" s="243">
        <f>Jurat!I$1</f>
        <v>0</v>
      </c>
      <c r="F2130" s="244">
        <f>Jurat!D$33</f>
        <v>0</v>
      </c>
      <c r="G2130" s="219" t="s">
        <v>552</v>
      </c>
      <c r="H2130" s="244">
        <v>42460</v>
      </c>
      <c r="I2130" s="219" t="s">
        <v>492</v>
      </c>
      <c r="J2130" s="219" t="s">
        <v>545</v>
      </c>
      <c r="K2130" s="219" t="s">
        <v>545</v>
      </c>
      <c r="L2130" s="219" t="s">
        <v>545</v>
      </c>
      <c r="M2130" s="219"/>
      <c r="N2130" s="224" t="s">
        <v>545</v>
      </c>
      <c r="O2130" s="250">
        <f>'MMA Rev-Exp Region 7'!D$9</f>
        <v>0</v>
      </c>
      <c r="P2130" s="250">
        <f>'MMA Rev-Exp Region 7'!E$9</f>
        <v>0</v>
      </c>
      <c r="Q2130" s="250">
        <f>'MMA Rev-Exp Region 7'!F$9</f>
        <v>0</v>
      </c>
      <c r="R2130" s="250">
        <f>'MMA Rev-Exp Region 7'!G$9</f>
        <v>0</v>
      </c>
      <c r="S2130" s="250">
        <f>'MMA Rev-Exp Region 7'!H$9</f>
        <v>0</v>
      </c>
      <c r="T2130" s="250">
        <f>'MMA Rev-Exp Region 7'!I$9</f>
        <v>0</v>
      </c>
      <c r="U2130" s="250">
        <f>'MMA Rev-Exp Region 7'!J$9</f>
        <v>0</v>
      </c>
      <c r="V2130" s="250">
        <f>'MMA Rev-Exp Region 7'!K$9</f>
        <v>0</v>
      </c>
      <c r="W2130" s="250">
        <f>'MMA Rev-Exp Region 7'!L$9</f>
        <v>0</v>
      </c>
    </row>
    <row r="2131" spans="5:23" x14ac:dyDescent="0.3">
      <c r="E2131" s="243">
        <f>Jurat!I$1</f>
        <v>0</v>
      </c>
      <c r="F2131" s="244">
        <f>Jurat!D$33</f>
        <v>0</v>
      </c>
      <c r="G2131" s="219" t="s">
        <v>552</v>
      </c>
      <c r="H2131" s="244">
        <v>42460</v>
      </c>
      <c r="I2131" s="219" t="s">
        <v>492</v>
      </c>
      <c r="J2131" s="219" t="s">
        <v>625</v>
      </c>
      <c r="K2131" s="219" t="s">
        <v>13</v>
      </c>
      <c r="L2131" s="219" t="s">
        <v>13</v>
      </c>
      <c r="M2131" s="235">
        <v>1.1000000000000001</v>
      </c>
      <c r="N2131" s="225" t="s">
        <v>13</v>
      </c>
      <c r="O2131" s="250">
        <f>'MMA Rev-Exp Region 7'!D$11</f>
        <v>0</v>
      </c>
      <c r="P2131" s="250">
        <f>'MMA Rev-Exp Region 7'!E$11</f>
        <v>0</v>
      </c>
      <c r="Q2131" s="250">
        <f>'MMA Rev-Exp Region 7'!F$11</f>
        <v>0</v>
      </c>
      <c r="R2131" s="250">
        <f>'MMA Rev-Exp Region 7'!G$11</f>
        <v>0</v>
      </c>
      <c r="S2131" s="250">
        <f>'MMA Rev-Exp Region 7'!H$11</f>
        <v>0</v>
      </c>
      <c r="T2131" s="250">
        <f>'MMA Rev-Exp Region 7'!I$11</f>
        <v>0</v>
      </c>
      <c r="U2131" s="250">
        <f>'MMA Rev-Exp Region 7'!J$11</f>
        <v>0</v>
      </c>
      <c r="V2131" s="250">
        <f>'MMA Rev-Exp Region 7'!K$11</f>
        <v>0</v>
      </c>
      <c r="W2131" s="250">
        <f>'MMA Rev-Exp Region 7'!L$11</f>
        <v>0</v>
      </c>
    </row>
    <row r="2132" spans="5:23" x14ac:dyDescent="0.3">
      <c r="E2132" s="243">
        <f>Jurat!I$1</f>
        <v>0</v>
      </c>
      <c r="F2132" s="244">
        <f>Jurat!D$33</f>
        <v>0</v>
      </c>
      <c r="G2132" s="219" t="s">
        <v>552</v>
      </c>
      <c r="H2132" s="244">
        <v>42460</v>
      </c>
      <c r="I2132" s="219" t="s">
        <v>492</v>
      </c>
      <c r="J2132" s="219" t="s">
        <v>625</v>
      </c>
      <c r="K2132" s="219" t="s">
        <v>631</v>
      </c>
      <c r="L2132" s="219" t="s">
        <v>632</v>
      </c>
      <c r="M2132" s="236">
        <v>1.2</v>
      </c>
      <c r="N2132" s="228" t="s">
        <v>19</v>
      </c>
      <c r="O2132" s="250">
        <f>'MMA Rev-Exp Region 7'!D$12</f>
        <v>0</v>
      </c>
      <c r="P2132" s="250">
        <f>'MMA Rev-Exp Region 7'!E$12</f>
        <v>0</v>
      </c>
      <c r="Q2132" s="250">
        <f>'MMA Rev-Exp Region 7'!F$12</f>
        <v>0</v>
      </c>
      <c r="R2132" s="250">
        <f>'MMA Rev-Exp Region 7'!G$12</f>
        <v>0</v>
      </c>
      <c r="S2132" s="250">
        <f>'MMA Rev-Exp Region 7'!H$12</f>
        <v>0</v>
      </c>
      <c r="T2132" s="250">
        <f>'MMA Rev-Exp Region 7'!I$12</f>
        <v>0</v>
      </c>
      <c r="U2132" s="250">
        <f>'MMA Rev-Exp Region 7'!J$12</f>
        <v>0</v>
      </c>
      <c r="V2132" s="250">
        <f>'MMA Rev-Exp Region 7'!K$12</f>
        <v>0</v>
      </c>
      <c r="W2132" s="250">
        <f>'MMA Rev-Exp Region 7'!L$12</f>
        <v>0</v>
      </c>
    </row>
    <row r="2133" spans="5:23" x14ac:dyDescent="0.3">
      <c r="E2133" s="243">
        <f>Jurat!I$1</f>
        <v>0</v>
      </c>
      <c r="F2133" s="244">
        <f>Jurat!D$33</f>
        <v>0</v>
      </c>
      <c r="G2133" s="219" t="s">
        <v>552</v>
      </c>
      <c r="H2133" s="244">
        <v>42460</v>
      </c>
      <c r="I2133" s="219" t="s">
        <v>492</v>
      </c>
      <c r="J2133" s="219" t="s">
        <v>625</v>
      </c>
      <c r="K2133" s="219" t="s">
        <v>631</v>
      </c>
      <c r="L2133" s="219" t="s">
        <v>633</v>
      </c>
      <c r="M2133" s="236" t="s">
        <v>70</v>
      </c>
      <c r="N2133" s="228" t="s">
        <v>449</v>
      </c>
      <c r="O2133" s="250">
        <f>'MMA Rev-Exp Region 7'!D$13</f>
        <v>0</v>
      </c>
      <c r="P2133" s="250">
        <f>'MMA Rev-Exp Region 7'!E$13</f>
        <v>0</v>
      </c>
      <c r="Q2133" s="250">
        <f>'MMA Rev-Exp Region 7'!F$13</f>
        <v>0</v>
      </c>
      <c r="R2133" s="250">
        <f>'MMA Rev-Exp Region 7'!G$13</f>
        <v>0</v>
      </c>
      <c r="S2133" s="250">
        <f>'MMA Rev-Exp Region 7'!H$13</f>
        <v>0</v>
      </c>
      <c r="T2133" s="250">
        <f>'MMA Rev-Exp Region 7'!I$13</f>
        <v>0</v>
      </c>
      <c r="U2133" s="250">
        <f>'MMA Rev-Exp Region 7'!J$13</f>
        <v>0</v>
      </c>
      <c r="V2133" s="250">
        <f>'MMA Rev-Exp Region 7'!K$13</f>
        <v>0</v>
      </c>
      <c r="W2133" s="250">
        <f>'MMA Rev-Exp Region 7'!L$13</f>
        <v>0</v>
      </c>
    </row>
    <row r="2134" spans="5:23" x14ac:dyDescent="0.3">
      <c r="E2134" s="243">
        <f>Jurat!I$1</f>
        <v>0</v>
      </c>
      <c r="F2134" s="244">
        <f>Jurat!D$33</f>
        <v>0</v>
      </c>
      <c r="G2134" s="219" t="s">
        <v>552</v>
      </c>
      <c r="H2134" s="244">
        <v>42460</v>
      </c>
      <c r="I2134" s="219" t="s">
        <v>492</v>
      </c>
      <c r="J2134" s="219" t="s">
        <v>625</v>
      </c>
      <c r="K2134" s="219" t="s">
        <v>631</v>
      </c>
      <c r="L2134" s="219" t="s">
        <v>634</v>
      </c>
      <c r="M2134" s="236" t="s">
        <v>71</v>
      </c>
      <c r="N2134" s="228" t="s">
        <v>160</v>
      </c>
      <c r="O2134" s="250">
        <f>'MMA Rev-Exp Region 7'!D$14</f>
        <v>0</v>
      </c>
      <c r="P2134" s="250">
        <f>'MMA Rev-Exp Region 7'!E$14</f>
        <v>0</v>
      </c>
      <c r="Q2134" s="250">
        <f>'MMA Rev-Exp Region 7'!F$14</f>
        <v>0</v>
      </c>
      <c r="R2134" s="250">
        <f>'MMA Rev-Exp Region 7'!G$14</f>
        <v>0</v>
      </c>
      <c r="S2134" s="250">
        <f>'MMA Rev-Exp Region 7'!H$14</f>
        <v>0</v>
      </c>
      <c r="T2134" s="250">
        <f>'MMA Rev-Exp Region 7'!I$14</f>
        <v>0</v>
      </c>
      <c r="U2134" s="250">
        <f>'MMA Rev-Exp Region 7'!J$14</f>
        <v>0</v>
      </c>
      <c r="V2134" s="250">
        <f>'MMA Rev-Exp Region 7'!K$14</f>
        <v>0</v>
      </c>
      <c r="W2134" s="250">
        <f>'MMA Rev-Exp Region 7'!L$14</f>
        <v>0</v>
      </c>
    </row>
    <row r="2135" spans="5:23" x14ac:dyDescent="0.3">
      <c r="E2135" s="243">
        <f>Jurat!I$1</f>
        <v>0</v>
      </c>
      <c r="F2135" s="244">
        <f>Jurat!D$33</f>
        <v>0</v>
      </c>
      <c r="G2135" s="219" t="s">
        <v>552</v>
      </c>
      <c r="H2135" s="244">
        <v>42460</v>
      </c>
      <c r="I2135" s="219" t="s">
        <v>492</v>
      </c>
      <c r="J2135" s="219" t="s">
        <v>625</v>
      </c>
      <c r="K2135" s="219" t="s">
        <v>14</v>
      </c>
      <c r="L2135" s="219" t="s">
        <v>635</v>
      </c>
      <c r="M2135" s="236" t="s">
        <v>104</v>
      </c>
      <c r="N2135" s="228" t="s">
        <v>161</v>
      </c>
      <c r="O2135" s="250">
        <f>'MMA Rev-Exp Region 7'!D$15</f>
        <v>0</v>
      </c>
      <c r="P2135" s="250">
        <f>'MMA Rev-Exp Region 7'!E$15</f>
        <v>0</v>
      </c>
      <c r="Q2135" s="250">
        <f>'MMA Rev-Exp Region 7'!F$15</f>
        <v>0</v>
      </c>
      <c r="R2135" s="250">
        <f>'MMA Rev-Exp Region 7'!G$15</f>
        <v>0</v>
      </c>
      <c r="S2135" s="250">
        <f>'MMA Rev-Exp Region 7'!H$15</f>
        <v>0</v>
      </c>
      <c r="T2135" s="250">
        <f>'MMA Rev-Exp Region 7'!I$15</f>
        <v>0</v>
      </c>
      <c r="U2135" s="250">
        <f>'MMA Rev-Exp Region 7'!J$15</f>
        <v>0</v>
      </c>
      <c r="V2135" s="250">
        <f>'MMA Rev-Exp Region 7'!K$15</f>
        <v>0</v>
      </c>
      <c r="W2135" s="250">
        <f>'MMA Rev-Exp Region 7'!L$15</f>
        <v>0</v>
      </c>
    </row>
    <row r="2136" spans="5:23" x14ac:dyDescent="0.3">
      <c r="E2136" s="243">
        <f>Jurat!I$1</f>
        <v>0</v>
      </c>
      <c r="F2136" s="244">
        <f>Jurat!D$33</f>
        <v>0</v>
      </c>
      <c r="G2136" s="219" t="s">
        <v>552</v>
      </c>
      <c r="H2136" s="244">
        <v>42460</v>
      </c>
      <c r="I2136" s="219" t="s">
        <v>492</v>
      </c>
      <c r="J2136" s="219" t="s">
        <v>625</v>
      </c>
      <c r="K2136" s="219" t="s">
        <v>14</v>
      </c>
      <c r="L2136" s="219" t="s">
        <v>14</v>
      </c>
      <c r="M2136" s="236" t="s">
        <v>39</v>
      </c>
      <c r="N2136" s="228" t="s">
        <v>14</v>
      </c>
      <c r="O2136" s="250">
        <f>'MMA Rev-Exp Region 7'!D$16</f>
        <v>0</v>
      </c>
      <c r="P2136" s="250">
        <f>'MMA Rev-Exp Region 7'!E$16</f>
        <v>0</v>
      </c>
      <c r="Q2136" s="250">
        <f>'MMA Rev-Exp Region 7'!F$16</f>
        <v>0</v>
      </c>
      <c r="R2136" s="250">
        <f>'MMA Rev-Exp Region 7'!G$16</f>
        <v>0</v>
      </c>
      <c r="S2136" s="250">
        <f>'MMA Rev-Exp Region 7'!H$16</f>
        <v>0</v>
      </c>
      <c r="T2136" s="250">
        <f>'MMA Rev-Exp Region 7'!I$16</f>
        <v>0</v>
      </c>
      <c r="U2136" s="250">
        <f>'MMA Rev-Exp Region 7'!J$16</f>
        <v>0</v>
      </c>
      <c r="V2136" s="250">
        <f>'MMA Rev-Exp Region 7'!K$16</f>
        <v>0</v>
      </c>
      <c r="W2136" s="250">
        <f>'MMA Rev-Exp Region 7'!L$16</f>
        <v>0</v>
      </c>
    </row>
    <row r="2137" spans="5:23" x14ac:dyDescent="0.3">
      <c r="E2137" s="243">
        <f>Jurat!I$1</f>
        <v>0</v>
      </c>
      <c r="F2137" s="244">
        <f>Jurat!D$33</f>
        <v>0</v>
      </c>
      <c r="G2137" s="219" t="s">
        <v>552</v>
      </c>
      <c r="H2137" s="244">
        <v>42460</v>
      </c>
      <c r="I2137" s="219" t="s">
        <v>492</v>
      </c>
      <c r="J2137" s="219" t="s">
        <v>626</v>
      </c>
      <c r="K2137" s="219" t="s">
        <v>558</v>
      </c>
      <c r="L2137" s="219" t="s">
        <v>0</v>
      </c>
      <c r="M2137" s="236">
        <v>2.1</v>
      </c>
      <c r="N2137" s="228" t="s">
        <v>162</v>
      </c>
      <c r="O2137" s="250">
        <f>'MMA Rev-Exp Region 7'!D$20</f>
        <v>0</v>
      </c>
      <c r="P2137" s="250">
        <f>'MMA Rev-Exp Region 7'!E$20</f>
        <v>0</v>
      </c>
      <c r="Q2137" s="250">
        <f>'MMA Rev-Exp Region 7'!F$20</f>
        <v>0</v>
      </c>
      <c r="R2137" s="250">
        <f>'MMA Rev-Exp Region 7'!G$20</f>
        <v>0</v>
      </c>
      <c r="S2137" s="250">
        <f>'MMA Rev-Exp Region 7'!H$20</f>
        <v>0</v>
      </c>
      <c r="T2137" s="250">
        <f>'MMA Rev-Exp Region 7'!I$20</f>
        <v>0</v>
      </c>
      <c r="U2137" s="250">
        <f>'MMA Rev-Exp Region 7'!J$20</f>
        <v>0</v>
      </c>
      <c r="V2137" s="250">
        <f>'MMA Rev-Exp Region 7'!K$20</f>
        <v>0</v>
      </c>
      <c r="W2137" s="250">
        <f>'MMA Rev-Exp Region 7'!L$20</f>
        <v>0</v>
      </c>
    </row>
    <row r="2138" spans="5:23" x14ac:dyDescent="0.3">
      <c r="E2138" s="243">
        <f>Jurat!I$1</f>
        <v>0</v>
      </c>
      <c r="F2138" s="244">
        <f>Jurat!D$33</f>
        <v>0</v>
      </c>
      <c r="G2138" s="219" t="s">
        <v>552</v>
      </c>
      <c r="H2138" s="244">
        <v>42460</v>
      </c>
      <c r="I2138" s="219" t="s">
        <v>492</v>
      </c>
      <c r="J2138" s="219" t="s">
        <v>626</v>
      </c>
      <c r="K2138" s="219" t="s">
        <v>558</v>
      </c>
      <c r="L2138" s="219" t="s">
        <v>0</v>
      </c>
      <c r="M2138" s="236">
        <v>2.2000000000000002</v>
      </c>
      <c r="N2138" s="228" t="s">
        <v>163</v>
      </c>
      <c r="O2138" s="250">
        <f>'MMA Rev-Exp Region 7'!D$21</f>
        <v>0</v>
      </c>
      <c r="P2138" s="250">
        <f>'MMA Rev-Exp Region 7'!E$21</f>
        <v>0</v>
      </c>
      <c r="Q2138" s="250">
        <f>'MMA Rev-Exp Region 7'!F$21</f>
        <v>0</v>
      </c>
      <c r="R2138" s="250">
        <f>'MMA Rev-Exp Region 7'!G$21</f>
        <v>0</v>
      </c>
      <c r="S2138" s="250">
        <f>'MMA Rev-Exp Region 7'!H$21</f>
        <v>0</v>
      </c>
      <c r="T2138" s="250">
        <f>'MMA Rev-Exp Region 7'!I$21</f>
        <v>0</v>
      </c>
      <c r="U2138" s="250">
        <f>'MMA Rev-Exp Region 7'!J$21</f>
        <v>0</v>
      </c>
      <c r="V2138" s="250">
        <f>'MMA Rev-Exp Region 7'!K$21</f>
        <v>0</v>
      </c>
      <c r="W2138" s="250">
        <f>'MMA Rev-Exp Region 7'!L$21</f>
        <v>0</v>
      </c>
    </row>
    <row r="2139" spans="5:23" x14ac:dyDescent="0.3">
      <c r="E2139" s="243">
        <f>Jurat!I$1</f>
        <v>0</v>
      </c>
      <c r="F2139" s="244">
        <f>Jurat!D$33</f>
        <v>0</v>
      </c>
      <c r="G2139" s="219" t="s">
        <v>552</v>
      </c>
      <c r="H2139" s="244">
        <v>42460</v>
      </c>
      <c r="I2139" s="219" t="s">
        <v>492</v>
      </c>
      <c r="J2139" s="219" t="s">
        <v>626</v>
      </c>
      <c r="K2139" s="219" t="s">
        <v>558</v>
      </c>
      <c r="L2139" s="219" t="s">
        <v>0</v>
      </c>
      <c r="M2139" s="236">
        <v>2.2999999999999998</v>
      </c>
      <c r="N2139" s="228" t="s">
        <v>164</v>
      </c>
      <c r="O2139" s="250">
        <f>'MMA Rev-Exp Region 7'!D$22</f>
        <v>0</v>
      </c>
      <c r="P2139" s="250">
        <f>'MMA Rev-Exp Region 7'!E$22</f>
        <v>0</v>
      </c>
      <c r="Q2139" s="250">
        <f>'MMA Rev-Exp Region 7'!F$22</f>
        <v>0</v>
      </c>
      <c r="R2139" s="250">
        <f>'MMA Rev-Exp Region 7'!G$22</f>
        <v>0</v>
      </c>
      <c r="S2139" s="250">
        <f>'MMA Rev-Exp Region 7'!H$22</f>
        <v>0</v>
      </c>
      <c r="T2139" s="250">
        <f>'MMA Rev-Exp Region 7'!I$22</f>
        <v>0</v>
      </c>
      <c r="U2139" s="250">
        <f>'MMA Rev-Exp Region 7'!J$22</f>
        <v>0</v>
      </c>
      <c r="V2139" s="250">
        <f>'MMA Rev-Exp Region 7'!K$22</f>
        <v>0</v>
      </c>
      <c r="W2139" s="250">
        <f>'MMA Rev-Exp Region 7'!L$22</f>
        <v>0</v>
      </c>
    </row>
    <row r="2140" spans="5:23" x14ac:dyDescent="0.3">
      <c r="E2140" s="243">
        <f>Jurat!I$1</f>
        <v>0</v>
      </c>
      <c r="F2140" s="244">
        <f>Jurat!D$33</f>
        <v>0</v>
      </c>
      <c r="G2140" s="219" t="s">
        <v>552</v>
      </c>
      <c r="H2140" s="244">
        <v>42460</v>
      </c>
      <c r="I2140" s="219" t="s">
        <v>492</v>
      </c>
      <c r="J2140" s="219" t="s">
        <v>626</v>
      </c>
      <c r="K2140" s="219" t="s">
        <v>558</v>
      </c>
      <c r="L2140" s="219" t="s">
        <v>0</v>
      </c>
      <c r="M2140" s="236">
        <v>2.4</v>
      </c>
      <c r="N2140" s="228" t="s">
        <v>165</v>
      </c>
      <c r="O2140" s="250">
        <f>'MMA Rev-Exp Region 7'!D$23</f>
        <v>0</v>
      </c>
      <c r="P2140" s="250">
        <f>'MMA Rev-Exp Region 7'!E$23</f>
        <v>0</v>
      </c>
      <c r="Q2140" s="250">
        <f>'MMA Rev-Exp Region 7'!F$23</f>
        <v>0</v>
      </c>
      <c r="R2140" s="250">
        <f>'MMA Rev-Exp Region 7'!G$23</f>
        <v>0</v>
      </c>
      <c r="S2140" s="250">
        <f>'MMA Rev-Exp Region 7'!H$23</f>
        <v>0</v>
      </c>
      <c r="T2140" s="250">
        <f>'MMA Rev-Exp Region 7'!I$23</f>
        <v>0</v>
      </c>
      <c r="U2140" s="250">
        <f>'MMA Rev-Exp Region 7'!J$23</f>
        <v>0</v>
      </c>
      <c r="V2140" s="250">
        <f>'MMA Rev-Exp Region 7'!K$23</f>
        <v>0</v>
      </c>
      <c r="W2140" s="250">
        <f>'MMA Rev-Exp Region 7'!L$23</f>
        <v>0</v>
      </c>
    </row>
    <row r="2141" spans="5:23" ht="28.8" x14ac:dyDescent="0.3">
      <c r="E2141" s="243">
        <f>Jurat!I$1</f>
        <v>0</v>
      </c>
      <c r="F2141" s="244">
        <f>Jurat!D$33</f>
        <v>0</v>
      </c>
      <c r="G2141" s="219" t="s">
        <v>552</v>
      </c>
      <c r="H2141" s="244">
        <v>42460</v>
      </c>
      <c r="I2141" s="219" t="s">
        <v>492</v>
      </c>
      <c r="J2141" s="219" t="s">
        <v>626</v>
      </c>
      <c r="K2141" s="219" t="s">
        <v>558</v>
      </c>
      <c r="L2141" s="219" t="s">
        <v>0</v>
      </c>
      <c r="M2141" s="236">
        <v>2.5</v>
      </c>
      <c r="N2141" s="228" t="s">
        <v>166</v>
      </c>
      <c r="O2141" s="250">
        <f>'MMA Rev-Exp Region 7'!D$24</f>
        <v>0</v>
      </c>
      <c r="P2141" s="250">
        <f>'MMA Rev-Exp Region 7'!E$24</f>
        <v>0</v>
      </c>
      <c r="Q2141" s="250">
        <f>'MMA Rev-Exp Region 7'!F$24</f>
        <v>0</v>
      </c>
      <c r="R2141" s="250">
        <f>'MMA Rev-Exp Region 7'!G$24</f>
        <v>0</v>
      </c>
      <c r="S2141" s="250">
        <f>'MMA Rev-Exp Region 7'!H$24</f>
        <v>0</v>
      </c>
      <c r="T2141" s="250">
        <f>'MMA Rev-Exp Region 7'!I$24</f>
        <v>0</v>
      </c>
      <c r="U2141" s="250">
        <f>'MMA Rev-Exp Region 7'!J$24</f>
        <v>0</v>
      </c>
      <c r="V2141" s="250">
        <f>'MMA Rev-Exp Region 7'!K$24</f>
        <v>0</v>
      </c>
      <c r="W2141" s="250">
        <f>'MMA Rev-Exp Region 7'!L$24</f>
        <v>0</v>
      </c>
    </row>
    <row r="2142" spans="5:23" x14ac:dyDescent="0.3">
      <c r="E2142" s="243">
        <f>Jurat!I$1</f>
        <v>0</v>
      </c>
      <c r="F2142" s="244">
        <f>Jurat!D$33</f>
        <v>0</v>
      </c>
      <c r="G2142" s="219" t="s">
        <v>552</v>
      </c>
      <c r="H2142" s="244">
        <v>42460</v>
      </c>
      <c r="I2142" s="219" t="s">
        <v>492</v>
      </c>
      <c r="J2142" s="219" t="s">
        <v>626</v>
      </c>
      <c r="K2142" s="219" t="s">
        <v>558</v>
      </c>
      <c r="L2142" s="219" t="s">
        <v>0</v>
      </c>
      <c r="M2142" s="236" t="s">
        <v>108</v>
      </c>
      <c r="N2142" s="228" t="s">
        <v>7</v>
      </c>
      <c r="O2142" s="250">
        <f>'MMA Rev-Exp Region 7'!D$25</f>
        <v>0</v>
      </c>
      <c r="P2142" s="250">
        <f>'MMA Rev-Exp Region 7'!E$25</f>
        <v>0</v>
      </c>
      <c r="Q2142" s="250">
        <f>'MMA Rev-Exp Region 7'!F$25</f>
        <v>0</v>
      </c>
      <c r="R2142" s="250">
        <f>'MMA Rev-Exp Region 7'!G$25</f>
        <v>0</v>
      </c>
      <c r="S2142" s="250">
        <f>'MMA Rev-Exp Region 7'!H$25</f>
        <v>0</v>
      </c>
      <c r="T2142" s="250">
        <f>'MMA Rev-Exp Region 7'!I$25</f>
        <v>0</v>
      </c>
      <c r="U2142" s="250">
        <f>'MMA Rev-Exp Region 7'!J$25</f>
        <v>0</v>
      </c>
      <c r="V2142" s="250">
        <f>'MMA Rev-Exp Region 7'!K$25</f>
        <v>0</v>
      </c>
      <c r="W2142" s="250">
        <f>'MMA Rev-Exp Region 7'!L$25</f>
        <v>0</v>
      </c>
    </row>
    <row r="2143" spans="5:23" x14ac:dyDescent="0.3">
      <c r="E2143" s="243">
        <f>Jurat!I$1</f>
        <v>0</v>
      </c>
      <c r="F2143" s="244">
        <f>Jurat!D$33</f>
        <v>0</v>
      </c>
      <c r="G2143" s="219" t="s">
        <v>552</v>
      </c>
      <c r="H2143" s="244">
        <v>42460</v>
      </c>
      <c r="I2143" s="219" t="s">
        <v>492</v>
      </c>
      <c r="J2143" s="219" t="s">
        <v>626</v>
      </c>
      <c r="K2143" s="219" t="s">
        <v>558</v>
      </c>
      <c r="L2143" s="219" t="s">
        <v>0</v>
      </c>
      <c r="M2143" s="236" t="s">
        <v>167</v>
      </c>
      <c r="N2143" s="228" t="s">
        <v>565</v>
      </c>
      <c r="O2143" s="250">
        <f>'MMA Rev-Exp Region 7'!D$26</f>
        <v>0</v>
      </c>
      <c r="P2143" s="250">
        <f>'MMA Rev-Exp Region 7'!E$26</f>
        <v>0</v>
      </c>
      <c r="Q2143" s="250">
        <f>'MMA Rev-Exp Region 7'!F$26</f>
        <v>0</v>
      </c>
      <c r="R2143" s="250">
        <f>'MMA Rev-Exp Region 7'!G$26</f>
        <v>0</v>
      </c>
      <c r="S2143" s="250">
        <f>'MMA Rev-Exp Region 7'!H$26</f>
        <v>0</v>
      </c>
      <c r="T2143" s="250">
        <f>'MMA Rev-Exp Region 7'!I$26</f>
        <v>0</v>
      </c>
      <c r="U2143" s="250">
        <f>'MMA Rev-Exp Region 7'!J$26</f>
        <v>0</v>
      </c>
      <c r="V2143" s="250">
        <f>'MMA Rev-Exp Region 7'!K$26</f>
        <v>0</v>
      </c>
      <c r="W2143" s="250">
        <f>'MMA Rev-Exp Region 7'!L$26</f>
        <v>0</v>
      </c>
    </row>
    <row r="2144" spans="5:23" x14ac:dyDescent="0.3">
      <c r="E2144" s="243">
        <f>Jurat!I$1</f>
        <v>0</v>
      </c>
      <c r="F2144" s="244">
        <f>Jurat!D$33</f>
        <v>0</v>
      </c>
      <c r="G2144" s="219" t="s">
        <v>552</v>
      </c>
      <c r="H2144" s="244">
        <v>42460</v>
      </c>
      <c r="I2144" s="219" t="s">
        <v>492</v>
      </c>
      <c r="J2144" s="219" t="s">
        <v>626</v>
      </c>
      <c r="K2144" s="219" t="s">
        <v>558</v>
      </c>
      <c r="L2144" s="219" t="s">
        <v>60</v>
      </c>
      <c r="M2144" s="236">
        <v>3.1</v>
      </c>
      <c r="N2144" s="229" t="s">
        <v>37</v>
      </c>
      <c r="O2144" s="250">
        <f>'MMA Rev-Exp Region 7'!D$28</f>
        <v>0</v>
      </c>
      <c r="P2144" s="250">
        <f>'MMA Rev-Exp Region 7'!E$28</f>
        <v>0</v>
      </c>
      <c r="Q2144" s="250">
        <f>'MMA Rev-Exp Region 7'!F$28</f>
        <v>0</v>
      </c>
      <c r="R2144" s="250">
        <f>'MMA Rev-Exp Region 7'!G$28</f>
        <v>0</v>
      </c>
      <c r="S2144" s="250">
        <f>'MMA Rev-Exp Region 7'!H$28</f>
        <v>0</v>
      </c>
      <c r="T2144" s="250">
        <f>'MMA Rev-Exp Region 7'!I$28</f>
        <v>0</v>
      </c>
      <c r="U2144" s="250">
        <f>'MMA Rev-Exp Region 7'!J$28</f>
        <v>0</v>
      </c>
      <c r="V2144" s="250">
        <f>'MMA Rev-Exp Region 7'!K$28</f>
        <v>0</v>
      </c>
      <c r="W2144" s="250">
        <f>'MMA Rev-Exp Region 7'!L$28</f>
        <v>0</v>
      </c>
    </row>
    <row r="2145" spans="5:23" x14ac:dyDescent="0.3">
      <c r="E2145" s="243">
        <f>Jurat!I$1</f>
        <v>0</v>
      </c>
      <c r="F2145" s="244">
        <f>Jurat!D$33</f>
        <v>0</v>
      </c>
      <c r="G2145" s="219" t="s">
        <v>552</v>
      </c>
      <c r="H2145" s="244">
        <v>42460</v>
      </c>
      <c r="I2145" s="219" t="s">
        <v>492</v>
      </c>
      <c r="J2145" s="219" t="s">
        <v>626</v>
      </c>
      <c r="K2145" s="219" t="s">
        <v>558</v>
      </c>
      <c r="L2145" s="219" t="s">
        <v>60</v>
      </c>
      <c r="M2145" s="236">
        <v>3.2</v>
      </c>
      <c r="N2145" s="229" t="s">
        <v>38</v>
      </c>
      <c r="O2145" s="250">
        <f>'MMA Rev-Exp Region 7'!D$29</f>
        <v>0</v>
      </c>
      <c r="P2145" s="250">
        <f>'MMA Rev-Exp Region 7'!E$29</f>
        <v>0</v>
      </c>
      <c r="Q2145" s="250">
        <f>'MMA Rev-Exp Region 7'!F$29</f>
        <v>0</v>
      </c>
      <c r="R2145" s="250">
        <f>'MMA Rev-Exp Region 7'!G$29</f>
        <v>0</v>
      </c>
      <c r="S2145" s="250">
        <f>'MMA Rev-Exp Region 7'!H$29</f>
        <v>0</v>
      </c>
      <c r="T2145" s="250">
        <f>'MMA Rev-Exp Region 7'!I$29</f>
        <v>0</v>
      </c>
      <c r="U2145" s="250">
        <f>'MMA Rev-Exp Region 7'!J$29</f>
        <v>0</v>
      </c>
      <c r="V2145" s="250">
        <f>'MMA Rev-Exp Region 7'!K$29</f>
        <v>0</v>
      </c>
      <c r="W2145" s="250">
        <f>'MMA Rev-Exp Region 7'!L$29</f>
        <v>0</v>
      </c>
    </row>
    <row r="2146" spans="5:23" x14ac:dyDescent="0.3">
      <c r="E2146" s="243">
        <f>Jurat!I$1</f>
        <v>0</v>
      </c>
      <c r="F2146" s="244">
        <f>Jurat!D$33</f>
        <v>0</v>
      </c>
      <c r="G2146" s="219" t="s">
        <v>552</v>
      </c>
      <c r="H2146" s="244">
        <v>42460</v>
      </c>
      <c r="I2146" s="219" t="s">
        <v>492</v>
      </c>
      <c r="J2146" s="219" t="s">
        <v>626</v>
      </c>
      <c r="K2146" s="219" t="s">
        <v>558</v>
      </c>
      <c r="L2146" s="219" t="s">
        <v>60</v>
      </c>
      <c r="M2146" s="236">
        <v>3.3</v>
      </c>
      <c r="N2146" s="229" t="s">
        <v>61</v>
      </c>
      <c r="O2146" s="250">
        <f>'MMA Rev-Exp Region 7'!D$30</f>
        <v>0</v>
      </c>
      <c r="P2146" s="250">
        <f>'MMA Rev-Exp Region 7'!E$30</f>
        <v>0</v>
      </c>
      <c r="Q2146" s="250">
        <f>'MMA Rev-Exp Region 7'!F$30</f>
        <v>0</v>
      </c>
      <c r="R2146" s="250">
        <f>'MMA Rev-Exp Region 7'!G$30</f>
        <v>0</v>
      </c>
      <c r="S2146" s="250">
        <f>'MMA Rev-Exp Region 7'!H$30</f>
        <v>0</v>
      </c>
      <c r="T2146" s="250">
        <f>'MMA Rev-Exp Region 7'!I$30</f>
        <v>0</v>
      </c>
      <c r="U2146" s="250">
        <f>'MMA Rev-Exp Region 7'!J$30</f>
        <v>0</v>
      </c>
      <c r="V2146" s="250">
        <f>'MMA Rev-Exp Region 7'!K$30</f>
        <v>0</v>
      </c>
      <c r="W2146" s="250">
        <f>'MMA Rev-Exp Region 7'!L$30</f>
        <v>0</v>
      </c>
    </row>
    <row r="2147" spans="5:23" x14ac:dyDescent="0.3">
      <c r="E2147" s="243">
        <f>Jurat!I$1</f>
        <v>0</v>
      </c>
      <c r="F2147" s="244">
        <f>Jurat!D$33</f>
        <v>0</v>
      </c>
      <c r="G2147" s="219" t="s">
        <v>552</v>
      </c>
      <c r="H2147" s="244">
        <v>42460</v>
      </c>
      <c r="I2147" s="219" t="s">
        <v>492</v>
      </c>
      <c r="J2147" s="219" t="s">
        <v>626</v>
      </c>
      <c r="K2147" s="219" t="s">
        <v>558</v>
      </c>
      <c r="L2147" s="219" t="s">
        <v>60</v>
      </c>
      <c r="M2147" s="236" t="s">
        <v>49</v>
      </c>
      <c r="N2147" s="229" t="s">
        <v>168</v>
      </c>
      <c r="O2147" s="250">
        <f>'MMA Rev-Exp Region 7'!D$31</f>
        <v>0</v>
      </c>
      <c r="P2147" s="250">
        <f>'MMA Rev-Exp Region 7'!E$31</f>
        <v>0</v>
      </c>
      <c r="Q2147" s="250">
        <f>'MMA Rev-Exp Region 7'!F$31</f>
        <v>0</v>
      </c>
      <c r="R2147" s="250">
        <f>'MMA Rev-Exp Region 7'!G$31</f>
        <v>0</v>
      </c>
      <c r="S2147" s="250">
        <f>'MMA Rev-Exp Region 7'!H$31</f>
        <v>0</v>
      </c>
      <c r="T2147" s="250">
        <f>'MMA Rev-Exp Region 7'!I$31</f>
        <v>0</v>
      </c>
      <c r="U2147" s="250">
        <f>'MMA Rev-Exp Region 7'!J$31</f>
        <v>0</v>
      </c>
      <c r="V2147" s="250">
        <f>'MMA Rev-Exp Region 7'!K$31</f>
        <v>0</v>
      </c>
      <c r="W2147" s="250">
        <f>'MMA Rev-Exp Region 7'!L$31</f>
        <v>0</v>
      </c>
    </row>
    <row r="2148" spans="5:23" x14ac:dyDescent="0.3">
      <c r="E2148" s="243">
        <f>Jurat!I$1</f>
        <v>0</v>
      </c>
      <c r="F2148" s="244">
        <f>Jurat!D$33</f>
        <v>0</v>
      </c>
      <c r="G2148" s="219" t="s">
        <v>552</v>
      </c>
      <c r="H2148" s="244">
        <v>42460</v>
      </c>
      <c r="I2148" s="219" t="s">
        <v>492</v>
      </c>
      <c r="J2148" s="219" t="s">
        <v>626</v>
      </c>
      <c r="K2148" s="219" t="s">
        <v>558</v>
      </c>
      <c r="L2148" s="219" t="s">
        <v>60</v>
      </c>
      <c r="M2148" s="236" t="s">
        <v>46</v>
      </c>
      <c r="N2148" s="229" t="s">
        <v>59</v>
      </c>
      <c r="O2148" s="250">
        <f>'MMA Rev-Exp Region 7'!D$32</f>
        <v>0</v>
      </c>
      <c r="P2148" s="250">
        <f>'MMA Rev-Exp Region 7'!E$32</f>
        <v>0</v>
      </c>
      <c r="Q2148" s="250">
        <f>'MMA Rev-Exp Region 7'!F$32</f>
        <v>0</v>
      </c>
      <c r="R2148" s="250">
        <f>'MMA Rev-Exp Region 7'!G$32</f>
        <v>0</v>
      </c>
      <c r="S2148" s="250">
        <f>'MMA Rev-Exp Region 7'!H$32</f>
        <v>0</v>
      </c>
      <c r="T2148" s="250">
        <f>'MMA Rev-Exp Region 7'!I$32</f>
        <v>0</v>
      </c>
      <c r="U2148" s="250">
        <f>'MMA Rev-Exp Region 7'!J$32</f>
        <v>0</v>
      </c>
      <c r="V2148" s="250">
        <f>'MMA Rev-Exp Region 7'!K$32</f>
        <v>0</v>
      </c>
      <c r="W2148" s="250">
        <f>'MMA Rev-Exp Region 7'!L$32</f>
        <v>0</v>
      </c>
    </row>
    <row r="2149" spans="5:23" x14ac:dyDescent="0.3">
      <c r="E2149" s="243">
        <f>Jurat!I$1</f>
        <v>0</v>
      </c>
      <c r="F2149" s="244">
        <f>Jurat!D$33</f>
        <v>0</v>
      </c>
      <c r="G2149" s="219" t="s">
        <v>552</v>
      </c>
      <c r="H2149" s="244">
        <v>42460</v>
      </c>
      <c r="I2149" s="219" t="s">
        <v>492</v>
      </c>
      <c r="J2149" s="219" t="s">
        <v>626</v>
      </c>
      <c r="K2149" s="219" t="s">
        <v>558</v>
      </c>
      <c r="L2149" s="219" t="s">
        <v>60</v>
      </c>
      <c r="M2149" s="236" t="s">
        <v>47</v>
      </c>
      <c r="N2149" s="229" t="s">
        <v>169</v>
      </c>
      <c r="O2149" s="250">
        <f>'MMA Rev-Exp Region 7'!D$33</f>
        <v>0</v>
      </c>
      <c r="P2149" s="250">
        <f>'MMA Rev-Exp Region 7'!E$33</f>
        <v>0</v>
      </c>
      <c r="Q2149" s="250">
        <f>'MMA Rev-Exp Region 7'!F$33</f>
        <v>0</v>
      </c>
      <c r="R2149" s="250">
        <f>'MMA Rev-Exp Region 7'!G$33</f>
        <v>0</v>
      </c>
      <c r="S2149" s="250">
        <f>'MMA Rev-Exp Region 7'!H$33</f>
        <v>0</v>
      </c>
      <c r="T2149" s="250">
        <f>'MMA Rev-Exp Region 7'!I$33</f>
        <v>0</v>
      </c>
      <c r="U2149" s="250">
        <f>'MMA Rev-Exp Region 7'!J$33</f>
        <v>0</v>
      </c>
      <c r="V2149" s="250">
        <f>'MMA Rev-Exp Region 7'!K$33</f>
        <v>0</v>
      </c>
      <c r="W2149" s="250">
        <f>'MMA Rev-Exp Region 7'!L$33</f>
        <v>0</v>
      </c>
    </row>
    <row r="2150" spans="5:23" x14ac:dyDescent="0.3">
      <c r="E2150" s="243">
        <f>Jurat!I$1</f>
        <v>0</v>
      </c>
      <c r="F2150" s="244">
        <f>Jurat!D$33</f>
        <v>0</v>
      </c>
      <c r="G2150" s="219" t="s">
        <v>552</v>
      </c>
      <c r="H2150" s="244">
        <v>42460</v>
      </c>
      <c r="I2150" s="219" t="s">
        <v>492</v>
      </c>
      <c r="J2150" s="219" t="s">
        <v>626</v>
      </c>
      <c r="K2150" s="219" t="s">
        <v>558</v>
      </c>
      <c r="L2150" s="219" t="s">
        <v>60</v>
      </c>
      <c r="M2150" s="236" t="s">
        <v>48</v>
      </c>
      <c r="N2150" s="229" t="s">
        <v>578</v>
      </c>
      <c r="O2150" s="250">
        <f>'MMA Rev-Exp Region 7'!D$34</f>
        <v>0</v>
      </c>
      <c r="P2150" s="250">
        <f>'MMA Rev-Exp Region 7'!E$34</f>
        <v>0</v>
      </c>
      <c r="Q2150" s="250">
        <f>'MMA Rev-Exp Region 7'!F$34</f>
        <v>0</v>
      </c>
      <c r="R2150" s="250">
        <f>'MMA Rev-Exp Region 7'!G$34</f>
        <v>0</v>
      </c>
      <c r="S2150" s="250">
        <f>'MMA Rev-Exp Region 7'!H$34</f>
        <v>0</v>
      </c>
      <c r="T2150" s="250">
        <f>'MMA Rev-Exp Region 7'!I$34</f>
        <v>0</v>
      </c>
      <c r="U2150" s="250">
        <f>'MMA Rev-Exp Region 7'!J$34</f>
        <v>0</v>
      </c>
      <c r="V2150" s="250">
        <f>'MMA Rev-Exp Region 7'!K$34</f>
        <v>0</v>
      </c>
      <c r="W2150" s="250">
        <f>'MMA Rev-Exp Region 7'!L$34</f>
        <v>0</v>
      </c>
    </row>
    <row r="2151" spans="5:23" x14ac:dyDescent="0.3">
      <c r="E2151" s="243">
        <f>Jurat!I$1</f>
        <v>0</v>
      </c>
      <c r="F2151" s="244">
        <f>Jurat!D$33</f>
        <v>0</v>
      </c>
      <c r="G2151" s="219" t="s">
        <v>552</v>
      </c>
      <c r="H2151" s="244">
        <v>42460</v>
      </c>
      <c r="I2151" s="219" t="s">
        <v>492</v>
      </c>
      <c r="J2151" s="219" t="s">
        <v>626</v>
      </c>
      <c r="K2151" s="219" t="s">
        <v>558</v>
      </c>
      <c r="L2151" s="219" t="s">
        <v>26</v>
      </c>
      <c r="M2151" s="236">
        <v>4.0999999999999996</v>
      </c>
      <c r="N2151" s="240" t="s">
        <v>26</v>
      </c>
      <c r="O2151" s="250">
        <f>'MMA Rev-Exp Region 7'!D$36</f>
        <v>0</v>
      </c>
      <c r="P2151" s="250">
        <f>'MMA Rev-Exp Region 7'!E$36</f>
        <v>0</v>
      </c>
      <c r="Q2151" s="250">
        <f>'MMA Rev-Exp Region 7'!F$36</f>
        <v>0</v>
      </c>
      <c r="R2151" s="250">
        <f>'MMA Rev-Exp Region 7'!G$36</f>
        <v>0</v>
      </c>
      <c r="S2151" s="250">
        <f>'MMA Rev-Exp Region 7'!H$36</f>
        <v>0</v>
      </c>
      <c r="T2151" s="250">
        <f>'MMA Rev-Exp Region 7'!I$36</f>
        <v>0</v>
      </c>
      <c r="U2151" s="250">
        <f>'MMA Rev-Exp Region 7'!J$36</f>
        <v>0</v>
      </c>
      <c r="V2151" s="250">
        <f>'MMA Rev-Exp Region 7'!K$36</f>
        <v>0</v>
      </c>
      <c r="W2151" s="250">
        <f>'MMA Rev-Exp Region 7'!L$36</f>
        <v>0</v>
      </c>
    </row>
    <row r="2152" spans="5:23" x14ac:dyDescent="0.3">
      <c r="E2152" s="243">
        <f>Jurat!I$1</f>
        <v>0</v>
      </c>
      <c r="F2152" s="244">
        <f>Jurat!D$33</f>
        <v>0</v>
      </c>
      <c r="G2152" s="219" t="s">
        <v>552</v>
      </c>
      <c r="H2152" s="244">
        <v>42460</v>
      </c>
      <c r="I2152" s="219" t="s">
        <v>492</v>
      </c>
      <c r="J2152" s="219" t="s">
        <v>626</v>
      </c>
      <c r="K2152" s="219" t="s">
        <v>558</v>
      </c>
      <c r="L2152" s="219" t="s">
        <v>26</v>
      </c>
      <c r="M2152" s="236" t="s">
        <v>82</v>
      </c>
      <c r="N2152" s="241" t="s">
        <v>219</v>
      </c>
      <c r="O2152" s="250">
        <f>'MMA Rev-Exp Region 7'!D$37</f>
        <v>0</v>
      </c>
      <c r="P2152" s="250">
        <f>'MMA Rev-Exp Region 7'!E$37</f>
        <v>0</v>
      </c>
      <c r="Q2152" s="250">
        <f>'MMA Rev-Exp Region 7'!F$37</f>
        <v>0</v>
      </c>
      <c r="R2152" s="250">
        <f>'MMA Rev-Exp Region 7'!G$37</f>
        <v>0</v>
      </c>
      <c r="S2152" s="250">
        <f>'MMA Rev-Exp Region 7'!H$37</f>
        <v>0</v>
      </c>
      <c r="T2152" s="250">
        <f>'MMA Rev-Exp Region 7'!I$37</f>
        <v>0</v>
      </c>
      <c r="U2152" s="250">
        <f>'MMA Rev-Exp Region 7'!J$37</f>
        <v>0</v>
      </c>
      <c r="V2152" s="250">
        <f>'MMA Rev-Exp Region 7'!K$37</f>
        <v>0</v>
      </c>
      <c r="W2152" s="250">
        <f>'MMA Rev-Exp Region 7'!L$37</f>
        <v>0</v>
      </c>
    </row>
    <row r="2153" spans="5:23" x14ac:dyDescent="0.3">
      <c r="E2153" s="243">
        <f>Jurat!I$1</f>
        <v>0</v>
      </c>
      <c r="F2153" s="244">
        <f>Jurat!D$33</f>
        <v>0</v>
      </c>
      <c r="G2153" s="219" t="s">
        <v>552</v>
      </c>
      <c r="H2153" s="244">
        <v>42460</v>
      </c>
      <c r="I2153" s="219" t="s">
        <v>492</v>
      </c>
      <c r="J2153" s="219" t="s">
        <v>626</v>
      </c>
      <c r="K2153" s="219" t="s">
        <v>558</v>
      </c>
      <c r="L2153" s="219" t="s">
        <v>26</v>
      </c>
      <c r="M2153" s="237" t="s">
        <v>83</v>
      </c>
      <c r="N2153" s="242" t="s">
        <v>568</v>
      </c>
      <c r="O2153" s="250">
        <f>'MMA Rev-Exp Region 7'!D$38</f>
        <v>0</v>
      </c>
      <c r="P2153" s="250">
        <f>'MMA Rev-Exp Region 7'!E$38</f>
        <v>0</v>
      </c>
      <c r="Q2153" s="250">
        <f>'MMA Rev-Exp Region 7'!F$38</f>
        <v>0</v>
      </c>
      <c r="R2153" s="250">
        <f>'MMA Rev-Exp Region 7'!G$38</f>
        <v>0</v>
      </c>
      <c r="S2153" s="250">
        <f>'MMA Rev-Exp Region 7'!H$38</f>
        <v>0</v>
      </c>
      <c r="T2153" s="250">
        <f>'MMA Rev-Exp Region 7'!I$38</f>
        <v>0</v>
      </c>
      <c r="U2153" s="250">
        <f>'MMA Rev-Exp Region 7'!J$38</f>
        <v>0</v>
      </c>
      <c r="V2153" s="250">
        <f>'MMA Rev-Exp Region 7'!K$38</f>
        <v>0</v>
      </c>
      <c r="W2153" s="250">
        <f>'MMA Rev-Exp Region 7'!L$38</f>
        <v>0</v>
      </c>
    </row>
    <row r="2154" spans="5:23" x14ac:dyDescent="0.3">
      <c r="E2154" s="243">
        <f>Jurat!I$1</f>
        <v>0</v>
      </c>
      <c r="F2154" s="244">
        <f>Jurat!D$33</f>
        <v>0</v>
      </c>
      <c r="G2154" s="219" t="s">
        <v>552</v>
      </c>
      <c r="H2154" s="244">
        <v>42460</v>
      </c>
      <c r="I2154" s="219" t="s">
        <v>492</v>
      </c>
      <c r="J2154" s="219" t="s">
        <v>626</v>
      </c>
      <c r="K2154" s="219" t="s">
        <v>558</v>
      </c>
      <c r="L2154" s="219" t="s">
        <v>559</v>
      </c>
      <c r="M2154" s="236">
        <v>5.0999999999999996</v>
      </c>
      <c r="N2154" s="240" t="s">
        <v>41</v>
      </c>
      <c r="O2154" s="250">
        <f>'MMA Rev-Exp Region 7'!D$40</f>
        <v>0</v>
      </c>
      <c r="P2154" s="250">
        <f>'MMA Rev-Exp Region 7'!E$40</f>
        <v>0</v>
      </c>
      <c r="Q2154" s="250">
        <f>'MMA Rev-Exp Region 7'!F$40</f>
        <v>0</v>
      </c>
      <c r="R2154" s="250">
        <f>'MMA Rev-Exp Region 7'!G$40</f>
        <v>0</v>
      </c>
      <c r="S2154" s="250">
        <f>'MMA Rev-Exp Region 7'!H$40</f>
        <v>0</v>
      </c>
      <c r="T2154" s="250">
        <f>'MMA Rev-Exp Region 7'!I$40</f>
        <v>0</v>
      </c>
      <c r="U2154" s="250">
        <f>'MMA Rev-Exp Region 7'!J$40</f>
        <v>0</v>
      </c>
      <c r="V2154" s="250">
        <f>'MMA Rev-Exp Region 7'!K$40</f>
        <v>0</v>
      </c>
      <c r="W2154" s="250">
        <f>'MMA Rev-Exp Region 7'!L$40</f>
        <v>0</v>
      </c>
    </row>
    <row r="2155" spans="5:23" ht="28.8" x14ac:dyDescent="0.3">
      <c r="E2155" s="243">
        <f>Jurat!I$1</f>
        <v>0</v>
      </c>
      <c r="F2155" s="244">
        <f>Jurat!D$33</f>
        <v>0</v>
      </c>
      <c r="G2155" s="219" t="s">
        <v>552</v>
      </c>
      <c r="H2155" s="244">
        <v>42460</v>
      </c>
      <c r="I2155" s="219" t="s">
        <v>492</v>
      </c>
      <c r="J2155" s="219" t="s">
        <v>626</v>
      </c>
      <c r="K2155" s="219" t="s">
        <v>558</v>
      </c>
      <c r="L2155" s="219" t="s">
        <v>559</v>
      </c>
      <c r="M2155" s="236">
        <v>5.2</v>
      </c>
      <c r="N2155" s="240" t="s">
        <v>367</v>
      </c>
      <c r="O2155" s="250">
        <f>'MMA Rev-Exp Region 7'!D$41</f>
        <v>0</v>
      </c>
      <c r="P2155" s="250">
        <f>'MMA Rev-Exp Region 7'!E$41</f>
        <v>0</v>
      </c>
      <c r="Q2155" s="250">
        <f>'MMA Rev-Exp Region 7'!F$41</f>
        <v>0</v>
      </c>
      <c r="R2155" s="250">
        <f>'MMA Rev-Exp Region 7'!G$41</f>
        <v>0</v>
      </c>
      <c r="S2155" s="250">
        <f>'MMA Rev-Exp Region 7'!H$41</f>
        <v>0</v>
      </c>
      <c r="T2155" s="250">
        <f>'MMA Rev-Exp Region 7'!I$41</f>
        <v>0</v>
      </c>
      <c r="U2155" s="250">
        <f>'MMA Rev-Exp Region 7'!J$41</f>
        <v>0</v>
      </c>
      <c r="V2155" s="250">
        <f>'MMA Rev-Exp Region 7'!K$41</f>
        <v>0</v>
      </c>
      <c r="W2155" s="250">
        <f>'MMA Rev-Exp Region 7'!L$41</f>
        <v>0</v>
      </c>
    </row>
    <row r="2156" spans="5:23" ht="28.8" x14ac:dyDescent="0.3">
      <c r="E2156" s="243">
        <f>Jurat!I$1</f>
        <v>0</v>
      </c>
      <c r="F2156" s="244">
        <f>Jurat!D$33</f>
        <v>0</v>
      </c>
      <c r="G2156" s="219" t="s">
        <v>552</v>
      </c>
      <c r="H2156" s="244">
        <v>42460</v>
      </c>
      <c r="I2156" s="219" t="s">
        <v>492</v>
      </c>
      <c r="J2156" s="219" t="s">
        <v>626</v>
      </c>
      <c r="K2156" s="219" t="s">
        <v>558</v>
      </c>
      <c r="L2156" s="219" t="s">
        <v>559</v>
      </c>
      <c r="M2156" s="236">
        <v>5.3</v>
      </c>
      <c r="N2156" s="240" t="s">
        <v>368</v>
      </c>
      <c r="O2156" s="250">
        <f>'MMA Rev-Exp Region 7'!D$42</f>
        <v>0</v>
      </c>
      <c r="P2156" s="250">
        <f>'MMA Rev-Exp Region 7'!E$42</f>
        <v>0</v>
      </c>
      <c r="Q2156" s="250">
        <f>'MMA Rev-Exp Region 7'!F$42</f>
        <v>0</v>
      </c>
      <c r="R2156" s="250">
        <f>'MMA Rev-Exp Region 7'!G$42</f>
        <v>0</v>
      </c>
      <c r="S2156" s="250">
        <f>'MMA Rev-Exp Region 7'!H$42</f>
        <v>0</v>
      </c>
      <c r="T2156" s="250">
        <f>'MMA Rev-Exp Region 7'!I$42</f>
        <v>0</v>
      </c>
      <c r="U2156" s="250">
        <f>'MMA Rev-Exp Region 7'!J$42</f>
        <v>0</v>
      </c>
      <c r="V2156" s="250">
        <f>'MMA Rev-Exp Region 7'!K$42</f>
        <v>0</v>
      </c>
      <c r="W2156" s="250">
        <f>'MMA Rev-Exp Region 7'!L$42</f>
        <v>0</v>
      </c>
    </row>
    <row r="2157" spans="5:23" x14ac:dyDescent="0.3">
      <c r="E2157" s="243">
        <f>Jurat!I$1</f>
        <v>0</v>
      </c>
      <c r="F2157" s="244">
        <f>Jurat!D$33</f>
        <v>0</v>
      </c>
      <c r="G2157" s="219" t="s">
        <v>552</v>
      </c>
      <c r="H2157" s="244">
        <v>42460</v>
      </c>
      <c r="I2157" s="219" t="s">
        <v>492</v>
      </c>
      <c r="J2157" s="219" t="s">
        <v>626</v>
      </c>
      <c r="K2157" s="219" t="s">
        <v>558</v>
      </c>
      <c r="L2157" s="219" t="s">
        <v>559</v>
      </c>
      <c r="M2157" s="236" t="s">
        <v>89</v>
      </c>
      <c r="N2157" s="240" t="s">
        <v>569</v>
      </c>
      <c r="O2157" s="250">
        <f>'MMA Rev-Exp Region 7'!D$43</f>
        <v>0</v>
      </c>
      <c r="P2157" s="250">
        <f>'MMA Rev-Exp Region 7'!E$43</f>
        <v>0</v>
      </c>
      <c r="Q2157" s="250">
        <f>'MMA Rev-Exp Region 7'!F$43</f>
        <v>0</v>
      </c>
      <c r="R2157" s="250">
        <f>'MMA Rev-Exp Region 7'!G$43</f>
        <v>0</v>
      </c>
      <c r="S2157" s="250">
        <f>'MMA Rev-Exp Region 7'!H$43</f>
        <v>0</v>
      </c>
      <c r="T2157" s="250">
        <f>'MMA Rev-Exp Region 7'!I$43</f>
        <v>0</v>
      </c>
      <c r="U2157" s="250">
        <f>'MMA Rev-Exp Region 7'!J$43</f>
        <v>0</v>
      </c>
      <c r="V2157" s="250">
        <f>'MMA Rev-Exp Region 7'!K$43</f>
        <v>0</v>
      </c>
      <c r="W2157" s="250">
        <f>'MMA Rev-Exp Region 7'!L$43</f>
        <v>0</v>
      </c>
    </row>
    <row r="2158" spans="5:23" x14ac:dyDescent="0.3">
      <c r="E2158" s="243">
        <f>Jurat!I$1</f>
        <v>0</v>
      </c>
      <c r="F2158" s="244">
        <f>Jurat!D$33</f>
        <v>0</v>
      </c>
      <c r="G2158" s="219" t="s">
        <v>552</v>
      </c>
      <c r="H2158" s="244">
        <v>42460</v>
      </c>
      <c r="I2158" s="219" t="s">
        <v>492</v>
      </c>
      <c r="J2158" s="219" t="s">
        <v>626</v>
      </c>
      <c r="K2158" s="219" t="s">
        <v>558</v>
      </c>
      <c r="L2158" s="219" t="s">
        <v>560</v>
      </c>
      <c r="M2158" s="236">
        <v>6.1</v>
      </c>
      <c r="N2158" s="240" t="s">
        <v>20</v>
      </c>
      <c r="O2158" s="250">
        <f>'MMA Rev-Exp Region 7'!D$45</f>
        <v>0</v>
      </c>
      <c r="P2158" s="250">
        <f>'MMA Rev-Exp Region 7'!E$45</f>
        <v>0</v>
      </c>
      <c r="Q2158" s="250">
        <f>'MMA Rev-Exp Region 7'!F$45</f>
        <v>0</v>
      </c>
      <c r="R2158" s="250">
        <f>'MMA Rev-Exp Region 7'!G$45</f>
        <v>0</v>
      </c>
      <c r="S2158" s="250">
        <f>'MMA Rev-Exp Region 7'!H$45</f>
        <v>0</v>
      </c>
      <c r="T2158" s="250">
        <f>'MMA Rev-Exp Region 7'!I$45</f>
        <v>0</v>
      </c>
      <c r="U2158" s="250">
        <f>'MMA Rev-Exp Region 7'!J$45</f>
        <v>0</v>
      </c>
      <c r="V2158" s="250">
        <f>'MMA Rev-Exp Region 7'!K$45</f>
        <v>0</v>
      </c>
      <c r="W2158" s="250">
        <f>'MMA Rev-Exp Region 7'!L$45</f>
        <v>0</v>
      </c>
    </row>
    <row r="2159" spans="5:23" x14ac:dyDescent="0.3">
      <c r="E2159" s="243">
        <f>Jurat!I$1</f>
        <v>0</v>
      </c>
      <c r="F2159" s="244">
        <f>Jurat!D$33</f>
        <v>0</v>
      </c>
      <c r="G2159" s="219" t="s">
        <v>552</v>
      </c>
      <c r="H2159" s="244">
        <v>42460</v>
      </c>
      <c r="I2159" s="219" t="s">
        <v>492</v>
      </c>
      <c r="J2159" s="219" t="s">
        <v>626</v>
      </c>
      <c r="K2159" s="219" t="s">
        <v>558</v>
      </c>
      <c r="L2159" s="219" t="s">
        <v>560</v>
      </c>
      <c r="M2159" s="236">
        <v>6.2</v>
      </c>
      <c r="N2159" s="240" t="s">
        <v>21</v>
      </c>
      <c r="O2159" s="250">
        <f>'MMA Rev-Exp Region 7'!D$46</f>
        <v>0</v>
      </c>
      <c r="P2159" s="250">
        <f>'MMA Rev-Exp Region 7'!E$46</f>
        <v>0</v>
      </c>
      <c r="Q2159" s="250">
        <f>'MMA Rev-Exp Region 7'!F$46</f>
        <v>0</v>
      </c>
      <c r="R2159" s="250">
        <f>'MMA Rev-Exp Region 7'!G$46</f>
        <v>0</v>
      </c>
      <c r="S2159" s="250">
        <f>'MMA Rev-Exp Region 7'!H$46</f>
        <v>0</v>
      </c>
      <c r="T2159" s="250">
        <f>'MMA Rev-Exp Region 7'!I$46</f>
        <v>0</v>
      </c>
      <c r="U2159" s="250">
        <f>'MMA Rev-Exp Region 7'!J$46</f>
        <v>0</v>
      </c>
      <c r="V2159" s="250">
        <f>'MMA Rev-Exp Region 7'!K$46</f>
        <v>0</v>
      </c>
      <c r="W2159" s="250">
        <f>'MMA Rev-Exp Region 7'!L$46</f>
        <v>0</v>
      </c>
    </row>
    <row r="2160" spans="5:23" x14ac:dyDescent="0.3">
      <c r="E2160" s="243">
        <f>Jurat!I$1</f>
        <v>0</v>
      </c>
      <c r="F2160" s="244">
        <f>Jurat!D$33</f>
        <v>0</v>
      </c>
      <c r="G2160" s="219" t="s">
        <v>552</v>
      </c>
      <c r="H2160" s="244">
        <v>42460</v>
      </c>
      <c r="I2160" s="219" t="s">
        <v>492</v>
      </c>
      <c r="J2160" s="219" t="s">
        <v>626</v>
      </c>
      <c r="K2160" s="219" t="s">
        <v>558</v>
      </c>
      <c r="L2160" s="219" t="s">
        <v>560</v>
      </c>
      <c r="M2160" s="236">
        <v>6.3</v>
      </c>
      <c r="N2160" s="240" t="s">
        <v>220</v>
      </c>
      <c r="O2160" s="250">
        <f>'MMA Rev-Exp Region 7'!D$47</f>
        <v>0</v>
      </c>
      <c r="P2160" s="250">
        <f>'MMA Rev-Exp Region 7'!E$47</f>
        <v>0</v>
      </c>
      <c r="Q2160" s="250">
        <f>'MMA Rev-Exp Region 7'!F$47</f>
        <v>0</v>
      </c>
      <c r="R2160" s="250">
        <f>'MMA Rev-Exp Region 7'!G$47</f>
        <v>0</v>
      </c>
      <c r="S2160" s="250">
        <f>'MMA Rev-Exp Region 7'!H$47</f>
        <v>0</v>
      </c>
      <c r="T2160" s="250">
        <f>'MMA Rev-Exp Region 7'!I$47</f>
        <v>0</v>
      </c>
      <c r="U2160" s="250">
        <f>'MMA Rev-Exp Region 7'!J$47</f>
        <v>0</v>
      </c>
      <c r="V2160" s="250">
        <f>'MMA Rev-Exp Region 7'!K$47</f>
        <v>0</v>
      </c>
      <c r="W2160" s="250">
        <f>'MMA Rev-Exp Region 7'!L$47</f>
        <v>0</v>
      </c>
    </row>
    <row r="2161" spans="5:23" x14ac:dyDescent="0.3">
      <c r="E2161" s="243">
        <f>Jurat!I$1</f>
        <v>0</v>
      </c>
      <c r="F2161" s="244">
        <f>Jurat!D$33</f>
        <v>0</v>
      </c>
      <c r="G2161" s="219" t="s">
        <v>552</v>
      </c>
      <c r="H2161" s="244">
        <v>42460</v>
      </c>
      <c r="I2161" s="219" t="s">
        <v>492</v>
      </c>
      <c r="J2161" s="219" t="s">
        <v>626</v>
      </c>
      <c r="K2161" s="219" t="s">
        <v>558</v>
      </c>
      <c r="L2161" s="219" t="s">
        <v>560</v>
      </c>
      <c r="M2161" s="236" t="s">
        <v>94</v>
      </c>
      <c r="N2161" s="240" t="s">
        <v>570</v>
      </c>
      <c r="O2161" s="250">
        <f>'MMA Rev-Exp Region 7'!D$48</f>
        <v>0</v>
      </c>
      <c r="P2161" s="250">
        <f>'MMA Rev-Exp Region 7'!E$48</f>
        <v>0</v>
      </c>
      <c r="Q2161" s="250">
        <f>'MMA Rev-Exp Region 7'!F$48</f>
        <v>0</v>
      </c>
      <c r="R2161" s="250">
        <f>'MMA Rev-Exp Region 7'!G$48</f>
        <v>0</v>
      </c>
      <c r="S2161" s="250">
        <f>'MMA Rev-Exp Region 7'!H$48</f>
        <v>0</v>
      </c>
      <c r="T2161" s="250">
        <f>'MMA Rev-Exp Region 7'!I$48</f>
        <v>0</v>
      </c>
      <c r="U2161" s="250">
        <f>'MMA Rev-Exp Region 7'!J$48</f>
        <v>0</v>
      </c>
      <c r="V2161" s="250">
        <f>'MMA Rev-Exp Region 7'!K$48</f>
        <v>0</v>
      </c>
      <c r="W2161" s="250">
        <f>'MMA Rev-Exp Region 7'!L$48</f>
        <v>0</v>
      </c>
    </row>
    <row r="2162" spans="5:23" x14ac:dyDescent="0.3">
      <c r="E2162" s="243">
        <f>Jurat!I$1</f>
        <v>0</v>
      </c>
      <c r="F2162" s="244">
        <f>Jurat!D$33</f>
        <v>0</v>
      </c>
      <c r="G2162" s="219" t="s">
        <v>552</v>
      </c>
      <c r="H2162" s="244">
        <v>42460</v>
      </c>
      <c r="I2162" s="219" t="s">
        <v>492</v>
      </c>
      <c r="J2162" s="219" t="s">
        <v>626</v>
      </c>
      <c r="K2162" s="219" t="s">
        <v>558</v>
      </c>
      <c r="L2162" s="219" t="s">
        <v>561</v>
      </c>
      <c r="M2162" s="236">
        <v>7.1</v>
      </c>
      <c r="N2162" s="240" t="s">
        <v>22</v>
      </c>
      <c r="O2162" s="250">
        <f>'MMA Rev-Exp Region 7'!D$50</f>
        <v>0</v>
      </c>
      <c r="P2162" s="250">
        <f>'MMA Rev-Exp Region 7'!E$50</f>
        <v>0</v>
      </c>
      <c r="Q2162" s="250">
        <f>'MMA Rev-Exp Region 7'!F$50</f>
        <v>0</v>
      </c>
      <c r="R2162" s="250">
        <f>'MMA Rev-Exp Region 7'!G$50</f>
        <v>0</v>
      </c>
      <c r="S2162" s="250">
        <f>'MMA Rev-Exp Region 7'!H$50</f>
        <v>0</v>
      </c>
      <c r="T2162" s="250">
        <f>'MMA Rev-Exp Region 7'!I$50</f>
        <v>0</v>
      </c>
      <c r="U2162" s="250">
        <f>'MMA Rev-Exp Region 7'!J$50</f>
        <v>0</v>
      </c>
      <c r="V2162" s="250">
        <f>'MMA Rev-Exp Region 7'!K$50</f>
        <v>0</v>
      </c>
      <c r="W2162" s="250">
        <f>'MMA Rev-Exp Region 7'!L$50</f>
        <v>0</v>
      </c>
    </row>
    <row r="2163" spans="5:23" x14ac:dyDescent="0.3">
      <c r="E2163" s="243">
        <f>Jurat!I$1</f>
        <v>0</v>
      </c>
      <c r="F2163" s="244">
        <f>Jurat!D$33</f>
        <v>0</v>
      </c>
      <c r="G2163" s="219" t="s">
        <v>552</v>
      </c>
      <c r="H2163" s="244">
        <v>42460</v>
      </c>
      <c r="I2163" s="219" t="s">
        <v>492</v>
      </c>
      <c r="J2163" s="219" t="s">
        <v>626</v>
      </c>
      <c r="K2163" s="219" t="s">
        <v>558</v>
      </c>
      <c r="L2163" s="219" t="s">
        <v>561</v>
      </c>
      <c r="M2163" s="236">
        <v>7.2</v>
      </c>
      <c r="N2163" s="240" t="s">
        <v>23</v>
      </c>
      <c r="O2163" s="250">
        <f>'MMA Rev-Exp Region 7'!D$51</f>
        <v>0</v>
      </c>
      <c r="P2163" s="250">
        <f>'MMA Rev-Exp Region 7'!E$51</f>
        <v>0</v>
      </c>
      <c r="Q2163" s="250">
        <f>'MMA Rev-Exp Region 7'!F$51</f>
        <v>0</v>
      </c>
      <c r="R2163" s="250">
        <f>'MMA Rev-Exp Region 7'!G$51</f>
        <v>0</v>
      </c>
      <c r="S2163" s="250">
        <f>'MMA Rev-Exp Region 7'!H$51</f>
        <v>0</v>
      </c>
      <c r="T2163" s="250">
        <f>'MMA Rev-Exp Region 7'!I$51</f>
        <v>0</v>
      </c>
      <c r="U2163" s="250">
        <f>'MMA Rev-Exp Region 7'!J$51</f>
        <v>0</v>
      </c>
      <c r="V2163" s="250">
        <f>'MMA Rev-Exp Region 7'!K$51</f>
        <v>0</v>
      </c>
      <c r="W2163" s="250">
        <f>'MMA Rev-Exp Region 7'!L$51</f>
        <v>0</v>
      </c>
    </row>
    <row r="2164" spans="5:23" x14ac:dyDescent="0.3">
      <c r="E2164" s="243">
        <f>Jurat!I$1</f>
        <v>0</v>
      </c>
      <c r="F2164" s="244">
        <f>Jurat!D$33</f>
        <v>0</v>
      </c>
      <c r="G2164" s="219" t="s">
        <v>552</v>
      </c>
      <c r="H2164" s="244">
        <v>42460</v>
      </c>
      <c r="I2164" s="219" t="s">
        <v>492</v>
      </c>
      <c r="J2164" s="219" t="s">
        <v>626</v>
      </c>
      <c r="K2164" s="219" t="s">
        <v>558</v>
      </c>
      <c r="L2164" s="219" t="s">
        <v>561</v>
      </c>
      <c r="M2164" s="236">
        <v>7.3</v>
      </c>
      <c r="N2164" s="240" t="s">
        <v>171</v>
      </c>
      <c r="O2164" s="250">
        <f>'MMA Rev-Exp Region 7'!D$52</f>
        <v>0</v>
      </c>
      <c r="P2164" s="250">
        <f>'MMA Rev-Exp Region 7'!E$52</f>
        <v>0</v>
      </c>
      <c r="Q2164" s="250">
        <f>'MMA Rev-Exp Region 7'!F$52</f>
        <v>0</v>
      </c>
      <c r="R2164" s="250">
        <f>'MMA Rev-Exp Region 7'!G$52</f>
        <v>0</v>
      </c>
      <c r="S2164" s="250">
        <f>'MMA Rev-Exp Region 7'!H$52</f>
        <v>0</v>
      </c>
      <c r="T2164" s="250">
        <f>'MMA Rev-Exp Region 7'!I$52</f>
        <v>0</v>
      </c>
      <c r="U2164" s="250">
        <f>'MMA Rev-Exp Region 7'!J$52</f>
        <v>0</v>
      </c>
      <c r="V2164" s="250">
        <f>'MMA Rev-Exp Region 7'!K$52</f>
        <v>0</v>
      </c>
      <c r="W2164" s="250">
        <f>'MMA Rev-Exp Region 7'!L$52</f>
        <v>0</v>
      </c>
    </row>
    <row r="2165" spans="5:23" x14ac:dyDescent="0.3">
      <c r="E2165" s="243">
        <f>Jurat!I$1</f>
        <v>0</v>
      </c>
      <c r="F2165" s="244">
        <f>Jurat!D$33</f>
        <v>0</v>
      </c>
      <c r="G2165" s="219" t="s">
        <v>552</v>
      </c>
      <c r="H2165" s="244">
        <v>42460</v>
      </c>
      <c r="I2165" s="219" t="s">
        <v>492</v>
      </c>
      <c r="J2165" s="219" t="s">
        <v>626</v>
      </c>
      <c r="K2165" s="219" t="s">
        <v>558</v>
      </c>
      <c r="L2165" s="219" t="s">
        <v>561</v>
      </c>
      <c r="M2165" s="236" t="s">
        <v>98</v>
      </c>
      <c r="N2165" s="240" t="s">
        <v>571</v>
      </c>
      <c r="O2165" s="250">
        <f>'MMA Rev-Exp Region 7'!D$53</f>
        <v>0</v>
      </c>
      <c r="P2165" s="250">
        <f>'MMA Rev-Exp Region 7'!E$53</f>
        <v>0</v>
      </c>
      <c r="Q2165" s="250">
        <f>'MMA Rev-Exp Region 7'!F$53</f>
        <v>0</v>
      </c>
      <c r="R2165" s="250">
        <f>'MMA Rev-Exp Region 7'!G$53</f>
        <v>0</v>
      </c>
      <c r="S2165" s="250">
        <f>'MMA Rev-Exp Region 7'!H$53</f>
        <v>0</v>
      </c>
      <c r="T2165" s="250">
        <f>'MMA Rev-Exp Region 7'!I$53</f>
        <v>0</v>
      </c>
      <c r="U2165" s="250">
        <f>'MMA Rev-Exp Region 7'!J$53</f>
        <v>0</v>
      </c>
      <c r="V2165" s="250">
        <f>'MMA Rev-Exp Region 7'!K$53</f>
        <v>0</v>
      </c>
      <c r="W2165" s="250">
        <f>'MMA Rev-Exp Region 7'!L$53</f>
        <v>0</v>
      </c>
    </row>
    <row r="2166" spans="5:23" x14ac:dyDescent="0.3">
      <c r="E2166" s="243">
        <f>Jurat!I$1</f>
        <v>0</v>
      </c>
      <c r="F2166" s="244">
        <f>Jurat!D$33</f>
        <v>0</v>
      </c>
      <c r="G2166" s="219" t="s">
        <v>552</v>
      </c>
      <c r="H2166" s="244">
        <v>42460</v>
      </c>
      <c r="I2166" s="219" t="s">
        <v>492</v>
      </c>
      <c r="J2166" s="219" t="s">
        <v>626</v>
      </c>
      <c r="K2166" s="219" t="s">
        <v>558</v>
      </c>
      <c r="L2166" s="219" t="s">
        <v>562</v>
      </c>
      <c r="M2166" s="236">
        <v>8.1</v>
      </c>
      <c r="N2166" s="229" t="s">
        <v>24</v>
      </c>
      <c r="O2166" s="250">
        <f>'MMA Rev-Exp Region 7'!D$55</f>
        <v>0</v>
      </c>
      <c r="P2166" s="250">
        <f>'MMA Rev-Exp Region 7'!E$55</f>
        <v>0</v>
      </c>
      <c r="Q2166" s="250">
        <f>'MMA Rev-Exp Region 7'!F$55</f>
        <v>0</v>
      </c>
      <c r="R2166" s="250">
        <f>'MMA Rev-Exp Region 7'!G$55</f>
        <v>0</v>
      </c>
      <c r="S2166" s="250">
        <f>'MMA Rev-Exp Region 7'!H$55</f>
        <v>0</v>
      </c>
      <c r="T2166" s="250">
        <f>'MMA Rev-Exp Region 7'!I$55</f>
        <v>0</v>
      </c>
      <c r="U2166" s="250">
        <f>'MMA Rev-Exp Region 7'!J$55</f>
        <v>0</v>
      </c>
      <c r="V2166" s="250">
        <f>'MMA Rev-Exp Region 7'!K$55</f>
        <v>0</v>
      </c>
      <c r="W2166" s="250">
        <f>'MMA Rev-Exp Region 7'!L$55</f>
        <v>0</v>
      </c>
    </row>
    <row r="2167" spans="5:23" x14ac:dyDescent="0.3">
      <c r="E2167" s="243">
        <f>Jurat!I$1</f>
        <v>0</v>
      </c>
      <c r="F2167" s="244">
        <f>Jurat!D$33</f>
        <v>0</v>
      </c>
      <c r="G2167" s="219" t="s">
        <v>552</v>
      </c>
      <c r="H2167" s="244">
        <v>42460</v>
      </c>
      <c r="I2167" s="219" t="s">
        <v>492</v>
      </c>
      <c r="J2167" s="219" t="s">
        <v>626</v>
      </c>
      <c r="K2167" s="219" t="s">
        <v>558</v>
      </c>
      <c r="L2167" s="219" t="s">
        <v>562</v>
      </c>
      <c r="M2167" s="236" t="s">
        <v>124</v>
      </c>
      <c r="N2167" s="229" t="s">
        <v>557</v>
      </c>
      <c r="O2167" s="250">
        <f>'MMA Rev-Exp Region 7'!D$56</f>
        <v>0</v>
      </c>
      <c r="P2167" s="250">
        <f>'MMA Rev-Exp Region 7'!E$56</f>
        <v>0</v>
      </c>
      <c r="Q2167" s="250">
        <f>'MMA Rev-Exp Region 7'!F$56</f>
        <v>0</v>
      </c>
      <c r="R2167" s="250">
        <f>'MMA Rev-Exp Region 7'!G$56</f>
        <v>0</v>
      </c>
      <c r="S2167" s="250">
        <f>'MMA Rev-Exp Region 7'!H$56</f>
        <v>0</v>
      </c>
      <c r="T2167" s="250">
        <f>'MMA Rev-Exp Region 7'!I$56</f>
        <v>0</v>
      </c>
      <c r="U2167" s="250">
        <f>'MMA Rev-Exp Region 7'!J$56</f>
        <v>0</v>
      </c>
      <c r="V2167" s="250">
        <f>'MMA Rev-Exp Region 7'!K$56</f>
        <v>0</v>
      </c>
      <c r="W2167" s="250">
        <f>'MMA Rev-Exp Region 7'!L$56</f>
        <v>0</v>
      </c>
    </row>
    <row r="2168" spans="5:23" x14ac:dyDescent="0.3">
      <c r="E2168" s="243">
        <f>Jurat!I$1</f>
        <v>0</v>
      </c>
      <c r="F2168" s="244">
        <f>Jurat!D$33</f>
        <v>0</v>
      </c>
      <c r="G2168" s="219" t="s">
        <v>552</v>
      </c>
      <c r="H2168" s="244">
        <v>42460</v>
      </c>
      <c r="I2168" s="219" t="s">
        <v>492</v>
      </c>
      <c r="J2168" s="219" t="s">
        <v>626</v>
      </c>
      <c r="K2168" s="219" t="s">
        <v>558</v>
      </c>
      <c r="L2168" s="219" t="s">
        <v>562</v>
      </c>
      <c r="M2168" s="236" t="s">
        <v>126</v>
      </c>
      <c r="N2168" s="229" t="s">
        <v>173</v>
      </c>
      <c r="O2168" s="250">
        <f>'MMA Rev-Exp Region 7'!D$57</f>
        <v>0</v>
      </c>
      <c r="P2168" s="250">
        <f>'MMA Rev-Exp Region 7'!E$57</f>
        <v>0</v>
      </c>
      <c r="Q2168" s="250">
        <f>'MMA Rev-Exp Region 7'!F$57</f>
        <v>0</v>
      </c>
      <c r="R2168" s="250">
        <f>'MMA Rev-Exp Region 7'!G$57</f>
        <v>0</v>
      </c>
      <c r="S2168" s="250">
        <f>'MMA Rev-Exp Region 7'!H$57</f>
        <v>0</v>
      </c>
      <c r="T2168" s="250">
        <f>'MMA Rev-Exp Region 7'!I$57</f>
        <v>0</v>
      </c>
      <c r="U2168" s="250">
        <f>'MMA Rev-Exp Region 7'!J$57</f>
        <v>0</v>
      </c>
      <c r="V2168" s="250">
        <f>'MMA Rev-Exp Region 7'!K$57</f>
        <v>0</v>
      </c>
      <c r="W2168" s="250">
        <f>'MMA Rev-Exp Region 7'!L$57</f>
        <v>0</v>
      </c>
    </row>
    <row r="2169" spans="5:23" x14ac:dyDescent="0.3">
      <c r="E2169" s="243">
        <f>Jurat!I$1</f>
        <v>0</v>
      </c>
      <c r="F2169" s="244">
        <f>Jurat!D$33</f>
        <v>0</v>
      </c>
      <c r="G2169" s="219" t="s">
        <v>552</v>
      </c>
      <c r="H2169" s="244">
        <v>42460</v>
      </c>
      <c r="I2169" s="219" t="s">
        <v>492</v>
      </c>
      <c r="J2169" s="219" t="s">
        <v>626</v>
      </c>
      <c r="K2169" s="219" t="s">
        <v>558</v>
      </c>
      <c r="L2169" s="219" t="s">
        <v>562</v>
      </c>
      <c r="M2169" s="236" t="s">
        <v>127</v>
      </c>
      <c r="N2169" s="229" t="s">
        <v>125</v>
      </c>
      <c r="O2169" s="250">
        <f>'MMA Rev-Exp Region 7'!D$58</f>
        <v>0</v>
      </c>
      <c r="P2169" s="250">
        <f>'MMA Rev-Exp Region 7'!E$58</f>
        <v>0</v>
      </c>
      <c r="Q2169" s="250">
        <f>'MMA Rev-Exp Region 7'!F$58</f>
        <v>0</v>
      </c>
      <c r="R2169" s="250">
        <f>'MMA Rev-Exp Region 7'!G$58</f>
        <v>0</v>
      </c>
      <c r="S2169" s="250">
        <f>'MMA Rev-Exp Region 7'!H$58</f>
        <v>0</v>
      </c>
      <c r="T2169" s="250">
        <f>'MMA Rev-Exp Region 7'!I$58</f>
        <v>0</v>
      </c>
      <c r="U2169" s="250">
        <f>'MMA Rev-Exp Region 7'!J$58</f>
        <v>0</v>
      </c>
      <c r="V2169" s="250">
        <f>'MMA Rev-Exp Region 7'!K$58</f>
        <v>0</v>
      </c>
      <c r="W2169" s="250">
        <f>'MMA Rev-Exp Region 7'!L$58</f>
        <v>0</v>
      </c>
    </row>
    <row r="2170" spans="5:23" x14ac:dyDescent="0.3">
      <c r="E2170" s="243">
        <f>Jurat!I$1</f>
        <v>0</v>
      </c>
      <c r="F2170" s="244">
        <f>Jurat!D$33</f>
        <v>0</v>
      </c>
      <c r="G2170" s="219" t="s">
        <v>552</v>
      </c>
      <c r="H2170" s="244">
        <v>42460</v>
      </c>
      <c r="I2170" s="219" t="s">
        <v>492</v>
      </c>
      <c r="J2170" s="219" t="s">
        <v>626</v>
      </c>
      <c r="K2170" s="219" t="s">
        <v>558</v>
      </c>
      <c r="L2170" s="219" t="s">
        <v>562</v>
      </c>
      <c r="M2170" s="236" t="s">
        <v>128</v>
      </c>
      <c r="N2170" s="240" t="s">
        <v>174</v>
      </c>
      <c r="O2170" s="250">
        <f>'MMA Rev-Exp Region 7'!D$59</f>
        <v>0</v>
      </c>
      <c r="P2170" s="250">
        <f>'MMA Rev-Exp Region 7'!E$59</f>
        <v>0</v>
      </c>
      <c r="Q2170" s="250">
        <f>'MMA Rev-Exp Region 7'!F$59</f>
        <v>0</v>
      </c>
      <c r="R2170" s="250">
        <f>'MMA Rev-Exp Region 7'!G$59</f>
        <v>0</v>
      </c>
      <c r="S2170" s="250">
        <f>'MMA Rev-Exp Region 7'!H$59</f>
        <v>0</v>
      </c>
      <c r="T2170" s="250">
        <f>'MMA Rev-Exp Region 7'!I$59</f>
        <v>0</v>
      </c>
      <c r="U2170" s="250">
        <f>'MMA Rev-Exp Region 7'!J$59</f>
        <v>0</v>
      </c>
      <c r="V2170" s="250">
        <f>'MMA Rev-Exp Region 7'!K$59</f>
        <v>0</v>
      </c>
      <c r="W2170" s="250">
        <f>'MMA Rev-Exp Region 7'!L$59</f>
        <v>0</v>
      </c>
    </row>
    <row r="2171" spans="5:23" x14ac:dyDescent="0.3">
      <c r="E2171" s="243">
        <f>Jurat!I$1</f>
        <v>0</v>
      </c>
      <c r="F2171" s="244">
        <f>Jurat!D$33</f>
        <v>0</v>
      </c>
      <c r="G2171" s="219" t="s">
        <v>552</v>
      </c>
      <c r="H2171" s="244">
        <v>42460</v>
      </c>
      <c r="I2171" s="219" t="s">
        <v>492</v>
      </c>
      <c r="J2171" s="219" t="s">
        <v>626</v>
      </c>
      <c r="K2171" s="219" t="s">
        <v>558</v>
      </c>
      <c r="L2171" s="219" t="s">
        <v>562</v>
      </c>
      <c r="M2171" s="236" t="s">
        <v>175</v>
      </c>
      <c r="N2171" s="240" t="s">
        <v>25</v>
      </c>
      <c r="O2171" s="250">
        <f>'MMA Rev-Exp Region 7'!D$60</f>
        <v>0</v>
      </c>
      <c r="P2171" s="250">
        <f>'MMA Rev-Exp Region 7'!E$60</f>
        <v>0</v>
      </c>
      <c r="Q2171" s="250">
        <f>'MMA Rev-Exp Region 7'!F$60</f>
        <v>0</v>
      </c>
      <c r="R2171" s="250">
        <f>'MMA Rev-Exp Region 7'!G$60</f>
        <v>0</v>
      </c>
      <c r="S2171" s="250">
        <f>'MMA Rev-Exp Region 7'!H$60</f>
        <v>0</v>
      </c>
      <c r="T2171" s="250">
        <f>'MMA Rev-Exp Region 7'!I$60</f>
        <v>0</v>
      </c>
      <c r="U2171" s="250">
        <f>'MMA Rev-Exp Region 7'!J$60</f>
        <v>0</v>
      </c>
      <c r="V2171" s="250">
        <f>'MMA Rev-Exp Region 7'!K$60</f>
        <v>0</v>
      </c>
      <c r="W2171" s="250">
        <f>'MMA Rev-Exp Region 7'!L$60</f>
        <v>0</v>
      </c>
    </row>
    <row r="2172" spans="5:23" x14ac:dyDescent="0.3">
      <c r="E2172" s="243">
        <f>Jurat!I$1</f>
        <v>0</v>
      </c>
      <c r="F2172" s="244">
        <f>Jurat!D$33</f>
        <v>0</v>
      </c>
      <c r="G2172" s="219" t="s">
        <v>552</v>
      </c>
      <c r="H2172" s="244">
        <v>42460</v>
      </c>
      <c r="I2172" s="219" t="s">
        <v>492</v>
      </c>
      <c r="J2172" s="219" t="s">
        <v>626</v>
      </c>
      <c r="K2172" s="219" t="s">
        <v>558</v>
      </c>
      <c r="L2172" s="219" t="s">
        <v>562</v>
      </c>
      <c r="M2172" s="236" t="s">
        <v>556</v>
      </c>
      <c r="N2172" s="240" t="s">
        <v>572</v>
      </c>
      <c r="O2172" s="250">
        <f>'MMA Rev-Exp Region 7'!D$61</f>
        <v>0</v>
      </c>
      <c r="P2172" s="250">
        <f>'MMA Rev-Exp Region 7'!E$61</f>
        <v>0</v>
      </c>
      <c r="Q2172" s="250">
        <f>'MMA Rev-Exp Region 7'!F$61</f>
        <v>0</v>
      </c>
      <c r="R2172" s="250">
        <f>'MMA Rev-Exp Region 7'!G$61</f>
        <v>0</v>
      </c>
      <c r="S2172" s="250">
        <f>'MMA Rev-Exp Region 7'!H$61</f>
        <v>0</v>
      </c>
      <c r="T2172" s="250">
        <f>'MMA Rev-Exp Region 7'!I$61</f>
        <v>0</v>
      </c>
      <c r="U2172" s="250">
        <f>'MMA Rev-Exp Region 7'!J$61</f>
        <v>0</v>
      </c>
      <c r="V2172" s="250">
        <f>'MMA Rev-Exp Region 7'!K$61</f>
        <v>0</v>
      </c>
      <c r="W2172" s="250">
        <f>'MMA Rev-Exp Region 7'!L$61</f>
        <v>0</v>
      </c>
    </row>
    <row r="2173" spans="5:23" ht="28.8" x14ac:dyDescent="0.3">
      <c r="E2173" s="243">
        <f>Jurat!I$1</f>
        <v>0</v>
      </c>
      <c r="F2173" s="244">
        <f>Jurat!D$33</f>
        <v>0</v>
      </c>
      <c r="G2173" s="219" t="s">
        <v>552</v>
      </c>
      <c r="H2173" s="244">
        <v>42460</v>
      </c>
      <c r="I2173" s="219" t="s">
        <v>492</v>
      </c>
      <c r="J2173" s="219" t="s">
        <v>626</v>
      </c>
      <c r="K2173" s="219" t="s">
        <v>558</v>
      </c>
      <c r="L2173" s="219" t="s">
        <v>563</v>
      </c>
      <c r="M2173" s="236">
        <v>9.1</v>
      </c>
      <c r="N2173" s="229" t="s">
        <v>221</v>
      </c>
      <c r="O2173" s="250">
        <f>'MMA Rev-Exp Region 7'!D$63</f>
        <v>0</v>
      </c>
      <c r="P2173" s="250">
        <f>'MMA Rev-Exp Region 7'!E$63</f>
        <v>0</v>
      </c>
      <c r="Q2173" s="250">
        <f>'MMA Rev-Exp Region 7'!F$63</f>
        <v>0</v>
      </c>
      <c r="R2173" s="250">
        <f>'MMA Rev-Exp Region 7'!G$63</f>
        <v>0</v>
      </c>
      <c r="S2173" s="250">
        <f>'MMA Rev-Exp Region 7'!H$63</f>
        <v>0</v>
      </c>
      <c r="T2173" s="250">
        <f>'MMA Rev-Exp Region 7'!I$63</f>
        <v>0</v>
      </c>
      <c r="U2173" s="250">
        <f>'MMA Rev-Exp Region 7'!J$63</f>
        <v>0</v>
      </c>
      <c r="V2173" s="250">
        <f>'MMA Rev-Exp Region 7'!K$63</f>
        <v>0</v>
      </c>
      <c r="W2173" s="250">
        <f>'MMA Rev-Exp Region 7'!L$63</f>
        <v>0</v>
      </c>
    </row>
    <row r="2174" spans="5:23" x14ac:dyDescent="0.3">
      <c r="E2174" s="243">
        <f>Jurat!I$1</f>
        <v>0</v>
      </c>
      <c r="F2174" s="244">
        <f>Jurat!D$33</f>
        <v>0</v>
      </c>
      <c r="G2174" s="219" t="s">
        <v>552</v>
      </c>
      <c r="H2174" s="244">
        <v>42460</v>
      </c>
      <c r="I2174" s="219" t="s">
        <v>492</v>
      </c>
      <c r="J2174" s="219" t="s">
        <v>626</v>
      </c>
      <c r="K2174" s="219" t="s">
        <v>558</v>
      </c>
      <c r="L2174" s="219" t="s">
        <v>563</v>
      </c>
      <c r="M2174" s="236" t="s">
        <v>118</v>
      </c>
      <c r="N2174" s="229" t="s">
        <v>222</v>
      </c>
      <c r="O2174" s="250">
        <f>'MMA Rev-Exp Region 7'!D$64</f>
        <v>0</v>
      </c>
      <c r="P2174" s="250">
        <f>'MMA Rev-Exp Region 7'!E$64</f>
        <v>0</v>
      </c>
      <c r="Q2174" s="250">
        <f>'MMA Rev-Exp Region 7'!F$64</f>
        <v>0</v>
      </c>
      <c r="R2174" s="250">
        <f>'MMA Rev-Exp Region 7'!G$64</f>
        <v>0</v>
      </c>
      <c r="S2174" s="250">
        <f>'MMA Rev-Exp Region 7'!H$64</f>
        <v>0</v>
      </c>
      <c r="T2174" s="250">
        <f>'MMA Rev-Exp Region 7'!I$64</f>
        <v>0</v>
      </c>
      <c r="U2174" s="250">
        <f>'MMA Rev-Exp Region 7'!J$64</f>
        <v>0</v>
      </c>
      <c r="V2174" s="250">
        <f>'MMA Rev-Exp Region 7'!K$64</f>
        <v>0</v>
      </c>
      <c r="W2174" s="250">
        <f>'MMA Rev-Exp Region 7'!L$64</f>
        <v>0</v>
      </c>
    </row>
    <row r="2175" spans="5:23" x14ac:dyDescent="0.3">
      <c r="E2175" s="243">
        <f>Jurat!I$1</f>
        <v>0</v>
      </c>
      <c r="F2175" s="244">
        <f>Jurat!D$33</f>
        <v>0</v>
      </c>
      <c r="G2175" s="219" t="s">
        <v>552</v>
      </c>
      <c r="H2175" s="244">
        <v>42460</v>
      </c>
      <c r="I2175" s="219" t="s">
        <v>492</v>
      </c>
      <c r="J2175" s="219" t="s">
        <v>626</v>
      </c>
      <c r="K2175" s="219" t="s">
        <v>558</v>
      </c>
      <c r="L2175" s="219" t="s">
        <v>563</v>
      </c>
      <c r="M2175" s="236" t="s">
        <v>119</v>
      </c>
      <c r="N2175" s="229" t="s">
        <v>223</v>
      </c>
      <c r="O2175" s="250">
        <f>'MMA Rev-Exp Region 7'!D$65</f>
        <v>0</v>
      </c>
      <c r="P2175" s="250">
        <f>'MMA Rev-Exp Region 7'!E$65</f>
        <v>0</v>
      </c>
      <c r="Q2175" s="250">
        <f>'MMA Rev-Exp Region 7'!F$65</f>
        <v>0</v>
      </c>
      <c r="R2175" s="250">
        <f>'MMA Rev-Exp Region 7'!G$65</f>
        <v>0</v>
      </c>
      <c r="S2175" s="250">
        <f>'MMA Rev-Exp Region 7'!H$65</f>
        <v>0</v>
      </c>
      <c r="T2175" s="250">
        <f>'MMA Rev-Exp Region 7'!I$65</f>
        <v>0</v>
      </c>
      <c r="U2175" s="250">
        <f>'MMA Rev-Exp Region 7'!J$65</f>
        <v>0</v>
      </c>
      <c r="V2175" s="250">
        <f>'MMA Rev-Exp Region 7'!K$65</f>
        <v>0</v>
      </c>
      <c r="W2175" s="250">
        <f>'MMA Rev-Exp Region 7'!L$65</f>
        <v>0</v>
      </c>
    </row>
    <row r="2176" spans="5:23" x14ac:dyDescent="0.3">
      <c r="E2176" s="243">
        <f>Jurat!I$1</f>
        <v>0</v>
      </c>
      <c r="F2176" s="244">
        <f>Jurat!D$33</f>
        <v>0</v>
      </c>
      <c r="G2176" s="219" t="s">
        <v>552</v>
      </c>
      <c r="H2176" s="244">
        <v>42460</v>
      </c>
      <c r="I2176" s="219" t="s">
        <v>492</v>
      </c>
      <c r="J2176" s="219" t="s">
        <v>626</v>
      </c>
      <c r="K2176" s="219" t="s">
        <v>558</v>
      </c>
      <c r="L2176" s="219" t="s">
        <v>563</v>
      </c>
      <c r="M2176" s="236" t="s">
        <v>120</v>
      </c>
      <c r="N2176" s="229" t="s">
        <v>176</v>
      </c>
      <c r="O2176" s="250">
        <f>'MMA Rev-Exp Region 7'!D$66</f>
        <v>0</v>
      </c>
      <c r="P2176" s="250">
        <f>'MMA Rev-Exp Region 7'!E$66</f>
        <v>0</v>
      </c>
      <c r="Q2176" s="250">
        <f>'MMA Rev-Exp Region 7'!F$66</f>
        <v>0</v>
      </c>
      <c r="R2176" s="250">
        <f>'MMA Rev-Exp Region 7'!G$66</f>
        <v>0</v>
      </c>
      <c r="S2176" s="250">
        <f>'MMA Rev-Exp Region 7'!H$66</f>
        <v>0</v>
      </c>
      <c r="T2176" s="250">
        <f>'MMA Rev-Exp Region 7'!I$66</f>
        <v>0</v>
      </c>
      <c r="U2176" s="250">
        <f>'MMA Rev-Exp Region 7'!J$66</f>
        <v>0</v>
      </c>
      <c r="V2176" s="250">
        <f>'MMA Rev-Exp Region 7'!K$66</f>
        <v>0</v>
      </c>
      <c r="W2176" s="250">
        <f>'MMA Rev-Exp Region 7'!L$66</f>
        <v>0</v>
      </c>
    </row>
    <row r="2177" spans="5:23" x14ac:dyDescent="0.3">
      <c r="E2177" s="243">
        <f>Jurat!I$1</f>
        <v>0</v>
      </c>
      <c r="F2177" s="244">
        <f>Jurat!D$33</f>
        <v>0</v>
      </c>
      <c r="G2177" s="219" t="s">
        <v>552</v>
      </c>
      <c r="H2177" s="244">
        <v>42460</v>
      </c>
      <c r="I2177" s="219" t="s">
        <v>492</v>
      </c>
      <c r="J2177" s="219" t="s">
        <v>626</v>
      </c>
      <c r="K2177" s="219" t="s">
        <v>558</v>
      </c>
      <c r="L2177" s="219" t="s">
        <v>563</v>
      </c>
      <c r="M2177" s="236" t="s">
        <v>121</v>
      </c>
      <c r="N2177" s="229" t="s">
        <v>146</v>
      </c>
      <c r="O2177" s="250">
        <f>'MMA Rev-Exp Region 7'!D$67</f>
        <v>0</v>
      </c>
      <c r="P2177" s="250">
        <f>'MMA Rev-Exp Region 7'!E$67</f>
        <v>0</v>
      </c>
      <c r="Q2177" s="250">
        <f>'MMA Rev-Exp Region 7'!F$67</f>
        <v>0</v>
      </c>
      <c r="R2177" s="250">
        <f>'MMA Rev-Exp Region 7'!G$67</f>
        <v>0</v>
      </c>
      <c r="S2177" s="250">
        <f>'MMA Rev-Exp Region 7'!H$67</f>
        <v>0</v>
      </c>
      <c r="T2177" s="250">
        <f>'MMA Rev-Exp Region 7'!I$67</f>
        <v>0</v>
      </c>
      <c r="U2177" s="250">
        <f>'MMA Rev-Exp Region 7'!J$67</f>
        <v>0</v>
      </c>
      <c r="V2177" s="250">
        <f>'MMA Rev-Exp Region 7'!K$67</f>
        <v>0</v>
      </c>
      <c r="W2177" s="250">
        <f>'MMA Rev-Exp Region 7'!L$67</f>
        <v>0</v>
      </c>
    </row>
    <row r="2178" spans="5:23" x14ac:dyDescent="0.3">
      <c r="E2178" s="243">
        <f>Jurat!I$1</f>
        <v>0</v>
      </c>
      <c r="F2178" s="244">
        <f>Jurat!D$33</f>
        <v>0</v>
      </c>
      <c r="G2178" s="219" t="s">
        <v>552</v>
      </c>
      <c r="H2178" s="244">
        <v>42460</v>
      </c>
      <c r="I2178" s="219" t="s">
        <v>492</v>
      </c>
      <c r="J2178" s="219" t="s">
        <v>626</v>
      </c>
      <c r="K2178" s="219" t="s">
        <v>558</v>
      </c>
      <c r="L2178" s="219" t="s">
        <v>563</v>
      </c>
      <c r="M2178" s="236" t="s">
        <v>122</v>
      </c>
      <c r="N2178" s="229" t="s">
        <v>178</v>
      </c>
      <c r="O2178" s="250">
        <f>'MMA Rev-Exp Region 7'!D$68</f>
        <v>0</v>
      </c>
      <c r="P2178" s="250">
        <f>'MMA Rev-Exp Region 7'!E$68</f>
        <v>0</v>
      </c>
      <c r="Q2178" s="250">
        <f>'MMA Rev-Exp Region 7'!F$68</f>
        <v>0</v>
      </c>
      <c r="R2178" s="250">
        <f>'MMA Rev-Exp Region 7'!G$68</f>
        <v>0</v>
      </c>
      <c r="S2178" s="250">
        <f>'MMA Rev-Exp Region 7'!H$68</f>
        <v>0</v>
      </c>
      <c r="T2178" s="250">
        <f>'MMA Rev-Exp Region 7'!I$68</f>
        <v>0</v>
      </c>
      <c r="U2178" s="250">
        <f>'MMA Rev-Exp Region 7'!J$68</f>
        <v>0</v>
      </c>
      <c r="V2178" s="250">
        <f>'MMA Rev-Exp Region 7'!K$68</f>
        <v>0</v>
      </c>
      <c r="W2178" s="250">
        <f>'MMA Rev-Exp Region 7'!L$68</f>
        <v>0</v>
      </c>
    </row>
    <row r="2179" spans="5:23" x14ac:dyDescent="0.3">
      <c r="E2179" s="243">
        <f>Jurat!I$1</f>
        <v>0</v>
      </c>
      <c r="F2179" s="244">
        <f>Jurat!D$33</f>
        <v>0</v>
      </c>
      <c r="G2179" s="219" t="s">
        <v>552</v>
      </c>
      <c r="H2179" s="244">
        <v>42460</v>
      </c>
      <c r="I2179" s="219" t="s">
        <v>492</v>
      </c>
      <c r="J2179" s="219" t="s">
        <v>626</v>
      </c>
      <c r="K2179" s="219" t="s">
        <v>558</v>
      </c>
      <c r="L2179" s="219" t="s">
        <v>563</v>
      </c>
      <c r="M2179" s="236" t="s">
        <v>123</v>
      </c>
      <c r="N2179" s="229" t="s">
        <v>585</v>
      </c>
      <c r="O2179" s="250">
        <f>'MMA Rev-Exp Region 7'!D$69</f>
        <v>0</v>
      </c>
      <c r="P2179" s="250">
        <f>'MMA Rev-Exp Region 7'!E$69</f>
        <v>0</v>
      </c>
      <c r="Q2179" s="250">
        <f>'MMA Rev-Exp Region 7'!F$69</f>
        <v>0</v>
      </c>
      <c r="R2179" s="250">
        <f>'MMA Rev-Exp Region 7'!G$69</f>
        <v>0</v>
      </c>
      <c r="S2179" s="250">
        <f>'MMA Rev-Exp Region 7'!H$69</f>
        <v>0</v>
      </c>
      <c r="T2179" s="250">
        <f>'MMA Rev-Exp Region 7'!I$69</f>
        <v>0</v>
      </c>
      <c r="U2179" s="250">
        <f>'MMA Rev-Exp Region 7'!J$69</f>
        <v>0</v>
      </c>
      <c r="V2179" s="250">
        <f>'MMA Rev-Exp Region 7'!K$69</f>
        <v>0</v>
      </c>
      <c r="W2179" s="250">
        <f>'MMA Rev-Exp Region 7'!L$69</f>
        <v>0</v>
      </c>
    </row>
    <row r="2180" spans="5:23" x14ac:dyDescent="0.3">
      <c r="E2180" s="243">
        <f>Jurat!I$1</f>
        <v>0</v>
      </c>
      <c r="F2180" s="244">
        <f>Jurat!D$33</f>
        <v>0</v>
      </c>
      <c r="G2180" s="219" t="s">
        <v>552</v>
      </c>
      <c r="H2180" s="244">
        <v>42460</v>
      </c>
      <c r="I2180" s="219" t="s">
        <v>492</v>
      </c>
      <c r="J2180" s="219" t="s">
        <v>626</v>
      </c>
      <c r="K2180" s="219" t="s">
        <v>558</v>
      </c>
      <c r="L2180" s="219" t="s">
        <v>6</v>
      </c>
      <c r="M2180" s="236" t="s">
        <v>129</v>
      </c>
      <c r="N2180" s="229" t="s">
        <v>224</v>
      </c>
      <c r="O2180" s="250">
        <f>'MMA Rev-Exp Region 7'!D$71</f>
        <v>0</v>
      </c>
      <c r="P2180" s="250">
        <f>'MMA Rev-Exp Region 7'!E$71</f>
        <v>0</v>
      </c>
      <c r="Q2180" s="250">
        <f>'MMA Rev-Exp Region 7'!F$71</f>
        <v>0</v>
      </c>
      <c r="R2180" s="250">
        <f>'MMA Rev-Exp Region 7'!G$71</f>
        <v>0</v>
      </c>
      <c r="S2180" s="250">
        <f>'MMA Rev-Exp Region 7'!H$71</f>
        <v>0</v>
      </c>
      <c r="T2180" s="250">
        <f>'MMA Rev-Exp Region 7'!I$71</f>
        <v>0</v>
      </c>
      <c r="U2180" s="250">
        <f>'MMA Rev-Exp Region 7'!J$71</f>
        <v>0</v>
      </c>
      <c r="V2180" s="250">
        <f>'MMA Rev-Exp Region 7'!K$71</f>
        <v>0</v>
      </c>
      <c r="W2180" s="250">
        <f>'MMA Rev-Exp Region 7'!L$71</f>
        <v>0</v>
      </c>
    </row>
    <row r="2181" spans="5:23" x14ac:dyDescent="0.3">
      <c r="E2181" s="243">
        <f>Jurat!I$1</f>
        <v>0</v>
      </c>
      <c r="F2181" s="244">
        <f>Jurat!D$33</f>
        <v>0</v>
      </c>
      <c r="G2181" s="219" t="s">
        <v>552</v>
      </c>
      <c r="H2181" s="244">
        <v>42460</v>
      </c>
      <c r="I2181" s="219" t="s">
        <v>492</v>
      </c>
      <c r="J2181" s="219" t="s">
        <v>626</v>
      </c>
      <c r="K2181" s="219" t="s">
        <v>558</v>
      </c>
      <c r="L2181" s="219" t="s">
        <v>6</v>
      </c>
      <c r="M2181" s="236" t="s">
        <v>50</v>
      </c>
      <c r="N2181" s="229" t="s">
        <v>179</v>
      </c>
      <c r="O2181" s="250">
        <f>'MMA Rev-Exp Region 7'!D$72</f>
        <v>0</v>
      </c>
      <c r="P2181" s="250">
        <f>'MMA Rev-Exp Region 7'!E$72</f>
        <v>0</v>
      </c>
      <c r="Q2181" s="250">
        <f>'MMA Rev-Exp Region 7'!F$72</f>
        <v>0</v>
      </c>
      <c r="R2181" s="250">
        <f>'MMA Rev-Exp Region 7'!G$72</f>
        <v>0</v>
      </c>
      <c r="S2181" s="250">
        <f>'MMA Rev-Exp Region 7'!H$72</f>
        <v>0</v>
      </c>
      <c r="T2181" s="250">
        <f>'MMA Rev-Exp Region 7'!I$72</f>
        <v>0</v>
      </c>
      <c r="U2181" s="250">
        <f>'MMA Rev-Exp Region 7'!J$72</f>
        <v>0</v>
      </c>
      <c r="V2181" s="250">
        <f>'MMA Rev-Exp Region 7'!K$72</f>
        <v>0</v>
      </c>
      <c r="W2181" s="250">
        <f>'MMA Rev-Exp Region 7'!L$72</f>
        <v>0</v>
      </c>
    </row>
    <row r="2182" spans="5:23" x14ac:dyDescent="0.3">
      <c r="E2182" s="243">
        <f>Jurat!I$1</f>
        <v>0</v>
      </c>
      <c r="F2182" s="244">
        <f>Jurat!D$33</f>
        <v>0</v>
      </c>
      <c r="G2182" s="219" t="s">
        <v>552</v>
      </c>
      <c r="H2182" s="244">
        <v>42460</v>
      </c>
      <c r="I2182" s="219" t="s">
        <v>492</v>
      </c>
      <c r="J2182" s="219" t="s">
        <v>626</v>
      </c>
      <c r="K2182" s="219" t="s">
        <v>558</v>
      </c>
      <c r="L2182" s="219" t="s">
        <v>6</v>
      </c>
      <c r="M2182" s="236" t="s">
        <v>51</v>
      </c>
      <c r="N2182" s="229" t="s">
        <v>180</v>
      </c>
      <c r="O2182" s="250">
        <f>'MMA Rev-Exp Region 7'!D$73</f>
        <v>0</v>
      </c>
      <c r="P2182" s="250">
        <f>'MMA Rev-Exp Region 7'!E$73</f>
        <v>0</v>
      </c>
      <c r="Q2182" s="250">
        <f>'MMA Rev-Exp Region 7'!F$73</f>
        <v>0</v>
      </c>
      <c r="R2182" s="250">
        <f>'MMA Rev-Exp Region 7'!G$73</f>
        <v>0</v>
      </c>
      <c r="S2182" s="250">
        <f>'MMA Rev-Exp Region 7'!H$73</f>
        <v>0</v>
      </c>
      <c r="T2182" s="250">
        <f>'MMA Rev-Exp Region 7'!I$73</f>
        <v>0</v>
      </c>
      <c r="U2182" s="250">
        <f>'MMA Rev-Exp Region 7'!J$73</f>
        <v>0</v>
      </c>
      <c r="V2182" s="250">
        <f>'MMA Rev-Exp Region 7'!K$73</f>
        <v>0</v>
      </c>
      <c r="W2182" s="250">
        <f>'MMA Rev-Exp Region 7'!L$73</f>
        <v>0</v>
      </c>
    </row>
    <row r="2183" spans="5:23" x14ac:dyDescent="0.3">
      <c r="E2183" s="243">
        <f>Jurat!I$1</f>
        <v>0</v>
      </c>
      <c r="F2183" s="244">
        <f>Jurat!D$33</f>
        <v>0</v>
      </c>
      <c r="G2183" s="219" t="s">
        <v>552</v>
      </c>
      <c r="H2183" s="244">
        <v>42460</v>
      </c>
      <c r="I2183" s="219" t="s">
        <v>492</v>
      </c>
      <c r="J2183" s="219" t="s">
        <v>626</v>
      </c>
      <c r="K2183" s="219" t="s">
        <v>558</v>
      </c>
      <c r="L2183" s="219" t="s">
        <v>6</v>
      </c>
      <c r="M2183" s="236" t="s">
        <v>181</v>
      </c>
      <c r="N2183" s="229" t="s">
        <v>577</v>
      </c>
      <c r="O2183" s="250">
        <f>'MMA Rev-Exp Region 7'!D$74</f>
        <v>0</v>
      </c>
      <c r="P2183" s="250">
        <f>'MMA Rev-Exp Region 7'!E$74</f>
        <v>0</v>
      </c>
      <c r="Q2183" s="250">
        <f>'MMA Rev-Exp Region 7'!F$74</f>
        <v>0</v>
      </c>
      <c r="R2183" s="250">
        <f>'MMA Rev-Exp Region 7'!G$74</f>
        <v>0</v>
      </c>
      <c r="S2183" s="250">
        <f>'MMA Rev-Exp Region 7'!H$74</f>
        <v>0</v>
      </c>
      <c r="T2183" s="250">
        <f>'MMA Rev-Exp Region 7'!I$74</f>
        <v>0</v>
      </c>
      <c r="U2183" s="250">
        <f>'MMA Rev-Exp Region 7'!J$74</f>
        <v>0</v>
      </c>
      <c r="V2183" s="250">
        <f>'MMA Rev-Exp Region 7'!K$74</f>
        <v>0</v>
      </c>
      <c r="W2183" s="250">
        <f>'MMA Rev-Exp Region 7'!L$74</f>
        <v>0</v>
      </c>
    </row>
    <row r="2184" spans="5:23" x14ac:dyDescent="0.3">
      <c r="E2184" s="243">
        <f>Jurat!I$1</f>
        <v>0</v>
      </c>
      <c r="F2184" s="244">
        <f>Jurat!D$33</f>
        <v>0</v>
      </c>
      <c r="G2184" s="219" t="s">
        <v>552</v>
      </c>
      <c r="H2184" s="244">
        <v>42460</v>
      </c>
      <c r="I2184" s="219" t="s">
        <v>492</v>
      </c>
      <c r="J2184" s="219" t="s">
        <v>626</v>
      </c>
      <c r="K2184" s="219" t="s">
        <v>558</v>
      </c>
      <c r="L2184" s="219" t="s">
        <v>547</v>
      </c>
      <c r="M2184" s="237" t="s">
        <v>132</v>
      </c>
      <c r="N2184" s="228" t="s">
        <v>36</v>
      </c>
      <c r="O2184" s="250">
        <f>'MMA Rev-Exp Region 7'!D$80</f>
        <v>0</v>
      </c>
      <c r="P2184" s="250">
        <f>'MMA Rev-Exp Region 7'!E$80</f>
        <v>0</v>
      </c>
      <c r="Q2184" s="250">
        <f>'MMA Rev-Exp Region 7'!F$80</f>
        <v>0</v>
      </c>
      <c r="R2184" s="250">
        <f>'MMA Rev-Exp Region 7'!G$80</f>
        <v>0</v>
      </c>
      <c r="S2184" s="250">
        <f>'MMA Rev-Exp Region 7'!H$80</f>
        <v>0</v>
      </c>
      <c r="T2184" s="250">
        <f>'MMA Rev-Exp Region 7'!I$80</f>
        <v>0</v>
      </c>
      <c r="U2184" s="250">
        <f>'MMA Rev-Exp Region 7'!J$80</f>
        <v>0</v>
      </c>
      <c r="V2184" s="250">
        <f>'MMA Rev-Exp Region 7'!K$80</f>
        <v>0</v>
      </c>
      <c r="W2184" s="250">
        <f>'MMA Rev-Exp Region 7'!L$80</f>
        <v>0</v>
      </c>
    </row>
    <row r="2185" spans="5:23" x14ac:dyDescent="0.3">
      <c r="E2185" s="243">
        <f>Jurat!I$1</f>
        <v>0</v>
      </c>
      <c r="F2185" s="244">
        <f>Jurat!D$33</f>
        <v>0</v>
      </c>
      <c r="G2185" s="219" t="s">
        <v>552</v>
      </c>
      <c r="H2185" s="244">
        <v>42460</v>
      </c>
      <c r="I2185" s="219" t="s">
        <v>492</v>
      </c>
      <c r="J2185" s="219" t="s">
        <v>626</v>
      </c>
      <c r="K2185" s="219" t="s">
        <v>558</v>
      </c>
      <c r="L2185" s="219" t="s">
        <v>547</v>
      </c>
      <c r="M2185" s="237" t="s">
        <v>182</v>
      </c>
      <c r="N2185" s="228" t="s">
        <v>148</v>
      </c>
      <c r="O2185" s="250">
        <f>'MMA Rev-Exp Region 7'!D$81</f>
        <v>0</v>
      </c>
      <c r="P2185" s="250">
        <f>'MMA Rev-Exp Region 7'!E$81</f>
        <v>0</v>
      </c>
      <c r="Q2185" s="250">
        <f>'MMA Rev-Exp Region 7'!F$81</f>
        <v>0</v>
      </c>
      <c r="R2185" s="250">
        <f>'MMA Rev-Exp Region 7'!G$81</f>
        <v>0</v>
      </c>
      <c r="S2185" s="250">
        <f>'MMA Rev-Exp Region 7'!H$81</f>
        <v>0</v>
      </c>
      <c r="T2185" s="250">
        <f>'MMA Rev-Exp Region 7'!I$81</f>
        <v>0</v>
      </c>
      <c r="U2185" s="250">
        <f>'MMA Rev-Exp Region 7'!J$81</f>
        <v>0</v>
      </c>
      <c r="V2185" s="250">
        <f>'MMA Rev-Exp Region 7'!K$81</f>
        <v>0</v>
      </c>
      <c r="W2185" s="250">
        <f>'MMA Rev-Exp Region 7'!L$81</f>
        <v>0</v>
      </c>
    </row>
    <row r="2186" spans="5:23" x14ac:dyDescent="0.3">
      <c r="E2186" s="243">
        <f>Jurat!I$1</f>
        <v>0</v>
      </c>
      <c r="F2186" s="244">
        <f>Jurat!D$33</f>
        <v>0</v>
      </c>
      <c r="G2186" s="219" t="s">
        <v>552</v>
      </c>
      <c r="H2186" s="244">
        <v>42460</v>
      </c>
      <c r="I2186" s="219" t="s">
        <v>492</v>
      </c>
      <c r="J2186" s="219" t="s">
        <v>626</v>
      </c>
      <c r="K2186" s="219" t="s">
        <v>558</v>
      </c>
      <c r="L2186" s="219" t="s">
        <v>547</v>
      </c>
      <c r="M2186" s="237" t="s">
        <v>184</v>
      </c>
      <c r="N2186" s="228" t="s">
        <v>44</v>
      </c>
      <c r="O2186" s="250">
        <f>'MMA Rev-Exp Region 7'!D$83</f>
        <v>0</v>
      </c>
      <c r="P2186" s="250">
        <f>'MMA Rev-Exp Region 7'!E$83</f>
        <v>0</v>
      </c>
      <c r="Q2186" s="250">
        <f>'MMA Rev-Exp Region 7'!F$83</f>
        <v>0</v>
      </c>
      <c r="R2186" s="250">
        <f>'MMA Rev-Exp Region 7'!G$83</f>
        <v>0</v>
      </c>
      <c r="S2186" s="250">
        <f>'MMA Rev-Exp Region 7'!H$83</f>
        <v>0</v>
      </c>
      <c r="T2186" s="250">
        <f>'MMA Rev-Exp Region 7'!I$83</f>
        <v>0</v>
      </c>
      <c r="U2186" s="250">
        <f>'MMA Rev-Exp Region 7'!J$83</f>
        <v>0</v>
      </c>
      <c r="V2186" s="250">
        <f>'MMA Rev-Exp Region 7'!K$83</f>
        <v>0</v>
      </c>
      <c r="W2186" s="250">
        <f>'MMA Rev-Exp Region 7'!L$83</f>
        <v>0</v>
      </c>
    </row>
    <row r="2187" spans="5:23" x14ac:dyDescent="0.3">
      <c r="E2187" s="243">
        <f>Jurat!I$1</f>
        <v>0</v>
      </c>
      <c r="F2187" s="244">
        <f>Jurat!D$33</f>
        <v>0</v>
      </c>
      <c r="G2187" s="219" t="s">
        <v>552</v>
      </c>
      <c r="H2187" s="244">
        <v>42460</v>
      </c>
      <c r="I2187" s="219" t="s">
        <v>492</v>
      </c>
      <c r="J2187" s="219" t="s">
        <v>626</v>
      </c>
      <c r="K2187" s="219" t="s">
        <v>558</v>
      </c>
      <c r="L2187" s="219" t="s">
        <v>547</v>
      </c>
      <c r="M2187" s="237" t="s">
        <v>185</v>
      </c>
      <c r="N2187" s="228" t="s">
        <v>427</v>
      </c>
      <c r="O2187" s="250">
        <f>'MMA Rev-Exp Region 7'!D$84</f>
        <v>0</v>
      </c>
      <c r="P2187" s="250">
        <f>'MMA Rev-Exp Region 7'!E$84</f>
        <v>0</v>
      </c>
      <c r="Q2187" s="250">
        <f>'MMA Rev-Exp Region 7'!F$84</f>
        <v>0</v>
      </c>
      <c r="R2187" s="250">
        <f>'MMA Rev-Exp Region 7'!G$84</f>
        <v>0</v>
      </c>
      <c r="S2187" s="250">
        <f>'MMA Rev-Exp Region 7'!H$84</f>
        <v>0</v>
      </c>
      <c r="T2187" s="250">
        <f>'MMA Rev-Exp Region 7'!I$84</f>
        <v>0</v>
      </c>
      <c r="U2187" s="250">
        <f>'MMA Rev-Exp Region 7'!J$84</f>
        <v>0</v>
      </c>
      <c r="V2187" s="250">
        <f>'MMA Rev-Exp Region 7'!K$84</f>
        <v>0</v>
      </c>
      <c r="W2187" s="250">
        <f>'MMA Rev-Exp Region 7'!L$84</f>
        <v>0</v>
      </c>
    </row>
    <row r="2188" spans="5:23" x14ac:dyDescent="0.3">
      <c r="E2188" s="243">
        <f>Jurat!I$1</f>
        <v>0</v>
      </c>
      <c r="F2188" s="244">
        <f>Jurat!D$33</f>
        <v>0</v>
      </c>
      <c r="G2188" s="219" t="s">
        <v>552</v>
      </c>
      <c r="H2188" s="244">
        <v>42460</v>
      </c>
      <c r="I2188" s="219" t="s">
        <v>492</v>
      </c>
      <c r="J2188" s="219" t="s">
        <v>626</v>
      </c>
      <c r="K2188" s="219" t="s">
        <v>564</v>
      </c>
      <c r="L2188" s="219" t="s">
        <v>549</v>
      </c>
      <c r="M2188" s="236" t="s">
        <v>133</v>
      </c>
      <c r="N2188" s="228" t="s">
        <v>30</v>
      </c>
      <c r="O2188" s="250">
        <f>'MMA Rev-Exp Region 7'!D$89</f>
        <v>0</v>
      </c>
      <c r="P2188" s="250">
        <v>0</v>
      </c>
      <c r="Q2188" s="250">
        <v>0</v>
      </c>
      <c r="R2188" s="250">
        <v>0</v>
      </c>
      <c r="S2188" s="250">
        <v>0</v>
      </c>
      <c r="T2188" s="250">
        <v>0</v>
      </c>
      <c r="U2188" s="250">
        <v>0</v>
      </c>
      <c r="V2188" s="250">
        <v>0</v>
      </c>
      <c r="W2188" s="250">
        <v>0</v>
      </c>
    </row>
    <row r="2189" spans="5:23" x14ac:dyDescent="0.3">
      <c r="E2189" s="243">
        <f>Jurat!I$1</f>
        <v>0</v>
      </c>
      <c r="F2189" s="244">
        <f>Jurat!D$33</f>
        <v>0</v>
      </c>
      <c r="G2189" s="219" t="s">
        <v>552</v>
      </c>
      <c r="H2189" s="244">
        <v>42460</v>
      </c>
      <c r="I2189" s="219" t="s">
        <v>492</v>
      </c>
      <c r="J2189" s="219" t="s">
        <v>626</v>
      </c>
      <c r="K2189" s="219" t="s">
        <v>564</v>
      </c>
      <c r="L2189" s="219" t="s">
        <v>549</v>
      </c>
      <c r="M2189" s="236" t="s">
        <v>134</v>
      </c>
      <c r="N2189" s="231" t="s">
        <v>109</v>
      </c>
      <c r="O2189" s="250">
        <f>'MMA Rev-Exp Region 7'!D$90</f>
        <v>0</v>
      </c>
      <c r="P2189" s="250">
        <v>0</v>
      </c>
      <c r="Q2189" s="250">
        <v>0</v>
      </c>
      <c r="R2189" s="250">
        <v>0</v>
      </c>
      <c r="S2189" s="250">
        <v>0</v>
      </c>
      <c r="T2189" s="250">
        <v>0</v>
      </c>
      <c r="U2189" s="250">
        <v>0</v>
      </c>
      <c r="V2189" s="250">
        <v>0</v>
      </c>
      <c r="W2189" s="250">
        <v>0</v>
      </c>
    </row>
    <row r="2190" spans="5:23" x14ac:dyDescent="0.3">
      <c r="E2190" s="243">
        <f>Jurat!I$1</f>
        <v>0</v>
      </c>
      <c r="F2190" s="244">
        <f>Jurat!D$33</f>
        <v>0</v>
      </c>
      <c r="G2190" s="219" t="s">
        <v>552</v>
      </c>
      <c r="H2190" s="244">
        <v>42460</v>
      </c>
      <c r="I2190" s="219" t="s">
        <v>492</v>
      </c>
      <c r="J2190" s="219" t="s">
        <v>626</v>
      </c>
      <c r="K2190" s="219" t="s">
        <v>564</v>
      </c>
      <c r="L2190" s="219" t="s">
        <v>549</v>
      </c>
      <c r="M2190" s="236" t="s">
        <v>135</v>
      </c>
      <c r="N2190" s="228" t="s">
        <v>110</v>
      </c>
      <c r="O2190" s="250">
        <f>'MMA Rev-Exp Region 7'!D$91</f>
        <v>0</v>
      </c>
      <c r="P2190" s="250">
        <v>0</v>
      </c>
      <c r="Q2190" s="250">
        <v>0</v>
      </c>
      <c r="R2190" s="250">
        <v>0</v>
      </c>
      <c r="S2190" s="250">
        <v>0</v>
      </c>
      <c r="T2190" s="250">
        <v>0</v>
      </c>
      <c r="U2190" s="250">
        <v>0</v>
      </c>
      <c r="V2190" s="250">
        <v>0</v>
      </c>
      <c r="W2190" s="250">
        <v>0</v>
      </c>
    </row>
    <row r="2191" spans="5:23" x14ac:dyDescent="0.3">
      <c r="E2191" s="243">
        <f>Jurat!I$1</f>
        <v>0</v>
      </c>
      <c r="F2191" s="244">
        <f>Jurat!D$33</f>
        <v>0</v>
      </c>
      <c r="G2191" s="219" t="s">
        <v>552</v>
      </c>
      <c r="H2191" s="244">
        <v>42460</v>
      </c>
      <c r="I2191" s="219" t="s">
        <v>492</v>
      </c>
      <c r="J2191" s="219" t="s">
        <v>626</v>
      </c>
      <c r="K2191" s="219" t="s">
        <v>564</v>
      </c>
      <c r="L2191" s="219" t="s">
        <v>549</v>
      </c>
      <c r="M2191" s="239" t="s">
        <v>136</v>
      </c>
      <c r="N2191" s="228" t="s">
        <v>111</v>
      </c>
      <c r="O2191" s="250">
        <f>'MMA Rev-Exp Region 7'!D$92</f>
        <v>0</v>
      </c>
      <c r="P2191" s="250">
        <v>0</v>
      </c>
      <c r="Q2191" s="250">
        <v>0</v>
      </c>
      <c r="R2191" s="250">
        <v>0</v>
      </c>
      <c r="S2191" s="250">
        <v>0</v>
      </c>
      <c r="T2191" s="250">
        <v>0</v>
      </c>
      <c r="U2191" s="250">
        <v>0</v>
      </c>
      <c r="V2191" s="250">
        <v>0</v>
      </c>
      <c r="W2191" s="250">
        <v>0</v>
      </c>
    </row>
    <row r="2192" spans="5:23" x14ac:dyDescent="0.3">
      <c r="E2192" s="243">
        <f>Jurat!I$1</f>
        <v>0</v>
      </c>
      <c r="F2192" s="244">
        <f>Jurat!D$33</f>
        <v>0</v>
      </c>
      <c r="G2192" s="219" t="s">
        <v>552</v>
      </c>
      <c r="H2192" s="244">
        <v>42460</v>
      </c>
      <c r="I2192" s="219" t="s">
        <v>492</v>
      </c>
      <c r="J2192" s="219" t="s">
        <v>626</v>
      </c>
      <c r="K2192" s="219" t="s">
        <v>564</v>
      </c>
      <c r="L2192" s="219" t="s">
        <v>549</v>
      </c>
      <c r="M2192" s="239" t="s">
        <v>137</v>
      </c>
      <c r="N2192" s="228" t="s">
        <v>112</v>
      </c>
      <c r="O2192" s="250">
        <f>'MMA Rev-Exp Region 7'!D$93</f>
        <v>0</v>
      </c>
      <c r="P2192" s="250">
        <v>0</v>
      </c>
      <c r="Q2192" s="250">
        <v>0</v>
      </c>
      <c r="R2192" s="250">
        <v>0</v>
      </c>
      <c r="S2192" s="250">
        <v>0</v>
      </c>
      <c r="T2192" s="250">
        <v>0</v>
      </c>
      <c r="U2192" s="250">
        <v>0</v>
      </c>
      <c r="V2192" s="250">
        <v>0</v>
      </c>
      <c r="W2192" s="250">
        <v>0</v>
      </c>
    </row>
    <row r="2193" spans="5:23" x14ac:dyDescent="0.3">
      <c r="E2193" s="243">
        <f>Jurat!I$1</f>
        <v>0</v>
      </c>
      <c r="F2193" s="244">
        <f>Jurat!D$33</f>
        <v>0</v>
      </c>
      <c r="G2193" s="219" t="s">
        <v>552</v>
      </c>
      <c r="H2193" s="244">
        <v>42460</v>
      </c>
      <c r="I2193" s="219" t="s">
        <v>492</v>
      </c>
      <c r="J2193" s="219" t="s">
        <v>626</v>
      </c>
      <c r="K2193" s="219" t="s">
        <v>564</v>
      </c>
      <c r="L2193" s="219" t="s">
        <v>549</v>
      </c>
      <c r="M2193" s="236" t="s">
        <v>138</v>
      </c>
      <c r="N2193" s="231" t="s">
        <v>31</v>
      </c>
      <c r="O2193" s="250">
        <f>'MMA Rev-Exp Region 7'!D$94</f>
        <v>0</v>
      </c>
      <c r="P2193" s="250">
        <v>0</v>
      </c>
      <c r="Q2193" s="250">
        <v>0</v>
      </c>
      <c r="R2193" s="250">
        <v>0</v>
      </c>
      <c r="S2193" s="250">
        <v>0</v>
      </c>
      <c r="T2193" s="250">
        <v>0</v>
      </c>
      <c r="U2193" s="250">
        <v>0</v>
      </c>
      <c r="V2193" s="250">
        <v>0</v>
      </c>
      <c r="W2193" s="250">
        <v>0</v>
      </c>
    </row>
    <row r="2194" spans="5:23" x14ac:dyDescent="0.3">
      <c r="E2194" s="243">
        <f>Jurat!I$1</f>
        <v>0</v>
      </c>
      <c r="F2194" s="244">
        <f>Jurat!D$33</f>
        <v>0</v>
      </c>
      <c r="G2194" s="219" t="s">
        <v>552</v>
      </c>
      <c r="H2194" s="244">
        <v>42460</v>
      </c>
      <c r="I2194" s="219" t="s">
        <v>492</v>
      </c>
      <c r="J2194" s="219" t="s">
        <v>626</v>
      </c>
      <c r="K2194" s="219" t="s">
        <v>550</v>
      </c>
      <c r="L2194" s="219" t="s">
        <v>550</v>
      </c>
      <c r="M2194" s="237" t="s">
        <v>140</v>
      </c>
      <c r="N2194" s="231" t="s">
        <v>424</v>
      </c>
      <c r="O2194" s="250">
        <f>'MMA Rev-Exp Region 7'!D$96</f>
        <v>0</v>
      </c>
      <c r="P2194" s="250">
        <v>0</v>
      </c>
      <c r="Q2194" s="250">
        <v>0</v>
      </c>
      <c r="R2194" s="250">
        <v>0</v>
      </c>
      <c r="S2194" s="250">
        <v>0</v>
      </c>
      <c r="T2194" s="250">
        <v>0</v>
      </c>
      <c r="U2194" s="250">
        <v>0</v>
      </c>
      <c r="V2194" s="250">
        <v>0</v>
      </c>
      <c r="W2194" s="250">
        <v>0</v>
      </c>
    </row>
    <row r="2195" spans="5:23" x14ac:dyDescent="0.3">
      <c r="E2195" s="243">
        <f>Jurat!I$1</f>
        <v>0</v>
      </c>
      <c r="F2195" s="244">
        <f>Jurat!D$33</f>
        <v>0</v>
      </c>
      <c r="G2195" s="219" t="s">
        <v>552</v>
      </c>
      <c r="H2195" s="244">
        <v>42460</v>
      </c>
      <c r="I2195" s="219" t="s">
        <v>492</v>
      </c>
      <c r="J2195" s="219" t="s">
        <v>626</v>
      </c>
      <c r="K2195" s="219" t="s">
        <v>550</v>
      </c>
      <c r="L2195" s="219" t="s">
        <v>550</v>
      </c>
      <c r="M2195" s="237" t="s">
        <v>141</v>
      </c>
      <c r="N2195" s="231" t="s">
        <v>417</v>
      </c>
      <c r="O2195" s="250">
        <f>'MMA Rev-Exp Region 7'!D$97</f>
        <v>0</v>
      </c>
      <c r="P2195" s="250">
        <v>0</v>
      </c>
      <c r="Q2195" s="250">
        <v>0</v>
      </c>
      <c r="R2195" s="250">
        <v>0</v>
      </c>
      <c r="S2195" s="250">
        <v>0</v>
      </c>
      <c r="T2195" s="250">
        <v>0</v>
      </c>
      <c r="U2195" s="250">
        <v>0</v>
      </c>
      <c r="V2195" s="250">
        <v>0</v>
      </c>
      <c r="W2195" s="250">
        <v>0</v>
      </c>
    </row>
    <row r="2196" spans="5:23" ht="28.8" x14ac:dyDescent="0.3">
      <c r="E2196" s="243">
        <f>Jurat!I$1</f>
        <v>0</v>
      </c>
      <c r="F2196" s="244">
        <f>Jurat!D$33</f>
        <v>0</v>
      </c>
      <c r="G2196" s="219" t="s">
        <v>552</v>
      </c>
      <c r="H2196" s="244">
        <v>42460</v>
      </c>
      <c r="I2196" s="219" t="s">
        <v>492</v>
      </c>
      <c r="J2196" s="219" t="s">
        <v>626</v>
      </c>
      <c r="K2196" s="219" t="s">
        <v>550</v>
      </c>
      <c r="L2196" s="219" t="s">
        <v>550</v>
      </c>
      <c r="M2196" s="237" t="s">
        <v>142</v>
      </c>
      <c r="N2196" s="231" t="s">
        <v>197</v>
      </c>
      <c r="O2196" s="250">
        <f>'MMA Rev-Exp Region 7'!D$98</f>
        <v>0</v>
      </c>
      <c r="P2196" s="250">
        <v>0</v>
      </c>
      <c r="Q2196" s="250">
        <v>0</v>
      </c>
      <c r="R2196" s="250">
        <v>0</v>
      </c>
      <c r="S2196" s="250">
        <v>0</v>
      </c>
      <c r="T2196" s="250">
        <v>0</v>
      </c>
      <c r="U2196" s="250">
        <v>0</v>
      </c>
      <c r="V2196" s="250">
        <v>0</v>
      </c>
      <c r="W2196" s="250">
        <v>0</v>
      </c>
    </row>
    <row r="2197" spans="5:23" x14ac:dyDescent="0.3">
      <c r="E2197" s="243">
        <f>Jurat!I$1</f>
        <v>0</v>
      </c>
      <c r="F2197" s="244">
        <f>Jurat!D$33</f>
        <v>0</v>
      </c>
      <c r="G2197" s="219" t="s">
        <v>552</v>
      </c>
      <c r="H2197" s="244">
        <v>42460</v>
      </c>
      <c r="I2197" s="219" t="s">
        <v>492</v>
      </c>
      <c r="J2197" s="219" t="s">
        <v>627</v>
      </c>
      <c r="K2197" s="234" t="s">
        <v>29</v>
      </c>
      <c r="L2197" s="234" t="s">
        <v>29</v>
      </c>
      <c r="M2197" s="237" t="s">
        <v>325</v>
      </c>
      <c r="N2197" s="231" t="s">
        <v>29</v>
      </c>
      <c r="O2197" s="250">
        <f>'MMA Rev-Exp Region 7'!D$105</f>
        <v>0</v>
      </c>
      <c r="P2197" s="250">
        <v>0</v>
      </c>
      <c r="Q2197" s="250">
        <v>0</v>
      </c>
      <c r="R2197" s="250">
        <v>0</v>
      </c>
      <c r="S2197" s="250">
        <v>0</v>
      </c>
      <c r="T2197" s="250">
        <v>0</v>
      </c>
      <c r="U2197" s="250">
        <v>0</v>
      </c>
      <c r="V2197" s="250">
        <v>0</v>
      </c>
      <c r="W2197" s="250">
        <v>0</v>
      </c>
    </row>
    <row r="2198" spans="5:23" x14ac:dyDescent="0.3">
      <c r="E2198" s="243">
        <f>Jurat!I$1</f>
        <v>0</v>
      </c>
      <c r="F2198" s="244">
        <f>Jurat!D$33</f>
        <v>0</v>
      </c>
      <c r="G2198" s="219" t="s">
        <v>552</v>
      </c>
      <c r="H2198" s="244">
        <v>42460</v>
      </c>
      <c r="I2198" s="219" t="s">
        <v>492</v>
      </c>
      <c r="J2198" s="219" t="s">
        <v>628</v>
      </c>
      <c r="K2198" s="219" t="s">
        <v>629</v>
      </c>
      <c r="L2198" s="234" t="s">
        <v>629</v>
      </c>
      <c r="M2198" s="238" t="s">
        <v>327</v>
      </c>
      <c r="N2198" s="231" t="s">
        <v>419</v>
      </c>
      <c r="O2198" s="250">
        <f>'MMA Rev-Exp Region 7'!D$107</f>
        <v>0</v>
      </c>
      <c r="P2198" s="250">
        <v>0</v>
      </c>
      <c r="Q2198" s="250">
        <v>0</v>
      </c>
      <c r="R2198" s="250">
        <v>0</v>
      </c>
      <c r="S2198" s="250">
        <v>0</v>
      </c>
      <c r="T2198" s="250">
        <v>0</v>
      </c>
      <c r="U2198" s="250">
        <v>0</v>
      </c>
      <c r="V2198" s="250">
        <v>0</v>
      </c>
      <c r="W2198" s="250">
        <v>0</v>
      </c>
    </row>
    <row r="2199" spans="5:23" x14ac:dyDescent="0.3">
      <c r="E2199" s="243">
        <f>Jurat!I$1</f>
        <v>0</v>
      </c>
      <c r="F2199" s="244">
        <f>Jurat!D$33</f>
        <v>0</v>
      </c>
      <c r="G2199" s="219" t="s">
        <v>552</v>
      </c>
      <c r="H2199" s="244">
        <v>42460</v>
      </c>
      <c r="I2199" s="219" t="s">
        <v>492</v>
      </c>
      <c r="J2199" s="219" t="s">
        <v>627</v>
      </c>
      <c r="K2199" s="219" t="s">
        <v>630</v>
      </c>
      <c r="L2199" s="234" t="s">
        <v>630</v>
      </c>
      <c r="M2199" s="238" t="s">
        <v>201</v>
      </c>
      <c r="N2199" s="231" t="s">
        <v>421</v>
      </c>
      <c r="O2199" s="250">
        <f>'MMA Rev-Exp Region 7'!D$108</f>
        <v>0</v>
      </c>
      <c r="P2199" s="250">
        <v>0</v>
      </c>
      <c r="Q2199" s="250">
        <v>0</v>
      </c>
      <c r="R2199" s="250">
        <v>0</v>
      </c>
      <c r="S2199" s="250">
        <v>0</v>
      </c>
      <c r="T2199" s="250">
        <v>0</v>
      </c>
      <c r="U2199" s="250">
        <v>0</v>
      </c>
      <c r="V2199" s="250">
        <v>0</v>
      </c>
      <c r="W2199" s="250">
        <v>0</v>
      </c>
    </row>
    <row r="2200" spans="5:23" x14ac:dyDescent="0.3">
      <c r="E2200" s="243">
        <f>Jurat!I$1</f>
        <v>0</v>
      </c>
      <c r="F2200" s="244">
        <f>Jurat!D$33</f>
        <v>0</v>
      </c>
      <c r="G2200" s="219" t="s">
        <v>552</v>
      </c>
      <c r="H2200" s="244">
        <v>42460</v>
      </c>
      <c r="I2200" s="219" t="s">
        <v>492</v>
      </c>
      <c r="J2200" s="219" t="s">
        <v>627</v>
      </c>
      <c r="K2200" s="219" t="s">
        <v>630</v>
      </c>
      <c r="L2200" s="234" t="s">
        <v>630</v>
      </c>
      <c r="M2200" s="238" t="s">
        <v>202</v>
      </c>
      <c r="N2200" s="231" t="s">
        <v>420</v>
      </c>
      <c r="O2200" s="250">
        <f>'MMA Rev-Exp Region 7'!D$109</f>
        <v>0</v>
      </c>
      <c r="P2200" s="250">
        <v>0</v>
      </c>
      <c r="Q2200" s="250">
        <v>0</v>
      </c>
      <c r="R2200" s="250">
        <v>0</v>
      </c>
      <c r="S2200" s="250">
        <v>0</v>
      </c>
      <c r="T2200" s="250">
        <v>0</v>
      </c>
      <c r="U2200" s="250">
        <v>0</v>
      </c>
      <c r="V2200" s="250">
        <v>0</v>
      </c>
      <c r="W2200" s="250">
        <v>0</v>
      </c>
    </row>
    <row r="2201" spans="5:23" x14ac:dyDescent="0.3">
      <c r="E2201" s="243">
        <f>Jurat!I$1</f>
        <v>0</v>
      </c>
      <c r="F2201" s="244">
        <f>Jurat!D$33</f>
        <v>0</v>
      </c>
      <c r="G2201" s="219" t="s">
        <v>552</v>
      </c>
      <c r="H2201" s="244">
        <v>42460</v>
      </c>
      <c r="I2201" s="219" t="s">
        <v>492</v>
      </c>
      <c r="J2201" s="219" t="s">
        <v>627</v>
      </c>
      <c r="K2201" s="219" t="s">
        <v>630</v>
      </c>
      <c r="L2201" s="234" t="s">
        <v>630</v>
      </c>
      <c r="M2201" s="238" t="s">
        <v>203</v>
      </c>
      <c r="N2201" s="231" t="s">
        <v>28</v>
      </c>
      <c r="O2201" s="250">
        <f>'MMA Rev-Exp Region 7'!D$110</f>
        <v>0</v>
      </c>
      <c r="P2201" s="250">
        <v>0</v>
      </c>
      <c r="Q2201" s="250">
        <v>0</v>
      </c>
      <c r="R2201" s="250">
        <v>0</v>
      </c>
      <c r="S2201" s="250">
        <v>0</v>
      </c>
      <c r="T2201" s="250">
        <v>0</v>
      </c>
      <c r="U2201" s="250">
        <v>0</v>
      </c>
      <c r="V2201" s="250">
        <v>0</v>
      </c>
      <c r="W2201" s="250">
        <v>0</v>
      </c>
    </row>
    <row r="2202" spans="5:23" x14ac:dyDescent="0.3">
      <c r="E2202" s="243">
        <f>Jurat!I$1</f>
        <v>0</v>
      </c>
      <c r="F2202" s="244">
        <f>Jurat!D$33</f>
        <v>0</v>
      </c>
      <c r="G2202" s="219" t="s">
        <v>552</v>
      </c>
      <c r="H2202" s="244">
        <v>42460</v>
      </c>
      <c r="I2202" s="219" t="s">
        <v>492</v>
      </c>
      <c r="J2202" s="219" t="s">
        <v>627</v>
      </c>
      <c r="K2202" s="219" t="s">
        <v>630</v>
      </c>
      <c r="L2202" s="234" t="s">
        <v>630</v>
      </c>
      <c r="M2202" s="238" t="s">
        <v>204</v>
      </c>
      <c r="N2202" s="231" t="s">
        <v>205</v>
      </c>
      <c r="O2202" s="250">
        <f>'MMA Rev-Exp Region 7'!D$111</f>
        <v>0</v>
      </c>
      <c r="P2202" s="250">
        <v>0</v>
      </c>
      <c r="Q2202" s="250">
        <v>0</v>
      </c>
      <c r="R2202" s="250">
        <v>0</v>
      </c>
      <c r="S2202" s="250">
        <v>0</v>
      </c>
      <c r="T2202" s="250">
        <v>0</v>
      </c>
      <c r="U2202" s="250">
        <v>0</v>
      </c>
      <c r="V2202" s="250">
        <v>0</v>
      </c>
      <c r="W2202" s="250">
        <v>0</v>
      </c>
    </row>
    <row r="2203" spans="5:23" ht="28.8" x14ac:dyDescent="0.3">
      <c r="E2203" s="243">
        <f>Jurat!I$1</f>
        <v>0</v>
      </c>
      <c r="F2203" s="244">
        <f>Jurat!D$33</f>
        <v>0</v>
      </c>
      <c r="G2203" s="219" t="s">
        <v>552</v>
      </c>
      <c r="H2203" s="244">
        <v>42460</v>
      </c>
      <c r="I2203" s="219" t="s">
        <v>492</v>
      </c>
      <c r="J2203" s="219" t="s">
        <v>627</v>
      </c>
      <c r="K2203" s="219" t="s">
        <v>29</v>
      </c>
      <c r="L2203" s="234" t="s">
        <v>29</v>
      </c>
      <c r="M2203" s="238" t="s">
        <v>207</v>
      </c>
      <c r="N2203" s="231" t="s">
        <v>422</v>
      </c>
      <c r="O2203" s="250">
        <f>'MMA Rev-Exp Region 7'!D$113</f>
        <v>0</v>
      </c>
      <c r="P2203" s="250">
        <v>0</v>
      </c>
      <c r="Q2203" s="250">
        <v>0</v>
      </c>
      <c r="R2203" s="250">
        <v>0</v>
      </c>
      <c r="S2203" s="250">
        <v>0</v>
      </c>
      <c r="T2203" s="250">
        <v>0</v>
      </c>
      <c r="U2203" s="250">
        <v>0</v>
      </c>
      <c r="V2203" s="250">
        <v>0</v>
      </c>
      <c r="W2203" s="250">
        <v>0</v>
      </c>
    </row>
    <row r="2204" spans="5:23" x14ac:dyDescent="0.3">
      <c r="E2204" s="243">
        <f>Jurat!I$1</f>
        <v>0</v>
      </c>
      <c r="F2204" s="244">
        <f>Jurat!D$33</f>
        <v>0</v>
      </c>
      <c r="G2204" s="219" t="s">
        <v>552</v>
      </c>
      <c r="H2204" s="244">
        <v>42460</v>
      </c>
      <c r="I2204" s="219" t="s">
        <v>492</v>
      </c>
      <c r="J2204" s="219" t="s">
        <v>628</v>
      </c>
      <c r="K2204" s="219" t="s">
        <v>629</v>
      </c>
      <c r="L2204" s="234" t="s">
        <v>629</v>
      </c>
      <c r="M2204" s="238" t="s">
        <v>208</v>
      </c>
      <c r="N2204" s="231" t="s">
        <v>209</v>
      </c>
      <c r="O2204" s="250">
        <f>'MMA Rev-Exp Region 7'!D$114</f>
        <v>0</v>
      </c>
      <c r="P2204" s="250">
        <v>0</v>
      </c>
      <c r="Q2204" s="250">
        <v>0</v>
      </c>
      <c r="R2204" s="250">
        <v>0</v>
      </c>
      <c r="S2204" s="250">
        <v>0</v>
      </c>
      <c r="T2204" s="250">
        <v>0</v>
      </c>
      <c r="U2204" s="250">
        <v>0</v>
      </c>
      <c r="V2204" s="250">
        <v>0</v>
      </c>
      <c r="W2204" s="250">
        <v>0</v>
      </c>
    </row>
    <row r="2205" spans="5:23" x14ac:dyDescent="0.3">
      <c r="E2205" s="243">
        <f>Jurat!I$1</f>
        <v>0</v>
      </c>
      <c r="F2205" s="244">
        <f>Jurat!D$33</f>
        <v>0</v>
      </c>
      <c r="G2205" s="219" t="s">
        <v>552</v>
      </c>
      <c r="H2205" s="244">
        <v>42460</v>
      </c>
      <c r="I2205" s="219" t="s">
        <v>492</v>
      </c>
      <c r="J2205" s="219" t="s">
        <v>627</v>
      </c>
      <c r="K2205" s="219" t="s">
        <v>29</v>
      </c>
      <c r="L2205" s="234" t="s">
        <v>29</v>
      </c>
      <c r="M2205" s="238" t="s">
        <v>211</v>
      </c>
      <c r="N2205" s="231" t="s">
        <v>212</v>
      </c>
      <c r="O2205" s="250">
        <f>'MMA Rev-Exp Region 7'!D$115</f>
        <v>0</v>
      </c>
      <c r="P2205" s="250">
        <v>0</v>
      </c>
      <c r="Q2205" s="250">
        <v>0</v>
      </c>
      <c r="R2205" s="250">
        <v>0</v>
      </c>
      <c r="S2205" s="250">
        <v>0</v>
      </c>
      <c r="T2205" s="250">
        <v>0</v>
      </c>
      <c r="U2205" s="250">
        <v>0</v>
      </c>
      <c r="V2205" s="250">
        <v>0</v>
      </c>
      <c r="W2205" s="250">
        <v>0</v>
      </c>
    </row>
    <row r="2206" spans="5:23" x14ac:dyDescent="0.3">
      <c r="E2206" s="243">
        <f>Jurat!I$1</f>
        <v>0</v>
      </c>
      <c r="F2206" s="244">
        <f>Jurat!D$33</f>
        <v>0</v>
      </c>
      <c r="G2206" s="219" t="s">
        <v>553</v>
      </c>
      <c r="H2206" s="244">
        <v>42551</v>
      </c>
      <c r="I2206" s="219" t="s">
        <v>492</v>
      </c>
      <c r="J2206" s="219" t="s">
        <v>545</v>
      </c>
      <c r="K2206" s="219" t="s">
        <v>545</v>
      </c>
      <c r="L2206" s="219" t="s">
        <v>545</v>
      </c>
      <c r="M2206" s="219"/>
      <c r="N2206" s="224" t="s">
        <v>545</v>
      </c>
      <c r="O2206" s="250">
        <f>'MMA Rev-Exp Region 7'!M$9</f>
        <v>0</v>
      </c>
      <c r="P2206" s="250">
        <f>'MMA Rev-Exp Region 7'!N$9</f>
        <v>0</v>
      </c>
      <c r="Q2206" s="250">
        <f>'MMA Rev-Exp Region 7'!O$9</f>
        <v>0</v>
      </c>
      <c r="R2206" s="250">
        <f>'MMA Rev-Exp Region 7'!P$9</f>
        <v>0</v>
      </c>
      <c r="S2206" s="250">
        <f>'MMA Rev-Exp Region 7'!Q$9</f>
        <v>0</v>
      </c>
      <c r="T2206" s="250">
        <f>'MMA Rev-Exp Region 7'!R$9</f>
        <v>0</v>
      </c>
      <c r="U2206" s="250">
        <f>'MMA Rev-Exp Region 7'!S$9</f>
        <v>0</v>
      </c>
      <c r="V2206" s="250">
        <f>'MMA Rev-Exp Region 7'!T$9</f>
        <v>0</v>
      </c>
      <c r="W2206" s="250">
        <f>'MMA Rev-Exp Region 7'!U$9</f>
        <v>0</v>
      </c>
    </row>
    <row r="2207" spans="5:23" x14ac:dyDescent="0.3">
      <c r="E2207" s="243">
        <f>Jurat!I$1</f>
        <v>0</v>
      </c>
      <c r="F2207" s="244">
        <f>Jurat!D$33</f>
        <v>0</v>
      </c>
      <c r="G2207" s="219" t="s">
        <v>553</v>
      </c>
      <c r="H2207" s="244">
        <v>42551</v>
      </c>
      <c r="I2207" s="219" t="s">
        <v>492</v>
      </c>
      <c r="J2207" s="219" t="s">
        <v>625</v>
      </c>
      <c r="K2207" s="219" t="s">
        <v>13</v>
      </c>
      <c r="L2207" s="219" t="s">
        <v>13</v>
      </c>
      <c r="M2207" s="235">
        <v>1.1000000000000001</v>
      </c>
      <c r="N2207" s="225" t="s">
        <v>13</v>
      </c>
      <c r="O2207" s="250">
        <f>'MMA Rev-Exp Region 7'!M$11</f>
        <v>0</v>
      </c>
      <c r="P2207" s="250">
        <f>'MMA Rev-Exp Region 7'!N$11</f>
        <v>0</v>
      </c>
      <c r="Q2207" s="250">
        <f>'MMA Rev-Exp Region 7'!O$11</f>
        <v>0</v>
      </c>
      <c r="R2207" s="250">
        <f>'MMA Rev-Exp Region 7'!P$11</f>
        <v>0</v>
      </c>
      <c r="S2207" s="250">
        <f>'MMA Rev-Exp Region 7'!Q$11</f>
        <v>0</v>
      </c>
      <c r="T2207" s="250">
        <f>'MMA Rev-Exp Region 7'!R$11</f>
        <v>0</v>
      </c>
      <c r="U2207" s="250">
        <f>'MMA Rev-Exp Region 7'!S$11</f>
        <v>0</v>
      </c>
      <c r="V2207" s="250">
        <f>'MMA Rev-Exp Region 7'!T$11</f>
        <v>0</v>
      </c>
      <c r="W2207" s="250">
        <f>'MMA Rev-Exp Region 7'!U$11</f>
        <v>0</v>
      </c>
    </row>
    <row r="2208" spans="5:23" x14ac:dyDescent="0.3">
      <c r="E2208" s="243">
        <f>Jurat!I$1</f>
        <v>0</v>
      </c>
      <c r="F2208" s="244">
        <f>Jurat!D$33</f>
        <v>0</v>
      </c>
      <c r="G2208" s="219" t="s">
        <v>553</v>
      </c>
      <c r="H2208" s="244">
        <v>42551</v>
      </c>
      <c r="I2208" s="219" t="s">
        <v>492</v>
      </c>
      <c r="J2208" s="219" t="s">
        <v>625</v>
      </c>
      <c r="K2208" s="219" t="s">
        <v>631</v>
      </c>
      <c r="L2208" s="219" t="s">
        <v>632</v>
      </c>
      <c r="M2208" s="236">
        <v>1.2</v>
      </c>
      <c r="N2208" s="228" t="s">
        <v>19</v>
      </c>
      <c r="O2208" s="250">
        <f>'MMA Rev-Exp Region 7'!M$12</f>
        <v>0</v>
      </c>
      <c r="P2208" s="250">
        <f>'MMA Rev-Exp Region 7'!N$12</f>
        <v>0</v>
      </c>
      <c r="Q2208" s="250">
        <f>'MMA Rev-Exp Region 7'!O$12</f>
        <v>0</v>
      </c>
      <c r="R2208" s="250">
        <f>'MMA Rev-Exp Region 7'!P$12</f>
        <v>0</v>
      </c>
      <c r="S2208" s="250">
        <f>'MMA Rev-Exp Region 7'!Q$12</f>
        <v>0</v>
      </c>
      <c r="T2208" s="250">
        <f>'MMA Rev-Exp Region 7'!R$12</f>
        <v>0</v>
      </c>
      <c r="U2208" s="250">
        <f>'MMA Rev-Exp Region 7'!S$12</f>
        <v>0</v>
      </c>
      <c r="V2208" s="250">
        <f>'MMA Rev-Exp Region 7'!T$12</f>
        <v>0</v>
      </c>
      <c r="W2208" s="250">
        <f>'MMA Rev-Exp Region 7'!U$12</f>
        <v>0</v>
      </c>
    </row>
    <row r="2209" spans="5:23" x14ac:dyDescent="0.3">
      <c r="E2209" s="243">
        <f>Jurat!I$1</f>
        <v>0</v>
      </c>
      <c r="F2209" s="244">
        <f>Jurat!D$33</f>
        <v>0</v>
      </c>
      <c r="G2209" s="219" t="s">
        <v>553</v>
      </c>
      <c r="H2209" s="244">
        <v>42551</v>
      </c>
      <c r="I2209" s="219" t="s">
        <v>492</v>
      </c>
      <c r="J2209" s="219" t="s">
        <v>625</v>
      </c>
      <c r="K2209" s="219" t="s">
        <v>631</v>
      </c>
      <c r="L2209" s="219" t="s">
        <v>633</v>
      </c>
      <c r="M2209" s="236" t="s">
        <v>70</v>
      </c>
      <c r="N2209" s="228" t="s">
        <v>449</v>
      </c>
      <c r="O2209" s="250">
        <f>'MMA Rev-Exp Region 7'!M$13</f>
        <v>0</v>
      </c>
      <c r="P2209" s="250">
        <f>'MMA Rev-Exp Region 7'!N$13</f>
        <v>0</v>
      </c>
      <c r="Q2209" s="250">
        <f>'MMA Rev-Exp Region 7'!O$13</f>
        <v>0</v>
      </c>
      <c r="R2209" s="250">
        <f>'MMA Rev-Exp Region 7'!P$13</f>
        <v>0</v>
      </c>
      <c r="S2209" s="250">
        <f>'MMA Rev-Exp Region 7'!Q$13</f>
        <v>0</v>
      </c>
      <c r="T2209" s="250">
        <f>'MMA Rev-Exp Region 7'!R$13</f>
        <v>0</v>
      </c>
      <c r="U2209" s="250">
        <f>'MMA Rev-Exp Region 7'!S$13</f>
        <v>0</v>
      </c>
      <c r="V2209" s="250">
        <f>'MMA Rev-Exp Region 7'!T$13</f>
        <v>0</v>
      </c>
      <c r="W2209" s="250">
        <f>'MMA Rev-Exp Region 7'!U$13</f>
        <v>0</v>
      </c>
    </row>
    <row r="2210" spans="5:23" x14ac:dyDescent="0.3">
      <c r="E2210" s="243">
        <f>Jurat!I$1</f>
        <v>0</v>
      </c>
      <c r="F2210" s="244">
        <f>Jurat!D$33</f>
        <v>0</v>
      </c>
      <c r="G2210" s="219" t="s">
        <v>553</v>
      </c>
      <c r="H2210" s="244">
        <v>42551</v>
      </c>
      <c r="I2210" s="219" t="s">
        <v>492</v>
      </c>
      <c r="J2210" s="219" t="s">
        <v>625</v>
      </c>
      <c r="K2210" s="219" t="s">
        <v>631</v>
      </c>
      <c r="L2210" s="219" t="s">
        <v>634</v>
      </c>
      <c r="M2210" s="236" t="s">
        <v>71</v>
      </c>
      <c r="N2210" s="228" t="s">
        <v>160</v>
      </c>
      <c r="O2210" s="250">
        <f>'MMA Rev-Exp Region 7'!M$14</f>
        <v>0</v>
      </c>
      <c r="P2210" s="250">
        <f>'MMA Rev-Exp Region 7'!N$14</f>
        <v>0</v>
      </c>
      <c r="Q2210" s="250">
        <f>'MMA Rev-Exp Region 7'!O$14</f>
        <v>0</v>
      </c>
      <c r="R2210" s="250">
        <f>'MMA Rev-Exp Region 7'!P$14</f>
        <v>0</v>
      </c>
      <c r="S2210" s="250">
        <f>'MMA Rev-Exp Region 7'!Q$14</f>
        <v>0</v>
      </c>
      <c r="T2210" s="250">
        <f>'MMA Rev-Exp Region 7'!R$14</f>
        <v>0</v>
      </c>
      <c r="U2210" s="250">
        <f>'MMA Rev-Exp Region 7'!S$14</f>
        <v>0</v>
      </c>
      <c r="V2210" s="250">
        <f>'MMA Rev-Exp Region 7'!T$14</f>
        <v>0</v>
      </c>
      <c r="W2210" s="250">
        <f>'MMA Rev-Exp Region 7'!U$14</f>
        <v>0</v>
      </c>
    </row>
    <row r="2211" spans="5:23" x14ac:dyDescent="0.3">
      <c r="E2211" s="243">
        <f>Jurat!I$1</f>
        <v>0</v>
      </c>
      <c r="F2211" s="244">
        <f>Jurat!D$33</f>
        <v>0</v>
      </c>
      <c r="G2211" s="219" t="s">
        <v>553</v>
      </c>
      <c r="H2211" s="244">
        <v>42551</v>
      </c>
      <c r="I2211" s="219" t="s">
        <v>492</v>
      </c>
      <c r="J2211" s="219" t="s">
        <v>625</v>
      </c>
      <c r="K2211" s="219" t="s">
        <v>14</v>
      </c>
      <c r="L2211" s="219" t="s">
        <v>635</v>
      </c>
      <c r="M2211" s="236" t="s">
        <v>104</v>
      </c>
      <c r="N2211" s="228" t="s">
        <v>161</v>
      </c>
      <c r="O2211" s="250">
        <f>'MMA Rev-Exp Region 7'!M$15</f>
        <v>0</v>
      </c>
      <c r="P2211" s="250">
        <f>'MMA Rev-Exp Region 7'!N$15</f>
        <v>0</v>
      </c>
      <c r="Q2211" s="250">
        <f>'MMA Rev-Exp Region 7'!O$15</f>
        <v>0</v>
      </c>
      <c r="R2211" s="250">
        <f>'MMA Rev-Exp Region 7'!P$15</f>
        <v>0</v>
      </c>
      <c r="S2211" s="250">
        <f>'MMA Rev-Exp Region 7'!Q$15</f>
        <v>0</v>
      </c>
      <c r="T2211" s="250">
        <f>'MMA Rev-Exp Region 7'!R$15</f>
        <v>0</v>
      </c>
      <c r="U2211" s="250">
        <f>'MMA Rev-Exp Region 7'!S$15</f>
        <v>0</v>
      </c>
      <c r="V2211" s="250">
        <f>'MMA Rev-Exp Region 7'!T$15</f>
        <v>0</v>
      </c>
      <c r="W2211" s="250">
        <f>'MMA Rev-Exp Region 7'!U$15</f>
        <v>0</v>
      </c>
    </row>
    <row r="2212" spans="5:23" x14ac:dyDescent="0.3">
      <c r="E2212" s="243">
        <f>Jurat!I$1</f>
        <v>0</v>
      </c>
      <c r="F2212" s="244">
        <f>Jurat!D$33</f>
        <v>0</v>
      </c>
      <c r="G2212" s="219" t="s">
        <v>553</v>
      </c>
      <c r="H2212" s="244">
        <v>42551</v>
      </c>
      <c r="I2212" s="219" t="s">
        <v>492</v>
      </c>
      <c r="J2212" s="219" t="s">
        <v>625</v>
      </c>
      <c r="K2212" s="219" t="s">
        <v>14</v>
      </c>
      <c r="L2212" s="219" t="s">
        <v>14</v>
      </c>
      <c r="M2212" s="236" t="s">
        <v>39</v>
      </c>
      <c r="N2212" s="228" t="s">
        <v>14</v>
      </c>
      <c r="O2212" s="250">
        <f>'MMA Rev-Exp Region 7'!M$16</f>
        <v>0</v>
      </c>
      <c r="P2212" s="250">
        <f>'MMA Rev-Exp Region 7'!N$16</f>
        <v>0</v>
      </c>
      <c r="Q2212" s="250">
        <f>'MMA Rev-Exp Region 7'!O$16</f>
        <v>0</v>
      </c>
      <c r="R2212" s="250">
        <f>'MMA Rev-Exp Region 7'!P$16</f>
        <v>0</v>
      </c>
      <c r="S2212" s="250">
        <f>'MMA Rev-Exp Region 7'!Q$16</f>
        <v>0</v>
      </c>
      <c r="T2212" s="250">
        <f>'MMA Rev-Exp Region 7'!R$16</f>
        <v>0</v>
      </c>
      <c r="U2212" s="250">
        <f>'MMA Rev-Exp Region 7'!S$16</f>
        <v>0</v>
      </c>
      <c r="V2212" s="250">
        <f>'MMA Rev-Exp Region 7'!T$16</f>
        <v>0</v>
      </c>
      <c r="W2212" s="250">
        <f>'MMA Rev-Exp Region 7'!U$16</f>
        <v>0</v>
      </c>
    </row>
    <row r="2213" spans="5:23" x14ac:dyDescent="0.3">
      <c r="E2213" s="243">
        <f>Jurat!I$1</f>
        <v>0</v>
      </c>
      <c r="F2213" s="244">
        <f>Jurat!D$33</f>
        <v>0</v>
      </c>
      <c r="G2213" s="219" t="s">
        <v>553</v>
      </c>
      <c r="H2213" s="244">
        <v>42551</v>
      </c>
      <c r="I2213" s="219" t="s">
        <v>492</v>
      </c>
      <c r="J2213" s="219" t="s">
        <v>626</v>
      </c>
      <c r="K2213" s="219" t="s">
        <v>558</v>
      </c>
      <c r="L2213" s="219" t="s">
        <v>0</v>
      </c>
      <c r="M2213" s="236">
        <v>2.1</v>
      </c>
      <c r="N2213" s="228" t="s">
        <v>162</v>
      </c>
      <c r="O2213" s="250">
        <f>'MMA Rev-Exp Region 7'!M$20</f>
        <v>0</v>
      </c>
      <c r="P2213" s="250">
        <f>'MMA Rev-Exp Region 7'!N$20</f>
        <v>0</v>
      </c>
      <c r="Q2213" s="250">
        <f>'MMA Rev-Exp Region 7'!O$20</f>
        <v>0</v>
      </c>
      <c r="R2213" s="250">
        <f>'MMA Rev-Exp Region 7'!P$20</f>
        <v>0</v>
      </c>
      <c r="S2213" s="250">
        <f>'MMA Rev-Exp Region 7'!Q$20</f>
        <v>0</v>
      </c>
      <c r="T2213" s="250">
        <f>'MMA Rev-Exp Region 7'!R$20</f>
        <v>0</v>
      </c>
      <c r="U2213" s="250">
        <f>'MMA Rev-Exp Region 7'!S$20</f>
        <v>0</v>
      </c>
      <c r="V2213" s="250">
        <f>'MMA Rev-Exp Region 7'!T$20</f>
        <v>0</v>
      </c>
      <c r="W2213" s="250">
        <f>'MMA Rev-Exp Region 7'!U$20</f>
        <v>0</v>
      </c>
    </row>
    <row r="2214" spans="5:23" x14ac:dyDescent="0.3">
      <c r="E2214" s="243">
        <f>Jurat!I$1</f>
        <v>0</v>
      </c>
      <c r="F2214" s="244">
        <f>Jurat!D$33</f>
        <v>0</v>
      </c>
      <c r="G2214" s="219" t="s">
        <v>553</v>
      </c>
      <c r="H2214" s="244">
        <v>42551</v>
      </c>
      <c r="I2214" s="219" t="s">
        <v>492</v>
      </c>
      <c r="J2214" s="219" t="s">
        <v>626</v>
      </c>
      <c r="K2214" s="219" t="s">
        <v>558</v>
      </c>
      <c r="L2214" s="219" t="s">
        <v>0</v>
      </c>
      <c r="M2214" s="236">
        <v>2.2000000000000002</v>
      </c>
      <c r="N2214" s="228" t="s">
        <v>163</v>
      </c>
      <c r="O2214" s="250">
        <f>'MMA Rev-Exp Region 7'!M$21</f>
        <v>0</v>
      </c>
      <c r="P2214" s="250">
        <f>'MMA Rev-Exp Region 7'!N$21</f>
        <v>0</v>
      </c>
      <c r="Q2214" s="250">
        <f>'MMA Rev-Exp Region 7'!O$21</f>
        <v>0</v>
      </c>
      <c r="R2214" s="250">
        <f>'MMA Rev-Exp Region 7'!P$21</f>
        <v>0</v>
      </c>
      <c r="S2214" s="250">
        <f>'MMA Rev-Exp Region 7'!Q$21</f>
        <v>0</v>
      </c>
      <c r="T2214" s="250">
        <f>'MMA Rev-Exp Region 7'!R$21</f>
        <v>0</v>
      </c>
      <c r="U2214" s="250">
        <f>'MMA Rev-Exp Region 7'!S$21</f>
        <v>0</v>
      </c>
      <c r="V2214" s="250">
        <f>'MMA Rev-Exp Region 7'!T$21</f>
        <v>0</v>
      </c>
      <c r="W2214" s="250">
        <f>'MMA Rev-Exp Region 7'!U$21</f>
        <v>0</v>
      </c>
    </row>
    <row r="2215" spans="5:23" x14ac:dyDescent="0.3">
      <c r="E2215" s="243">
        <f>Jurat!I$1</f>
        <v>0</v>
      </c>
      <c r="F2215" s="244">
        <f>Jurat!D$33</f>
        <v>0</v>
      </c>
      <c r="G2215" s="219" t="s">
        <v>553</v>
      </c>
      <c r="H2215" s="244">
        <v>42551</v>
      </c>
      <c r="I2215" s="219" t="s">
        <v>492</v>
      </c>
      <c r="J2215" s="219" t="s">
        <v>626</v>
      </c>
      <c r="K2215" s="219" t="s">
        <v>558</v>
      </c>
      <c r="L2215" s="219" t="s">
        <v>0</v>
      </c>
      <c r="M2215" s="236">
        <v>2.2999999999999998</v>
      </c>
      <c r="N2215" s="228" t="s">
        <v>164</v>
      </c>
      <c r="O2215" s="250">
        <f>'MMA Rev-Exp Region 7'!M$22</f>
        <v>0</v>
      </c>
      <c r="P2215" s="250">
        <f>'MMA Rev-Exp Region 7'!N$22</f>
        <v>0</v>
      </c>
      <c r="Q2215" s="250">
        <f>'MMA Rev-Exp Region 7'!O$22</f>
        <v>0</v>
      </c>
      <c r="R2215" s="250">
        <f>'MMA Rev-Exp Region 7'!P$22</f>
        <v>0</v>
      </c>
      <c r="S2215" s="250">
        <f>'MMA Rev-Exp Region 7'!Q$22</f>
        <v>0</v>
      </c>
      <c r="T2215" s="250">
        <f>'MMA Rev-Exp Region 7'!R$22</f>
        <v>0</v>
      </c>
      <c r="U2215" s="250">
        <f>'MMA Rev-Exp Region 7'!S$22</f>
        <v>0</v>
      </c>
      <c r="V2215" s="250">
        <f>'MMA Rev-Exp Region 7'!T$22</f>
        <v>0</v>
      </c>
      <c r="W2215" s="250">
        <f>'MMA Rev-Exp Region 7'!U$22</f>
        <v>0</v>
      </c>
    </row>
    <row r="2216" spans="5:23" x14ac:dyDescent="0.3">
      <c r="E2216" s="243">
        <f>Jurat!I$1</f>
        <v>0</v>
      </c>
      <c r="F2216" s="244">
        <f>Jurat!D$33</f>
        <v>0</v>
      </c>
      <c r="G2216" s="219" t="s">
        <v>553</v>
      </c>
      <c r="H2216" s="244">
        <v>42551</v>
      </c>
      <c r="I2216" s="219" t="s">
        <v>492</v>
      </c>
      <c r="J2216" s="219" t="s">
        <v>626</v>
      </c>
      <c r="K2216" s="219" t="s">
        <v>558</v>
      </c>
      <c r="L2216" s="219" t="s">
        <v>0</v>
      </c>
      <c r="M2216" s="236">
        <v>2.4</v>
      </c>
      <c r="N2216" s="228" t="s">
        <v>165</v>
      </c>
      <c r="O2216" s="250">
        <f>'MMA Rev-Exp Region 7'!M$23</f>
        <v>0</v>
      </c>
      <c r="P2216" s="250">
        <f>'MMA Rev-Exp Region 7'!N$23</f>
        <v>0</v>
      </c>
      <c r="Q2216" s="250">
        <f>'MMA Rev-Exp Region 7'!O$23</f>
        <v>0</v>
      </c>
      <c r="R2216" s="250">
        <f>'MMA Rev-Exp Region 7'!P$23</f>
        <v>0</v>
      </c>
      <c r="S2216" s="250">
        <f>'MMA Rev-Exp Region 7'!Q$23</f>
        <v>0</v>
      </c>
      <c r="T2216" s="250">
        <f>'MMA Rev-Exp Region 7'!R$23</f>
        <v>0</v>
      </c>
      <c r="U2216" s="250">
        <f>'MMA Rev-Exp Region 7'!S$23</f>
        <v>0</v>
      </c>
      <c r="V2216" s="250">
        <f>'MMA Rev-Exp Region 7'!T$23</f>
        <v>0</v>
      </c>
      <c r="W2216" s="250">
        <f>'MMA Rev-Exp Region 7'!U$23</f>
        <v>0</v>
      </c>
    </row>
    <row r="2217" spans="5:23" ht="28.8" x14ac:dyDescent="0.3">
      <c r="E2217" s="243">
        <f>Jurat!I$1</f>
        <v>0</v>
      </c>
      <c r="F2217" s="244">
        <f>Jurat!D$33</f>
        <v>0</v>
      </c>
      <c r="G2217" s="219" t="s">
        <v>553</v>
      </c>
      <c r="H2217" s="244">
        <v>42551</v>
      </c>
      <c r="I2217" s="219" t="s">
        <v>492</v>
      </c>
      <c r="J2217" s="219" t="s">
        <v>626</v>
      </c>
      <c r="K2217" s="219" t="s">
        <v>558</v>
      </c>
      <c r="L2217" s="219" t="s">
        <v>0</v>
      </c>
      <c r="M2217" s="236">
        <v>2.5</v>
      </c>
      <c r="N2217" s="228" t="s">
        <v>166</v>
      </c>
      <c r="O2217" s="250">
        <f>'MMA Rev-Exp Region 7'!M$24</f>
        <v>0</v>
      </c>
      <c r="P2217" s="250">
        <f>'MMA Rev-Exp Region 7'!N$24</f>
        <v>0</v>
      </c>
      <c r="Q2217" s="250">
        <f>'MMA Rev-Exp Region 7'!O$24</f>
        <v>0</v>
      </c>
      <c r="R2217" s="250">
        <f>'MMA Rev-Exp Region 7'!P$24</f>
        <v>0</v>
      </c>
      <c r="S2217" s="250">
        <f>'MMA Rev-Exp Region 7'!Q$24</f>
        <v>0</v>
      </c>
      <c r="T2217" s="250">
        <f>'MMA Rev-Exp Region 7'!R$24</f>
        <v>0</v>
      </c>
      <c r="U2217" s="250">
        <f>'MMA Rev-Exp Region 7'!S$24</f>
        <v>0</v>
      </c>
      <c r="V2217" s="250">
        <f>'MMA Rev-Exp Region 7'!T$24</f>
        <v>0</v>
      </c>
      <c r="W2217" s="250">
        <f>'MMA Rev-Exp Region 7'!U$24</f>
        <v>0</v>
      </c>
    </row>
    <row r="2218" spans="5:23" x14ac:dyDescent="0.3">
      <c r="E2218" s="243">
        <f>Jurat!I$1</f>
        <v>0</v>
      </c>
      <c r="F2218" s="244">
        <f>Jurat!D$33</f>
        <v>0</v>
      </c>
      <c r="G2218" s="219" t="s">
        <v>553</v>
      </c>
      <c r="H2218" s="244">
        <v>42551</v>
      </c>
      <c r="I2218" s="219" t="s">
        <v>492</v>
      </c>
      <c r="J2218" s="219" t="s">
        <v>626</v>
      </c>
      <c r="K2218" s="219" t="s">
        <v>558</v>
      </c>
      <c r="L2218" s="219" t="s">
        <v>0</v>
      </c>
      <c r="M2218" s="236" t="s">
        <v>108</v>
      </c>
      <c r="N2218" s="228" t="s">
        <v>7</v>
      </c>
      <c r="O2218" s="250">
        <f>'MMA Rev-Exp Region 7'!M$25</f>
        <v>0</v>
      </c>
      <c r="P2218" s="250">
        <f>'MMA Rev-Exp Region 7'!N$25</f>
        <v>0</v>
      </c>
      <c r="Q2218" s="250">
        <f>'MMA Rev-Exp Region 7'!O$25</f>
        <v>0</v>
      </c>
      <c r="R2218" s="250">
        <f>'MMA Rev-Exp Region 7'!P$25</f>
        <v>0</v>
      </c>
      <c r="S2218" s="250">
        <f>'MMA Rev-Exp Region 7'!Q$25</f>
        <v>0</v>
      </c>
      <c r="T2218" s="250">
        <f>'MMA Rev-Exp Region 7'!R$25</f>
        <v>0</v>
      </c>
      <c r="U2218" s="250">
        <f>'MMA Rev-Exp Region 7'!S$25</f>
        <v>0</v>
      </c>
      <c r="V2218" s="250">
        <f>'MMA Rev-Exp Region 7'!T$25</f>
        <v>0</v>
      </c>
      <c r="W2218" s="250">
        <f>'MMA Rev-Exp Region 7'!U$25</f>
        <v>0</v>
      </c>
    </row>
    <row r="2219" spans="5:23" x14ac:dyDescent="0.3">
      <c r="E2219" s="243">
        <f>Jurat!I$1</f>
        <v>0</v>
      </c>
      <c r="F2219" s="244">
        <f>Jurat!D$33</f>
        <v>0</v>
      </c>
      <c r="G2219" s="219" t="s">
        <v>553</v>
      </c>
      <c r="H2219" s="244">
        <v>42551</v>
      </c>
      <c r="I2219" s="219" t="s">
        <v>492</v>
      </c>
      <c r="J2219" s="219" t="s">
        <v>626</v>
      </c>
      <c r="K2219" s="219" t="s">
        <v>558</v>
      </c>
      <c r="L2219" s="219" t="s">
        <v>0</v>
      </c>
      <c r="M2219" s="236" t="s">
        <v>167</v>
      </c>
      <c r="N2219" s="228" t="s">
        <v>565</v>
      </c>
      <c r="O2219" s="250">
        <f>'MMA Rev-Exp Region 7'!M$26</f>
        <v>0</v>
      </c>
      <c r="P2219" s="250">
        <f>'MMA Rev-Exp Region 7'!N$26</f>
        <v>0</v>
      </c>
      <c r="Q2219" s="250">
        <f>'MMA Rev-Exp Region 7'!O$26</f>
        <v>0</v>
      </c>
      <c r="R2219" s="250">
        <f>'MMA Rev-Exp Region 7'!P$26</f>
        <v>0</v>
      </c>
      <c r="S2219" s="250">
        <f>'MMA Rev-Exp Region 7'!Q$26</f>
        <v>0</v>
      </c>
      <c r="T2219" s="250">
        <f>'MMA Rev-Exp Region 7'!R$26</f>
        <v>0</v>
      </c>
      <c r="U2219" s="250">
        <f>'MMA Rev-Exp Region 7'!S$26</f>
        <v>0</v>
      </c>
      <c r="V2219" s="250">
        <f>'MMA Rev-Exp Region 7'!T$26</f>
        <v>0</v>
      </c>
      <c r="W2219" s="250">
        <f>'MMA Rev-Exp Region 7'!U$26</f>
        <v>0</v>
      </c>
    </row>
    <row r="2220" spans="5:23" x14ac:dyDescent="0.3">
      <c r="E2220" s="243">
        <f>Jurat!I$1</f>
        <v>0</v>
      </c>
      <c r="F2220" s="244">
        <f>Jurat!D$33</f>
        <v>0</v>
      </c>
      <c r="G2220" s="219" t="s">
        <v>553</v>
      </c>
      <c r="H2220" s="244">
        <v>42551</v>
      </c>
      <c r="I2220" s="219" t="s">
        <v>492</v>
      </c>
      <c r="J2220" s="219" t="s">
        <v>626</v>
      </c>
      <c r="K2220" s="219" t="s">
        <v>558</v>
      </c>
      <c r="L2220" s="219" t="s">
        <v>60</v>
      </c>
      <c r="M2220" s="236">
        <v>3.1</v>
      </c>
      <c r="N2220" s="229" t="s">
        <v>37</v>
      </c>
      <c r="O2220" s="250">
        <f>'MMA Rev-Exp Region 7'!M$28</f>
        <v>0</v>
      </c>
      <c r="P2220" s="250">
        <f>'MMA Rev-Exp Region 7'!N$28</f>
        <v>0</v>
      </c>
      <c r="Q2220" s="250">
        <f>'MMA Rev-Exp Region 7'!O$28</f>
        <v>0</v>
      </c>
      <c r="R2220" s="250">
        <f>'MMA Rev-Exp Region 7'!P$28</f>
        <v>0</v>
      </c>
      <c r="S2220" s="250">
        <f>'MMA Rev-Exp Region 7'!Q$28</f>
        <v>0</v>
      </c>
      <c r="T2220" s="250">
        <f>'MMA Rev-Exp Region 7'!R$28</f>
        <v>0</v>
      </c>
      <c r="U2220" s="250">
        <f>'MMA Rev-Exp Region 7'!S$28</f>
        <v>0</v>
      </c>
      <c r="V2220" s="250">
        <f>'MMA Rev-Exp Region 7'!T$28</f>
        <v>0</v>
      </c>
      <c r="W2220" s="250">
        <f>'MMA Rev-Exp Region 7'!U$28</f>
        <v>0</v>
      </c>
    </row>
    <row r="2221" spans="5:23" x14ac:dyDescent="0.3">
      <c r="E2221" s="243">
        <f>Jurat!I$1</f>
        <v>0</v>
      </c>
      <c r="F2221" s="244">
        <f>Jurat!D$33</f>
        <v>0</v>
      </c>
      <c r="G2221" s="219" t="s">
        <v>553</v>
      </c>
      <c r="H2221" s="244">
        <v>42551</v>
      </c>
      <c r="I2221" s="219" t="s">
        <v>492</v>
      </c>
      <c r="J2221" s="219" t="s">
        <v>626</v>
      </c>
      <c r="K2221" s="219" t="s">
        <v>558</v>
      </c>
      <c r="L2221" s="219" t="s">
        <v>60</v>
      </c>
      <c r="M2221" s="236">
        <v>3.2</v>
      </c>
      <c r="N2221" s="229" t="s">
        <v>38</v>
      </c>
      <c r="O2221" s="250">
        <f>'MMA Rev-Exp Region 7'!M$29</f>
        <v>0</v>
      </c>
      <c r="P2221" s="250">
        <f>'MMA Rev-Exp Region 7'!N$29</f>
        <v>0</v>
      </c>
      <c r="Q2221" s="250">
        <f>'MMA Rev-Exp Region 7'!O$29</f>
        <v>0</v>
      </c>
      <c r="R2221" s="250">
        <f>'MMA Rev-Exp Region 7'!P$29</f>
        <v>0</v>
      </c>
      <c r="S2221" s="250">
        <f>'MMA Rev-Exp Region 7'!Q$29</f>
        <v>0</v>
      </c>
      <c r="T2221" s="250">
        <f>'MMA Rev-Exp Region 7'!R$29</f>
        <v>0</v>
      </c>
      <c r="U2221" s="250">
        <f>'MMA Rev-Exp Region 7'!S$29</f>
        <v>0</v>
      </c>
      <c r="V2221" s="250">
        <f>'MMA Rev-Exp Region 7'!T$29</f>
        <v>0</v>
      </c>
      <c r="W2221" s="250">
        <f>'MMA Rev-Exp Region 7'!U$29</f>
        <v>0</v>
      </c>
    </row>
    <row r="2222" spans="5:23" x14ac:dyDescent="0.3">
      <c r="E2222" s="243">
        <f>Jurat!I$1</f>
        <v>0</v>
      </c>
      <c r="F2222" s="244">
        <f>Jurat!D$33</f>
        <v>0</v>
      </c>
      <c r="G2222" s="219" t="s">
        <v>553</v>
      </c>
      <c r="H2222" s="244">
        <v>42551</v>
      </c>
      <c r="I2222" s="219" t="s">
        <v>492</v>
      </c>
      <c r="J2222" s="219" t="s">
        <v>626</v>
      </c>
      <c r="K2222" s="219" t="s">
        <v>558</v>
      </c>
      <c r="L2222" s="219" t="s">
        <v>60</v>
      </c>
      <c r="M2222" s="236">
        <v>3.3</v>
      </c>
      <c r="N2222" s="229" t="s">
        <v>61</v>
      </c>
      <c r="O2222" s="250">
        <f>'MMA Rev-Exp Region 7'!M$30</f>
        <v>0</v>
      </c>
      <c r="P2222" s="250">
        <f>'MMA Rev-Exp Region 7'!N$30</f>
        <v>0</v>
      </c>
      <c r="Q2222" s="250">
        <f>'MMA Rev-Exp Region 7'!O$30</f>
        <v>0</v>
      </c>
      <c r="R2222" s="250">
        <f>'MMA Rev-Exp Region 7'!P$30</f>
        <v>0</v>
      </c>
      <c r="S2222" s="250">
        <f>'MMA Rev-Exp Region 7'!Q$30</f>
        <v>0</v>
      </c>
      <c r="T2222" s="250">
        <f>'MMA Rev-Exp Region 7'!R$30</f>
        <v>0</v>
      </c>
      <c r="U2222" s="250">
        <f>'MMA Rev-Exp Region 7'!S$30</f>
        <v>0</v>
      </c>
      <c r="V2222" s="250">
        <f>'MMA Rev-Exp Region 7'!T$30</f>
        <v>0</v>
      </c>
      <c r="W2222" s="250">
        <f>'MMA Rev-Exp Region 7'!U$30</f>
        <v>0</v>
      </c>
    </row>
    <row r="2223" spans="5:23" x14ac:dyDescent="0.3">
      <c r="E2223" s="243">
        <f>Jurat!I$1</f>
        <v>0</v>
      </c>
      <c r="F2223" s="244">
        <f>Jurat!D$33</f>
        <v>0</v>
      </c>
      <c r="G2223" s="219" t="s">
        <v>553</v>
      </c>
      <c r="H2223" s="244">
        <v>42551</v>
      </c>
      <c r="I2223" s="219" t="s">
        <v>492</v>
      </c>
      <c r="J2223" s="219" t="s">
        <v>626</v>
      </c>
      <c r="K2223" s="219" t="s">
        <v>558</v>
      </c>
      <c r="L2223" s="219" t="s">
        <v>60</v>
      </c>
      <c r="M2223" s="236" t="s">
        <v>49</v>
      </c>
      <c r="N2223" s="229" t="s">
        <v>168</v>
      </c>
      <c r="O2223" s="250">
        <f>'MMA Rev-Exp Region 7'!M$31</f>
        <v>0</v>
      </c>
      <c r="P2223" s="250">
        <f>'MMA Rev-Exp Region 7'!N$31</f>
        <v>0</v>
      </c>
      <c r="Q2223" s="250">
        <f>'MMA Rev-Exp Region 7'!O$31</f>
        <v>0</v>
      </c>
      <c r="R2223" s="250">
        <f>'MMA Rev-Exp Region 7'!P$31</f>
        <v>0</v>
      </c>
      <c r="S2223" s="250">
        <f>'MMA Rev-Exp Region 7'!Q$31</f>
        <v>0</v>
      </c>
      <c r="T2223" s="250">
        <f>'MMA Rev-Exp Region 7'!R$31</f>
        <v>0</v>
      </c>
      <c r="U2223" s="250">
        <f>'MMA Rev-Exp Region 7'!S$31</f>
        <v>0</v>
      </c>
      <c r="V2223" s="250">
        <f>'MMA Rev-Exp Region 7'!T$31</f>
        <v>0</v>
      </c>
      <c r="W2223" s="250">
        <f>'MMA Rev-Exp Region 7'!U$31</f>
        <v>0</v>
      </c>
    </row>
    <row r="2224" spans="5:23" x14ac:dyDescent="0.3">
      <c r="E2224" s="243">
        <f>Jurat!I$1</f>
        <v>0</v>
      </c>
      <c r="F2224" s="244">
        <f>Jurat!D$33</f>
        <v>0</v>
      </c>
      <c r="G2224" s="219" t="s">
        <v>553</v>
      </c>
      <c r="H2224" s="244">
        <v>42551</v>
      </c>
      <c r="I2224" s="219" t="s">
        <v>492</v>
      </c>
      <c r="J2224" s="219" t="s">
        <v>626</v>
      </c>
      <c r="K2224" s="219" t="s">
        <v>558</v>
      </c>
      <c r="L2224" s="219" t="s">
        <v>60</v>
      </c>
      <c r="M2224" s="236" t="s">
        <v>46</v>
      </c>
      <c r="N2224" s="229" t="s">
        <v>59</v>
      </c>
      <c r="O2224" s="250">
        <f>'MMA Rev-Exp Region 7'!M$32</f>
        <v>0</v>
      </c>
      <c r="P2224" s="250">
        <f>'MMA Rev-Exp Region 7'!N$32</f>
        <v>0</v>
      </c>
      <c r="Q2224" s="250">
        <f>'MMA Rev-Exp Region 7'!O$32</f>
        <v>0</v>
      </c>
      <c r="R2224" s="250">
        <f>'MMA Rev-Exp Region 7'!P$32</f>
        <v>0</v>
      </c>
      <c r="S2224" s="250">
        <f>'MMA Rev-Exp Region 7'!Q$32</f>
        <v>0</v>
      </c>
      <c r="T2224" s="250">
        <f>'MMA Rev-Exp Region 7'!R$32</f>
        <v>0</v>
      </c>
      <c r="U2224" s="250">
        <f>'MMA Rev-Exp Region 7'!S$32</f>
        <v>0</v>
      </c>
      <c r="V2224" s="250">
        <f>'MMA Rev-Exp Region 7'!T$32</f>
        <v>0</v>
      </c>
      <c r="W2224" s="250">
        <f>'MMA Rev-Exp Region 7'!U$32</f>
        <v>0</v>
      </c>
    </row>
    <row r="2225" spans="5:23" x14ac:dyDescent="0.3">
      <c r="E2225" s="243">
        <f>Jurat!I$1</f>
        <v>0</v>
      </c>
      <c r="F2225" s="244">
        <f>Jurat!D$33</f>
        <v>0</v>
      </c>
      <c r="G2225" s="219" t="s">
        <v>553</v>
      </c>
      <c r="H2225" s="244">
        <v>42551</v>
      </c>
      <c r="I2225" s="219" t="s">
        <v>492</v>
      </c>
      <c r="J2225" s="219" t="s">
        <v>626</v>
      </c>
      <c r="K2225" s="219" t="s">
        <v>558</v>
      </c>
      <c r="L2225" s="219" t="s">
        <v>60</v>
      </c>
      <c r="M2225" s="236" t="s">
        <v>47</v>
      </c>
      <c r="N2225" s="229" t="s">
        <v>169</v>
      </c>
      <c r="O2225" s="250">
        <f>'MMA Rev-Exp Region 7'!M$33</f>
        <v>0</v>
      </c>
      <c r="P2225" s="250">
        <f>'MMA Rev-Exp Region 7'!N$33</f>
        <v>0</v>
      </c>
      <c r="Q2225" s="250">
        <f>'MMA Rev-Exp Region 7'!O$33</f>
        <v>0</v>
      </c>
      <c r="R2225" s="250">
        <f>'MMA Rev-Exp Region 7'!P$33</f>
        <v>0</v>
      </c>
      <c r="S2225" s="250">
        <f>'MMA Rev-Exp Region 7'!Q$33</f>
        <v>0</v>
      </c>
      <c r="T2225" s="250">
        <f>'MMA Rev-Exp Region 7'!R$33</f>
        <v>0</v>
      </c>
      <c r="U2225" s="250">
        <f>'MMA Rev-Exp Region 7'!S$33</f>
        <v>0</v>
      </c>
      <c r="V2225" s="250">
        <f>'MMA Rev-Exp Region 7'!T$33</f>
        <v>0</v>
      </c>
      <c r="W2225" s="250">
        <f>'MMA Rev-Exp Region 7'!U$33</f>
        <v>0</v>
      </c>
    </row>
    <row r="2226" spans="5:23" x14ac:dyDescent="0.3">
      <c r="E2226" s="243">
        <f>Jurat!I$1</f>
        <v>0</v>
      </c>
      <c r="F2226" s="244">
        <f>Jurat!D$33</f>
        <v>0</v>
      </c>
      <c r="G2226" s="219" t="s">
        <v>553</v>
      </c>
      <c r="H2226" s="244">
        <v>42551</v>
      </c>
      <c r="I2226" s="219" t="s">
        <v>492</v>
      </c>
      <c r="J2226" s="219" t="s">
        <v>626</v>
      </c>
      <c r="K2226" s="219" t="s">
        <v>558</v>
      </c>
      <c r="L2226" s="219" t="s">
        <v>60</v>
      </c>
      <c r="M2226" s="236" t="s">
        <v>48</v>
      </c>
      <c r="N2226" s="229" t="s">
        <v>578</v>
      </c>
      <c r="O2226" s="250">
        <f>'MMA Rev-Exp Region 7'!M$34</f>
        <v>0</v>
      </c>
      <c r="P2226" s="250">
        <f>'MMA Rev-Exp Region 7'!N$34</f>
        <v>0</v>
      </c>
      <c r="Q2226" s="250">
        <f>'MMA Rev-Exp Region 7'!O$34</f>
        <v>0</v>
      </c>
      <c r="R2226" s="250">
        <f>'MMA Rev-Exp Region 7'!P$34</f>
        <v>0</v>
      </c>
      <c r="S2226" s="250">
        <f>'MMA Rev-Exp Region 7'!Q$34</f>
        <v>0</v>
      </c>
      <c r="T2226" s="250">
        <f>'MMA Rev-Exp Region 7'!R$34</f>
        <v>0</v>
      </c>
      <c r="U2226" s="250">
        <f>'MMA Rev-Exp Region 7'!S$34</f>
        <v>0</v>
      </c>
      <c r="V2226" s="250">
        <f>'MMA Rev-Exp Region 7'!T$34</f>
        <v>0</v>
      </c>
      <c r="W2226" s="250">
        <f>'MMA Rev-Exp Region 7'!U$34</f>
        <v>0</v>
      </c>
    </row>
    <row r="2227" spans="5:23" x14ac:dyDescent="0.3">
      <c r="E2227" s="243">
        <f>Jurat!I$1</f>
        <v>0</v>
      </c>
      <c r="F2227" s="244">
        <f>Jurat!D$33</f>
        <v>0</v>
      </c>
      <c r="G2227" s="219" t="s">
        <v>553</v>
      </c>
      <c r="H2227" s="244">
        <v>42551</v>
      </c>
      <c r="I2227" s="219" t="s">
        <v>492</v>
      </c>
      <c r="J2227" s="219" t="s">
        <v>626</v>
      </c>
      <c r="K2227" s="219" t="s">
        <v>558</v>
      </c>
      <c r="L2227" s="219" t="s">
        <v>26</v>
      </c>
      <c r="M2227" s="236">
        <v>4.0999999999999996</v>
      </c>
      <c r="N2227" s="240" t="s">
        <v>26</v>
      </c>
      <c r="O2227" s="250">
        <f>'MMA Rev-Exp Region 7'!M$36</f>
        <v>0</v>
      </c>
      <c r="P2227" s="250">
        <f>'MMA Rev-Exp Region 7'!N$36</f>
        <v>0</v>
      </c>
      <c r="Q2227" s="250">
        <f>'MMA Rev-Exp Region 7'!O$36</f>
        <v>0</v>
      </c>
      <c r="R2227" s="250">
        <f>'MMA Rev-Exp Region 7'!P$36</f>
        <v>0</v>
      </c>
      <c r="S2227" s="250">
        <f>'MMA Rev-Exp Region 7'!Q$36</f>
        <v>0</v>
      </c>
      <c r="T2227" s="250">
        <f>'MMA Rev-Exp Region 7'!R$36</f>
        <v>0</v>
      </c>
      <c r="U2227" s="250">
        <f>'MMA Rev-Exp Region 7'!S$36</f>
        <v>0</v>
      </c>
      <c r="V2227" s="250">
        <f>'MMA Rev-Exp Region 7'!T$36</f>
        <v>0</v>
      </c>
      <c r="W2227" s="250">
        <f>'MMA Rev-Exp Region 7'!U$36</f>
        <v>0</v>
      </c>
    </row>
    <row r="2228" spans="5:23" x14ac:dyDescent="0.3">
      <c r="E2228" s="243">
        <f>Jurat!I$1</f>
        <v>0</v>
      </c>
      <c r="F2228" s="244">
        <f>Jurat!D$33</f>
        <v>0</v>
      </c>
      <c r="G2228" s="219" t="s">
        <v>553</v>
      </c>
      <c r="H2228" s="244">
        <v>42551</v>
      </c>
      <c r="I2228" s="219" t="s">
        <v>492</v>
      </c>
      <c r="J2228" s="219" t="s">
        <v>626</v>
      </c>
      <c r="K2228" s="219" t="s">
        <v>558</v>
      </c>
      <c r="L2228" s="219" t="s">
        <v>26</v>
      </c>
      <c r="M2228" s="236" t="s">
        <v>82</v>
      </c>
      <c r="N2228" s="241" t="s">
        <v>219</v>
      </c>
      <c r="O2228" s="250">
        <f>'MMA Rev-Exp Region 7'!M$37</f>
        <v>0</v>
      </c>
      <c r="P2228" s="250">
        <f>'MMA Rev-Exp Region 7'!N$37</f>
        <v>0</v>
      </c>
      <c r="Q2228" s="250">
        <f>'MMA Rev-Exp Region 7'!O$37</f>
        <v>0</v>
      </c>
      <c r="R2228" s="250">
        <f>'MMA Rev-Exp Region 7'!P$37</f>
        <v>0</v>
      </c>
      <c r="S2228" s="250">
        <f>'MMA Rev-Exp Region 7'!Q$37</f>
        <v>0</v>
      </c>
      <c r="T2228" s="250">
        <f>'MMA Rev-Exp Region 7'!R$37</f>
        <v>0</v>
      </c>
      <c r="U2228" s="250">
        <f>'MMA Rev-Exp Region 7'!S$37</f>
        <v>0</v>
      </c>
      <c r="V2228" s="250">
        <f>'MMA Rev-Exp Region 7'!T$37</f>
        <v>0</v>
      </c>
      <c r="W2228" s="250">
        <f>'MMA Rev-Exp Region 7'!U$37</f>
        <v>0</v>
      </c>
    </row>
    <row r="2229" spans="5:23" x14ac:dyDescent="0.3">
      <c r="E2229" s="243">
        <f>Jurat!I$1</f>
        <v>0</v>
      </c>
      <c r="F2229" s="244">
        <f>Jurat!D$33</f>
        <v>0</v>
      </c>
      <c r="G2229" s="219" t="s">
        <v>553</v>
      </c>
      <c r="H2229" s="244">
        <v>42551</v>
      </c>
      <c r="I2229" s="219" t="s">
        <v>492</v>
      </c>
      <c r="J2229" s="219" t="s">
        <v>626</v>
      </c>
      <c r="K2229" s="219" t="s">
        <v>558</v>
      </c>
      <c r="L2229" s="219" t="s">
        <v>26</v>
      </c>
      <c r="M2229" s="237" t="s">
        <v>83</v>
      </c>
      <c r="N2229" s="242" t="s">
        <v>568</v>
      </c>
      <c r="O2229" s="250">
        <f>'MMA Rev-Exp Region 7'!M$38</f>
        <v>0</v>
      </c>
      <c r="P2229" s="250">
        <f>'MMA Rev-Exp Region 7'!N$38</f>
        <v>0</v>
      </c>
      <c r="Q2229" s="250">
        <f>'MMA Rev-Exp Region 7'!O$38</f>
        <v>0</v>
      </c>
      <c r="R2229" s="250">
        <f>'MMA Rev-Exp Region 7'!P$38</f>
        <v>0</v>
      </c>
      <c r="S2229" s="250">
        <f>'MMA Rev-Exp Region 7'!Q$38</f>
        <v>0</v>
      </c>
      <c r="T2229" s="250">
        <f>'MMA Rev-Exp Region 7'!R$38</f>
        <v>0</v>
      </c>
      <c r="U2229" s="250">
        <f>'MMA Rev-Exp Region 7'!S$38</f>
        <v>0</v>
      </c>
      <c r="V2229" s="250">
        <f>'MMA Rev-Exp Region 7'!T$38</f>
        <v>0</v>
      </c>
      <c r="W2229" s="250">
        <f>'MMA Rev-Exp Region 7'!U$38</f>
        <v>0</v>
      </c>
    </row>
    <row r="2230" spans="5:23" x14ac:dyDescent="0.3">
      <c r="E2230" s="243">
        <f>Jurat!I$1</f>
        <v>0</v>
      </c>
      <c r="F2230" s="244">
        <f>Jurat!D$33</f>
        <v>0</v>
      </c>
      <c r="G2230" s="219" t="s">
        <v>553</v>
      </c>
      <c r="H2230" s="244">
        <v>42551</v>
      </c>
      <c r="I2230" s="219" t="s">
        <v>492</v>
      </c>
      <c r="J2230" s="219" t="s">
        <v>626</v>
      </c>
      <c r="K2230" s="219" t="s">
        <v>558</v>
      </c>
      <c r="L2230" s="219" t="s">
        <v>559</v>
      </c>
      <c r="M2230" s="236">
        <v>5.0999999999999996</v>
      </c>
      <c r="N2230" s="240" t="s">
        <v>41</v>
      </c>
      <c r="O2230" s="250">
        <f>'MMA Rev-Exp Region 7'!M$40</f>
        <v>0</v>
      </c>
      <c r="P2230" s="250">
        <f>'MMA Rev-Exp Region 7'!N$40</f>
        <v>0</v>
      </c>
      <c r="Q2230" s="250">
        <f>'MMA Rev-Exp Region 7'!O$40</f>
        <v>0</v>
      </c>
      <c r="R2230" s="250">
        <f>'MMA Rev-Exp Region 7'!P$40</f>
        <v>0</v>
      </c>
      <c r="S2230" s="250">
        <f>'MMA Rev-Exp Region 7'!Q$40</f>
        <v>0</v>
      </c>
      <c r="T2230" s="250">
        <f>'MMA Rev-Exp Region 7'!R$40</f>
        <v>0</v>
      </c>
      <c r="U2230" s="250">
        <f>'MMA Rev-Exp Region 7'!S$40</f>
        <v>0</v>
      </c>
      <c r="V2230" s="250">
        <f>'MMA Rev-Exp Region 7'!T$40</f>
        <v>0</v>
      </c>
      <c r="W2230" s="250">
        <f>'MMA Rev-Exp Region 7'!U$40</f>
        <v>0</v>
      </c>
    </row>
    <row r="2231" spans="5:23" ht="28.8" x14ac:dyDescent="0.3">
      <c r="E2231" s="243">
        <f>Jurat!I$1</f>
        <v>0</v>
      </c>
      <c r="F2231" s="244">
        <f>Jurat!D$33</f>
        <v>0</v>
      </c>
      <c r="G2231" s="219" t="s">
        <v>553</v>
      </c>
      <c r="H2231" s="244">
        <v>42551</v>
      </c>
      <c r="I2231" s="219" t="s">
        <v>492</v>
      </c>
      <c r="J2231" s="219" t="s">
        <v>626</v>
      </c>
      <c r="K2231" s="219" t="s">
        <v>558</v>
      </c>
      <c r="L2231" s="219" t="s">
        <v>559</v>
      </c>
      <c r="M2231" s="236">
        <v>5.2</v>
      </c>
      <c r="N2231" s="240" t="s">
        <v>367</v>
      </c>
      <c r="O2231" s="250">
        <f>'MMA Rev-Exp Region 7'!M$41</f>
        <v>0</v>
      </c>
      <c r="P2231" s="250">
        <f>'MMA Rev-Exp Region 7'!N$41</f>
        <v>0</v>
      </c>
      <c r="Q2231" s="250">
        <f>'MMA Rev-Exp Region 7'!O$41</f>
        <v>0</v>
      </c>
      <c r="R2231" s="250">
        <f>'MMA Rev-Exp Region 7'!P$41</f>
        <v>0</v>
      </c>
      <c r="S2231" s="250">
        <f>'MMA Rev-Exp Region 7'!Q$41</f>
        <v>0</v>
      </c>
      <c r="T2231" s="250">
        <f>'MMA Rev-Exp Region 7'!R$41</f>
        <v>0</v>
      </c>
      <c r="U2231" s="250">
        <f>'MMA Rev-Exp Region 7'!S$41</f>
        <v>0</v>
      </c>
      <c r="V2231" s="250">
        <f>'MMA Rev-Exp Region 7'!T$41</f>
        <v>0</v>
      </c>
      <c r="W2231" s="250">
        <f>'MMA Rev-Exp Region 7'!U$41</f>
        <v>0</v>
      </c>
    </row>
    <row r="2232" spans="5:23" ht="28.8" x14ac:dyDescent="0.3">
      <c r="E2232" s="243">
        <f>Jurat!I$1</f>
        <v>0</v>
      </c>
      <c r="F2232" s="244">
        <f>Jurat!D$33</f>
        <v>0</v>
      </c>
      <c r="G2232" s="219" t="s">
        <v>553</v>
      </c>
      <c r="H2232" s="244">
        <v>42551</v>
      </c>
      <c r="I2232" s="219" t="s">
        <v>492</v>
      </c>
      <c r="J2232" s="219" t="s">
        <v>626</v>
      </c>
      <c r="K2232" s="219" t="s">
        <v>558</v>
      </c>
      <c r="L2232" s="219" t="s">
        <v>559</v>
      </c>
      <c r="M2232" s="236">
        <v>5.3</v>
      </c>
      <c r="N2232" s="240" t="s">
        <v>368</v>
      </c>
      <c r="O2232" s="250">
        <f>'MMA Rev-Exp Region 7'!M$42</f>
        <v>0</v>
      </c>
      <c r="P2232" s="250">
        <f>'MMA Rev-Exp Region 7'!N$42</f>
        <v>0</v>
      </c>
      <c r="Q2232" s="250">
        <f>'MMA Rev-Exp Region 7'!O$42</f>
        <v>0</v>
      </c>
      <c r="R2232" s="250">
        <f>'MMA Rev-Exp Region 7'!P$42</f>
        <v>0</v>
      </c>
      <c r="S2232" s="250">
        <f>'MMA Rev-Exp Region 7'!Q$42</f>
        <v>0</v>
      </c>
      <c r="T2232" s="250">
        <f>'MMA Rev-Exp Region 7'!R$42</f>
        <v>0</v>
      </c>
      <c r="U2232" s="250">
        <f>'MMA Rev-Exp Region 7'!S$42</f>
        <v>0</v>
      </c>
      <c r="V2232" s="250">
        <f>'MMA Rev-Exp Region 7'!T$42</f>
        <v>0</v>
      </c>
      <c r="W2232" s="250">
        <f>'MMA Rev-Exp Region 7'!U$42</f>
        <v>0</v>
      </c>
    </row>
    <row r="2233" spans="5:23" x14ac:dyDescent="0.3">
      <c r="E2233" s="243">
        <f>Jurat!I$1</f>
        <v>0</v>
      </c>
      <c r="F2233" s="244">
        <f>Jurat!D$33</f>
        <v>0</v>
      </c>
      <c r="G2233" s="219" t="s">
        <v>553</v>
      </c>
      <c r="H2233" s="244">
        <v>42551</v>
      </c>
      <c r="I2233" s="219" t="s">
        <v>492</v>
      </c>
      <c r="J2233" s="219" t="s">
        <v>626</v>
      </c>
      <c r="K2233" s="219" t="s">
        <v>558</v>
      </c>
      <c r="L2233" s="219" t="s">
        <v>559</v>
      </c>
      <c r="M2233" s="236" t="s">
        <v>89</v>
      </c>
      <c r="N2233" s="240" t="s">
        <v>569</v>
      </c>
      <c r="O2233" s="250">
        <f>'MMA Rev-Exp Region 7'!M$43</f>
        <v>0</v>
      </c>
      <c r="P2233" s="250">
        <f>'MMA Rev-Exp Region 7'!N$43</f>
        <v>0</v>
      </c>
      <c r="Q2233" s="250">
        <f>'MMA Rev-Exp Region 7'!O$43</f>
        <v>0</v>
      </c>
      <c r="R2233" s="250">
        <f>'MMA Rev-Exp Region 7'!P$43</f>
        <v>0</v>
      </c>
      <c r="S2233" s="250">
        <f>'MMA Rev-Exp Region 7'!Q$43</f>
        <v>0</v>
      </c>
      <c r="T2233" s="250">
        <f>'MMA Rev-Exp Region 7'!R$43</f>
        <v>0</v>
      </c>
      <c r="U2233" s="250">
        <f>'MMA Rev-Exp Region 7'!S$43</f>
        <v>0</v>
      </c>
      <c r="V2233" s="250">
        <f>'MMA Rev-Exp Region 7'!T$43</f>
        <v>0</v>
      </c>
      <c r="W2233" s="250">
        <f>'MMA Rev-Exp Region 7'!U$43</f>
        <v>0</v>
      </c>
    </row>
    <row r="2234" spans="5:23" x14ac:dyDescent="0.3">
      <c r="E2234" s="243">
        <f>Jurat!I$1</f>
        <v>0</v>
      </c>
      <c r="F2234" s="244">
        <f>Jurat!D$33</f>
        <v>0</v>
      </c>
      <c r="G2234" s="219" t="s">
        <v>553</v>
      </c>
      <c r="H2234" s="244">
        <v>42551</v>
      </c>
      <c r="I2234" s="219" t="s">
        <v>492</v>
      </c>
      <c r="J2234" s="219" t="s">
        <v>626</v>
      </c>
      <c r="K2234" s="219" t="s">
        <v>558</v>
      </c>
      <c r="L2234" s="219" t="s">
        <v>560</v>
      </c>
      <c r="M2234" s="236">
        <v>6.1</v>
      </c>
      <c r="N2234" s="240" t="s">
        <v>20</v>
      </c>
      <c r="O2234" s="250">
        <f>'MMA Rev-Exp Region 7'!M$45</f>
        <v>0</v>
      </c>
      <c r="P2234" s="250">
        <f>'MMA Rev-Exp Region 7'!N$45</f>
        <v>0</v>
      </c>
      <c r="Q2234" s="250">
        <f>'MMA Rev-Exp Region 7'!O$45</f>
        <v>0</v>
      </c>
      <c r="R2234" s="250">
        <f>'MMA Rev-Exp Region 7'!P$45</f>
        <v>0</v>
      </c>
      <c r="S2234" s="250">
        <f>'MMA Rev-Exp Region 7'!Q$45</f>
        <v>0</v>
      </c>
      <c r="T2234" s="250">
        <f>'MMA Rev-Exp Region 7'!R$45</f>
        <v>0</v>
      </c>
      <c r="U2234" s="250">
        <f>'MMA Rev-Exp Region 7'!S$45</f>
        <v>0</v>
      </c>
      <c r="V2234" s="250">
        <f>'MMA Rev-Exp Region 7'!T$45</f>
        <v>0</v>
      </c>
      <c r="W2234" s="250">
        <f>'MMA Rev-Exp Region 7'!U$45</f>
        <v>0</v>
      </c>
    </row>
    <row r="2235" spans="5:23" x14ac:dyDescent="0.3">
      <c r="E2235" s="243">
        <f>Jurat!I$1</f>
        <v>0</v>
      </c>
      <c r="F2235" s="244">
        <f>Jurat!D$33</f>
        <v>0</v>
      </c>
      <c r="G2235" s="219" t="s">
        <v>553</v>
      </c>
      <c r="H2235" s="244">
        <v>42551</v>
      </c>
      <c r="I2235" s="219" t="s">
        <v>492</v>
      </c>
      <c r="J2235" s="219" t="s">
        <v>626</v>
      </c>
      <c r="K2235" s="219" t="s">
        <v>558</v>
      </c>
      <c r="L2235" s="219" t="s">
        <v>560</v>
      </c>
      <c r="M2235" s="236">
        <v>6.2</v>
      </c>
      <c r="N2235" s="240" t="s">
        <v>21</v>
      </c>
      <c r="O2235" s="250">
        <f>'MMA Rev-Exp Region 7'!M$46</f>
        <v>0</v>
      </c>
      <c r="P2235" s="250">
        <f>'MMA Rev-Exp Region 7'!N$46</f>
        <v>0</v>
      </c>
      <c r="Q2235" s="250">
        <f>'MMA Rev-Exp Region 7'!O$46</f>
        <v>0</v>
      </c>
      <c r="R2235" s="250">
        <f>'MMA Rev-Exp Region 7'!P$46</f>
        <v>0</v>
      </c>
      <c r="S2235" s="250">
        <f>'MMA Rev-Exp Region 7'!Q$46</f>
        <v>0</v>
      </c>
      <c r="T2235" s="250">
        <f>'MMA Rev-Exp Region 7'!R$46</f>
        <v>0</v>
      </c>
      <c r="U2235" s="250">
        <f>'MMA Rev-Exp Region 7'!S$46</f>
        <v>0</v>
      </c>
      <c r="V2235" s="250">
        <f>'MMA Rev-Exp Region 7'!T$46</f>
        <v>0</v>
      </c>
      <c r="W2235" s="250">
        <f>'MMA Rev-Exp Region 7'!U$46</f>
        <v>0</v>
      </c>
    </row>
    <row r="2236" spans="5:23" x14ac:dyDescent="0.3">
      <c r="E2236" s="243">
        <f>Jurat!I$1</f>
        <v>0</v>
      </c>
      <c r="F2236" s="244">
        <f>Jurat!D$33</f>
        <v>0</v>
      </c>
      <c r="G2236" s="219" t="s">
        <v>553</v>
      </c>
      <c r="H2236" s="244">
        <v>42551</v>
      </c>
      <c r="I2236" s="219" t="s">
        <v>492</v>
      </c>
      <c r="J2236" s="219" t="s">
        <v>626</v>
      </c>
      <c r="K2236" s="219" t="s">
        <v>558</v>
      </c>
      <c r="L2236" s="219" t="s">
        <v>560</v>
      </c>
      <c r="M2236" s="236">
        <v>6.3</v>
      </c>
      <c r="N2236" s="240" t="s">
        <v>220</v>
      </c>
      <c r="O2236" s="250">
        <f>'MMA Rev-Exp Region 7'!M$47</f>
        <v>0</v>
      </c>
      <c r="P2236" s="250">
        <f>'MMA Rev-Exp Region 7'!N$47</f>
        <v>0</v>
      </c>
      <c r="Q2236" s="250">
        <f>'MMA Rev-Exp Region 7'!O$47</f>
        <v>0</v>
      </c>
      <c r="R2236" s="250">
        <f>'MMA Rev-Exp Region 7'!P$47</f>
        <v>0</v>
      </c>
      <c r="S2236" s="250">
        <f>'MMA Rev-Exp Region 7'!Q$47</f>
        <v>0</v>
      </c>
      <c r="T2236" s="250">
        <f>'MMA Rev-Exp Region 7'!R$47</f>
        <v>0</v>
      </c>
      <c r="U2236" s="250">
        <f>'MMA Rev-Exp Region 7'!S$47</f>
        <v>0</v>
      </c>
      <c r="V2236" s="250">
        <f>'MMA Rev-Exp Region 7'!T$47</f>
        <v>0</v>
      </c>
      <c r="W2236" s="250">
        <f>'MMA Rev-Exp Region 7'!U$47</f>
        <v>0</v>
      </c>
    </row>
    <row r="2237" spans="5:23" x14ac:dyDescent="0.3">
      <c r="E2237" s="243">
        <f>Jurat!I$1</f>
        <v>0</v>
      </c>
      <c r="F2237" s="244">
        <f>Jurat!D$33</f>
        <v>0</v>
      </c>
      <c r="G2237" s="219" t="s">
        <v>553</v>
      </c>
      <c r="H2237" s="244">
        <v>42551</v>
      </c>
      <c r="I2237" s="219" t="s">
        <v>492</v>
      </c>
      <c r="J2237" s="219" t="s">
        <v>626</v>
      </c>
      <c r="K2237" s="219" t="s">
        <v>558</v>
      </c>
      <c r="L2237" s="219" t="s">
        <v>560</v>
      </c>
      <c r="M2237" s="236" t="s">
        <v>94</v>
      </c>
      <c r="N2237" s="240" t="s">
        <v>570</v>
      </c>
      <c r="O2237" s="250">
        <f>'MMA Rev-Exp Region 7'!M$48</f>
        <v>0</v>
      </c>
      <c r="P2237" s="250">
        <f>'MMA Rev-Exp Region 7'!N$48</f>
        <v>0</v>
      </c>
      <c r="Q2237" s="250">
        <f>'MMA Rev-Exp Region 7'!O$48</f>
        <v>0</v>
      </c>
      <c r="R2237" s="250">
        <f>'MMA Rev-Exp Region 7'!P$48</f>
        <v>0</v>
      </c>
      <c r="S2237" s="250">
        <f>'MMA Rev-Exp Region 7'!Q$48</f>
        <v>0</v>
      </c>
      <c r="T2237" s="250">
        <f>'MMA Rev-Exp Region 7'!R$48</f>
        <v>0</v>
      </c>
      <c r="U2237" s="250">
        <f>'MMA Rev-Exp Region 7'!S$48</f>
        <v>0</v>
      </c>
      <c r="V2237" s="250">
        <f>'MMA Rev-Exp Region 7'!T$48</f>
        <v>0</v>
      </c>
      <c r="W2237" s="250">
        <f>'MMA Rev-Exp Region 7'!U$48</f>
        <v>0</v>
      </c>
    </row>
    <row r="2238" spans="5:23" x14ac:dyDescent="0.3">
      <c r="E2238" s="243">
        <f>Jurat!I$1</f>
        <v>0</v>
      </c>
      <c r="F2238" s="244">
        <f>Jurat!D$33</f>
        <v>0</v>
      </c>
      <c r="G2238" s="219" t="s">
        <v>553</v>
      </c>
      <c r="H2238" s="244">
        <v>42551</v>
      </c>
      <c r="I2238" s="219" t="s">
        <v>492</v>
      </c>
      <c r="J2238" s="219" t="s">
        <v>626</v>
      </c>
      <c r="K2238" s="219" t="s">
        <v>558</v>
      </c>
      <c r="L2238" s="219" t="s">
        <v>561</v>
      </c>
      <c r="M2238" s="236">
        <v>7.1</v>
      </c>
      <c r="N2238" s="240" t="s">
        <v>22</v>
      </c>
      <c r="O2238" s="250">
        <f>'MMA Rev-Exp Region 7'!M$50</f>
        <v>0</v>
      </c>
      <c r="P2238" s="250">
        <f>'MMA Rev-Exp Region 7'!N$50</f>
        <v>0</v>
      </c>
      <c r="Q2238" s="250">
        <f>'MMA Rev-Exp Region 7'!O$50</f>
        <v>0</v>
      </c>
      <c r="R2238" s="250">
        <f>'MMA Rev-Exp Region 7'!P$50</f>
        <v>0</v>
      </c>
      <c r="S2238" s="250">
        <f>'MMA Rev-Exp Region 7'!Q$50</f>
        <v>0</v>
      </c>
      <c r="T2238" s="250">
        <f>'MMA Rev-Exp Region 7'!R$50</f>
        <v>0</v>
      </c>
      <c r="U2238" s="250">
        <f>'MMA Rev-Exp Region 7'!S$50</f>
        <v>0</v>
      </c>
      <c r="V2238" s="250">
        <f>'MMA Rev-Exp Region 7'!T$50</f>
        <v>0</v>
      </c>
      <c r="W2238" s="250">
        <f>'MMA Rev-Exp Region 7'!U$50</f>
        <v>0</v>
      </c>
    </row>
    <row r="2239" spans="5:23" x14ac:dyDescent="0.3">
      <c r="E2239" s="243">
        <f>Jurat!I$1</f>
        <v>0</v>
      </c>
      <c r="F2239" s="244">
        <f>Jurat!D$33</f>
        <v>0</v>
      </c>
      <c r="G2239" s="219" t="s">
        <v>553</v>
      </c>
      <c r="H2239" s="244">
        <v>42551</v>
      </c>
      <c r="I2239" s="219" t="s">
        <v>492</v>
      </c>
      <c r="J2239" s="219" t="s">
        <v>626</v>
      </c>
      <c r="K2239" s="219" t="s">
        <v>558</v>
      </c>
      <c r="L2239" s="219" t="s">
        <v>561</v>
      </c>
      <c r="M2239" s="236">
        <v>7.2</v>
      </c>
      <c r="N2239" s="240" t="s">
        <v>23</v>
      </c>
      <c r="O2239" s="250">
        <f>'MMA Rev-Exp Region 7'!M$51</f>
        <v>0</v>
      </c>
      <c r="P2239" s="250">
        <f>'MMA Rev-Exp Region 7'!N$51</f>
        <v>0</v>
      </c>
      <c r="Q2239" s="250">
        <f>'MMA Rev-Exp Region 7'!O$51</f>
        <v>0</v>
      </c>
      <c r="R2239" s="250">
        <f>'MMA Rev-Exp Region 7'!P$51</f>
        <v>0</v>
      </c>
      <c r="S2239" s="250">
        <f>'MMA Rev-Exp Region 7'!Q$51</f>
        <v>0</v>
      </c>
      <c r="T2239" s="250">
        <f>'MMA Rev-Exp Region 7'!R$51</f>
        <v>0</v>
      </c>
      <c r="U2239" s="250">
        <f>'MMA Rev-Exp Region 7'!S$51</f>
        <v>0</v>
      </c>
      <c r="V2239" s="250">
        <f>'MMA Rev-Exp Region 7'!T$51</f>
        <v>0</v>
      </c>
      <c r="W2239" s="250">
        <f>'MMA Rev-Exp Region 7'!U$51</f>
        <v>0</v>
      </c>
    </row>
    <row r="2240" spans="5:23" x14ac:dyDescent="0.3">
      <c r="E2240" s="243">
        <f>Jurat!I$1</f>
        <v>0</v>
      </c>
      <c r="F2240" s="244">
        <f>Jurat!D$33</f>
        <v>0</v>
      </c>
      <c r="G2240" s="219" t="s">
        <v>553</v>
      </c>
      <c r="H2240" s="244">
        <v>42551</v>
      </c>
      <c r="I2240" s="219" t="s">
        <v>492</v>
      </c>
      <c r="J2240" s="219" t="s">
        <v>626</v>
      </c>
      <c r="K2240" s="219" t="s">
        <v>558</v>
      </c>
      <c r="L2240" s="219" t="s">
        <v>561</v>
      </c>
      <c r="M2240" s="236">
        <v>7.3</v>
      </c>
      <c r="N2240" s="240" t="s">
        <v>171</v>
      </c>
      <c r="O2240" s="250">
        <f>'MMA Rev-Exp Region 7'!M$52</f>
        <v>0</v>
      </c>
      <c r="P2240" s="250">
        <f>'MMA Rev-Exp Region 7'!N$52</f>
        <v>0</v>
      </c>
      <c r="Q2240" s="250">
        <f>'MMA Rev-Exp Region 7'!O$52</f>
        <v>0</v>
      </c>
      <c r="R2240" s="250">
        <f>'MMA Rev-Exp Region 7'!P$52</f>
        <v>0</v>
      </c>
      <c r="S2240" s="250">
        <f>'MMA Rev-Exp Region 7'!Q$52</f>
        <v>0</v>
      </c>
      <c r="T2240" s="250">
        <f>'MMA Rev-Exp Region 7'!R$52</f>
        <v>0</v>
      </c>
      <c r="U2240" s="250">
        <f>'MMA Rev-Exp Region 7'!S$52</f>
        <v>0</v>
      </c>
      <c r="V2240" s="250">
        <f>'MMA Rev-Exp Region 7'!T$52</f>
        <v>0</v>
      </c>
      <c r="W2240" s="250">
        <f>'MMA Rev-Exp Region 7'!U$52</f>
        <v>0</v>
      </c>
    </row>
    <row r="2241" spans="5:23" x14ac:dyDescent="0.3">
      <c r="E2241" s="243">
        <f>Jurat!I$1</f>
        <v>0</v>
      </c>
      <c r="F2241" s="244">
        <f>Jurat!D$33</f>
        <v>0</v>
      </c>
      <c r="G2241" s="219" t="s">
        <v>553</v>
      </c>
      <c r="H2241" s="244">
        <v>42551</v>
      </c>
      <c r="I2241" s="219" t="s">
        <v>492</v>
      </c>
      <c r="J2241" s="219" t="s">
        <v>626</v>
      </c>
      <c r="K2241" s="219" t="s">
        <v>558</v>
      </c>
      <c r="L2241" s="219" t="s">
        <v>561</v>
      </c>
      <c r="M2241" s="236" t="s">
        <v>98</v>
      </c>
      <c r="N2241" s="240" t="s">
        <v>571</v>
      </c>
      <c r="O2241" s="250">
        <f>'MMA Rev-Exp Region 7'!M$53</f>
        <v>0</v>
      </c>
      <c r="P2241" s="250">
        <f>'MMA Rev-Exp Region 7'!N$53</f>
        <v>0</v>
      </c>
      <c r="Q2241" s="250">
        <f>'MMA Rev-Exp Region 7'!O$53</f>
        <v>0</v>
      </c>
      <c r="R2241" s="250">
        <f>'MMA Rev-Exp Region 7'!P$53</f>
        <v>0</v>
      </c>
      <c r="S2241" s="250">
        <f>'MMA Rev-Exp Region 7'!Q$53</f>
        <v>0</v>
      </c>
      <c r="T2241" s="250">
        <f>'MMA Rev-Exp Region 7'!R$53</f>
        <v>0</v>
      </c>
      <c r="U2241" s="250">
        <f>'MMA Rev-Exp Region 7'!S$53</f>
        <v>0</v>
      </c>
      <c r="V2241" s="250">
        <f>'MMA Rev-Exp Region 7'!T$53</f>
        <v>0</v>
      </c>
      <c r="W2241" s="250">
        <f>'MMA Rev-Exp Region 7'!U$53</f>
        <v>0</v>
      </c>
    </row>
    <row r="2242" spans="5:23" x14ac:dyDescent="0.3">
      <c r="E2242" s="243">
        <f>Jurat!I$1</f>
        <v>0</v>
      </c>
      <c r="F2242" s="244">
        <f>Jurat!D$33</f>
        <v>0</v>
      </c>
      <c r="G2242" s="219" t="s">
        <v>553</v>
      </c>
      <c r="H2242" s="244">
        <v>42551</v>
      </c>
      <c r="I2242" s="219" t="s">
        <v>492</v>
      </c>
      <c r="J2242" s="219" t="s">
        <v>626</v>
      </c>
      <c r="K2242" s="219" t="s">
        <v>558</v>
      </c>
      <c r="L2242" s="219" t="s">
        <v>562</v>
      </c>
      <c r="M2242" s="236">
        <v>8.1</v>
      </c>
      <c r="N2242" s="229" t="s">
        <v>24</v>
      </c>
      <c r="O2242" s="250">
        <f>'MMA Rev-Exp Region 7'!M$55</f>
        <v>0</v>
      </c>
      <c r="P2242" s="250">
        <f>'MMA Rev-Exp Region 7'!N$55</f>
        <v>0</v>
      </c>
      <c r="Q2242" s="250">
        <f>'MMA Rev-Exp Region 7'!O$55</f>
        <v>0</v>
      </c>
      <c r="R2242" s="250">
        <f>'MMA Rev-Exp Region 7'!P$55</f>
        <v>0</v>
      </c>
      <c r="S2242" s="250">
        <f>'MMA Rev-Exp Region 7'!Q$55</f>
        <v>0</v>
      </c>
      <c r="T2242" s="250">
        <f>'MMA Rev-Exp Region 7'!R$55</f>
        <v>0</v>
      </c>
      <c r="U2242" s="250">
        <f>'MMA Rev-Exp Region 7'!S$55</f>
        <v>0</v>
      </c>
      <c r="V2242" s="250">
        <f>'MMA Rev-Exp Region 7'!T$55</f>
        <v>0</v>
      </c>
      <c r="W2242" s="250">
        <f>'MMA Rev-Exp Region 7'!U$55</f>
        <v>0</v>
      </c>
    </row>
    <row r="2243" spans="5:23" x14ac:dyDescent="0.3">
      <c r="E2243" s="243">
        <f>Jurat!I$1</f>
        <v>0</v>
      </c>
      <c r="F2243" s="244">
        <f>Jurat!D$33</f>
        <v>0</v>
      </c>
      <c r="G2243" s="219" t="s">
        <v>553</v>
      </c>
      <c r="H2243" s="244">
        <v>42551</v>
      </c>
      <c r="I2243" s="219" t="s">
        <v>492</v>
      </c>
      <c r="J2243" s="219" t="s">
        <v>626</v>
      </c>
      <c r="K2243" s="219" t="s">
        <v>558</v>
      </c>
      <c r="L2243" s="219" t="s">
        <v>562</v>
      </c>
      <c r="M2243" s="236" t="s">
        <v>124</v>
      </c>
      <c r="N2243" s="229" t="s">
        <v>557</v>
      </c>
      <c r="O2243" s="250">
        <f>'MMA Rev-Exp Region 7'!M$56</f>
        <v>0</v>
      </c>
      <c r="P2243" s="250">
        <f>'MMA Rev-Exp Region 7'!N$56</f>
        <v>0</v>
      </c>
      <c r="Q2243" s="250">
        <f>'MMA Rev-Exp Region 7'!O$56</f>
        <v>0</v>
      </c>
      <c r="R2243" s="250">
        <f>'MMA Rev-Exp Region 7'!P$56</f>
        <v>0</v>
      </c>
      <c r="S2243" s="250">
        <f>'MMA Rev-Exp Region 7'!Q$56</f>
        <v>0</v>
      </c>
      <c r="T2243" s="250">
        <f>'MMA Rev-Exp Region 7'!R$56</f>
        <v>0</v>
      </c>
      <c r="U2243" s="250">
        <f>'MMA Rev-Exp Region 7'!S$56</f>
        <v>0</v>
      </c>
      <c r="V2243" s="250">
        <f>'MMA Rev-Exp Region 7'!T$56</f>
        <v>0</v>
      </c>
      <c r="W2243" s="250">
        <f>'MMA Rev-Exp Region 7'!U$56</f>
        <v>0</v>
      </c>
    </row>
    <row r="2244" spans="5:23" x14ac:dyDescent="0.3">
      <c r="E2244" s="243">
        <f>Jurat!I$1</f>
        <v>0</v>
      </c>
      <c r="F2244" s="244">
        <f>Jurat!D$33</f>
        <v>0</v>
      </c>
      <c r="G2244" s="219" t="s">
        <v>553</v>
      </c>
      <c r="H2244" s="244">
        <v>42551</v>
      </c>
      <c r="I2244" s="219" t="s">
        <v>492</v>
      </c>
      <c r="J2244" s="219" t="s">
        <v>626</v>
      </c>
      <c r="K2244" s="219" t="s">
        <v>558</v>
      </c>
      <c r="L2244" s="219" t="s">
        <v>562</v>
      </c>
      <c r="M2244" s="236" t="s">
        <v>126</v>
      </c>
      <c r="N2244" s="229" t="s">
        <v>173</v>
      </c>
      <c r="O2244" s="250">
        <f>'MMA Rev-Exp Region 7'!M$57</f>
        <v>0</v>
      </c>
      <c r="P2244" s="250">
        <f>'MMA Rev-Exp Region 7'!N$57</f>
        <v>0</v>
      </c>
      <c r="Q2244" s="250">
        <f>'MMA Rev-Exp Region 7'!O$57</f>
        <v>0</v>
      </c>
      <c r="R2244" s="250">
        <f>'MMA Rev-Exp Region 7'!P$57</f>
        <v>0</v>
      </c>
      <c r="S2244" s="250">
        <f>'MMA Rev-Exp Region 7'!Q$57</f>
        <v>0</v>
      </c>
      <c r="T2244" s="250">
        <f>'MMA Rev-Exp Region 7'!R$57</f>
        <v>0</v>
      </c>
      <c r="U2244" s="250">
        <f>'MMA Rev-Exp Region 7'!S$57</f>
        <v>0</v>
      </c>
      <c r="V2244" s="250">
        <f>'MMA Rev-Exp Region 7'!T$57</f>
        <v>0</v>
      </c>
      <c r="W2244" s="250">
        <f>'MMA Rev-Exp Region 7'!U$57</f>
        <v>0</v>
      </c>
    </row>
    <row r="2245" spans="5:23" x14ac:dyDescent="0.3">
      <c r="E2245" s="243">
        <f>Jurat!I$1</f>
        <v>0</v>
      </c>
      <c r="F2245" s="244">
        <f>Jurat!D$33</f>
        <v>0</v>
      </c>
      <c r="G2245" s="219" t="s">
        <v>553</v>
      </c>
      <c r="H2245" s="244">
        <v>42551</v>
      </c>
      <c r="I2245" s="219" t="s">
        <v>492</v>
      </c>
      <c r="J2245" s="219" t="s">
        <v>626</v>
      </c>
      <c r="K2245" s="219" t="s">
        <v>558</v>
      </c>
      <c r="L2245" s="219" t="s">
        <v>562</v>
      </c>
      <c r="M2245" s="236" t="s">
        <v>127</v>
      </c>
      <c r="N2245" s="229" t="s">
        <v>125</v>
      </c>
      <c r="O2245" s="250">
        <f>'MMA Rev-Exp Region 7'!M$58</f>
        <v>0</v>
      </c>
      <c r="P2245" s="250">
        <f>'MMA Rev-Exp Region 7'!N$58</f>
        <v>0</v>
      </c>
      <c r="Q2245" s="250">
        <f>'MMA Rev-Exp Region 7'!O$58</f>
        <v>0</v>
      </c>
      <c r="R2245" s="250">
        <f>'MMA Rev-Exp Region 7'!P$58</f>
        <v>0</v>
      </c>
      <c r="S2245" s="250">
        <f>'MMA Rev-Exp Region 7'!Q$58</f>
        <v>0</v>
      </c>
      <c r="T2245" s="250">
        <f>'MMA Rev-Exp Region 7'!R$58</f>
        <v>0</v>
      </c>
      <c r="U2245" s="250">
        <f>'MMA Rev-Exp Region 7'!S$58</f>
        <v>0</v>
      </c>
      <c r="V2245" s="250">
        <f>'MMA Rev-Exp Region 7'!T$58</f>
        <v>0</v>
      </c>
      <c r="W2245" s="250">
        <f>'MMA Rev-Exp Region 7'!U$58</f>
        <v>0</v>
      </c>
    </row>
    <row r="2246" spans="5:23" x14ac:dyDescent="0.3">
      <c r="E2246" s="243">
        <f>Jurat!I$1</f>
        <v>0</v>
      </c>
      <c r="F2246" s="244">
        <f>Jurat!D$33</f>
        <v>0</v>
      </c>
      <c r="G2246" s="219" t="s">
        <v>553</v>
      </c>
      <c r="H2246" s="244">
        <v>42551</v>
      </c>
      <c r="I2246" s="219" t="s">
        <v>492</v>
      </c>
      <c r="J2246" s="219" t="s">
        <v>626</v>
      </c>
      <c r="K2246" s="219" t="s">
        <v>558</v>
      </c>
      <c r="L2246" s="219" t="s">
        <v>562</v>
      </c>
      <c r="M2246" s="236" t="s">
        <v>128</v>
      </c>
      <c r="N2246" s="240" t="s">
        <v>174</v>
      </c>
      <c r="O2246" s="250">
        <f>'MMA Rev-Exp Region 7'!M$59</f>
        <v>0</v>
      </c>
      <c r="P2246" s="250">
        <f>'MMA Rev-Exp Region 7'!N$59</f>
        <v>0</v>
      </c>
      <c r="Q2246" s="250">
        <f>'MMA Rev-Exp Region 7'!O$59</f>
        <v>0</v>
      </c>
      <c r="R2246" s="250">
        <f>'MMA Rev-Exp Region 7'!P$59</f>
        <v>0</v>
      </c>
      <c r="S2246" s="250">
        <f>'MMA Rev-Exp Region 7'!Q$59</f>
        <v>0</v>
      </c>
      <c r="T2246" s="250">
        <f>'MMA Rev-Exp Region 7'!R$59</f>
        <v>0</v>
      </c>
      <c r="U2246" s="250">
        <f>'MMA Rev-Exp Region 7'!S$59</f>
        <v>0</v>
      </c>
      <c r="V2246" s="250">
        <f>'MMA Rev-Exp Region 7'!T$59</f>
        <v>0</v>
      </c>
      <c r="W2246" s="250">
        <f>'MMA Rev-Exp Region 7'!U$59</f>
        <v>0</v>
      </c>
    </row>
    <row r="2247" spans="5:23" x14ac:dyDescent="0.3">
      <c r="E2247" s="243">
        <f>Jurat!I$1</f>
        <v>0</v>
      </c>
      <c r="F2247" s="244">
        <f>Jurat!D$33</f>
        <v>0</v>
      </c>
      <c r="G2247" s="219" t="s">
        <v>553</v>
      </c>
      <c r="H2247" s="244">
        <v>42551</v>
      </c>
      <c r="I2247" s="219" t="s">
        <v>492</v>
      </c>
      <c r="J2247" s="219" t="s">
        <v>626</v>
      </c>
      <c r="K2247" s="219" t="s">
        <v>558</v>
      </c>
      <c r="L2247" s="219" t="s">
        <v>562</v>
      </c>
      <c r="M2247" s="236" t="s">
        <v>175</v>
      </c>
      <c r="N2247" s="240" t="s">
        <v>25</v>
      </c>
      <c r="O2247" s="250">
        <f>'MMA Rev-Exp Region 7'!M$60</f>
        <v>0</v>
      </c>
      <c r="P2247" s="250">
        <f>'MMA Rev-Exp Region 7'!N$60</f>
        <v>0</v>
      </c>
      <c r="Q2247" s="250">
        <f>'MMA Rev-Exp Region 7'!O$60</f>
        <v>0</v>
      </c>
      <c r="R2247" s="250">
        <f>'MMA Rev-Exp Region 7'!P$60</f>
        <v>0</v>
      </c>
      <c r="S2247" s="250">
        <f>'MMA Rev-Exp Region 7'!Q$60</f>
        <v>0</v>
      </c>
      <c r="T2247" s="250">
        <f>'MMA Rev-Exp Region 7'!R$60</f>
        <v>0</v>
      </c>
      <c r="U2247" s="250">
        <f>'MMA Rev-Exp Region 7'!S$60</f>
        <v>0</v>
      </c>
      <c r="V2247" s="250">
        <f>'MMA Rev-Exp Region 7'!T$60</f>
        <v>0</v>
      </c>
      <c r="W2247" s="250">
        <f>'MMA Rev-Exp Region 7'!U$60</f>
        <v>0</v>
      </c>
    </row>
    <row r="2248" spans="5:23" x14ac:dyDescent="0.3">
      <c r="E2248" s="243">
        <f>Jurat!I$1</f>
        <v>0</v>
      </c>
      <c r="F2248" s="244">
        <f>Jurat!D$33</f>
        <v>0</v>
      </c>
      <c r="G2248" s="219" t="s">
        <v>553</v>
      </c>
      <c r="H2248" s="244">
        <v>42551</v>
      </c>
      <c r="I2248" s="219" t="s">
        <v>492</v>
      </c>
      <c r="J2248" s="219" t="s">
        <v>626</v>
      </c>
      <c r="K2248" s="219" t="s">
        <v>558</v>
      </c>
      <c r="L2248" s="219" t="s">
        <v>562</v>
      </c>
      <c r="M2248" s="236" t="s">
        <v>556</v>
      </c>
      <c r="N2248" s="240" t="s">
        <v>572</v>
      </c>
      <c r="O2248" s="250">
        <f>'MMA Rev-Exp Region 7'!M$61</f>
        <v>0</v>
      </c>
      <c r="P2248" s="250">
        <f>'MMA Rev-Exp Region 7'!N$61</f>
        <v>0</v>
      </c>
      <c r="Q2248" s="250">
        <f>'MMA Rev-Exp Region 7'!O$61</f>
        <v>0</v>
      </c>
      <c r="R2248" s="250">
        <f>'MMA Rev-Exp Region 7'!P$61</f>
        <v>0</v>
      </c>
      <c r="S2248" s="250">
        <f>'MMA Rev-Exp Region 7'!Q$61</f>
        <v>0</v>
      </c>
      <c r="T2248" s="250">
        <f>'MMA Rev-Exp Region 7'!R$61</f>
        <v>0</v>
      </c>
      <c r="U2248" s="250">
        <f>'MMA Rev-Exp Region 7'!S$61</f>
        <v>0</v>
      </c>
      <c r="V2248" s="250">
        <f>'MMA Rev-Exp Region 7'!T$61</f>
        <v>0</v>
      </c>
      <c r="W2248" s="250">
        <f>'MMA Rev-Exp Region 7'!U$61</f>
        <v>0</v>
      </c>
    </row>
    <row r="2249" spans="5:23" ht="28.8" x14ac:dyDescent="0.3">
      <c r="E2249" s="243">
        <f>Jurat!I$1</f>
        <v>0</v>
      </c>
      <c r="F2249" s="244">
        <f>Jurat!D$33</f>
        <v>0</v>
      </c>
      <c r="G2249" s="219" t="s">
        <v>553</v>
      </c>
      <c r="H2249" s="244">
        <v>42551</v>
      </c>
      <c r="I2249" s="219" t="s">
        <v>492</v>
      </c>
      <c r="J2249" s="219" t="s">
        <v>626</v>
      </c>
      <c r="K2249" s="219" t="s">
        <v>558</v>
      </c>
      <c r="L2249" s="219" t="s">
        <v>563</v>
      </c>
      <c r="M2249" s="236">
        <v>9.1</v>
      </c>
      <c r="N2249" s="229" t="s">
        <v>221</v>
      </c>
      <c r="O2249" s="250">
        <f>'MMA Rev-Exp Region 7'!M$63</f>
        <v>0</v>
      </c>
      <c r="P2249" s="250">
        <f>'MMA Rev-Exp Region 7'!N$63</f>
        <v>0</v>
      </c>
      <c r="Q2249" s="250">
        <f>'MMA Rev-Exp Region 7'!O$63</f>
        <v>0</v>
      </c>
      <c r="R2249" s="250">
        <f>'MMA Rev-Exp Region 7'!P$63</f>
        <v>0</v>
      </c>
      <c r="S2249" s="250">
        <f>'MMA Rev-Exp Region 7'!Q$63</f>
        <v>0</v>
      </c>
      <c r="T2249" s="250">
        <f>'MMA Rev-Exp Region 7'!R$63</f>
        <v>0</v>
      </c>
      <c r="U2249" s="250">
        <f>'MMA Rev-Exp Region 7'!S$63</f>
        <v>0</v>
      </c>
      <c r="V2249" s="250">
        <f>'MMA Rev-Exp Region 7'!T$63</f>
        <v>0</v>
      </c>
      <c r="W2249" s="250">
        <f>'MMA Rev-Exp Region 7'!U$63</f>
        <v>0</v>
      </c>
    </row>
    <row r="2250" spans="5:23" x14ac:dyDescent="0.3">
      <c r="E2250" s="243">
        <f>Jurat!I$1</f>
        <v>0</v>
      </c>
      <c r="F2250" s="244">
        <f>Jurat!D$33</f>
        <v>0</v>
      </c>
      <c r="G2250" s="219" t="s">
        <v>553</v>
      </c>
      <c r="H2250" s="244">
        <v>42551</v>
      </c>
      <c r="I2250" s="219" t="s">
        <v>492</v>
      </c>
      <c r="J2250" s="219" t="s">
        <v>626</v>
      </c>
      <c r="K2250" s="219" t="s">
        <v>558</v>
      </c>
      <c r="L2250" s="219" t="s">
        <v>563</v>
      </c>
      <c r="M2250" s="236" t="s">
        <v>118</v>
      </c>
      <c r="N2250" s="229" t="s">
        <v>222</v>
      </c>
      <c r="O2250" s="250">
        <f>'MMA Rev-Exp Region 7'!M$64</f>
        <v>0</v>
      </c>
      <c r="P2250" s="250">
        <f>'MMA Rev-Exp Region 7'!N$64</f>
        <v>0</v>
      </c>
      <c r="Q2250" s="250">
        <f>'MMA Rev-Exp Region 7'!O$64</f>
        <v>0</v>
      </c>
      <c r="R2250" s="250">
        <f>'MMA Rev-Exp Region 7'!P$64</f>
        <v>0</v>
      </c>
      <c r="S2250" s="250">
        <f>'MMA Rev-Exp Region 7'!Q$64</f>
        <v>0</v>
      </c>
      <c r="T2250" s="250">
        <f>'MMA Rev-Exp Region 7'!R$64</f>
        <v>0</v>
      </c>
      <c r="U2250" s="250">
        <f>'MMA Rev-Exp Region 7'!S$64</f>
        <v>0</v>
      </c>
      <c r="V2250" s="250">
        <f>'MMA Rev-Exp Region 7'!T$64</f>
        <v>0</v>
      </c>
      <c r="W2250" s="250">
        <f>'MMA Rev-Exp Region 7'!U$64</f>
        <v>0</v>
      </c>
    </row>
    <row r="2251" spans="5:23" x14ac:dyDescent="0.3">
      <c r="E2251" s="243">
        <f>Jurat!I$1</f>
        <v>0</v>
      </c>
      <c r="F2251" s="244">
        <f>Jurat!D$33</f>
        <v>0</v>
      </c>
      <c r="G2251" s="219" t="s">
        <v>553</v>
      </c>
      <c r="H2251" s="244">
        <v>42551</v>
      </c>
      <c r="I2251" s="219" t="s">
        <v>492</v>
      </c>
      <c r="J2251" s="219" t="s">
        <v>626</v>
      </c>
      <c r="K2251" s="219" t="s">
        <v>558</v>
      </c>
      <c r="L2251" s="219" t="s">
        <v>563</v>
      </c>
      <c r="M2251" s="236" t="s">
        <v>119</v>
      </c>
      <c r="N2251" s="229" t="s">
        <v>223</v>
      </c>
      <c r="O2251" s="250">
        <f>'MMA Rev-Exp Region 7'!M$65</f>
        <v>0</v>
      </c>
      <c r="P2251" s="250">
        <f>'MMA Rev-Exp Region 7'!N$65</f>
        <v>0</v>
      </c>
      <c r="Q2251" s="250">
        <f>'MMA Rev-Exp Region 7'!O$65</f>
        <v>0</v>
      </c>
      <c r="R2251" s="250">
        <f>'MMA Rev-Exp Region 7'!P$65</f>
        <v>0</v>
      </c>
      <c r="S2251" s="250">
        <f>'MMA Rev-Exp Region 7'!Q$65</f>
        <v>0</v>
      </c>
      <c r="T2251" s="250">
        <f>'MMA Rev-Exp Region 7'!R$65</f>
        <v>0</v>
      </c>
      <c r="U2251" s="250">
        <f>'MMA Rev-Exp Region 7'!S$65</f>
        <v>0</v>
      </c>
      <c r="V2251" s="250">
        <f>'MMA Rev-Exp Region 7'!T$65</f>
        <v>0</v>
      </c>
      <c r="W2251" s="250">
        <f>'MMA Rev-Exp Region 7'!U$65</f>
        <v>0</v>
      </c>
    </row>
    <row r="2252" spans="5:23" x14ac:dyDescent="0.3">
      <c r="E2252" s="243">
        <f>Jurat!I$1</f>
        <v>0</v>
      </c>
      <c r="F2252" s="244">
        <f>Jurat!D$33</f>
        <v>0</v>
      </c>
      <c r="G2252" s="219" t="s">
        <v>553</v>
      </c>
      <c r="H2252" s="244">
        <v>42551</v>
      </c>
      <c r="I2252" s="219" t="s">
        <v>492</v>
      </c>
      <c r="J2252" s="219" t="s">
        <v>626</v>
      </c>
      <c r="K2252" s="219" t="s">
        <v>558</v>
      </c>
      <c r="L2252" s="219" t="s">
        <v>563</v>
      </c>
      <c r="M2252" s="236" t="s">
        <v>120</v>
      </c>
      <c r="N2252" s="229" t="s">
        <v>176</v>
      </c>
      <c r="O2252" s="250">
        <f>'MMA Rev-Exp Region 7'!M$66</f>
        <v>0</v>
      </c>
      <c r="P2252" s="250">
        <f>'MMA Rev-Exp Region 7'!N$66</f>
        <v>0</v>
      </c>
      <c r="Q2252" s="250">
        <f>'MMA Rev-Exp Region 7'!O$66</f>
        <v>0</v>
      </c>
      <c r="R2252" s="250">
        <f>'MMA Rev-Exp Region 7'!P$66</f>
        <v>0</v>
      </c>
      <c r="S2252" s="250">
        <f>'MMA Rev-Exp Region 7'!Q$66</f>
        <v>0</v>
      </c>
      <c r="T2252" s="250">
        <f>'MMA Rev-Exp Region 7'!R$66</f>
        <v>0</v>
      </c>
      <c r="U2252" s="250">
        <f>'MMA Rev-Exp Region 7'!S$66</f>
        <v>0</v>
      </c>
      <c r="V2252" s="250">
        <f>'MMA Rev-Exp Region 7'!T$66</f>
        <v>0</v>
      </c>
      <c r="W2252" s="250">
        <f>'MMA Rev-Exp Region 7'!U$66</f>
        <v>0</v>
      </c>
    </row>
    <row r="2253" spans="5:23" x14ac:dyDescent="0.3">
      <c r="E2253" s="243">
        <f>Jurat!I$1</f>
        <v>0</v>
      </c>
      <c r="F2253" s="244">
        <f>Jurat!D$33</f>
        <v>0</v>
      </c>
      <c r="G2253" s="219" t="s">
        <v>553</v>
      </c>
      <c r="H2253" s="244">
        <v>42551</v>
      </c>
      <c r="I2253" s="219" t="s">
        <v>492</v>
      </c>
      <c r="J2253" s="219" t="s">
        <v>626</v>
      </c>
      <c r="K2253" s="219" t="s">
        <v>558</v>
      </c>
      <c r="L2253" s="219" t="s">
        <v>563</v>
      </c>
      <c r="M2253" s="236" t="s">
        <v>121</v>
      </c>
      <c r="N2253" s="229" t="s">
        <v>146</v>
      </c>
      <c r="O2253" s="250">
        <f>'MMA Rev-Exp Region 7'!M$67</f>
        <v>0</v>
      </c>
      <c r="P2253" s="250">
        <f>'MMA Rev-Exp Region 7'!N$67</f>
        <v>0</v>
      </c>
      <c r="Q2253" s="250">
        <f>'MMA Rev-Exp Region 7'!O$67</f>
        <v>0</v>
      </c>
      <c r="R2253" s="250">
        <f>'MMA Rev-Exp Region 7'!P$67</f>
        <v>0</v>
      </c>
      <c r="S2253" s="250">
        <f>'MMA Rev-Exp Region 7'!Q$67</f>
        <v>0</v>
      </c>
      <c r="T2253" s="250">
        <f>'MMA Rev-Exp Region 7'!R$67</f>
        <v>0</v>
      </c>
      <c r="U2253" s="250">
        <f>'MMA Rev-Exp Region 7'!S$67</f>
        <v>0</v>
      </c>
      <c r="V2253" s="250">
        <f>'MMA Rev-Exp Region 7'!T$67</f>
        <v>0</v>
      </c>
      <c r="W2253" s="250">
        <f>'MMA Rev-Exp Region 7'!U$67</f>
        <v>0</v>
      </c>
    </row>
    <row r="2254" spans="5:23" x14ac:dyDescent="0.3">
      <c r="E2254" s="243">
        <f>Jurat!I$1</f>
        <v>0</v>
      </c>
      <c r="F2254" s="244">
        <f>Jurat!D$33</f>
        <v>0</v>
      </c>
      <c r="G2254" s="219" t="s">
        <v>553</v>
      </c>
      <c r="H2254" s="244">
        <v>42551</v>
      </c>
      <c r="I2254" s="219" t="s">
        <v>492</v>
      </c>
      <c r="J2254" s="219" t="s">
        <v>626</v>
      </c>
      <c r="K2254" s="219" t="s">
        <v>558</v>
      </c>
      <c r="L2254" s="219" t="s">
        <v>563</v>
      </c>
      <c r="M2254" s="236" t="s">
        <v>122</v>
      </c>
      <c r="N2254" s="229" t="s">
        <v>178</v>
      </c>
      <c r="O2254" s="250">
        <f>'MMA Rev-Exp Region 7'!M$68</f>
        <v>0</v>
      </c>
      <c r="P2254" s="250">
        <f>'MMA Rev-Exp Region 7'!N$68</f>
        <v>0</v>
      </c>
      <c r="Q2254" s="250">
        <f>'MMA Rev-Exp Region 7'!O$68</f>
        <v>0</v>
      </c>
      <c r="R2254" s="250">
        <f>'MMA Rev-Exp Region 7'!P$68</f>
        <v>0</v>
      </c>
      <c r="S2254" s="250">
        <f>'MMA Rev-Exp Region 7'!Q$68</f>
        <v>0</v>
      </c>
      <c r="T2254" s="250">
        <f>'MMA Rev-Exp Region 7'!R$68</f>
        <v>0</v>
      </c>
      <c r="U2254" s="250">
        <f>'MMA Rev-Exp Region 7'!S$68</f>
        <v>0</v>
      </c>
      <c r="V2254" s="250">
        <f>'MMA Rev-Exp Region 7'!T$68</f>
        <v>0</v>
      </c>
      <c r="W2254" s="250">
        <f>'MMA Rev-Exp Region 7'!U$68</f>
        <v>0</v>
      </c>
    </row>
    <row r="2255" spans="5:23" x14ac:dyDescent="0.3">
      <c r="E2255" s="243">
        <f>Jurat!I$1</f>
        <v>0</v>
      </c>
      <c r="F2255" s="244">
        <f>Jurat!D$33</f>
        <v>0</v>
      </c>
      <c r="G2255" s="219" t="s">
        <v>553</v>
      </c>
      <c r="H2255" s="244">
        <v>42551</v>
      </c>
      <c r="I2255" s="219" t="s">
        <v>492</v>
      </c>
      <c r="J2255" s="219" t="s">
        <v>626</v>
      </c>
      <c r="K2255" s="219" t="s">
        <v>558</v>
      </c>
      <c r="L2255" s="219" t="s">
        <v>563</v>
      </c>
      <c r="M2255" s="236" t="s">
        <v>123</v>
      </c>
      <c r="N2255" s="229" t="s">
        <v>585</v>
      </c>
      <c r="O2255" s="250">
        <f>'MMA Rev-Exp Region 7'!M$69</f>
        <v>0</v>
      </c>
      <c r="P2255" s="250">
        <f>'MMA Rev-Exp Region 7'!N$69</f>
        <v>0</v>
      </c>
      <c r="Q2255" s="250">
        <f>'MMA Rev-Exp Region 7'!O$69</f>
        <v>0</v>
      </c>
      <c r="R2255" s="250">
        <f>'MMA Rev-Exp Region 7'!P$69</f>
        <v>0</v>
      </c>
      <c r="S2255" s="250">
        <f>'MMA Rev-Exp Region 7'!Q$69</f>
        <v>0</v>
      </c>
      <c r="T2255" s="250">
        <f>'MMA Rev-Exp Region 7'!R$69</f>
        <v>0</v>
      </c>
      <c r="U2255" s="250">
        <f>'MMA Rev-Exp Region 7'!S$69</f>
        <v>0</v>
      </c>
      <c r="V2255" s="250">
        <f>'MMA Rev-Exp Region 7'!T$69</f>
        <v>0</v>
      </c>
      <c r="W2255" s="250">
        <f>'MMA Rev-Exp Region 7'!U$69</f>
        <v>0</v>
      </c>
    </row>
    <row r="2256" spans="5:23" x14ac:dyDescent="0.3">
      <c r="E2256" s="243">
        <f>Jurat!I$1</f>
        <v>0</v>
      </c>
      <c r="F2256" s="244">
        <f>Jurat!D$33</f>
        <v>0</v>
      </c>
      <c r="G2256" s="219" t="s">
        <v>553</v>
      </c>
      <c r="H2256" s="244">
        <v>42551</v>
      </c>
      <c r="I2256" s="219" t="s">
        <v>492</v>
      </c>
      <c r="J2256" s="219" t="s">
        <v>626</v>
      </c>
      <c r="K2256" s="219" t="s">
        <v>558</v>
      </c>
      <c r="L2256" s="219" t="s">
        <v>6</v>
      </c>
      <c r="M2256" s="236" t="s">
        <v>129</v>
      </c>
      <c r="N2256" s="229" t="s">
        <v>224</v>
      </c>
      <c r="O2256" s="250">
        <f>'MMA Rev-Exp Region 7'!M$71</f>
        <v>0</v>
      </c>
      <c r="P2256" s="250">
        <f>'MMA Rev-Exp Region 7'!N$71</f>
        <v>0</v>
      </c>
      <c r="Q2256" s="250">
        <f>'MMA Rev-Exp Region 7'!O$71</f>
        <v>0</v>
      </c>
      <c r="R2256" s="250">
        <f>'MMA Rev-Exp Region 7'!P$71</f>
        <v>0</v>
      </c>
      <c r="S2256" s="250">
        <f>'MMA Rev-Exp Region 7'!Q$71</f>
        <v>0</v>
      </c>
      <c r="T2256" s="250">
        <f>'MMA Rev-Exp Region 7'!R$71</f>
        <v>0</v>
      </c>
      <c r="U2256" s="250">
        <f>'MMA Rev-Exp Region 7'!S$71</f>
        <v>0</v>
      </c>
      <c r="V2256" s="250">
        <f>'MMA Rev-Exp Region 7'!T$71</f>
        <v>0</v>
      </c>
      <c r="W2256" s="250">
        <f>'MMA Rev-Exp Region 7'!U$71</f>
        <v>0</v>
      </c>
    </row>
    <row r="2257" spans="5:23" x14ac:dyDescent="0.3">
      <c r="E2257" s="243">
        <f>Jurat!I$1</f>
        <v>0</v>
      </c>
      <c r="F2257" s="244">
        <f>Jurat!D$33</f>
        <v>0</v>
      </c>
      <c r="G2257" s="219" t="s">
        <v>553</v>
      </c>
      <c r="H2257" s="244">
        <v>42551</v>
      </c>
      <c r="I2257" s="219" t="s">
        <v>492</v>
      </c>
      <c r="J2257" s="219" t="s">
        <v>626</v>
      </c>
      <c r="K2257" s="219" t="s">
        <v>558</v>
      </c>
      <c r="L2257" s="219" t="s">
        <v>6</v>
      </c>
      <c r="M2257" s="236" t="s">
        <v>50</v>
      </c>
      <c r="N2257" s="229" t="s">
        <v>179</v>
      </c>
      <c r="O2257" s="250">
        <f>'MMA Rev-Exp Region 7'!M$72</f>
        <v>0</v>
      </c>
      <c r="P2257" s="250">
        <f>'MMA Rev-Exp Region 7'!N$72</f>
        <v>0</v>
      </c>
      <c r="Q2257" s="250">
        <f>'MMA Rev-Exp Region 7'!O$72</f>
        <v>0</v>
      </c>
      <c r="R2257" s="250">
        <f>'MMA Rev-Exp Region 7'!P$72</f>
        <v>0</v>
      </c>
      <c r="S2257" s="250">
        <f>'MMA Rev-Exp Region 7'!Q$72</f>
        <v>0</v>
      </c>
      <c r="T2257" s="250">
        <f>'MMA Rev-Exp Region 7'!R$72</f>
        <v>0</v>
      </c>
      <c r="U2257" s="250">
        <f>'MMA Rev-Exp Region 7'!S$72</f>
        <v>0</v>
      </c>
      <c r="V2257" s="250">
        <f>'MMA Rev-Exp Region 7'!T$72</f>
        <v>0</v>
      </c>
      <c r="W2257" s="250">
        <f>'MMA Rev-Exp Region 7'!U$72</f>
        <v>0</v>
      </c>
    </row>
    <row r="2258" spans="5:23" x14ac:dyDescent="0.3">
      <c r="E2258" s="243">
        <f>Jurat!I$1</f>
        <v>0</v>
      </c>
      <c r="F2258" s="244">
        <f>Jurat!D$33</f>
        <v>0</v>
      </c>
      <c r="G2258" s="219" t="s">
        <v>553</v>
      </c>
      <c r="H2258" s="244">
        <v>42551</v>
      </c>
      <c r="I2258" s="219" t="s">
        <v>492</v>
      </c>
      <c r="J2258" s="219" t="s">
        <v>626</v>
      </c>
      <c r="K2258" s="219" t="s">
        <v>558</v>
      </c>
      <c r="L2258" s="219" t="s">
        <v>6</v>
      </c>
      <c r="M2258" s="236" t="s">
        <v>51</v>
      </c>
      <c r="N2258" s="229" t="s">
        <v>180</v>
      </c>
      <c r="O2258" s="250">
        <f>'MMA Rev-Exp Region 7'!M$73</f>
        <v>0</v>
      </c>
      <c r="P2258" s="250">
        <f>'MMA Rev-Exp Region 7'!N$73</f>
        <v>0</v>
      </c>
      <c r="Q2258" s="250">
        <f>'MMA Rev-Exp Region 7'!O$73</f>
        <v>0</v>
      </c>
      <c r="R2258" s="250">
        <f>'MMA Rev-Exp Region 7'!P$73</f>
        <v>0</v>
      </c>
      <c r="S2258" s="250">
        <f>'MMA Rev-Exp Region 7'!Q$73</f>
        <v>0</v>
      </c>
      <c r="T2258" s="250">
        <f>'MMA Rev-Exp Region 7'!R$73</f>
        <v>0</v>
      </c>
      <c r="U2258" s="250">
        <f>'MMA Rev-Exp Region 7'!S$73</f>
        <v>0</v>
      </c>
      <c r="V2258" s="250">
        <f>'MMA Rev-Exp Region 7'!T$73</f>
        <v>0</v>
      </c>
      <c r="W2258" s="250">
        <f>'MMA Rev-Exp Region 7'!U$73</f>
        <v>0</v>
      </c>
    </row>
    <row r="2259" spans="5:23" x14ac:dyDescent="0.3">
      <c r="E2259" s="243">
        <f>Jurat!I$1</f>
        <v>0</v>
      </c>
      <c r="F2259" s="244">
        <f>Jurat!D$33</f>
        <v>0</v>
      </c>
      <c r="G2259" s="219" t="s">
        <v>553</v>
      </c>
      <c r="H2259" s="244">
        <v>42551</v>
      </c>
      <c r="I2259" s="219" t="s">
        <v>492</v>
      </c>
      <c r="J2259" s="219" t="s">
        <v>626</v>
      </c>
      <c r="K2259" s="219" t="s">
        <v>558</v>
      </c>
      <c r="L2259" s="219" t="s">
        <v>6</v>
      </c>
      <c r="M2259" s="236" t="s">
        <v>181</v>
      </c>
      <c r="N2259" s="229" t="s">
        <v>577</v>
      </c>
      <c r="O2259" s="250">
        <f>'MMA Rev-Exp Region 7'!M$74</f>
        <v>0</v>
      </c>
      <c r="P2259" s="250">
        <f>'MMA Rev-Exp Region 7'!N$74</f>
        <v>0</v>
      </c>
      <c r="Q2259" s="250">
        <f>'MMA Rev-Exp Region 7'!O$74</f>
        <v>0</v>
      </c>
      <c r="R2259" s="250">
        <f>'MMA Rev-Exp Region 7'!P$74</f>
        <v>0</v>
      </c>
      <c r="S2259" s="250">
        <f>'MMA Rev-Exp Region 7'!Q$74</f>
        <v>0</v>
      </c>
      <c r="T2259" s="250">
        <f>'MMA Rev-Exp Region 7'!R$74</f>
        <v>0</v>
      </c>
      <c r="U2259" s="250">
        <f>'MMA Rev-Exp Region 7'!S$74</f>
        <v>0</v>
      </c>
      <c r="V2259" s="250">
        <f>'MMA Rev-Exp Region 7'!T$74</f>
        <v>0</v>
      </c>
      <c r="W2259" s="250">
        <f>'MMA Rev-Exp Region 7'!U$74</f>
        <v>0</v>
      </c>
    </row>
    <row r="2260" spans="5:23" x14ac:dyDescent="0.3">
      <c r="E2260" s="243">
        <f>Jurat!I$1</f>
        <v>0</v>
      </c>
      <c r="F2260" s="244">
        <f>Jurat!D$33</f>
        <v>0</v>
      </c>
      <c r="G2260" s="219" t="s">
        <v>553</v>
      </c>
      <c r="H2260" s="244">
        <v>42551</v>
      </c>
      <c r="I2260" s="219" t="s">
        <v>492</v>
      </c>
      <c r="J2260" s="219" t="s">
        <v>626</v>
      </c>
      <c r="K2260" s="219" t="s">
        <v>558</v>
      </c>
      <c r="L2260" s="219" t="s">
        <v>547</v>
      </c>
      <c r="M2260" s="237" t="s">
        <v>132</v>
      </c>
      <c r="N2260" s="228" t="s">
        <v>36</v>
      </c>
      <c r="O2260" s="250">
        <f>'MMA Rev-Exp Region 7'!M$80</f>
        <v>0</v>
      </c>
      <c r="P2260" s="250">
        <f>'MMA Rev-Exp Region 7'!N$80</f>
        <v>0</v>
      </c>
      <c r="Q2260" s="250">
        <f>'MMA Rev-Exp Region 7'!O$80</f>
        <v>0</v>
      </c>
      <c r="R2260" s="250">
        <f>'MMA Rev-Exp Region 7'!P$80</f>
        <v>0</v>
      </c>
      <c r="S2260" s="250">
        <f>'MMA Rev-Exp Region 7'!Q$80</f>
        <v>0</v>
      </c>
      <c r="T2260" s="250">
        <f>'MMA Rev-Exp Region 7'!R$80</f>
        <v>0</v>
      </c>
      <c r="U2260" s="250">
        <f>'MMA Rev-Exp Region 7'!S$80</f>
        <v>0</v>
      </c>
      <c r="V2260" s="250">
        <f>'MMA Rev-Exp Region 7'!T$80</f>
        <v>0</v>
      </c>
      <c r="W2260" s="250">
        <f>'MMA Rev-Exp Region 7'!U$80</f>
        <v>0</v>
      </c>
    </row>
    <row r="2261" spans="5:23" x14ac:dyDescent="0.3">
      <c r="E2261" s="243">
        <f>Jurat!I$1</f>
        <v>0</v>
      </c>
      <c r="F2261" s="244">
        <f>Jurat!D$33</f>
        <v>0</v>
      </c>
      <c r="G2261" s="219" t="s">
        <v>553</v>
      </c>
      <c r="H2261" s="244">
        <v>42551</v>
      </c>
      <c r="I2261" s="219" t="s">
        <v>492</v>
      </c>
      <c r="J2261" s="219" t="s">
        <v>626</v>
      </c>
      <c r="K2261" s="219" t="s">
        <v>558</v>
      </c>
      <c r="L2261" s="219" t="s">
        <v>547</v>
      </c>
      <c r="M2261" s="237" t="s">
        <v>182</v>
      </c>
      <c r="N2261" s="228" t="s">
        <v>148</v>
      </c>
      <c r="O2261" s="250">
        <f>'MMA Rev-Exp Region 7'!M$81</f>
        <v>0</v>
      </c>
      <c r="P2261" s="250">
        <f>'MMA Rev-Exp Region 7'!N$81</f>
        <v>0</v>
      </c>
      <c r="Q2261" s="250">
        <f>'MMA Rev-Exp Region 7'!O$81</f>
        <v>0</v>
      </c>
      <c r="R2261" s="250">
        <f>'MMA Rev-Exp Region 7'!P$81</f>
        <v>0</v>
      </c>
      <c r="S2261" s="250">
        <f>'MMA Rev-Exp Region 7'!Q$81</f>
        <v>0</v>
      </c>
      <c r="T2261" s="250">
        <f>'MMA Rev-Exp Region 7'!R$81</f>
        <v>0</v>
      </c>
      <c r="U2261" s="250">
        <f>'MMA Rev-Exp Region 7'!S$81</f>
        <v>0</v>
      </c>
      <c r="V2261" s="250">
        <f>'MMA Rev-Exp Region 7'!T$81</f>
        <v>0</v>
      </c>
      <c r="W2261" s="250">
        <f>'MMA Rev-Exp Region 7'!U$81</f>
        <v>0</v>
      </c>
    </row>
    <row r="2262" spans="5:23" x14ac:dyDescent="0.3">
      <c r="E2262" s="243">
        <f>Jurat!I$1</f>
        <v>0</v>
      </c>
      <c r="F2262" s="244">
        <f>Jurat!D$33</f>
        <v>0</v>
      </c>
      <c r="G2262" s="219" t="s">
        <v>553</v>
      </c>
      <c r="H2262" s="244">
        <v>42551</v>
      </c>
      <c r="I2262" s="219" t="s">
        <v>492</v>
      </c>
      <c r="J2262" s="219" t="s">
        <v>626</v>
      </c>
      <c r="K2262" s="219" t="s">
        <v>558</v>
      </c>
      <c r="L2262" s="219" t="s">
        <v>547</v>
      </c>
      <c r="M2262" s="237" t="s">
        <v>184</v>
      </c>
      <c r="N2262" s="228" t="s">
        <v>44</v>
      </c>
      <c r="O2262" s="250">
        <f>'MMA Rev-Exp Region 7'!M$83</f>
        <v>0</v>
      </c>
      <c r="P2262" s="250">
        <f>'MMA Rev-Exp Region 7'!N$83</f>
        <v>0</v>
      </c>
      <c r="Q2262" s="250">
        <f>'MMA Rev-Exp Region 7'!O$83</f>
        <v>0</v>
      </c>
      <c r="R2262" s="250">
        <f>'MMA Rev-Exp Region 7'!P$83</f>
        <v>0</v>
      </c>
      <c r="S2262" s="250">
        <f>'MMA Rev-Exp Region 7'!Q$83</f>
        <v>0</v>
      </c>
      <c r="T2262" s="250">
        <f>'MMA Rev-Exp Region 7'!R$83</f>
        <v>0</v>
      </c>
      <c r="U2262" s="250">
        <f>'MMA Rev-Exp Region 7'!S$83</f>
        <v>0</v>
      </c>
      <c r="V2262" s="250">
        <f>'MMA Rev-Exp Region 7'!T$83</f>
        <v>0</v>
      </c>
      <c r="W2262" s="250">
        <f>'MMA Rev-Exp Region 7'!U$83</f>
        <v>0</v>
      </c>
    </row>
    <row r="2263" spans="5:23" x14ac:dyDescent="0.3">
      <c r="E2263" s="243">
        <f>Jurat!I$1</f>
        <v>0</v>
      </c>
      <c r="F2263" s="244">
        <f>Jurat!D$33</f>
        <v>0</v>
      </c>
      <c r="G2263" s="219" t="s">
        <v>553</v>
      </c>
      <c r="H2263" s="244">
        <v>42551</v>
      </c>
      <c r="I2263" s="219" t="s">
        <v>492</v>
      </c>
      <c r="J2263" s="219" t="s">
        <v>626</v>
      </c>
      <c r="K2263" s="219" t="s">
        <v>558</v>
      </c>
      <c r="L2263" s="219" t="s">
        <v>547</v>
      </c>
      <c r="M2263" s="237" t="s">
        <v>185</v>
      </c>
      <c r="N2263" s="228" t="s">
        <v>427</v>
      </c>
      <c r="O2263" s="250">
        <f>'MMA Rev-Exp Region 7'!M$84</f>
        <v>0</v>
      </c>
      <c r="P2263" s="250">
        <f>'MMA Rev-Exp Region 7'!N$84</f>
        <v>0</v>
      </c>
      <c r="Q2263" s="250">
        <f>'MMA Rev-Exp Region 7'!O$84</f>
        <v>0</v>
      </c>
      <c r="R2263" s="250">
        <f>'MMA Rev-Exp Region 7'!P$84</f>
        <v>0</v>
      </c>
      <c r="S2263" s="250">
        <f>'MMA Rev-Exp Region 7'!Q$84</f>
        <v>0</v>
      </c>
      <c r="T2263" s="250">
        <f>'MMA Rev-Exp Region 7'!R$84</f>
        <v>0</v>
      </c>
      <c r="U2263" s="250">
        <f>'MMA Rev-Exp Region 7'!S$84</f>
        <v>0</v>
      </c>
      <c r="V2263" s="250">
        <f>'MMA Rev-Exp Region 7'!T$84</f>
        <v>0</v>
      </c>
      <c r="W2263" s="250">
        <f>'MMA Rev-Exp Region 7'!U$84</f>
        <v>0</v>
      </c>
    </row>
    <row r="2264" spans="5:23" x14ac:dyDescent="0.3">
      <c r="E2264" s="243">
        <f>Jurat!I$1</f>
        <v>0</v>
      </c>
      <c r="F2264" s="244">
        <f>Jurat!D$33</f>
        <v>0</v>
      </c>
      <c r="G2264" s="219" t="s">
        <v>553</v>
      </c>
      <c r="H2264" s="244">
        <v>42551</v>
      </c>
      <c r="I2264" s="219" t="s">
        <v>492</v>
      </c>
      <c r="J2264" s="219" t="s">
        <v>626</v>
      </c>
      <c r="K2264" s="219" t="s">
        <v>564</v>
      </c>
      <c r="L2264" s="219" t="s">
        <v>549</v>
      </c>
      <c r="M2264" s="236" t="s">
        <v>133</v>
      </c>
      <c r="N2264" s="228" t="s">
        <v>30</v>
      </c>
      <c r="O2264" s="250">
        <f>'MMA Rev-Exp Region 7'!M$89</f>
        <v>0</v>
      </c>
      <c r="P2264" s="250">
        <v>0</v>
      </c>
      <c r="Q2264" s="250">
        <v>0</v>
      </c>
      <c r="R2264" s="250">
        <v>0</v>
      </c>
      <c r="S2264" s="250">
        <v>0</v>
      </c>
      <c r="T2264" s="250">
        <v>0</v>
      </c>
      <c r="U2264" s="250">
        <v>0</v>
      </c>
      <c r="V2264" s="250">
        <v>0</v>
      </c>
      <c r="W2264" s="250">
        <v>0</v>
      </c>
    </row>
    <row r="2265" spans="5:23" x14ac:dyDescent="0.3">
      <c r="E2265" s="243">
        <f>Jurat!I$1</f>
        <v>0</v>
      </c>
      <c r="F2265" s="244">
        <f>Jurat!D$33</f>
        <v>0</v>
      </c>
      <c r="G2265" s="219" t="s">
        <v>553</v>
      </c>
      <c r="H2265" s="244">
        <v>42551</v>
      </c>
      <c r="I2265" s="219" t="s">
        <v>492</v>
      </c>
      <c r="J2265" s="219" t="s">
        <v>626</v>
      </c>
      <c r="K2265" s="219" t="s">
        <v>564</v>
      </c>
      <c r="L2265" s="219" t="s">
        <v>549</v>
      </c>
      <c r="M2265" s="236" t="s">
        <v>134</v>
      </c>
      <c r="N2265" s="231" t="s">
        <v>109</v>
      </c>
      <c r="O2265" s="250">
        <f>'MMA Rev-Exp Region 7'!M$90</f>
        <v>0</v>
      </c>
      <c r="P2265" s="250">
        <v>0</v>
      </c>
      <c r="Q2265" s="250">
        <v>0</v>
      </c>
      <c r="R2265" s="250">
        <v>0</v>
      </c>
      <c r="S2265" s="250">
        <v>0</v>
      </c>
      <c r="T2265" s="250">
        <v>0</v>
      </c>
      <c r="U2265" s="250">
        <v>0</v>
      </c>
      <c r="V2265" s="250">
        <v>0</v>
      </c>
      <c r="W2265" s="250">
        <v>0</v>
      </c>
    </row>
    <row r="2266" spans="5:23" x14ac:dyDescent="0.3">
      <c r="E2266" s="243">
        <f>Jurat!I$1</f>
        <v>0</v>
      </c>
      <c r="F2266" s="244">
        <f>Jurat!D$33</f>
        <v>0</v>
      </c>
      <c r="G2266" s="219" t="s">
        <v>553</v>
      </c>
      <c r="H2266" s="244">
        <v>42551</v>
      </c>
      <c r="I2266" s="219" t="s">
        <v>492</v>
      </c>
      <c r="J2266" s="219" t="s">
        <v>626</v>
      </c>
      <c r="K2266" s="219" t="s">
        <v>564</v>
      </c>
      <c r="L2266" s="219" t="s">
        <v>549</v>
      </c>
      <c r="M2266" s="236" t="s">
        <v>135</v>
      </c>
      <c r="N2266" s="228" t="s">
        <v>110</v>
      </c>
      <c r="O2266" s="250">
        <f>'MMA Rev-Exp Region 7'!M$91</f>
        <v>0</v>
      </c>
      <c r="P2266" s="250">
        <v>0</v>
      </c>
      <c r="Q2266" s="250">
        <v>0</v>
      </c>
      <c r="R2266" s="250">
        <v>0</v>
      </c>
      <c r="S2266" s="250">
        <v>0</v>
      </c>
      <c r="T2266" s="250">
        <v>0</v>
      </c>
      <c r="U2266" s="250">
        <v>0</v>
      </c>
      <c r="V2266" s="250">
        <v>0</v>
      </c>
      <c r="W2266" s="250">
        <v>0</v>
      </c>
    </row>
    <row r="2267" spans="5:23" x14ac:dyDescent="0.3">
      <c r="E2267" s="243">
        <f>Jurat!I$1</f>
        <v>0</v>
      </c>
      <c r="F2267" s="244">
        <f>Jurat!D$33</f>
        <v>0</v>
      </c>
      <c r="G2267" s="219" t="s">
        <v>553</v>
      </c>
      <c r="H2267" s="244">
        <v>42551</v>
      </c>
      <c r="I2267" s="219" t="s">
        <v>492</v>
      </c>
      <c r="J2267" s="219" t="s">
        <v>626</v>
      </c>
      <c r="K2267" s="219" t="s">
        <v>564</v>
      </c>
      <c r="L2267" s="219" t="s">
        <v>549</v>
      </c>
      <c r="M2267" s="239" t="s">
        <v>136</v>
      </c>
      <c r="N2267" s="228" t="s">
        <v>111</v>
      </c>
      <c r="O2267" s="250">
        <f>'MMA Rev-Exp Region 7'!M$92</f>
        <v>0</v>
      </c>
      <c r="P2267" s="250">
        <v>0</v>
      </c>
      <c r="Q2267" s="250">
        <v>0</v>
      </c>
      <c r="R2267" s="250">
        <v>0</v>
      </c>
      <c r="S2267" s="250">
        <v>0</v>
      </c>
      <c r="T2267" s="250">
        <v>0</v>
      </c>
      <c r="U2267" s="250">
        <v>0</v>
      </c>
      <c r="V2267" s="250">
        <v>0</v>
      </c>
      <c r="W2267" s="250">
        <v>0</v>
      </c>
    </row>
    <row r="2268" spans="5:23" x14ac:dyDescent="0.3">
      <c r="E2268" s="243">
        <f>Jurat!I$1</f>
        <v>0</v>
      </c>
      <c r="F2268" s="244">
        <f>Jurat!D$33</f>
        <v>0</v>
      </c>
      <c r="G2268" s="219" t="s">
        <v>553</v>
      </c>
      <c r="H2268" s="244">
        <v>42551</v>
      </c>
      <c r="I2268" s="219" t="s">
        <v>492</v>
      </c>
      <c r="J2268" s="219" t="s">
        <v>626</v>
      </c>
      <c r="K2268" s="219" t="s">
        <v>564</v>
      </c>
      <c r="L2268" s="219" t="s">
        <v>549</v>
      </c>
      <c r="M2268" s="239" t="s">
        <v>137</v>
      </c>
      <c r="N2268" s="228" t="s">
        <v>112</v>
      </c>
      <c r="O2268" s="250">
        <f>'MMA Rev-Exp Region 7'!M$93</f>
        <v>0</v>
      </c>
      <c r="P2268" s="250">
        <v>0</v>
      </c>
      <c r="Q2268" s="250">
        <v>0</v>
      </c>
      <c r="R2268" s="250">
        <v>0</v>
      </c>
      <c r="S2268" s="250">
        <v>0</v>
      </c>
      <c r="T2268" s="250">
        <v>0</v>
      </c>
      <c r="U2268" s="250">
        <v>0</v>
      </c>
      <c r="V2268" s="250">
        <v>0</v>
      </c>
      <c r="W2268" s="250">
        <v>0</v>
      </c>
    </row>
    <row r="2269" spans="5:23" x14ac:dyDescent="0.3">
      <c r="E2269" s="243">
        <f>Jurat!I$1</f>
        <v>0</v>
      </c>
      <c r="F2269" s="244">
        <f>Jurat!D$33</f>
        <v>0</v>
      </c>
      <c r="G2269" s="219" t="s">
        <v>553</v>
      </c>
      <c r="H2269" s="244">
        <v>42551</v>
      </c>
      <c r="I2269" s="219" t="s">
        <v>492</v>
      </c>
      <c r="J2269" s="219" t="s">
        <v>626</v>
      </c>
      <c r="K2269" s="219" t="s">
        <v>564</v>
      </c>
      <c r="L2269" s="219" t="s">
        <v>549</v>
      </c>
      <c r="M2269" s="236" t="s">
        <v>138</v>
      </c>
      <c r="N2269" s="231" t="s">
        <v>31</v>
      </c>
      <c r="O2269" s="250">
        <f>'MMA Rev-Exp Region 7'!M$94</f>
        <v>0</v>
      </c>
      <c r="P2269" s="250">
        <v>0</v>
      </c>
      <c r="Q2269" s="250">
        <v>0</v>
      </c>
      <c r="R2269" s="250">
        <v>0</v>
      </c>
      <c r="S2269" s="250">
        <v>0</v>
      </c>
      <c r="T2269" s="250">
        <v>0</v>
      </c>
      <c r="U2269" s="250">
        <v>0</v>
      </c>
      <c r="V2269" s="250">
        <v>0</v>
      </c>
      <c r="W2269" s="250">
        <v>0</v>
      </c>
    </row>
    <row r="2270" spans="5:23" x14ac:dyDescent="0.3">
      <c r="E2270" s="243">
        <f>Jurat!I$1</f>
        <v>0</v>
      </c>
      <c r="F2270" s="244">
        <f>Jurat!D$33</f>
        <v>0</v>
      </c>
      <c r="G2270" s="219" t="s">
        <v>553</v>
      </c>
      <c r="H2270" s="244">
        <v>42551</v>
      </c>
      <c r="I2270" s="219" t="s">
        <v>492</v>
      </c>
      <c r="J2270" s="219" t="s">
        <v>626</v>
      </c>
      <c r="K2270" s="219" t="s">
        <v>550</v>
      </c>
      <c r="L2270" s="219" t="s">
        <v>550</v>
      </c>
      <c r="M2270" s="237" t="s">
        <v>140</v>
      </c>
      <c r="N2270" s="231" t="s">
        <v>424</v>
      </c>
      <c r="O2270" s="250">
        <f>'MMA Rev-Exp Region 7'!M$96</f>
        <v>0</v>
      </c>
      <c r="P2270" s="250">
        <v>0</v>
      </c>
      <c r="Q2270" s="250">
        <v>0</v>
      </c>
      <c r="R2270" s="250">
        <v>0</v>
      </c>
      <c r="S2270" s="250">
        <v>0</v>
      </c>
      <c r="T2270" s="250">
        <v>0</v>
      </c>
      <c r="U2270" s="250">
        <v>0</v>
      </c>
      <c r="V2270" s="250">
        <v>0</v>
      </c>
      <c r="W2270" s="250">
        <v>0</v>
      </c>
    </row>
    <row r="2271" spans="5:23" x14ac:dyDescent="0.3">
      <c r="E2271" s="243">
        <f>Jurat!I$1</f>
        <v>0</v>
      </c>
      <c r="F2271" s="244">
        <f>Jurat!D$33</f>
        <v>0</v>
      </c>
      <c r="G2271" s="219" t="s">
        <v>553</v>
      </c>
      <c r="H2271" s="244">
        <v>42551</v>
      </c>
      <c r="I2271" s="219" t="s">
        <v>492</v>
      </c>
      <c r="J2271" s="219" t="s">
        <v>626</v>
      </c>
      <c r="K2271" s="219" t="s">
        <v>550</v>
      </c>
      <c r="L2271" s="219" t="s">
        <v>550</v>
      </c>
      <c r="M2271" s="237" t="s">
        <v>141</v>
      </c>
      <c r="N2271" s="231" t="s">
        <v>417</v>
      </c>
      <c r="O2271" s="250">
        <f>'MMA Rev-Exp Region 7'!M$97</f>
        <v>0</v>
      </c>
      <c r="P2271" s="250">
        <v>0</v>
      </c>
      <c r="Q2271" s="250">
        <v>0</v>
      </c>
      <c r="R2271" s="250">
        <v>0</v>
      </c>
      <c r="S2271" s="250">
        <v>0</v>
      </c>
      <c r="T2271" s="250">
        <v>0</v>
      </c>
      <c r="U2271" s="250">
        <v>0</v>
      </c>
      <c r="V2271" s="250">
        <v>0</v>
      </c>
      <c r="W2271" s="250">
        <v>0</v>
      </c>
    </row>
    <row r="2272" spans="5:23" ht="28.8" x14ac:dyDescent="0.3">
      <c r="E2272" s="243">
        <f>Jurat!I$1</f>
        <v>0</v>
      </c>
      <c r="F2272" s="244">
        <f>Jurat!D$33</f>
        <v>0</v>
      </c>
      <c r="G2272" s="219" t="s">
        <v>553</v>
      </c>
      <c r="H2272" s="244">
        <v>42551</v>
      </c>
      <c r="I2272" s="219" t="s">
        <v>492</v>
      </c>
      <c r="J2272" s="219" t="s">
        <v>626</v>
      </c>
      <c r="K2272" s="219" t="s">
        <v>550</v>
      </c>
      <c r="L2272" s="219" t="s">
        <v>550</v>
      </c>
      <c r="M2272" s="237" t="s">
        <v>142</v>
      </c>
      <c r="N2272" s="231" t="s">
        <v>197</v>
      </c>
      <c r="O2272" s="250">
        <f>'MMA Rev-Exp Region 7'!M$98</f>
        <v>0</v>
      </c>
      <c r="P2272" s="250">
        <v>0</v>
      </c>
      <c r="Q2272" s="250">
        <v>0</v>
      </c>
      <c r="R2272" s="250">
        <v>0</v>
      </c>
      <c r="S2272" s="250">
        <v>0</v>
      </c>
      <c r="T2272" s="250">
        <v>0</v>
      </c>
      <c r="U2272" s="250">
        <v>0</v>
      </c>
      <c r="V2272" s="250">
        <v>0</v>
      </c>
      <c r="W2272" s="250">
        <v>0</v>
      </c>
    </row>
    <row r="2273" spans="5:23" x14ac:dyDescent="0.3">
      <c r="E2273" s="243">
        <f>Jurat!I$1</f>
        <v>0</v>
      </c>
      <c r="F2273" s="244">
        <f>Jurat!D$33</f>
        <v>0</v>
      </c>
      <c r="G2273" s="219" t="s">
        <v>553</v>
      </c>
      <c r="H2273" s="244">
        <v>42551</v>
      </c>
      <c r="I2273" s="219" t="s">
        <v>492</v>
      </c>
      <c r="J2273" s="219" t="s">
        <v>627</v>
      </c>
      <c r="K2273" s="234" t="s">
        <v>29</v>
      </c>
      <c r="L2273" s="234" t="s">
        <v>29</v>
      </c>
      <c r="M2273" s="237" t="s">
        <v>325</v>
      </c>
      <c r="N2273" s="231" t="s">
        <v>29</v>
      </c>
      <c r="O2273" s="250">
        <f>'MMA Rev-Exp Region 7'!M$105</f>
        <v>0</v>
      </c>
      <c r="P2273" s="250">
        <v>0</v>
      </c>
      <c r="Q2273" s="250">
        <v>0</v>
      </c>
      <c r="R2273" s="250">
        <v>0</v>
      </c>
      <c r="S2273" s="250">
        <v>0</v>
      </c>
      <c r="T2273" s="250">
        <v>0</v>
      </c>
      <c r="U2273" s="250">
        <v>0</v>
      </c>
      <c r="V2273" s="250">
        <v>0</v>
      </c>
      <c r="W2273" s="250">
        <v>0</v>
      </c>
    </row>
    <row r="2274" spans="5:23" x14ac:dyDescent="0.3">
      <c r="E2274" s="243">
        <f>Jurat!I$1</f>
        <v>0</v>
      </c>
      <c r="F2274" s="244">
        <f>Jurat!D$33</f>
        <v>0</v>
      </c>
      <c r="G2274" s="219" t="s">
        <v>553</v>
      </c>
      <c r="H2274" s="244">
        <v>42551</v>
      </c>
      <c r="I2274" s="219" t="s">
        <v>492</v>
      </c>
      <c r="J2274" s="219" t="s">
        <v>628</v>
      </c>
      <c r="K2274" s="219" t="s">
        <v>629</v>
      </c>
      <c r="L2274" s="234" t="s">
        <v>629</v>
      </c>
      <c r="M2274" s="238" t="s">
        <v>327</v>
      </c>
      <c r="N2274" s="231" t="s">
        <v>419</v>
      </c>
      <c r="O2274" s="250">
        <f>'MMA Rev-Exp Region 7'!M$107</f>
        <v>0</v>
      </c>
      <c r="P2274" s="250">
        <v>0</v>
      </c>
      <c r="Q2274" s="250">
        <v>0</v>
      </c>
      <c r="R2274" s="250">
        <v>0</v>
      </c>
      <c r="S2274" s="250">
        <v>0</v>
      </c>
      <c r="T2274" s="250">
        <v>0</v>
      </c>
      <c r="U2274" s="250">
        <v>0</v>
      </c>
      <c r="V2274" s="250">
        <v>0</v>
      </c>
      <c r="W2274" s="250">
        <v>0</v>
      </c>
    </row>
    <row r="2275" spans="5:23" x14ac:dyDescent="0.3">
      <c r="E2275" s="243">
        <f>Jurat!I$1</f>
        <v>0</v>
      </c>
      <c r="F2275" s="244">
        <f>Jurat!D$33</f>
        <v>0</v>
      </c>
      <c r="G2275" s="219" t="s">
        <v>553</v>
      </c>
      <c r="H2275" s="244">
        <v>42551</v>
      </c>
      <c r="I2275" s="219" t="s">
        <v>492</v>
      </c>
      <c r="J2275" s="219" t="s">
        <v>627</v>
      </c>
      <c r="K2275" s="219" t="s">
        <v>630</v>
      </c>
      <c r="L2275" s="234" t="s">
        <v>630</v>
      </c>
      <c r="M2275" s="238" t="s">
        <v>201</v>
      </c>
      <c r="N2275" s="231" t="s">
        <v>421</v>
      </c>
      <c r="O2275" s="250">
        <f>'MMA Rev-Exp Region 7'!M$108</f>
        <v>0</v>
      </c>
      <c r="P2275" s="250">
        <v>0</v>
      </c>
      <c r="Q2275" s="250">
        <v>0</v>
      </c>
      <c r="R2275" s="250">
        <v>0</v>
      </c>
      <c r="S2275" s="250">
        <v>0</v>
      </c>
      <c r="T2275" s="250">
        <v>0</v>
      </c>
      <c r="U2275" s="250">
        <v>0</v>
      </c>
      <c r="V2275" s="250">
        <v>0</v>
      </c>
      <c r="W2275" s="250">
        <v>0</v>
      </c>
    </row>
    <row r="2276" spans="5:23" x14ac:dyDescent="0.3">
      <c r="E2276" s="243">
        <f>Jurat!I$1</f>
        <v>0</v>
      </c>
      <c r="F2276" s="244">
        <f>Jurat!D$33</f>
        <v>0</v>
      </c>
      <c r="G2276" s="219" t="s">
        <v>553</v>
      </c>
      <c r="H2276" s="244">
        <v>42551</v>
      </c>
      <c r="I2276" s="219" t="s">
        <v>492</v>
      </c>
      <c r="J2276" s="219" t="s">
        <v>627</v>
      </c>
      <c r="K2276" s="219" t="s">
        <v>630</v>
      </c>
      <c r="L2276" s="234" t="s">
        <v>630</v>
      </c>
      <c r="M2276" s="238" t="s">
        <v>202</v>
      </c>
      <c r="N2276" s="231" t="s">
        <v>420</v>
      </c>
      <c r="O2276" s="250">
        <f>'MMA Rev-Exp Region 7'!M$109</f>
        <v>0</v>
      </c>
      <c r="P2276" s="250">
        <v>0</v>
      </c>
      <c r="Q2276" s="250">
        <v>0</v>
      </c>
      <c r="R2276" s="250">
        <v>0</v>
      </c>
      <c r="S2276" s="250">
        <v>0</v>
      </c>
      <c r="T2276" s="250">
        <v>0</v>
      </c>
      <c r="U2276" s="250">
        <v>0</v>
      </c>
      <c r="V2276" s="250">
        <v>0</v>
      </c>
      <c r="W2276" s="250">
        <v>0</v>
      </c>
    </row>
    <row r="2277" spans="5:23" x14ac:dyDescent="0.3">
      <c r="E2277" s="243">
        <f>Jurat!I$1</f>
        <v>0</v>
      </c>
      <c r="F2277" s="244">
        <f>Jurat!D$33</f>
        <v>0</v>
      </c>
      <c r="G2277" s="219" t="s">
        <v>553</v>
      </c>
      <c r="H2277" s="244">
        <v>42551</v>
      </c>
      <c r="I2277" s="219" t="s">
        <v>492</v>
      </c>
      <c r="J2277" s="219" t="s">
        <v>627</v>
      </c>
      <c r="K2277" s="219" t="s">
        <v>630</v>
      </c>
      <c r="L2277" s="234" t="s">
        <v>630</v>
      </c>
      <c r="M2277" s="238" t="s">
        <v>203</v>
      </c>
      <c r="N2277" s="231" t="s">
        <v>28</v>
      </c>
      <c r="O2277" s="250">
        <f>'MMA Rev-Exp Region 7'!M$110</f>
        <v>0</v>
      </c>
      <c r="P2277" s="250">
        <v>0</v>
      </c>
      <c r="Q2277" s="250">
        <v>0</v>
      </c>
      <c r="R2277" s="250">
        <v>0</v>
      </c>
      <c r="S2277" s="250">
        <v>0</v>
      </c>
      <c r="T2277" s="250">
        <v>0</v>
      </c>
      <c r="U2277" s="250">
        <v>0</v>
      </c>
      <c r="V2277" s="250">
        <v>0</v>
      </c>
      <c r="W2277" s="250">
        <v>0</v>
      </c>
    </row>
    <row r="2278" spans="5:23" x14ac:dyDescent="0.3">
      <c r="E2278" s="243">
        <f>Jurat!I$1</f>
        <v>0</v>
      </c>
      <c r="F2278" s="244">
        <f>Jurat!D$33</f>
        <v>0</v>
      </c>
      <c r="G2278" s="219" t="s">
        <v>553</v>
      </c>
      <c r="H2278" s="244">
        <v>42551</v>
      </c>
      <c r="I2278" s="219" t="s">
        <v>492</v>
      </c>
      <c r="J2278" s="219" t="s">
        <v>627</v>
      </c>
      <c r="K2278" s="219" t="s">
        <v>630</v>
      </c>
      <c r="L2278" s="234" t="s">
        <v>630</v>
      </c>
      <c r="M2278" s="238" t="s">
        <v>204</v>
      </c>
      <c r="N2278" s="231" t="s">
        <v>205</v>
      </c>
      <c r="O2278" s="250">
        <f>'MMA Rev-Exp Region 7'!M$111</f>
        <v>0</v>
      </c>
      <c r="P2278" s="250">
        <v>0</v>
      </c>
      <c r="Q2278" s="250">
        <v>0</v>
      </c>
      <c r="R2278" s="250">
        <v>0</v>
      </c>
      <c r="S2278" s="250">
        <v>0</v>
      </c>
      <c r="T2278" s="250">
        <v>0</v>
      </c>
      <c r="U2278" s="250">
        <v>0</v>
      </c>
      <c r="V2278" s="250">
        <v>0</v>
      </c>
      <c r="W2278" s="250">
        <v>0</v>
      </c>
    </row>
    <row r="2279" spans="5:23" ht="28.8" x14ac:dyDescent="0.3">
      <c r="E2279" s="243">
        <f>Jurat!I$1</f>
        <v>0</v>
      </c>
      <c r="F2279" s="244">
        <f>Jurat!D$33</f>
        <v>0</v>
      </c>
      <c r="G2279" s="219" t="s">
        <v>553</v>
      </c>
      <c r="H2279" s="244">
        <v>42551</v>
      </c>
      <c r="I2279" s="219" t="s">
        <v>492</v>
      </c>
      <c r="J2279" s="219" t="s">
        <v>627</v>
      </c>
      <c r="K2279" s="219" t="s">
        <v>29</v>
      </c>
      <c r="L2279" s="234" t="s">
        <v>29</v>
      </c>
      <c r="M2279" s="238" t="s">
        <v>207</v>
      </c>
      <c r="N2279" s="231" t="s">
        <v>422</v>
      </c>
      <c r="O2279" s="250">
        <f>'MMA Rev-Exp Region 7'!M$113</f>
        <v>0</v>
      </c>
      <c r="P2279" s="250">
        <v>0</v>
      </c>
      <c r="Q2279" s="250">
        <v>0</v>
      </c>
      <c r="R2279" s="250">
        <v>0</v>
      </c>
      <c r="S2279" s="250">
        <v>0</v>
      </c>
      <c r="T2279" s="250">
        <v>0</v>
      </c>
      <c r="U2279" s="250">
        <v>0</v>
      </c>
      <c r="V2279" s="250">
        <v>0</v>
      </c>
      <c r="W2279" s="250">
        <v>0</v>
      </c>
    </row>
    <row r="2280" spans="5:23" x14ac:dyDescent="0.3">
      <c r="E2280" s="243">
        <f>Jurat!I$1</f>
        <v>0</v>
      </c>
      <c r="F2280" s="244">
        <f>Jurat!D$33</f>
        <v>0</v>
      </c>
      <c r="G2280" s="219" t="s">
        <v>553</v>
      </c>
      <c r="H2280" s="244">
        <v>42551</v>
      </c>
      <c r="I2280" s="219" t="s">
        <v>492</v>
      </c>
      <c r="J2280" s="219" t="s">
        <v>628</v>
      </c>
      <c r="K2280" s="219" t="s">
        <v>629</v>
      </c>
      <c r="L2280" s="234" t="s">
        <v>629</v>
      </c>
      <c r="M2280" s="238" t="s">
        <v>208</v>
      </c>
      <c r="N2280" s="231" t="s">
        <v>209</v>
      </c>
      <c r="O2280" s="250">
        <f>'MMA Rev-Exp Region 7'!M$114</f>
        <v>0</v>
      </c>
      <c r="P2280" s="250">
        <v>0</v>
      </c>
      <c r="Q2280" s="250">
        <v>0</v>
      </c>
      <c r="R2280" s="250">
        <v>0</v>
      </c>
      <c r="S2280" s="250">
        <v>0</v>
      </c>
      <c r="T2280" s="250">
        <v>0</v>
      </c>
      <c r="U2280" s="250">
        <v>0</v>
      </c>
      <c r="V2280" s="250">
        <v>0</v>
      </c>
      <c r="W2280" s="250">
        <v>0</v>
      </c>
    </row>
    <row r="2281" spans="5:23" x14ac:dyDescent="0.3">
      <c r="E2281" s="243">
        <f>Jurat!I$1</f>
        <v>0</v>
      </c>
      <c r="F2281" s="244">
        <f>Jurat!D$33</f>
        <v>0</v>
      </c>
      <c r="G2281" s="219" t="s">
        <v>553</v>
      </c>
      <c r="H2281" s="244">
        <v>42551</v>
      </c>
      <c r="I2281" s="219" t="s">
        <v>492</v>
      </c>
      <c r="J2281" s="219" t="s">
        <v>627</v>
      </c>
      <c r="K2281" s="219" t="s">
        <v>29</v>
      </c>
      <c r="L2281" s="234" t="s">
        <v>29</v>
      </c>
      <c r="M2281" s="238" t="s">
        <v>211</v>
      </c>
      <c r="N2281" s="231" t="s">
        <v>212</v>
      </c>
      <c r="O2281" s="250">
        <f>'MMA Rev-Exp Region 7'!M$115</f>
        <v>0</v>
      </c>
      <c r="P2281" s="250">
        <v>0</v>
      </c>
      <c r="Q2281" s="250">
        <v>0</v>
      </c>
      <c r="R2281" s="250">
        <v>0</v>
      </c>
      <c r="S2281" s="250">
        <v>0</v>
      </c>
      <c r="T2281" s="250">
        <v>0</v>
      </c>
      <c r="U2281" s="250">
        <v>0</v>
      </c>
      <c r="V2281" s="250">
        <v>0</v>
      </c>
      <c r="W2281" s="250">
        <v>0</v>
      </c>
    </row>
    <row r="2282" spans="5:23" x14ac:dyDescent="0.3">
      <c r="E2282" s="243">
        <f>Jurat!I$1</f>
        <v>0</v>
      </c>
      <c r="F2282" s="244">
        <f>Jurat!D$33</f>
        <v>0</v>
      </c>
      <c r="G2282" s="219" t="s">
        <v>554</v>
      </c>
      <c r="H2282" s="244">
        <v>42643</v>
      </c>
      <c r="I2282" s="219" t="s">
        <v>492</v>
      </c>
      <c r="J2282" s="219" t="s">
        <v>545</v>
      </c>
      <c r="K2282" s="219" t="s">
        <v>545</v>
      </c>
      <c r="L2282" s="219" t="s">
        <v>545</v>
      </c>
      <c r="M2282" s="219"/>
      <c r="N2282" s="224" t="s">
        <v>545</v>
      </c>
      <c r="O2282" s="250">
        <f>'MMA Rev-Exp Region 7'!V$9</f>
        <v>0</v>
      </c>
      <c r="P2282" s="250">
        <f>'MMA Rev-Exp Region 7'!W$9</f>
        <v>0</v>
      </c>
      <c r="Q2282" s="250">
        <f>'MMA Rev-Exp Region 7'!X$9</f>
        <v>0</v>
      </c>
      <c r="R2282" s="250">
        <f>'MMA Rev-Exp Region 7'!Y$9</f>
        <v>0</v>
      </c>
      <c r="S2282" s="250">
        <f>'MMA Rev-Exp Region 7'!Z$9</f>
        <v>0</v>
      </c>
      <c r="T2282" s="250">
        <f>'MMA Rev-Exp Region 7'!AA$9</f>
        <v>0</v>
      </c>
      <c r="U2282" s="250">
        <f>'MMA Rev-Exp Region 7'!AB$9</f>
        <v>0</v>
      </c>
      <c r="V2282" s="250">
        <f>'MMA Rev-Exp Region 7'!AC$9</f>
        <v>0</v>
      </c>
      <c r="W2282" s="250">
        <f>'MMA Rev-Exp Region 7'!AD$9</f>
        <v>0</v>
      </c>
    </row>
    <row r="2283" spans="5:23" x14ac:dyDescent="0.3">
      <c r="E2283" s="243">
        <f>Jurat!I$1</f>
        <v>0</v>
      </c>
      <c r="F2283" s="244">
        <f>Jurat!D$33</f>
        <v>0</v>
      </c>
      <c r="G2283" s="219" t="s">
        <v>554</v>
      </c>
      <c r="H2283" s="244">
        <v>42643</v>
      </c>
      <c r="I2283" s="219" t="s">
        <v>492</v>
      </c>
      <c r="J2283" s="219" t="s">
        <v>625</v>
      </c>
      <c r="K2283" s="219" t="s">
        <v>13</v>
      </c>
      <c r="L2283" s="219" t="s">
        <v>13</v>
      </c>
      <c r="M2283" s="235">
        <v>1.1000000000000001</v>
      </c>
      <c r="N2283" s="225" t="s">
        <v>13</v>
      </c>
      <c r="O2283" s="250">
        <f>'MMA Rev-Exp Region 7'!V$11</f>
        <v>0</v>
      </c>
      <c r="P2283" s="250">
        <f>'MMA Rev-Exp Region 7'!W$11</f>
        <v>0</v>
      </c>
      <c r="Q2283" s="250">
        <f>'MMA Rev-Exp Region 7'!X$11</f>
        <v>0</v>
      </c>
      <c r="R2283" s="250">
        <f>'MMA Rev-Exp Region 7'!Y$11</f>
        <v>0</v>
      </c>
      <c r="S2283" s="250">
        <f>'MMA Rev-Exp Region 7'!Z$11</f>
        <v>0</v>
      </c>
      <c r="T2283" s="250">
        <f>'MMA Rev-Exp Region 7'!AA$11</f>
        <v>0</v>
      </c>
      <c r="U2283" s="250">
        <f>'MMA Rev-Exp Region 7'!AB$11</f>
        <v>0</v>
      </c>
      <c r="V2283" s="250">
        <f>'MMA Rev-Exp Region 7'!AC$11</f>
        <v>0</v>
      </c>
      <c r="W2283" s="250">
        <f>'MMA Rev-Exp Region 7'!AD$11</f>
        <v>0</v>
      </c>
    </row>
    <row r="2284" spans="5:23" x14ac:dyDescent="0.3">
      <c r="E2284" s="243">
        <f>Jurat!I$1</f>
        <v>0</v>
      </c>
      <c r="F2284" s="244">
        <f>Jurat!D$33</f>
        <v>0</v>
      </c>
      <c r="G2284" s="219" t="s">
        <v>554</v>
      </c>
      <c r="H2284" s="244">
        <v>42643</v>
      </c>
      <c r="I2284" s="219" t="s">
        <v>492</v>
      </c>
      <c r="J2284" s="219" t="s">
        <v>625</v>
      </c>
      <c r="K2284" s="219" t="s">
        <v>631</v>
      </c>
      <c r="L2284" s="219" t="s">
        <v>632</v>
      </c>
      <c r="M2284" s="236">
        <v>1.2</v>
      </c>
      <c r="N2284" s="228" t="s">
        <v>19</v>
      </c>
      <c r="O2284" s="250">
        <f>'MMA Rev-Exp Region 7'!V$12</f>
        <v>0</v>
      </c>
      <c r="P2284" s="250">
        <f>'MMA Rev-Exp Region 7'!W$12</f>
        <v>0</v>
      </c>
      <c r="Q2284" s="250">
        <f>'MMA Rev-Exp Region 7'!X$12</f>
        <v>0</v>
      </c>
      <c r="R2284" s="250">
        <f>'MMA Rev-Exp Region 7'!Y$12</f>
        <v>0</v>
      </c>
      <c r="S2284" s="250">
        <f>'MMA Rev-Exp Region 7'!Z$12</f>
        <v>0</v>
      </c>
      <c r="T2284" s="250">
        <f>'MMA Rev-Exp Region 7'!AA$12</f>
        <v>0</v>
      </c>
      <c r="U2284" s="250">
        <f>'MMA Rev-Exp Region 7'!AB$12</f>
        <v>0</v>
      </c>
      <c r="V2284" s="250">
        <f>'MMA Rev-Exp Region 7'!AC$12</f>
        <v>0</v>
      </c>
      <c r="W2284" s="250">
        <f>'MMA Rev-Exp Region 7'!AD$12</f>
        <v>0</v>
      </c>
    </row>
    <row r="2285" spans="5:23" x14ac:dyDescent="0.3">
      <c r="E2285" s="243">
        <f>Jurat!I$1</f>
        <v>0</v>
      </c>
      <c r="F2285" s="244">
        <f>Jurat!D$33</f>
        <v>0</v>
      </c>
      <c r="G2285" s="219" t="s">
        <v>554</v>
      </c>
      <c r="H2285" s="244">
        <v>42643</v>
      </c>
      <c r="I2285" s="219" t="s">
        <v>492</v>
      </c>
      <c r="J2285" s="219" t="s">
        <v>625</v>
      </c>
      <c r="K2285" s="219" t="s">
        <v>631</v>
      </c>
      <c r="L2285" s="219" t="s">
        <v>633</v>
      </c>
      <c r="M2285" s="236" t="s">
        <v>70</v>
      </c>
      <c r="N2285" s="228" t="s">
        <v>449</v>
      </c>
      <c r="O2285" s="250">
        <f>'MMA Rev-Exp Region 7'!V$13</f>
        <v>0</v>
      </c>
      <c r="P2285" s="250">
        <f>'MMA Rev-Exp Region 7'!W$13</f>
        <v>0</v>
      </c>
      <c r="Q2285" s="250">
        <f>'MMA Rev-Exp Region 7'!X$13</f>
        <v>0</v>
      </c>
      <c r="R2285" s="250">
        <f>'MMA Rev-Exp Region 7'!Y$13</f>
        <v>0</v>
      </c>
      <c r="S2285" s="250">
        <f>'MMA Rev-Exp Region 7'!Z$13</f>
        <v>0</v>
      </c>
      <c r="T2285" s="250">
        <f>'MMA Rev-Exp Region 7'!AA$13</f>
        <v>0</v>
      </c>
      <c r="U2285" s="250">
        <f>'MMA Rev-Exp Region 7'!AB$13</f>
        <v>0</v>
      </c>
      <c r="V2285" s="250">
        <f>'MMA Rev-Exp Region 7'!AC$13</f>
        <v>0</v>
      </c>
      <c r="W2285" s="250">
        <f>'MMA Rev-Exp Region 7'!AD$13</f>
        <v>0</v>
      </c>
    </row>
    <row r="2286" spans="5:23" x14ac:dyDescent="0.3">
      <c r="E2286" s="243">
        <f>Jurat!I$1</f>
        <v>0</v>
      </c>
      <c r="F2286" s="244">
        <f>Jurat!D$33</f>
        <v>0</v>
      </c>
      <c r="G2286" s="219" t="s">
        <v>554</v>
      </c>
      <c r="H2286" s="244">
        <v>42643</v>
      </c>
      <c r="I2286" s="219" t="s">
        <v>492</v>
      </c>
      <c r="J2286" s="219" t="s">
        <v>625</v>
      </c>
      <c r="K2286" s="219" t="s">
        <v>631</v>
      </c>
      <c r="L2286" s="219" t="s">
        <v>634</v>
      </c>
      <c r="M2286" s="236" t="s">
        <v>71</v>
      </c>
      <c r="N2286" s="228" t="s">
        <v>160</v>
      </c>
      <c r="O2286" s="250">
        <f>'MMA Rev-Exp Region 7'!V$14</f>
        <v>0</v>
      </c>
      <c r="P2286" s="250">
        <f>'MMA Rev-Exp Region 7'!W$14</f>
        <v>0</v>
      </c>
      <c r="Q2286" s="250">
        <f>'MMA Rev-Exp Region 7'!X$14</f>
        <v>0</v>
      </c>
      <c r="R2286" s="250">
        <f>'MMA Rev-Exp Region 7'!Y$14</f>
        <v>0</v>
      </c>
      <c r="S2286" s="250">
        <f>'MMA Rev-Exp Region 7'!Z$14</f>
        <v>0</v>
      </c>
      <c r="T2286" s="250">
        <f>'MMA Rev-Exp Region 7'!AA$14</f>
        <v>0</v>
      </c>
      <c r="U2286" s="250">
        <f>'MMA Rev-Exp Region 7'!AB$14</f>
        <v>0</v>
      </c>
      <c r="V2286" s="250">
        <f>'MMA Rev-Exp Region 7'!AC$14</f>
        <v>0</v>
      </c>
      <c r="W2286" s="250">
        <f>'MMA Rev-Exp Region 7'!AD$14</f>
        <v>0</v>
      </c>
    </row>
    <row r="2287" spans="5:23" x14ac:dyDescent="0.3">
      <c r="E2287" s="243">
        <f>Jurat!I$1</f>
        <v>0</v>
      </c>
      <c r="F2287" s="244">
        <f>Jurat!D$33</f>
        <v>0</v>
      </c>
      <c r="G2287" s="219" t="s">
        <v>554</v>
      </c>
      <c r="H2287" s="244">
        <v>42643</v>
      </c>
      <c r="I2287" s="219" t="s">
        <v>492</v>
      </c>
      <c r="J2287" s="219" t="s">
        <v>625</v>
      </c>
      <c r="K2287" s="219" t="s">
        <v>14</v>
      </c>
      <c r="L2287" s="219" t="s">
        <v>635</v>
      </c>
      <c r="M2287" s="236" t="s">
        <v>104</v>
      </c>
      <c r="N2287" s="228" t="s">
        <v>161</v>
      </c>
      <c r="O2287" s="250">
        <f>'MMA Rev-Exp Region 7'!V$15</f>
        <v>0</v>
      </c>
      <c r="P2287" s="250">
        <f>'MMA Rev-Exp Region 7'!W$15</f>
        <v>0</v>
      </c>
      <c r="Q2287" s="250">
        <f>'MMA Rev-Exp Region 7'!X$15</f>
        <v>0</v>
      </c>
      <c r="R2287" s="250">
        <f>'MMA Rev-Exp Region 7'!Y$15</f>
        <v>0</v>
      </c>
      <c r="S2287" s="250">
        <f>'MMA Rev-Exp Region 7'!Z$15</f>
        <v>0</v>
      </c>
      <c r="T2287" s="250">
        <f>'MMA Rev-Exp Region 7'!AA$15</f>
        <v>0</v>
      </c>
      <c r="U2287" s="250">
        <f>'MMA Rev-Exp Region 7'!AB$15</f>
        <v>0</v>
      </c>
      <c r="V2287" s="250">
        <f>'MMA Rev-Exp Region 7'!AC$15</f>
        <v>0</v>
      </c>
      <c r="W2287" s="250">
        <f>'MMA Rev-Exp Region 7'!AD$15</f>
        <v>0</v>
      </c>
    </row>
    <row r="2288" spans="5:23" x14ac:dyDescent="0.3">
      <c r="E2288" s="243">
        <f>Jurat!I$1</f>
        <v>0</v>
      </c>
      <c r="F2288" s="244">
        <f>Jurat!D$33</f>
        <v>0</v>
      </c>
      <c r="G2288" s="219" t="s">
        <v>554</v>
      </c>
      <c r="H2288" s="244">
        <v>42643</v>
      </c>
      <c r="I2288" s="219" t="s">
        <v>492</v>
      </c>
      <c r="J2288" s="219" t="s">
        <v>625</v>
      </c>
      <c r="K2288" s="219" t="s">
        <v>14</v>
      </c>
      <c r="L2288" s="219" t="s">
        <v>14</v>
      </c>
      <c r="M2288" s="236" t="s">
        <v>39</v>
      </c>
      <c r="N2288" s="228" t="s">
        <v>14</v>
      </c>
      <c r="O2288" s="250">
        <f>'MMA Rev-Exp Region 7'!V$16</f>
        <v>0</v>
      </c>
      <c r="P2288" s="250">
        <f>'MMA Rev-Exp Region 7'!W$16</f>
        <v>0</v>
      </c>
      <c r="Q2288" s="250">
        <f>'MMA Rev-Exp Region 7'!X$16</f>
        <v>0</v>
      </c>
      <c r="R2288" s="250">
        <f>'MMA Rev-Exp Region 7'!Y$16</f>
        <v>0</v>
      </c>
      <c r="S2288" s="250">
        <f>'MMA Rev-Exp Region 7'!Z$16</f>
        <v>0</v>
      </c>
      <c r="T2288" s="250">
        <f>'MMA Rev-Exp Region 7'!AA$16</f>
        <v>0</v>
      </c>
      <c r="U2288" s="250">
        <f>'MMA Rev-Exp Region 7'!AB$16</f>
        <v>0</v>
      </c>
      <c r="V2288" s="250">
        <f>'MMA Rev-Exp Region 7'!AC$16</f>
        <v>0</v>
      </c>
      <c r="W2288" s="250">
        <f>'MMA Rev-Exp Region 7'!AD$16</f>
        <v>0</v>
      </c>
    </row>
    <row r="2289" spans="5:23" x14ac:dyDescent="0.3">
      <c r="E2289" s="243">
        <f>Jurat!I$1</f>
        <v>0</v>
      </c>
      <c r="F2289" s="244">
        <f>Jurat!D$33</f>
        <v>0</v>
      </c>
      <c r="G2289" s="219" t="s">
        <v>554</v>
      </c>
      <c r="H2289" s="244">
        <v>42643</v>
      </c>
      <c r="I2289" s="219" t="s">
        <v>492</v>
      </c>
      <c r="J2289" s="219" t="s">
        <v>626</v>
      </c>
      <c r="K2289" s="219" t="s">
        <v>558</v>
      </c>
      <c r="L2289" s="219" t="s">
        <v>0</v>
      </c>
      <c r="M2289" s="236">
        <v>2.1</v>
      </c>
      <c r="N2289" s="228" t="s">
        <v>162</v>
      </c>
      <c r="O2289" s="250">
        <f>'MMA Rev-Exp Region 7'!V$20</f>
        <v>0</v>
      </c>
      <c r="P2289" s="250">
        <f>'MMA Rev-Exp Region 7'!W$20</f>
        <v>0</v>
      </c>
      <c r="Q2289" s="250">
        <f>'MMA Rev-Exp Region 7'!X$20</f>
        <v>0</v>
      </c>
      <c r="R2289" s="250">
        <f>'MMA Rev-Exp Region 7'!Y$20</f>
        <v>0</v>
      </c>
      <c r="S2289" s="250">
        <f>'MMA Rev-Exp Region 7'!Z$20</f>
        <v>0</v>
      </c>
      <c r="T2289" s="250">
        <f>'MMA Rev-Exp Region 7'!AA$20</f>
        <v>0</v>
      </c>
      <c r="U2289" s="250">
        <f>'MMA Rev-Exp Region 7'!AB$20</f>
        <v>0</v>
      </c>
      <c r="V2289" s="250">
        <f>'MMA Rev-Exp Region 7'!AC$20</f>
        <v>0</v>
      </c>
      <c r="W2289" s="250">
        <f>'MMA Rev-Exp Region 7'!AD$20</f>
        <v>0</v>
      </c>
    </row>
    <row r="2290" spans="5:23" x14ac:dyDescent="0.3">
      <c r="E2290" s="243">
        <f>Jurat!I$1</f>
        <v>0</v>
      </c>
      <c r="F2290" s="244">
        <f>Jurat!D$33</f>
        <v>0</v>
      </c>
      <c r="G2290" s="219" t="s">
        <v>554</v>
      </c>
      <c r="H2290" s="244">
        <v>42643</v>
      </c>
      <c r="I2290" s="219" t="s">
        <v>492</v>
      </c>
      <c r="J2290" s="219" t="s">
        <v>626</v>
      </c>
      <c r="K2290" s="219" t="s">
        <v>558</v>
      </c>
      <c r="L2290" s="219" t="s">
        <v>0</v>
      </c>
      <c r="M2290" s="236">
        <v>2.2000000000000002</v>
      </c>
      <c r="N2290" s="228" t="s">
        <v>163</v>
      </c>
      <c r="O2290" s="250">
        <f>'MMA Rev-Exp Region 7'!V$21</f>
        <v>0</v>
      </c>
      <c r="P2290" s="250">
        <f>'MMA Rev-Exp Region 7'!W$21</f>
        <v>0</v>
      </c>
      <c r="Q2290" s="250">
        <f>'MMA Rev-Exp Region 7'!X$21</f>
        <v>0</v>
      </c>
      <c r="R2290" s="250">
        <f>'MMA Rev-Exp Region 7'!Y$21</f>
        <v>0</v>
      </c>
      <c r="S2290" s="250">
        <f>'MMA Rev-Exp Region 7'!Z$21</f>
        <v>0</v>
      </c>
      <c r="T2290" s="250">
        <f>'MMA Rev-Exp Region 7'!AA$21</f>
        <v>0</v>
      </c>
      <c r="U2290" s="250">
        <f>'MMA Rev-Exp Region 7'!AB$21</f>
        <v>0</v>
      </c>
      <c r="V2290" s="250">
        <f>'MMA Rev-Exp Region 7'!AC$21</f>
        <v>0</v>
      </c>
      <c r="W2290" s="250">
        <f>'MMA Rev-Exp Region 7'!AD$21</f>
        <v>0</v>
      </c>
    </row>
    <row r="2291" spans="5:23" x14ac:dyDescent="0.3">
      <c r="E2291" s="243">
        <f>Jurat!I$1</f>
        <v>0</v>
      </c>
      <c r="F2291" s="244">
        <f>Jurat!D$33</f>
        <v>0</v>
      </c>
      <c r="G2291" s="219" t="s">
        <v>554</v>
      </c>
      <c r="H2291" s="244">
        <v>42643</v>
      </c>
      <c r="I2291" s="219" t="s">
        <v>492</v>
      </c>
      <c r="J2291" s="219" t="s">
        <v>626</v>
      </c>
      <c r="K2291" s="219" t="s">
        <v>558</v>
      </c>
      <c r="L2291" s="219" t="s">
        <v>0</v>
      </c>
      <c r="M2291" s="236">
        <v>2.2999999999999998</v>
      </c>
      <c r="N2291" s="228" t="s">
        <v>164</v>
      </c>
      <c r="O2291" s="250">
        <f>'MMA Rev-Exp Region 7'!V$22</f>
        <v>0</v>
      </c>
      <c r="P2291" s="250">
        <f>'MMA Rev-Exp Region 7'!W$22</f>
        <v>0</v>
      </c>
      <c r="Q2291" s="250">
        <f>'MMA Rev-Exp Region 7'!X$22</f>
        <v>0</v>
      </c>
      <c r="R2291" s="250">
        <f>'MMA Rev-Exp Region 7'!Y$22</f>
        <v>0</v>
      </c>
      <c r="S2291" s="250">
        <f>'MMA Rev-Exp Region 7'!Z$22</f>
        <v>0</v>
      </c>
      <c r="T2291" s="250">
        <f>'MMA Rev-Exp Region 7'!AA$22</f>
        <v>0</v>
      </c>
      <c r="U2291" s="250">
        <f>'MMA Rev-Exp Region 7'!AB$22</f>
        <v>0</v>
      </c>
      <c r="V2291" s="250">
        <f>'MMA Rev-Exp Region 7'!AC$22</f>
        <v>0</v>
      </c>
      <c r="W2291" s="250">
        <f>'MMA Rev-Exp Region 7'!AD$22</f>
        <v>0</v>
      </c>
    </row>
    <row r="2292" spans="5:23" x14ac:dyDescent="0.3">
      <c r="E2292" s="243">
        <f>Jurat!I$1</f>
        <v>0</v>
      </c>
      <c r="F2292" s="244">
        <f>Jurat!D$33</f>
        <v>0</v>
      </c>
      <c r="G2292" s="219" t="s">
        <v>554</v>
      </c>
      <c r="H2292" s="244">
        <v>42643</v>
      </c>
      <c r="I2292" s="219" t="s">
        <v>492</v>
      </c>
      <c r="J2292" s="219" t="s">
        <v>626</v>
      </c>
      <c r="K2292" s="219" t="s">
        <v>558</v>
      </c>
      <c r="L2292" s="219" t="s">
        <v>0</v>
      </c>
      <c r="M2292" s="236">
        <v>2.4</v>
      </c>
      <c r="N2292" s="228" t="s">
        <v>165</v>
      </c>
      <c r="O2292" s="250">
        <f>'MMA Rev-Exp Region 7'!V$23</f>
        <v>0</v>
      </c>
      <c r="P2292" s="250">
        <f>'MMA Rev-Exp Region 7'!W$23</f>
        <v>0</v>
      </c>
      <c r="Q2292" s="250">
        <f>'MMA Rev-Exp Region 7'!X$23</f>
        <v>0</v>
      </c>
      <c r="R2292" s="250">
        <f>'MMA Rev-Exp Region 7'!Y$23</f>
        <v>0</v>
      </c>
      <c r="S2292" s="250">
        <f>'MMA Rev-Exp Region 7'!Z$23</f>
        <v>0</v>
      </c>
      <c r="T2292" s="250">
        <f>'MMA Rev-Exp Region 7'!AA$23</f>
        <v>0</v>
      </c>
      <c r="U2292" s="250">
        <f>'MMA Rev-Exp Region 7'!AB$23</f>
        <v>0</v>
      </c>
      <c r="V2292" s="250">
        <f>'MMA Rev-Exp Region 7'!AC$23</f>
        <v>0</v>
      </c>
      <c r="W2292" s="250">
        <f>'MMA Rev-Exp Region 7'!AD$23</f>
        <v>0</v>
      </c>
    </row>
    <row r="2293" spans="5:23" ht="28.8" x14ac:dyDescent="0.3">
      <c r="E2293" s="243">
        <f>Jurat!I$1</f>
        <v>0</v>
      </c>
      <c r="F2293" s="244">
        <f>Jurat!D$33</f>
        <v>0</v>
      </c>
      <c r="G2293" s="219" t="s">
        <v>554</v>
      </c>
      <c r="H2293" s="244">
        <v>42643</v>
      </c>
      <c r="I2293" s="219" t="s">
        <v>492</v>
      </c>
      <c r="J2293" s="219" t="s">
        <v>626</v>
      </c>
      <c r="K2293" s="219" t="s">
        <v>558</v>
      </c>
      <c r="L2293" s="219" t="s">
        <v>0</v>
      </c>
      <c r="M2293" s="236">
        <v>2.5</v>
      </c>
      <c r="N2293" s="228" t="s">
        <v>166</v>
      </c>
      <c r="O2293" s="250">
        <f>'MMA Rev-Exp Region 7'!V$24</f>
        <v>0</v>
      </c>
      <c r="P2293" s="250">
        <f>'MMA Rev-Exp Region 7'!W$24</f>
        <v>0</v>
      </c>
      <c r="Q2293" s="250">
        <f>'MMA Rev-Exp Region 7'!X$24</f>
        <v>0</v>
      </c>
      <c r="R2293" s="250">
        <f>'MMA Rev-Exp Region 7'!Y$24</f>
        <v>0</v>
      </c>
      <c r="S2293" s="250">
        <f>'MMA Rev-Exp Region 7'!Z$24</f>
        <v>0</v>
      </c>
      <c r="T2293" s="250">
        <f>'MMA Rev-Exp Region 7'!AA$24</f>
        <v>0</v>
      </c>
      <c r="U2293" s="250">
        <f>'MMA Rev-Exp Region 7'!AB$24</f>
        <v>0</v>
      </c>
      <c r="V2293" s="250">
        <f>'MMA Rev-Exp Region 7'!AC$24</f>
        <v>0</v>
      </c>
      <c r="W2293" s="250">
        <f>'MMA Rev-Exp Region 7'!AD$24</f>
        <v>0</v>
      </c>
    </row>
    <row r="2294" spans="5:23" x14ac:dyDescent="0.3">
      <c r="E2294" s="243">
        <f>Jurat!I$1</f>
        <v>0</v>
      </c>
      <c r="F2294" s="244">
        <f>Jurat!D$33</f>
        <v>0</v>
      </c>
      <c r="G2294" s="219" t="s">
        <v>554</v>
      </c>
      <c r="H2294" s="244">
        <v>42643</v>
      </c>
      <c r="I2294" s="219" t="s">
        <v>492</v>
      </c>
      <c r="J2294" s="219" t="s">
        <v>626</v>
      </c>
      <c r="K2294" s="219" t="s">
        <v>558</v>
      </c>
      <c r="L2294" s="219" t="s">
        <v>0</v>
      </c>
      <c r="M2294" s="236" t="s">
        <v>108</v>
      </c>
      <c r="N2294" s="228" t="s">
        <v>7</v>
      </c>
      <c r="O2294" s="250">
        <f>'MMA Rev-Exp Region 7'!V$25</f>
        <v>0</v>
      </c>
      <c r="P2294" s="250">
        <f>'MMA Rev-Exp Region 7'!W$25</f>
        <v>0</v>
      </c>
      <c r="Q2294" s="250">
        <f>'MMA Rev-Exp Region 7'!X$25</f>
        <v>0</v>
      </c>
      <c r="R2294" s="250">
        <f>'MMA Rev-Exp Region 7'!Y$25</f>
        <v>0</v>
      </c>
      <c r="S2294" s="250">
        <f>'MMA Rev-Exp Region 7'!Z$25</f>
        <v>0</v>
      </c>
      <c r="T2294" s="250">
        <f>'MMA Rev-Exp Region 7'!AA$25</f>
        <v>0</v>
      </c>
      <c r="U2294" s="250">
        <f>'MMA Rev-Exp Region 7'!AB$25</f>
        <v>0</v>
      </c>
      <c r="V2294" s="250">
        <f>'MMA Rev-Exp Region 7'!AC$25</f>
        <v>0</v>
      </c>
      <c r="W2294" s="250">
        <f>'MMA Rev-Exp Region 7'!AD$25</f>
        <v>0</v>
      </c>
    </row>
    <row r="2295" spans="5:23" x14ac:dyDescent="0.3">
      <c r="E2295" s="243">
        <f>Jurat!I$1</f>
        <v>0</v>
      </c>
      <c r="F2295" s="244">
        <f>Jurat!D$33</f>
        <v>0</v>
      </c>
      <c r="G2295" s="219" t="s">
        <v>554</v>
      </c>
      <c r="H2295" s="244">
        <v>42643</v>
      </c>
      <c r="I2295" s="219" t="s">
        <v>492</v>
      </c>
      <c r="J2295" s="219" t="s">
        <v>626</v>
      </c>
      <c r="K2295" s="219" t="s">
        <v>558</v>
      </c>
      <c r="L2295" s="219" t="s">
        <v>0</v>
      </c>
      <c r="M2295" s="236" t="s">
        <v>167</v>
      </c>
      <c r="N2295" s="228" t="s">
        <v>565</v>
      </c>
      <c r="O2295" s="250">
        <f>'MMA Rev-Exp Region 7'!V$26</f>
        <v>0</v>
      </c>
      <c r="P2295" s="250">
        <f>'MMA Rev-Exp Region 7'!W$26</f>
        <v>0</v>
      </c>
      <c r="Q2295" s="250">
        <f>'MMA Rev-Exp Region 7'!X$26</f>
        <v>0</v>
      </c>
      <c r="R2295" s="250">
        <f>'MMA Rev-Exp Region 7'!Y$26</f>
        <v>0</v>
      </c>
      <c r="S2295" s="250">
        <f>'MMA Rev-Exp Region 7'!Z$26</f>
        <v>0</v>
      </c>
      <c r="T2295" s="250">
        <f>'MMA Rev-Exp Region 7'!AA$26</f>
        <v>0</v>
      </c>
      <c r="U2295" s="250">
        <f>'MMA Rev-Exp Region 7'!AB$26</f>
        <v>0</v>
      </c>
      <c r="V2295" s="250">
        <f>'MMA Rev-Exp Region 7'!AC$26</f>
        <v>0</v>
      </c>
      <c r="W2295" s="250">
        <f>'MMA Rev-Exp Region 7'!AD$26</f>
        <v>0</v>
      </c>
    </row>
    <row r="2296" spans="5:23" x14ac:dyDescent="0.3">
      <c r="E2296" s="243">
        <f>Jurat!I$1</f>
        <v>0</v>
      </c>
      <c r="F2296" s="244">
        <f>Jurat!D$33</f>
        <v>0</v>
      </c>
      <c r="G2296" s="219" t="s">
        <v>554</v>
      </c>
      <c r="H2296" s="244">
        <v>42643</v>
      </c>
      <c r="I2296" s="219" t="s">
        <v>492</v>
      </c>
      <c r="J2296" s="219" t="s">
        <v>626</v>
      </c>
      <c r="K2296" s="219" t="s">
        <v>558</v>
      </c>
      <c r="L2296" s="219" t="s">
        <v>60</v>
      </c>
      <c r="M2296" s="236">
        <v>3.1</v>
      </c>
      <c r="N2296" s="229" t="s">
        <v>37</v>
      </c>
      <c r="O2296" s="250">
        <f>'MMA Rev-Exp Region 7'!V$28</f>
        <v>0</v>
      </c>
      <c r="P2296" s="250">
        <f>'MMA Rev-Exp Region 7'!W$28</f>
        <v>0</v>
      </c>
      <c r="Q2296" s="250">
        <f>'MMA Rev-Exp Region 7'!X$28</f>
        <v>0</v>
      </c>
      <c r="R2296" s="250">
        <f>'MMA Rev-Exp Region 7'!Y$28</f>
        <v>0</v>
      </c>
      <c r="S2296" s="250">
        <f>'MMA Rev-Exp Region 7'!Z$28</f>
        <v>0</v>
      </c>
      <c r="T2296" s="250">
        <f>'MMA Rev-Exp Region 7'!AA$28</f>
        <v>0</v>
      </c>
      <c r="U2296" s="250">
        <f>'MMA Rev-Exp Region 7'!AB$28</f>
        <v>0</v>
      </c>
      <c r="V2296" s="250">
        <f>'MMA Rev-Exp Region 7'!AC$28</f>
        <v>0</v>
      </c>
      <c r="W2296" s="250">
        <f>'MMA Rev-Exp Region 7'!AD$28</f>
        <v>0</v>
      </c>
    </row>
    <row r="2297" spans="5:23" x14ac:dyDescent="0.3">
      <c r="E2297" s="243">
        <f>Jurat!I$1</f>
        <v>0</v>
      </c>
      <c r="F2297" s="244">
        <f>Jurat!D$33</f>
        <v>0</v>
      </c>
      <c r="G2297" s="219" t="s">
        <v>554</v>
      </c>
      <c r="H2297" s="244">
        <v>42643</v>
      </c>
      <c r="I2297" s="219" t="s">
        <v>492</v>
      </c>
      <c r="J2297" s="219" t="s">
        <v>626</v>
      </c>
      <c r="K2297" s="219" t="s">
        <v>558</v>
      </c>
      <c r="L2297" s="219" t="s">
        <v>60</v>
      </c>
      <c r="M2297" s="236">
        <v>3.2</v>
      </c>
      <c r="N2297" s="229" t="s">
        <v>38</v>
      </c>
      <c r="O2297" s="250">
        <f>'MMA Rev-Exp Region 7'!V$29</f>
        <v>0</v>
      </c>
      <c r="P2297" s="250">
        <f>'MMA Rev-Exp Region 7'!W$29</f>
        <v>0</v>
      </c>
      <c r="Q2297" s="250">
        <f>'MMA Rev-Exp Region 7'!X$29</f>
        <v>0</v>
      </c>
      <c r="R2297" s="250">
        <f>'MMA Rev-Exp Region 7'!Y$29</f>
        <v>0</v>
      </c>
      <c r="S2297" s="250">
        <f>'MMA Rev-Exp Region 7'!Z$29</f>
        <v>0</v>
      </c>
      <c r="T2297" s="250">
        <f>'MMA Rev-Exp Region 7'!AA$29</f>
        <v>0</v>
      </c>
      <c r="U2297" s="250">
        <f>'MMA Rev-Exp Region 7'!AB$29</f>
        <v>0</v>
      </c>
      <c r="V2297" s="250">
        <f>'MMA Rev-Exp Region 7'!AC$29</f>
        <v>0</v>
      </c>
      <c r="W2297" s="250">
        <f>'MMA Rev-Exp Region 7'!AD$29</f>
        <v>0</v>
      </c>
    </row>
    <row r="2298" spans="5:23" x14ac:dyDescent="0.3">
      <c r="E2298" s="243">
        <f>Jurat!I$1</f>
        <v>0</v>
      </c>
      <c r="F2298" s="244">
        <f>Jurat!D$33</f>
        <v>0</v>
      </c>
      <c r="G2298" s="219" t="s">
        <v>554</v>
      </c>
      <c r="H2298" s="244">
        <v>42643</v>
      </c>
      <c r="I2298" s="219" t="s">
        <v>492</v>
      </c>
      <c r="J2298" s="219" t="s">
        <v>626</v>
      </c>
      <c r="K2298" s="219" t="s">
        <v>558</v>
      </c>
      <c r="L2298" s="219" t="s">
        <v>60</v>
      </c>
      <c r="M2298" s="236">
        <v>3.3</v>
      </c>
      <c r="N2298" s="229" t="s">
        <v>61</v>
      </c>
      <c r="O2298" s="250">
        <f>'MMA Rev-Exp Region 7'!V$30</f>
        <v>0</v>
      </c>
      <c r="P2298" s="250">
        <f>'MMA Rev-Exp Region 7'!W$30</f>
        <v>0</v>
      </c>
      <c r="Q2298" s="250">
        <f>'MMA Rev-Exp Region 7'!X$30</f>
        <v>0</v>
      </c>
      <c r="R2298" s="250">
        <f>'MMA Rev-Exp Region 7'!Y$30</f>
        <v>0</v>
      </c>
      <c r="S2298" s="250">
        <f>'MMA Rev-Exp Region 7'!Z$30</f>
        <v>0</v>
      </c>
      <c r="T2298" s="250">
        <f>'MMA Rev-Exp Region 7'!AA$30</f>
        <v>0</v>
      </c>
      <c r="U2298" s="250">
        <f>'MMA Rev-Exp Region 7'!AB$30</f>
        <v>0</v>
      </c>
      <c r="V2298" s="250">
        <f>'MMA Rev-Exp Region 7'!AC$30</f>
        <v>0</v>
      </c>
      <c r="W2298" s="250">
        <f>'MMA Rev-Exp Region 7'!AD$30</f>
        <v>0</v>
      </c>
    </row>
    <row r="2299" spans="5:23" x14ac:dyDescent="0.3">
      <c r="E2299" s="243">
        <f>Jurat!I$1</f>
        <v>0</v>
      </c>
      <c r="F2299" s="244">
        <f>Jurat!D$33</f>
        <v>0</v>
      </c>
      <c r="G2299" s="219" t="s">
        <v>554</v>
      </c>
      <c r="H2299" s="244">
        <v>42643</v>
      </c>
      <c r="I2299" s="219" t="s">
        <v>492</v>
      </c>
      <c r="J2299" s="219" t="s">
        <v>626</v>
      </c>
      <c r="K2299" s="219" t="s">
        <v>558</v>
      </c>
      <c r="L2299" s="219" t="s">
        <v>60</v>
      </c>
      <c r="M2299" s="236" t="s">
        <v>49</v>
      </c>
      <c r="N2299" s="229" t="s">
        <v>168</v>
      </c>
      <c r="O2299" s="250">
        <f>'MMA Rev-Exp Region 7'!V$31</f>
        <v>0</v>
      </c>
      <c r="P2299" s="250">
        <f>'MMA Rev-Exp Region 7'!W$31</f>
        <v>0</v>
      </c>
      <c r="Q2299" s="250">
        <f>'MMA Rev-Exp Region 7'!X$31</f>
        <v>0</v>
      </c>
      <c r="R2299" s="250">
        <f>'MMA Rev-Exp Region 7'!Y$31</f>
        <v>0</v>
      </c>
      <c r="S2299" s="250">
        <f>'MMA Rev-Exp Region 7'!Z$31</f>
        <v>0</v>
      </c>
      <c r="T2299" s="250">
        <f>'MMA Rev-Exp Region 7'!AA$31</f>
        <v>0</v>
      </c>
      <c r="U2299" s="250">
        <f>'MMA Rev-Exp Region 7'!AB$31</f>
        <v>0</v>
      </c>
      <c r="V2299" s="250">
        <f>'MMA Rev-Exp Region 7'!AC$31</f>
        <v>0</v>
      </c>
      <c r="W2299" s="250">
        <f>'MMA Rev-Exp Region 7'!AD$31</f>
        <v>0</v>
      </c>
    </row>
    <row r="2300" spans="5:23" x14ac:dyDescent="0.3">
      <c r="E2300" s="243">
        <f>Jurat!I$1</f>
        <v>0</v>
      </c>
      <c r="F2300" s="244">
        <f>Jurat!D$33</f>
        <v>0</v>
      </c>
      <c r="G2300" s="219" t="s">
        <v>554</v>
      </c>
      <c r="H2300" s="244">
        <v>42643</v>
      </c>
      <c r="I2300" s="219" t="s">
        <v>492</v>
      </c>
      <c r="J2300" s="219" t="s">
        <v>626</v>
      </c>
      <c r="K2300" s="219" t="s">
        <v>558</v>
      </c>
      <c r="L2300" s="219" t="s">
        <v>60</v>
      </c>
      <c r="M2300" s="236" t="s">
        <v>46</v>
      </c>
      <c r="N2300" s="229" t="s">
        <v>59</v>
      </c>
      <c r="O2300" s="250">
        <f>'MMA Rev-Exp Region 7'!V$32</f>
        <v>0</v>
      </c>
      <c r="P2300" s="250">
        <f>'MMA Rev-Exp Region 7'!W$32</f>
        <v>0</v>
      </c>
      <c r="Q2300" s="250">
        <f>'MMA Rev-Exp Region 7'!X$32</f>
        <v>0</v>
      </c>
      <c r="R2300" s="250">
        <f>'MMA Rev-Exp Region 7'!Y$32</f>
        <v>0</v>
      </c>
      <c r="S2300" s="250">
        <f>'MMA Rev-Exp Region 7'!Z$32</f>
        <v>0</v>
      </c>
      <c r="T2300" s="250">
        <f>'MMA Rev-Exp Region 7'!AA$32</f>
        <v>0</v>
      </c>
      <c r="U2300" s="250">
        <f>'MMA Rev-Exp Region 7'!AB$32</f>
        <v>0</v>
      </c>
      <c r="V2300" s="250">
        <f>'MMA Rev-Exp Region 7'!AC$32</f>
        <v>0</v>
      </c>
      <c r="W2300" s="250">
        <f>'MMA Rev-Exp Region 7'!AD$32</f>
        <v>0</v>
      </c>
    </row>
    <row r="2301" spans="5:23" x14ac:dyDescent="0.3">
      <c r="E2301" s="243">
        <f>Jurat!I$1</f>
        <v>0</v>
      </c>
      <c r="F2301" s="244">
        <f>Jurat!D$33</f>
        <v>0</v>
      </c>
      <c r="G2301" s="219" t="s">
        <v>554</v>
      </c>
      <c r="H2301" s="244">
        <v>42643</v>
      </c>
      <c r="I2301" s="219" t="s">
        <v>492</v>
      </c>
      <c r="J2301" s="219" t="s">
        <v>626</v>
      </c>
      <c r="K2301" s="219" t="s">
        <v>558</v>
      </c>
      <c r="L2301" s="219" t="s">
        <v>60</v>
      </c>
      <c r="M2301" s="236" t="s">
        <v>47</v>
      </c>
      <c r="N2301" s="229" t="s">
        <v>169</v>
      </c>
      <c r="O2301" s="250">
        <f>'MMA Rev-Exp Region 7'!V$33</f>
        <v>0</v>
      </c>
      <c r="P2301" s="250">
        <f>'MMA Rev-Exp Region 7'!W$33</f>
        <v>0</v>
      </c>
      <c r="Q2301" s="250">
        <f>'MMA Rev-Exp Region 7'!X$33</f>
        <v>0</v>
      </c>
      <c r="R2301" s="250">
        <f>'MMA Rev-Exp Region 7'!Y$33</f>
        <v>0</v>
      </c>
      <c r="S2301" s="250">
        <f>'MMA Rev-Exp Region 7'!Z$33</f>
        <v>0</v>
      </c>
      <c r="T2301" s="250">
        <f>'MMA Rev-Exp Region 7'!AA$33</f>
        <v>0</v>
      </c>
      <c r="U2301" s="250">
        <f>'MMA Rev-Exp Region 7'!AB$33</f>
        <v>0</v>
      </c>
      <c r="V2301" s="250">
        <f>'MMA Rev-Exp Region 7'!AC$33</f>
        <v>0</v>
      </c>
      <c r="W2301" s="250">
        <f>'MMA Rev-Exp Region 7'!AD$33</f>
        <v>0</v>
      </c>
    </row>
    <row r="2302" spans="5:23" x14ac:dyDescent="0.3">
      <c r="E2302" s="243">
        <f>Jurat!I$1</f>
        <v>0</v>
      </c>
      <c r="F2302" s="244">
        <f>Jurat!D$33</f>
        <v>0</v>
      </c>
      <c r="G2302" s="219" t="s">
        <v>554</v>
      </c>
      <c r="H2302" s="244">
        <v>42643</v>
      </c>
      <c r="I2302" s="219" t="s">
        <v>492</v>
      </c>
      <c r="J2302" s="219" t="s">
        <v>626</v>
      </c>
      <c r="K2302" s="219" t="s">
        <v>558</v>
      </c>
      <c r="L2302" s="219" t="s">
        <v>60</v>
      </c>
      <c r="M2302" s="236" t="s">
        <v>48</v>
      </c>
      <c r="N2302" s="229" t="s">
        <v>578</v>
      </c>
      <c r="O2302" s="250">
        <f>'MMA Rev-Exp Region 7'!V$34</f>
        <v>0</v>
      </c>
      <c r="P2302" s="250">
        <f>'MMA Rev-Exp Region 7'!W$34</f>
        <v>0</v>
      </c>
      <c r="Q2302" s="250">
        <f>'MMA Rev-Exp Region 7'!X$34</f>
        <v>0</v>
      </c>
      <c r="R2302" s="250">
        <f>'MMA Rev-Exp Region 7'!Y$34</f>
        <v>0</v>
      </c>
      <c r="S2302" s="250">
        <f>'MMA Rev-Exp Region 7'!Z$34</f>
        <v>0</v>
      </c>
      <c r="T2302" s="250">
        <f>'MMA Rev-Exp Region 7'!AA$34</f>
        <v>0</v>
      </c>
      <c r="U2302" s="250">
        <f>'MMA Rev-Exp Region 7'!AB$34</f>
        <v>0</v>
      </c>
      <c r="V2302" s="250">
        <f>'MMA Rev-Exp Region 7'!AC$34</f>
        <v>0</v>
      </c>
      <c r="W2302" s="250">
        <f>'MMA Rev-Exp Region 7'!AD$34</f>
        <v>0</v>
      </c>
    </row>
    <row r="2303" spans="5:23" x14ac:dyDescent="0.3">
      <c r="E2303" s="243">
        <f>Jurat!I$1</f>
        <v>0</v>
      </c>
      <c r="F2303" s="244">
        <f>Jurat!D$33</f>
        <v>0</v>
      </c>
      <c r="G2303" s="219" t="s">
        <v>554</v>
      </c>
      <c r="H2303" s="244">
        <v>42643</v>
      </c>
      <c r="I2303" s="219" t="s">
        <v>492</v>
      </c>
      <c r="J2303" s="219" t="s">
        <v>626</v>
      </c>
      <c r="K2303" s="219" t="s">
        <v>558</v>
      </c>
      <c r="L2303" s="219" t="s">
        <v>26</v>
      </c>
      <c r="M2303" s="236">
        <v>4.0999999999999996</v>
      </c>
      <c r="N2303" s="240" t="s">
        <v>26</v>
      </c>
      <c r="O2303" s="250">
        <f>'MMA Rev-Exp Region 7'!V$36</f>
        <v>0</v>
      </c>
      <c r="P2303" s="250">
        <f>'MMA Rev-Exp Region 7'!W$36</f>
        <v>0</v>
      </c>
      <c r="Q2303" s="250">
        <f>'MMA Rev-Exp Region 7'!X$36</f>
        <v>0</v>
      </c>
      <c r="R2303" s="250">
        <f>'MMA Rev-Exp Region 7'!Y$36</f>
        <v>0</v>
      </c>
      <c r="S2303" s="250">
        <f>'MMA Rev-Exp Region 7'!Z$36</f>
        <v>0</v>
      </c>
      <c r="T2303" s="250">
        <f>'MMA Rev-Exp Region 7'!AA$36</f>
        <v>0</v>
      </c>
      <c r="U2303" s="250">
        <f>'MMA Rev-Exp Region 7'!AB$36</f>
        <v>0</v>
      </c>
      <c r="V2303" s="250">
        <f>'MMA Rev-Exp Region 7'!AC$36</f>
        <v>0</v>
      </c>
      <c r="W2303" s="250">
        <f>'MMA Rev-Exp Region 7'!AD$36</f>
        <v>0</v>
      </c>
    </row>
    <row r="2304" spans="5:23" x14ac:dyDescent="0.3">
      <c r="E2304" s="243">
        <f>Jurat!I$1</f>
        <v>0</v>
      </c>
      <c r="F2304" s="244">
        <f>Jurat!D$33</f>
        <v>0</v>
      </c>
      <c r="G2304" s="219" t="s">
        <v>554</v>
      </c>
      <c r="H2304" s="244">
        <v>42643</v>
      </c>
      <c r="I2304" s="219" t="s">
        <v>492</v>
      </c>
      <c r="J2304" s="219" t="s">
        <v>626</v>
      </c>
      <c r="K2304" s="219" t="s">
        <v>558</v>
      </c>
      <c r="L2304" s="219" t="s">
        <v>26</v>
      </c>
      <c r="M2304" s="236" t="s">
        <v>82</v>
      </c>
      <c r="N2304" s="241" t="s">
        <v>219</v>
      </c>
      <c r="O2304" s="250">
        <f>'MMA Rev-Exp Region 7'!V$37</f>
        <v>0</v>
      </c>
      <c r="P2304" s="250">
        <f>'MMA Rev-Exp Region 7'!W$37</f>
        <v>0</v>
      </c>
      <c r="Q2304" s="250">
        <f>'MMA Rev-Exp Region 7'!X$37</f>
        <v>0</v>
      </c>
      <c r="R2304" s="250">
        <f>'MMA Rev-Exp Region 7'!Y$37</f>
        <v>0</v>
      </c>
      <c r="S2304" s="250">
        <f>'MMA Rev-Exp Region 7'!Z$37</f>
        <v>0</v>
      </c>
      <c r="T2304" s="250">
        <f>'MMA Rev-Exp Region 7'!AA$37</f>
        <v>0</v>
      </c>
      <c r="U2304" s="250">
        <f>'MMA Rev-Exp Region 7'!AB$37</f>
        <v>0</v>
      </c>
      <c r="V2304" s="250">
        <f>'MMA Rev-Exp Region 7'!AC$37</f>
        <v>0</v>
      </c>
      <c r="W2304" s="250">
        <f>'MMA Rev-Exp Region 7'!AD$37</f>
        <v>0</v>
      </c>
    </row>
    <row r="2305" spans="5:23" x14ac:dyDescent="0.3">
      <c r="E2305" s="243">
        <f>Jurat!I$1</f>
        <v>0</v>
      </c>
      <c r="F2305" s="244">
        <f>Jurat!D$33</f>
        <v>0</v>
      </c>
      <c r="G2305" s="219" t="s">
        <v>554</v>
      </c>
      <c r="H2305" s="244">
        <v>42643</v>
      </c>
      <c r="I2305" s="219" t="s">
        <v>492</v>
      </c>
      <c r="J2305" s="219" t="s">
        <v>626</v>
      </c>
      <c r="K2305" s="219" t="s">
        <v>558</v>
      </c>
      <c r="L2305" s="219" t="s">
        <v>26</v>
      </c>
      <c r="M2305" s="237" t="s">
        <v>83</v>
      </c>
      <c r="N2305" s="242" t="s">
        <v>568</v>
      </c>
      <c r="O2305" s="250">
        <f>'MMA Rev-Exp Region 7'!V$38</f>
        <v>0</v>
      </c>
      <c r="P2305" s="250">
        <f>'MMA Rev-Exp Region 7'!W$38</f>
        <v>0</v>
      </c>
      <c r="Q2305" s="250">
        <f>'MMA Rev-Exp Region 7'!X$38</f>
        <v>0</v>
      </c>
      <c r="R2305" s="250">
        <f>'MMA Rev-Exp Region 7'!Y$38</f>
        <v>0</v>
      </c>
      <c r="S2305" s="250">
        <f>'MMA Rev-Exp Region 7'!Z$38</f>
        <v>0</v>
      </c>
      <c r="T2305" s="250">
        <f>'MMA Rev-Exp Region 7'!AA$38</f>
        <v>0</v>
      </c>
      <c r="U2305" s="250">
        <f>'MMA Rev-Exp Region 7'!AB$38</f>
        <v>0</v>
      </c>
      <c r="V2305" s="250">
        <f>'MMA Rev-Exp Region 7'!AC$38</f>
        <v>0</v>
      </c>
      <c r="W2305" s="250">
        <f>'MMA Rev-Exp Region 7'!AD$38</f>
        <v>0</v>
      </c>
    </row>
    <row r="2306" spans="5:23" x14ac:dyDescent="0.3">
      <c r="E2306" s="243">
        <f>Jurat!I$1</f>
        <v>0</v>
      </c>
      <c r="F2306" s="244">
        <f>Jurat!D$33</f>
        <v>0</v>
      </c>
      <c r="G2306" s="219" t="s">
        <v>554</v>
      </c>
      <c r="H2306" s="244">
        <v>42643</v>
      </c>
      <c r="I2306" s="219" t="s">
        <v>492</v>
      </c>
      <c r="J2306" s="219" t="s">
        <v>626</v>
      </c>
      <c r="K2306" s="219" t="s">
        <v>558</v>
      </c>
      <c r="L2306" s="219" t="s">
        <v>559</v>
      </c>
      <c r="M2306" s="236">
        <v>5.0999999999999996</v>
      </c>
      <c r="N2306" s="240" t="s">
        <v>41</v>
      </c>
      <c r="O2306" s="250">
        <f>'MMA Rev-Exp Region 7'!V$40</f>
        <v>0</v>
      </c>
      <c r="P2306" s="250">
        <f>'MMA Rev-Exp Region 7'!W$40</f>
        <v>0</v>
      </c>
      <c r="Q2306" s="250">
        <f>'MMA Rev-Exp Region 7'!X$40</f>
        <v>0</v>
      </c>
      <c r="R2306" s="250">
        <f>'MMA Rev-Exp Region 7'!Y$40</f>
        <v>0</v>
      </c>
      <c r="S2306" s="250">
        <f>'MMA Rev-Exp Region 7'!Z$40</f>
        <v>0</v>
      </c>
      <c r="T2306" s="250">
        <f>'MMA Rev-Exp Region 7'!AA$40</f>
        <v>0</v>
      </c>
      <c r="U2306" s="250">
        <f>'MMA Rev-Exp Region 7'!AB$40</f>
        <v>0</v>
      </c>
      <c r="V2306" s="250">
        <f>'MMA Rev-Exp Region 7'!AC$40</f>
        <v>0</v>
      </c>
      <c r="W2306" s="250">
        <f>'MMA Rev-Exp Region 7'!AD$40</f>
        <v>0</v>
      </c>
    </row>
    <row r="2307" spans="5:23" ht="28.8" x14ac:dyDescent="0.3">
      <c r="E2307" s="243">
        <f>Jurat!I$1</f>
        <v>0</v>
      </c>
      <c r="F2307" s="244">
        <f>Jurat!D$33</f>
        <v>0</v>
      </c>
      <c r="G2307" s="219" t="s">
        <v>554</v>
      </c>
      <c r="H2307" s="244">
        <v>42643</v>
      </c>
      <c r="I2307" s="219" t="s">
        <v>492</v>
      </c>
      <c r="J2307" s="219" t="s">
        <v>626</v>
      </c>
      <c r="K2307" s="219" t="s">
        <v>558</v>
      </c>
      <c r="L2307" s="219" t="s">
        <v>559</v>
      </c>
      <c r="M2307" s="236">
        <v>5.2</v>
      </c>
      <c r="N2307" s="240" t="s">
        <v>367</v>
      </c>
      <c r="O2307" s="250">
        <f>'MMA Rev-Exp Region 7'!V$41</f>
        <v>0</v>
      </c>
      <c r="P2307" s="250">
        <f>'MMA Rev-Exp Region 7'!W$41</f>
        <v>0</v>
      </c>
      <c r="Q2307" s="250">
        <f>'MMA Rev-Exp Region 7'!X$41</f>
        <v>0</v>
      </c>
      <c r="R2307" s="250">
        <f>'MMA Rev-Exp Region 7'!Y$41</f>
        <v>0</v>
      </c>
      <c r="S2307" s="250">
        <f>'MMA Rev-Exp Region 7'!Z$41</f>
        <v>0</v>
      </c>
      <c r="T2307" s="250">
        <f>'MMA Rev-Exp Region 7'!AA$41</f>
        <v>0</v>
      </c>
      <c r="U2307" s="250">
        <f>'MMA Rev-Exp Region 7'!AB$41</f>
        <v>0</v>
      </c>
      <c r="V2307" s="250">
        <f>'MMA Rev-Exp Region 7'!AC$41</f>
        <v>0</v>
      </c>
      <c r="W2307" s="250">
        <f>'MMA Rev-Exp Region 7'!AD$41</f>
        <v>0</v>
      </c>
    </row>
    <row r="2308" spans="5:23" ht="28.8" x14ac:dyDescent="0.3">
      <c r="E2308" s="243">
        <f>Jurat!I$1</f>
        <v>0</v>
      </c>
      <c r="F2308" s="244">
        <f>Jurat!D$33</f>
        <v>0</v>
      </c>
      <c r="G2308" s="219" t="s">
        <v>554</v>
      </c>
      <c r="H2308" s="244">
        <v>42643</v>
      </c>
      <c r="I2308" s="219" t="s">
        <v>492</v>
      </c>
      <c r="J2308" s="219" t="s">
        <v>626</v>
      </c>
      <c r="K2308" s="219" t="s">
        <v>558</v>
      </c>
      <c r="L2308" s="219" t="s">
        <v>559</v>
      </c>
      <c r="M2308" s="236">
        <v>5.3</v>
      </c>
      <c r="N2308" s="240" t="s">
        <v>368</v>
      </c>
      <c r="O2308" s="250">
        <f>'MMA Rev-Exp Region 7'!V$42</f>
        <v>0</v>
      </c>
      <c r="P2308" s="250">
        <f>'MMA Rev-Exp Region 7'!W$42</f>
        <v>0</v>
      </c>
      <c r="Q2308" s="250">
        <f>'MMA Rev-Exp Region 7'!X$42</f>
        <v>0</v>
      </c>
      <c r="R2308" s="250">
        <f>'MMA Rev-Exp Region 7'!Y$42</f>
        <v>0</v>
      </c>
      <c r="S2308" s="250">
        <f>'MMA Rev-Exp Region 7'!Z$42</f>
        <v>0</v>
      </c>
      <c r="T2308" s="250">
        <f>'MMA Rev-Exp Region 7'!AA$42</f>
        <v>0</v>
      </c>
      <c r="U2308" s="250">
        <f>'MMA Rev-Exp Region 7'!AB$42</f>
        <v>0</v>
      </c>
      <c r="V2308" s="250">
        <f>'MMA Rev-Exp Region 7'!AC$42</f>
        <v>0</v>
      </c>
      <c r="W2308" s="250">
        <f>'MMA Rev-Exp Region 7'!AD$42</f>
        <v>0</v>
      </c>
    </row>
    <row r="2309" spans="5:23" x14ac:dyDescent="0.3">
      <c r="E2309" s="243">
        <f>Jurat!I$1</f>
        <v>0</v>
      </c>
      <c r="F2309" s="244">
        <f>Jurat!D$33</f>
        <v>0</v>
      </c>
      <c r="G2309" s="219" t="s">
        <v>554</v>
      </c>
      <c r="H2309" s="244">
        <v>42643</v>
      </c>
      <c r="I2309" s="219" t="s">
        <v>492</v>
      </c>
      <c r="J2309" s="219" t="s">
        <v>626</v>
      </c>
      <c r="K2309" s="219" t="s">
        <v>558</v>
      </c>
      <c r="L2309" s="219" t="s">
        <v>559</v>
      </c>
      <c r="M2309" s="236" t="s">
        <v>89</v>
      </c>
      <c r="N2309" s="240" t="s">
        <v>569</v>
      </c>
      <c r="O2309" s="250">
        <f>'MMA Rev-Exp Region 7'!V$43</f>
        <v>0</v>
      </c>
      <c r="P2309" s="250">
        <f>'MMA Rev-Exp Region 7'!W$43</f>
        <v>0</v>
      </c>
      <c r="Q2309" s="250">
        <f>'MMA Rev-Exp Region 7'!X$43</f>
        <v>0</v>
      </c>
      <c r="R2309" s="250">
        <f>'MMA Rev-Exp Region 7'!Y$43</f>
        <v>0</v>
      </c>
      <c r="S2309" s="250">
        <f>'MMA Rev-Exp Region 7'!Z$43</f>
        <v>0</v>
      </c>
      <c r="T2309" s="250">
        <f>'MMA Rev-Exp Region 7'!AA$43</f>
        <v>0</v>
      </c>
      <c r="U2309" s="250">
        <f>'MMA Rev-Exp Region 7'!AB$43</f>
        <v>0</v>
      </c>
      <c r="V2309" s="250">
        <f>'MMA Rev-Exp Region 7'!AC$43</f>
        <v>0</v>
      </c>
      <c r="W2309" s="250">
        <f>'MMA Rev-Exp Region 7'!AD$43</f>
        <v>0</v>
      </c>
    </row>
    <row r="2310" spans="5:23" x14ac:dyDescent="0.3">
      <c r="E2310" s="243">
        <f>Jurat!I$1</f>
        <v>0</v>
      </c>
      <c r="F2310" s="244">
        <f>Jurat!D$33</f>
        <v>0</v>
      </c>
      <c r="G2310" s="219" t="s">
        <v>554</v>
      </c>
      <c r="H2310" s="244">
        <v>42643</v>
      </c>
      <c r="I2310" s="219" t="s">
        <v>492</v>
      </c>
      <c r="J2310" s="219" t="s">
        <v>626</v>
      </c>
      <c r="K2310" s="219" t="s">
        <v>558</v>
      </c>
      <c r="L2310" s="219" t="s">
        <v>560</v>
      </c>
      <c r="M2310" s="236">
        <v>6.1</v>
      </c>
      <c r="N2310" s="240" t="s">
        <v>20</v>
      </c>
      <c r="O2310" s="250">
        <f>'MMA Rev-Exp Region 7'!V$45</f>
        <v>0</v>
      </c>
      <c r="P2310" s="250">
        <f>'MMA Rev-Exp Region 7'!W$45</f>
        <v>0</v>
      </c>
      <c r="Q2310" s="250">
        <f>'MMA Rev-Exp Region 7'!X$45</f>
        <v>0</v>
      </c>
      <c r="R2310" s="250">
        <f>'MMA Rev-Exp Region 7'!Y$45</f>
        <v>0</v>
      </c>
      <c r="S2310" s="250">
        <f>'MMA Rev-Exp Region 7'!Z$45</f>
        <v>0</v>
      </c>
      <c r="T2310" s="250">
        <f>'MMA Rev-Exp Region 7'!AA$45</f>
        <v>0</v>
      </c>
      <c r="U2310" s="250">
        <f>'MMA Rev-Exp Region 7'!AB$45</f>
        <v>0</v>
      </c>
      <c r="V2310" s="250">
        <f>'MMA Rev-Exp Region 7'!AC$45</f>
        <v>0</v>
      </c>
      <c r="W2310" s="250">
        <f>'MMA Rev-Exp Region 7'!AD$45</f>
        <v>0</v>
      </c>
    </row>
    <row r="2311" spans="5:23" x14ac:dyDescent="0.3">
      <c r="E2311" s="243">
        <f>Jurat!I$1</f>
        <v>0</v>
      </c>
      <c r="F2311" s="244">
        <f>Jurat!D$33</f>
        <v>0</v>
      </c>
      <c r="G2311" s="219" t="s">
        <v>554</v>
      </c>
      <c r="H2311" s="244">
        <v>42643</v>
      </c>
      <c r="I2311" s="219" t="s">
        <v>492</v>
      </c>
      <c r="J2311" s="219" t="s">
        <v>626</v>
      </c>
      <c r="K2311" s="219" t="s">
        <v>558</v>
      </c>
      <c r="L2311" s="219" t="s">
        <v>560</v>
      </c>
      <c r="M2311" s="236">
        <v>6.2</v>
      </c>
      <c r="N2311" s="240" t="s">
        <v>21</v>
      </c>
      <c r="O2311" s="250">
        <f>'MMA Rev-Exp Region 7'!V$46</f>
        <v>0</v>
      </c>
      <c r="P2311" s="250">
        <f>'MMA Rev-Exp Region 7'!W$46</f>
        <v>0</v>
      </c>
      <c r="Q2311" s="250">
        <f>'MMA Rev-Exp Region 7'!X$46</f>
        <v>0</v>
      </c>
      <c r="R2311" s="250">
        <f>'MMA Rev-Exp Region 7'!Y$46</f>
        <v>0</v>
      </c>
      <c r="S2311" s="250">
        <f>'MMA Rev-Exp Region 7'!Z$46</f>
        <v>0</v>
      </c>
      <c r="T2311" s="250">
        <f>'MMA Rev-Exp Region 7'!AA$46</f>
        <v>0</v>
      </c>
      <c r="U2311" s="250">
        <f>'MMA Rev-Exp Region 7'!AB$46</f>
        <v>0</v>
      </c>
      <c r="V2311" s="250">
        <f>'MMA Rev-Exp Region 7'!AC$46</f>
        <v>0</v>
      </c>
      <c r="W2311" s="250">
        <f>'MMA Rev-Exp Region 7'!AD$46</f>
        <v>0</v>
      </c>
    </row>
    <row r="2312" spans="5:23" x14ac:dyDescent="0.3">
      <c r="E2312" s="243">
        <f>Jurat!I$1</f>
        <v>0</v>
      </c>
      <c r="F2312" s="244">
        <f>Jurat!D$33</f>
        <v>0</v>
      </c>
      <c r="G2312" s="219" t="s">
        <v>554</v>
      </c>
      <c r="H2312" s="244">
        <v>42643</v>
      </c>
      <c r="I2312" s="219" t="s">
        <v>492</v>
      </c>
      <c r="J2312" s="219" t="s">
        <v>626</v>
      </c>
      <c r="K2312" s="219" t="s">
        <v>558</v>
      </c>
      <c r="L2312" s="219" t="s">
        <v>560</v>
      </c>
      <c r="M2312" s="236">
        <v>6.3</v>
      </c>
      <c r="N2312" s="240" t="s">
        <v>220</v>
      </c>
      <c r="O2312" s="250">
        <f>'MMA Rev-Exp Region 7'!V$47</f>
        <v>0</v>
      </c>
      <c r="P2312" s="250">
        <f>'MMA Rev-Exp Region 7'!W$47</f>
        <v>0</v>
      </c>
      <c r="Q2312" s="250">
        <f>'MMA Rev-Exp Region 7'!X$47</f>
        <v>0</v>
      </c>
      <c r="R2312" s="250">
        <f>'MMA Rev-Exp Region 7'!Y$47</f>
        <v>0</v>
      </c>
      <c r="S2312" s="250">
        <f>'MMA Rev-Exp Region 7'!Z$47</f>
        <v>0</v>
      </c>
      <c r="T2312" s="250">
        <f>'MMA Rev-Exp Region 7'!AA$47</f>
        <v>0</v>
      </c>
      <c r="U2312" s="250">
        <f>'MMA Rev-Exp Region 7'!AB$47</f>
        <v>0</v>
      </c>
      <c r="V2312" s="250">
        <f>'MMA Rev-Exp Region 7'!AC$47</f>
        <v>0</v>
      </c>
      <c r="W2312" s="250">
        <f>'MMA Rev-Exp Region 7'!AD$47</f>
        <v>0</v>
      </c>
    </row>
    <row r="2313" spans="5:23" x14ac:dyDescent="0.3">
      <c r="E2313" s="243">
        <f>Jurat!I$1</f>
        <v>0</v>
      </c>
      <c r="F2313" s="244">
        <f>Jurat!D$33</f>
        <v>0</v>
      </c>
      <c r="G2313" s="219" t="s">
        <v>554</v>
      </c>
      <c r="H2313" s="244">
        <v>42643</v>
      </c>
      <c r="I2313" s="219" t="s">
        <v>492</v>
      </c>
      <c r="J2313" s="219" t="s">
        <v>626</v>
      </c>
      <c r="K2313" s="219" t="s">
        <v>558</v>
      </c>
      <c r="L2313" s="219" t="s">
        <v>560</v>
      </c>
      <c r="M2313" s="236" t="s">
        <v>94</v>
      </c>
      <c r="N2313" s="240" t="s">
        <v>570</v>
      </c>
      <c r="O2313" s="250">
        <f>'MMA Rev-Exp Region 7'!V$48</f>
        <v>0</v>
      </c>
      <c r="P2313" s="250">
        <f>'MMA Rev-Exp Region 7'!W$48</f>
        <v>0</v>
      </c>
      <c r="Q2313" s="250">
        <f>'MMA Rev-Exp Region 7'!X$48</f>
        <v>0</v>
      </c>
      <c r="R2313" s="250">
        <f>'MMA Rev-Exp Region 7'!Y$48</f>
        <v>0</v>
      </c>
      <c r="S2313" s="250">
        <f>'MMA Rev-Exp Region 7'!Z$48</f>
        <v>0</v>
      </c>
      <c r="T2313" s="250">
        <f>'MMA Rev-Exp Region 7'!AA$48</f>
        <v>0</v>
      </c>
      <c r="U2313" s="250">
        <f>'MMA Rev-Exp Region 7'!AB$48</f>
        <v>0</v>
      </c>
      <c r="V2313" s="250">
        <f>'MMA Rev-Exp Region 7'!AC$48</f>
        <v>0</v>
      </c>
      <c r="W2313" s="250">
        <f>'MMA Rev-Exp Region 7'!AD$48</f>
        <v>0</v>
      </c>
    </row>
    <row r="2314" spans="5:23" x14ac:dyDescent="0.3">
      <c r="E2314" s="243">
        <f>Jurat!I$1</f>
        <v>0</v>
      </c>
      <c r="F2314" s="244">
        <f>Jurat!D$33</f>
        <v>0</v>
      </c>
      <c r="G2314" s="219" t="s">
        <v>554</v>
      </c>
      <c r="H2314" s="244">
        <v>42643</v>
      </c>
      <c r="I2314" s="219" t="s">
        <v>492</v>
      </c>
      <c r="J2314" s="219" t="s">
        <v>626</v>
      </c>
      <c r="K2314" s="219" t="s">
        <v>558</v>
      </c>
      <c r="L2314" s="219" t="s">
        <v>561</v>
      </c>
      <c r="M2314" s="236">
        <v>7.1</v>
      </c>
      <c r="N2314" s="240" t="s">
        <v>22</v>
      </c>
      <c r="O2314" s="250">
        <f>'MMA Rev-Exp Region 7'!V$50</f>
        <v>0</v>
      </c>
      <c r="P2314" s="250">
        <f>'MMA Rev-Exp Region 7'!W$50</f>
        <v>0</v>
      </c>
      <c r="Q2314" s="250">
        <f>'MMA Rev-Exp Region 7'!X$50</f>
        <v>0</v>
      </c>
      <c r="R2314" s="250">
        <f>'MMA Rev-Exp Region 7'!Y$50</f>
        <v>0</v>
      </c>
      <c r="S2314" s="250">
        <f>'MMA Rev-Exp Region 7'!Z$50</f>
        <v>0</v>
      </c>
      <c r="T2314" s="250">
        <f>'MMA Rev-Exp Region 7'!AA$50</f>
        <v>0</v>
      </c>
      <c r="U2314" s="250">
        <f>'MMA Rev-Exp Region 7'!AB$50</f>
        <v>0</v>
      </c>
      <c r="V2314" s="250">
        <f>'MMA Rev-Exp Region 7'!AC$50</f>
        <v>0</v>
      </c>
      <c r="W2314" s="250">
        <f>'MMA Rev-Exp Region 7'!AD$50</f>
        <v>0</v>
      </c>
    </row>
    <row r="2315" spans="5:23" x14ac:dyDescent="0.3">
      <c r="E2315" s="243">
        <f>Jurat!I$1</f>
        <v>0</v>
      </c>
      <c r="F2315" s="244">
        <f>Jurat!D$33</f>
        <v>0</v>
      </c>
      <c r="G2315" s="219" t="s">
        <v>554</v>
      </c>
      <c r="H2315" s="244">
        <v>42643</v>
      </c>
      <c r="I2315" s="219" t="s">
        <v>492</v>
      </c>
      <c r="J2315" s="219" t="s">
        <v>626</v>
      </c>
      <c r="K2315" s="219" t="s">
        <v>558</v>
      </c>
      <c r="L2315" s="219" t="s">
        <v>561</v>
      </c>
      <c r="M2315" s="236">
        <v>7.2</v>
      </c>
      <c r="N2315" s="240" t="s">
        <v>23</v>
      </c>
      <c r="O2315" s="250">
        <f>'MMA Rev-Exp Region 7'!V$51</f>
        <v>0</v>
      </c>
      <c r="P2315" s="250">
        <f>'MMA Rev-Exp Region 7'!W$51</f>
        <v>0</v>
      </c>
      <c r="Q2315" s="250">
        <f>'MMA Rev-Exp Region 7'!X$51</f>
        <v>0</v>
      </c>
      <c r="R2315" s="250">
        <f>'MMA Rev-Exp Region 7'!Y$51</f>
        <v>0</v>
      </c>
      <c r="S2315" s="250">
        <f>'MMA Rev-Exp Region 7'!Z$51</f>
        <v>0</v>
      </c>
      <c r="T2315" s="250">
        <f>'MMA Rev-Exp Region 7'!AA$51</f>
        <v>0</v>
      </c>
      <c r="U2315" s="250">
        <f>'MMA Rev-Exp Region 7'!AB$51</f>
        <v>0</v>
      </c>
      <c r="V2315" s="250">
        <f>'MMA Rev-Exp Region 7'!AC$51</f>
        <v>0</v>
      </c>
      <c r="W2315" s="250">
        <f>'MMA Rev-Exp Region 7'!AD$51</f>
        <v>0</v>
      </c>
    </row>
    <row r="2316" spans="5:23" x14ac:dyDescent="0.3">
      <c r="E2316" s="243">
        <f>Jurat!I$1</f>
        <v>0</v>
      </c>
      <c r="F2316" s="244">
        <f>Jurat!D$33</f>
        <v>0</v>
      </c>
      <c r="G2316" s="219" t="s">
        <v>554</v>
      </c>
      <c r="H2316" s="244">
        <v>42643</v>
      </c>
      <c r="I2316" s="219" t="s">
        <v>492</v>
      </c>
      <c r="J2316" s="219" t="s">
        <v>626</v>
      </c>
      <c r="K2316" s="219" t="s">
        <v>558</v>
      </c>
      <c r="L2316" s="219" t="s">
        <v>561</v>
      </c>
      <c r="M2316" s="236">
        <v>7.3</v>
      </c>
      <c r="N2316" s="240" t="s">
        <v>171</v>
      </c>
      <c r="O2316" s="250">
        <f>'MMA Rev-Exp Region 7'!V$52</f>
        <v>0</v>
      </c>
      <c r="P2316" s="250">
        <f>'MMA Rev-Exp Region 7'!W$52</f>
        <v>0</v>
      </c>
      <c r="Q2316" s="250">
        <f>'MMA Rev-Exp Region 7'!X$52</f>
        <v>0</v>
      </c>
      <c r="R2316" s="250">
        <f>'MMA Rev-Exp Region 7'!Y$52</f>
        <v>0</v>
      </c>
      <c r="S2316" s="250">
        <f>'MMA Rev-Exp Region 7'!Z$52</f>
        <v>0</v>
      </c>
      <c r="T2316" s="250">
        <f>'MMA Rev-Exp Region 7'!AA$52</f>
        <v>0</v>
      </c>
      <c r="U2316" s="250">
        <f>'MMA Rev-Exp Region 7'!AB$52</f>
        <v>0</v>
      </c>
      <c r="V2316" s="250">
        <f>'MMA Rev-Exp Region 7'!AC$52</f>
        <v>0</v>
      </c>
      <c r="W2316" s="250">
        <f>'MMA Rev-Exp Region 7'!AD$52</f>
        <v>0</v>
      </c>
    </row>
    <row r="2317" spans="5:23" x14ac:dyDescent="0.3">
      <c r="E2317" s="243">
        <f>Jurat!I$1</f>
        <v>0</v>
      </c>
      <c r="F2317" s="244">
        <f>Jurat!D$33</f>
        <v>0</v>
      </c>
      <c r="G2317" s="219" t="s">
        <v>554</v>
      </c>
      <c r="H2317" s="244">
        <v>42643</v>
      </c>
      <c r="I2317" s="219" t="s">
        <v>492</v>
      </c>
      <c r="J2317" s="219" t="s">
        <v>626</v>
      </c>
      <c r="K2317" s="219" t="s">
        <v>558</v>
      </c>
      <c r="L2317" s="219" t="s">
        <v>561</v>
      </c>
      <c r="M2317" s="236" t="s">
        <v>98</v>
      </c>
      <c r="N2317" s="240" t="s">
        <v>571</v>
      </c>
      <c r="O2317" s="250">
        <f>'MMA Rev-Exp Region 7'!V$53</f>
        <v>0</v>
      </c>
      <c r="P2317" s="250">
        <f>'MMA Rev-Exp Region 7'!W$53</f>
        <v>0</v>
      </c>
      <c r="Q2317" s="250">
        <f>'MMA Rev-Exp Region 7'!X$53</f>
        <v>0</v>
      </c>
      <c r="R2317" s="250">
        <f>'MMA Rev-Exp Region 7'!Y$53</f>
        <v>0</v>
      </c>
      <c r="S2317" s="250">
        <f>'MMA Rev-Exp Region 7'!Z$53</f>
        <v>0</v>
      </c>
      <c r="T2317" s="250">
        <f>'MMA Rev-Exp Region 7'!AA$53</f>
        <v>0</v>
      </c>
      <c r="U2317" s="250">
        <f>'MMA Rev-Exp Region 7'!AB$53</f>
        <v>0</v>
      </c>
      <c r="V2317" s="250">
        <f>'MMA Rev-Exp Region 7'!AC$53</f>
        <v>0</v>
      </c>
      <c r="W2317" s="250">
        <f>'MMA Rev-Exp Region 7'!AD$53</f>
        <v>0</v>
      </c>
    </row>
    <row r="2318" spans="5:23" x14ac:dyDescent="0.3">
      <c r="E2318" s="243">
        <f>Jurat!I$1</f>
        <v>0</v>
      </c>
      <c r="F2318" s="244">
        <f>Jurat!D$33</f>
        <v>0</v>
      </c>
      <c r="G2318" s="219" t="s">
        <v>554</v>
      </c>
      <c r="H2318" s="244">
        <v>42643</v>
      </c>
      <c r="I2318" s="219" t="s">
        <v>492</v>
      </c>
      <c r="J2318" s="219" t="s">
        <v>626</v>
      </c>
      <c r="K2318" s="219" t="s">
        <v>558</v>
      </c>
      <c r="L2318" s="219" t="s">
        <v>562</v>
      </c>
      <c r="M2318" s="236">
        <v>8.1</v>
      </c>
      <c r="N2318" s="229" t="s">
        <v>24</v>
      </c>
      <c r="O2318" s="250">
        <f>'MMA Rev-Exp Region 7'!V$55</f>
        <v>0</v>
      </c>
      <c r="P2318" s="250">
        <f>'MMA Rev-Exp Region 7'!W$55</f>
        <v>0</v>
      </c>
      <c r="Q2318" s="250">
        <f>'MMA Rev-Exp Region 7'!X$55</f>
        <v>0</v>
      </c>
      <c r="R2318" s="250">
        <f>'MMA Rev-Exp Region 7'!Y$55</f>
        <v>0</v>
      </c>
      <c r="S2318" s="250">
        <f>'MMA Rev-Exp Region 7'!Z$55</f>
        <v>0</v>
      </c>
      <c r="T2318" s="250">
        <f>'MMA Rev-Exp Region 7'!AA$55</f>
        <v>0</v>
      </c>
      <c r="U2318" s="250">
        <f>'MMA Rev-Exp Region 7'!AB$55</f>
        <v>0</v>
      </c>
      <c r="V2318" s="250">
        <f>'MMA Rev-Exp Region 7'!AC$55</f>
        <v>0</v>
      </c>
      <c r="W2318" s="250">
        <f>'MMA Rev-Exp Region 7'!AD$55</f>
        <v>0</v>
      </c>
    </row>
    <row r="2319" spans="5:23" x14ac:dyDescent="0.3">
      <c r="E2319" s="243">
        <f>Jurat!I$1</f>
        <v>0</v>
      </c>
      <c r="F2319" s="244">
        <f>Jurat!D$33</f>
        <v>0</v>
      </c>
      <c r="G2319" s="219" t="s">
        <v>554</v>
      </c>
      <c r="H2319" s="244">
        <v>42643</v>
      </c>
      <c r="I2319" s="219" t="s">
        <v>492</v>
      </c>
      <c r="J2319" s="219" t="s">
        <v>626</v>
      </c>
      <c r="K2319" s="219" t="s">
        <v>558</v>
      </c>
      <c r="L2319" s="219" t="s">
        <v>562</v>
      </c>
      <c r="M2319" s="236" t="s">
        <v>124</v>
      </c>
      <c r="N2319" s="229" t="s">
        <v>557</v>
      </c>
      <c r="O2319" s="250">
        <f>'MMA Rev-Exp Region 7'!V$56</f>
        <v>0</v>
      </c>
      <c r="P2319" s="250">
        <f>'MMA Rev-Exp Region 7'!W$56</f>
        <v>0</v>
      </c>
      <c r="Q2319" s="250">
        <f>'MMA Rev-Exp Region 7'!X$56</f>
        <v>0</v>
      </c>
      <c r="R2319" s="250">
        <f>'MMA Rev-Exp Region 7'!Y$56</f>
        <v>0</v>
      </c>
      <c r="S2319" s="250">
        <f>'MMA Rev-Exp Region 7'!Z$56</f>
        <v>0</v>
      </c>
      <c r="T2319" s="250">
        <f>'MMA Rev-Exp Region 7'!AA$56</f>
        <v>0</v>
      </c>
      <c r="U2319" s="250">
        <f>'MMA Rev-Exp Region 7'!AB$56</f>
        <v>0</v>
      </c>
      <c r="V2319" s="250">
        <f>'MMA Rev-Exp Region 7'!AC$56</f>
        <v>0</v>
      </c>
      <c r="W2319" s="250">
        <f>'MMA Rev-Exp Region 7'!AD$56</f>
        <v>0</v>
      </c>
    </row>
    <row r="2320" spans="5:23" x14ac:dyDescent="0.3">
      <c r="E2320" s="243">
        <f>Jurat!I$1</f>
        <v>0</v>
      </c>
      <c r="F2320" s="244">
        <f>Jurat!D$33</f>
        <v>0</v>
      </c>
      <c r="G2320" s="219" t="s">
        <v>554</v>
      </c>
      <c r="H2320" s="244">
        <v>42643</v>
      </c>
      <c r="I2320" s="219" t="s">
        <v>492</v>
      </c>
      <c r="J2320" s="219" t="s">
        <v>626</v>
      </c>
      <c r="K2320" s="219" t="s">
        <v>558</v>
      </c>
      <c r="L2320" s="219" t="s">
        <v>562</v>
      </c>
      <c r="M2320" s="236" t="s">
        <v>126</v>
      </c>
      <c r="N2320" s="229" t="s">
        <v>173</v>
      </c>
      <c r="O2320" s="250">
        <f>'MMA Rev-Exp Region 7'!V$57</f>
        <v>0</v>
      </c>
      <c r="P2320" s="250">
        <f>'MMA Rev-Exp Region 7'!W$57</f>
        <v>0</v>
      </c>
      <c r="Q2320" s="250">
        <f>'MMA Rev-Exp Region 7'!X$57</f>
        <v>0</v>
      </c>
      <c r="R2320" s="250">
        <f>'MMA Rev-Exp Region 7'!Y$57</f>
        <v>0</v>
      </c>
      <c r="S2320" s="250">
        <f>'MMA Rev-Exp Region 7'!Z$57</f>
        <v>0</v>
      </c>
      <c r="T2320" s="250">
        <f>'MMA Rev-Exp Region 7'!AA$57</f>
        <v>0</v>
      </c>
      <c r="U2320" s="250">
        <f>'MMA Rev-Exp Region 7'!AB$57</f>
        <v>0</v>
      </c>
      <c r="V2320" s="250">
        <f>'MMA Rev-Exp Region 7'!AC$57</f>
        <v>0</v>
      </c>
      <c r="W2320" s="250">
        <f>'MMA Rev-Exp Region 7'!AD$57</f>
        <v>0</v>
      </c>
    </row>
    <row r="2321" spans="5:23" x14ac:dyDescent="0.3">
      <c r="E2321" s="243">
        <f>Jurat!I$1</f>
        <v>0</v>
      </c>
      <c r="F2321" s="244">
        <f>Jurat!D$33</f>
        <v>0</v>
      </c>
      <c r="G2321" s="219" t="s">
        <v>554</v>
      </c>
      <c r="H2321" s="244">
        <v>42643</v>
      </c>
      <c r="I2321" s="219" t="s">
        <v>492</v>
      </c>
      <c r="J2321" s="219" t="s">
        <v>626</v>
      </c>
      <c r="K2321" s="219" t="s">
        <v>558</v>
      </c>
      <c r="L2321" s="219" t="s">
        <v>562</v>
      </c>
      <c r="M2321" s="236" t="s">
        <v>127</v>
      </c>
      <c r="N2321" s="229" t="s">
        <v>125</v>
      </c>
      <c r="O2321" s="250">
        <f>'MMA Rev-Exp Region 7'!V$58</f>
        <v>0</v>
      </c>
      <c r="P2321" s="250">
        <f>'MMA Rev-Exp Region 7'!W$58</f>
        <v>0</v>
      </c>
      <c r="Q2321" s="250">
        <f>'MMA Rev-Exp Region 7'!X$58</f>
        <v>0</v>
      </c>
      <c r="R2321" s="250">
        <f>'MMA Rev-Exp Region 7'!Y$58</f>
        <v>0</v>
      </c>
      <c r="S2321" s="250">
        <f>'MMA Rev-Exp Region 7'!Z$58</f>
        <v>0</v>
      </c>
      <c r="T2321" s="250">
        <f>'MMA Rev-Exp Region 7'!AA$58</f>
        <v>0</v>
      </c>
      <c r="U2321" s="250">
        <f>'MMA Rev-Exp Region 7'!AB$58</f>
        <v>0</v>
      </c>
      <c r="V2321" s="250">
        <f>'MMA Rev-Exp Region 7'!AC$58</f>
        <v>0</v>
      </c>
      <c r="W2321" s="250">
        <f>'MMA Rev-Exp Region 7'!AD$58</f>
        <v>0</v>
      </c>
    </row>
    <row r="2322" spans="5:23" x14ac:dyDescent="0.3">
      <c r="E2322" s="243">
        <f>Jurat!I$1</f>
        <v>0</v>
      </c>
      <c r="F2322" s="244">
        <f>Jurat!D$33</f>
        <v>0</v>
      </c>
      <c r="G2322" s="219" t="s">
        <v>554</v>
      </c>
      <c r="H2322" s="244">
        <v>42643</v>
      </c>
      <c r="I2322" s="219" t="s">
        <v>492</v>
      </c>
      <c r="J2322" s="219" t="s">
        <v>626</v>
      </c>
      <c r="K2322" s="219" t="s">
        <v>558</v>
      </c>
      <c r="L2322" s="219" t="s">
        <v>562</v>
      </c>
      <c r="M2322" s="236" t="s">
        <v>128</v>
      </c>
      <c r="N2322" s="240" t="s">
        <v>174</v>
      </c>
      <c r="O2322" s="250">
        <f>'MMA Rev-Exp Region 7'!V$59</f>
        <v>0</v>
      </c>
      <c r="P2322" s="250">
        <f>'MMA Rev-Exp Region 7'!W$59</f>
        <v>0</v>
      </c>
      <c r="Q2322" s="250">
        <f>'MMA Rev-Exp Region 7'!X$59</f>
        <v>0</v>
      </c>
      <c r="R2322" s="250">
        <f>'MMA Rev-Exp Region 7'!Y$59</f>
        <v>0</v>
      </c>
      <c r="S2322" s="250">
        <f>'MMA Rev-Exp Region 7'!Z$59</f>
        <v>0</v>
      </c>
      <c r="T2322" s="250">
        <f>'MMA Rev-Exp Region 7'!AA$59</f>
        <v>0</v>
      </c>
      <c r="U2322" s="250">
        <f>'MMA Rev-Exp Region 7'!AB$59</f>
        <v>0</v>
      </c>
      <c r="V2322" s="250">
        <f>'MMA Rev-Exp Region 7'!AC$59</f>
        <v>0</v>
      </c>
      <c r="W2322" s="250">
        <f>'MMA Rev-Exp Region 7'!AD$59</f>
        <v>0</v>
      </c>
    </row>
    <row r="2323" spans="5:23" x14ac:dyDescent="0.3">
      <c r="E2323" s="243">
        <f>Jurat!I$1</f>
        <v>0</v>
      </c>
      <c r="F2323" s="244">
        <f>Jurat!D$33</f>
        <v>0</v>
      </c>
      <c r="G2323" s="219" t="s">
        <v>554</v>
      </c>
      <c r="H2323" s="244">
        <v>42643</v>
      </c>
      <c r="I2323" s="219" t="s">
        <v>492</v>
      </c>
      <c r="J2323" s="219" t="s">
        <v>626</v>
      </c>
      <c r="K2323" s="219" t="s">
        <v>558</v>
      </c>
      <c r="L2323" s="219" t="s">
        <v>562</v>
      </c>
      <c r="M2323" s="236" t="s">
        <v>175</v>
      </c>
      <c r="N2323" s="240" t="s">
        <v>25</v>
      </c>
      <c r="O2323" s="250">
        <f>'MMA Rev-Exp Region 7'!V$60</f>
        <v>0</v>
      </c>
      <c r="P2323" s="250">
        <f>'MMA Rev-Exp Region 7'!W$60</f>
        <v>0</v>
      </c>
      <c r="Q2323" s="250">
        <f>'MMA Rev-Exp Region 7'!X$60</f>
        <v>0</v>
      </c>
      <c r="R2323" s="250">
        <f>'MMA Rev-Exp Region 7'!Y$60</f>
        <v>0</v>
      </c>
      <c r="S2323" s="250">
        <f>'MMA Rev-Exp Region 7'!Z$60</f>
        <v>0</v>
      </c>
      <c r="T2323" s="250">
        <f>'MMA Rev-Exp Region 7'!AA$60</f>
        <v>0</v>
      </c>
      <c r="U2323" s="250">
        <f>'MMA Rev-Exp Region 7'!AB$60</f>
        <v>0</v>
      </c>
      <c r="V2323" s="250">
        <f>'MMA Rev-Exp Region 7'!AC$60</f>
        <v>0</v>
      </c>
      <c r="W2323" s="250">
        <f>'MMA Rev-Exp Region 7'!AD$60</f>
        <v>0</v>
      </c>
    </row>
    <row r="2324" spans="5:23" x14ac:dyDescent="0.3">
      <c r="E2324" s="243">
        <f>Jurat!I$1</f>
        <v>0</v>
      </c>
      <c r="F2324" s="244">
        <f>Jurat!D$33</f>
        <v>0</v>
      </c>
      <c r="G2324" s="219" t="s">
        <v>554</v>
      </c>
      <c r="H2324" s="244">
        <v>42643</v>
      </c>
      <c r="I2324" s="219" t="s">
        <v>492</v>
      </c>
      <c r="J2324" s="219" t="s">
        <v>626</v>
      </c>
      <c r="K2324" s="219" t="s">
        <v>558</v>
      </c>
      <c r="L2324" s="219" t="s">
        <v>562</v>
      </c>
      <c r="M2324" s="236" t="s">
        <v>556</v>
      </c>
      <c r="N2324" s="240" t="s">
        <v>572</v>
      </c>
      <c r="O2324" s="250">
        <f>'MMA Rev-Exp Region 7'!V$61</f>
        <v>0</v>
      </c>
      <c r="P2324" s="250">
        <f>'MMA Rev-Exp Region 7'!W$61</f>
        <v>0</v>
      </c>
      <c r="Q2324" s="250">
        <f>'MMA Rev-Exp Region 7'!X$61</f>
        <v>0</v>
      </c>
      <c r="R2324" s="250">
        <f>'MMA Rev-Exp Region 7'!Y$61</f>
        <v>0</v>
      </c>
      <c r="S2324" s="250">
        <f>'MMA Rev-Exp Region 7'!Z$61</f>
        <v>0</v>
      </c>
      <c r="T2324" s="250">
        <f>'MMA Rev-Exp Region 7'!AA$61</f>
        <v>0</v>
      </c>
      <c r="U2324" s="250">
        <f>'MMA Rev-Exp Region 7'!AB$61</f>
        <v>0</v>
      </c>
      <c r="V2324" s="250">
        <f>'MMA Rev-Exp Region 7'!AC$61</f>
        <v>0</v>
      </c>
      <c r="W2324" s="250">
        <f>'MMA Rev-Exp Region 7'!AD$61</f>
        <v>0</v>
      </c>
    </row>
    <row r="2325" spans="5:23" ht="28.8" x14ac:dyDescent="0.3">
      <c r="E2325" s="243">
        <f>Jurat!I$1</f>
        <v>0</v>
      </c>
      <c r="F2325" s="244">
        <f>Jurat!D$33</f>
        <v>0</v>
      </c>
      <c r="G2325" s="219" t="s">
        <v>554</v>
      </c>
      <c r="H2325" s="244">
        <v>42643</v>
      </c>
      <c r="I2325" s="219" t="s">
        <v>492</v>
      </c>
      <c r="J2325" s="219" t="s">
        <v>626</v>
      </c>
      <c r="K2325" s="219" t="s">
        <v>558</v>
      </c>
      <c r="L2325" s="219" t="s">
        <v>563</v>
      </c>
      <c r="M2325" s="236">
        <v>9.1</v>
      </c>
      <c r="N2325" s="229" t="s">
        <v>221</v>
      </c>
      <c r="O2325" s="250">
        <f>'MMA Rev-Exp Region 7'!V$63</f>
        <v>0</v>
      </c>
      <c r="P2325" s="250">
        <f>'MMA Rev-Exp Region 7'!W$63</f>
        <v>0</v>
      </c>
      <c r="Q2325" s="250">
        <f>'MMA Rev-Exp Region 7'!X$63</f>
        <v>0</v>
      </c>
      <c r="R2325" s="250">
        <f>'MMA Rev-Exp Region 7'!Y$63</f>
        <v>0</v>
      </c>
      <c r="S2325" s="250">
        <f>'MMA Rev-Exp Region 7'!Z$63</f>
        <v>0</v>
      </c>
      <c r="T2325" s="250">
        <f>'MMA Rev-Exp Region 7'!AA$63</f>
        <v>0</v>
      </c>
      <c r="U2325" s="250">
        <f>'MMA Rev-Exp Region 7'!AB$63</f>
        <v>0</v>
      </c>
      <c r="V2325" s="250">
        <f>'MMA Rev-Exp Region 7'!AC$63</f>
        <v>0</v>
      </c>
      <c r="W2325" s="250">
        <f>'MMA Rev-Exp Region 7'!AD$63</f>
        <v>0</v>
      </c>
    </row>
    <row r="2326" spans="5:23" x14ac:dyDescent="0.3">
      <c r="E2326" s="243">
        <f>Jurat!I$1</f>
        <v>0</v>
      </c>
      <c r="F2326" s="244">
        <f>Jurat!D$33</f>
        <v>0</v>
      </c>
      <c r="G2326" s="219" t="s">
        <v>554</v>
      </c>
      <c r="H2326" s="244">
        <v>42643</v>
      </c>
      <c r="I2326" s="219" t="s">
        <v>492</v>
      </c>
      <c r="J2326" s="219" t="s">
        <v>626</v>
      </c>
      <c r="K2326" s="219" t="s">
        <v>558</v>
      </c>
      <c r="L2326" s="219" t="s">
        <v>563</v>
      </c>
      <c r="M2326" s="236" t="s">
        <v>118</v>
      </c>
      <c r="N2326" s="229" t="s">
        <v>222</v>
      </c>
      <c r="O2326" s="250">
        <f>'MMA Rev-Exp Region 7'!V$64</f>
        <v>0</v>
      </c>
      <c r="P2326" s="250">
        <f>'MMA Rev-Exp Region 7'!W$64</f>
        <v>0</v>
      </c>
      <c r="Q2326" s="250">
        <f>'MMA Rev-Exp Region 7'!X$64</f>
        <v>0</v>
      </c>
      <c r="R2326" s="250">
        <f>'MMA Rev-Exp Region 7'!Y$64</f>
        <v>0</v>
      </c>
      <c r="S2326" s="250">
        <f>'MMA Rev-Exp Region 7'!Z$64</f>
        <v>0</v>
      </c>
      <c r="T2326" s="250">
        <f>'MMA Rev-Exp Region 7'!AA$64</f>
        <v>0</v>
      </c>
      <c r="U2326" s="250">
        <f>'MMA Rev-Exp Region 7'!AB$64</f>
        <v>0</v>
      </c>
      <c r="V2326" s="250">
        <f>'MMA Rev-Exp Region 7'!AC$64</f>
        <v>0</v>
      </c>
      <c r="W2326" s="250">
        <f>'MMA Rev-Exp Region 7'!AD$64</f>
        <v>0</v>
      </c>
    </row>
    <row r="2327" spans="5:23" x14ac:dyDescent="0.3">
      <c r="E2327" s="243">
        <f>Jurat!I$1</f>
        <v>0</v>
      </c>
      <c r="F2327" s="244">
        <f>Jurat!D$33</f>
        <v>0</v>
      </c>
      <c r="G2327" s="219" t="s">
        <v>554</v>
      </c>
      <c r="H2327" s="244">
        <v>42643</v>
      </c>
      <c r="I2327" s="219" t="s">
        <v>492</v>
      </c>
      <c r="J2327" s="219" t="s">
        <v>626</v>
      </c>
      <c r="K2327" s="219" t="s">
        <v>558</v>
      </c>
      <c r="L2327" s="219" t="s">
        <v>563</v>
      </c>
      <c r="M2327" s="236" t="s">
        <v>119</v>
      </c>
      <c r="N2327" s="229" t="s">
        <v>223</v>
      </c>
      <c r="O2327" s="250">
        <f>'MMA Rev-Exp Region 7'!V$65</f>
        <v>0</v>
      </c>
      <c r="P2327" s="250">
        <f>'MMA Rev-Exp Region 7'!W$65</f>
        <v>0</v>
      </c>
      <c r="Q2327" s="250">
        <f>'MMA Rev-Exp Region 7'!X$65</f>
        <v>0</v>
      </c>
      <c r="R2327" s="250">
        <f>'MMA Rev-Exp Region 7'!Y$65</f>
        <v>0</v>
      </c>
      <c r="S2327" s="250">
        <f>'MMA Rev-Exp Region 7'!Z$65</f>
        <v>0</v>
      </c>
      <c r="T2327" s="250">
        <f>'MMA Rev-Exp Region 7'!AA$65</f>
        <v>0</v>
      </c>
      <c r="U2327" s="250">
        <f>'MMA Rev-Exp Region 7'!AB$65</f>
        <v>0</v>
      </c>
      <c r="V2327" s="250">
        <f>'MMA Rev-Exp Region 7'!AC$65</f>
        <v>0</v>
      </c>
      <c r="W2327" s="250">
        <f>'MMA Rev-Exp Region 7'!AD$65</f>
        <v>0</v>
      </c>
    </row>
    <row r="2328" spans="5:23" x14ac:dyDescent="0.3">
      <c r="E2328" s="243">
        <f>Jurat!I$1</f>
        <v>0</v>
      </c>
      <c r="F2328" s="244">
        <f>Jurat!D$33</f>
        <v>0</v>
      </c>
      <c r="G2328" s="219" t="s">
        <v>554</v>
      </c>
      <c r="H2328" s="244">
        <v>42643</v>
      </c>
      <c r="I2328" s="219" t="s">
        <v>492</v>
      </c>
      <c r="J2328" s="219" t="s">
        <v>626</v>
      </c>
      <c r="K2328" s="219" t="s">
        <v>558</v>
      </c>
      <c r="L2328" s="219" t="s">
        <v>563</v>
      </c>
      <c r="M2328" s="236" t="s">
        <v>120</v>
      </c>
      <c r="N2328" s="229" t="s">
        <v>176</v>
      </c>
      <c r="O2328" s="250">
        <f>'MMA Rev-Exp Region 7'!V$66</f>
        <v>0</v>
      </c>
      <c r="P2328" s="250">
        <f>'MMA Rev-Exp Region 7'!W$66</f>
        <v>0</v>
      </c>
      <c r="Q2328" s="250">
        <f>'MMA Rev-Exp Region 7'!X$66</f>
        <v>0</v>
      </c>
      <c r="R2328" s="250">
        <f>'MMA Rev-Exp Region 7'!Y$66</f>
        <v>0</v>
      </c>
      <c r="S2328" s="250">
        <f>'MMA Rev-Exp Region 7'!Z$66</f>
        <v>0</v>
      </c>
      <c r="T2328" s="250">
        <f>'MMA Rev-Exp Region 7'!AA$66</f>
        <v>0</v>
      </c>
      <c r="U2328" s="250">
        <f>'MMA Rev-Exp Region 7'!AB$66</f>
        <v>0</v>
      </c>
      <c r="V2328" s="250">
        <f>'MMA Rev-Exp Region 7'!AC$66</f>
        <v>0</v>
      </c>
      <c r="W2328" s="250">
        <f>'MMA Rev-Exp Region 7'!AD$66</f>
        <v>0</v>
      </c>
    </row>
    <row r="2329" spans="5:23" x14ac:dyDescent="0.3">
      <c r="E2329" s="243">
        <f>Jurat!I$1</f>
        <v>0</v>
      </c>
      <c r="F2329" s="244">
        <f>Jurat!D$33</f>
        <v>0</v>
      </c>
      <c r="G2329" s="219" t="s">
        <v>554</v>
      </c>
      <c r="H2329" s="244">
        <v>42643</v>
      </c>
      <c r="I2329" s="219" t="s">
        <v>492</v>
      </c>
      <c r="J2329" s="219" t="s">
        <v>626</v>
      </c>
      <c r="K2329" s="219" t="s">
        <v>558</v>
      </c>
      <c r="L2329" s="219" t="s">
        <v>563</v>
      </c>
      <c r="M2329" s="236" t="s">
        <v>121</v>
      </c>
      <c r="N2329" s="229" t="s">
        <v>146</v>
      </c>
      <c r="O2329" s="250">
        <f>'MMA Rev-Exp Region 7'!V$67</f>
        <v>0</v>
      </c>
      <c r="P2329" s="250">
        <f>'MMA Rev-Exp Region 7'!W$67</f>
        <v>0</v>
      </c>
      <c r="Q2329" s="250">
        <f>'MMA Rev-Exp Region 7'!X$67</f>
        <v>0</v>
      </c>
      <c r="R2329" s="250">
        <f>'MMA Rev-Exp Region 7'!Y$67</f>
        <v>0</v>
      </c>
      <c r="S2329" s="250">
        <f>'MMA Rev-Exp Region 7'!Z$67</f>
        <v>0</v>
      </c>
      <c r="T2329" s="250">
        <f>'MMA Rev-Exp Region 7'!AA$67</f>
        <v>0</v>
      </c>
      <c r="U2329" s="250">
        <f>'MMA Rev-Exp Region 7'!AB$67</f>
        <v>0</v>
      </c>
      <c r="V2329" s="250">
        <f>'MMA Rev-Exp Region 7'!AC$67</f>
        <v>0</v>
      </c>
      <c r="W2329" s="250">
        <f>'MMA Rev-Exp Region 7'!AD$67</f>
        <v>0</v>
      </c>
    </row>
    <row r="2330" spans="5:23" x14ac:dyDescent="0.3">
      <c r="E2330" s="243">
        <f>Jurat!I$1</f>
        <v>0</v>
      </c>
      <c r="F2330" s="244">
        <f>Jurat!D$33</f>
        <v>0</v>
      </c>
      <c r="G2330" s="219" t="s">
        <v>554</v>
      </c>
      <c r="H2330" s="244">
        <v>42643</v>
      </c>
      <c r="I2330" s="219" t="s">
        <v>492</v>
      </c>
      <c r="J2330" s="219" t="s">
        <v>626</v>
      </c>
      <c r="K2330" s="219" t="s">
        <v>558</v>
      </c>
      <c r="L2330" s="219" t="s">
        <v>563</v>
      </c>
      <c r="M2330" s="236" t="s">
        <v>122</v>
      </c>
      <c r="N2330" s="229" t="s">
        <v>178</v>
      </c>
      <c r="O2330" s="250">
        <f>'MMA Rev-Exp Region 7'!V$68</f>
        <v>0</v>
      </c>
      <c r="P2330" s="250">
        <f>'MMA Rev-Exp Region 7'!W$68</f>
        <v>0</v>
      </c>
      <c r="Q2330" s="250">
        <f>'MMA Rev-Exp Region 7'!X$68</f>
        <v>0</v>
      </c>
      <c r="R2330" s="250">
        <f>'MMA Rev-Exp Region 7'!Y$68</f>
        <v>0</v>
      </c>
      <c r="S2330" s="250">
        <f>'MMA Rev-Exp Region 7'!Z$68</f>
        <v>0</v>
      </c>
      <c r="T2330" s="250">
        <f>'MMA Rev-Exp Region 7'!AA$68</f>
        <v>0</v>
      </c>
      <c r="U2330" s="250">
        <f>'MMA Rev-Exp Region 7'!AB$68</f>
        <v>0</v>
      </c>
      <c r="V2330" s="250">
        <f>'MMA Rev-Exp Region 7'!AC$68</f>
        <v>0</v>
      </c>
      <c r="W2330" s="250">
        <f>'MMA Rev-Exp Region 7'!AD$68</f>
        <v>0</v>
      </c>
    </row>
    <row r="2331" spans="5:23" x14ac:dyDescent="0.3">
      <c r="E2331" s="243">
        <f>Jurat!I$1</f>
        <v>0</v>
      </c>
      <c r="F2331" s="244">
        <f>Jurat!D$33</f>
        <v>0</v>
      </c>
      <c r="G2331" s="219" t="s">
        <v>554</v>
      </c>
      <c r="H2331" s="244">
        <v>42643</v>
      </c>
      <c r="I2331" s="219" t="s">
        <v>492</v>
      </c>
      <c r="J2331" s="219" t="s">
        <v>626</v>
      </c>
      <c r="K2331" s="219" t="s">
        <v>558</v>
      </c>
      <c r="L2331" s="219" t="s">
        <v>563</v>
      </c>
      <c r="M2331" s="236" t="s">
        <v>123</v>
      </c>
      <c r="N2331" s="229" t="s">
        <v>585</v>
      </c>
      <c r="O2331" s="250">
        <f>'MMA Rev-Exp Region 7'!V$69</f>
        <v>0</v>
      </c>
      <c r="P2331" s="250">
        <f>'MMA Rev-Exp Region 7'!W$69</f>
        <v>0</v>
      </c>
      <c r="Q2331" s="250">
        <f>'MMA Rev-Exp Region 7'!X$69</f>
        <v>0</v>
      </c>
      <c r="R2331" s="250">
        <f>'MMA Rev-Exp Region 7'!Y$69</f>
        <v>0</v>
      </c>
      <c r="S2331" s="250">
        <f>'MMA Rev-Exp Region 7'!Z$69</f>
        <v>0</v>
      </c>
      <c r="T2331" s="250">
        <f>'MMA Rev-Exp Region 7'!AA$69</f>
        <v>0</v>
      </c>
      <c r="U2331" s="250">
        <f>'MMA Rev-Exp Region 7'!AB$69</f>
        <v>0</v>
      </c>
      <c r="V2331" s="250">
        <f>'MMA Rev-Exp Region 7'!AC$69</f>
        <v>0</v>
      </c>
      <c r="W2331" s="250">
        <f>'MMA Rev-Exp Region 7'!AD$69</f>
        <v>0</v>
      </c>
    </row>
    <row r="2332" spans="5:23" x14ac:dyDescent="0.3">
      <c r="E2332" s="243">
        <f>Jurat!I$1</f>
        <v>0</v>
      </c>
      <c r="F2332" s="244">
        <f>Jurat!D$33</f>
        <v>0</v>
      </c>
      <c r="G2332" s="219" t="s">
        <v>554</v>
      </c>
      <c r="H2332" s="244">
        <v>42643</v>
      </c>
      <c r="I2332" s="219" t="s">
        <v>492</v>
      </c>
      <c r="J2332" s="219" t="s">
        <v>626</v>
      </c>
      <c r="K2332" s="219" t="s">
        <v>558</v>
      </c>
      <c r="L2332" s="219" t="s">
        <v>6</v>
      </c>
      <c r="M2332" s="236" t="s">
        <v>129</v>
      </c>
      <c r="N2332" s="229" t="s">
        <v>224</v>
      </c>
      <c r="O2332" s="250">
        <f>'MMA Rev-Exp Region 7'!V$71</f>
        <v>0</v>
      </c>
      <c r="P2332" s="250">
        <f>'MMA Rev-Exp Region 7'!W$71</f>
        <v>0</v>
      </c>
      <c r="Q2332" s="250">
        <f>'MMA Rev-Exp Region 7'!X$71</f>
        <v>0</v>
      </c>
      <c r="R2332" s="250">
        <f>'MMA Rev-Exp Region 7'!Y$71</f>
        <v>0</v>
      </c>
      <c r="S2332" s="250">
        <f>'MMA Rev-Exp Region 7'!Z$71</f>
        <v>0</v>
      </c>
      <c r="T2332" s="250">
        <f>'MMA Rev-Exp Region 7'!AA$71</f>
        <v>0</v>
      </c>
      <c r="U2332" s="250">
        <f>'MMA Rev-Exp Region 7'!AB$71</f>
        <v>0</v>
      </c>
      <c r="V2332" s="250">
        <f>'MMA Rev-Exp Region 7'!AC$71</f>
        <v>0</v>
      </c>
      <c r="W2332" s="250">
        <f>'MMA Rev-Exp Region 7'!AD$71</f>
        <v>0</v>
      </c>
    </row>
    <row r="2333" spans="5:23" x14ac:dyDescent="0.3">
      <c r="E2333" s="243">
        <f>Jurat!I$1</f>
        <v>0</v>
      </c>
      <c r="F2333" s="244">
        <f>Jurat!D$33</f>
        <v>0</v>
      </c>
      <c r="G2333" s="219" t="s">
        <v>554</v>
      </c>
      <c r="H2333" s="244">
        <v>42643</v>
      </c>
      <c r="I2333" s="219" t="s">
        <v>492</v>
      </c>
      <c r="J2333" s="219" t="s">
        <v>626</v>
      </c>
      <c r="K2333" s="219" t="s">
        <v>558</v>
      </c>
      <c r="L2333" s="219" t="s">
        <v>6</v>
      </c>
      <c r="M2333" s="236" t="s">
        <v>50</v>
      </c>
      <c r="N2333" s="229" t="s">
        <v>179</v>
      </c>
      <c r="O2333" s="250">
        <f>'MMA Rev-Exp Region 7'!V$72</f>
        <v>0</v>
      </c>
      <c r="P2333" s="250">
        <f>'MMA Rev-Exp Region 7'!W$72</f>
        <v>0</v>
      </c>
      <c r="Q2333" s="250">
        <f>'MMA Rev-Exp Region 7'!X$72</f>
        <v>0</v>
      </c>
      <c r="R2333" s="250">
        <f>'MMA Rev-Exp Region 7'!Y$72</f>
        <v>0</v>
      </c>
      <c r="S2333" s="250">
        <f>'MMA Rev-Exp Region 7'!Z$72</f>
        <v>0</v>
      </c>
      <c r="T2333" s="250">
        <f>'MMA Rev-Exp Region 7'!AA$72</f>
        <v>0</v>
      </c>
      <c r="U2333" s="250">
        <f>'MMA Rev-Exp Region 7'!AB$72</f>
        <v>0</v>
      </c>
      <c r="V2333" s="250">
        <f>'MMA Rev-Exp Region 7'!AC$72</f>
        <v>0</v>
      </c>
      <c r="W2333" s="250">
        <f>'MMA Rev-Exp Region 7'!AD$72</f>
        <v>0</v>
      </c>
    </row>
    <row r="2334" spans="5:23" x14ac:dyDescent="0.3">
      <c r="E2334" s="243">
        <f>Jurat!I$1</f>
        <v>0</v>
      </c>
      <c r="F2334" s="244">
        <f>Jurat!D$33</f>
        <v>0</v>
      </c>
      <c r="G2334" s="219" t="s">
        <v>554</v>
      </c>
      <c r="H2334" s="244">
        <v>42643</v>
      </c>
      <c r="I2334" s="219" t="s">
        <v>492</v>
      </c>
      <c r="J2334" s="219" t="s">
        <v>626</v>
      </c>
      <c r="K2334" s="219" t="s">
        <v>558</v>
      </c>
      <c r="L2334" s="219" t="s">
        <v>6</v>
      </c>
      <c r="M2334" s="236" t="s">
        <v>51</v>
      </c>
      <c r="N2334" s="229" t="s">
        <v>180</v>
      </c>
      <c r="O2334" s="250">
        <f>'MMA Rev-Exp Region 7'!V$73</f>
        <v>0</v>
      </c>
      <c r="P2334" s="250">
        <f>'MMA Rev-Exp Region 7'!W$73</f>
        <v>0</v>
      </c>
      <c r="Q2334" s="250">
        <f>'MMA Rev-Exp Region 7'!X$73</f>
        <v>0</v>
      </c>
      <c r="R2334" s="250">
        <f>'MMA Rev-Exp Region 7'!Y$73</f>
        <v>0</v>
      </c>
      <c r="S2334" s="250">
        <f>'MMA Rev-Exp Region 7'!Z$73</f>
        <v>0</v>
      </c>
      <c r="T2334" s="250">
        <f>'MMA Rev-Exp Region 7'!AA$73</f>
        <v>0</v>
      </c>
      <c r="U2334" s="250">
        <f>'MMA Rev-Exp Region 7'!AB$73</f>
        <v>0</v>
      </c>
      <c r="V2334" s="250">
        <f>'MMA Rev-Exp Region 7'!AC$73</f>
        <v>0</v>
      </c>
      <c r="W2334" s="250">
        <f>'MMA Rev-Exp Region 7'!AD$73</f>
        <v>0</v>
      </c>
    </row>
    <row r="2335" spans="5:23" x14ac:dyDescent="0.3">
      <c r="E2335" s="243">
        <f>Jurat!I$1</f>
        <v>0</v>
      </c>
      <c r="F2335" s="244">
        <f>Jurat!D$33</f>
        <v>0</v>
      </c>
      <c r="G2335" s="219" t="s">
        <v>554</v>
      </c>
      <c r="H2335" s="244">
        <v>42643</v>
      </c>
      <c r="I2335" s="219" t="s">
        <v>492</v>
      </c>
      <c r="J2335" s="219" t="s">
        <v>626</v>
      </c>
      <c r="K2335" s="219" t="s">
        <v>558</v>
      </c>
      <c r="L2335" s="219" t="s">
        <v>6</v>
      </c>
      <c r="M2335" s="236" t="s">
        <v>181</v>
      </c>
      <c r="N2335" s="229" t="s">
        <v>577</v>
      </c>
      <c r="O2335" s="250">
        <f>'MMA Rev-Exp Region 7'!V$74</f>
        <v>0</v>
      </c>
      <c r="P2335" s="250">
        <f>'MMA Rev-Exp Region 7'!W$74</f>
        <v>0</v>
      </c>
      <c r="Q2335" s="250">
        <f>'MMA Rev-Exp Region 7'!X$74</f>
        <v>0</v>
      </c>
      <c r="R2335" s="250">
        <f>'MMA Rev-Exp Region 7'!Y$74</f>
        <v>0</v>
      </c>
      <c r="S2335" s="250">
        <f>'MMA Rev-Exp Region 7'!Z$74</f>
        <v>0</v>
      </c>
      <c r="T2335" s="250">
        <f>'MMA Rev-Exp Region 7'!AA$74</f>
        <v>0</v>
      </c>
      <c r="U2335" s="250">
        <f>'MMA Rev-Exp Region 7'!AB$74</f>
        <v>0</v>
      </c>
      <c r="V2335" s="250">
        <f>'MMA Rev-Exp Region 7'!AC$74</f>
        <v>0</v>
      </c>
      <c r="W2335" s="250">
        <f>'MMA Rev-Exp Region 7'!AD$74</f>
        <v>0</v>
      </c>
    </row>
    <row r="2336" spans="5:23" x14ac:dyDescent="0.3">
      <c r="E2336" s="243">
        <f>Jurat!I$1</f>
        <v>0</v>
      </c>
      <c r="F2336" s="244">
        <f>Jurat!D$33</f>
        <v>0</v>
      </c>
      <c r="G2336" s="219" t="s">
        <v>554</v>
      </c>
      <c r="H2336" s="244">
        <v>42643</v>
      </c>
      <c r="I2336" s="219" t="s">
        <v>492</v>
      </c>
      <c r="J2336" s="219" t="s">
        <v>626</v>
      </c>
      <c r="K2336" s="219" t="s">
        <v>558</v>
      </c>
      <c r="L2336" s="219" t="s">
        <v>547</v>
      </c>
      <c r="M2336" s="237" t="s">
        <v>132</v>
      </c>
      <c r="N2336" s="228" t="s">
        <v>36</v>
      </c>
      <c r="O2336" s="250">
        <f>'MMA Rev-Exp Region 7'!V$80</f>
        <v>0</v>
      </c>
      <c r="P2336" s="250">
        <f>'MMA Rev-Exp Region 7'!W$80</f>
        <v>0</v>
      </c>
      <c r="Q2336" s="250">
        <f>'MMA Rev-Exp Region 7'!X$80</f>
        <v>0</v>
      </c>
      <c r="R2336" s="250">
        <f>'MMA Rev-Exp Region 7'!Y$80</f>
        <v>0</v>
      </c>
      <c r="S2336" s="250">
        <f>'MMA Rev-Exp Region 7'!Z$80</f>
        <v>0</v>
      </c>
      <c r="T2336" s="250">
        <f>'MMA Rev-Exp Region 7'!AA$80</f>
        <v>0</v>
      </c>
      <c r="U2336" s="250">
        <f>'MMA Rev-Exp Region 7'!AB$80</f>
        <v>0</v>
      </c>
      <c r="V2336" s="250">
        <f>'MMA Rev-Exp Region 7'!AC$80</f>
        <v>0</v>
      </c>
      <c r="W2336" s="250">
        <f>'MMA Rev-Exp Region 7'!AD$80</f>
        <v>0</v>
      </c>
    </row>
    <row r="2337" spans="5:23" x14ac:dyDescent="0.3">
      <c r="E2337" s="243">
        <f>Jurat!I$1</f>
        <v>0</v>
      </c>
      <c r="F2337" s="244">
        <f>Jurat!D$33</f>
        <v>0</v>
      </c>
      <c r="G2337" s="219" t="s">
        <v>554</v>
      </c>
      <c r="H2337" s="244">
        <v>42643</v>
      </c>
      <c r="I2337" s="219" t="s">
        <v>492</v>
      </c>
      <c r="J2337" s="219" t="s">
        <v>626</v>
      </c>
      <c r="K2337" s="219" t="s">
        <v>558</v>
      </c>
      <c r="L2337" s="219" t="s">
        <v>547</v>
      </c>
      <c r="M2337" s="237" t="s">
        <v>182</v>
      </c>
      <c r="N2337" s="228" t="s">
        <v>148</v>
      </c>
      <c r="O2337" s="250">
        <f>'MMA Rev-Exp Region 7'!V$81</f>
        <v>0</v>
      </c>
      <c r="P2337" s="250">
        <f>'MMA Rev-Exp Region 7'!W$81</f>
        <v>0</v>
      </c>
      <c r="Q2337" s="250">
        <f>'MMA Rev-Exp Region 7'!X$81</f>
        <v>0</v>
      </c>
      <c r="R2337" s="250">
        <f>'MMA Rev-Exp Region 7'!Y$81</f>
        <v>0</v>
      </c>
      <c r="S2337" s="250">
        <f>'MMA Rev-Exp Region 7'!Z$81</f>
        <v>0</v>
      </c>
      <c r="T2337" s="250">
        <f>'MMA Rev-Exp Region 7'!AA$81</f>
        <v>0</v>
      </c>
      <c r="U2337" s="250">
        <f>'MMA Rev-Exp Region 7'!AB$81</f>
        <v>0</v>
      </c>
      <c r="V2337" s="250">
        <f>'MMA Rev-Exp Region 7'!AC$81</f>
        <v>0</v>
      </c>
      <c r="W2337" s="250">
        <f>'MMA Rev-Exp Region 7'!AD$81</f>
        <v>0</v>
      </c>
    </row>
    <row r="2338" spans="5:23" x14ac:dyDescent="0.3">
      <c r="E2338" s="243">
        <f>Jurat!I$1</f>
        <v>0</v>
      </c>
      <c r="F2338" s="244">
        <f>Jurat!D$33</f>
        <v>0</v>
      </c>
      <c r="G2338" s="219" t="s">
        <v>554</v>
      </c>
      <c r="H2338" s="244">
        <v>42643</v>
      </c>
      <c r="I2338" s="219" t="s">
        <v>492</v>
      </c>
      <c r="J2338" s="219" t="s">
        <v>626</v>
      </c>
      <c r="K2338" s="219" t="s">
        <v>558</v>
      </c>
      <c r="L2338" s="219" t="s">
        <v>547</v>
      </c>
      <c r="M2338" s="237" t="s">
        <v>184</v>
      </c>
      <c r="N2338" s="228" t="s">
        <v>44</v>
      </c>
      <c r="O2338" s="250">
        <f>'MMA Rev-Exp Region 7'!V$83</f>
        <v>0</v>
      </c>
      <c r="P2338" s="250">
        <f>'MMA Rev-Exp Region 7'!W$83</f>
        <v>0</v>
      </c>
      <c r="Q2338" s="250">
        <f>'MMA Rev-Exp Region 7'!X$83</f>
        <v>0</v>
      </c>
      <c r="R2338" s="250">
        <f>'MMA Rev-Exp Region 7'!Y$83</f>
        <v>0</v>
      </c>
      <c r="S2338" s="250">
        <f>'MMA Rev-Exp Region 7'!Z$83</f>
        <v>0</v>
      </c>
      <c r="T2338" s="250">
        <f>'MMA Rev-Exp Region 7'!AA$83</f>
        <v>0</v>
      </c>
      <c r="U2338" s="250">
        <f>'MMA Rev-Exp Region 7'!AB$83</f>
        <v>0</v>
      </c>
      <c r="V2338" s="250">
        <f>'MMA Rev-Exp Region 7'!AC$83</f>
        <v>0</v>
      </c>
      <c r="W2338" s="250">
        <f>'MMA Rev-Exp Region 7'!AD$83</f>
        <v>0</v>
      </c>
    </row>
    <row r="2339" spans="5:23" x14ac:dyDescent="0.3">
      <c r="E2339" s="243">
        <f>Jurat!I$1</f>
        <v>0</v>
      </c>
      <c r="F2339" s="244">
        <f>Jurat!D$33</f>
        <v>0</v>
      </c>
      <c r="G2339" s="219" t="s">
        <v>554</v>
      </c>
      <c r="H2339" s="244">
        <v>42643</v>
      </c>
      <c r="I2339" s="219" t="s">
        <v>492</v>
      </c>
      <c r="J2339" s="219" t="s">
        <v>626</v>
      </c>
      <c r="K2339" s="219" t="s">
        <v>558</v>
      </c>
      <c r="L2339" s="219" t="s">
        <v>547</v>
      </c>
      <c r="M2339" s="237" t="s">
        <v>185</v>
      </c>
      <c r="N2339" s="228" t="s">
        <v>427</v>
      </c>
      <c r="O2339" s="250">
        <f>'MMA Rev-Exp Region 7'!V$84</f>
        <v>0</v>
      </c>
      <c r="P2339" s="250">
        <f>'MMA Rev-Exp Region 7'!W$84</f>
        <v>0</v>
      </c>
      <c r="Q2339" s="250">
        <f>'MMA Rev-Exp Region 7'!X$84</f>
        <v>0</v>
      </c>
      <c r="R2339" s="250">
        <f>'MMA Rev-Exp Region 7'!Y$84</f>
        <v>0</v>
      </c>
      <c r="S2339" s="250">
        <f>'MMA Rev-Exp Region 7'!Z$84</f>
        <v>0</v>
      </c>
      <c r="T2339" s="250">
        <f>'MMA Rev-Exp Region 7'!AA$84</f>
        <v>0</v>
      </c>
      <c r="U2339" s="250">
        <f>'MMA Rev-Exp Region 7'!AB$84</f>
        <v>0</v>
      </c>
      <c r="V2339" s="250">
        <f>'MMA Rev-Exp Region 7'!AC$84</f>
        <v>0</v>
      </c>
      <c r="W2339" s="250">
        <f>'MMA Rev-Exp Region 7'!AD$84</f>
        <v>0</v>
      </c>
    </row>
    <row r="2340" spans="5:23" x14ac:dyDescent="0.3">
      <c r="E2340" s="243">
        <f>Jurat!I$1</f>
        <v>0</v>
      </c>
      <c r="F2340" s="244">
        <f>Jurat!D$33</f>
        <v>0</v>
      </c>
      <c r="G2340" s="219" t="s">
        <v>554</v>
      </c>
      <c r="H2340" s="244">
        <v>42643</v>
      </c>
      <c r="I2340" s="219" t="s">
        <v>492</v>
      </c>
      <c r="J2340" s="219" t="s">
        <v>626</v>
      </c>
      <c r="K2340" s="219" t="s">
        <v>564</v>
      </c>
      <c r="L2340" s="219" t="s">
        <v>549</v>
      </c>
      <c r="M2340" s="236" t="s">
        <v>133</v>
      </c>
      <c r="N2340" s="228" t="s">
        <v>30</v>
      </c>
      <c r="O2340" s="250">
        <f>'MMA Rev-Exp Region 7'!V$89</f>
        <v>0</v>
      </c>
      <c r="P2340" s="250">
        <v>0</v>
      </c>
      <c r="Q2340" s="250">
        <v>0</v>
      </c>
      <c r="R2340" s="250">
        <v>0</v>
      </c>
      <c r="S2340" s="250">
        <v>0</v>
      </c>
      <c r="T2340" s="250">
        <v>0</v>
      </c>
      <c r="U2340" s="250">
        <v>0</v>
      </c>
      <c r="V2340" s="250">
        <v>0</v>
      </c>
      <c r="W2340" s="250">
        <v>0</v>
      </c>
    </row>
    <row r="2341" spans="5:23" x14ac:dyDescent="0.3">
      <c r="E2341" s="243">
        <f>Jurat!I$1</f>
        <v>0</v>
      </c>
      <c r="F2341" s="244">
        <f>Jurat!D$33</f>
        <v>0</v>
      </c>
      <c r="G2341" s="219" t="s">
        <v>554</v>
      </c>
      <c r="H2341" s="244">
        <v>42643</v>
      </c>
      <c r="I2341" s="219" t="s">
        <v>492</v>
      </c>
      <c r="J2341" s="219" t="s">
        <v>626</v>
      </c>
      <c r="K2341" s="219" t="s">
        <v>564</v>
      </c>
      <c r="L2341" s="219" t="s">
        <v>549</v>
      </c>
      <c r="M2341" s="236" t="s">
        <v>134</v>
      </c>
      <c r="N2341" s="231" t="s">
        <v>109</v>
      </c>
      <c r="O2341" s="250">
        <f>'MMA Rev-Exp Region 7'!V$90</f>
        <v>0</v>
      </c>
      <c r="P2341" s="250">
        <v>0</v>
      </c>
      <c r="Q2341" s="250">
        <v>0</v>
      </c>
      <c r="R2341" s="250">
        <v>0</v>
      </c>
      <c r="S2341" s="250">
        <v>0</v>
      </c>
      <c r="T2341" s="250">
        <v>0</v>
      </c>
      <c r="U2341" s="250">
        <v>0</v>
      </c>
      <c r="V2341" s="250">
        <v>0</v>
      </c>
      <c r="W2341" s="250">
        <v>0</v>
      </c>
    </row>
    <row r="2342" spans="5:23" x14ac:dyDescent="0.3">
      <c r="E2342" s="243">
        <f>Jurat!I$1</f>
        <v>0</v>
      </c>
      <c r="F2342" s="244">
        <f>Jurat!D$33</f>
        <v>0</v>
      </c>
      <c r="G2342" s="219" t="s">
        <v>554</v>
      </c>
      <c r="H2342" s="244">
        <v>42643</v>
      </c>
      <c r="I2342" s="219" t="s">
        <v>492</v>
      </c>
      <c r="J2342" s="219" t="s">
        <v>626</v>
      </c>
      <c r="K2342" s="219" t="s">
        <v>564</v>
      </c>
      <c r="L2342" s="219" t="s">
        <v>549</v>
      </c>
      <c r="M2342" s="236" t="s">
        <v>135</v>
      </c>
      <c r="N2342" s="228" t="s">
        <v>110</v>
      </c>
      <c r="O2342" s="250">
        <f>'MMA Rev-Exp Region 7'!V$91</f>
        <v>0</v>
      </c>
      <c r="P2342" s="250">
        <v>0</v>
      </c>
      <c r="Q2342" s="250">
        <v>0</v>
      </c>
      <c r="R2342" s="250">
        <v>0</v>
      </c>
      <c r="S2342" s="250">
        <v>0</v>
      </c>
      <c r="T2342" s="250">
        <v>0</v>
      </c>
      <c r="U2342" s="250">
        <v>0</v>
      </c>
      <c r="V2342" s="250">
        <v>0</v>
      </c>
      <c r="W2342" s="250">
        <v>0</v>
      </c>
    </row>
    <row r="2343" spans="5:23" x14ac:dyDescent="0.3">
      <c r="E2343" s="243">
        <f>Jurat!I$1</f>
        <v>0</v>
      </c>
      <c r="F2343" s="244">
        <f>Jurat!D$33</f>
        <v>0</v>
      </c>
      <c r="G2343" s="219" t="s">
        <v>554</v>
      </c>
      <c r="H2343" s="244">
        <v>42643</v>
      </c>
      <c r="I2343" s="219" t="s">
        <v>492</v>
      </c>
      <c r="J2343" s="219" t="s">
        <v>626</v>
      </c>
      <c r="K2343" s="219" t="s">
        <v>564</v>
      </c>
      <c r="L2343" s="219" t="s">
        <v>549</v>
      </c>
      <c r="M2343" s="239" t="s">
        <v>136</v>
      </c>
      <c r="N2343" s="228" t="s">
        <v>111</v>
      </c>
      <c r="O2343" s="250">
        <f>'MMA Rev-Exp Region 7'!V$92</f>
        <v>0</v>
      </c>
      <c r="P2343" s="250">
        <v>0</v>
      </c>
      <c r="Q2343" s="250">
        <v>0</v>
      </c>
      <c r="R2343" s="250">
        <v>0</v>
      </c>
      <c r="S2343" s="250">
        <v>0</v>
      </c>
      <c r="T2343" s="250">
        <v>0</v>
      </c>
      <c r="U2343" s="250">
        <v>0</v>
      </c>
      <c r="V2343" s="250">
        <v>0</v>
      </c>
      <c r="W2343" s="250">
        <v>0</v>
      </c>
    </row>
    <row r="2344" spans="5:23" x14ac:dyDescent="0.3">
      <c r="E2344" s="243">
        <f>Jurat!I$1</f>
        <v>0</v>
      </c>
      <c r="F2344" s="244">
        <f>Jurat!D$33</f>
        <v>0</v>
      </c>
      <c r="G2344" s="219" t="s">
        <v>554</v>
      </c>
      <c r="H2344" s="244">
        <v>42643</v>
      </c>
      <c r="I2344" s="219" t="s">
        <v>492</v>
      </c>
      <c r="J2344" s="219" t="s">
        <v>626</v>
      </c>
      <c r="K2344" s="219" t="s">
        <v>564</v>
      </c>
      <c r="L2344" s="219" t="s">
        <v>549</v>
      </c>
      <c r="M2344" s="239" t="s">
        <v>137</v>
      </c>
      <c r="N2344" s="228" t="s">
        <v>112</v>
      </c>
      <c r="O2344" s="250">
        <f>'MMA Rev-Exp Region 7'!V$93</f>
        <v>0</v>
      </c>
      <c r="P2344" s="250">
        <v>0</v>
      </c>
      <c r="Q2344" s="250">
        <v>0</v>
      </c>
      <c r="R2344" s="250">
        <v>0</v>
      </c>
      <c r="S2344" s="250">
        <v>0</v>
      </c>
      <c r="T2344" s="250">
        <v>0</v>
      </c>
      <c r="U2344" s="250">
        <v>0</v>
      </c>
      <c r="V2344" s="250">
        <v>0</v>
      </c>
      <c r="W2344" s="250">
        <v>0</v>
      </c>
    </row>
    <row r="2345" spans="5:23" x14ac:dyDescent="0.3">
      <c r="E2345" s="243">
        <f>Jurat!I$1</f>
        <v>0</v>
      </c>
      <c r="F2345" s="244">
        <f>Jurat!D$33</f>
        <v>0</v>
      </c>
      <c r="G2345" s="219" t="s">
        <v>554</v>
      </c>
      <c r="H2345" s="244">
        <v>42643</v>
      </c>
      <c r="I2345" s="219" t="s">
        <v>492</v>
      </c>
      <c r="J2345" s="219" t="s">
        <v>626</v>
      </c>
      <c r="K2345" s="219" t="s">
        <v>564</v>
      </c>
      <c r="L2345" s="219" t="s">
        <v>549</v>
      </c>
      <c r="M2345" s="236" t="s">
        <v>138</v>
      </c>
      <c r="N2345" s="231" t="s">
        <v>31</v>
      </c>
      <c r="O2345" s="250">
        <f>'MMA Rev-Exp Region 7'!V$94</f>
        <v>0</v>
      </c>
      <c r="P2345" s="250">
        <v>0</v>
      </c>
      <c r="Q2345" s="250">
        <v>0</v>
      </c>
      <c r="R2345" s="250">
        <v>0</v>
      </c>
      <c r="S2345" s="250">
        <v>0</v>
      </c>
      <c r="T2345" s="250">
        <v>0</v>
      </c>
      <c r="U2345" s="250">
        <v>0</v>
      </c>
      <c r="V2345" s="250">
        <v>0</v>
      </c>
      <c r="W2345" s="250">
        <v>0</v>
      </c>
    </row>
    <row r="2346" spans="5:23" x14ac:dyDescent="0.3">
      <c r="E2346" s="243">
        <f>Jurat!I$1</f>
        <v>0</v>
      </c>
      <c r="F2346" s="244">
        <f>Jurat!D$33</f>
        <v>0</v>
      </c>
      <c r="G2346" s="219" t="s">
        <v>554</v>
      </c>
      <c r="H2346" s="244">
        <v>42643</v>
      </c>
      <c r="I2346" s="219" t="s">
        <v>492</v>
      </c>
      <c r="J2346" s="219" t="s">
        <v>626</v>
      </c>
      <c r="K2346" s="219" t="s">
        <v>550</v>
      </c>
      <c r="L2346" s="219" t="s">
        <v>550</v>
      </c>
      <c r="M2346" s="237" t="s">
        <v>140</v>
      </c>
      <c r="N2346" s="231" t="s">
        <v>424</v>
      </c>
      <c r="O2346" s="250">
        <f>'MMA Rev-Exp Region 7'!V$96</f>
        <v>0</v>
      </c>
      <c r="P2346" s="250">
        <v>0</v>
      </c>
      <c r="Q2346" s="250">
        <v>0</v>
      </c>
      <c r="R2346" s="250">
        <v>0</v>
      </c>
      <c r="S2346" s="250">
        <v>0</v>
      </c>
      <c r="T2346" s="250">
        <v>0</v>
      </c>
      <c r="U2346" s="250">
        <v>0</v>
      </c>
      <c r="V2346" s="250">
        <v>0</v>
      </c>
      <c r="W2346" s="250">
        <v>0</v>
      </c>
    </row>
    <row r="2347" spans="5:23" x14ac:dyDescent="0.3">
      <c r="E2347" s="243">
        <f>Jurat!I$1</f>
        <v>0</v>
      </c>
      <c r="F2347" s="244">
        <f>Jurat!D$33</f>
        <v>0</v>
      </c>
      <c r="G2347" s="219" t="s">
        <v>554</v>
      </c>
      <c r="H2347" s="244">
        <v>42643</v>
      </c>
      <c r="I2347" s="219" t="s">
        <v>492</v>
      </c>
      <c r="J2347" s="219" t="s">
        <v>626</v>
      </c>
      <c r="K2347" s="219" t="s">
        <v>550</v>
      </c>
      <c r="L2347" s="219" t="s">
        <v>550</v>
      </c>
      <c r="M2347" s="237" t="s">
        <v>141</v>
      </c>
      <c r="N2347" s="231" t="s">
        <v>417</v>
      </c>
      <c r="O2347" s="250">
        <f>'MMA Rev-Exp Region 7'!V$97</f>
        <v>0</v>
      </c>
      <c r="P2347" s="250">
        <v>0</v>
      </c>
      <c r="Q2347" s="250">
        <v>0</v>
      </c>
      <c r="R2347" s="250">
        <v>0</v>
      </c>
      <c r="S2347" s="250">
        <v>0</v>
      </c>
      <c r="T2347" s="250">
        <v>0</v>
      </c>
      <c r="U2347" s="250">
        <v>0</v>
      </c>
      <c r="V2347" s="250">
        <v>0</v>
      </c>
      <c r="W2347" s="250">
        <v>0</v>
      </c>
    </row>
    <row r="2348" spans="5:23" ht="28.8" x14ac:dyDescent="0.3">
      <c r="E2348" s="243">
        <f>Jurat!I$1</f>
        <v>0</v>
      </c>
      <c r="F2348" s="244">
        <f>Jurat!D$33</f>
        <v>0</v>
      </c>
      <c r="G2348" s="219" t="s">
        <v>554</v>
      </c>
      <c r="H2348" s="244">
        <v>42643</v>
      </c>
      <c r="I2348" s="219" t="s">
        <v>492</v>
      </c>
      <c r="J2348" s="219" t="s">
        <v>626</v>
      </c>
      <c r="K2348" s="219" t="s">
        <v>550</v>
      </c>
      <c r="L2348" s="219" t="s">
        <v>550</v>
      </c>
      <c r="M2348" s="237" t="s">
        <v>142</v>
      </c>
      <c r="N2348" s="231" t="s">
        <v>197</v>
      </c>
      <c r="O2348" s="250">
        <f>'MMA Rev-Exp Region 7'!V$98</f>
        <v>0</v>
      </c>
      <c r="P2348" s="250">
        <v>0</v>
      </c>
      <c r="Q2348" s="250">
        <v>0</v>
      </c>
      <c r="R2348" s="250">
        <v>0</v>
      </c>
      <c r="S2348" s="250">
        <v>0</v>
      </c>
      <c r="T2348" s="250">
        <v>0</v>
      </c>
      <c r="U2348" s="250">
        <v>0</v>
      </c>
      <c r="V2348" s="250">
        <v>0</v>
      </c>
      <c r="W2348" s="250">
        <v>0</v>
      </c>
    </row>
    <row r="2349" spans="5:23" x14ac:dyDescent="0.3">
      <c r="E2349" s="243">
        <f>Jurat!I$1</f>
        <v>0</v>
      </c>
      <c r="F2349" s="244">
        <f>Jurat!D$33</f>
        <v>0</v>
      </c>
      <c r="G2349" s="219" t="s">
        <v>554</v>
      </c>
      <c r="H2349" s="244">
        <v>42643</v>
      </c>
      <c r="I2349" s="219" t="s">
        <v>492</v>
      </c>
      <c r="J2349" s="219" t="s">
        <v>627</v>
      </c>
      <c r="K2349" s="234" t="s">
        <v>29</v>
      </c>
      <c r="L2349" s="234" t="s">
        <v>29</v>
      </c>
      <c r="M2349" s="237" t="s">
        <v>325</v>
      </c>
      <c r="N2349" s="231" t="s">
        <v>29</v>
      </c>
      <c r="O2349" s="250">
        <f>'MMA Rev-Exp Region 7'!V$105</f>
        <v>0</v>
      </c>
      <c r="P2349" s="250">
        <v>0</v>
      </c>
      <c r="Q2349" s="250">
        <v>0</v>
      </c>
      <c r="R2349" s="250">
        <v>0</v>
      </c>
      <c r="S2349" s="250">
        <v>0</v>
      </c>
      <c r="T2349" s="250">
        <v>0</v>
      </c>
      <c r="U2349" s="250">
        <v>0</v>
      </c>
      <c r="V2349" s="250">
        <v>0</v>
      </c>
      <c r="W2349" s="250">
        <v>0</v>
      </c>
    </row>
    <row r="2350" spans="5:23" x14ac:dyDescent="0.3">
      <c r="E2350" s="243">
        <f>Jurat!I$1</f>
        <v>0</v>
      </c>
      <c r="F2350" s="244">
        <f>Jurat!D$33</f>
        <v>0</v>
      </c>
      <c r="G2350" s="219" t="s">
        <v>554</v>
      </c>
      <c r="H2350" s="244">
        <v>42643</v>
      </c>
      <c r="I2350" s="219" t="s">
        <v>492</v>
      </c>
      <c r="J2350" s="219" t="s">
        <v>628</v>
      </c>
      <c r="K2350" s="219" t="s">
        <v>629</v>
      </c>
      <c r="L2350" s="234" t="s">
        <v>629</v>
      </c>
      <c r="M2350" s="238" t="s">
        <v>327</v>
      </c>
      <c r="N2350" s="231" t="s">
        <v>419</v>
      </c>
      <c r="O2350" s="250">
        <f>'MMA Rev-Exp Region 7'!V$107</f>
        <v>0</v>
      </c>
      <c r="P2350" s="250">
        <v>0</v>
      </c>
      <c r="Q2350" s="250">
        <v>0</v>
      </c>
      <c r="R2350" s="250">
        <v>0</v>
      </c>
      <c r="S2350" s="250">
        <v>0</v>
      </c>
      <c r="T2350" s="250">
        <v>0</v>
      </c>
      <c r="U2350" s="250">
        <v>0</v>
      </c>
      <c r="V2350" s="250">
        <v>0</v>
      </c>
      <c r="W2350" s="250">
        <v>0</v>
      </c>
    </row>
    <row r="2351" spans="5:23" x14ac:dyDescent="0.3">
      <c r="E2351" s="243">
        <f>Jurat!I$1</f>
        <v>0</v>
      </c>
      <c r="F2351" s="244">
        <f>Jurat!D$33</f>
        <v>0</v>
      </c>
      <c r="G2351" s="219" t="s">
        <v>554</v>
      </c>
      <c r="H2351" s="244">
        <v>42643</v>
      </c>
      <c r="I2351" s="219" t="s">
        <v>492</v>
      </c>
      <c r="J2351" s="219" t="s">
        <v>627</v>
      </c>
      <c r="K2351" s="219" t="s">
        <v>630</v>
      </c>
      <c r="L2351" s="234" t="s">
        <v>630</v>
      </c>
      <c r="M2351" s="238" t="s">
        <v>201</v>
      </c>
      <c r="N2351" s="231" t="s">
        <v>421</v>
      </c>
      <c r="O2351" s="250">
        <f>'MMA Rev-Exp Region 7'!V$108</f>
        <v>0</v>
      </c>
      <c r="P2351" s="250">
        <v>0</v>
      </c>
      <c r="Q2351" s="250">
        <v>0</v>
      </c>
      <c r="R2351" s="250">
        <v>0</v>
      </c>
      <c r="S2351" s="250">
        <v>0</v>
      </c>
      <c r="T2351" s="250">
        <v>0</v>
      </c>
      <c r="U2351" s="250">
        <v>0</v>
      </c>
      <c r="V2351" s="250">
        <v>0</v>
      </c>
      <c r="W2351" s="250">
        <v>0</v>
      </c>
    </row>
    <row r="2352" spans="5:23" x14ac:dyDescent="0.3">
      <c r="E2352" s="243">
        <f>Jurat!I$1</f>
        <v>0</v>
      </c>
      <c r="F2352" s="244">
        <f>Jurat!D$33</f>
        <v>0</v>
      </c>
      <c r="G2352" s="219" t="s">
        <v>554</v>
      </c>
      <c r="H2352" s="244">
        <v>42643</v>
      </c>
      <c r="I2352" s="219" t="s">
        <v>492</v>
      </c>
      <c r="J2352" s="219" t="s">
        <v>627</v>
      </c>
      <c r="K2352" s="219" t="s">
        <v>630</v>
      </c>
      <c r="L2352" s="234" t="s">
        <v>630</v>
      </c>
      <c r="M2352" s="238" t="s">
        <v>202</v>
      </c>
      <c r="N2352" s="231" t="s">
        <v>420</v>
      </c>
      <c r="O2352" s="250">
        <f>'MMA Rev-Exp Region 7'!V$109</f>
        <v>0</v>
      </c>
      <c r="P2352" s="250">
        <v>0</v>
      </c>
      <c r="Q2352" s="250">
        <v>0</v>
      </c>
      <c r="R2352" s="250">
        <v>0</v>
      </c>
      <c r="S2352" s="250">
        <v>0</v>
      </c>
      <c r="T2352" s="250">
        <v>0</v>
      </c>
      <c r="U2352" s="250">
        <v>0</v>
      </c>
      <c r="V2352" s="250">
        <v>0</v>
      </c>
      <c r="W2352" s="250">
        <v>0</v>
      </c>
    </row>
    <row r="2353" spans="5:23" x14ac:dyDescent="0.3">
      <c r="E2353" s="243">
        <f>Jurat!I$1</f>
        <v>0</v>
      </c>
      <c r="F2353" s="244">
        <f>Jurat!D$33</f>
        <v>0</v>
      </c>
      <c r="G2353" s="219" t="s">
        <v>554</v>
      </c>
      <c r="H2353" s="244">
        <v>42643</v>
      </c>
      <c r="I2353" s="219" t="s">
        <v>492</v>
      </c>
      <c r="J2353" s="219" t="s">
        <v>627</v>
      </c>
      <c r="K2353" s="219" t="s">
        <v>630</v>
      </c>
      <c r="L2353" s="234" t="s">
        <v>630</v>
      </c>
      <c r="M2353" s="238" t="s">
        <v>203</v>
      </c>
      <c r="N2353" s="231" t="s">
        <v>28</v>
      </c>
      <c r="O2353" s="250">
        <f>'MMA Rev-Exp Region 7'!V$110</f>
        <v>0</v>
      </c>
      <c r="P2353" s="250">
        <v>0</v>
      </c>
      <c r="Q2353" s="250">
        <v>0</v>
      </c>
      <c r="R2353" s="250">
        <v>0</v>
      </c>
      <c r="S2353" s="250">
        <v>0</v>
      </c>
      <c r="T2353" s="250">
        <v>0</v>
      </c>
      <c r="U2353" s="250">
        <v>0</v>
      </c>
      <c r="V2353" s="250">
        <v>0</v>
      </c>
      <c r="W2353" s="250">
        <v>0</v>
      </c>
    </row>
    <row r="2354" spans="5:23" x14ac:dyDescent="0.3">
      <c r="E2354" s="243">
        <f>Jurat!I$1</f>
        <v>0</v>
      </c>
      <c r="F2354" s="244">
        <f>Jurat!D$33</f>
        <v>0</v>
      </c>
      <c r="G2354" s="219" t="s">
        <v>554</v>
      </c>
      <c r="H2354" s="244">
        <v>42643</v>
      </c>
      <c r="I2354" s="219" t="s">
        <v>492</v>
      </c>
      <c r="J2354" s="219" t="s">
        <v>627</v>
      </c>
      <c r="K2354" s="219" t="s">
        <v>630</v>
      </c>
      <c r="L2354" s="234" t="s">
        <v>630</v>
      </c>
      <c r="M2354" s="238" t="s">
        <v>204</v>
      </c>
      <c r="N2354" s="231" t="s">
        <v>205</v>
      </c>
      <c r="O2354" s="250">
        <f>'MMA Rev-Exp Region 7'!V$111</f>
        <v>0</v>
      </c>
      <c r="P2354" s="250">
        <v>0</v>
      </c>
      <c r="Q2354" s="250">
        <v>0</v>
      </c>
      <c r="R2354" s="250">
        <v>0</v>
      </c>
      <c r="S2354" s="250">
        <v>0</v>
      </c>
      <c r="T2354" s="250">
        <v>0</v>
      </c>
      <c r="U2354" s="250">
        <v>0</v>
      </c>
      <c r="V2354" s="250">
        <v>0</v>
      </c>
      <c r="W2354" s="250">
        <v>0</v>
      </c>
    </row>
    <row r="2355" spans="5:23" ht="28.8" x14ac:dyDescent="0.3">
      <c r="E2355" s="243">
        <f>Jurat!I$1</f>
        <v>0</v>
      </c>
      <c r="F2355" s="244">
        <f>Jurat!D$33</f>
        <v>0</v>
      </c>
      <c r="G2355" s="219" t="s">
        <v>554</v>
      </c>
      <c r="H2355" s="244">
        <v>42643</v>
      </c>
      <c r="I2355" s="219" t="s">
        <v>492</v>
      </c>
      <c r="J2355" s="219" t="s">
        <v>627</v>
      </c>
      <c r="K2355" s="219" t="s">
        <v>29</v>
      </c>
      <c r="L2355" s="234" t="s">
        <v>29</v>
      </c>
      <c r="M2355" s="238" t="s">
        <v>207</v>
      </c>
      <c r="N2355" s="231" t="s">
        <v>422</v>
      </c>
      <c r="O2355" s="250">
        <f>'MMA Rev-Exp Region 7'!V$113</f>
        <v>0</v>
      </c>
      <c r="P2355" s="250">
        <v>0</v>
      </c>
      <c r="Q2355" s="250">
        <v>0</v>
      </c>
      <c r="R2355" s="250">
        <v>0</v>
      </c>
      <c r="S2355" s="250">
        <v>0</v>
      </c>
      <c r="T2355" s="250">
        <v>0</v>
      </c>
      <c r="U2355" s="250">
        <v>0</v>
      </c>
      <c r="V2355" s="250">
        <v>0</v>
      </c>
      <c r="W2355" s="250">
        <v>0</v>
      </c>
    </row>
    <row r="2356" spans="5:23" x14ac:dyDescent="0.3">
      <c r="E2356" s="243">
        <f>Jurat!I$1</f>
        <v>0</v>
      </c>
      <c r="F2356" s="244">
        <f>Jurat!D$33</f>
        <v>0</v>
      </c>
      <c r="G2356" s="219" t="s">
        <v>554</v>
      </c>
      <c r="H2356" s="244">
        <v>42643</v>
      </c>
      <c r="I2356" s="219" t="s">
        <v>492</v>
      </c>
      <c r="J2356" s="219" t="s">
        <v>628</v>
      </c>
      <c r="K2356" s="219" t="s">
        <v>629</v>
      </c>
      <c r="L2356" s="234" t="s">
        <v>629</v>
      </c>
      <c r="M2356" s="238" t="s">
        <v>208</v>
      </c>
      <c r="N2356" s="231" t="s">
        <v>209</v>
      </c>
      <c r="O2356" s="250">
        <f>'MMA Rev-Exp Region 7'!V$114</f>
        <v>0</v>
      </c>
      <c r="P2356" s="250">
        <v>0</v>
      </c>
      <c r="Q2356" s="250">
        <v>0</v>
      </c>
      <c r="R2356" s="250">
        <v>0</v>
      </c>
      <c r="S2356" s="250">
        <v>0</v>
      </c>
      <c r="T2356" s="250">
        <v>0</v>
      </c>
      <c r="U2356" s="250">
        <v>0</v>
      </c>
      <c r="V2356" s="250">
        <v>0</v>
      </c>
      <c r="W2356" s="250">
        <v>0</v>
      </c>
    </row>
    <row r="2357" spans="5:23" x14ac:dyDescent="0.3">
      <c r="E2357" s="243">
        <f>Jurat!I$1</f>
        <v>0</v>
      </c>
      <c r="F2357" s="244">
        <f>Jurat!D$33</f>
        <v>0</v>
      </c>
      <c r="G2357" s="219" t="s">
        <v>554</v>
      </c>
      <c r="H2357" s="244">
        <v>42643</v>
      </c>
      <c r="I2357" s="219" t="s">
        <v>492</v>
      </c>
      <c r="J2357" s="219" t="s">
        <v>627</v>
      </c>
      <c r="K2357" s="219" t="s">
        <v>29</v>
      </c>
      <c r="L2357" s="234" t="s">
        <v>29</v>
      </c>
      <c r="M2357" s="238" t="s">
        <v>211</v>
      </c>
      <c r="N2357" s="231" t="s">
        <v>212</v>
      </c>
      <c r="O2357" s="250">
        <f>'MMA Rev-Exp Region 7'!V$115</f>
        <v>0</v>
      </c>
      <c r="P2357" s="250">
        <v>0</v>
      </c>
      <c r="Q2357" s="250">
        <v>0</v>
      </c>
      <c r="R2357" s="250">
        <v>0</v>
      </c>
      <c r="S2357" s="250">
        <v>0</v>
      </c>
      <c r="T2357" s="250">
        <v>0</v>
      </c>
      <c r="U2357" s="250">
        <v>0</v>
      </c>
      <c r="V2357" s="250">
        <v>0</v>
      </c>
      <c r="W2357" s="250">
        <v>0</v>
      </c>
    </row>
    <row r="2358" spans="5:23" x14ac:dyDescent="0.3">
      <c r="E2358" s="243">
        <f>Jurat!I$1</f>
        <v>0</v>
      </c>
      <c r="F2358" s="244">
        <f>Jurat!D$33</f>
        <v>0</v>
      </c>
      <c r="G2358" s="219" t="s">
        <v>555</v>
      </c>
      <c r="H2358" s="244">
        <v>42735</v>
      </c>
      <c r="I2358" s="219" t="s">
        <v>492</v>
      </c>
      <c r="J2358" s="219" t="s">
        <v>545</v>
      </c>
      <c r="K2358" s="219" t="s">
        <v>545</v>
      </c>
      <c r="L2358" s="219" t="s">
        <v>545</v>
      </c>
      <c r="M2358" s="219"/>
      <c r="N2358" s="224" t="s">
        <v>545</v>
      </c>
      <c r="O2358" s="250">
        <f>'MMA Rev-Exp Region 7'!AE$9</f>
        <v>0</v>
      </c>
      <c r="P2358" s="250">
        <f>'MMA Rev-Exp Region 7'!AF$9</f>
        <v>0</v>
      </c>
      <c r="Q2358" s="250">
        <f>'MMA Rev-Exp Region 7'!AG$9</f>
        <v>0</v>
      </c>
      <c r="R2358" s="250">
        <f>'MMA Rev-Exp Region 7'!AH$9</f>
        <v>0</v>
      </c>
      <c r="S2358" s="250">
        <f>'MMA Rev-Exp Region 7'!AI$9</f>
        <v>0</v>
      </c>
      <c r="T2358" s="250">
        <f>'MMA Rev-Exp Region 7'!AJ$9</f>
        <v>0</v>
      </c>
      <c r="U2358" s="250">
        <f>'MMA Rev-Exp Region 7'!AK$9</f>
        <v>0</v>
      </c>
      <c r="V2358" s="250">
        <f>'MMA Rev-Exp Region 7'!AL$9</f>
        <v>0</v>
      </c>
      <c r="W2358" s="250">
        <f>'MMA Rev-Exp Region 7'!AM$9</f>
        <v>0</v>
      </c>
    </row>
    <row r="2359" spans="5:23" x14ac:dyDescent="0.3">
      <c r="E2359" s="243">
        <f>Jurat!I$1</f>
        <v>0</v>
      </c>
      <c r="F2359" s="244">
        <f>Jurat!D$33</f>
        <v>0</v>
      </c>
      <c r="G2359" s="219" t="s">
        <v>555</v>
      </c>
      <c r="H2359" s="244">
        <v>42735</v>
      </c>
      <c r="I2359" s="219" t="s">
        <v>492</v>
      </c>
      <c r="J2359" s="219" t="s">
        <v>625</v>
      </c>
      <c r="K2359" s="219" t="s">
        <v>13</v>
      </c>
      <c r="L2359" s="219" t="s">
        <v>13</v>
      </c>
      <c r="M2359" s="235">
        <v>1.1000000000000001</v>
      </c>
      <c r="N2359" s="225" t="s">
        <v>13</v>
      </c>
      <c r="O2359" s="250">
        <f>'MMA Rev-Exp Region 7'!AE$11</f>
        <v>0</v>
      </c>
      <c r="P2359" s="250">
        <f>'MMA Rev-Exp Region 7'!AF$11</f>
        <v>0</v>
      </c>
      <c r="Q2359" s="250">
        <f>'MMA Rev-Exp Region 7'!AG$11</f>
        <v>0</v>
      </c>
      <c r="R2359" s="250">
        <f>'MMA Rev-Exp Region 7'!AH$11</f>
        <v>0</v>
      </c>
      <c r="S2359" s="250">
        <f>'MMA Rev-Exp Region 7'!AI$11</f>
        <v>0</v>
      </c>
      <c r="T2359" s="250">
        <f>'MMA Rev-Exp Region 7'!AJ$11</f>
        <v>0</v>
      </c>
      <c r="U2359" s="250">
        <f>'MMA Rev-Exp Region 7'!AK$11</f>
        <v>0</v>
      </c>
      <c r="V2359" s="250">
        <f>'MMA Rev-Exp Region 7'!AL$11</f>
        <v>0</v>
      </c>
      <c r="W2359" s="250">
        <f>'MMA Rev-Exp Region 7'!AM$11</f>
        <v>0</v>
      </c>
    </row>
    <row r="2360" spans="5:23" x14ac:dyDescent="0.3">
      <c r="E2360" s="243">
        <f>Jurat!I$1</f>
        <v>0</v>
      </c>
      <c r="F2360" s="244">
        <f>Jurat!D$33</f>
        <v>0</v>
      </c>
      <c r="G2360" s="219" t="s">
        <v>555</v>
      </c>
      <c r="H2360" s="244">
        <v>42735</v>
      </c>
      <c r="I2360" s="219" t="s">
        <v>492</v>
      </c>
      <c r="J2360" s="219" t="s">
        <v>625</v>
      </c>
      <c r="K2360" s="219" t="s">
        <v>631</v>
      </c>
      <c r="L2360" s="219" t="s">
        <v>632</v>
      </c>
      <c r="M2360" s="236">
        <v>1.2</v>
      </c>
      <c r="N2360" s="228" t="s">
        <v>19</v>
      </c>
      <c r="O2360" s="250">
        <f>'MMA Rev-Exp Region 7'!AE$12</f>
        <v>0</v>
      </c>
      <c r="P2360" s="250">
        <f>'MMA Rev-Exp Region 7'!AF$12</f>
        <v>0</v>
      </c>
      <c r="Q2360" s="250">
        <f>'MMA Rev-Exp Region 7'!AG$12</f>
        <v>0</v>
      </c>
      <c r="R2360" s="250">
        <f>'MMA Rev-Exp Region 7'!AH$12</f>
        <v>0</v>
      </c>
      <c r="S2360" s="250">
        <f>'MMA Rev-Exp Region 7'!AI$12</f>
        <v>0</v>
      </c>
      <c r="T2360" s="250">
        <f>'MMA Rev-Exp Region 7'!AJ$12</f>
        <v>0</v>
      </c>
      <c r="U2360" s="250">
        <f>'MMA Rev-Exp Region 7'!AK$12</f>
        <v>0</v>
      </c>
      <c r="V2360" s="250">
        <f>'MMA Rev-Exp Region 7'!AL$12</f>
        <v>0</v>
      </c>
      <c r="W2360" s="250">
        <f>'MMA Rev-Exp Region 7'!AM$12</f>
        <v>0</v>
      </c>
    </row>
    <row r="2361" spans="5:23" x14ac:dyDescent="0.3">
      <c r="E2361" s="243">
        <f>Jurat!I$1</f>
        <v>0</v>
      </c>
      <c r="F2361" s="244">
        <f>Jurat!D$33</f>
        <v>0</v>
      </c>
      <c r="G2361" s="219" t="s">
        <v>555</v>
      </c>
      <c r="H2361" s="244">
        <v>42735</v>
      </c>
      <c r="I2361" s="219" t="s">
        <v>492</v>
      </c>
      <c r="J2361" s="219" t="s">
        <v>625</v>
      </c>
      <c r="K2361" s="219" t="s">
        <v>631</v>
      </c>
      <c r="L2361" s="219" t="s">
        <v>633</v>
      </c>
      <c r="M2361" s="236" t="s">
        <v>70</v>
      </c>
      <c r="N2361" s="228" t="s">
        <v>449</v>
      </c>
      <c r="O2361" s="250">
        <f>'MMA Rev-Exp Region 7'!AE$13</f>
        <v>0</v>
      </c>
      <c r="P2361" s="250">
        <f>'MMA Rev-Exp Region 7'!AF$13</f>
        <v>0</v>
      </c>
      <c r="Q2361" s="250">
        <f>'MMA Rev-Exp Region 7'!AG$13</f>
        <v>0</v>
      </c>
      <c r="R2361" s="250">
        <f>'MMA Rev-Exp Region 7'!AH$13</f>
        <v>0</v>
      </c>
      <c r="S2361" s="250">
        <f>'MMA Rev-Exp Region 7'!AI$13</f>
        <v>0</v>
      </c>
      <c r="T2361" s="250">
        <f>'MMA Rev-Exp Region 7'!AJ$13</f>
        <v>0</v>
      </c>
      <c r="U2361" s="250">
        <f>'MMA Rev-Exp Region 7'!AK$13</f>
        <v>0</v>
      </c>
      <c r="V2361" s="250">
        <f>'MMA Rev-Exp Region 7'!AL$13</f>
        <v>0</v>
      </c>
      <c r="W2361" s="250">
        <f>'MMA Rev-Exp Region 7'!AM$13</f>
        <v>0</v>
      </c>
    </row>
    <row r="2362" spans="5:23" x14ac:dyDescent="0.3">
      <c r="E2362" s="243">
        <f>Jurat!I$1</f>
        <v>0</v>
      </c>
      <c r="F2362" s="244">
        <f>Jurat!D$33</f>
        <v>0</v>
      </c>
      <c r="G2362" s="219" t="s">
        <v>555</v>
      </c>
      <c r="H2362" s="244">
        <v>42735</v>
      </c>
      <c r="I2362" s="219" t="s">
        <v>492</v>
      </c>
      <c r="J2362" s="219" t="s">
        <v>625</v>
      </c>
      <c r="K2362" s="219" t="s">
        <v>631</v>
      </c>
      <c r="L2362" s="219" t="s">
        <v>634</v>
      </c>
      <c r="M2362" s="236" t="s">
        <v>71</v>
      </c>
      <c r="N2362" s="228" t="s">
        <v>160</v>
      </c>
      <c r="O2362" s="250">
        <f>'MMA Rev-Exp Region 7'!AE$14</f>
        <v>0</v>
      </c>
      <c r="P2362" s="250">
        <f>'MMA Rev-Exp Region 7'!AF$14</f>
        <v>0</v>
      </c>
      <c r="Q2362" s="250">
        <f>'MMA Rev-Exp Region 7'!AG$14</f>
        <v>0</v>
      </c>
      <c r="R2362" s="250">
        <f>'MMA Rev-Exp Region 7'!AH$14</f>
        <v>0</v>
      </c>
      <c r="S2362" s="250">
        <f>'MMA Rev-Exp Region 7'!AI$14</f>
        <v>0</v>
      </c>
      <c r="T2362" s="250">
        <f>'MMA Rev-Exp Region 7'!AJ$14</f>
        <v>0</v>
      </c>
      <c r="U2362" s="250">
        <f>'MMA Rev-Exp Region 7'!AK$14</f>
        <v>0</v>
      </c>
      <c r="V2362" s="250">
        <f>'MMA Rev-Exp Region 7'!AL$14</f>
        <v>0</v>
      </c>
      <c r="W2362" s="250">
        <f>'MMA Rev-Exp Region 7'!AM$14</f>
        <v>0</v>
      </c>
    </row>
    <row r="2363" spans="5:23" x14ac:dyDescent="0.3">
      <c r="E2363" s="243">
        <f>Jurat!I$1</f>
        <v>0</v>
      </c>
      <c r="F2363" s="244">
        <f>Jurat!D$33</f>
        <v>0</v>
      </c>
      <c r="G2363" s="219" t="s">
        <v>555</v>
      </c>
      <c r="H2363" s="244">
        <v>42735</v>
      </c>
      <c r="I2363" s="219" t="s">
        <v>492</v>
      </c>
      <c r="J2363" s="219" t="s">
        <v>625</v>
      </c>
      <c r="K2363" s="219" t="s">
        <v>14</v>
      </c>
      <c r="L2363" s="219" t="s">
        <v>635</v>
      </c>
      <c r="M2363" s="236" t="s">
        <v>104</v>
      </c>
      <c r="N2363" s="228" t="s">
        <v>161</v>
      </c>
      <c r="O2363" s="250">
        <f>'MMA Rev-Exp Region 7'!AE$15</f>
        <v>0</v>
      </c>
      <c r="P2363" s="250">
        <f>'MMA Rev-Exp Region 7'!AF$15</f>
        <v>0</v>
      </c>
      <c r="Q2363" s="250">
        <f>'MMA Rev-Exp Region 7'!AG$15</f>
        <v>0</v>
      </c>
      <c r="R2363" s="250">
        <f>'MMA Rev-Exp Region 7'!AH$15</f>
        <v>0</v>
      </c>
      <c r="S2363" s="250">
        <f>'MMA Rev-Exp Region 7'!AI$15</f>
        <v>0</v>
      </c>
      <c r="T2363" s="250">
        <f>'MMA Rev-Exp Region 7'!AJ$15</f>
        <v>0</v>
      </c>
      <c r="U2363" s="250">
        <f>'MMA Rev-Exp Region 7'!AK$15</f>
        <v>0</v>
      </c>
      <c r="V2363" s="250">
        <f>'MMA Rev-Exp Region 7'!AL$15</f>
        <v>0</v>
      </c>
      <c r="W2363" s="250">
        <f>'MMA Rev-Exp Region 7'!AM$15</f>
        <v>0</v>
      </c>
    </row>
    <row r="2364" spans="5:23" x14ac:dyDescent="0.3">
      <c r="E2364" s="243">
        <f>Jurat!I$1</f>
        <v>0</v>
      </c>
      <c r="F2364" s="244">
        <f>Jurat!D$33</f>
        <v>0</v>
      </c>
      <c r="G2364" s="219" t="s">
        <v>555</v>
      </c>
      <c r="H2364" s="244">
        <v>42735</v>
      </c>
      <c r="I2364" s="219" t="s">
        <v>492</v>
      </c>
      <c r="J2364" s="219" t="s">
        <v>625</v>
      </c>
      <c r="K2364" s="219" t="s">
        <v>14</v>
      </c>
      <c r="L2364" s="219" t="s">
        <v>14</v>
      </c>
      <c r="M2364" s="236" t="s">
        <v>39</v>
      </c>
      <c r="N2364" s="228" t="s">
        <v>14</v>
      </c>
      <c r="O2364" s="250">
        <f>'MMA Rev-Exp Region 7'!AE$16</f>
        <v>0</v>
      </c>
      <c r="P2364" s="250">
        <f>'MMA Rev-Exp Region 7'!AF$16</f>
        <v>0</v>
      </c>
      <c r="Q2364" s="250">
        <f>'MMA Rev-Exp Region 7'!AG$16</f>
        <v>0</v>
      </c>
      <c r="R2364" s="250">
        <f>'MMA Rev-Exp Region 7'!AH$16</f>
        <v>0</v>
      </c>
      <c r="S2364" s="250">
        <f>'MMA Rev-Exp Region 7'!AI$16</f>
        <v>0</v>
      </c>
      <c r="T2364" s="250">
        <f>'MMA Rev-Exp Region 7'!AJ$16</f>
        <v>0</v>
      </c>
      <c r="U2364" s="250">
        <f>'MMA Rev-Exp Region 7'!AK$16</f>
        <v>0</v>
      </c>
      <c r="V2364" s="250">
        <f>'MMA Rev-Exp Region 7'!AL$16</f>
        <v>0</v>
      </c>
      <c r="W2364" s="250">
        <f>'MMA Rev-Exp Region 7'!AM$16</f>
        <v>0</v>
      </c>
    </row>
    <row r="2365" spans="5:23" x14ac:dyDescent="0.3">
      <c r="E2365" s="243">
        <f>Jurat!I$1</f>
        <v>0</v>
      </c>
      <c r="F2365" s="244">
        <f>Jurat!D$33</f>
        <v>0</v>
      </c>
      <c r="G2365" s="219" t="s">
        <v>555</v>
      </c>
      <c r="H2365" s="244">
        <v>42735</v>
      </c>
      <c r="I2365" s="219" t="s">
        <v>492</v>
      </c>
      <c r="J2365" s="219" t="s">
        <v>626</v>
      </c>
      <c r="K2365" s="219" t="s">
        <v>558</v>
      </c>
      <c r="L2365" s="219" t="s">
        <v>0</v>
      </c>
      <c r="M2365" s="236">
        <v>2.1</v>
      </c>
      <c r="N2365" s="228" t="s">
        <v>162</v>
      </c>
      <c r="O2365" s="250">
        <f>'MMA Rev-Exp Region 7'!AE$20</f>
        <v>0</v>
      </c>
      <c r="P2365" s="250">
        <f>'MMA Rev-Exp Region 7'!AF$20</f>
        <v>0</v>
      </c>
      <c r="Q2365" s="250">
        <f>'MMA Rev-Exp Region 7'!AG$20</f>
        <v>0</v>
      </c>
      <c r="R2365" s="250">
        <f>'MMA Rev-Exp Region 7'!AH$20</f>
        <v>0</v>
      </c>
      <c r="S2365" s="250">
        <f>'MMA Rev-Exp Region 7'!AI$20</f>
        <v>0</v>
      </c>
      <c r="T2365" s="250">
        <f>'MMA Rev-Exp Region 7'!AJ$20</f>
        <v>0</v>
      </c>
      <c r="U2365" s="250">
        <f>'MMA Rev-Exp Region 7'!AK$20</f>
        <v>0</v>
      </c>
      <c r="V2365" s="250">
        <f>'MMA Rev-Exp Region 7'!AL$20</f>
        <v>0</v>
      </c>
      <c r="W2365" s="250">
        <f>'MMA Rev-Exp Region 7'!AM$20</f>
        <v>0</v>
      </c>
    </row>
    <row r="2366" spans="5:23" x14ac:dyDescent="0.3">
      <c r="E2366" s="243">
        <f>Jurat!I$1</f>
        <v>0</v>
      </c>
      <c r="F2366" s="244">
        <f>Jurat!D$33</f>
        <v>0</v>
      </c>
      <c r="G2366" s="219" t="s">
        <v>555</v>
      </c>
      <c r="H2366" s="244">
        <v>42735</v>
      </c>
      <c r="I2366" s="219" t="s">
        <v>492</v>
      </c>
      <c r="J2366" s="219" t="s">
        <v>626</v>
      </c>
      <c r="K2366" s="219" t="s">
        <v>558</v>
      </c>
      <c r="L2366" s="219" t="s">
        <v>0</v>
      </c>
      <c r="M2366" s="236">
        <v>2.2000000000000002</v>
      </c>
      <c r="N2366" s="228" t="s">
        <v>163</v>
      </c>
      <c r="O2366" s="250">
        <f>'MMA Rev-Exp Region 7'!AE$21</f>
        <v>0</v>
      </c>
      <c r="P2366" s="250">
        <f>'MMA Rev-Exp Region 7'!AF$21</f>
        <v>0</v>
      </c>
      <c r="Q2366" s="250">
        <f>'MMA Rev-Exp Region 7'!AG$21</f>
        <v>0</v>
      </c>
      <c r="R2366" s="250">
        <f>'MMA Rev-Exp Region 7'!AH$21</f>
        <v>0</v>
      </c>
      <c r="S2366" s="250">
        <f>'MMA Rev-Exp Region 7'!AI$21</f>
        <v>0</v>
      </c>
      <c r="T2366" s="250">
        <f>'MMA Rev-Exp Region 7'!AJ$21</f>
        <v>0</v>
      </c>
      <c r="U2366" s="250">
        <f>'MMA Rev-Exp Region 7'!AK$21</f>
        <v>0</v>
      </c>
      <c r="V2366" s="250">
        <f>'MMA Rev-Exp Region 7'!AL$21</f>
        <v>0</v>
      </c>
      <c r="W2366" s="250">
        <f>'MMA Rev-Exp Region 7'!AM$21</f>
        <v>0</v>
      </c>
    </row>
    <row r="2367" spans="5:23" x14ac:dyDescent="0.3">
      <c r="E2367" s="243">
        <f>Jurat!I$1</f>
        <v>0</v>
      </c>
      <c r="F2367" s="244">
        <f>Jurat!D$33</f>
        <v>0</v>
      </c>
      <c r="G2367" s="219" t="s">
        <v>555</v>
      </c>
      <c r="H2367" s="244">
        <v>42735</v>
      </c>
      <c r="I2367" s="219" t="s">
        <v>492</v>
      </c>
      <c r="J2367" s="219" t="s">
        <v>626</v>
      </c>
      <c r="K2367" s="219" t="s">
        <v>558</v>
      </c>
      <c r="L2367" s="219" t="s">
        <v>0</v>
      </c>
      <c r="M2367" s="236">
        <v>2.2999999999999998</v>
      </c>
      <c r="N2367" s="228" t="s">
        <v>164</v>
      </c>
      <c r="O2367" s="250">
        <f>'MMA Rev-Exp Region 7'!AE$22</f>
        <v>0</v>
      </c>
      <c r="P2367" s="250">
        <f>'MMA Rev-Exp Region 7'!AF$22</f>
        <v>0</v>
      </c>
      <c r="Q2367" s="250">
        <f>'MMA Rev-Exp Region 7'!AG$22</f>
        <v>0</v>
      </c>
      <c r="R2367" s="250">
        <f>'MMA Rev-Exp Region 7'!AH$22</f>
        <v>0</v>
      </c>
      <c r="S2367" s="250">
        <f>'MMA Rev-Exp Region 7'!AI$22</f>
        <v>0</v>
      </c>
      <c r="T2367" s="250">
        <f>'MMA Rev-Exp Region 7'!AJ$22</f>
        <v>0</v>
      </c>
      <c r="U2367" s="250">
        <f>'MMA Rev-Exp Region 7'!AK$22</f>
        <v>0</v>
      </c>
      <c r="V2367" s="250">
        <f>'MMA Rev-Exp Region 7'!AL$22</f>
        <v>0</v>
      </c>
      <c r="W2367" s="250">
        <f>'MMA Rev-Exp Region 7'!AM$22</f>
        <v>0</v>
      </c>
    </row>
    <row r="2368" spans="5:23" x14ac:dyDescent="0.3">
      <c r="E2368" s="243">
        <f>Jurat!I$1</f>
        <v>0</v>
      </c>
      <c r="F2368" s="244">
        <f>Jurat!D$33</f>
        <v>0</v>
      </c>
      <c r="G2368" s="219" t="s">
        <v>555</v>
      </c>
      <c r="H2368" s="244">
        <v>42735</v>
      </c>
      <c r="I2368" s="219" t="s">
        <v>492</v>
      </c>
      <c r="J2368" s="219" t="s">
        <v>626</v>
      </c>
      <c r="K2368" s="219" t="s">
        <v>558</v>
      </c>
      <c r="L2368" s="219" t="s">
        <v>0</v>
      </c>
      <c r="M2368" s="236">
        <v>2.4</v>
      </c>
      <c r="N2368" s="228" t="s">
        <v>165</v>
      </c>
      <c r="O2368" s="250">
        <f>'MMA Rev-Exp Region 7'!AE$23</f>
        <v>0</v>
      </c>
      <c r="P2368" s="250">
        <f>'MMA Rev-Exp Region 7'!AF$23</f>
        <v>0</v>
      </c>
      <c r="Q2368" s="250">
        <f>'MMA Rev-Exp Region 7'!AG$23</f>
        <v>0</v>
      </c>
      <c r="R2368" s="250">
        <f>'MMA Rev-Exp Region 7'!AH$23</f>
        <v>0</v>
      </c>
      <c r="S2368" s="250">
        <f>'MMA Rev-Exp Region 7'!AI$23</f>
        <v>0</v>
      </c>
      <c r="T2368" s="250">
        <f>'MMA Rev-Exp Region 7'!AJ$23</f>
        <v>0</v>
      </c>
      <c r="U2368" s="250">
        <f>'MMA Rev-Exp Region 7'!AK$23</f>
        <v>0</v>
      </c>
      <c r="V2368" s="250">
        <f>'MMA Rev-Exp Region 7'!AL$23</f>
        <v>0</v>
      </c>
      <c r="W2368" s="250">
        <f>'MMA Rev-Exp Region 7'!AM$23</f>
        <v>0</v>
      </c>
    </row>
    <row r="2369" spans="5:23" ht="28.8" x14ac:dyDescent="0.3">
      <c r="E2369" s="243">
        <f>Jurat!I$1</f>
        <v>0</v>
      </c>
      <c r="F2369" s="244">
        <f>Jurat!D$33</f>
        <v>0</v>
      </c>
      <c r="G2369" s="219" t="s">
        <v>555</v>
      </c>
      <c r="H2369" s="244">
        <v>42735</v>
      </c>
      <c r="I2369" s="219" t="s">
        <v>492</v>
      </c>
      <c r="J2369" s="219" t="s">
        <v>626</v>
      </c>
      <c r="K2369" s="219" t="s">
        <v>558</v>
      </c>
      <c r="L2369" s="219" t="s">
        <v>0</v>
      </c>
      <c r="M2369" s="236">
        <v>2.5</v>
      </c>
      <c r="N2369" s="228" t="s">
        <v>166</v>
      </c>
      <c r="O2369" s="250">
        <f>'MMA Rev-Exp Region 7'!AE$24</f>
        <v>0</v>
      </c>
      <c r="P2369" s="250">
        <f>'MMA Rev-Exp Region 7'!AF$24</f>
        <v>0</v>
      </c>
      <c r="Q2369" s="250">
        <f>'MMA Rev-Exp Region 7'!AG$24</f>
        <v>0</v>
      </c>
      <c r="R2369" s="250">
        <f>'MMA Rev-Exp Region 7'!AH$24</f>
        <v>0</v>
      </c>
      <c r="S2369" s="250">
        <f>'MMA Rev-Exp Region 7'!AI$24</f>
        <v>0</v>
      </c>
      <c r="T2369" s="250">
        <f>'MMA Rev-Exp Region 7'!AJ$24</f>
        <v>0</v>
      </c>
      <c r="U2369" s="250">
        <f>'MMA Rev-Exp Region 7'!AK$24</f>
        <v>0</v>
      </c>
      <c r="V2369" s="250">
        <f>'MMA Rev-Exp Region 7'!AL$24</f>
        <v>0</v>
      </c>
      <c r="W2369" s="250">
        <f>'MMA Rev-Exp Region 7'!AM$24</f>
        <v>0</v>
      </c>
    </row>
    <row r="2370" spans="5:23" x14ac:dyDescent="0.3">
      <c r="E2370" s="243">
        <f>Jurat!I$1</f>
        <v>0</v>
      </c>
      <c r="F2370" s="244">
        <f>Jurat!D$33</f>
        <v>0</v>
      </c>
      <c r="G2370" s="219" t="s">
        <v>555</v>
      </c>
      <c r="H2370" s="244">
        <v>42735</v>
      </c>
      <c r="I2370" s="219" t="s">
        <v>492</v>
      </c>
      <c r="J2370" s="219" t="s">
        <v>626</v>
      </c>
      <c r="K2370" s="219" t="s">
        <v>558</v>
      </c>
      <c r="L2370" s="219" t="s">
        <v>0</v>
      </c>
      <c r="M2370" s="236" t="s">
        <v>108</v>
      </c>
      <c r="N2370" s="228" t="s">
        <v>7</v>
      </c>
      <c r="O2370" s="250">
        <f>'MMA Rev-Exp Region 7'!AE$25</f>
        <v>0</v>
      </c>
      <c r="P2370" s="250">
        <f>'MMA Rev-Exp Region 7'!AF$25</f>
        <v>0</v>
      </c>
      <c r="Q2370" s="250">
        <f>'MMA Rev-Exp Region 7'!AG$25</f>
        <v>0</v>
      </c>
      <c r="R2370" s="250">
        <f>'MMA Rev-Exp Region 7'!AH$25</f>
        <v>0</v>
      </c>
      <c r="S2370" s="250">
        <f>'MMA Rev-Exp Region 7'!AI$25</f>
        <v>0</v>
      </c>
      <c r="T2370" s="250">
        <f>'MMA Rev-Exp Region 7'!AJ$25</f>
        <v>0</v>
      </c>
      <c r="U2370" s="250">
        <f>'MMA Rev-Exp Region 7'!AK$25</f>
        <v>0</v>
      </c>
      <c r="V2370" s="250">
        <f>'MMA Rev-Exp Region 7'!AL$25</f>
        <v>0</v>
      </c>
      <c r="W2370" s="250">
        <f>'MMA Rev-Exp Region 7'!AM$25</f>
        <v>0</v>
      </c>
    </row>
    <row r="2371" spans="5:23" x14ac:dyDescent="0.3">
      <c r="E2371" s="243">
        <f>Jurat!I$1</f>
        <v>0</v>
      </c>
      <c r="F2371" s="244">
        <f>Jurat!D$33</f>
        <v>0</v>
      </c>
      <c r="G2371" s="219" t="s">
        <v>555</v>
      </c>
      <c r="H2371" s="244">
        <v>42735</v>
      </c>
      <c r="I2371" s="219" t="s">
        <v>492</v>
      </c>
      <c r="J2371" s="219" t="s">
        <v>626</v>
      </c>
      <c r="K2371" s="219" t="s">
        <v>558</v>
      </c>
      <c r="L2371" s="219" t="s">
        <v>0</v>
      </c>
      <c r="M2371" s="236" t="s">
        <v>167</v>
      </c>
      <c r="N2371" s="228" t="s">
        <v>565</v>
      </c>
      <c r="O2371" s="250">
        <f>'MMA Rev-Exp Region 7'!AE$26</f>
        <v>0</v>
      </c>
      <c r="P2371" s="250">
        <f>'MMA Rev-Exp Region 7'!AF$26</f>
        <v>0</v>
      </c>
      <c r="Q2371" s="250">
        <f>'MMA Rev-Exp Region 7'!AG$26</f>
        <v>0</v>
      </c>
      <c r="R2371" s="250">
        <f>'MMA Rev-Exp Region 7'!AH$26</f>
        <v>0</v>
      </c>
      <c r="S2371" s="250">
        <f>'MMA Rev-Exp Region 7'!AI$26</f>
        <v>0</v>
      </c>
      <c r="T2371" s="250">
        <f>'MMA Rev-Exp Region 7'!AJ$26</f>
        <v>0</v>
      </c>
      <c r="U2371" s="250">
        <f>'MMA Rev-Exp Region 7'!AK$26</f>
        <v>0</v>
      </c>
      <c r="V2371" s="250">
        <f>'MMA Rev-Exp Region 7'!AL$26</f>
        <v>0</v>
      </c>
      <c r="W2371" s="250">
        <f>'MMA Rev-Exp Region 7'!AM$26</f>
        <v>0</v>
      </c>
    </row>
    <row r="2372" spans="5:23" x14ac:dyDescent="0.3">
      <c r="E2372" s="243">
        <f>Jurat!I$1</f>
        <v>0</v>
      </c>
      <c r="F2372" s="244">
        <f>Jurat!D$33</f>
        <v>0</v>
      </c>
      <c r="G2372" s="219" t="s">
        <v>555</v>
      </c>
      <c r="H2372" s="244">
        <v>42735</v>
      </c>
      <c r="I2372" s="219" t="s">
        <v>492</v>
      </c>
      <c r="J2372" s="219" t="s">
        <v>626</v>
      </c>
      <c r="K2372" s="219" t="s">
        <v>558</v>
      </c>
      <c r="L2372" s="219" t="s">
        <v>60</v>
      </c>
      <c r="M2372" s="236">
        <v>3.1</v>
      </c>
      <c r="N2372" s="229" t="s">
        <v>37</v>
      </c>
      <c r="O2372" s="250">
        <f>'MMA Rev-Exp Region 7'!AE$28</f>
        <v>0</v>
      </c>
      <c r="P2372" s="250">
        <f>'MMA Rev-Exp Region 7'!AF$28</f>
        <v>0</v>
      </c>
      <c r="Q2372" s="250">
        <f>'MMA Rev-Exp Region 7'!AG$28</f>
        <v>0</v>
      </c>
      <c r="R2372" s="250">
        <f>'MMA Rev-Exp Region 7'!AH$28</f>
        <v>0</v>
      </c>
      <c r="S2372" s="250">
        <f>'MMA Rev-Exp Region 7'!AI$28</f>
        <v>0</v>
      </c>
      <c r="T2372" s="250">
        <f>'MMA Rev-Exp Region 7'!AJ$28</f>
        <v>0</v>
      </c>
      <c r="U2372" s="250">
        <f>'MMA Rev-Exp Region 7'!AK$28</f>
        <v>0</v>
      </c>
      <c r="V2372" s="250">
        <f>'MMA Rev-Exp Region 7'!AL$28</f>
        <v>0</v>
      </c>
      <c r="W2372" s="250">
        <f>'MMA Rev-Exp Region 7'!AM$28</f>
        <v>0</v>
      </c>
    </row>
    <row r="2373" spans="5:23" x14ac:dyDescent="0.3">
      <c r="E2373" s="243">
        <f>Jurat!I$1</f>
        <v>0</v>
      </c>
      <c r="F2373" s="244">
        <f>Jurat!D$33</f>
        <v>0</v>
      </c>
      <c r="G2373" s="219" t="s">
        <v>555</v>
      </c>
      <c r="H2373" s="244">
        <v>42735</v>
      </c>
      <c r="I2373" s="219" t="s">
        <v>492</v>
      </c>
      <c r="J2373" s="219" t="s">
        <v>626</v>
      </c>
      <c r="K2373" s="219" t="s">
        <v>558</v>
      </c>
      <c r="L2373" s="219" t="s">
        <v>60</v>
      </c>
      <c r="M2373" s="236">
        <v>3.2</v>
      </c>
      <c r="N2373" s="229" t="s">
        <v>38</v>
      </c>
      <c r="O2373" s="250">
        <f>'MMA Rev-Exp Region 7'!AE$29</f>
        <v>0</v>
      </c>
      <c r="P2373" s="250">
        <f>'MMA Rev-Exp Region 7'!AF$29</f>
        <v>0</v>
      </c>
      <c r="Q2373" s="250">
        <f>'MMA Rev-Exp Region 7'!AG$29</f>
        <v>0</v>
      </c>
      <c r="R2373" s="250">
        <f>'MMA Rev-Exp Region 7'!AH$29</f>
        <v>0</v>
      </c>
      <c r="S2373" s="250">
        <f>'MMA Rev-Exp Region 7'!AI$29</f>
        <v>0</v>
      </c>
      <c r="T2373" s="250">
        <f>'MMA Rev-Exp Region 7'!AJ$29</f>
        <v>0</v>
      </c>
      <c r="U2373" s="250">
        <f>'MMA Rev-Exp Region 7'!AK$29</f>
        <v>0</v>
      </c>
      <c r="V2373" s="250">
        <f>'MMA Rev-Exp Region 7'!AL$29</f>
        <v>0</v>
      </c>
      <c r="W2373" s="250">
        <f>'MMA Rev-Exp Region 7'!AM$29</f>
        <v>0</v>
      </c>
    </row>
    <row r="2374" spans="5:23" x14ac:dyDescent="0.3">
      <c r="E2374" s="243">
        <f>Jurat!I$1</f>
        <v>0</v>
      </c>
      <c r="F2374" s="244">
        <f>Jurat!D$33</f>
        <v>0</v>
      </c>
      <c r="G2374" s="219" t="s">
        <v>555</v>
      </c>
      <c r="H2374" s="244">
        <v>42735</v>
      </c>
      <c r="I2374" s="219" t="s">
        <v>492</v>
      </c>
      <c r="J2374" s="219" t="s">
        <v>626</v>
      </c>
      <c r="K2374" s="219" t="s">
        <v>558</v>
      </c>
      <c r="L2374" s="219" t="s">
        <v>60</v>
      </c>
      <c r="M2374" s="236">
        <v>3.3</v>
      </c>
      <c r="N2374" s="229" t="s">
        <v>61</v>
      </c>
      <c r="O2374" s="250">
        <f>'MMA Rev-Exp Region 7'!AE$30</f>
        <v>0</v>
      </c>
      <c r="P2374" s="250">
        <f>'MMA Rev-Exp Region 7'!AF$30</f>
        <v>0</v>
      </c>
      <c r="Q2374" s="250">
        <f>'MMA Rev-Exp Region 7'!AG$30</f>
        <v>0</v>
      </c>
      <c r="R2374" s="250">
        <f>'MMA Rev-Exp Region 7'!AH$30</f>
        <v>0</v>
      </c>
      <c r="S2374" s="250">
        <f>'MMA Rev-Exp Region 7'!AI$30</f>
        <v>0</v>
      </c>
      <c r="T2374" s="250">
        <f>'MMA Rev-Exp Region 7'!AJ$30</f>
        <v>0</v>
      </c>
      <c r="U2374" s="250">
        <f>'MMA Rev-Exp Region 7'!AK$30</f>
        <v>0</v>
      </c>
      <c r="V2374" s="250">
        <f>'MMA Rev-Exp Region 7'!AL$30</f>
        <v>0</v>
      </c>
      <c r="W2374" s="250">
        <f>'MMA Rev-Exp Region 7'!AM$30</f>
        <v>0</v>
      </c>
    </row>
    <row r="2375" spans="5:23" x14ac:dyDescent="0.3">
      <c r="E2375" s="243">
        <f>Jurat!I$1</f>
        <v>0</v>
      </c>
      <c r="F2375" s="244">
        <f>Jurat!D$33</f>
        <v>0</v>
      </c>
      <c r="G2375" s="219" t="s">
        <v>555</v>
      </c>
      <c r="H2375" s="244">
        <v>42735</v>
      </c>
      <c r="I2375" s="219" t="s">
        <v>492</v>
      </c>
      <c r="J2375" s="219" t="s">
        <v>626</v>
      </c>
      <c r="K2375" s="219" t="s">
        <v>558</v>
      </c>
      <c r="L2375" s="219" t="s">
        <v>60</v>
      </c>
      <c r="M2375" s="236" t="s">
        <v>49</v>
      </c>
      <c r="N2375" s="229" t="s">
        <v>168</v>
      </c>
      <c r="O2375" s="250">
        <f>'MMA Rev-Exp Region 7'!AE$31</f>
        <v>0</v>
      </c>
      <c r="P2375" s="250">
        <f>'MMA Rev-Exp Region 7'!AF$31</f>
        <v>0</v>
      </c>
      <c r="Q2375" s="250">
        <f>'MMA Rev-Exp Region 7'!AG$31</f>
        <v>0</v>
      </c>
      <c r="R2375" s="250">
        <f>'MMA Rev-Exp Region 7'!AH$31</f>
        <v>0</v>
      </c>
      <c r="S2375" s="250">
        <f>'MMA Rev-Exp Region 7'!AI$31</f>
        <v>0</v>
      </c>
      <c r="T2375" s="250">
        <f>'MMA Rev-Exp Region 7'!AJ$31</f>
        <v>0</v>
      </c>
      <c r="U2375" s="250">
        <f>'MMA Rev-Exp Region 7'!AK$31</f>
        <v>0</v>
      </c>
      <c r="V2375" s="250">
        <f>'MMA Rev-Exp Region 7'!AL$31</f>
        <v>0</v>
      </c>
      <c r="W2375" s="250">
        <f>'MMA Rev-Exp Region 7'!AM$31</f>
        <v>0</v>
      </c>
    </row>
    <row r="2376" spans="5:23" x14ac:dyDescent="0.3">
      <c r="E2376" s="243">
        <f>Jurat!I$1</f>
        <v>0</v>
      </c>
      <c r="F2376" s="244">
        <f>Jurat!D$33</f>
        <v>0</v>
      </c>
      <c r="G2376" s="219" t="s">
        <v>555</v>
      </c>
      <c r="H2376" s="244">
        <v>42735</v>
      </c>
      <c r="I2376" s="219" t="s">
        <v>492</v>
      </c>
      <c r="J2376" s="219" t="s">
        <v>626</v>
      </c>
      <c r="K2376" s="219" t="s">
        <v>558</v>
      </c>
      <c r="L2376" s="219" t="s">
        <v>60</v>
      </c>
      <c r="M2376" s="236" t="s">
        <v>46</v>
      </c>
      <c r="N2376" s="229" t="s">
        <v>59</v>
      </c>
      <c r="O2376" s="250">
        <f>'MMA Rev-Exp Region 7'!AE$32</f>
        <v>0</v>
      </c>
      <c r="P2376" s="250">
        <f>'MMA Rev-Exp Region 7'!AF$32</f>
        <v>0</v>
      </c>
      <c r="Q2376" s="250">
        <f>'MMA Rev-Exp Region 7'!AG$32</f>
        <v>0</v>
      </c>
      <c r="R2376" s="250">
        <f>'MMA Rev-Exp Region 7'!AH$32</f>
        <v>0</v>
      </c>
      <c r="S2376" s="250">
        <f>'MMA Rev-Exp Region 7'!AI$32</f>
        <v>0</v>
      </c>
      <c r="T2376" s="250">
        <f>'MMA Rev-Exp Region 7'!AJ$32</f>
        <v>0</v>
      </c>
      <c r="U2376" s="250">
        <f>'MMA Rev-Exp Region 7'!AK$32</f>
        <v>0</v>
      </c>
      <c r="V2376" s="250">
        <f>'MMA Rev-Exp Region 7'!AL$32</f>
        <v>0</v>
      </c>
      <c r="W2376" s="250">
        <f>'MMA Rev-Exp Region 7'!AM$32</f>
        <v>0</v>
      </c>
    </row>
    <row r="2377" spans="5:23" x14ac:dyDescent="0.3">
      <c r="E2377" s="243">
        <f>Jurat!I$1</f>
        <v>0</v>
      </c>
      <c r="F2377" s="244">
        <f>Jurat!D$33</f>
        <v>0</v>
      </c>
      <c r="G2377" s="219" t="s">
        <v>555</v>
      </c>
      <c r="H2377" s="244">
        <v>42735</v>
      </c>
      <c r="I2377" s="219" t="s">
        <v>492</v>
      </c>
      <c r="J2377" s="219" t="s">
        <v>626</v>
      </c>
      <c r="K2377" s="219" t="s">
        <v>558</v>
      </c>
      <c r="L2377" s="219" t="s">
        <v>60</v>
      </c>
      <c r="M2377" s="236" t="s">
        <v>47</v>
      </c>
      <c r="N2377" s="229" t="s">
        <v>169</v>
      </c>
      <c r="O2377" s="250">
        <f>'MMA Rev-Exp Region 7'!AE$33</f>
        <v>0</v>
      </c>
      <c r="P2377" s="250">
        <f>'MMA Rev-Exp Region 7'!AF$33</f>
        <v>0</v>
      </c>
      <c r="Q2377" s="250">
        <f>'MMA Rev-Exp Region 7'!AG$33</f>
        <v>0</v>
      </c>
      <c r="R2377" s="250">
        <f>'MMA Rev-Exp Region 7'!AH$33</f>
        <v>0</v>
      </c>
      <c r="S2377" s="250">
        <f>'MMA Rev-Exp Region 7'!AI$33</f>
        <v>0</v>
      </c>
      <c r="T2377" s="250">
        <f>'MMA Rev-Exp Region 7'!AJ$33</f>
        <v>0</v>
      </c>
      <c r="U2377" s="250">
        <f>'MMA Rev-Exp Region 7'!AK$33</f>
        <v>0</v>
      </c>
      <c r="V2377" s="250">
        <f>'MMA Rev-Exp Region 7'!AL$33</f>
        <v>0</v>
      </c>
      <c r="W2377" s="250">
        <f>'MMA Rev-Exp Region 7'!AM$33</f>
        <v>0</v>
      </c>
    </row>
    <row r="2378" spans="5:23" x14ac:dyDescent="0.3">
      <c r="E2378" s="243">
        <f>Jurat!I$1</f>
        <v>0</v>
      </c>
      <c r="F2378" s="244">
        <f>Jurat!D$33</f>
        <v>0</v>
      </c>
      <c r="G2378" s="219" t="s">
        <v>555</v>
      </c>
      <c r="H2378" s="244">
        <v>42735</v>
      </c>
      <c r="I2378" s="219" t="s">
        <v>492</v>
      </c>
      <c r="J2378" s="219" t="s">
        <v>626</v>
      </c>
      <c r="K2378" s="219" t="s">
        <v>558</v>
      </c>
      <c r="L2378" s="219" t="s">
        <v>60</v>
      </c>
      <c r="M2378" s="236" t="s">
        <v>48</v>
      </c>
      <c r="N2378" s="229" t="s">
        <v>578</v>
      </c>
      <c r="O2378" s="250">
        <f>'MMA Rev-Exp Region 7'!AE$34</f>
        <v>0</v>
      </c>
      <c r="P2378" s="250">
        <f>'MMA Rev-Exp Region 7'!AF$34</f>
        <v>0</v>
      </c>
      <c r="Q2378" s="250">
        <f>'MMA Rev-Exp Region 7'!AG$34</f>
        <v>0</v>
      </c>
      <c r="R2378" s="250">
        <f>'MMA Rev-Exp Region 7'!AH$34</f>
        <v>0</v>
      </c>
      <c r="S2378" s="250">
        <f>'MMA Rev-Exp Region 7'!AI$34</f>
        <v>0</v>
      </c>
      <c r="T2378" s="250">
        <f>'MMA Rev-Exp Region 7'!AJ$34</f>
        <v>0</v>
      </c>
      <c r="U2378" s="250">
        <f>'MMA Rev-Exp Region 7'!AK$34</f>
        <v>0</v>
      </c>
      <c r="V2378" s="250">
        <f>'MMA Rev-Exp Region 7'!AL$34</f>
        <v>0</v>
      </c>
      <c r="W2378" s="250">
        <f>'MMA Rev-Exp Region 7'!AM$34</f>
        <v>0</v>
      </c>
    </row>
    <row r="2379" spans="5:23" x14ac:dyDescent="0.3">
      <c r="E2379" s="243">
        <f>Jurat!I$1</f>
        <v>0</v>
      </c>
      <c r="F2379" s="244">
        <f>Jurat!D$33</f>
        <v>0</v>
      </c>
      <c r="G2379" s="219" t="s">
        <v>555</v>
      </c>
      <c r="H2379" s="244">
        <v>42735</v>
      </c>
      <c r="I2379" s="219" t="s">
        <v>492</v>
      </c>
      <c r="J2379" s="219" t="s">
        <v>626</v>
      </c>
      <c r="K2379" s="219" t="s">
        <v>558</v>
      </c>
      <c r="L2379" s="219" t="s">
        <v>26</v>
      </c>
      <c r="M2379" s="236">
        <v>4.0999999999999996</v>
      </c>
      <c r="N2379" s="240" t="s">
        <v>26</v>
      </c>
      <c r="O2379" s="250">
        <f>'MMA Rev-Exp Region 7'!AE$36</f>
        <v>0</v>
      </c>
      <c r="P2379" s="250">
        <f>'MMA Rev-Exp Region 7'!AF$36</f>
        <v>0</v>
      </c>
      <c r="Q2379" s="250">
        <f>'MMA Rev-Exp Region 7'!AG$36</f>
        <v>0</v>
      </c>
      <c r="R2379" s="250">
        <f>'MMA Rev-Exp Region 7'!AH$36</f>
        <v>0</v>
      </c>
      <c r="S2379" s="250">
        <f>'MMA Rev-Exp Region 7'!AI$36</f>
        <v>0</v>
      </c>
      <c r="T2379" s="250">
        <f>'MMA Rev-Exp Region 7'!AJ$36</f>
        <v>0</v>
      </c>
      <c r="U2379" s="250">
        <f>'MMA Rev-Exp Region 7'!AK$36</f>
        <v>0</v>
      </c>
      <c r="V2379" s="250">
        <f>'MMA Rev-Exp Region 7'!AL$36</f>
        <v>0</v>
      </c>
      <c r="W2379" s="250">
        <f>'MMA Rev-Exp Region 7'!AM$36</f>
        <v>0</v>
      </c>
    </row>
    <row r="2380" spans="5:23" x14ac:dyDescent="0.3">
      <c r="E2380" s="243">
        <f>Jurat!I$1</f>
        <v>0</v>
      </c>
      <c r="F2380" s="244">
        <f>Jurat!D$33</f>
        <v>0</v>
      </c>
      <c r="G2380" s="219" t="s">
        <v>555</v>
      </c>
      <c r="H2380" s="244">
        <v>42735</v>
      </c>
      <c r="I2380" s="219" t="s">
        <v>492</v>
      </c>
      <c r="J2380" s="219" t="s">
        <v>626</v>
      </c>
      <c r="K2380" s="219" t="s">
        <v>558</v>
      </c>
      <c r="L2380" s="219" t="s">
        <v>26</v>
      </c>
      <c r="M2380" s="236" t="s">
        <v>82</v>
      </c>
      <c r="N2380" s="241" t="s">
        <v>219</v>
      </c>
      <c r="O2380" s="250">
        <f>'MMA Rev-Exp Region 7'!AE$37</f>
        <v>0</v>
      </c>
      <c r="P2380" s="250">
        <f>'MMA Rev-Exp Region 7'!AF$37</f>
        <v>0</v>
      </c>
      <c r="Q2380" s="250">
        <f>'MMA Rev-Exp Region 7'!AG$37</f>
        <v>0</v>
      </c>
      <c r="R2380" s="250">
        <f>'MMA Rev-Exp Region 7'!AH$37</f>
        <v>0</v>
      </c>
      <c r="S2380" s="250">
        <f>'MMA Rev-Exp Region 7'!AI$37</f>
        <v>0</v>
      </c>
      <c r="T2380" s="250">
        <f>'MMA Rev-Exp Region 7'!AJ$37</f>
        <v>0</v>
      </c>
      <c r="U2380" s="250">
        <f>'MMA Rev-Exp Region 7'!AK$37</f>
        <v>0</v>
      </c>
      <c r="V2380" s="250">
        <f>'MMA Rev-Exp Region 7'!AL$37</f>
        <v>0</v>
      </c>
      <c r="W2380" s="250">
        <f>'MMA Rev-Exp Region 7'!AM$37</f>
        <v>0</v>
      </c>
    </row>
    <row r="2381" spans="5:23" x14ac:dyDescent="0.3">
      <c r="E2381" s="243">
        <f>Jurat!I$1</f>
        <v>0</v>
      </c>
      <c r="F2381" s="244">
        <f>Jurat!D$33</f>
        <v>0</v>
      </c>
      <c r="G2381" s="219" t="s">
        <v>555</v>
      </c>
      <c r="H2381" s="244">
        <v>42735</v>
      </c>
      <c r="I2381" s="219" t="s">
        <v>492</v>
      </c>
      <c r="J2381" s="219" t="s">
        <v>626</v>
      </c>
      <c r="K2381" s="219" t="s">
        <v>558</v>
      </c>
      <c r="L2381" s="219" t="s">
        <v>26</v>
      </c>
      <c r="M2381" s="237" t="s">
        <v>83</v>
      </c>
      <c r="N2381" s="242" t="s">
        <v>568</v>
      </c>
      <c r="O2381" s="250">
        <f>'MMA Rev-Exp Region 7'!AE$38</f>
        <v>0</v>
      </c>
      <c r="P2381" s="250">
        <f>'MMA Rev-Exp Region 7'!AF$38</f>
        <v>0</v>
      </c>
      <c r="Q2381" s="250">
        <f>'MMA Rev-Exp Region 7'!AG$38</f>
        <v>0</v>
      </c>
      <c r="R2381" s="250">
        <f>'MMA Rev-Exp Region 7'!AH$38</f>
        <v>0</v>
      </c>
      <c r="S2381" s="250">
        <f>'MMA Rev-Exp Region 7'!AI$38</f>
        <v>0</v>
      </c>
      <c r="T2381" s="250">
        <f>'MMA Rev-Exp Region 7'!AJ$38</f>
        <v>0</v>
      </c>
      <c r="U2381" s="250">
        <f>'MMA Rev-Exp Region 7'!AK$38</f>
        <v>0</v>
      </c>
      <c r="V2381" s="250">
        <f>'MMA Rev-Exp Region 7'!AL$38</f>
        <v>0</v>
      </c>
      <c r="W2381" s="250">
        <f>'MMA Rev-Exp Region 7'!AM$38</f>
        <v>0</v>
      </c>
    </row>
    <row r="2382" spans="5:23" x14ac:dyDescent="0.3">
      <c r="E2382" s="243">
        <f>Jurat!I$1</f>
        <v>0</v>
      </c>
      <c r="F2382" s="244">
        <f>Jurat!D$33</f>
        <v>0</v>
      </c>
      <c r="G2382" s="219" t="s">
        <v>555</v>
      </c>
      <c r="H2382" s="244">
        <v>42735</v>
      </c>
      <c r="I2382" s="219" t="s">
        <v>492</v>
      </c>
      <c r="J2382" s="219" t="s">
        <v>626</v>
      </c>
      <c r="K2382" s="219" t="s">
        <v>558</v>
      </c>
      <c r="L2382" s="219" t="s">
        <v>559</v>
      </c>
      <c r="M2382" s="236">
        <v>5.0999999999999996</v>
      </c>
      <c r="N2382" s="240" t="s">
        <v>41</v>
      </c>
      <c r="O2382" s="250">
        <f>'MMA Rev-Exp Region 7'!AE$40</f>
        <v>0</v>
      </c>
      <c r="P2382" s="250">
        <f>'MMA Rev-Exp Region 7'!AF$40</f>
        <v>0</v>
      </c>
      <c r="Q2382" s="250">
        <f>'MMA Rev-Exp Region 7'!AG$40</f>
        <v>0</v>
      </c>
      <c r="R2382" s="250">
        <f>'MMA Rev-Exp Region 7'!AH$40</f>
        <v>0</v>
      </c>
      <c r="S2382" s="250">
        <f>'MMA Rev-Exp Region 7'!AI$40</f>
        <v>0</v>
      </c>
      <c r="T2382" s="250">
        <f>'MMA Rev-Exp Region 7'!AJ$40</f>
        <v>0</v>
      </c>
      <c r="U2382" s="250">
        <f>'MMA Rev-Exp Region 7'!AK$40</f>
        <v>0</v>
      </c>
      <c r="V2382" s="250">
        <f>'MMA Rev-Exp Region 7'!AL$40</f>
        <v>0</v>
      </c>
      <c r="W2382" s="250">
        <f>'MMA Rev-Exp Region 7'!AM$40</f>
        <v>0</v>
      </c>
    </row>
    <row r="2383" spans="5:23" ht="28.8" x14ac:dyDescent="0.3">
      <c r="E2383" s="243">
        <f>Jurat!I$1</f>
        <v>0</v>
      </c>
      <c r="F2383" s="244">
        <f>Jurat!D$33</f>
        <v>0</v>
      </c>
      <c r="G2383" s="219" t="s">
        <v>555</v>
      </c>
      <c r="H2383" s="244">
        <v>42735</v>
      </c>
      <c r="I2383" s="219" t="s">
        <v>492</v>
      </c>
      <c r="J2383" s="219" t="s">
        <v>626</v>
      </c>
      <c r="K2383" s="219" t="s">
        <v>558</v>
      </c>
      <c r="L2383" s="219" t="s">
        <v>559</v>
      </c>
      <c r="M2383" s="236">
        <v>5.2</v>
      </c>
      <c r="N2383" s="240" t="s">
        <v>367</v>
      </c>
      <c r="O2383" s="250">
        <f>'MMA Rev-Exp Region 7'!AE$41</f>
        <v>0</v>
      </c>
      <c r="P2383" s="250">
        <f>'MMA Rev-Exp Region 7'!AF$41</f>
        <v>0</v>
      </c>
      <c r="Q2383" s="250">
        <f>'MMA Rev-Exp Region 7'!AG$41</f>
        <v>0</v>
      </c>
      <c r="R2383" s="250">
        <f>'MMA Rev-Exp Region 7'!AH$41</f>
        <v>0</v>
      </c>
      <c r="S2383" s="250">
        <f>'MMA Rev-Exp Region 7'!AI$41</f>
        <v>0</v>
      </c>
      <c r="T2383" s="250">
        <f>'MMA Rev-Exp Region 7'!AJ$41</f>
        <v>0</v>
      </c>
      <c r="U2383" s="250">
        <f>'MMA Rev-Exp Region 7'!AK$41</f>
        <v>0</v>
      </c>
      <c r="V2383" s="250">
        <f>'MMA Rev-Exp Region 7'!AL$41</f>
        <v>0</v>
      </c>
      <c r="W2383" s="250">
        <f>'MMA Rev-Exp Region 7'!AM$41</f>
        <v>0</v>
      </c>
    </row>
    <row r="2384" spans="5:23" ht="28.8" x14ac:dyDescent="0.3">
      <c r="E2384" s="243">
        <f>Jurat!I$1</f>
        <v>0</v>
      </c>
      <c r="F2384" s="244">
        <f>Jurat!D$33</f>
        <v>0</v>
      </c>
      <c r="G2384" s="219" t="s">
        <v>555</v>
      </c>
      <c r="H2384" s="244">
        <v>42735</v>
      </c>
      <c r="I2384" s="219" t="s">
        <v>492</v>
      </c>
      <c r="J2384" s="219" t="s">
        <v>626</v>
      </c>
      <c r="K2384" s="219" t="s">
        <v>558</v>
      </c>
      <c r="L2384" s="219" t="s">
        <v>559</v>
      </c>
      <c r="M2384" s="236">
        <v>5.3</v>
      </c>
      <c r="N2384" s="240" t="s">
        <v>368</v>
      </c>
      <c r="O2384" s="250">
        <f>'MMA Rev-Exp Region 7'!AE$42</f>
        <v>0</v>
      </c>
      <c r="P2384" s="250">
        <f>'MMA Rev-Exp Region 7'!AF$42</f>
        <v>0</v>
      </c>
      <c r="Q2384" s="250">
        <f>'MMA Rev-Exp Region 7'!AG$42</f>
        <v>0</v>
      </c>
      <c r="R2384" s="250">
        <f>'MMA Rev-Exp Region 7'!AH$42</f>
        <v>0</v>
      </c>
      <c r="S2384" s="250">
        <f>'MMA Rev-Exp Region 7'!AI$42</f>
        <v>0</v>
      </c>
      <c r="T2384" s="250">
        <f>'MMA Rev-Exp Region 7'!AJ$42</f>
        <v>0</v>
      </c>
      <c r="U2384" s="250">
        <f>'MMA Rev-Exp Region 7'!AK$42</f>
        <v>0</v>
      </c>
      <c r="V2384" s="250">
        <f>'MMA Rev-Exp Region 7'!AL$42</f>
        <v>0</v>
      </c>
      <c r="W2384" s="250">
        <f>'MMA Rev-Exp Region 7'!AM$42</f>
        <v>0</v>
      </c>
    </row>
    <row r="2385" spans="5:23" x14ac:dyDescent="0.3">
      <c r="E2385" s="243">
        <f>Jurat!I$1</f>
        <v>0</v>
      </c>
      <c r="F2385" s="244">
        <f>Jurat!D$33</f>
        <v>0</v>
      </c>
      <c r="G2385" s="219" t="s">
        <v>555</v>
      </c>
      <c r="H2385" s="244">
        <v>42735</v>
      </c>
      <c r="I2385" s="219" t="s">
        <v>492</v>
      </c>
      <c r="J2385" s="219" t="s">
        <v>626</v>
      </c>
      <c r="K2385" s="219" t="s">
        <v>558</v>
      </c>
      <c r="L2385" s="219" t="s">
        <v>559</v>
      </c>
      <c r="M2385" s="236" t="s">
        <v>89</v>
      </c>
      <c r="N2385" s="240" t="s">
        <v>569</v>
      </c>
      <c r="O2385" s="250">
        <f>'MMA Rev-Exp Region 7'!AE$43</f>
        <v>0</v>
      </c>
      <c r="P2385" s="250">
        <f>'MMA Rev-Exp Region 7'!AF$43</f>
        <v>0</v>
      </c>
      <c r="Q2385" s="250">
        <f>'MMA Rev-Exp Region 7'!AG$43</f>
        <v>0</v>
      </c>
      <c r="R2385" s="250">
        <f>'MMA Rev-Exp Region 7'!AH$43</f>
        <v>0</v>
      </c>
      <c r="S2385" s="250">
        <f>'MMA Rev-Exp Region 7'!AI$43</f>
        <v>0</v>
      </c>
      <c r="T2385" s="250">
        <f>'MMA Rev-Exp Region 7'!AJ$43</f>
        <v>0</v>
      </c>
      <c r="U2385" s="250">
        <f>'MMA Rev-Exp Region 7'!AK$43</f>
        <v>0</v>
      </c>
      <c r="V2385" s="250">
        <f>'MMA Rev-Exp Region 7'!AL$43</f>
        <v>0</v>
      </c>
      <c r="W2385" s="250">
        <f>'MMA Rev-Exp Region 7'!AM$43</f>
        <v>0</v>
      </c>
    </row>
    <row r="2386" spans="5:23" x14ac:dyDescent="0.3">
      <c r="E2386" s="243">
        <f>Jurat!I$1</f>
        <v>0</v>
      </c>
      <c r="F2386" s="244">
        <f>Jurat!D$33</f>
        <v>0</v>
      </c>
      <c r="G2386" s="219" t="s">
        <v>555</v>
      </c>
      <c r="H2386" s="244">
        <v>42735</v>
      </c>
      <c r="I2386" s="219" t="s">
        <v>492</v>
      </c>
      <c r="J2386" s="219" t="s">
        <v>626</v>
      </c>
      <c r="K2386" s="219" t="s">
        <v>558</v>
      </c>
      <c r="L2386" s="219" t="s">
        <v>560</v>
      </c>
      <c r="M2386" s="236">
        <v>6.1</v>
      </c>
      <c r="N2386" s="240" t="s">
        <v>20</v>
      </c>
      <c r="O2386" s="250">
        <f>'MMA Rev-Exp Region 7'!AE$45</f>
        <v>0</v>
      </c>
      <c r="P2386" s="250">
        <f>'MMA Rev-Exp Region 7'!AF$45</f>
        <v>0</v>
      </c>
      <c r="Q2386" s="250">
        <f>'MMA Rev-Exp Region 7'!AG$45</f>
        <v>0</v>
      </c>
      <c r="R2386" s="250">
        <f>'MMA Rev-Exp Region 7'!AH$45</f>
        <v>0</v>
      </c>
      <c r="S2386" s="250">
        <f>'MMA Rev-Exp Region 7'!AI$45</f>
        <v>0</v>
      </c>
      <c r="T2386" s="250">
        <f>'MMA Rev-Exp Region 7'!AJ$45</f>
        <v>0</v>
      </c>
      <c r="U2386" s="250">
        <f>'MMA Rev-Exp Region 7'!AK$45</f>
        <v>0</v>
      </c>
      <c r="V2386" s="250">
        <f>'MMA Rev-Exp Region 7'!AL$45</f>
        <v>0</v>
      </c>
      <c r="W2386" s="250">
        <f>'MMA Rev-Exp Region 7'!AM$45</f>
        <v>0</v>
      </c>
    </row>
    <row r="2387" spans="5:23" x14ac:dyDescent="0.3">
      <c r="E2387" s="243">
        <f>Jurat!I$1</f>
        <v>0</v>
      </c>
      <c r="F2387" s="244">
        <f>Jurat!D$33</f>
        <v>0</v>
      </c>
      <c r="G2387" s="219" t="s">
        <v>555</v>
      </c>
      <c r="H2387" s="244">
        <v>42735</v>
      </c>
      <c r="I2387" s="219" t="s">
        <v>492</v>
      </c>
      <c r="J2387" s="219" t="s">
        <v>626</v>
      </c>
      <c r="K2387" s="219" t="s">
        <v>558</v>
      </c>
      <c r="L2387" s="219" t="s">
        <v>560</v>
      </c>
      <c r="M2387" s="236">
        <v>6.2</v>
      </c>
      <c r="N2387" s="240" t="s">
        <v>21</v>
      </c>
      <c r="O2387" s="250">
        <f>'MMA Rev-Exp Region 7'!AE$46</f>
        <v>0</v>
      </c>
      <c r="P2387" s="250">
        <f>'MMA Rev-Exp Region 7'!AF$46</f>
        <v>0</v>
      </c>
      <c r="Q2387" s="250">
        <f>'MMA Rev-Exp Region 7'!AG$46</f>
        <v>0</v>
      </c>
      <c r="R2387" s="250">
        <f>'MMA Rev-Exp Region 7'!AH$46</f>
        <v>0</v>
      </c>
      <c r="S2387" s="250">
        <f>'MMA Rev-Exp Region 7'!AI$46</f>
        <v>0</v>
      </c>
      <c r="T2387" s="250">
        <f>'MMA Rev-Exp Region 7'!AJ$46</f>
        <v>0</v>
      </c>
      <c r="U2387" s="250">
        <f>'MMA Rev-Exp Region 7'!AK$46</f>
        <v>0</v>
      </c>
      <c r="V2387" s="250">
        <f>'MMA Rev-Exp Region 7'!AL$46</f>
        <v>0</v>
      </c>
      <c r="W2387" s="250">
        <f>'MMA Rev-Exp Region 7'!AM$46</f>
        <v>0</v>
      </c>
    </row>
    <row r="2388" spans="5:23" x14ac:dyDescent="0.3">
      <c r="E2388" s="243">
        <f>Jurat!I$1</f>
        <v>0</v>
      </c>
      <c r="F2388" s="244">
        <f>Jurat!D$33</f>
        <v>0</v>
      </c>
      <c r="G2388" s="219" t="s">
        <v>555</v>
      </c>
      <c r="H2388" s="244">
        <v>42735</v>
      </c>
      <c r="I2388" s="219" t="s">
        <v>492</v>
      </c>
      <c r="J2388" s="219" t="s">
        <v>626</v>
      </c>
      <c r="K2388" s="219" t="s">
        <v>558</v>
      </c>
      <c r="L2388" s="219" t="s">
        <v>560</v>
      </c>
      <c r="M2388" s="236">
        <v>6.3</v>
      </c>
      <c r="N2388" s="240" t="s">
        <v>220</v>
      </c>
      <c r="O2388" s="250">
        <f>'MMA Rev-Exp Region 7'!AE$47</f>
        <v>0</v>
      </c>
      <c r="P2388" s="250">
        <f>'MMA Rev-Exp Region 7'!AF$47</f>
        <v>0</v>
      </c>
      <c r="Q2388" s="250">
        <f>'MMA Rev-Exp Region 7'!AG$47</f>
        <v>0</v>
      </c>
      <c r="R2388" s="250">
        <f>'MMA Rev-Exp Region 7'!AH$47</f>
        <v>0</v>
      </c>
      <c r="S2388" s="250">
        <f>'MMA Rev-Exp Region 7'!AI$47</f>
        <v>0</v>
      </c>
      <c r="T2388" s="250">
        <f>'MMA Rev-Exp Region 7'!AJ$47</f>
        <v>0</v>
      </c>
      <c r="U2388" s="250">
        <f>'MMA Rev-Exp Region 7'!AK$47</f>
        <v>0</v>
      </c>
      <c r="V2388" s="250">
        <f>'MMA Rev-Exp Region 7'!AL$47</f>
        <v>0</v>
      </c>
      <c r="W2388" s="250">
        <f>'MMA Rev-Exp Region 7'!AM$47</f>
        <v>0</v>
      </c>
    </row>
    <row r="2389" spans="5:23" x14ac:dyDescent="0.3">
      <c r="E2389" s="243">
        <f>Jurat!I$1</f>
        <v>0</v>
      </c>
      <c r="F2389" s="244">
        <f>Jurat!D$33</f>
        <v>0</v>
      </c>
      <c r="G2389" s="219" t="s">
        <v>555</v>
      </c>
      <c r="H2389" s="244">
        <v>42735</v>
      </c>
      <c r="I2389" s="219" t="s">
        <v>492</v>
      </c>
      <c r="J2389" s="219" t="s">
        <v>626</v>
      </c>
      <c r="K2389" s="219" t="s">
        <v>558</v>
      </c>
      <c r="L2389" s="219" t="s">
        <v>560</v>
      </c>
      <c r="M2389" s="236" t="s">
        <v>94</v>
      </c>
      <c r="N2389" s="240" t="s">
        <v>570</v>
      </c>
      <c r="O2389" s="250">
        <f>'MMA Rev-Exp Region 7'!AE$48</f>
        <v>0</v>
      </c>
      <c r="P2389" s="250">
        <f>'MMA Rev-Exp Region 7'!AF$48</f>
        <v>0</v>
      </c>
      <c r="Q2389" s="250">
        <f>'MMA Rev-Exp Region 7'!AG$48</f>
        <v>0</v>
      </c>
      <c r="R2389" s="250">
        <f>'MMA Rev-Exp Region 7'!AH$48</f>
        <v>0</v>
      </c>
      <c r="S2389" s="250">
        <f>'MMA Rev-Exp Region 7'!AI$48</f>
        <v>0</v>
      </c>
      <c r="T2389" s="250">
        <f>'MMA Rev-Exp Region 7'!AJ$48</f>
        <v>0</v>
      </c>
      <c r="U2389" s="250">
        <f>'MMA Rev-Exp Region 7'!AK$48</f>
        <v>0</v>
      </c>
      <c r="V2389" s="250">
        <f>'MMA Rev-Exp Region 7'!AL$48</f>
        <v>0</v>
      </c>
      <c r="W2389" s="250">
        <f>'MMA Rev-Exp Region 7'!AM$48</f>
        <v>0</v>
      </c>
    </row>
    <row r="2390" spans="5:23" x14ac:dyDescent="0.3">
      <c r="E2390" s="243">
        <f>Jurat!I$1</f>
        <v>0</v>
      </c>
      <c r="F2390" s="244">
        <f>Jurat!D$33</f>
        <v>0</v>
      </c>
      <c r="G2390" s="219" t="s">
        <v>555</v>
      </c>
      <c r="H2390" s="244">
        <v>42735</v>
      </c>
      <c r="I2390" s="219" t="s">
        <v>492</v>
      </c>
      <c r="J2390" s="219" t="s">
        <v>626</v>
      </c>
      <c r="K2390" s="219" t="s">
        <v>558</v>
      </c>
      <c r="L2390" s="219" t="s">
        <v>561</v>
      </c>
      <c r="M2390" s="236">
        <v>7.1</v>
      </c>
      <c r="N2390" s="240" t="s">
        <v>22</v>
      </c>
      <c r="O2390" s="250">
        <f>'MMA Rev-Exp Region 7'!AE$50</f>
        <v>0</v>
      </c>
      <c r="P2390" s="250">
        <f>'MMA Rev-Exp Region 7'!AF$50</f>
        <v>0</v>
      </c>
      <c r="Q2390" s="250">
        <f>'MMA Rev-Exp Region 7'!AG$50</f>
        <v>0</v>
      </c>
      <c r="R2390" s="250">
        <f>'MMA Rev-Exp Region 7'!AH$50</f>
        <v>0</v>
      </c>
      <c r="S2390" s="250">
        <f>'MMA Rev-Exp Region 7'!AI$50</f>
        <v>0</v>
      </c>
      <c r="T2390" s="250">
        <f>'MMA Rev-Exp Region 7'!AJ$50</f>
        <v>0</v>
      </c>
      <c r="U2390" s="250">
        <f>'MMA Rev-Exp Region 7'!AK$50</f>
        <v>0</v>
      </c>
      <c r="V2390" s="250">
        <f>'MMA Rev-Exp Region 7'!AL$50</f>
        <v>0</v>
      </c>
      <c r="W2390" s="250">
        <f>'MMA Rev-Exp Region 7'!AM$50</f>
        <v>0</v>
      </c>
    </row>
    <row r="2391" spans="5:23" x14ac:dyDescent="0.3">
      <c r="E2391" s="243">
        <f>Jurat!I$1</f>
        <v>0</v>
      </c>
      <c r="F2391" s="244">
        <f>Jurat!D$33</f>
        <v>0</v>
      </c>
      <c r="G2391" s="219" t="s">
        <v>555</v>
      </c>
      <c r="H2391" s="244">
        <v>42735</v>
      </c>
      <c r="I2391" s="219" t="s">
        <v>492</v>
      </c>
      <c r="J2391" s="219" t="s">
        <v>626</v>
      </c>
      <c r="K2391" s="219" t="s">
        <v>558</v>
      </c>
      <c r="L2391" s="219" t="s">
        <v>561</v>
      </c>
      <c r="M2391" s="236">
        <v>7.2</v>
      </c>
      <c r="N2391" s="240" t="s">
        <v>23</v>
      </c>
      <c r="O2391" s="250">
        <f>'MMA Rev-Exp Region 7'!AE$51</f>
        <v>0</v>
      </c>
      <c r="P2391" s="250">
        <f>'MMA Rev-Exp Region 7'!AF$51</f>
        <v>0</v>
      </c>
      <c r="Q2391" s="250">
        <f>'MMA Rev-Exp Region 7'!AG$51</f>
        <v>0</v>
      </c>
      <c r="R2391" s="250">
        <f>'MMA Rev-Exp Region 7'!AH$51</f>
        <v>0</v>
      </c>
      <c r="S2391" s="250">
        <f>'MMA Rev-Exp Region 7'!AI$51</f>
        <v>0</v>
      </c>
      <c r="T2391" s="250">
        <f>'MMA Rev-Exp Region 7'!AJ$51</f>
        <v>0</v>
      </c>
      <c r="U2391" s="250">
        <f>'MMA Rev-Exp Region 7'!AK$51</f>
        <v>0</v>
      </c>
      <c r="V2391" s="250">
        <f>'MMA Rev-Exp Region 7'!AL$51</f>
        <v>0</v>
      </c>
      <c r="W2391" s="250">
        <f>'MMA Rev-Exp Region 7'!AM$51</f>
        <v>0</v>
      </c>
    </row>
    <row r="2392" spans="5:23" x14ac:dyDescent="0.3">
      <c r="E2392" s="243">
        <f>Jurat!I$1</f>
        <v>0</v>
      </c>
      <c r="F2392" s="244">
        <f>Jurat!D$33</f>
        <v>0</v>
      </c>
      <c r="G2392" s="219" t="s">
        <v>555</v>
      </c>
      <c r="H2392" s="244">
        <v>42735</v>
      </c>
      <c r="I2392" s="219" t="s">
        <v>492</v>
      </c>
      <c r="J2392" s="219" t="s">
        <v>626</v>
      </c>
      <c r="K2392" s="219" t="s">
        <v>558</v>
      </c>
      <c r="L2392" s="219" t="s">
        <v>561</v>
      </c>
      <c r="M2392" s="236">
        <v>7.3</v>
      </c>
      <c r="N2392" s="240" t="s">
        <v>171</v>
      </c>
      <c r="O2392" s="250">
        <f>'MMA Rev-Exp Region 7'!AE$52</f>
        <v>0</v>
      </c>
      <c r="P2392" s="250">
        <f>'MMA Rev-Exp Region 7'!AF$52</f>
        <v>0</v>
      </c>
      <c r="Q2392" s="250">
        <f>'MMA Rev-Exp Region 7'!AG$52</f>
        <v>0</v>
      </c>
      <c r="R2392" s="250">
        <f>'MMA Rev-Exp Region 7'!AH$52</f>
        <v>0</v>
      </c>
      <c r="S2392" s="250">
        <f>'MMA Rev-Exp Region 7'!AI$52</f>
        <v>0</v>
      </c>
      <c r="T2392" s="250">
        <f>'MMA Rev-Exp Region 7'!AJ$52</f>
        <v>0</v>
      </c>
      <c r="U2392" s="250">
        <f>'MMA Rev-Exp Region 7'!AK$52</f>
        <v>0</v>
      </c>
      <c r="V2392" s="250">
        <f>'MMA Rev-Exp Region 7'!AL$52</f>
        <v>0</v>
      </c>
      <c r="W2392" s="250">
        <f>'MMA Rev-Exp Region 7'!AM$52</f>
        <v>0</v>
      </c>
    </row>
    <row r="2393" spans="5:23" x14ac:dyDescent="0.3">
      <c r="E2393" s="243">
        <f>Jurat!I$1</f>
        <v>0</v>
      </c>
      <c r="F2393" s="244">
        <f>Jurat!D$33</f>
        <v>0</v>
      </c>
      <c r="G2393" s="219" t="s">
        <v>555</v>
      </c>
      <c r="H2393" s="244">
        <v>42735</v>
      </c>
      <c r="I2393" s="219" t="s">
        <v>492</v>
      </c>
      <c r="J2393" s="219" t="s">
        <v>626</v>
      </c>
      <c r="K2393" s="219" t="s">
        <v>558</v>
      </c>
      <c r="L2393" s="219" t="s">
        <v>561</v>
      </c>
      <c r="M2393" s="236" t="s">
        <v>98</v>
      </c>
      <c r="N2393" s="240" t="s">
        <v>571</v>
      </c>
      <c r="O2393" s="250">
        <f>'MMA Rev-Exp Region 7'!AE$53</f>
        <v>0</v>
      </c>
      <c r="P2393" s="250">
        <f>'MMA Rev-Exp Region 7'!AF$53</f>
        <v>0</v>
      </c>
      <c r="Q2393" s="250">
        <f>'MMA Rev-Exp Region 7'!AG$53</f>
        <v>0</v>
      </c>
      <c r="R2393" s="250">
        <f>'MMA Rev-Exp Region 7'!AH$53</f>
        <v>0</v>
      </c>
      <c r="S2393" s="250">
        <f>'MMA Rev-Exp Region 7'!AI$53</f>
        <v>0</v>
      </c>
      <c r="T2393" s="250">
        <f>'MMA Rev-Exp Region 7'!AJ$53</f>
        <v>0</v>
      </c>
      <c r="U2393" s="250">
        <f>'MMA Rev-Exp Region 7'!AK$53</f>
        <v>0</v>
      </c>
      <c r="V2393" s="250">
        <f>'MMA Rev-Exp Region 7'!AL$53</f>
        <v>0</v>
      </c>
      <c r="W2393" s="250">
        <f>'MMA Rev-Exp Region 7'!AM$53</f>
        <v>0</v>
      </c>
    </row>
    <row r="2394" spans="5:23" x14ac:dyDescent="0.3">
      <c r="E2394" s="243">
        <f>Jurat!I$1</f>
        <v>0</v>
      </c>
      <c r="F2394" s="244">
        <f>Jurat!D$33</f>
        <v>0</v>
      </c>
      <c r="G2394" s="219" t="s">
        <v>555</v>
      </c>
      <c r="H2394" s="244">
        <v>42735</v>
      </c>
      <c r="I2394" s="219" t="s">
        <v>492</v>
      </c>
      <c r="J2394" s="219" t="s">
        <v>626</v>
      </c>
      <c r="K2394" s="219" t="s">
        <v>558</v>
      </c>
      <c r="L2394" s="219" t="s">
        <v>562</v>
      </c>
      <c r="M2394" s="236">
        <v>8.1</v>
      </c>
      <c r="N2394" s="229" t="s">
        <v>24</v>
      </c>
      <c r="O2394" s="250">
        <f>'MMA Rev-Exp Region 7'!AE$55</f>
        <v>0</v>
      </c>
      <c r="P2394" s="250">
        <f>'MMA Rev-Exp Region 7'!AF$55</f>
        <v>0</v>
      </c>
      <c r="Q2394" s="250">
        <f>'MMA Rev-Exp Region 7'!AG$55</f>
        <v>0</v>
      </c>
      <c r="R2394" s="250">
        <f>'MMA Rev-Exp Region 7'!AH$55</f>
        <v>0</v>
      </c>
      <c r="S2394" s="250">
        <f>'MMA Rev-Exp Region 7'!AI$55</f>
        <v>0</v>
      </c>
      <c r="T2394" s="250">
        <f>'MMA Rev-Exp Region 7'!AJ$55</f>
        <v>0</v>
      </c>
      <c r="U2394" s="250">
        <f>'MMA Rev-Exp Region 7'!AK$55</f>
        <v>0</v>
      </c>
      <c r="V2394" s="250">
        <f>'MMA Rev-Exp Region 7'!AL$55</f>
        <v>0</v>
      </c>
      <c r="W2394" s="250">
        <f>'MMA Rev-Exp Region 7'!AM$55</f>
        <v>0</v>
      </c>
    </row>
    <row r="2395" spans="5:23" x14ac:dyDescent="0.3">
      <c r="E2395" s="243">
        <f>Jurat!I$1</f>
        <v>0</v>
      </c>
      <c r="F2395" s="244">
        <f>Jurat!D$33</f>
        <v>0</v>
      </c>
      <c r="G2395" s="219" t="s">
        <v>555</v>
      </c>
      <c r="H2395" s="244">
        <v>42735</v>
      </c>
      <c r="I2395" s="219" t="s">
        <v>492</v>
      </c>
      <c r="J2395" s="219" t="s">
        <v>626</v>
      </c>
      <c r="K2395" s="219" t="s">
        <v>558</v>
      </c>
      <c r="L2395" s="219" t="s">
        <v>562</v>
      </c>
      <c r="M2395" s="236" t="s">
        <v>124</v>
      </c>
      <c r="N2395" s="229" t="s">
        <v>557</v>
      </c>
      <c r="O2395" s="250">
        <f>'MMA Rev-Exp Region 7'!AE$56</f>
        <v>0</v>
      </c>
      <c r="P2395" s="250">
        <f>'MMA Rev-Exp Region 7'!AF$56</f>
        <v>0</v>
      </c>
      <c r="Q2395" s="250">
        <f>'MMA Rev-Exp Region 7'!AG$56</f>
        <v>0</v>
      </c>
      <c r="R2395" s="250">
        <f>'MMA Rev-Exp Region 7'!AH$56</f>
        <v>0</v>
      </c>
      <c r="S2395" s="250">
        <f>'MMA Rev-Exp Region 7'!AI$56</f>
        <v>0</v>
      </c>
      <c r="T2395" s="250">
        <f>'MMA Rev-Exp Region 7'!AJ$56</f>
        <v>0</v>
      </c>
      <c r="U2395" s="250">
        <f>'MMA Rev-Exp Region 7'!AK$56</f>
        <v>0</v>
      </c>
      <c r="V2395" s="250">
        <f>'MMA Rev-Exp Region 7'!AL$56</f>
        <v>0</v>
      </c>
      <c r="W2395" s="250">
        <f>'MMA Rev-Exp Region 7'!AM$56</f>
        <v>0</v>
      </c>
    </row>
    <row r="2396" spans="5:23" x14ac:dyDescent="0.3">
      <c r="E2396" s="243">
        <f>Jurat!I$1</f>
        <v>0</v>
      </c>
      <c r="F2396" s="244">
        <f>Jurat!D$33</f>
        <v>0</v>
      </c>
      <c r="G2396" s="219" t="s">
        <v>555</v>
      </c>
      <c r="H2396" s="244">
        <v>42735</v>
      </c>
      <c r="I2396" s="219" t="s">
        <v>492</v>
      </c>
      <c r="J2396" s="219" t="s">
        <v>626</v>
      </c>
      <c r="K2396" s="219" t="s">
        <v>558</v>
      </c>
      <c r="L2396" s="219" t="s">
        <v>562</v>
      </c>
      <c r="M2396" s="236" t="s">
        <v>126</v>
      </c>
      <c r="N2396" s="229" t="s">
        <v>173</v>
      </c>
      <c r="O2396" s="250">
        <f>'MMA Rev-Exp Region 7'!AE$57</f>
        <v>0</v>
      </c>
      <c r="P2396" s="250">
        <f>'MMA Rev-Exp Region 7'!AF$57</f>
        <v>0</v>
      </c>
      <c r="Q2396" s="250">
        <f>'MMA Rev-Exp Region 7'!AG$57</f>
        <v>0</v>
      </c>
      <c r="R2396" s="250">
        <f>'MMA Rev-Exp Region 7'!AH$57</f>
        <v>0</v>
      </c>
      <c r="S2396" s="250">
        <f>'MMA Rev-Exp Region 7'!AI$57</f>
        <v>0</v>
      </c>
      <c r="T2396" s="250">
        <f>'MMA Rev-Exp Region 7'!AJ$57</f>
        <v>0</v>
      </c>
      <c r="U2396" s="250">
        <f>'MMA Rev-Exp Region 7'!AK$57</f>
        <v>0</v>
      </c>
      <c r="V2396" s="250">
        <f>'MMA Rev-Exp Region 7'!AL$57</f>
        <v>0</v>
      </c>
      <c r="W2396" s="250">
        <f>'MMA Rev-Exp Region 7'!AM$57</f>
        <v>0</v>
      </c>
    </row>
    <row r="2397" spans="5:23" x14ac:dyDescent="0.3">
      <c r="E2397" s="243">
        <f>Jurat!I$1</f>
        <v>0</v>
      </c>
      <c r="F2397" s="244">
        <f>Jurat!D$33</f>
        <v>0</v>
      </c>
      <c r="G2397" s="219" t="s">
        <v>555</v>
      </c>
      <c r="H2397" s="244">
        <v>42735</v>
      </c>
      <c r="I2397" s="219" t="s">
        <v>492</v>
      </c>
      <c r="J2397" s="219" t="s">
        <v>626</v>
      </c>
      <c r="K2397" s="219" t="s">
        <v>558</v>
      </c>
      <c r="L2397" s="219" t="s">
        <v>562</v>
      </c>
      <c r="M2397" s="236" t="s">
        <v>127</v>
      </c>
      <c r="N2397" s="229" t="s">
        <v>125</v>
      </c>
      <c r="O2397" s="250">
        <f>'MMA Rev-Exp Region 7'!AE$58</f>
        <v>0</v>
      </c>
      <c r="P2397" s="250">
        <f>'MMA Rev-Exp Region 7'!AF$58</f>
        <v>0</v>
      </c>
      <c r="Q2397" s="250">
        <f>'MMA Rev-Exp Region 7'!AG$58</f>
        <v>0</v>
      </c>
      <c r="R2397" s="250">
        <f>'MMA Rev-Exp Region 7'!AH$58</f>
        <v>0</v>
      </c>
      <c r="S2397" s="250">
        <f>'MMA Rev-Exp Region 7'!AI$58</f>
        <v>0</v>
      </c>
      <c r="T2397" s="250">
        <f>'MMA Rev-Exp Region 7'!AJ$58</f>
        <v>0</v>
      </c>
      <c r="U2397" s="250">
        <f>'MMA Rev-Exp Region 7'!AK$58</f>
        <v>0</v>
      </c>
      <c r="V2397" s="250">
        <f>'MMA Rev-Exp Region 7'!AL$58</f>
        <v>0</v>
      </c>
      <c r="W2397" s="250">
        <f>'MMA Rev-Exp Region 7'!AM$58</f>
        <v>0</v>
      </c>
    </row>
    <row r="2398" spans="5:23" x14ac:dyDescent="0.3">
      <c r="E2398" s="243">
        <f>Jurat!I$1</f>
        <v>0</v>
      </c>
      <c r="F2398" s="244">
        <f>Jurat!D$33</f>
        <v>0</v>
      </c>
      <c r="G2398" s="219" t="s">
        <v>555</v>
      </c>
      <c r="H2398" s="244">
        <v>42735</v>
      </c>
      <c r="I2398" s="219" t="s">
        <v>492</v>
      </c>
      <c r="J2398" s="219" t="s">
        <v>626</v>
      </c>
      <c r="K2398" s="219" t="s">
        <v>558</v>
      </c>
      <c r="L2398" s="219" t="s">
        <v>562</v>
      </c>
      <c r="M2398" s="236" t="s">
        <v>128</v>
      </c>
      <c r="N2398" s="240" t="s">
        <v>174</v>
      </c>
      <c r="O2398" s="250">
        <f>'MMA Rev-Exp Region 7'!AE$59</f>
        <v>0</v>
      </c>
      <c r="P2398" s="250">
        <f>'MMA Rev-Exp Region 7'!AF$59</f>
        <v>0</v>
      </c>
      <c r="Q2398" s="250">
        <f>'MMA Rev-Exp Region 7'!AG$59</f>
        <v>0</v>
      </c>
      <c r="R2398" s="250">
        <f>'MMA Rev-Exp Region 7'!AH$59</f>
        <v>0</v>
      </c>
      <c r="S2398" s="250">
        <f>'MMA Rev-Exp Region 7'!AI$59</f>
        <v>0</v>
      </c>
      <c r="T2398" s="250">
        <f>'MMA Rev-Exp Region 7'!AJ$59</f>
        <v>0</v>
      </c>
      <c r="U2398" s="250">
        <f>'MMA Rev-Exp Region 7'!AK$59</f>
        <v>0</v>
      </c>
      <c r="V2398" s="250">
        <f>'MMA Rev-Exp Region 7'!AL$59</f>
        <v>0</v>
      </c>
      <c r="W2398" s="250">
        <f>'MMA Rev-Exp Region 7'!AM$59</f>
        <v>0</v>
      </c>
    </row>
    <row r="2399" spans="5:23" x14ac:dyDescent="0.3">
      <c r="E2399" s="243">
        <f>Jurat!I$1</f>
        <v>0</v>
      </c>
      <c r="F2399" s="244">
        <f>Jurat!D$33</f>
        <v>0</v>
      </c>
      <c r="G2399" s="219" t="s">
        <v>555</v>
      </c>
      <c r="H2399" s="244">
        <v>42735</v>
      </c>
      <c r="I2399" s="219" t="s">
        <v>492</v>
      </c>
      <c r="J2399" s="219" t="s">
        <v>626</v>
      </c>
      <c r="K2399" s="219" t="s">
        <v>558</v>
      </c>
      <c r="L2399" s="219" t="s">
        <v>562</v>
      </c>
      <c r="M2399" s="236" t="s">
        <v>175</v>
      </c>
      <c r="N2399" s="240" t="s">
        <v>25</v>
      </c>
      <c r="O2399" s="250">
        <f>'MMA Rev-Exp Region 7'!AE$60</f>
        <v>0</v>
      </c>
      <c r="P2399" s="250">
        <f>'MMA Rev-Exp Region 7'!AF$60</f>
        <v>0</v>
      </c>
      <c r="Q2399" s="250">
        <f>'MMA Rev-Exp Region 7'!AG$60</f>
        <v>0</v>
      </c>
      <c r="R2399" s="250">
        <f>'MMA Rev-Exp Region 7'!AH$60</f>
        <v>0</v>
      </c>
      <c r="S2399" s="250">
        <f>'MMA Rev-Exp Region 7'!AI$60</f>
        <v>0</v>
      </c>
      <c r="T2399" s="250">
        <f>'MMA Rev-Exp Region 7'!AJ$60</f>
        <v>0</v>
      </c>
      <c r="U2399" s="250">
        <f>'MMA Rev-Exp Region 7'!AK$60</f>
        <v>0</v>
      </c>
      <c r="V2399" s="250">
        <f>'MMA Rev-Exp Region 7'!AL$60</f>
        <v>0</v>
      </c>
      <c r="W2399" s="250">
        <f>'MMA Rev-Exp Region 7'!AM$60</f>
        <v>0</v>
      </c>
    </row>
    <row r="2400" spans="5:23" x14ac:dyDescent="0.3">
      <c r="E2400" s="243">
        <f>Jurat!I$1</f>
        <v>0</v>
      </c>
      <c r="F2400" s="244">
        <f>Jurat!D$33</f>
        <v>0</v>
      </c>
      <c r="G2400" s="219" t="s">
        <v>555</v>
      </c>
      <c r="H2400" s="244">
        <v>42735</v>
      </c>
      <c r="I2400" s="219" t="s">
        <v>492</v>
      </c>
      <c r="J2400" s="219" t="s">
        <v>626</v>
      </c>
      <c r="K2400" s="219" t="s">
        <v>558</v>
      </c>
      <c r="L2400" s="219" t="s">
        <v>562</v>
      </c>
      <c r="M2400" s="236" t="s">
        <v>556</v>
      </c>
      <c r="N2400" s="240" t="s">
        <v>572</v>
      </c>
      <c r="O2400" s="250">
        <f>'MMA Rev-Exp Region 7'!AE$61</f>
        <v>0</v>
      </c>
      <c r="P2400" s="250">
        <f>'MMA Rev-Exp Region 7'!AF$61</f>
        <v>0</v>
      </c>
      <c r="Q2400" s="250">
        <f>'MMA Rev-Exp Region 7'!AG$61</f>
        <v>0</v>
      </c>
      <c r="R2400" s="250">
        <f>'MMA Rev-Exp Region 7'!AH$61</f>
        <v>0</v>
      </c>
      <c r="S2400" s="250">
        <f>'MMA Rev-Exp Region 7'!AI$61</f>
        <v>0</v>
      </c>
      <c r="T2400" s="250">
        <f>'MMA Rev-Exp Region 7'!AJ$61</f>
        <v>0</v>
      </c>
      <c r="U2400" s="250">
        <f>'MMA Rev-Exp Region 7'!AK$61</f>
        <v>0</v>
      </c>
      <c r="V2400" s="250">
        <f>'MMA Rev-Exp Region 7'!AL$61</f>
        <v>0</v>
      </c>
      <c r="W2400" s="250">
        <f>'MMA Rev-Exp Region 7'!AM$61</f>
        <v>0</v>
      </c>
    </row>
    <row r="2401" spans="5:23" ht="28.8" x14ac:dyDescent="0.3">
      <c r="E2401" s="243">
        <f>Jurat!I$1</f>
        <v>0</v>
      </c>
      <c r="F2401" s="244">
        <f>Jurat!D$33</f>
        <v>0</v>
      </c>
      <c r="G2401" s="219" t="s">
        <v>555</v>
      </c>
      <c r="H2401" s="244">
        <v>42735</v>
      </c>
      <c r="I2401" s="219" t="s">
        <v>492</v>
      </c>
      <c r="J2401" s="219" t="s">
        <v>626</v>
      </c>
      <c r="K2401" s="219" t="s">
        <v>558</v>
      </c>
      <c r="L2401" s="219" t="s">
        <v>563</v>
      </c>
      <c r="M2401" s="236">
        <v>9.1</v>
      </c>
      <c r="N2401" s="229" t="s">
        <v>221</v>
      </c>
      <c r="O2401" s="250">
        <f>'MMA Rev-Exp Region 7'!AE$63</f>
        <v>0</v>
      </c>
      <c r="P2401" s="250">
        <f>'MMA Rev-Exp Region 7'!AF$63</f>
        <v>0</v>
      </c>
      <c r="Q2401" s="250">
        <f>'MMA Rev-Exp Region 7'!AG$63</f>
        <v>0</v>
      </c>
      <c r="R2401" s="250">
        <f>'MMA Rev-Exp Region 7'!AH$63</f>
        <v>0</v>
      </c>
      <c r="S2401" s="250">
        <f>'MMA Rev-Exp Region 7'!AI$63</f>
        <v>0</v>
      </c>
      <c r="T2401" s="250">
        <f>'MMA Rev-Exp Region 7'!AJ$63</f>
        <v>0</v>
      </c>
      <c r="U2401" s="250">
        <f>'MMA Rev-Exp Region 7'!AK$63</f>
        <v>0</v>
      </c>
      <c r="V2401" s="250">
        <f>'MMA Rev-Exp Region 7'!AL$63</f>
        <v>0</v>
      </c>
      <c r="W2401" s="250">
        <f>'MMA Rev-Exp Region 7'!AM$63</f>
        <v>0</v>
      </c>
    </row>
    <row r="2402" spans="5:23" x14ac:dyDescent="0.3">
      <c r="E2402" s="243">
        <f>Jurat!I$1</f>
        <v>0</v>
      </c>
      <c r="F2402" s="244">
        <f>Jurat!D$33</f>
        <v>0</v>
      </c>
      <c r="G2402" s="219" t="s">
        <v>555</v>
      </c>
      <c r="H2402" s="244">
        <v>42735</v>
      </c>
      <c r="I2402" s="219" t="s">
        <v>492</v>
      </c>
      <c r="J2402" s="219" t="s">
        <v>626</v>
      </c>
      <c r="K2402" s="219" t="s">
        <v>558</v>
      </c>
      <c r="L2402" s="219" t="s">
        <v>563</v>
      </c>
      <c r="M2402" s="236" t="s">
        <v>118</v>
      </c>
      <c r="N2402" s="229" t="s">
        <v>222</v>
      </c>
      <c r="O2402" s="250">
        <f>'MMA Rev-Exp Region 7'!AE$64</f>
        <v>0</v>
      </c>
      <c r="P2402" s="250">
        <f>'MMA Rev-Exp Region 7'!AF$64</f>
        <v>0</v>
      </c>
      <c r="Q2402" s="250">
        <f>'MMA Rev-Exp Region 7'!AG$64</f>
        <v>0</v>
      </c>
      <c r="R2402" s="250">
        <f>'MMA Rev-Exp Region 7'!AH$64</f>
        <v>0</v>
      </c>
      <c r="S2402" s="250">
        <f>'MMA Rev-Exp Region 7'!AI$64</f>
        <v>0</v>
      </c>
      <c r="T2402" s="250">
        <f>'MMA Rev-Exp Region 7'!AJ$64</f>
        <v>0</v>
      </c>
      <c r="U2402" s="250">
        <f>'MMA Rev-Exp Region 7'!AK$64</f>
        <v>0</v>
      </c>
      <c r="V2402" s="250">
        <f>'MMA Rev-Exp Region 7'!AL$64</f>
        <v>0</v>
      </c>
      <c r="W2402" s="250">
        <f>'MMA Rev-Exp Region 7'!AM$64</f>
        <v>0</v>
      </c>
    </row>
    <row r="2403" spans="5:23" x14ac:dyDescent="0.3">
      <c r="E2403" s="243">
        <f>Jurat!I$1</f>
        <v>0</v>
      </c>
      <c r="F2403" s="244">
        <f>Jurat!D$33</f>
        <v>0</v>
      </c>
      <c r="G2403" s="219" t="s">
        <v>555</v>
      </c>
      <c r="H2403" s="244">
        <v>42735</v>
      </c>
      <c r="I2403" s="219" t="s">
        <v>492</v>
      </c>
      <c r="J2403" s="219" t="s">
        <v>626</v>
      </c>
      <c r="K2403" s="219" t="s">
        <v>558</v>
      </c>
      <c r="L2403" s="219" t="s">
        <v>563</v>
      </c>
      <c r="M2403" s="236" t="s">
        <v>119</v>
      </c>
      <c r="N2403" s="229" t="s">
        <v>223</v>
      </c>
      <c r="O2403" s="250">
        <f>'MMA Rev-Exp Region 7'!AE$65</f>
        <v>0</v>
      </c>
      <c r="P2403" s="250">
        <f>'MMA Rev-Exp Region 7'!AF$65</f>
        <v>0</v>
      </c>
      <c r="Q2403" s="250">
        <f>'MMA Rev-Exp Region 7'!AG$65</f>
        <v>0</v>
      </c>
      <c r="R2403" s="250">
        <f>'MMA Rev-Exp Region 7'!AH$65</f>
        <v>0</v>
      </c>
      <c r="S2403" s="250">
        <f>'MMA Rev-Exp Region 7'!AI$65</f>
        <v>0</v>
      </c>
      <c r="T2403" s="250">
        <f>'MMA Rev-Exp Region 7'!AJ$65</f>
        <v>0</v>
      </c>
      <c r="U2403" s="250">
        <f>'MMA Rev-Exp Region 7'!AK$65</f>
        <v>0</v>
      </c>
      <c r="V2403" s="250">
        <f>'MMA Rev-Exp Region 7'!AL$65</f>
        <v>0</v>
      </c>
      <c r="W2403" s="250">
        <f>'MMA Rev-Exp Region 7'!AM$65</f>
        <v>0</v>
      </c>
    </row>
    <row r="2404" spans="5:23" x14ac:dyDescent="0.3">
      <c r="E2404" s="243">
        <f>Jurat!I$1</f>
        <v>0</v>
      </c>
      <c r="F2404" s="244">
        <f>Jurat!D$33</f>
        <v>0</v>
      </c>
      <c r="G2404" s="219" t="s">
        <v>555</v>
      </c>
      <c r="H2404" s="244">
        <v>42735</v>
      </c>
      <c r="I2404" s="219" t="s">
        <v>492</v>
      </c>
      <c r="J2404" s="219" t="s">
        <v>626</v>
      </c>
      <c r="K2404" s="219" t="s">
        <v>558</v>
      </c>
      <c r="L2404" s="219" t="s">
        <v>563</v>
      </c>
      <c r="M2404" s="236" t="s">
        <v>120</v>
      </c>
      <c r="N2404" s="229" t="s">
        <v>176</v>
      </c>
      <c r="O2404" s="250">
        <f>'MMA Rev-Exp Region 7'!AE$66</f>
        <v>0</v>
      </c>
      <c r="P2404" s="250">
        <f>'MMA Rev-Exp Region 7'!AF$66</f>
        <v>0</v>
      </c>
      <c r="Q2404" s="250">
        <f>'MMA Rev-Exp Region 7'!AG$66</f>
        <v>0</v>
      </c>
      <c r="R2404" s="250">
        <f>'MMA Rev-Exp Region 7'!AH$66</f>
        <v>0</v>
      </c>
      <c r="S2404" s="250">
        <f>'MMA Rev-Exp Region 7'!AI$66</f>
        <v>0</v>
      </c>
      <c r="T2404" s="250">
        <f>'MMA Rev-Exp Region 7'!AJ$66</f>
        <v>0</v>
      </c>
      <c r="U2404" s="250">
        <f>'MMA Rev-Exp Region 7'!AK$66</f>
        <v>0</v>
      </c>
      <c r="V2404" s="250">
        <f>'MMA Rev-Exp Region 7'!AL$66</f>
        <v>0</v>
      </c>
      <c r="W2404" s="250">
        <f>'MMA Rev-Exp Region 7'!AM$66</f>
        <v>0</v>
      </c>
    </row>
    <row r="2405" spans="5:23" x14ac:dyDescent="0.3">
      <c r="E2405" s="243">
        <f>Jurat!I$1</f>
        <v>0</v>
      </c>
      <c r="F2405" s="244">
        <f>Jurat!D$33</f>
        <v>0</v>
      </c>
      <c r="G2405" s="219" t="s">
        <v>555</v>
      </c>
      <c r="H2405" s="244">
        <v>42735</v>
      </c>
      <c r="I2405" s="219" t="s">
        <v>492</v>
      </c>
      <c r="J2405" s="219" t="s">
        <v>626</v>
      </c>
      <c r="K2405" s="219" t="s">
        <v>558</v>
      </c>
      <c r="L2405" s="219" t="s">
        <v>563</v>
      </c>
      <c r="M2405" s="236" t="s">
        <v>121</v>
      </c>
      <c r="N2405" s="229" t="s">
        <v>146</v>
      </c>
      <c r="O2405" s="250">
        <f>'MMA Rev-Exp Region 7'!AE$67</f>
        <v>0</v>
      </c>
      <c r="P2405" s="250">
        <f>'MMA Rev-Exp Region 7'!AF$67</f>
        <v>0</v>
      </c>
      <c r="Q2405" s="250">
        <f>'MMA Rev-Exp Region 7'!AG$67</f>
        <v>0</v>
      </c>
      <c r="R2405" s="250">
        <f>'MMA Rev-Exp Region 7'!AH$67</f>
        <v>0</v>
      </c>
      <c r="S2405" s="250">
        <f>'MMA Rev-Exp Region 7'!AI$67</f>
        <v>0</v>
      </c>
      <c r="T2405" s="250">
        <f>'MMA Rev-Exp Region 7'!AJ$67</f>
        <v>0</v>
      </c>
      <c r="U2405" s="250">
        <f>'MMA Rev-Exp Region 7'!AK$67</f>
        <v>0</v>
      </c>
      <c r="V2405" s="250">
        <f>'MMA Rev-Exp Region 7'!AL$67</f>
        <v>0</v>
      </c>
      <c r="W2405" s="250">
        <f>'MMA Rev-Exp Region 7'!AM$67</f>
        <v>0</v>
      </c>
    </row>
    <row r="2406" spans="5:23" x14ac:dyDescent="0.3">
      <c r="E2406" s="243">
        <f>Jurat!I$1</f>
        <v>0</v>
      </c>
      <c r="F2406" s="244">
        <f>Jurat!D$33</f>
        <v>0</v>
      </c>
      <c r="G2406" s="219" t="s">
        <v>555</v>
      </c>
      <c r="H2406" s="244">
        <v>42735</v>
      </c>
      <c r="I2406" s="219" t="s">
        <v>492</v>
      </c>
      <c r="J2406" s="219" t="s">
        <v>626</v>
      </c>
      <c r="K2406" s="219" t="s">
        <v>558</v>
      </c>
      <c r="L2406" s="219" t="s">
        <v>563</v>
      </c>
      <c r="M2406" s="236" t="s">
        <v>122</v>
      </c>
      <c r="N2406" s="229" t="s">
        <v>178</v>
      </c>
      <c r="O2406" s="250">
        <f>'MMA Rev-Exp Region 7'!AE$68</f>
        <v>0</v>
      </c>
      <c r="P2406" s="250">
        <f>'MMA Rev-Exp Region 7'!AF$68</f>
        <v>0</v>
      </c>
      <c r="Q2406" s="250">
        <f>'MMA Rev-Exp Region 7'!AG$68</f>
        <v>0</v>
      </c>
      <c r="R2406" s="250">
        <f>'MMA Rev-Exp Region 7'!AH$68</f>
        <v>0</v>
      </c>
      <c r="S2406" s="250">
        <f>'MMA Rev-Exp Region 7'!AI$68</f>
        <v>0</v>
      </c>
      <c r="T2406" s="250">
        <f>'MMA Rev-Exp Region 7'!AJ$68</f>
        <v>0</v>
      </c>
      <c r="U2406" s="250">
        <f>'MMA Rev-Exp Region 7'!AK$68</f>
        <v>0</v>
      </c>
      <c r="V2406" s="250">
        <f>'MMA Rev-Exp Region 7'!AL$68</f>
        <v>0</v>
      </c>
      <c r="W2406" s="250">
        <f>'MMA Rev-Exp Region 7'!AM$68</f>
        <v>0</v>
      </c>
    </row>
    <row r="2407" spans="5:23" x14ac:dyDescent="0.3">
      <c r="E2407" s="243">
        <f>Jurat!I$1</f>
        <v>0</v>
      </c>
      <c r="F2407" s="244">
        <f>Jurat!D$33</f>
        <v>0</v>
      </c>
      <c r="G2407" s="219" t="s">
        <v>555</v>
      </c>
      <c r="H2407" s="244">
        <v>42735</v>
      </c>
      <c r="I2407" s="219" t="s">
        <v>492</v>
      </c>
      <c r="J2407" s="219" t="s">
        <v>626</v>
      </c>
      <c r="K2407" s="219" t="s">
        <v>558</v>
      </c>
      <c r="L2407" s="219" t="s">
        <v>563</v>
      </c>
      <c r="M2407" s="236" t="s">
        <v>123</v>
      </c>
      <c r="N2407" s="229" t="s">
        <v>585</v>
      </c>
      <c r="O2407" s="250">
        <f>'MMA Rev-Exp Region 7'!AE$69</f>
        <v>0</v>
      </c>
      <c r="P2407" s="250">
        <f>'MMA Rev-Exp Region 7'!AF$69</f>
        <v>0</v>
      </c>
      <c r="Q2407" s="250">
        <f>'MMA Rev-Exp Region 7'!AG$69</f>
        <v>0</v>
      </c>
      <c r="R2407" s="250">
        <f>'MMA Rev-Exp Region 7'!AH$69</f>
        <v>0</v>
      </c>
      <c r="S2407" s="250">
        <f>'MMA Rev-Exp Region 7'!AI$69</f>
        <v>0</v>
      </c>
      <c r="T2407" s="250">
        <f>'MMA Rev-Exp Region 7'!AJ$69</f>
        <v>0</v>
      </c>
      <c r="U2407" s="250">
        <f>'MMA Rev-Exp Region 7'!AK$69</f>
        <v>0</v>
      </c>
      <c r="V2407" s="250">
        <f>'MMA Rev-Exp Region 7'!AL$69</f>
        <v>0</v>
      </c>
      <c r="W2407" s="250">
        <f>'MMA Rev-Exp Region 7'!AM$69</f>
        <v>0</v>
      </c>
    </row>
    <row r="2408" spans="5:23" x14ac:dyDescent="0.3">
      <c r="E2408" s="243">
        <f>Jurat!I$1</f>
        <v>0</v>
      </c>
      <c r="F2408" s="244">
        <f>Jurat!D$33</f>
        <v>0</v>
      </c>
      <c r="G2408" s="219" t="s">
        <v>555</v>
      </c>
      <c r="H2408" s="244">
        <v>42735</v>
      </c>
      <c r="I2408" s="219" t="s">
        <v>492</v>
      </c>
      <c r="J2408" s="219" t="s">
        <v>626</v>
      </c>
      <c r="K2408" s="219" t="s">
        <v>558</v>
      </c>
      <c r="L2408" s="219" t="s">
        <v>6</v>
      </c>
      <c r="M2408" s="236" t="s">
        <v>129</v>
      </c>
      <c r="N2408" s="229" t="s">
        <v>224</v>
      </c>
      <c r="O2408" s="250">
        <f>'MMA Rev-Exp Region 7'!AE$71</f>
        <v>0</v>
      </c>
      <c r="P2408" s="250">
        <f>'MMA Rev-Exp Region 7'!AF$71</f>
        <v>0</v>
      </c>
      <c r="Q2408" s="250">
        <f>'MMA Rev-Exp Region 7'!AG$71</f>
        <v>0</v>
      </c>
      <c r="R2408" s="250">
        <f>'MMA Rev-Exp Region 7'!AH$71</f>
        <v>0</v>
      </c>
      <c r="S2408" s="250">
        <f>'MMA Rev-Exp Region 7'!AI$71</f>
        <v>0</v>
      </c>
      <c r="T2408" s="250">
        <f>'MMA Rev-Exp Region 7'!AJ$71</f>
        <v>0</v>
      </c>
      <c r="U2408" s="250">
        <f>'MMA Rev-Exp Region 7'!AK$71</f>
        <v>0</v>
      </c>
      <c r="V2408" s="250">
        <f>'MMA Rev-Exp Region 7'!AL$71</f>
        <v>0</v>
      </c>
      <c r="W2408" s="250">
        <f>'MMA Rev-Exp Region 7'!AM$71</f>
        <v>0</v>
      </c>
    </row>
    <row r="2409" spans="5:23" x14ac:dyDescent="0.3">
      <c r="E2409" s="243">
        <f>Jurat!I$1</f>
        <v>0</v>
      </c>
      <c r="F2409" s="244">
        <f>Jurat!D$33</f>
        <v>0</v>
      </c>
      <c r="G2409" s="219" t="s">
        <v>555</v>
      </c>
      <c r="H2409" s="244">
        <v>42735</v>
      </c>
      <c r="I2409" s="219" t="s">
        <v>492</v>
      </c>
      <c r="J2409" s="219" t="s">
        <v>626</v>
      </c>
      <c r="K2409" s="219" t="s">
        <v>558</v>
      </c>
      <c r="L2409" s="219" t="s">
        <v>6</v>
      </c>
      <c r="M2409" s="236" t="s">
        <v>50</v>
      </c>
      <c r="N2409" s="229" t="s">
        <v>179</v>
      </c>
      <c r="O2409" s="250">
        <f>'MMA Rev-Exp Region 7'!AE$72</f>
        <v>0</v>
      </c>
      <c r="P2409" s="250">
        <f>'MMA Rev-Exp Region 7'!AF$72</f>
        <v>0</v>
      </c>
      <c r="Q2409" s="250">
        <f>'MMA Rev-Exp Region 7'!AG$72</f>
        <v>0</v>
      </c>
      <c r="R2409" s="250">
        <f>'MMA Rev-Exp Region 7'!AH$72</f>
        <v>0</v>
      </c>
      <c r="S2409" s="250">
        <f>'MMA Rev-Exp Region 7'!AI$72</f>
        <v>0</v>
      </c>
      <c r="T2409" s="250">
        <f>'MMA Rev-Exp Region 7'!AJ$72</f>
        <v>0</v>
      </c>
      <c r="U2409" s="250">
        <f>'MMA Rev-Exp Region 7'!AK$72</f>
        <v>0</v>
      </c>
      <c r="V2409" s="250">
        <f>'MMA Rev-Exp Region 7'!AL$72</f>
        <v>0</v>
      </c>
      <c r="W2409" s="250">
        <f>'MMA Rev-Exp Region 7'!AM$72</f>
        <v>0</v>
      </c>
    </row>
    <row r="2410" spans="5:23" x14ac:dyDescent="0.3">
      <c r="E2410" s="243">
        <f>Jurat!I$1</f>
        <v>0</v>
      </c>
      <c r="F2410" s="244">
        <f>Jurat!D$33</f>
        <v>0</v>
      </c>
      <c r="G2410" s="219" t="s">
        <v>555</v>
      </c>
      <c r="H2410" s="244">
        <v>42735</v>
      </c>
      <c r="I2410" s="219" t="s">
        <v>492</v>
      </c>
      <c r="J2410" s="219" t="s">
        <v>626</v>
      </c>
      <c r="K2410" s="219" t="s">
        <v>558</v>
      </c>
      <c r="L2410" s="219" t="s">
        <v>6</v>
      </c>
      <c r="M2410" s="236" t="s">
        <v>51</v>
      </c>
      <c r="N2410" s="229" t="s">
        <v>180</v>
      </c>
      <c r="O2410" s="250">
        <f>'MMA Rev-Exp Region 7'!AE$73</f>
        <v>0</v>
      </c>
      <c r="P2410" s="250">
        <f>'MMA Rev-Exp Region 7'!AF$73</f>
        <v>0</v>
      </c>
      <c r="Q2410" s="250">
        <f>'MMA Rev-Exp Region 7'!AG$73</f>
        <v>0</v>
      </c>
      <c r="R2410" s="250">
        <f>'MMA Rev-Exp Region 7'!AH$73</f>
        <v>0</v>
      </c>
      <c r="S2410" s="250">
        <f>'MMA Rev-Exp Region 7'!AI$73</f>
        <v>0</v>
      </c>
      <c r="T2410" s="250">
        <f>'MMA Rev-Exp Region 7'!AJ$73</f>
        <v>0</v>
      </c>
      <c r="U2410" s="250">
        <f>'MMA Rev-Exp Region 7'!AK$73</f>
        <v>0</v>
      </c>
      <c r="V2410" s="250">
        <f>'MMA Rev-Exp Region 7'!AL$73</f>
        <v>0</v>
      </c>
      <c r="W2410" s="250">
        <f>'MMA Rev-Exp Region 7'!AM$73</f>
        <v>0</v>
      </c>
    </row>
    <row r="2411" spans="5:23" x14ac:dyDescent="0.3">
      <c r="E2411" s="243">
        <f>Jurat!I$1</f>
        <v>0</v>
      </c>
      <c r="F2411" s="244">
        <f>Jurat!D$33</f>
        <v>0</v>
      </c>
      <c r="G2411" s="219" t="s">
        <v>555</v>
      </c>
      <c r="H2411" s="244">
        <v>42735</v>
      </c>
      <c r="I2411" s="219" t="s">
        <v>492</v>
      </c>
      <c r="J2411" s="219" t="s">
        <v>626</v>
      </c>
      <c r="K2411" s="219" t="s">
        <v>558</v>
      </c>
      <c r="L2411" s="219" t="s">
        <v>6</v>
      </c>
      <c r="M2411" s="236" t="s">
        <v>181</v>
      </c>
      <c r="N2411" s="229" t="s">
        <v>577</v>
      </c>
      <c r="O2411" s="250">
        <f>'MMA Rev-Exp Region 7'!AE$74</f>
        <v>0</v>
      </c>
      <c r="P2411" s="250">
        <f>'MMA Rev-Exp Region 7'!AF$74</f>
        <v>0</v>
      </c>
      <c r="Q2411" s="250">
        <f>'MMA Rev-Exp Region 7'!AG$74</f>
        <v>0</v>
      </c>
      <c r="R2411" s="250">
        <f>'MMA Rev-Exp Region 7'!AH$74</f>
        <v>0</v>
      </c>
      <c r="S2411" s="250">
        <f>'MMA Rev-Exp Region 7'!AI$74</f>
        <v>0</v>
      </c>
      <c r="T2411" s="250">
        <f>'MMA Rev-Exp Region 7'!AJ$74</f>
        <v>0</v>
      </c>
      <c r="U2411" s="250">
        <f>'MMA Rev-Exp Region 7'!AK$74</f>
        <v>0</v>
      </c>
      <c r="V2411" s="250">
        <f>'MMA Rev-Exp Region 7'!AL$74</f>
        <v>0</v>
      </c>
      <c r="W2411" s="250">
        <f>'MMA Rev-Exp Region 7'!AM$74</f>
        <v>0</v>
      </c>
    </row>
    <row r="2412" spans="5:23" x14ac:dyDescent="0.3">
      <c r="E2412" s="243">
        <f>Jurat!I$1</f>
        <v>0</v>
      </c>
      <c r="F2412" s="244">
        <f>Jurat!D$33</f>
        <v>0</v>
      </c>
      <c r="G2412" s="219" t="s">
        <v>555</v>
      </c>
      <c r="H2412" s="244">
        <v>42735</v>
      </c>
      <c r="I2412" s="219" t="s">
        <v>492</v>
      </c>
      <c r="J2412" s="219" t="s">
        <v>626</v>
      </c>
      <c r="K2412" s="219" t="s">
        <v>558</v>
      </c>
      <c r="L2412" s="219" t="s">
        <v>547</v>
      </c>
      <c r="M2412" s="237" t="s">
        <v>132</v>
      </c>
      <c r="N2412" s="228" t="s">
        <v>36</v>
      </c>
      <c r="O2412" s="250">
        <f>'MMA Rev-Exp Region 7'!AE$80</f>
        <v>0</v>
      </c>
      <c r="P2412" s="250">
        <f>'MMA Rev-Exp Region 7'!AF$80</f>
        <v>0</v>
      </c>
      <c r="Q2412" s="250">
        <f>'MMA Rev-Exp Region 7'!AG$80</f>
        <v>0</v>
      </c>
      <c r="R2412" s="250">
        <f>'MMA Rev-Exp Region 7'!AH$80</f>
        <v>0</v>
      </c>
      <c r="S2412" s="250">
        <f>'MMA Rev-Exp Region 7'!AI$80</f>
        <v>0</v>
      </c>
      <c r="T2412" s="250">
        <f>'MMA Rev-Exp Region 7'!AJ$80</f>
        <v>0</v>
      </c>
      <c r="U2412" s="250">
        <f>'MMA Rev-Exp Region 7'!AK$80</f>
        <v>0</v>
      </c>
      <c r="V2412" s="250">
        <f>'MMA Rev-Exp Region 7'!AL$80</f>
        <v>0</v>
      </c>
      <c r="W2412" s="250">
        <f>'MMA Rev-Exp Region 7'!AM$80</f>
        <v>0</v>
      </c>
    </row>
    <row r="2413" spans="5:23" x14ac:dyDescent="0.3">
      <c r="E2413" s="243">
        <f>Jurat!I$1</f>
        <v>0</v>
      </c>
      <c r="F2413" s="244">
        <f>Jurat!D$33</f>
        <v>0</v>
      </c>
      <c r="G2413" s="219" t="s">
        <v>555</v>
      </c>
      <c r="H2413" s="244">
        <v>42735</v>
      </c>
      <c r="I2413" s="219" t="s">
        <v>492</v>
      </c>
      <c r="J2413" s="219" t="s">
        <v>626</v>
      </c>
      <c r="K2413" s="219" t="s">
        <v>558</v>
      </c>
      <c r="L2413" s="219" t="s">
        <v>547</v>
      </c>
      <c r="M2413" s="237" t="s">
        <v>182</v>
      </c>
      <c r="N2413" s="228" t="s">
        <v>148</v>
      </c>
      <c r="O2413" s="250">
        <f>'MMA Rev-Exp Region 7'!AE$81</f>
        <v>0</v>
      </c>
      <c r="P2413" s="250">
        <f>'MMA Rev-Exp Region 7'!AF$81</f>
        <v>0</v>
      </c>
      <c r="Q2413" s="250">
        <f>'MMA Rev-Exp Region 7'!AG$81</f>
        <v>0</v>
      </c>
      <c r="R2413" s="250">
        <f>'MMA Rev-Exp Region 7'!AH$81</f>
        <v>0</v>
      </c>
      <c r="S2413" s="250">
        <f>'MMA Rev-Exp Region 7'!AI$81</f>
        <v>0</v>
      </c>
      <c r="T2413" s="250">
        <f>'MMA Rev-Exp Region 7'!AJ$81</f>
        <v>0</v>
      </c>
      <c r="U2413" s="250">
        <f>'MMA Rev-Exp Region 7'!AK$81</f>
        <v>0</v>
      </c>
      <c r="V2413" s="250">
        <f>'MMA Rev-Exp Region 7'!AL$81</f>
        <v>0</v>
      </c>
      <c r="W2413" s="250">
        <f>'MMA Rev-Exp Region 7'!AM$81</f>
        <v>0</v>
      </c>
    </row>
    <row r="2414" spans="5:23" x14ac:dyDescent="0.3">
      <c r="E2414" s="243">
        <f>Jurat!I$1</f>
        <v>0</v>
      </c>
      <c r="F2414" s="244">
        <f>Jurat!D$33</f>
        <v>0</v>
      </c>
      <c r="G2414" s="219" t="s">
        <v>555</v>
      </c>
      <c r="H2414" s="244">
        <v>42735</v>
      </c>
      <c r="I2414" s="219" t="s">
        <v>492</v>
      </c>
      <c r="J2414" s="219" t="s">
        <v>626</v>
      </c>
      <c r="K2414" s="219" t="s">
        <v>558</v>
      </c>
      <c r="L2414" s="219" t="s">
        <v>547</v>
      </c>
      <c r="M2414" s="237" t="s">
        <v>184</v>
      </c>
      <c r="N2414" s="228" t="s">
        <v>44</v>
      </c>
      <c r="O2414" s="250">
        <f>'MMA Rev-Exp Region 7'!AE$83</f>
        <v>0</v>
      </c>
      <c r="P2414" s="250">
        <f>'MMA Rev-Exp Region 7'!AF$83</f>
        <v>0</v>
      </c>
      <c r="Q2414" s="250">
        <f>'MMA Rev-Exp Region 7'!AG$83</f>
        <v>0</v>
      </c>
      <c r="R2414" s="250">
        <f>'MMA Rev-Exp Region 7'!AH$83</f>
        <v>0</v>
      </c>
      <c r="S2414" s="250">
        <f>'MMA Rev-Exp Region 7'!AI$83</f>
        <v>0</v>
      </c>
      <c r="T2414" s="250">
        <f>'MMA Rev-Exp Region 7'!AJ$83</f>
        <v>0</v>
      </c>
      <c r="U2414" s="250">
        <f>'MMA Rev-Exp Region 7'!AK$83</f>
        <v>0</v>
      </c>
      <c r="V2414" s="250">
        <f>'MMA Rev-Exp Region 7'!AL$83</f>
        <v>0</v>
      </c>
      <c r="W2414" s="250">
        <f>'MMA Rev-Exp Region 7'!AM$83</f>
        <v>0</v>
      </c>
    </row>
    <row r="2415" spans="5:23" x14ac:dyDescent="0.3">
      <c r="E2415" s="243">
        <f>Jurat!I$1</f>
        <v>0</v>
      </c>
      <c r="F2415" s="244">
        <f>Jurat!D$33</f>
        <v>0</v>
      </c>
      <c r="G2415" s="219" t="s">
        <v>555</v>
      </c>
      <c r="H2415" s="244">
        <v>42735</v>
      </c>
      <c r="I2415" s="219" t="s">
        <v>492</v>
      </c>
      <c r="J2415" s="219" t="s">
        <v>626</v>
      </c>
      <c r="K2415" s="219" t="s">
        <v>558</v>
      </c>
      <c r="L2415" s="219" t="s">
        <v>547</v>
      </c>
      <c r="M2415" s="237" t="s">
        <v>185</v>
      </c>
      <c r="N2415" s="228" t="s">
        <v>427</v>
      </c>
      <c r="O2415" s="250">
        <f>'MMA Rev-Exp Region 7'!AE$84</f>
        <v>0</v>
      </c>
      <c r="P2415" s="250">
        <f>'MMA Rev-Exp Region 7'!AF$84</f>
        <v>0</v>
      </c>
      <c r="Q2415" s="250">
        <f>'MMA Rev-Exp Region 7'!AG$84</f>
        <v>0</v>
      </c>
      <c r="R2415" s="250">
        <f>'MMA Rev-Exp Region 7'!AH$84</f>
        <v>0</v>
      </c>
      <c r="S2415" s="250">
        <f>'MMA Rev-Exp Region 7'!AI$84</f>
        <v>0</v>
      </c>
      <c r="T2415" s="250">
        <f>'MMA Rev-Exp Region 7'!AJ$84</f>
        <v>0</v>
      </c>
      <c r="U2415" s="250">
        <f>'MMA Rev-Exp Region 7'!AK$84</f>
        <v>0</v>
      </c>
      <c r="V2415" s="250">
        <f>'MMA Rev-Exp Region 7'!AL$84</f>
        <v>0</v>
      </c>
      <c r="W2415" s="250">
        <f>'MMA Rev-Exp Region 7'!AM$84</f>
        <v>0</v>
      </c>
    </row>
    <row r="2416" spans="5:23" x14ac:dyDescent="0.3">
      <c r="E2416" s="243">
        <f>Jurat!I$1</f>
        <v>0</v>
      </c>
      <c r="F2416" s="244">
        <f>Jurat!D$33</f>
        <v>0</v>
      </c>
      <c r="G2416" s="219" t="s">
        <v>555</v>
      </c>
      <c r="H2416" s="244">
        <v>42735</v>
      </c>
      <c r="I2416" s="219" t="s">
        <v>492</v>
      </c>
      <c r="J2416" s="219" t="s">
        <v>626</v>
      </c>
      <c r="K2416" s="219" t="s">
        <v>564</v>
      </c>
      <c r="L2416" s="219" t="s">
        <v>549</v>
      </c>
      <c r="M2416" s="236" t="s">
        <v>133</v>
      </c>
      <c r="N2416" s="228" t="s">
        <v>30</v>
      </c>
      <c r="O2416" s="250">
        <f>'MMA Rev-Exp Region 7'!AE$89</f>
        <v>0</v>
      </c>
      <c r="P2416" s="250">
        <v>0</v>
      </c>
      <c r="Q2416" s="250">
        <v>0</v>
      </c>
      <c r="R2416" s="250">
        <v>0</v>
      </c>
      <c r="S2416" s="250">
        <v>0</v>
      </c>
      <c r="T2416" s="250">
        <v>0</v>
      </c>
      <c r="U2416" s="250">
        <v>0</v>
      </c>
      <c r="V2416" s="250">
        <v>0</v>
      </c>
      <c r="W2416" s="250">
        <v>0</v>
      </c>
    </row>
    <row r="2417" spans="5:23" x14ac:dyDescent="0.3">
      <c r="E2417" s="243">
        <f>Jurat!I$1</f>
        <v>0</v>
      </c>
      <c r="F2417" s="244">
        <f>Jurat!D$33</f>
        <v>0</v>
      </c>
      <c r="G2417" s="219" t="s">
        <v>555</v>
      </c>
      <c r="H2417" s="244">
        <v>42735</v>
      </c>
      <c r="I2417" s="219" t="s">
        <v>492</v>
      </c>
      <c r="J2417" s="219" t="s">
        <v>626</v>
      </c>
      <c r="K2417" s="219" t="s">
        <v>564</v>
      </c>
      <c r="L2417" s="219" t="s">
        <v>549</v>
      </c>
      <c r="M2417" s="236" t="s">
        <v>134</v>
      </c>
      <c r="N2417" s="231" t="s">
        <v>109</v>
      </c>
      <c r="O2417" s="250">
        <f>'MMA Rev-Exp Region 7'!AE$90</f>
        <v>0</v>
      </c>
      <c r="P2417" s="250">
        <v>0</v>
      </c>
      <c r="Q2417" s="250">
        <v>0</v>
      </c>
      <c r="R2417" s="250">
        <v>0</v>
      </c>
      <c r="S2417" s="250">
        <v>0</v>
      </c>
      <c r="T2417" s="250">
        <v>0</v>
      </c>
      <c r="U2417" s="250">
        <v>0</v>
      </c>
      <c r="V2417" s="250">
        <v>0</v>
      </c>
      <c r="W2417" s="250">
        <v>0</v>
      </c>
    </row>
    <row r="2418" spans="5:23" x14ac:dyDescent="0.3">
      <c r="E2418" s="243">
        <f>Jurat!I$1</f>
        <v>0</v>
      </c>
      <c r="F2418" s="244">
        <f>Jurat!D$33</f>
        <v>0</v>
      </c>
      <c r="G2418" s="219" t="s">
        <v>555</v>
      </c>
      <c r="H2418" s="244">
        <v>42735</v>
      </c>
      <c r="I2418" s="219" t="s">
        <v>492</v>
      </c>
      <c r="J2418" s="219" t="s">
        <v>626</v>
      </c>
      <c r="K2418" s="219" t="s">
        <v>564</v>
      </c>
      <c r="L2418" s="219" t="s">
        <v>549</v>
      </c>
      <c r="M2418" s="236" t="s">
        <v>135</v>
      </c>
      <c r="N2418" s="228" t="s">
        <v>110</v>
      </c>
      <c r="O2418" s="250">
        <f>'MMA Rev-Exp Region 7'!AE$91</f>
        <v>0</v>
      </c>
      <c r="P2418" s="250">
        <v>0</v>
      </c>
      <c r="Q2418" s="250">
        <v>0</v>
      </c>
      <c r="R2418" s="250">
        <v>0</v>
      </c>
      <c r="S2418" s="250">
        <v>0</v>
      </c>
      <c r="T2418" s="250">
        <v>0</v>
      </c>
      <c r="U2418" s="250">
        <v>0</v>
      </c>
      <c r="V2418" s="250">
        <v>0</v>
      </c>
      <c r="W2418" s="250">
        <v>0</v>
      </c>
    </row>
    <row r="2419" spans="5:23" x14ac:dyDescent="0.3">
      <c r="E2419" s="243">
        <f>Jurat!I$1</f>
        <v>0</v>
      </c>
      <c r="F2419" s="244">
        <f>Jurat!D$33</f>
        <v>0</v>
      </c>
      <c r="G2419" s="219" t="s">
        <v>555</v>
      </c>
      <c r="H2419" s="244">
        <v>42735</v>
      </c>
      <c r="I2419" s="219" t="s">
        <v>492</v>
      </c>
      <c r="J2419" s="219" t="s">
        <v>626</v>
      </c>
      <c r="K2419" s="219" t="s">
        <v>564</v>
      </c>
      <c r="L2419" s="219" t="s">
        <v>549</v>
      </c>
      <c r="M2419" s="239" t="s">
        <v>136</v>
      </c>
      <c r="N2419" s="228" t="s">
        <v>111</v>
      </c>
      <c r="O2419" s="250">
        <f>'MMA Rev-Exp Region 7'!AE$92</f>
        <v>0</v>
      </c>
      <c r="P2419" s="250">
        <v>0</v>
      </c>
      <c r="Q2419" s="250">
        <v>0</v>
      </c>
      <c r="R2419" s="250">
        <v>0</v>
      </c>
      <c r="S2419" s="250">
        <v>0</v>
      </c>
      <c r="T2419" s="250">
        <v>0</v>
      </c>
      <c r="U2419" s="250">
        <v>0</v>
      </c>
      <c r="V2419" s="250">
        <v>0</v>
      </c>
      <c r="W2419" s="250">
        <v>0</v>
      </c>
    </row>
    <row r="2420" spans="5:23" x14ac:dyDescent="0.3">
      <c r="E2420" s="243">
        <f>Jurat!I$1</f>
        <v>0</v>
      </c>
      <c r="F2420" s="244">
        <f>Jurat!D$33</f>
        <v>0</v>
      </c>
      <c r="G2420" s="219" t="s">
        <v>555</v>
      </c>
      <c r="H2420" s="244">
        <v>42735</v>
      </c>
      <c r="I2420" s="219" t="s">
        <v>492</v>
      </c>
      <c r="J2420" s="219" t="s">
        <v>626</v>
      </c>
      <c r="K2420" s="219" t="s">
        <v>564</v>
      </c>
      <c r="L2420" s="219" t="s">
        <v>549</v>
      </c>
      <c r="M2420" s="239" t="s">
        <v>137</v>
      </c>
      <c r="N2420" s="228" t="s">
        <v>112</v>
      </c>
      <c r="O2420" s="250">
        <f>'MMA Rev-Exp Region 7'!AE$93</f>
        <v>0</v>
      </c>
      <c r="P2420" s="250">
        <v>0</v>
      </c>
      <c r="Q2420" s="250">
        <v>0</v>
      </c>
      <c r="R2420" s="250">
        <v>0</v>
      </c>
      <c r="S2420" s="250">
        <v>0</v>
      </c>
      <c r="T2420" s="250">
        <v>0</v>
      </c>
      <c r="U2420" s="250">
        <v>0</v>
      </c>
      <c r="V2420" s="250">
        <v>0</v>
      </c>
      <c r="W2420" s="250">
        <v>0</v>
      </c>
    </row>
    <row r="2421" spans="5:23" x14ac:dyDescent="0.3">
      <c r="E2421" s="243">
        <f>Jurat!I$1</f>
        <v>0</v>
      </c>
      <c r="F2421" s="244">
        <f>Jurat!D$33</f>
        <v>0</v>
      </c>
      <c r="G2421" s="219" t="s">
        <v>555</v>
      </c>
      <c r="H2421" s="244">
        <v>42735</v>
      </c>
      <c r="I2421" s="219" t="s">
        <v>492</v>
      </c>
      <c r="J2421" s="219" t="s">
        <v>626</v>
      </c>
      <c r="K2421" s="219" t="s">
        <v>564</v>
      </c>
      <c r="L2421" s="219" t="s">
        <v>549</v>
      </c>
      <c r="M2421" s="236" t="s">
        <v>138</v>
      </c>
      <c r="N2421" s="231" t="s">
        <v>31</v>
      </c>
      <c r="O2421" s="250">
        <f>'MMA Rev-Exp Region 7'!AE$94</f>
        <v>0</v>
      </c>
      <c r="P2421" s="250">
        <v>0</v>
      </c>
      <c r="Q2421" s="250">
        <v>0</v>
      </c>
      <c r="R2421" s="250">
        <v>0</v>
      </c>
      <c r="S2421" s="250">
        <v>0</v>
      </c>
      <c r="T2421" s="250">
        <v>0</v>
      </c>
      <c r="U2421" s="250">
        <v>0</v>
      </c>
      <c r="V2421" s="250">
        <v>0</v>
      </c>
      <c r="W2421" s="250">
        <v>0</v>
      </c>
    </row>
    <row r="2422" spans="5:23" x14ac:dyDescent="0.3">
      <c r="E2422" s="243">
        <f>Jurat!I$1</f>
        <v>0</v>
      </c>
      <c r="F2422" s="244">
        <f>Jurat!D$33</f>
        <v>0</v>
      </c>
      <c r="G2422" s="219" t="s">
        <v>555</v>
      </c>
      <c r="H2422" s="244">
        <v>42735</v>
      </c>
      <c r="I2422" s="219" t="s">
        <v>492</v>
      </c>
      <c r="J2422" s="219" t="s">
        <v>626</v>
      </c>
      <c r="K2422" s="219" t="s">
        <v>550</v>
      </c>
      <c r="L2422" s="219" t="s">
        <v>550</v>
      </c>
      <c r="M2422" s="237" t="s">
        <v>140</v>
      </c>
      <c r="N2422" s="231" t="s">
        <v>424</v>
      </c>
      <c r="O2422" s="250">
        <f>'MMA Rev-Exp Region 7'!AE$96</f>
        <v>0</v>
      </c>
      <c r="P2422" s="250">
        <v>0</v>
      </c>
      <c r="Q2422" s="250">
        <v>0</v>
      </c>
      <c r="R2422" s="250">
        <v>0</v>
      </c>
      <c r="S2422" s="250">
        <v>0</v>
      </c>
      <c r="T2422" s="250">
        <v>0</v>
      </c>
      <c r="U2422" s="250">
        <v>0</v>
      </c>
      <c r="V2422" s="250">
        <v>0</v>
      </c>
      <c r="W2422" s="250">
        <v>0</v>
      </c>
    </row>
    <row r="2423" spans="5:23" x14ac:dyDescent="0.3">
      <c r="E2423" s="243">
        <f>Jurat!I$1</f>
        <v>0</v>
      </c>
      <c r="F2423" s="244">
        <f>Jurat!D$33</f>
        <v>0</v>
      </c>
      <c r="G2423" s="219" t="s">
        <v>555</v>
      </c>
      <c r="H2423" s="244">
        <v>42735</v>
      </c>
      <c r="I2423" s="219" t="s">
        <v>492</v>
      </c>
      <c r="J2423" s="219" t="s">
        <v>626</v>
      </c>
      <c r="K2423" s="219" t="s">
        <v>550</v>
      </c>
      <c r="L2423" s="219" t="s">
        <v>550</v>
      </c>
      <c r="M2423" s="237" t="s">
        <v>141</v>
      </c>
      <c r="N2423" s="231" t="s">
        <v>417</v>
      </c>
      <c r="O2423" s="250">
        <f>'MMA Rev-Exp Region 7'!AE$97</f>
        <v>0</v>
      </c>
      <c r="P2423" s="250">
        <v>0</v>
      </c>
      <c r="Q2423" s="250">
        <v>0</v>
      </c>
      <c r="R2423" s="250">
        <v>0</v>
      </c>
      <c r="S2423" s="250">
        <v>0</v>
      </c>
      <c r="T2423" s="250">
        <v>0</v>
      </c>
      <c r="U2423" s="250">
        <v>0</v>
      </c>
      <c r="V2423" s="250">
        <v>0</v>
      </c>
      <c r="W2423" s="250">
        <v>0</v>
      </c>
    </row>
    <row r="2424" spans="5:23" ht="28.8" x14ac:dyDescent="0.3">
      <c r="E2424" s="243">
        <f>Jurat!I$1</f>
        <v>0</v>
      </c>
      <c r="F2424" s="244">
        <f>Jurat!D$33</f>
        <v>0</v>
      </c>
      <c r="G2424" s="219" t="s">
        <v>555</v>
      </c>
      <c r="H2424" s="244">
        <v>42735</v>
      </c>
      <c r="I2424" s="219" t="s">
        <v>492</v>
      </c>
      <c r="J2424" s="219" t="s">
        <v>626</v>
      </c>
      <c r="K2424" s="219" t="s">
        <v>550</v>
      </c>
      <c r="L2424" s="219" t="s">
        <v>550</v>
      </c>
      <c r="M2424" s="237" t="s">
        <v>142</v>
      </c>
      <c r="N2424" s="231" t="s">
        <v>197</v>
      </c>
      <c r="O2424" s="250">
        <f>'MMA Rev-Exp Region 7'!AE$98</f>
        <v>0</v>
      </c>
      <c r="P2424" s="250">
        <v>0</v>
      </c>
      <c r="Q2424" s="250">
        <v>0</v>
      </c>
      <c r="R2424" s="250">
        <v>0</v>
      </c>
      <c r="S2424" s="250">
        <v>0</v>
      </c>
      <c r="T2424" s="250">
        <v>0</v>
      </c>
      <c r="U2424" s="250">
        <v>0</v>
      </c>
      <c r="V2424" s="250">
        <v>0</v>
      </c>
      <c r="W2424" s="250">
        <v>0</v>
      </c>
    </row>
    <row r="2425" spans="5:23" x14ac:dyDescent="0.3">
      <c r="E2425" s="243">
        <f>Jurat!I$1</f>
        <v>0</v>
      </c>
      <c r="F2425" s="244">
        <f>Jurat!D$33</f>
        <v>0</v>
      </c>
      <c r="G2425" s="219" t="s">
        <v>555</v>
      </c>
      <c r="H2425" s="244">
        <v>42735</v>
      </c>
      <c r="I2425" s="219" t="s">
        <v>492</v>
      </c>
      <c r="J2425" s="219" t="s">
        <v>627</v>
      </c>
      <c r="K2425" s="234" t="s">
        <v>29</v>
      </c>
      <c r="L2425" s="234" t="s">
        <v>29</v>
      </c>
      <c r="M2425" s="237" t="s">
        <v>325</v>
      </c>
      <c r="N2425" s="231" t="s">
        <v>29</v>
      </c>
      <c r="O2425" s="250">
        <f>'MMA Rev-Exp Region 7'!AE$105</f>
        <v>0</v>
      </c>
      <c r="P2425" s="250">
        <v>0</v>
      </c>
      <c r="Q2425" s="250">
        <v>0</v>
      </c>
      <c r="R2425" s="250">
        <v>0</v>
      </c>
      <c r="S2425" s="250">
        <v>0</v>
      </c>
      <c r="T2425" s="250">
        <v>0</v>
      </c>
      <c r="U2425" s="250">
        <v>0</v>
      </c>
      <c r="V2425" s="250">
        <v>0</v>
      </c>
      <c r="W2425" s="250">
        <v>0</v>
      </c>
    </row>
    <row r="2426" spans="5:23" x14ac:dyDescent="0.3">
      <c r="E2426" s="243">
        <f>Jurat!I$1</f>
        <v>0</v>
      </c>
      <c r="F2426" s="244">
        <f>Jurat!D$33</f>
        <v>0</v>
      </c>
      <c r="G2426" s="219" t="s">
        <v>555</v>
      </c>
      <c r="H2426" s="244">
        <v>42735</v>
      </c>
      <c r="I2426" s="219" t="s">
        <v>492</v>
      </c>
      <c r="J2426" s="219" t="s">
        <v>628</v>
      </c>
      <c r="K2426" s="219" t="s">
        <v>629</v>
      </c>
      <c r="L2426" s="234" t="s">
        <v>629</v>
      </c>
      <c r="M2426" s="238" t="s">
        <v>327</v>
      </c>
      <c r="N2426" s="231" t="s">
        <v>419</v>
      </c>
      <c r="O2426" s="250">
        <f>'MMA Rev-Exp Region 7'!AE$107</f>
        <v>0</v>
      </c>
      <c r="P2426" s="250">
        <v>0</v>
      </c>
      <c r="Q2426" s="250">
        <v>0</v>
      </c>
      <c r="R2426" s="250">
        <v>0</v>
      </c>
      <c r="S2426" s="250">
        <v>0</v>
      </c>
      <c r="T2426" s="250">
        <v>0</v>
      </c>
      <c r="U2426" s="250">
        <v>0</v>
      </c>
      <c r="V2426" s="250">
        <v>0</v>
      </c>
      <c r="W2426" s="250">
        <v>0</v>
      </c>
    </row>
    <row r="2427" spans="5:23" x14ac:dyDescent="0.3">
      <c r="E2427" s="243">
        <f>Jurat!I$1</f>
        <v>0</v>
      </c>
      <c r="F2427" s="244">
        <f>Jurat!D$33</f>
        <v>0</v>
      </c>
      <c r="G2427" s="219" t="s">
        <v>555</v>
      </c>
      <c r="H2427" s="244">
        <v>42735</v>
      </c>
      <c r="I2427" s="219" t="s">
        <v>492</v>
      </c>
      <c r="J2427" s="219" t="s">
        <v>627</v>
      </c>
      <c r="K2427" s="219" t="s">
        <v>630</v>
      </c>
      <c r="L2427" s="234" t="s">
        <v>630</v>
      </c>
      <c r="M2427" s="238" t="s">
        <v>201</v>
      </c>
      <c r="N2427" s="231" t="s">
        <v>421</v>
      </c>
      <c r="O2427" s="250">
        <f>'MMA Rev-Exp Region 7'!AE$108</f>
        <v>0</v>
      </c>
      <c r="P2427" s="250">
        <v>0</v>
      </c>
      <c r="Q2427" s="250">
        <v>0</v>
      </c>
      <c r="R2427" s="250">
        <v>0</v>
      </c>
      <c r="S2427" s="250">
        <v>0</v>
      </c>
      <c r="T2427" s="250">
        <v>0</v>
      </c>
      <c r="U2427" s="250">
        <v>0</v>
      </c>
      <c r="V2427" s="250">
        <v>0</v>
      </c>
      <c r="W2427" s="250">
        <v>0</v>
      </c>
    </row>
    <row r="2428" spans="5:23" x14ac:dyDescent="0.3">
      <c r="E2428" s="243">
        <f>Jurat!I$1</f>
        <v>0</v>
      </c>
      <c r="F2428" s="244">
        <f>Jurat!D$33</f>
        <v>0</v>
      </c>
      <c r="G2428" s="219" t="s">
        <v>555</v>
      </c>
      <c r="H2428" s="244">
        <v>42735</v>
      </c>
      <c r="I2428" s="219" t="s">
        <v>492</v>
      </c>
      <c r="J2428" s="219" t="s">
        <v>627</v>
      </c>
      <c r="K2428" s="219" t="s">
        <v>630</v>
      </c>
      <c r="L2428" s="234" t="s">
        <v>630</v>
      </c>
      <c r="M2428" s="238" t="s">
        <v>202</v>
      </c>
      <c r="N2428" s="231" t="s">
        <v>420</v>
      </c>
      <c r="O2428" s="250">
        <f>'MMA Rev-Exp Region 7'!AE$109</f>
        <v>0</v>
      </c>
      <c r="P2428" s="250">
        <v>0</v>
      </c>
      <c r="Q2428" s="250">
        <v>0</v>
      </c>
      <c r="R2428" s="250">
        <v>0</v>
      </c>
      <c r="S2428" s="250">
        <v>0</v>
      </c>
      <c r="T2428" s="250">
        <v>0</v>
      </c>
      <c r="U2428" s="250">
        <v>0</v>
      </c>
      <c r="V2428" s="250">
        <v>0</v>
      </c>
      <c r="W2428" s="250">
        <v>0</v>
      </c>
    </row>
    <row r="2429" spans="5:23" x14ac:dyDescent="0.3">
      <c r="E2429" s="243">
        <f>Jurat!I$1</f>
        <v>0</v>
      </c>
      <c r="F2429" s="244">
        <f>Jurat!D$33</f>
        <v>0</v>
      </c>
      <c r="G2429" s="219" t="s">
        <v>555</v>
      </c>
      <c r="H2429" s="244">
        <v>42735</v>
      </c>
      <c r="I2429" s="219" t="s">
        <v>492</v>
      </c>
      <c r="J2429" s="219" t="s">
        <v>627</v>
      </c>
      <c r="K2429" s="219" t="s">
        <v>630</v>
      </c>
      <c r="L2429" s="234" t="s">
        <v>630</v>
      </c>
      <c r="M2429" s="238" t="s">
        <v>203</v>
      </c>
      <c r="N2429" s="231" t="s">
        <v>28</v>
      </c>
      <c r="O2429" s="250">
        <f>'MMA Rev-Exp Region 7'!AE$110</f>
        <v>0</v>
      </c>
      <c r="P2429" s="250">
        <v>0</v>
      </c>
      <c r="Q2429" s="250">
        <v>0</v>
      </c>
      <c r="R2429" s="250">
        <v>0</v>
      </c>
      <c r="S2429" s="250">
        <v>0</v>
      </c>
      <c r="T2429" s="250">
        <v>0</v>
      </c>
      <c r="U2429" s="250">
        <v>0</v>
      </c>
      <c r="V2429" s="250">
        <v>0</v>
      </c>
      <c r="W2429" s="250">
        <v>0</v>
      </c>
    </row>
    <row r="2430" spans="5:23" x14ac:dyDescent="0.3">
      <c r="E2430" s="243">
        <f>Jurat!I$1</f>
        <v>0</v>
      </c>
      <c r="F2430" s="244">
        <f>Jurat!D$33</f>
        <v>0</v>
      </c>
      <c r="G2430" s="219" t="s">
        <v>555</v>
      </c>
      <c r="H2430" s="244">
        <v>42735</v>
      </c>
      <c r="I2430" s="219" t="s">
        <v>492</v>
      </c>
      <c r="J2430" s="219" t="s">
        <v>627</v>
      </c>
      <c r="K2430" s="219" t="s">
        <v>630</v>
      </c>
      <c r="L2430" s="234" t="s">
        <v>630</v>
      </c>
      <c r="M2430" s="238" t="s">
        <v>204</v>
      </c>
      <c r="N2430" s="231" t="s">
        <v>205</v>
      </c>
      <c r="O2430" s="250">
        <f>'MMA Rev-Exp Region 7'!AE$111</f>
        <v>0</v>
      </c>
      <c r="P2430" s="250">
        <v>0</v>
      </c>
      <c r="Q2430" s="250">
        <v>0</v>
      </c>
      <c r="R2430" s="250">
        <v>0</v>
      </c>
      <c r="S2430" s="250">
        <v>0</v>
      </c>
      <c r="T2430" s="250">
        <v>0</v>
      </c>
      <c r="U2430" s="250">
        <v>0</v>
      </c>
      <c r="V2430" s="250">
        <v>0</v>
      </c>
      <c r="W2430" s="250">
        <v>0</v>
      </c>
    </row>
    <row r="2431" spans="5:23" ht="28.8" x14ac:dyDescent="0.3">
      <c r="E2431" s="243">
        <f>Jurat!I$1</f>
        <v>0</v>
      </c>
      <c r="F2431" s="244">
        <f>Jurat!D$33</f>
        <v>0</v>
      </c>
      <c r="G2431" s="219" t="s">
        <v>555</v>
      </c>
      <c r="H2431" s="244">
        <v>42735</v>
      </c>
      <c r="I2431" s="219" t="s">
        <v>492</v>
      </c>
      <c r="J2431" s="219" t="s">
        <v>627</v>
      </c>
      <c r="K2431" s="219" t="s">
        <v>29</v>
      </c>
      <c r="L2431" s="234" t="s">
        <v>29</v>
      </c>
      <c r="M2431" s="238" t="s">
        <v>207</v>
      </c>
      <c r="N2431" s="231" t="s">
        <v>422</v>
      </c>
      <c r="O2431" s="250">
        <f>'MMA Rev-Exp Region 7'!AE$113</f>
        <v>0</v>
      </c>
      <c r="P2431" s="250">
        <v>0</v>
      </c>
      <c r="Q2431" s="250">
        <v>0</v>
      </c>
      <c r="R2431" s="250">
        <v>0</v>
      </c>
      <c r="S2431" s="250">
        <v>0</v>
      </c>
      <c r="T2431" s="250">
        <v>0</v>
      </c>
      <c r="U2431" s="250">
        <v>0</v>
      </c>
      <c r="V2431" s="250">
        <v>0</v>
      </c>
      <c r="W2431" s="250">
        <v>0</v>
      </c>
    </row>
    <row r="2432" spans="5:23" x14ac:dyDescent="0.3">
      <c r="E2432" s="243">
        <f>Jurat!I$1</f>
        <v>0</v>
      </c>
      <c r="F2432" s="244">
        <f>Jurat!D$33</f>
        <v>0</v>
      </c>
      <c r="G2432" s="219" t="s">
        <v>555</v>
      </c>
      <c r="H2432" s="244">
        <v>42735</v>
      </c>
      <c r="I2432" s="219" t="s">
        <v>492</v>
      </c>
      <c r="J2432" s="219" t="s">
        <v>628</v>
      </c>
      <c r="K2432" s="219" t="s">
        <v>629</v>
      </c>
      <c r="L2432" s="234" t="s">
        <v>629</v>
      </c>
      <c r="M2432" s="238" t="s">
        <v>208</v>
      </c>
      <c r="N2432" s="231" t="s">
        <v>209</v>
      </c>
      <c r="O2432" s="250">
        <f>'MMA Rev-Exp Region 7'!AE$114</f>
        <v>0</v>
      </c>
      <c r="P2432" s="250">
        <v>0</v>
      </c>
      <c r="Q2432" s="250">
        <v>0</v>
      </c>
      <c r="R2432" s="250">
        <v>0</v>
      </c>
      <c r="S2432" s="250">
        <v>0</v>
      </c>
      <c r="T2432" s="250">
        <v>0</v>
      </c>
      <c r="U2432" s="250">
        <v>0</v>
      </c>
      <c r="V2432" s="250">
        <v>0</v>
      </c>
      <c r="W2432" s="250">
        <v>0</v>
      </c>
    </row>
    <row r="2433" spans="5:23" x14ac:dyDescent="0.3">
      <c r="E2433" s="243">
        <f>Jurat!I$1</f>
        <v>0</v>
      </c>
      <c r="F2433" s="244">
        <f>Jurat!D$33</f>
        <v>0</v>
      </c>
      <c r="G2433" s="219" t="s">
        <v>555</v>
      </c>
      <c r="H2433" s="244">
        <v>42735</v>
      </c>
      <c r="I2433" s="219" t="s">
        <v>492</v>
      </c>
      <c r="J2433" s="219" t="s">
        <v>627</v>
      </c>
      <c r="K2433" s="219" t="s">
        <v>29</v>
      </c>
      <c r="L2433" s="234" t="s">
        <v>29</v>
      </c>
      <c r="M2433" s="238" t="s">
        <v>211</v>
      </c>
      <c r="N2433" s="231" t="s">
        <v>212</v>
      </c>
      <c r="O2433" s="250">
        <f>'MMA Rev-Exp Region 7'!AE$115</f>
        <v>0</v>
      </c>
      <c r="P2433" s="250">
        <v>0</v>
      </c>
      <c r="Q2433" s="250">
        <v>0</v>
      </c>
      <c r="R2433" s="250">
        <v>0</v>
      </c>
      <c r="S2433" s="250">
        <v>0</v>
      </c>
      <c r="T2433" s="250">
        <v>0</v>
      </c>
      <c r="U2433" s="250">
        <v>0</v>
      </c>
      <c r="V2433" s="250">
        <v>0</v>
      </c>
      <c r="W2433" s="250">
        <v>0</v>
      </c>
    </row>
    <row r="2434" spans="5:23" x14ac:dyDescent="0.3">
      <c r="E2434" s="243">
        <f>Jurat!I$1</f>
        <v>0</v>
      </c>
      <c r="F2434" s="244">
        <f>Jurat!D$33</f>
        <v>0</v>
      </c>
      <c r="G2434" s="219" t="s">
        <v>552</v>
      </c>
      <c r="H2434" s="244">
        <v>42460</v>
      </c>
      <c r="I2434" s="219" t="s">
        <v>493</v>
      </c>
      <c r="J2434" s="219" t="s">
        <v>545</v>
      </c>
      <c r="K2434" s="219" t="s">
        <v>545</v>
      </c>
      <c r="L2434" s="219" t="s">
        <v>545</v>
      </c>
      <c r="M2434" s="219"/>
      <c r="N2434" s="224" t="s">
        <v>545</v>
      </c>
      <c r="O2434" s="250">
        <f>'MMA Rev-Exp Region 8'!D$9</f>
        <v>0</v>
      </c>
      <c r="P2434" s="250">
        <f>'MMA Rev-Exp Region 8'!E$9</f>
        <v>0</v>
      </c>
      <c r="Q2434" s="250">
        <f>'MMA Rev-Exp Region 8'!F$9</f>
        <v>0</v>
      </c>
      <c r="R2434" s="250">
        <f>'MMA Rev-Exp Region 8'!G$9</f>
        <v>0</v>
      </c>
      <c r="S2434" s="250">
        <f>'MMA Rev-Exp Region 8'!H$9</f>
        <v>0</v>
      </c>
      <c r="T2434" s="250">
        <f>'MMA Rev-Exp Region 8'!I$9</f>
        <v>0</v>
      </c>
      <c r="U2434" s="250">
        <f>'MMA Rev-Exp Region 8'!J$9</f>
        <v>0</v>
      </c>
      <c r="V2434" s="250">
        <f>'MMA Rev-Exp Region 8'!K$9</f>
        <v>0</v>
      </c>
      <c r="W2434" s="250">
        <f>'MMA Rev-Exp Region 8'!L$9</f>
        <v>0</v>
      </c>
    </row>
    <row r="2435" spans="5:23" x14ac:dyDescent="0.3">
      <c r="E2435" s="243">
        <f>Jurat!I$1</f>
        <v>0</v>
      </c>
      <c r="F2435" s="244">
        <f>Jurat!D$33</f>
        <v>0</v>
      </c>
      <c r="G2435" s="219" t="s">
        <v>552</v>
      </c>
      <c r="H2435" s="244">
        <v>42460</v>
      </c>
      <c r="I2435" s="219" t="s">
        <v>493</v>
      </c>
      <c r="J2435" s="219" t="s">
        <v>625</v>
      </c>
      <c r="K2435" s="219" t="s">
        <v>13</v>
      </c>
      <c r="L2435" s="219" t="s">
        <v>13</v>
      </c>
      <c r="M2435" s="235">
        <v>1.1000000000000001</v>
      </c>
      <c r="N2435" s="225" t="s">
        <v>13</v>
      </c>
      <c r="O2435" s="250">
        <f>'MMA Rev-Exp Region 8'!D$11</f>
        <v>0</v>
      </c>
      <c r="P2435" s="250">
        <f>'MMA Rev-Exp Region 8'!E$11</f>
        <v>0</v>
      </c>
      <c r="Q2435" s="250">
        <f>'MMA Rev-Exp Region 8'!F$11</f>
        <v>0</v>
      </c>
      <c r="R2435" s="250">
        <f>'MMA Rev-Exp Region 8'!G$11</f>
        <v>0</v>
      </c>
      <c r="S2435" s="250">
        <f>'MMA Rev-Exp Region 8'!H$11</f>
        <v>0</v>
      </c>
      <c r="T2435" s="250">
        <f>'MMA Rev-Exp Region 8'!I$11</f>
        <v>0</v>
      </c>
      <c r="U2435" s="250">
        <f>'MMA Rev-Exp Region 8'!J$11</f>
        <v>0</v>
      </c>
      <c r="V2435" s="250">
        <f>'MMA Rev-Exp Region 8'!K$11</f>
        <v>0</v>
      </c>
      <c r="W2435" s="250">
        <f>'MMA Rev-Exp Region 8'!L$11</f>
        <v>0</v>
      </c>
    </row>
    <row r="2436" spans="5:23" x14ac:dyDescent="0.3">
      <c r="E2436" s="243">
        <f>Jurat!I$1</f>
        <v>0</v>
      </c>
      <c r="F2436" s="244">
        <f>Jurat!D$33</f>
        <v>0</v>
      </c>
      <c r="G2436" s="219" t="s">
        <v>552</v>
      </c>
      <c r="H2436" s="244">
        <v>42460</v>
      </c>
      <c r="I2436" s="219" t="s">
        <v>493</v>
      </c>
      <c r="J2436" s="219" t="s">
        <v>625</v>
      </c>
      <c r="K2436" s="219" t="s">
        <v>631</v>
      </c>
      <c r="L2436" s="219" t="s">
        <v>632</v>
      </c>
      <c r="M2436" s="236">
        <v>1.2</v>
      </c>
      <c r="N2436" s="228" t="s">
        <v>19</v>
      </c>
      <c r="O2436" s="250">
        <f>'MMA Rev-Exp Region 8'!D$12</f>
        <v>0</v>
      </c>
      <c r="P2436" s="250">
        <f>'MMA Rev-Exp Region 8'!E$12</f>
        <v>0</v>
      </c>
      <c r="Q2436" s="250">
        <f>'MMA Rev-Exp Region 8'!F$12</f>
        <v>0</v>
      </c>
      <c r="R2436" s="250">
        <f>'MMA Rev-Exp Region 8'!G$12</f>
        <v>0</v>
      </c>
      <c r="S2436" s="250">
        <f>'MMA Rev-Exp Region 8'!H$12</f>
        <v>0</v>
      </c>
      <c r="T2436" s="250">
        <f>'MMA Rev-Exp Region 8'!I$12</f>
        <v>0</v>
      </c>
      <c r="U2436" s="250">
        <f>'MMA Rev-Exp Region 8'!J$12</f>
        <v>0</v>
      </c>
      <c r="V2436" s="250">
        <f>'MMA Rev-Exp Region 8'!K$12</f>
        <v>0</v>
      </c>
      <c r="W2436" s="250">
        <f>'MMA Rev-Exp Region 8'!L$12</f>
        <v>0</v>
      </c>
    </row>
    <row r="2437" spans="5:23" x14ac:dyDescent="0.3">
      <c r="E2437" s="243">
        <f>Jurat!I$1</f>
        <v>0</v>
      </c>
      <c r="F2437" s="244">
        <f>Jurat!D$33</f>
        <v>0</v>
      </c>
      <c r="G2437" s="219" t="s">
        <v>552</v>
      </c>
      <c r="H2437" s="244">
        <v>42460</v>
      </c>
      <c r="I2437" s="219" t="s">
        <v>493</v>
      </c>
      <c r="J2437" s="219" t="s">
        <v>625</v>
      </c>
      <c r="K2437" s="219" t="s">
        <v>631</v>
      </c>
      <c r="L2437" s="219" t="s">
        <v>633</v>
      </c>
      <c r="M2437" s="236" t="s">
        <v>70</v>
      </c>
      <c r="N2437" s="228" t="s">
        <v>449</v>
      </c>
      <c r="O2437" s="250">
        <f>'MMA Rev-Exp Region 8'!D$13</f>
        <v>0</v>
      </c>
      <c r="P2437" s="250">
        <f>'MMA Rev-Exp Region 8'!E$13</f>
        <v>0</v>
      </c>
      <c r="Q2437" s="250">
        <f>'MMA Rev-Exp Region 8'!F$13</f>
        <v>0</v>
      </c>
      <c r="R2437" s="250">
        <f>'MMA Rev-Exp Region 8'!G$13</f>
        <v>0</v>
      </c>
      <c r="S2437" s="250">
        <f>'MMA Rev-Exp Region 8'!H$13</f>
        <v>0</v>
      </c>
      <c r="T2437" s="250">
        <f>'MMA Rev-Exp Region 8'!I$13</f>
        <v>0</v>
      </c>
      <c r="U2437" s="250">
        <f>'MMA Rev-Exp Region 8'!J$13</f>
        <v>0</v>
      </c>
      <c r="V2437" s="250">
        <f>'MMA Rev-Exp Region 8'!K$13</f>
        <v>0</v>
      </c>
      <c r="W2437" s="250">
        <f>'MMA Rev-Exp Region 8'!L$13</f>
        <v>0</v>
      </c>
    </row>
    <row r="2438" spans="5:23" x14ac:dyDescent="0.3">
      <c r="E2438" s="243">
        <f>Jurat!I$1</f>
        <v>0</v>
      </c>
      <c r="F2438" s="244">
        <f>Jurat!D$33</f>
        <v>0</v>
      </c>
      <c r="G2438" s="219" t="s">
        <v>552</v>
      </c>
      <c r="H2438" s="244">
        <v>42460</v>
      </c>
      <c r="I2438" s="219" t="s">
        <v>493</v>
      </c>
      <c r="J2438" s="219" t="s">
        <v>625</v>
      </c>
      <c r="K2438" s="219" t="s">
        <v>631</v>
      </c>
      <c r="L2438" s="219" t="s">
        <v>634</v>
      </c>
      <c r="M2438" s="236" t="s">
        <v>71</v>
      </c>
      <c r="N2438" s="228" t="s">
        <v>160</v>
      </c>
      <c r="O2438" s="250">
        <f>'MMA Rev-Exp Region 8'!D$14</f>
        <v>0</v>
      </c>
      <c r="P2438" s="250">
        <f>'MMA Rev-Exp Region 8'!E$14</f>
        <v>0</v>
      </c>
      <c r="Q2438" s="250">
        <f>'MMA Rev-Exp Region 8'!F$14</f>
        <v>0</v>
      </c>
      <c r="R2438" s="250">
        <f>'MMA Rev-Exp Region 8'!G$14</f>
        <v>0</v>
      </c>
      <c r="S2438" s="250">
        <f>'MMA Rev-Exp Region 8'!H$14</f>
        <v>0</v>
      </c>
      <c r="T2438" s="250">
        <f>'MMA Rev-Exp Region 8'!I$14</f>
        <v>0</v>
      </c>
      <c r="U2438" s="250">
        <f>'MMA Rev-Exp Region 8'!J$14</f>
        <v>0</v>
      </c>
      <c r="V2438" s="250">
        <f>'MMA Rev-Exp Region 8'!K$14</f>
        <v>0</v>
      </c>
      <c r="W2438" s="250">
        <f>'MMA Rev-Exp Region 8'!L$14</f>
        <v>0</v>
      </c>
    </row>
    <row r="2439" spans="5:23" x14ac:dyDescent="0.3">
      <c r="E2439" s="243">
        <f>Jurat!I$1</f>
        <v>0</v>
      </c>
      <c r="F2439" s="244">
        <f>Jurat!D$33</f>
        <v>0</v>
      </c>
      <c r="G2439" s="219" t="s">
        <v>552</v>
      </c>
      <c r="H2439" s="244">
        <v>42460</v>
      </c>
      <c r="I2439" s="219" t="s">
        <v>493</v>
      </c>
      <c r="J2439" s="219" t="s">
        <v>625</v>
      </c>
      <c r="K2439" s="219" t="s">
        <v>14</v>
      </c>
      <c r="L2439" s="219" t="s">
        <v>635</v>
      </c>
      <c r="M2439" s="236" t="s">
        <v>104</v>
      </c>
      <c r="N2439" s="228" t="s">
        <v>161</v>
      </c>
      <c r="O2439" s="250">
        <f>'MMA Rev-Exp Region 8'!D$15</f>
        <v>0</v>
      </c>
      <c r="P2439" s="250">
        <f>'MMA Rev-Exp Region 8'!E$15</f>
        <v>0</v>
      </c>
      <c r="Q2439" s="250">
        <f>'MMA Rev-Exp Region 8'!F$15</f>
        <v>0</v>
      </c>
      <c r="R2439" s="250">
        <f>'MMA Rev-Exp Region 8'!G$15</f>
        <v>0</v>
      </c>
      <c r="S2439" s="250">
        <f>'MMA Rev-Exp Region 8'!H$15</f>
        <v>0</v>
      </c>
      <c r="T2439" s="250">
        <f>'MMA Rev-Exp Region 8'!I$15</f>
        <v>0</v>
      </c>
      <c r="U2439" s="250">
        <f>'MMA Rev-Exp Region 8'!J$15</f>
        <v>0</v>
      </c>
      <c r="V2439" s="250">
        <f>'MMA Rev-Exp Region 8'!K$15</f>
        <v>0</v>
      </c>
      <c r="W2439" s="250">
        <f>'MMA Rev-Exp Region 8'!L$15</f>
        <v>0</v>
      </c>
    </row>
    <row r="2440" spans="5:23" x14ac:dyDescent="0.3">
      <c r="E2440" s="243">
        <f>Jurat!I$1</f>
        <v>0</v>
      </c>
      <c r="F2440" s="244">
        <f>Jurat!D$33</f>
        <v>0</v>
      </c>
      <c r="G2440" s="219" t="s">
        <v>552</v>
      </c>
      <c r="H2440" s="244">
        <v>42460</v>
      </c>
      <c r="I2440" s="219" t="s">
        <v>493</v>
      </c>
      <c r="J2440" s="219" t="s">
        <v>625</v>
      </c>
      <c r="K2440" s="219" t="s">
        <v>14</v>
      </c>
      <c r="L2440" s="219" t="s">
        <v>14</v>
      </c>
      <c r="M2440" s="236" t="s">
        <v>39</v>
      </c>
      <c r="N2440" s="228" t="s">
        <v>14</v>
      </c>
      <c r="O2440" s="250">
        <f>'MMA Rev-Exp Region 8'!D$16</f>
        <v>0</v>
      </c>
      <c r="P2440" s="250">
        <f>'MMA Rev-Exp Region 8'!E$16</f>
        <v>0</v>
      </c>
      <c r="Q2440" s="250">
        <f>'MMA Rev-Exp Region 8'!F$16</f>
        <v>0</v>
      </c>
      <c r="R2440" s="250">
        <f>'MMA Rev-Exp Region 8'!G$16</f>
        <v>0</v>
      </c>
      <c r="S2440" s="250">
        <f>'MMA Rev-Exp Region 8'!H$16</f>
        <v>0</v>
      </c>
      <c r="T2440" s="250">
        <f>'MMA Rev-Exp Region 8'!I$16</f>
        <v>0</v>
      </c>
      <c r="U2440" s="250">
        <f>'MMA Rev-Exp Region 8'!J$16</f>
        <v>0</v>
      </c>
      <c r="V2440" s="250">
        <f>'MMA Rev-Exp Region 8'!K$16</f>
        <v>0</v>
      </c>
      <c r="W2440" s="250">
        <f>'MMA Rev-Exp Region 8'!L$16</f>
        <v>0</v>
      </c>
    </row>
    <row r="2441" spans="5:23" x14ac:dyDescent="0.3">
      <c r="E2441" s="243">
        <f>Jurat!I$1</f>
        <v>0</v>
      </c>
      <c r="F2441" s="244">
        <f>Jurat!D$33</f>
        <v>0</v>
      </c>
      <c r="G2441" s="219" t="s">
        <v>552</v>
      </c>
      <c r="H2441" s="244">
        <v>42460</v>
      </c>
      <c r="I2441" s="219" t="s">
        <v>493</v>
      </c>
      <c r="J2441" s="219" t="s">
        <v>626</v>
      </c>
      <c r="K2441" s="219" t="s">
        <v>558</v>
      </c>
      <c r="L2441" s="219" t="s">
        <v>0</v>
      </c>
      <c r="M2441" s="236">
        <v>2.1</v>
      </c>
      <c r="N2441" s="228" t="s">
        <v>162</v>
      </c>
      <c r="O2441" s="250">
        <f>'MMA Rev-Exp Region 8'!D$20</f>
        <v>0</v>
      </c>
      <c r="P2441" s="250">
        <f>'MMA Rev-Exp Region 8'!E$20</f>
        <v>0</v>
      </c>
      <c r="Q2441" s="250">
        <f>'MMA Rev-Exp Region 8'!F$20</f>
        <v>0</v>
      </c>
      <c r="R2441" s="250">
        <f>'MMA Rev-Exp Region 8'!G$20</f>
        <v>0</v>
      </c>
      <c r="S2441" s="250">
        <f>'MMA Rev-Exp Region 8'!H$20</f>
        <v>0</v>
      </c>
      <c r="T2441" s="250">
        <f>'MMA Rev-Exp Region 8'!I$20</f>
        <v>0</v>
      </c>
      <c r="U2441" s="250">
        <f>'MMA Rev-Exp Region 8'!J$20</f>
        <v>0</v>
      </c>
      <c r="V2441" s="250">
        <f>'MMA Rev-Exp Region 8'!K$20</f>
        <v>0</v>
      </c>
      <c r="W2441" s="250">
        <f>'MMA Rev-Exp Region 8'!L$20</f>
        <v>0</v>
      </c>
    </row>
    <row r="2442" spans="5:23" x14ac:dyDescent="0.3">
      <c r="E2442" s="243">
        <f>Jurat!I$1</f>
        <v>0</v>
      </c>
      <c r="F2442" s="244">
        <f>Jurat!D$33</f>
        <v>0</v>
      </c>
      <c r="G2442" s="219" t="s">
        <v>552</v>
      </c>
      <c r="H2442" s="244">
        <v>42460</v>
      </c>
      <c r="I2442" s="219" t="s">
        <v>493</v>
      </c>
      <c r="J2442" s="219" t="s">
        <v>626</v>
      </c>
      <c r="K2442" s="219" t="s">
        <v>558</v>
      </c>
      <c r="L2442" s="219" t="s">
        <v>0</v>
      </c>
      <c r="M2442" s="236">
        <v>2.2000000000000002</v>
      </c>
      <c r="N2442" s="228" t="s">
        <v>163</v>
      </c>
      <c r="O2442" s="250">
        <f>'MMA Rev-Exp Region 8'!D$21</f>
        <v>0</v>
      </c>
      <c r="P2442" s="250">
        <f>'MMA Rev-Exp Region 8'!E$21</f>
        <v>0</v>
      </c>
      <c r="Q2442" s="250">
        <f>'MMA Rev-Exp Region 8'!F$21</f>
        <v>0</v>
      </c>
      <c r="R2442" s="250">
        <f>'MMA Rev-Exp Region 8'!G$21</f>
        <v>0</v>
      </c>
      <c r="S2442" s="250">
        <f>'MMA Rev-Exp Region 8'!H$21</f>
        <v>0</v>
      </c>
      <c r="T2442" s="250">
        <f>'MMA Rev-Exp Region 8'!I$21</f>
        <v>0</v>
      </c>
      <c r="U2442" s="250">
        <f>'MMA Rev-Exp Region 8'!J$21</f>
        <v>0</v>
      </c>
      <c r="V2442" s="250">
        <f>'MMA Rev-Exp Region 8'!K$21</f>
        <v>0</v>
      </c>
      <c r="W2442" s="250">
        <f>'MMA Rev-Exp Region 8'!L$21</f>
        <v>0</v>
      </c>
    </row>
    <row r="2443" spans="5:23" x14ac:dyDescent="0.3">
      <c r="E2443" s="243">
        <f>Jurat!I$1</f>
        <v>0</v>
      </c>
      <c r="F2443" s="244">
        <f>Jurat!D$33</f>
        <v>0</v>
      </c>
      <c r="G2443" s="219" t="s">
        <v>552</v>
      </c>
      <c r="H2443" s="244">
        <v>42460</v>
      </c>
      <c r="I2443" s="219" t="s">
        <v>493</v>
      </c>
      <c r="J2443" s="219" t="s">
        <v>626</v>
      </c>
      <c r="K2443" s="219" t="s">
        <v>558</v>
      </c>
      <c r="L2443" s="219" t="s">
        <v>0</v>
      </c>
      <c r="M2443" s="236">
        <v>2.2999999999999998</v>
      </c>
      <c r="N2443" s="228" t="s">
        <v>164</v>
      </c>
      <c r="O2443" s="250">
        <f>'MMA Rev-Exp Region 8'!D$22</f>
        <v>0</v>
      </c>
      <c r="P2443" s="250">
        <f>'MMA Rev-Exp Region 8'!E$22</f>
        <v>0</v>
      </c>
      <c r="Q2443" s="250">
        <f>'MMA Rev-Exp Region 8'!F$22</f>
        <v>0</v>
      </c>
      <c r="R2443" s="250">
        <f>'MMA Rev-Exp Region 8'!G$22</f>
        <v>0</v>
      </c>
      <c r="S2443" s="250">
        <f>'MMA Rev-Exp Region 8'!H$22</f>
        <v>0</v>
      </c>
      <c r="T2443" s="250">
        <f>'MMA Rev-Exp Region 8'!I$22</f>
        <v>0</v>
      </c>
      <c r="U2443" s="250">
        <f>'MMA Rev-Exp Region 8'!J$22</f>
        <v>0</v>
      </c>
      <c r="V2443" s="250">
        <f>'MMA Rev-Exp Region 8'!K$22</f>
        <v>0</v>
      </c>
      <c r="W2443" s="250">
        <f>'MMA Rev-Exp Region 8'!L$22</f>
        <v>0</v>
      </c>
    </row>
    <row r="2444" spans="5:23" x14ac:dyDescent="0.3">
      <c r="E2444" s="243">
        <f>Jurat!I$1</f>
        <v>0</v>
      </c>
      <c r="F2444" s="244">
        <f>Jurat!D$33</f>
        <v>0</v>
      </c>
      <c r="G2444" s="219" t="s">
        <v>552</v>
      </c>
      <c r="H2444" s="244">
        <v>42460</v>
      </c>
      <c r="I2444" s="219" t="s">
        <v>493</v>
      </c>
      <c r="J2444" s="219" t="s">
        <v>626</v>
      </c>
      <c r="K2444" s="219" t="s">
        <v>558</v>
      </c>
      <c r="L2444" s="219" t="s">
        <v>0</v>
      </c>
      <c r="M2444" s="236">
        <v>2.4</v>
      </c>
      <c r="N2444" s="228" t="s">
        <v>165</v>
      </c>
      <c r="O2444" s="250">
        <f>'MMA Rev-Exp Region 8'!D$23</f>
        <v>0</v>
      </c>
      <c r="P2444" s="250">
        <f>'MMA Rev-Exp Region 8'!E$23</f>
        <v>0</v>
      </c>
      <c r="Q2444" s="250">
        <f>'MMA Rev-Exp Region 8'!F$23</f>
        <v>0</v>
      </c>
      <c r="R2444" s="250">
        <f>'MMA Rev-Exp Region 8'!G$23</f>
        <v>0</v>
      </c>
      <c r="S2444" s="250">
        <f>'MMA Rev-Exp Region 8'!H$23</f>
        <v>0</v>
      </c>
      <c r="T2444" s="250">
        <f>'MMA Rev-Exp Region 8'!I$23</f>
        <v>0</v>
      </c>
      <c r="U2444" s="250">
        <f>'MMA Rev-Exp Region 8'!J$23</f>
        <v>0</v>
      </c>
      <c r="V2444" s="250">
        <f>'MMA Rev-Exp Region 8'!K$23</f>
        <v>0</v>
      </c>
      <c r="W2444" s="250">
        <f>'MMA Rev-Exp Region 8'!L$23</f>
        <v>0</v>
      </c>
    </row>
    <row r="2445" spans="5:23" ht="28.8" x14ac:dyDescent="0.3">
      <c r="E2445" s="243">
        <f>Jurat!I$1</f>
        <v>0</v>
      </c>
      <c r="F2445" s="244">
        <f>Jurat!D$33</f>
        <v>0</v>
      </c>
      <c r="G2445" s="219" t="s">
        <v>552</v>
      </c>
      <c r="H2445" s="244">
        <v>42460</v>
      </c>
      <c r="I2445" s="219" t="s">
        <v>493</v>
      </c>
      <c r="J2445" s="219" t="s">
        <v>626</v>
      </c>
      <c r="K2445" s="219" t="s">
        <v>558</v>
      </c>
      <c r="L2445" s="219" t="s">
        <v>0</v>
      </c>
      <c r="M2445" s="236">
        <v>2.5</v>
      </c>
      <c r="N2445" s="228" t="s">
        <v>166</v>
      </c>
      <c r="O2445" s="250">
        <f>'MMA Rev-Exp Region 8'!D$24</f>
        <v>0</v>
      </c>
      <c r="P2445" s="250">
        <f>'MMA Rev-Exp Region 8'!E$24</f>
        <v>0</v>
      </c>
      <c r="Q2445" s="250">
        <f>'MMA Rev-Exp Region 8'!F$24</f>
        <v>0</v>
      </c>
      <c r="R2445" s="250">
        <f>'MMA Rev-Exp Region 8'!G$24</f>
        <v>0</v>
      </c>
      <c r="S2445" s="250">
        <f>'MMA Rev-Exp Region 8'!H$24</f>
        <v>0</v>
      </c>
      <c r="T2445" s="250">
        <f>'MMA Rev-Exp Region 8'!I$24</f>
        <v>0</v>
      </c>
      <c r="U2445" s="250">
        <f>'MMA Rev-Exp Region 8'!J$24</f>
        <v>0</v>
      </c>
      <c r="V2445" s="250">
        <f>'MMA Rev-Exp Region 8'!K$24</f>
        <v>0</v>
      </c>
      <c r="W2445" s="250">
        <f>'MMA Rev-Exp Region 8'!L$24</f>
        <v>0</v>
      </c>
    </row>
    <row r="2446" spans="5:23" x14ac:dyDescent="0.3">
      <c r="E2446" s="243">
        <f>Jurat!I$1</f>
        <v>0</v>
      </c>
      <c r="F2446" s="244">
        <f>Jurat!D$33</f>
        <v>0</v>
      </c>
      <c r="G2446" s="219" t="s">
        <v>552</v>
      </c>
      <c r="H2446" s="244">
        <v>42460</v>
      </c>
      <c r="I2446" s="219" t="s">
        <v>493</v>
      </c>
      <c r="J2446" s="219" t="s">
        <v>626</v>
      </c>
      <c r="K2446" s="219" t="s">
        <v>558</v>
      </c>
      <c r="L2446" s="219" t="s">
        <v>0</v>
      </c>
      <c r="M2446" s="236" t="s">
        <v>108</v>
      </c>
      <c r="N2446" s="228" t="s">
        <v>7</v>
      </c>
      <c r="O2446" s="250">
        <f>'MMA Rev-Exp Region 8'!D$25</f>
        <v>0</v>
      </c>
      <c r="P2446" s="250">
        <f>'MMA Rev-Exp Region 8'!E$25</f>
        <v>0</v>
      </c>
      <c r="Q2446" s="250">
        <f>'MMA Rev-Exp Region 8'!F$25</f>
        <v>0</v>
      </c>
      <c r="R2446" s="250">
        <f>'MMA Rev-Exp Region 8'!G$25</f>
        <v>0</v>
      </c>
      <c r="S2446" s="250">
        <f>'MMA Rev-Exp Region 8'!H$25</f>
        <v>0</v>
      </c>
      <c r="T2446" s="250">
        <f>'MMA Rev-Exp Region 8'!I$25</f>
        <v>0</v>
      </c>
      <c r="U2446" s="250">
        <f>'MMA Rev-Exp Region 8'!J$25</f>
        <v>0</v>
      </c>
      <c r="V2446" s="250">
        <f>'MMA Rev-Exp Region 8'!K$25</f>
        <v>0</v>
      </c>
      <c r="W2446" s="250">
        <f>'MMA Rev-Exp Region 8'!L$25</f>
        <v>0</v>
      </c>
    </row>
    <row r="2447" spans="5:23" x14ac:dyDescent="0.3">
      <c r="E2447" s="243">
        <f>Jurat!I$1</f>
        <v>0</v>
      </c>
      <c r="F2447" s="244">
        <f>Jurat!D$33</f>
        <v>0</v>
      </c>
      <c r="G2447" s="219" t="s">
        <v>552</v>
      </c>
      <c r="H2447" s="244">
        <v>42460</v>
      </c>
      <c r="I2447" s="219" t="s">
        <v>493</v>
      </c>
      <c r="J2447" s="219" t="s">
        <v>626</v>
      </c>
      <c r="K2447" s="219" t="s">
        <v>558</v>
      </c>
      <c r="L2447" s="219" t="s">
        <v>0</v>
      </c>
      <c r="M2447" s="236" t="s">
        <v>167</v>
      </c>
      <c r="N2447" s="228" t="s">
        <v>565</v>
      </c>
      <c r="O2447" s="250">
        <f>'MMA Rev-Exp Region 8'!D$26</f>
        <v>0</v>
      </c>
      <c r="P2447" s="250">
        <f>'MMA Rev-Exp Region 8'!E$26</f>
        <v>0</v>
      </c>
      <c r="Q2447" s="250">
        <f>'MMA Rev-Exp Region 8'!F$26</f>
        <v>0</v>
      </c>
      <c r="R2447" s="250">
        <f>'MMA Rev-Exp Region 8'!G$26</f>
        <v>0</v>
      </c>
      <c r="S2447" s="250">
        <f>'MMA Rev-Exp Region 8'!H$26</f>
        <v>0</v>
      </c>
      <c r="T2447" s="250">
        <f>'MMA Rev-Exp Region 8'!I$26</f>
        <v>0</v>
      </c>
      <c r="U2447" s="250">
        <f>'MMA Rev-Exp Region 8'!J$26</f>
        <v>0</v>
      </c>
      <c r="V2447" s="250">
        <f>'MMA Rev-Exp Region 8'!K$26</f>
        <v>0</v>
      </c>
      <c r="W2447" s="250">
        <f>'MMA Rev-Exp Region 8'!L$26</f>
        <v>0</v>
      </c>
    </row>
    <row r="2448" spans="5:23" x14ac:dyDescent="0.3">
      <c r="E2448" s="243">
        <f>Jurat!I$1</f>
        <v>0</v>
      </c>
      <c r="F2448" s="244">
        <f>Jurat!D$33</f>
        <v>0</v>
      </c>
      <c r="G2448" s="219" t="s">
        <v>552</v>
      </c>
      <c r="H2448" s="244">
        <v>42460</v>
      </c>
      <c r="I2448" s="219" t="s">
        <v>493</v>
      </c>
      <c r="J2448" s="219" t="s">
        <v>626</v>
      </c>
      <c r="K2448" s="219" t="s">
        <v>558</v>
      </c>
      <c r="L2448" s="219" t="s">
        <v>60</v>
      </c>
      <c r="M2448" s="236">
        <v>3.1</v>
      </c>
      <c r="N2448" s="229" t="s">
        <v>37</v>
      </c>
      <c r="O2448" s="250">
        <f>'MMA Rev-Exp Region 8'!D$28</f>
        <v>0</v>
      </c>
      <c r="P2448" s="250">
        <f>'MMA Rev-Exp Region 8'!E$28</f>
        <v>0</v>
      </c>
      <c r="Q2448" s="250">
        <f>'MMA Rev-Exp Region 8'!F$28</f>
        <v>0</v>
      </c>
      <c r="R2448" s="250">
        <f>'MMA Rev-Exp Region 8'!G$28</f>
        <v>0</v>
      </c>
      <c r="S2448" s="250">
        <f>'MMA Rev-Exp Region 8'!H$28</f>
        <v>0</v>
      </c>
      <c r="T2448" s="250">
        <f>'MMA Rev-Exp Region 8'!I$28</f>
        <v>0</v>
      </c>
      <c r="U2448" s="250">
        <f>'MMA Rev-Exp Region 8'!J$28</f>
        <v>0</v>
      </c>
      <c r="V2448" s="250">
        <f>'MMA Rev-Exp Region 8'!K$28</f>
        <v>0</v>
      </c>
      <c r="W2448" s="250">
        <f>'MMA Rev-Exp Region 8'!L$28</f>
        <v>0</v>
      </c>
    </row>
    <row r="2449" spans="5:23" x14ac:dyDescent="0.3">
      <c r="E2449" s="243">
        <f>Jurat!I$1</f>
        <v>0</v>
      </c>
      <c r="F2449" s="244">
        <f>Jurat!D$33</f>
        <v>0</v>
      </c>
      <c r="G2449" s="219" t="s">
        <v>552</v>
      </c>
      <c r="H2449" s="244">
        <v>42460</v>
      </c>
      <c r="I2449" s="219" t="s">
        <v>493</v>
      </c>
      <c r="J2449" s="219" t="s">
        <v>626</v>
      </c>
      <c r="K2449" s="219" t="s">
        <v>558</v>
      </c>
      <c r="L2449" s="219" t="s">
        <v>60</v>
      </c>
      <c r="M2449" s="236">
        <v>3.2</v>
      </c>
      <c r="N2449" s="229" t="s">
        <v>38</v>
      </c>
      <c r="O2449" s="250">
        <f>'MMA Rev-Exp Region 8'!D$29</f>
        <v>0</v>
      </c>
      <c r="P2449" s="250">
        <f>'MMA Rev-Exp Region 8'!E$29</f>
        <v>0</v>
      </c>
      <c r="Q2449" s="250">
        <f>'MMA Rev-Exp Region 8'!F$29</f>
        <v>0</v>
      </c>
      <c r="R2449" s="250">
        <f>'MMA Rev-Exp Region 8'!G$29</f>
        <v>0</v>
      </c>
      <c r="S2449" s="250">
        <f>'MMA Rev-Exp Region 8'!H$29</f>
        <v>0</v>
      </c>
      <c r="T2449" s="250">
        <f>'MMA Rev-Exp Region 8'!I$29</f>
        <v>0</v>
      </c>
      <c r="U2449" s="250">
        <f>'MMA Rev-Exp Region 8'!J$29</f>
        <v>0</v>
      </c>
      <c r="V2449" s="250">
        <f>'MMA Rev-Exp Region 8'!K$29</f>
        <v>0</v>
      </c>
      <c r="W2449" s="250">
        <f>'MMA Rev-Exp Region 8'!L$29</f>
        <v>0</v>
      </c>
    </row>
    <row r="2450" spans="5:23" x14ac:dyDescent="0.3">
      <c r="E2450" s="243">
        <f>Jurat!I$1</f>
        <v>0</v>
      </c>
      <c r="F2450" s="244">
        <f>Jurat!D$33</f>
        <v>0</v>
      </c>
      <c r="G2450" s="219" t="s">
        <v>552</v>
      </c>
      <c r="H2450" s="244">
        <v>42460</v>
      </c>
      <c r="I2450" s="219" t="s">
        <v>493</v>
      </c>
      <c r="J2450" s="219" t="s">
        <v>626</v>
      </c>
      <c r="K2450" s="219" t="s">
        <v>558</v>
      </c>
      <c r="L2450" s="219" t="s">
        <v>60</v>
      </c>
      <c r="M2450" s="236">
        <v>3.3</v>
      </c>
      <c r="N2450" s="229" t="s">
        <v>61</v>
      </c>
      <c r="O2450" s="250">
        <f>'MMA Rev-Exp Region 8'!D$30</f>
        <v>0</v>
      </c>
      <c r="P2450" s="250">
        <f>'MMA Rev-Exp Region 8'!E$30</f>
        <v>0</v>
      </c>
      <c r="Q2450" s="250">
        <f>'MMA Rev-Exp Region 8'!F$30</f>
        <v>0</v>
      </c>
      <c r="R2450" s="250">
        <f>'MMA Rev-Exp Region 8'!G$30</f>
        <v>0</v>
      </c>
      <c r="S2450" s="250">
        <f>'MMA Rev-Exp Region 8'!H$30</f>
        <v>0</v>
      </c>
      <c r="T2450" s="250">
        <f>'MMA Rev-Exp Region 8'!I$30</f>
        <v>0</v>
      </c>
      <c r="U2450" s="250">
        <f>'MMA Rev-Exp Region 8'!J$30</f>
        <v>0</v>
      </c>
      <c r="V2450" s="250">
        <f>'MMA Rev-Exp Region 8'!K$30</f>
        <v>0</v>
      </c>
      <c r="W2450" s="250">
        <f>'MMA Rev-Exp Region 8'!L$30</f>
        <v>0</v>
      </c>
    </row>
    <row r="2451" spans="5:23" x14ac:dyDescent="0.3">
      <c r="E2451" s="243">
        <f>Jurat!I$1</f>
        <v>0</v>
      </c>
      <c r="F2451" s="244">
        <f>Jurat!D$33</f>
        <v>0</v>
      </c>
      <c r="G2451" s="219" t="s">
        <v>552</v>
      </c>
      <c r="H2451" s="244">
        <v>42460</v>
      </c>
      <c r="I2451" s="219" t="s">
        <v>493</v>
      </c>
      <c r="J2451" s="219" t="s">
        <v>626</v>
      </c>
      <c r="K2451" s="219" t="s">
        <v>558</v>
      </c>
      <c r="L2451" s="219" t="s">
        <v>60</v>
      </c>
      <c r="M2451" s="236" t="s">
        <v>49</v>
      </c>
      <c r="N2451" s="229" t="s">
        <v>168</v>
      </c>
      <c r="O2451" s="250">
        <f>'MMA Rev-Exp Region 8'!D$31</f>
        <v>0</v>
      </c>
      <c r="P2451" s="250">
        <f>'MMA Rev-Exp Region 8'!E$31</f>
        <v>0</v>
      </c>
      <c r="Q2451" s="250">
        <f>'MMA Rev-Exp Region 8'!F$31</f>
        <v>0</v>
      </c>
      <c r="R2451" s="250">
        <f>'MMA Rev-Exp Region 8'!G$31</f>
        <v>0</v>
      </c>
      <c r="S2451" s="250">
        <f>'MMA Rev-Exp Region 8'!H$31</f>
        <v>0</v>
      </c>
      <c r="T2451" s="250">
        <f>'MMA Rev-Exp Region 8'!I$31</f>
        <v>0</v>
      </c>
      <c r="U2451" s="250">
        <f>'MMA Rev-Exp Region 8'!J$31</f>
        <v>0</v>
      </c>
      <c r="V2451" s="250">
        <f>'MMA Rev-Exp Region 8'!K$31</f>
        <v>0</v>
      </c>
      <c r="W2451" s="250">
        <f>'MMA Rev-Exp Region 8'!L$31</f>
        <v>0</v>
      </c>
    </row>
    <row r="2452" spans="5:23" x14ac:dyDescent="0.3">
      <c r="E2452" s="243">
        <f>Jurat!I$1</f>
        <v>0</v>
      </c>
      <c r="F2452" s="244">
        <f>Jurat!D$33</f>
        <v>0</v>
      </c>
      <c r="G2452" s="219" t="s">
        <v>552</v>
      </c>
      <c r="H2452" s="244">
        <v>42460</v>
      </c>
      <c r="I2452" s="219" t="s">
        <v>493</v>
      </c>
      <c r="J2452" s="219" t="s">
        <v>626</v>
      </c>
      <c r="K2452" s="219" t="s">
        <v>558</v>
      </c>
      <c r="L2452" s="219" t="s">
        <v>60</v>
      </c>
      <c r="M2452" s="236" t="s">
        <v>46</v>
      </c>
      <c r="N2452" s="229" t="s">
        <v>59</v>
      </c>
      <c r="O2452" s="250">
        <f>'MMA Rev-Exp Region 8'!D$32</f>
        <v>0</v>
      </c>
      <c r="P2452" s="250">
        <f>'MMA Rev-Exp Region 8'!E$32</f>
        <v>0</v>
      </c>
      <c r="Q2452" s="250">
        <f>'MMA Rev-Exp Region 8'!F$32</f>
        <v>0</v>
      </c>
      <c r="R2452" s="250">
        <f>'MMA Rev-Exp Region 8'!G$32</f>
        <v>0</v>
      </c>
      <c r="S2452" s="250">
        <f>'MMA Rev-Exp Region 8'!H$32</f>
        <v>0</v>
      </c>
      <c r="T2452" s="250">
        <f>'MMA Rev-Exp Region 8'!I$32</f>
        <v>0</v>
      </c>
      <c r="U2452" s="250">
        <f>'MMA Rev-Exp Region 8'!J$32</f>
        <v>0</v>
      </c>
      <c r="V2452" s="250">
        <f>'MMA Rev-Exp Region 8'!K$32</f>
        <v>0</v>
      </c>
      <c r="W2452" s="250">
        <f>'MMA Rev-Exp Region 8'!L$32</f>
        <v>0</v>
      </c>
    </row>
    <row r="2453" spans="5:23" x14ac:dyDescent="0.3">
      <c r="E2453" s="243">
        <f>Jurat!I$1</f>
        <v>0</v>
      </c>
      <c r="F2453" s="244">
        <f>Jurat!D$33</f>
        <v>0</v>
      </c>
      <c r="G2453" s="219" t="s">
        <v>552</v>
      </c>
      <c r="H2453" s="244">
        <v>42460</v>
      </c>
      <c r="I2453" s="219" t="s">
        <v>493</v>
      </c>
      <c r="J2453" s="219" t="s">
        <v>626</v>
      </c>
      <c r="K2453" s="219" t="s">
        <v>558</v>
      </c>
      <c r="L2453" s="219" t="s">
        <v>60</v>
      </c>
      <c r="M2453" s="236" t="s">
        <v>47</v>
      </c>
      <c r="N2453" s="229" t="s">
        <v>169</v>
      </c>
      <c r="O2453" s="250">
        <f>'MMA Rev-Exp Region 8'!D$33</f>
        <v>0</v>
      </c>
      <c r="P2453" s="250">
        <f>'MMA Rev-Exp Region 8'!E$33</f>
        <v>0</v>
      </c>
      <c r="Q2453" s="250">
        <f>'MMA Rev-Exp Region 8'!F$33</f>
        <v>0</v>
      </c>
      <c r="R2453" s="250">
        <f>'MMA Rev-Exp Region 8'!G$33</f>
        <v>0</v>
      </c>
      <c r="S2453" s="250">
        <f>'MMA Rev-Exp Region 8'!H$33</f>
        <v>0</v>
      </c>
      <c r="T2453" s="250">
        <f>'MMA Rev-Exp Region 8'!I$33</f>
        <v>0</v>
      </c>
      <c r="U2453" s="250">
        <f>'MMA Rev-Exp Region 8'!J$33</f>
        <v>0</v>
      </c>
      <c r="V2453" s="250">
        <f>'MMA Rev-Exp Region 8'!K$33</f>
        <v>0</v>
      </c>
      <c r="W2453" s="250">
        <f>'MMA Rev-Exp Region 8'!L$33</f>
        <v>0</v>
      </c>
    </row>
    <row r="2454" spans="5:23" x14ac:dyDescent="0.3">
      <c r="E2454" s="243">
        <f>Jurat!I$1</f>
        <v>0</v>
      </c>
      <c r="F2454" s="244">
        <f>Jurat!D$33</f>
        <v>0</v>
      </c>
      <c r="G2454" s="219" t="s">
        <v>552</v>
      </c>
      <c r="H2454" s="244">
        <v>42460</v>
      </c>
      <c r="I2454" s="219" t="s">
        <v>493</v>
      </c>
      <c r="J2454" s="219" t="s">
        <v>626</v>
      </c>
      <c r="K2454" s="219" t="s">
        <v>558</v>
      </c>
      <c r="L2454" s="219" t="s">
        <v>60</v>
      </c>
      <c r="M2454" s="236" t="s">
        <v>48</v>
      </c>
      <c r="N2454" s="229" t="s">
        <v>578</v>
      </c>
      <c r="O2454" s="250">
        <f>'MMA Rev-Exp Region 8'!D$34</f>
        <v>0</v>
      </c>
      <c r="P2454" s="250">
        <f>'MMA Rev-Exp Region 8'!E$34</f>
        <v>0</v>
      </c>
      <c r="Q2454" s="250">
        <f>'MMA Rev-Exp Region 8'!F$34</f>
        <v>0</v>
      </c>
      <c r="R2454" s="250">
        <f>'MMA Rev-Exp Region 8'!G$34</f>
        <v>0</v>
      </c>
      <c r="S2454" s="250">
        <f>'MMA Rev-Exp Region 8'!H$34</f>
        <v>0</v>
      </c>
      <c r="T2454" s="250">
        <f>'MMA Rev-Exp Region 8'!I$34</f>
        <v>0</v>
      </c>
      <c r="U2454" s="250">
        <f>'MMA Rev-Exp Region 8'!J$34</f>
        <v>0</v>
      </c>
      <c r="V2454" s="250">
        <f>'MMA Rev-Exp Region 8'!K$34</f>
        <v>0</v>
      </c>
      <c r="W2454" s="250">
        <f>'MMA Rev-Exp Region 8'!L$34</f>
        <v>0</v>
      </c>
    </row>
    <row r="2455" spans="5:23" x14ac:dyDescent="0.3">
      <c r="E2455" s="243">
        <f>Jurat!I$1</f>
        <v>0</v>
      </c>
      <c r="F2455" s="244">
        <f>Jurat!D$33</f>
        <v>0</v>
      </c>
      <c r="G2455" s="219" t="s">
        <v>552</v>
      </c>
      <c r="H2455" s="244">
        <v>42460</v>
      </c>
      <c r="I2455" s="219" t="s">
        <v>493</v>
      </c>
      <c r="J2455" s="219" t="s">
        <v>626</v>
      </c>
      <c r="K2455" s="219" t="s">
        <v>558</v>
      </c>
      <c r="L2455" s="219" t="s">
        <v>26</v>
      </c>
      <c r="M2455" s="236">
        <v>4.0999999999999996</v>
      </c>
      <c r="N2455" s="240" t="s">
        <v>26</v>
      </c>
      <c r="O2455" s="250">
        <f>'MMA Rev-Exp Region 8'!D$36</f>
        <v>0</v>
      </c>
      <c r="P2455" s="250">
        <f>'MMA Rev-Exp Region 8'!E$36</f>
        <v>0</v>
      </c>
      <c r="Q2455" s="250">
        <f>'MMA Rev-Exp Region 8'!F$36</f>
        <v>0</v>
      </c>
      <c r="R2455" s="250">
        <f>'MMA Rev-Exp Region 8'!G$36</f>
        <v>0</v>
      </c>
      <c r="S2455" s="250">
        <f>'MMA Rev-Exp Region 8'!H$36</f>
        <v>0</v>
      </c>
      <c r="T2455" s="250">
        <f>'MMA Rev-Exp Region 8'!I$36</f>
        <v>0</v>
      </c>
      <c r="U2455" s="250">
        <f>'MMA Rev-Exp Region 8'!J$36</f>
        <v>0</v>
      </c>
      <c r="V2455" s="250">
        <f>'MMA Rev-Exp Region 8'!K$36</f>
        <v>0</v>
      </c>
      <c r="W2455" s="250">
        <f>'MMA Rev-Exp Region 8'!L$36</f>
        <v>0</v>
      </c>
    </row>
    <row r="2456" spans="5:23" x14ac:dyDescent="0.3">
      <c r="E2456" s="243">
        <f>Jurat!I$1</f>
        <v>0</v>
      </c>
      <c r="F2456" s="244">
        <f>Jurat!D$33</f>
        <v>0</v>
      </c>
      <c r="G2456" s="219" t="s">
        <v>552</v>
      </c>
      <c r="H2456" s="244">
        <v>42460</v>
      </c>
      <c r="I2456" s="219" t="s">
        <v>493</v>
      </c>
      <c r="J2456" s="219" t="s">
        <v>626</v>
      </c>
      <c r="K2456" s="219" t="s">
        <v>558</v>
      </c>
      <c r="L2456" s="219" t="s">
        <v>26</v>
      </c>
      <c r="M2456" s="236" t="s">
        <v>82</v>
      </c>
      <c r="N2456" s="241" t="s">
        <v>219</v>
      </c>
      <c r="O2456" s="250">
        <f>'MMA Rev-Exp Region 8'!D$37</f>
        <v>0</v>
      </c>
      <c r="P2456" s="250">
        <f>'MMA Rev-Exp Region 8'!E$37</f>
        <v>0</v>
      </c>
      <c r="Q2456" s="250">
        <f>'MMA Rev-Exp Region 8'!F$37</f>
        <v>0</v>
      </c>
      <c r="R2456" s="250">
        <f>'MMA Rev-Exp Region 8'!G$37</f>
        <v>0</v>
      </c>
      <c r="S2456" s="250">
        <f>'MMA Rev-Exp Region 8'!H$37</f>
        <v>0</v>
      </c>
      <c r="T2456" s="250">
        <f>'MMA Rev-Exp Region 8'!I$37</f>
        <v>0</v>
      </c>
      <c r="U2456" s="250">
        <f>'MMA Rev-Exp Region 8'!J$37</f>
        <v>0</v>
      </c>
      <c r="V2456" s="250">
        <f>'MMA Rev-Exp Region 8'!K$37</f>
        <v>0</v>
      </c>
      <c r="W2456" s="250">
        <f>'MMA Rev-Exp Region 8'!L$37</f>
        <v>0</v>
      </c>
    </row>
    <row r="2457" spans="5:23" x14ac:dyDescent="0.3">
      <c r="E2457" s="243">
        <f>Jurat!I$1</f>
        <v>0</v>
      </c>
      <c r="F2457" s="244">
        <f>Jurat!D$33</f>
        <v>0</v>
      </c>
      <c r="G2457" s="219" t="s">
        <v>552</v>
      </c>
      <c r="H2457" s="244">
        <v>42460</v>
      </c>
      <c r="I2457" s="219" t="s">
        <v>493</v>
      </c>
      <c r="J2457" s="219" t="s">
        <v>626</v>
      </c>
      <c r="K2457" s="219" t="s">
        <v>558</v>
      </c>
      <c r="L2457" s="219" t="s">
        <v>26</v>
      </c>
      <c r="M2457" s="237" t="s">
        <v>83</v>
      </c>
      <c r="N2457" s="242" t="s">
        <v>568</v>
      </c>
      <c r="O2457" s="250">
        <f>'MMA Rev-Exp Region 8'!D$38</f>
        <v>0</v>
      </c>
      <c r="P2457" s="250">
        <f>'MMA Rev-Exp Region 8'!E$38</f>
        <v>0</v>
      </c>
      <c r="Q2457" s="250">
        <f>'MMA Rev-Exp Region 8'!F$38</f>
        <v>0</v>
      </c>
      <c r="R2457" s="250">
        <f>'MMA Rev-Exp Region 8'!G$38</f>
        <v>0</v>
      </c>
      <c r="S2457" s="250">
        <f>'MMA Rev-Exp Region 8'!H$38</f>
        <v>0</v>
      </c>
      <c r="T2457" s="250">
        <f>'MMA Rev-Exp Region 8'!I$38</f>
        <v>0</v>
      </c>
      <c r="U2457" s="250">
        <f>'MMA Rev-Exp Region 8'!J$38</f>
        <v>0</v>
      </c>
      <c r="V2457" s="250">
        <f>'MMA Rev-Exp Region 8'!K$38</f>
        <v>0</v>
      </c>
      <c r="W2457" s="250">
        <f>'MMA Rev-Exp Region 8'!L$38</f>
        <v>0</v>
      </c>
    </row>
    <row r="2458" spans="5:23" x14ac:dyDescent="0.3">
      <c r="E2458" s="243">
        <f>Jurat!I$1</f>
        <v>0</v>
      </c>
      <c r="F2458" s="244">
        <f>Jurat!D$33</f>
        <v>0</v>
      </c>
      <c r="G2458" s="219" t="s">
        <v>552</v>
      </c>
      <c r="H2458" s="244">
        <v>42460</v>
      </c>
      <c r="I2458" s="219" t="s">
        <v>493</v>
      </c>
      <c r="J2458" s="219" t="s">
        <v>626</v>
      </c>
      <c r="K2458" s="219" t="s">
        <v>558</v>
      </c>
      <c r="L2458" s="219" t="s">
        <v>559</v>
      </c>
      <c r="M2458" s="236">
        <v>5.0999999999999996</v>
      </c>
      <c r="N2458" s="240" t="s">
        <v>41</v>
      </c>
      <c r="O2458" s="250">
        <f>'MMA Rev-Exp Region 8'!D$40</f>
        <v>0</v>
      </c>
      <c r="P2458" s="250">
        <f>'MMA Rev-Exp Region 8'!E$40</f>
        <v>0</v>
      </c>
      <c r="Q2458" s="250">
        <f>'MMA Rev-Exp Region 8'!F$40</f>
        <v>0</v>
      </c>
      <c r="R2458" s="250">
        <f>'MMA Rev-Exp Region 8'!G$40</f>
        <v>0</v>
      </c>
      <c r="S2458" s="250">
        <f>'MMA Rev-Exp Region 8'!H$40</f>
        <v>0</v>
      </c>
      <c r="T2458" s="250">
        <f>'MMA Rev-Exp Region 8'!I$40</f>
        <v>0</v>
      </c>
      <c r="U2458" s="250">
        <f>'MMA Rev-Exp Region 8'!J$40</f>
        <v>0</v>
      </c>
      <c r="V2458" s="250">
        <f>'MMA Rev-Exp Region 8'!K$40</f>
        <v>0</v>
      </c>
      <c r="W2458" s="250">
        <f>'MMA Rev-Exp Region 8'!L$40</f>
        <v>0</v>
      </c>
    </row>
    <row r="2459" spans="5:23" ht="28.8" x14ac:dyDescent="0.3">
      <c r="E2459" s="243">
        <f>Jurat!I$1</f>
        <v>0</v>
      </c>
      <c r="F2459" s="244">
        <f>Jurat!D$33</f>
        <v>0</v>
      </c>
      <c r="G2459" s="219" t="s">
        <v>552</v>
      </c>
      <c r="H2459" s="244">
        <v>42460</v>
      </c>
      <c r="I2459" s="219" t="s">
        <v>493</v>
      </c>
      <c r="J2459" s="219" t="s">
        <v>626</v>
      </c>
      <c r="K2459" s="219" t="s">
        <v>558</v>
      </c>
      <c r="L2459" s="219" t="s">
        <v>559</v>
      </c>
      <c r="M2459" s="236">
        <v>5.2</v>
      </c>
      <c r="N2459" s="240" t="s">
        <v>367</v>
      </c>
      <c r="O2459" s="250">
        <f>'MMA Rev-Exp Region 8'!D$41</f>
        <v>0</v>
      </c>
      <c r="P2459" s="250">
        <f>'MMA Rev-Exp Region 8'!E$41</f>
        <v>0</v>
      </c>
      <c r="Q2459" s="250">
        <f>'MMA Rev-Exp Region 8'!F$41</f>
        <v>0</v>
      </c>
      <c r="R2459" s="250">
        <f>'MMA Rev-Exp Region 8'!G$41</f>
        <v>0</v>
      </c>
      <c r="S2459" s="250">
        <f>'MMA Rev-Exp Region 8'!H$41</f>
        <v>0</v>
      </c>
      <c r="T2459" s="250">
        <f>'MMA Rev-Exp Region 8'!I$41</f>
        <v>0</v>
      </c>
      <c r="U2459" s="250">
        <f>'MMA Rev-Exp Region 8'!J$41</f>
        <v>0</v>
      </c>
      <c r="V2459" s="250">
        <f>'MMA Rev-Exp Region 8'!K$41</f>
        <v>0</v>
      </c>
      <c r="W2459" s="250">
        <f>'MMA Rev-Exp Region 8'!L$41</f>
        <v>0</v>
      </c>
    </row>
    <row r="2460" spans="5:23" ht="28.8" x14ac:dyDescent="0.3">
      <c r="E2460" s="243">
        <f>Jurat!I$1</f>
        <v>0</v>
      </c>
      <c r="F2460" s="244">
        <f>Jurat!D$33</f>
        <v>0</v>
      </c>
      <c r="G2460" s="219" t="s">
        <v>552</v>
      </c>
      <c r="H2460" s="244">
        <v>42460</v>
      </c>
      <c r="I2460" s="219" t="s">
        <v>493</v>
      </c>
      <c r="J2460" s="219" t="s">
        <v>626</v>
      </c>
      <c r="K2460" s="219" t="s">
        <v>558</v>
      </c>
      <c r="L2460" s="219" t="s">
        <v>559</v>
      </c>
      <c r="M2460" s="236">
        <v>5.3</v>
      </c>
      <c r="N2460" s="240" t="s">
        <v>368</v>
      </c>
      <c r="O2460" s="250">
        <f>'MMA Rev-Exp Region 8'!D$42</f>
        <v>0</v>
      </c>
      <c r="P2460" s="250">
        <f>'MMA Rev-Exp Region 8'!E$42</f>
        <v>0</v>
      </c>
      <c r="Q2460" s="250">
        <f>'MMA Rev-Exp Region 8'!F$42</f>
        <v>0</v>
      </c>
      <c r="R2460" s="250">
        <f>'MMA Rev-Exp Region 8'!G$42</f>
        <v>0</v>
      </c>
      <c r="S2460" s="250">
        <f>'MMA Rev-Exp Region 8'!H$42</f>
        <v>0</v>
      </c>
      <c r="T2460" s="250">
        <f>'MMA Rev-Exp Region 8'!I$42</f>
        <v>0</v>
      </c>
      <c r="U2460" s="250">
        <f>'MMA Rev-Exp Region 8'!J$42</f>
        <v>0</v>
      </c>
      <c r="V2460" s="250">
        <f>'MMA Rev-Exp Region 8'!K$42</f>
        <v>0</v>
      </c>
      <c r="W2460" s="250">
        <f>'MMA Rev-Exp Region 8'!L$42</f>
        <v>0</v>
      </c>
    </row>
    <row r="2461" spans="5:23" x14ac:dyDescent="0.3">
      <c r="E2461" s="243">
        <f>Jurat!I$1</f>
        <v>0</v>
      </c>
      <c r="F2461" s="244">
        <f>Jurat!D$33</f>
        <v>0</v>
      </c>
      <c r="G2461" s="219" t="s">
        <v>552</v>
      </c>
      <c r="H2461" s="244">
        <v>42460</v>
      </c>
      <c r="I2461" s="219" t="s">
        <v>493</v>
      </c>
      <c r="J2461" s="219" t="s">
        <v>626</v>
      </c>
      <c r="K2461" s="219" t="s">
        <v>558</v>
      </c>
      <c r="L2461" s="219" t="s">
        <v>559</v>
      </c>
      <c r="M2461" s="236" t="s">
        <v>89</v>
      </c>
      <c r="N2461" s="240" t="s">
        <v>569</v>
      </c>
      <c r="O2461" s="250">
        <f>'MMA Rev-Exp Region 8'!D$43</f>
        <v>0</v>
      </c>
      <c r="P2461" s="250">
        <f>'MMA Rev-Exp Region 8'!E$43</f>
        <v>0</v>
      </c>
      <c r="Q2461" s="250">
        <f>'MMA Rev-Exp Region 8'!F$43</f>
        <v>0</v>
      </c>
      <c r="R2461" s="250">
        <f>'MMA Rev-Exp Region 8'!G$43</f>
        <v>0</v>
      </c>
      <c r="S2461" s="250">
        <f>'MMA Rev-Exp Region 8'!H$43</f>
        <v>0</v>
      </c>
      <c r="T2461" s="250">
        <f>'MMA Rev-Exp Region 8'!I$43</f>
        <v>0</v>
      </c>
      <c r="U2461" s="250">
        <f>'MMA Rev-Exp Region 8'!J$43</f>
        <v>0</v>
      </c>
      <c r="V2461" s="250">
        <f>'MMA Rev-Exp Region 8'!K$43</f>
        <v>0</v>
      </c>
      <c r="W2461" s="250">
        <f>'MMA Rev-Exp Region 8'!L$43</f>
        <v>0</v>
      </c>
    </row>
    <row r="2462" spans="5:23" x14ac:dyDescent="0.3">
      <c r="E2462" s="243">
        <f>Jurat!I$1</f>
        <v>0</v>
      </c>
      <c r="F2462" s="244">
        <f>Jurat!D$33</f>
        <v>0</v>
      </c>
      <c r="G2462" s="219" t="s">
        <v>552</v>
      </c>
      <c r="H2462" s="244">
        <v>42460</v>
      </c>
      <c r="I2462" s="219" t="s">
        <v>493</v>
      </c>
      <c r="J2462" s="219" t="s">
        <v>626</v>
      </c>
      <c r="K2462" s="219" t="s">
        <v>558</v>
      </c>
      <c r="L2462" s="219" t="s">
        <v>560</v>
      </c>
      <c r="M2462" s="236">
        <v>6.1</v>
      </c>
      <c r="N2462" s="240" t="s">
        <v>20</v>
      </c>
      <c r="O2462" s="250">
        <f>'MMA Rev-Exp Region 8'!D$45</f>
        <v>0</v>
      </c>
      <c r="P2462" s="250">
        <f>'MMA Rev-Exp Region 8'!E$45</f>
        <v>0</v>
      </c>
      <c r="Q2462" s="250">
        <f>'MMA Rev-Exp Region 8'!F$45</f>
        <v>0</v>
      </c>
      <c r="R2462" s="250">
        <f>'MMA Rev-Exp Region 8'!G$45</f>
        <v>0</v>
      </c>
      <c r="S2462" s="250">
        <f>'MMA Rev-Exp Region 8'!H$45</f>
        <v>0</v>
      </c>
      <c r="T2462" s="250">
        <f>'MMA Rev-Exp Region 8'!I$45</f>
        <v>0</v>
      </c>
      <c r="U2462" s="250">
        <f>'MMA Rev-Exp Region 8'!J$45</f>
        <v>0</v>
      </c>
      <c r="V2462" s="250">
        <f>'MMA Rev-Exp Region 8'!K$45</f>
        <v>0</v>
      </c>
      <c r="W2462" s="250">
        <f>'MMA Rev-Exp Region 8'!L$45</f>
        <v>0</v>
      </c>
    </row>
    <row r="2463" spans="5:23" x14ac:dyDescent="0.3">
      <c r="E2463" s="243">
        <f>Jurat!I$1</f>
        <v>0</v>
      </c>
      <c r="F2463" s="244">
        <f>Jurat!D$33</f>
        <v>0</v>
      </c>
      <c r="G2463" s="219" t="s">
        <v>552</v>
      </c>
      <c r="H2463" s="244">
        <v>42460</v>
      </c>
      <c r="I2463" s="219" t="s">
        <v>493</v>
      </c>
      <c r="J2463" s="219" t="s">
        <v>626</v>
      </c>
      <c r="K2463" s="219" t="s">
        <v>558</v>
      </c>
      <c r="L2463" s="219" t="s">
        <v>560</v>
      </c>
      <c r="M2463" s="236">
        <v>6.2</v>
      </c>
      <c r="N2463" s="240" t="s">
        <v>21</v>
      </c>
      <c r="O2463" s="250">
        <f>'MMA Rev-Exp Region 8'!D$46</f>
        <v>0</v>
      </c>
      <c r="P2463" s="250">
        <f>'MMA Rev-Exp Region 8'!E$46</f>
        <v>0</v>
      </c>
      <c r="Q2463" s="250">
        <f>'MMA Rev-Exp Region 8'!F$46</f>
        <v>0</v>
      </c>
      <c r="R2463" s="250">
        <f>'MMA Rev-Exp Region 8'!G$46</f>
        <v>0</v>
      </c>
      <c r="S2463" s="250">
        <f>'MMA Rev-Exp Region 8'!H$46</f>
        <v>0</v>
      </c>
      <c r="T2463" s="250">
        <f>'MMA Rev-Exp Region 8'!I$46</f>
        <v>0</v>
      </c>
      <c r="U2463" s="250">
        <f>'MMA Rev-Exp Region 8'!J$46</f>
        <v>0</v>
      </c>
      <c r="V2463" s="250">
        <f>'MMA Rev-Exp Region 8'!K$46</f>
        <v>0</v>
      </c>
      <c r="W2463" s="250">
        <f>'MMA Rev-Exp Region 8'!L$46</f>
        <v>0</v>
      </c>
    </row>
    <row r="2464" spans="5:23" x14ac:dyDescent="0.3">
      <c r="E2464" s="243">
        <f>Jurat!I$1</f>
        <v>0</v>
      </c>
      <c r="F2464" s="244">
        <f>Jurat!D$33</f>
        <v>0</v>
      </c>
      <c r="G2464" s="219" t="s">
        <v>552</v>
      </c>
      <c r="H2464" s="244">
        <v>42460</v>
      </c>
      <c r="I2464" s="219" t="s">
        <v>493</v>
      </c>
      <c r="J2464" s="219" t="s">
        <v>626</v>
      </c>
      <c r="K2464" s="219" t="s">
        <v>558</v>
      </c>
      <c r="L2464" s="219" t="s">
        <v>560</v>
      </c>
      <c r="M2464" s="236">
        <v>6.3</v>
      </c>
      <c r="N2464" s="240" t="s">
        <v>220</v>
      </c>
      <c r="O2464" s="250">
        <f>'MMA Rev-Exp Region 8'!D$47</f>
        <v>0</v>
      </c>
      <c r="P2464" s="250">
        <f>'MMA Rev-Exp Region 8'!E$47</f>
        <v>0</v>
      </c>
      <c r="Q2464" s="250">
        <f>'MMA Rev-Exp Region 8'!F$47</f>
        <v>0</v>
      </c>
      <c r="R2464" s="250">
        <f>'MMA Rev-Exp Region 8'!G$47</f>
        <v>0</v>
      </c>
      <c r="S2464" s="250">
        <f>'MMA Rev-Exp Region 8'!H$47</f>
        <v>0</v>
      </c>
      <c r="T2464" s="250">
        <f>'MMA Rev-Exp Region 8'!I$47</f>
        <v>0</v>
      </c>
      <c r="U2464" s="250">
        <f>'MMA Rev-Exp Region 8'!J$47</f>
        <v>0</v>
      </c>
      <c r="V2464" s="250">
        <f>'MMA Rev-Exp Region 8'!K$47</f>
        <v>0</v>
      </c>
      <c r="W2464" s="250">
        <f>'MMA Rev-Exp Region 8'!L$47</f>
        <v>0</v>
      </c>
    </row>
    <row r="2465" spans="5:23" x14ac:dyDescent="0.3">
      <c r="E2465" s="243">
        <f>Jurat!I$1</f>
        <v>0</v>
      </c>
      <c r="F2465" s="244">
        <f>Jurat!D$33</f>
        <v>0</v>
      </c>
      <c r="G2465" s="219" t="s">
        <v>552</v>
      </c>
      <c r="H2465" s="244">
        <v>42460</v>
      </c>
      <c r="I2465" s="219" t="s">
        <v>493</v>
      </c>
      <c r="J2465" s="219" t="s">
        <v>626</v>
      </c>
      <c r="K2465" s="219" t="s">
        <v>558</v>
      </c>
      <c r="L2465" s="219" t="s">
        <v>560</v>
      </c>
      <c r="M2465" s="236" t="s">
        <v>94</v>
      </c>
      <c r="N2465" s="240" t="s">
        <v>570</v>
      </c>
      <c r="O2465" s="250">
        <f>'MMA Rev-Exp Region 8'!D$48</f>
        <v>0</v>
      </c>
      <c r="P2465" s="250">
        <f>'MMA Rev-Exp Region 8'!E$48</f>
        <v>0</v>
      </c>
      <c r="Q2465" s="250">
        <f>'MMA Rev-Exp Region 8'!F$48</f>
        <v>0</v>
      </c>
      <c r="R2465" s="250">
        <f>'MMA Rev-Exp Region 8'!G$48</f>
        <v>0</v>
      </c>
      <c r="S2465" s="250">
        <f>'MMA Rev-Exp Region 8'!H$48</f>
        <v>0</v>
      </c>
      <c r="T2465" s="250">
        <f>'MMA Rev-Exp Region 8'!I$48</f>
        <v>0</v>
      </c>
      <c r="U2465" s="250">
        <f>'MMA Rev-Exp Region 8'!J$48</f>
        <v>0</v>
      </c>
      <c r="V2465" s="250">
        <f>'MMA Rev-Exp Region 8'!K$48</f>
        <v>0</v>
      </c>
      <c r="W2465" s="250">
        <f>'MMA Rev-Exp Region 8'!L$48</f>
        <v>0</v>
      </c>
    </row>
    <row r="2466" spans="5:23" x14ac:dyDescent="0.3">
      <c r="E2466" s="243">
        <f>Jurat!I$1</f>
        <v>0</v>
      </c>
      <c r="F2466" s="244">
        <f>Jurat!D$33</f>
        <v>0</v>
      </c>
      <c r="G2466" s="219" t="s">
        <v>552</v>
      </c>
      <c r="H2466" s="244">
        <v>42460</v>
      </c>
      <c r="I2466" s="219" t="s">
        <v>493</v>
      </c>
      <c r="J2466" s="219" t="s">
        <v>626</v>
      </c>
      <c r="K2466" s="219" t="s">
        <v>558</v>
      </c>
      <c r="L2466" s="219" t="s">
        <v>561</v>
      </c>
      <c r="M2466" s="236">
        <v>7.1</v>
      </c>
      <c r="N2466" s="240" t="s">
        <v>22</v>
      </c>
      <c r="O2466" s="250">
        <f>'MMA Rev-Exp Region 8'!D$50</f>
        <v>0</v>
      </c>
      <c r="P2466" s="250">
        <f>'MMA Rev-Exp Region 8'!E$50</f>
        <v>0</v>
      </c>
      <c r="Q2466" s="250">
        <f>'MMA Rev-Exp Region 8'!F$50</f>
        <v>0</v>
      </c>
      <c r="R2466" s="250">
        <f>'MMA Rev-Exp Region 8'!G$50</f>
        <v>0</v>
      </c>
      <c r="S2466" s="250">
        <f>'MMA Rev-Exp Region 8'!H$50</f>
        <v>0</v>
      </c>
      <c r="T2466" s="250">
        <f>'MMA Rev-Exp Region 8'!I$50</f>
        <v>0</v>
      </c>
      <c r="U2466" s="250">
        <f>'MMA Rev-Exp Region 8'!J$50</f>
        <v>0</v>
      </c>
      <c r="V2466" s="250">
        <f>'MMA Rev-Exp Region 8'!K$50</f>
        <v>0</v>
      </c>
      <c r="W2466" s="250">
        <f>'MMA Rev-Exp Region 8'!L$50</f>
        <v>0</v>
      </c>
    </row>
    <row r="2467" spans="5:23" x14ac:dyDescent="0.3">
      <c r="E2467" s="243">
        <f>Jurat!I$1</f>
        <v>0</v>
      </c>
      <c r="F2467" s="244">
        <f>Jurat!D$33</f>
        <v>0</v>
      </c>
      <c r="G2467" s="219" t="s">
        <v>552</v>
      </c>
      <c r="H2467" s="244">
        <v>42460</v>
      </c>
      <c r="I2467" s="219" t="s">
        <v>493</v>
      </c>
      <c r="J2467" s="219" t="s">
        <v>626</v>
      </c>
      <c r="K2467" s="219" t="s">
        <v>558</v>
      </c>
      <c r="L2467" s="219" t="s">
        <v>561</v>
      </c>
      <c r="M2467" s="236">
        <v>7.2</v>
      </c>
      <c r="N2467" s="240" t="s">
        <v>23</v>
      </c>
      <c r="O2467" s="250">
        <f>'MMA Rev-Exp Region 8'!D$51</f>
        <v>0</v>
      </c>
      <c r="P2467" s="250">
        <f>'MMA Rev-Exp Region 8'!E$51</f>
        <v>0</v>
      </c>
      <c r="Q2467" s="250">
        <f>'MMA Rev-Exp Region 8'!F$51</f>
        <v>0</v>
      </c>
      <c r="R2467" s="250">
        <f>'MMA Rev-Exp Region 8'!G$51</f>
        <v>0</v>
      </c>
      <c r="S2467" s="250">
        <f>'MMA Rev-Exp Region 8'!H$51</f>
        <v>0</v>
      </c>
      <c r="T2467" s="250">
        <f>'MMA Rev-Exp Region 8'!I$51</f>
        <v>0</v>
      </c>
      <c r="U2467" s="250">
        <f>'MMA Rev-Exp Region 8'!J$51</f>
        <v>0</v>
      </c>
      <c r="V2467" s="250">
        <f>'MMA Rev-Exp Region 8'!K$51</f>
        <v>0</v>
      </c>
      <c r="W2467" s="250">
        <f>'MMA Rev-Exp Region 8'!L$51</f>
        <v>0</v>
      </c>
    </row>
    <row r="2468" spans="5:23" x14ac:dyDescent="0.3">
      <c r="E2468" s="243">
        <f>Jurat!I$1</f>
        <v>0</v>
      </c>
      <c r="F2468" s="244">
        <f>Jurat!D$33</f>
        <v>0</v>
      </c>
      <c r="G2468" s="219" t="s">
        <v>552</v>
      </c>
      <c r="H2468" s="244">
        <v>42460</v>
      </c>
      <c r="I2468" s="219" t="s">
        <v>493</v>
      </c>
      <c r="J2468" s="219" t="s">
        <v>626</v>
      </c>
      <c r="K2468" s="219" t="s">
        <v>558</v>
      </c>
      <c r="L2468" s="219" t="s">
        <v>561</v>
      </c>
      <c r="M2468" s="236">
        <v>7.3</v>
      </c>
      <c r="N2468" s="240" t="s">
        <v>171</v>
      </c>
      <c r="O2468" s="250">
        <f>'MMA Rev-Exp Region 8'!D$52</f>
        <v>0</v>
      </c>
      <c r="P2468" s="250">
        <f>'MMA Rev-Exp Region 8'!E$52</f>
        <v>0</v>
      </c>
      <c r="Q2468" s="250">
        <f>'MMA Rev-Exp Region 8'!F$52</f>
        <v>0</v>
      </c>
      <c r="R2468" s="250">
        <f>'MMA Rev-Exp Region 8'!G$52</f>
        <v>0</v>
      </c>
      <c r="S2468" s="250">
        <f>'MMA Rev-Exp Region 8'!H$52</f>
        <v>0</v>
      </c>
      <c r="T2468" s="250">
        <f>'MMA Rev-Exp Region 8'!I$52</f>
        <v>0</v>
      </c>
      <c r="U2468" s="250">
        <f>'MMA Rev-Exp Region 8'!J$52</f>
        <v>0</v>
      </c>
      <c r="V2468" s="250">
        <f>'MMA Rev-Exp Region 8'!K$52</f>
        <v>0</v>
      </c>
      <c r="W2468" s="250">
        <f>'MMA Rev-Exp Region 8'!L$52</f>
        <v>0</v>
      </c>
    </row>
    <row r="2469" spans="5:23" x14ac:dyDescent="0.3">
      <c r="E2469" s="243">
        <f>Jurat!I$1</f>
        <v>0</v>
      </c>
      <c r="F2469" s="244">
        <f>Jurat!D$33</f>
        <v>0</v>
      </c>
      <c r="G2469" s="219" t="s">
        <v>552</v>
      </c>
      <c r="H2469" s="244">
        <v>42460</v>
      </c>
      <c r="I2469" s="219" t="s">
        <v>493</v>
      </c>
      <c r="J2469" s="219" t="s">
        <v>626</v>
      </c>
      <c r="K2469" s="219" t="s">
        <v>558</v>
      </c>
      <c r="L2469" s="219" t="s">
        <v>561</v>
      </c>
      <c r="M2469" s="236" t="s">
        <v>98</v>
      </c>
      <c r="N2469" s="240" t="s">
        <v>571</v>
      </c>
      <c r="O2469" s="250">
        <f>'MMA Rev-Exp Region 8'!D$53</f>
        <v>0</v>
      </c>
      <c r="P2469" s="250">
        <f>'MMA Rev-Exp Region 8'!E$53</f>
        <v>0</v>
      </c>
      <c r="Q2469" s="250">
        <f>'MMA Rev-Exp Region 8'!F$53</f>
        <v>0</v>
      </c>
      <c r="R2469" s="250">
        <f>'MMA Rev-Exp Region 8'!G$53</f>
        <v>0</v>
      </c>
      <c r="S2469" s="250">
        <f>'MMA Rev-Exp Region 8'!H$53</f>
        <v>0</v>
      </c>
      <c r="T2469" s="250">
        <f>'MMA Rev-Exp Region 8'!I$53</f>
        <v>0</v>
      </c>
      <c r="U2469" s="250">
        <f>'MMA Rev-Exp Region 8'!J$53</f>
        <v>0</v>
      </c>
      <c r="V2469" s="250">
        <f>'MMA Rev-Exp Region 8'!K$53</f>
        <v>0</v>
      </c>
      <c r="W2469" s="250">
        <f>'MMA Rev-Exp Region 8'!L$53</f>
        <v>0</v>
      </c>
    </row>
    <row r="2470" spans="5:23" x14ac:dyDescent="0.3">
      <c r="E2470" s="243">
        <f>Jurat!I$1</f>
        <v>0</v>
      </c>
      <c r="F2470" s="244">
        <f>Jurat!D$33</f>
        <v>0</v>
      </c>
      <c r="G2470" s="219" t="s">
        <v>552</v>
      </c>
      <c r="H2470" s="244">
        <v>42460</v>
      </c>
      <c r="I2470" s="219" t="s">
        <v>493</v>
      </c>
      <c r="J2470" s="219" t="s">
        <v>626</v>
      </c>
      <c r="K2470" s="219" t="s">
        <v>558</v>
      </c>
      <c r="L2470" s="219" t="s">
        <v>562</v>
      </c>
      <c r="M2470" s="236">
        <v>8.1</v>
      </c>
      <c r="N2470" s="229" t="s">
        <v>24</v>
      </c>
      <c r="O2470" s="250">
        <f>'MMA Rev-Exp Region 8'!D$55</f>
        <v>0</v>
      </c>
      <c r="P2470" s="250">
        <f>'MMA Rev-Exp Region 8'!E$55</f>
        <v>0</v>
      </c>
      <c r="Q2470" s="250">
        <f>'MMA Rev-Exp Region 8'!F$55</f>
        <v>0</v>
      </c>
      <c r="R2470" s="250">
        <f>'MMA Rev-Exp Region 8'!G$55</f>
        <v>0</v>
      </c>
      <c r="S2470" s="250">
        <f>'MMA Rev-Exp Region 8'!H$55</f>
        <v>0</v>
      </c>
      <c r="T2470" s="250">
        <f>'MMA Rev-Exp Region 8'!I$55</f>
        <v>0</v>
      </c>
      <c r="U2470" s="250">
        <f>'MMA Rev-Exp Region 8'!J$55</f>
        <v>0</v>
      </c>
      <c r="V2470" s="250">
        <f>'MMA Rev-Exp Region 8'!K$55</f>
        <v>0</v>
      </c>
      <c r="W2470" s="250">
        <f>'MMA Rev-Exp Region 8'!L$55</f>
        <v>0</v>
      </c>
    </row>
    <row r="2471" spans="5:23" x14ac:dyDescent="0.3">
      <c r="E2471" s="243">
        <f>Jurat!I$1</f>
        <v>0</v>
      </c>
      <c r="F2471" s="244">
        <f>Jurat!D$33</f>
        <v>0</v>
      </c>
      <c r="G2471" s="219" t="s">
        <v>552</v>
      </c>
      <c r="H2471" s="244">
        <v>42460</v>
      </c>
      <c r="I2471" s="219" t="s">
        <v>493</v>
      </c>
      <c r="J2471" s="219" t="s">
        <v>626</v>
      </c>
      <c r="K2471" s="219" t="s">
        <v>558</v>
      </c>
      <c r="L2471" s="219" t="s">
        <v>562</v>
      </c>
      <c r="M2471" s="236" t="s">
        <v>124</v>
      </c>
      <c r="N2471" s="229" t="s">
        <v>557</v>
      </c>
      <c r="O2471" s="250">
        <f>'MMA Rev-Exp Region 8'!D$56</f>
        <v>0</v>
      </c>
      <c r="P2471" s="250">
        <f>'MMA Rev-Exp Region 8'!E$56</f>
        <v>0</v>
      </c>
      <c r="Q2471" s="250">
        <f>'MMA Rev-Exp Region 8'!F$56</f>
        <v>0</v>
      </c>
      <c r="R2471" s="250">
        <f>'MMA Rev-Exp Region 8'!G$56</f>
        <v>0</v>
      </c>
      <c r="S2471" s="250">
        <f>'MMA Rev-Exp Region 8'!H$56</f>
        <v>0</v>
      </c>
      <c r="T2471" s="250">
        <f>'MMA Rev-Exp Region 8'!I$56</f>
        <v>0</v>
      </c>
      <c r="U2471" s="250">
        <f>'MMA Rev-Exp Region 8'!J$56</f>
        <v>0</v>
      </c>
      <c r="V2471" s="250">
        <f>'MMA Rev-Exp Region 8'!K$56</f>
        <v>0</v>
      </c>
      <c r="W2471" s="250">
        <f>'MMA Rev-Exp Region 8'!L$56</f>
        <v>0</v>
      </c>
    </row>
    <row r="2472" spans="5:23" x14ac:dyDescent="0.3">
      <c r="E2472" s="243">
        <f>Jurat!I$1</f>
        <v>0</v>
      </c>
      <c r="F2472" s="244">
        <f>Jurat!D$33</f>
        <v>0</v>
      </c>
      <c r="G2472" s="219" t="s">
        <v>552</v>
      </c>
      <c r="H2472" s="244">
        <v>42460</v>
      </c>
      <c r="I2472" s="219" t="s">
        <v>493</v>
      </c>
      <c r="J2472" s="219" t="s">
        <v>626</v>
      </c>
      <c r="K2472" s="219" t="s">
        <v>558</v>
      </c>
      <c r="L2472" s="219" t="s">
        <v>562</v>
      </c>
      <c r="M2472" s="236" t="s">
        <v>126</v>
      </c>
      <c r="N2472" s="229" t="s">
        <v>173</v>
      </c>
      <c r="O2472" s="250">
        <f>'MMA Rev-Exp Region 8'!D$57</f>
        <v>0</v>
      </c>
      <c r="P2472" s="250">
        <f>'MMA Rev-Exp Region 8'!E$57</f>
        <v>0</v>
      </c>
      <c r="Q2472" s="250">
        <f>'MMA Rev-Exp Region 8'!F$57</f>
        <v>0</v>
      </c>
      <c r="R2472" s="250">
        <f>'MMA Rev-Exp Region 8'!G$57</f>
        <v>0</v>
      </c>
      <c r="S2472" s="250">
        <f>'MMA Rev-Exp Region 8'!H$57</f>
        <v>0</v>
      </c>
      <c r="T2472" s="250">
        <f>'MMA Rev-Exp Region 8'!I$57</f>
        <v>0</v>
      </c>
      <c r="U2472" s="250">
        <f>'MMA Rev-Exp Region 8'!J$57</f>
        <v>0</v>
      </c>
      <c r="V2472" s="250">
        <f>'MMA Rev-Exp Region 8'!K$57</f>
        <v>0</v>
      </c>
      <c r="W2472" s="250">
        <f>'MMA Rev-Exp Region 8'!L$57</f>
        <v>0</v>
      </c>
    </row>
    <row r="2473" spans="5:23" x14ac:dyDescent="0.3">
      <c r="E2473" s="243">
        <f>Jurat!I$1</f>
        <v>0</v>
      </c>
      <c r="F2473" s="244">
        <f>Jurat!D$33</f>
        <v>0</v>
      </c>
      <c r="G2473" s="219" t="s">
        <v>552</v>
      </c>
      <c r="H2473" s="244">
        <v>42460</v>
      </c>
      <c r="I2473" s="219" t="s">
        <v>493</v>
      </c>
      <c r="J2473" s="219" t="s">
        <v>626</v>
      </c>
      <c r="K2473" s="219" t="s">
        <v>558</v>
      </c>
      <c r="L2473" s="219" t="s">
        <v>562</v>
      </c>
      <c r="M2473" s="236" t="s">
        <v>127</v>
      </c>
      <c r="N2473" s="229" t="s">
        <v>125</v>
      </c>
      <c r="O2473" s="250">
        <f>'MMA Rev-Exp Region 8'!D$58</f>
        <v>0</v>
      </c>
      <c r="P2473" s="250">
        <f>'MMA Rev-Exp Region 8'!E$58</f>
        <v>0</v>
      </c>
      <c r="Q2473" s="250">
        <f>'MMA Rev-Exp Region 8'!F$58</f>
        <v>0</v>
      </c>
      <c r="R2473" s="250">
        <f>'MMA Rev-Exp Region 8'!G$58</f>
        <v>0</v>
      </c>
      <c r="S2473" s="250">
        <f>'MMA Rev-Exp Region 8'!H$58</f>
        <v>0</v>
      </c>
      <c r="T2473" s="250">
        <f>'MMA Rev-Exp Region 8'!I$58</f>
        <v>0</v>
      </c>
      <c r="U2473" s="250">
        <f>'MMA Rev-Exp Region 8'!J$58</f>
        <v>0</v>
      </c>
      <c r="V2473" s="250">
        <f>'MMA Rev-Exp Region 8'!K$58</f>
        <v>0</v>
      </c>
      <c r="W2473" s="250">
        <f>'MMA Rev-Exp Region 8'!L$58</f>
        <v>0</v>
      </c>
    </row>
    <row r="2474" spans="5:23" x14ac:dyDescent="0.3">
      <c r="E2474" s="243">
        <f>Jurat!I$1</f>
        <v>0</v>
      </c>
      <c r="F2474" s="244">
        <f>Jurat!D$33</f>
        <v>0</v>
      </c>
      <c r="G2474" s="219" t="s">
        <v>552</v>
      </c>
      <c r="H2474" s="244">
        <v>42460</v>
      </c>
      <c r="I2474" s="219" t="s">
        <v>493</v>
      </c>
      <c r="J2474" s="219" t="s">
        <v>626</v>
      </c>
      <c r="K2474" s="219" t="s">
        <v>558</v>
      </c>
      <c r="L2474" s="219" t="s">
        <v>562</v>
      </c>
      <c r="M2474" s="236" t="s">
        <v>128</v>
      </c>
      <c r="N2474" s="240" t="s">
        <v>174</v>
      </c>
      <c r="O2474" s="250">
        <f>'MMA Rev-Exp Region 8'!D$59</f>
        <v>0</v>
      </c>
      <c r="P2474" s="250">
        <f>'MMA Rev-Exp Region 8'!E$59</f>
        <v>0</v>
      </c>
      <c r="Q2474" s="250">
        <f>'MMA Rev-Exp Region 8'!F$59</f>
        <v>0</v>
      </c>
      <c r="R2474" s="250">
        <f>'MMA Rev-Exp Region 8'!G$59</f>
        <v>0</v>
      </c>
      <c r="S2474" s="250">
        <f>'MMA Rev-Exp Region 8'!H$59</f>
        <v>0</v>
      </c>
      <c r="T2474" s="250">
        <f>'MMA Rev-Exp Region 8'!I$59</f>
        <v>0</v>
      </c>
      <c r="U2474" s="250">
        <f>'MMA Rev-Exp Region 8'!J$59</f>
        <v>0</v>
      </c>
      <c r="V2474" s="250">
        <f>'MMA Rev-Exp Region 8'!K$59</f>
        <v>0</v>
      </c>
      <c r="W2474" s="250">
        <f>'MMA Rev-Exp Region 8'!L$59</f>
        <v>0</v>
      </c>
    </row>
    <row r="2475" spans="5:23" x14ac:dyDescent="0.3">
      <c r="E2475" s="243">
        <f>Jurat!I$1</f>
        <v>0</v>
      </c>
      <c r="F2475" s="244">
        <f>Jurat!D$33</f>
        <v>0</v>
      </c>
      <c r="G2475" s="219" t="s">
        <v>552</v>
      </c>
      <c r="H2475" s="244">
        <v>42460</v>
      </c>
      <c r="I2475" s="219" t="s">
        <v>493</v>
      </c>
      <c r="J2475" s="219" t="s">
        <v>626</v>
      </c>
      <c r="K2475" s="219" t="s">
        <v>558</v>
      </c>
      <c r="L2475" s="219" t="s">
        <v>562</v>
      </c>
      <c r="M2475" s="236" t="s">
        <v>175</v>
      </c>
      <c r="N2475" s="240" t="s">
        <v>25</v>
      </c>
      <c r="O2475" s="250">
        <f>'MMA Rev-Exp Region 8'!D$60</f>
        <v>0</v>
      </c>
      <c r="P2475" s="250">
        <f>'MMA Rev-Exp Region 8'!E$60</f>
        <v>0</v>
      </c>
      <c r="Q2475" s="250">
        <f>'MMA Rev-Exp Region 8'!F$60</f>
        <v>0</v>
      </c>
      <c r="R2475" s="250">
        <f>'MMA Rev-Exp Region 8'!G$60</f>
        <v>0</v>
      </c>
      <c r="S2475" s="250">
        <f>'MMA Rev-Exp Region 8'!H$60</f>
        <v>0</v>
      </c>
      <c r="T2475" s="250">
        <f>'MMA Rev-Exp Region 8'!I$60</f>
        <v>0</v>
      </c>
      <c r="U2475" s="250">
        <f>'MMA Rev-Exp Region 8'!J$60</f>
        <v>0</v>
      </c>
      <c r="V2475" s="250">
        <f>'MMA Rev-Exp Region 8'!K$60</f>
        <v>0</v>
      </c>
      <c r="W2475" s="250">
        <f>'MMA Rev-Exp Region 8'!L$60</f>
        <v>0</v>
      </c>
    </row>
    <row r="2476" spans="5:23" x14ac:dyDescent="0.3">
      <c r="E2476" s="243">
        <f>Jurat!I$1</f>
        <v>0</v>
      </c>
      <c r="F2476" s="244">
        <f>Jurat!D$33</f>
        <v>0</v>
      </c>
      <c r="G2476" s="219" t="s">
        <v>552</v>
      </c>
      <c r="H2476" s="244">
        <v>42460</v>
      </c>
      <c r="I2476" s="219" t="s">
        <v>493</v>
      </c>
      <c r="J2476" s="219" t="s">
        <v>626</v>
      </c>
      <c r="K2476" s="219" t="s">
        <v>558</v>
      </c>
      <c r="L2476" s="219" t="s">
        <v>562</v>
      </c>
      <c r="M2476" s="236" t="s">
        <v>556</v>
      </c>
      <c r="N2476" s="240" t="s">
        <v>572</v>
      </c>
      <c r="O2476" s="250">
        <f>'MMA Rev-Exp Region 8'!D$61</f>
        <v>0</v>
      </c>
      <c r="P2476" s="250">
        <f>'MMA Rev-Exp Region 8'!E$61</f>
        <v>0</v>
      </c>
      <c r="Q2476" s="250">
        <f>'MMA Rev-Exp Region 8'!F$61</f>
        <v>0</v>
      </c>
      <c r="R2476" s="250">
        <f>'MMA Rev-Exp Region 8'!G$61</f>
        <v>0</v>
      </c>
      <c r="S2476" s="250">
        <f>'MMA Rev-Exp Region 8'!H$61</f>
        <v>0</v>
      </c>
      <c r="T2476" s="250">
        <f>'MMA Rev-Exp Region 8'!I$61</f>
        <v>0</v>
      </c>
      <c r="U2476" s="250">
        <f>'MMA Rev-Exp Region 8'!J$61</f>
        <v>0</v>
      </c>
      <c r="V2476" s="250">
        <f>'MMA Rev-Exp Region 8'!K$61</f>
        <v>0</v>
      </c>
      <c r="W2476" s="250">
        <f>'MMA Rev-Exp Region 8'!L$61</f>
        <v>0</v>
      </c>
    </row>
    <row r="2477" spans="5:23" ht="28.8" x14ac:dyDescent="0.3">
      <c r="E2477" s="243">
        <f>Jurat!I$1</f>
        <v>0</v>
      </c>
      <c r="F2477" s="244">
        <f>Jurat!D$33</f>
        <v>0</v>
      </c>
      <c r="G2477" s="219" t="s">
        <v>552</v>
      </c>
      <c r="H2477" s="244">
        <v>42460</v>
      </c>
      <c r="I2477" s="219" t="s">
        <v>493</v>
      </c>
      <c r="J2477" s="219" t="s">
        <v>626</v>
      </c>
      <c r="K2477" s="219" t="s">
        <v>558</v>
      </c>
      <c r="L2477" s="219" t="s">
        <v>563</v>
      </c>
      <c r="M2477" s="236">
        <v>9.1</v>
      </c>
      <c r="N2477" s="229" t="s">
        <v>221</v>
      </c>
      <c r="O2477" s="250">
        <f>'MMA Rev-Exp Region 8'!D$63</f>
        <v>0</v>
      </c>
      <c r="P2477" s="250">
        <f>'MMA Rev-Exp Region 8'!E$63</f>
        <v>0</v>
      </c>
      <c r="Q2477" s="250">
        <f>'MMA Rev-Exp Region 8'!F$63</f>
        <v>0</v>
      </c>
      <c r="R2477" s="250">
        <f>'MMA Rev-Exp Region 8'!G$63</f>
        <v>0</v>
      </c>
      <c r="S2477" s="250">
        <f>'MMA Rev-Exp Region 8'!H$63</f>
        <v>0</v>
      </c>
      <c r="T2477" s="250">
        <f>'MMA Rev-Exp Region 8'!I$63</f>
        <v>0</v>
      </c>
      <c r="U2477" s="250">
        <f>'MMA Rev-Exp Region 8'!J$63</f>
        <v>0</v>
      </c>
      <c r="V2477" s="250">
        <f>'MMA Rev-Exp Region 8'!K$63</f>
        <v>0</v>
      </c>
      <c r="W2477" s="250">
        <f>'MMA Rev-Exp Region 8'!L$63</f>
        <v>0</v>
      </c>
    </row>
    <row r="2478" spans="5:23" x14ac:dyDescent="0.3">
      <c r="E2478" s="243">
        <f>Jurat!I$1</f>
        <v>0</v>
      </c>
      <c r="F2478" s="244">
        <f>Jurat!D$33</f>
        <v>0</v>
      </c>
      <c r="G2478" s="219" t="s">
        <v>552</v>
      </c>
      <c r="H2478" s="244">
        <v>42460</v>
      </c>
      <c r="I2478" s="219" t="s">
        <v>493</v>
      </c>
      <c r="J2478" s="219" t="s">
        <v>626</v>
      </c>
      <c r="K2478" s="219" t="s">
        <v>558</v>
      </c>
      <c r="L2478" s="219" t="s">
        <v>563</v>
      </c>
      <c r="M2478" s="236" t="s">
        <v>118</v>
      </c>
      <c r="N2478" s="229" t="s">
        <v>222</v>
      </c>
      <c r="O2478" s="250">
        <f>'MMA Rev-Exp Region 8'!D$64</f>
        <v>0</v>
      </c>
      <c r="P2478" s="250">
        <f>'MMA Rev-Exp Region 8'!E$64</f>
        <v>0</v>
      </c>
      <c r="Q2478" s="250">
        <f>'MMA Rev-Exp Region 8'!F$64</f>
        <v>0</v>
      </c>
      <c r="R2478" s="250">
        <f>'MMA Rev-Exp Region 8'!G$64</f>
        <v>0</v>
      </c>
      <c r="S2478" s="250">
        <f>'MMA Rev-Exp Region 8'!H$64</f>
        <v>0</v>
      </c>
      <c r="T2478" s="250">
        <f>'MMA Rev-Exp Region 8'!I$64</f>
        <v>0</v>
      </c>
      <c r="U2478" s="250">
        <f>'MMA Rev-Exp Region 8'!J$64</f>
        <v>0</v>
      </c>
      <c r="V2478" s="250">
        <f>'MMA Rev-Exp Region 8'!K$64</f>
        <v>0</v>
      </c>
      <c r="W2478" s="250">
        <f>'MMA Rev-Exp Region 8'!L$64</f>
        <v>0</v>
      </c>
    </row>
    <row r="2479" spans="5:23" x14ac:dyDescent="0.3">
      <c r="E2479" s="243">
        <f>Jurat!I$1</f>
        <v>0</v>
      </c>
      <c r="F2479" s="244">
        <f>Jurat!D$33</f>
        <v>0</v>
      </c>
      <c r="G2479" s="219" t="s">
        <v>552</v>
      </c>
      <c r="H2479" s="244">
        <v>42460</v>
      </c>
      <c r="I2479" s="219" t="s">
        <v>493</v>
      </c>
      <c r="J2479" s="219" t="s">
        <v>626</v>
      </c>
      <c r="K2479" s="219" t="s">
        <v>558</v>
      </c>
      <c r="L2479" s="219" t="s">
        <v>563</v>
      </c>
      <c r="M2479" s="236" t="s">
        <v>119</v>
      </c>
      <c r="N2479" s="229" t="s">
        <v>223</v>
      </c>
      <c r="O2479" s="250">
        <f>'MMA Rev-Exp Region 8'!D$65</f>
        <v>0</v>
      </c>
      <c r="P2479" s="250">
        <f>'MMA Rev-Exp Region 8'!E$65</f>
        <v>0</v>
      </c>
      <c r="Q2479" s="250">
        <f>'MMA Rev-Exp Region 8'!F$65</f>
        <v>0</v>
      </c>
      <c r="R2479" s="250">
        <f>'MMA Rev-Exp Region 8'!G$65</f>
        <v>0</v>
      </c>
      <c r="S2479" s="250">
        <f>'MMA Rev-Exp Region 8'!H$65</f>
        <v>0</v>
      </c>
      <c r="T2479" s="250">
        <f>'MMA Rev-Exp Region 8'!I$65</f>
        <v>0</v>
      </c>
      <c r="U2479" s="250">
        <f>'MMA Rev-Exp Region 8'!J$65</f>
        <v>0</v>
      </c>
      <c r="V2479" s="250">
        <f>'MMA Rev-Exp Region 8'!K$65</f>
        <v>0</v>
      </c>
      <c r="W2479" s="250">
        <f>'MMA Rev-Exp Region 8'!L$65</f>
        <v>0</v>
      </c>
    </row>
    <row r="2480" spans="5:23" x14ac:dyDescent="0.3">
      <c r="E2480" s="243">
        <f>Jurat!I$1</f>
        <v>0</v>
      </c>
      <c r="F2480" s="244">
        <f>Jurat!D$33</f>
        <v>0</v>
      </c>
      <c r="G2480" s="219" t="s">
        <v>552</v>
      </c>
      <c r="H2480" s="244">
        <v>42460</v>
      </c>
      <c r="I2480" s="219" t="s">
        <v>493</v>
      </c>
      <c r="J2480" s="219" t="s">
        <v>626</v>
      </c>
      <c r="K2480" s="219" t="s">
        <v>558</v>
      </c>
      <c r="L2480" s="219" t="s">
        <v>563</v>
      </c>
      <c r="M2480" s="236" t="s">
        <v>120</v>
      </c>
      <c r="N2480" s="229" t="s">
        <v>176</v>
      </c>
      <c r="O2480" s="250">
        <f>'MMA Rev-Exp Region 8'!D$66</f>
        <v>0</v>
      </c>
      <c r="P2480" s="250">
        <f>'MMA Rev-Exp Region 8'!E$66</f>
        <v>0</v>
      </c>
      <c r="Q2480" s="250">
        <f>'MMA Rev-Exp Region 8'!F$66</f>
        <v>0</v>
      </c>
      <c r="R2480" s="250">
        <f>'MMA Rev-Exp Region 8'!G$66</f>
        <v>0</v>
      </c>
      <c r="S2480" s="250">
        <f>'MMA Rev-Exp Region 8'!H$66</f>
        <v>0</v>
      </c>
      <c r="T2480" s="250">
        <f>'MMA Rev-Exp Region 8'!I$66</f>
        <v>0</v>
      </c>
      <c r="U2480" s="250">
        <f>'MMA Rev-Exp Region 8'!J$66</f>
        <v>0</v>
      </c>
      <c r="V2480" s="250">
        <f>'MMA Rev-Exp Region 8'!K$66</f>
        <v>0</v>
      </c>
      <c r="W2480" s="250">
        <f>'MMA Rev-Exp Region 8'!L$66</f>
        <v>0</v>
      </c>
    </row>
    <row r="2481" spans="5:23" x14ac:dyDescent="0.3">
      <c r="E2481" s="243">
        <f>Jurat!I$1</f>
        <v>0</v>
      </c>
      <c r="F2481" s="244">
        <f>Jurat!D$33</f>
        <v>0</v>
      </c>
      <c r="G2481" s="219" t="s">
        <v>552</v>
      </c>
      <c r="H2481" s="244">
        <v>42460</v>
      </c>
      <c r="I2481" s="219" t="s">
        <v>493</v>
      </c>
      <c r="J2481" s="219" t="s">
        <v>626</v>
      </c>
      <c r="K2481" s="219" t="s">
        <v>558</v>
      </c>
      <c r="L2481" s="219" t="s">
        <v>563</v>
      </c>
      <c r="M2481" s="236" t="s">
        <v>121</v>
      </c>
      <c r="N2481" s="229" t="s">
        <v>146</v>
      </c>
      <c r="O2481" s="250">
        <f>'MMA Rev-Exp Region 8'!D$67</f>
        <v>0</v>
      </c>
      <c r="P2481" s="250">
        <f>'MMA Rev-Exp Region 8'!E$67</f>
        <v>0</v>
      </c>
      <c r="Q2481" s="250">
        <f>'MMA Rev-Exp Region 8'!F$67</f>
        <v>0</v>
      </c>
      <c r="R2481" s="250">
        <f>'MMA Rev-Exp Region 8'!G$67</f>
        <v>0</v>
      </c>
      <c r="S2481" s="250">
        <f>'MMA Rev-Exp Region 8'!H$67</f>
        <v>0</v>
      </c>
      <c r="T2481" s="250">
        <f>'MMA Rev-Exp Region 8'!I$67</f>
        <v>0</v>
      </c>
      <c r="U2481" s="250">
        <f>'MMA Rev-Exp Region 8'!J$67</f>
        <v>0</v>
      </c>
      <c r="V2481" s="250">
        <f>'MMA Rev-Exp Region 8'!K$67</f>
        <v>0</v>
      </c>
      <c r="W2481" s="250">
        <f>'MMA Rev-Exp Region 8'!L$67</f>
        <v>0</v>
      </c>
    </row>
    <row r="2482" spans="5:23" x14ac:dyDescent="0.3">
      <c r="E2482" s="243">
        <f>Jurat!I$1</f>
        <v>0</v>
      </c>
      <c r="F2482" s="244">
        <f>Jurat!D$33</f>
        <v>0</v>
      </c>
      <c r="G2482" s="219" t="s">
        <v>552</v>
      </c>
      <c r="H2482" s="244">
        <v>42460</v>
      </c>
      <c r="I2482" s="219" t="s">
        <v>493</v>
      </c>
      <c r="J2482" s="219" t="s">
        <v>626</v>
      </c>
      <c r="K2482" s="219" t="s">
        <v>558</v>
      </c>
      <c r="L2482" s="219" t="s">
        <v>563</v>
      </c>
      <c r="M2482" s="236" t="s">
        <v>122</v>
      </c>
      <c r="N2482" s="229" t="s">
        <v>178</v>
      </c>
      <c r="O2482" s="250">
        <f>'MMA Rev-Exp Region 8'!D$68</f>
        <v>0</v>
      </c>
      <c r="P2482" s="250">
        <f>'MMA Rev-Exp Region 8'!E$68</f>
        <v>0</v>
      </c>
      <c r="Q2482" s="250">
        <f>'MMA Rev-Exp Region 8'!F$68</f>
        <v>0</v>
      </c>
      <c r="R2482" s="250">
        <f>'MMA Rev-Exp Region 8'!G$68</f>
        <v>0</v>
      </c>
      <c r="S2482" s="250">
        <f>'MMA Rev-Exp Region 8'!H$68</f>
        <v>0</v>
      </c>
      <c r="T2482" s="250">
        <f>'MMA Rev-Exp Region 8'!I$68</f>
        <v>0</v>
      </c>
      <c r="U2482" s="250">
        <f>'MMA Rev-Exp Region 8'!J$68</f>
        <v>0</v>
      </c>
      <c r="V2482" s="250">
        <f>'MMA Rev-Exp Region 8'!K$68</f>
        <v>0</v>
      </c>
      <c r="W2482" s="250">
        <f>'MMA Rev-Exp Region 8'!L$68</f>
        <v>0</v>
      </c>
    </row>
    <row r="2483" spans="5:23" x14ac:dyDescent="0.3">
      <c r="E2483" s="243">
        <f>Jurat!I$1</f>
        <v>0</v>
      </c>
      <c r="F2483" s="244">
        <f>Jurat!D$33</f>
        <v>0</v>
      </c>
      <c r="G2483" s="219" t="s">
        <v>552</v>
      </c>
      <c r="H2483" s="244">
        <v>42460</v>
      </c>
      <c r="I2483" s="219" t="s">
        <v>493</v>
      </c>
      <c r="J2483" s="219" t="s">
        <v>626</v>
      </c>
      <c r="K2483" s="219" t="s">
        <v>558</v>
      </c>
      <c r="L2483" s="219" t="s">
        <v>563</v>
      </c>
      <c r="M2483" s="236" t="s">
        <v>123</v>
      </c>
      <c r="N2483" s="229" t="s">
        <v>585</v>
      </c>
      <c r="O2483" s="250">
        <f>'MMA Rev-Exp Region 8'!D$69</f>
        <v>0</v>
      </c>
      <c r="P2483" s="250">
        <f>'MMA Rev-Exp Region 8'!E$69</f>
        <v>0</v>
      </c>
      <c r="Q2483" s="250">
        <f>'MMA Rev-Exp Region 8'!F$69</f>
        <v>0</v>
      </c>
      <c r="R2483" s="250">
        <f>'MMA Rev-Exp Region 8'!G$69</f>
        <v>0</v>
      </c>
      <c r="S2483" s="250">
        <f>'MMA Rev-Exp Region 8'!H$69</f>
        <v>0</v>
      </c>
      <c r="T2483" s="250">
        <f>'MMA Rev-Exp Region 8'!I$69</f>
        <v>0</v>
      </c>
      <c r="U2483" s="250">
        <f>'MMA Rev-Exp Region 8'!J$69</f>
        <v>0</v>
      </c>
      <c r="V2483" s="250">
        <f>'MMA Rev-Exp Region 8'!K$69</f>
        <v>0</v>
      </c>
      <c r="W2483" s="250">
        <f>'MMA Rev-Exp Region 8'!L$69</f>
        <v>0</v>
      </c>
    </row>
    <row r="2484" spans="5:23" x14ac:dyDescent="0.3">
      <c r="E2484" s="243">
        <f>Jurat!I$1</f>
        <v>0</v>
      </c>
      <c r="F2484" s="244">
        <f>Jurat!D$33</f>
        <v>0</v>
      </c>
      <c r="G2484" s="219" t="s">
        <v>552</v>
      </c>
      <c r="H2484" s="244">
        <v>42460</v>
      </c>
      <c r="I2484" s="219" t="s">
        <v>493</v>
      </c>
      <c r="J2484" s="219" t="s">
        <v>626</v>
      </c>
      <c r="K2484" s="219" t="s">
        <v>558</v>
      </c>
      <c r="L2484" s="219" t="s">
        <v>6</v>
      </c>
      <c r="M2484" s="236" t="s">
        <v>129</v>
      </c>
      <c r="N2484" s="229" t="s">
        <v>224</v>
      </c>
      <c r="O2484" s="250">
        <f>'MMA Rev-Exp Region 8'!D$71</f>
        <v>0</v>
      </c>
      <c r="P2484" s="250">
        <f>'MMA Rev-Exp Region 8'!E$71</f>
        <v>0</v>
      </c>
      <c r="Q2484" s="250">
        <f>'MMA Rev-Exp Region 8'!F$71</f>
        <v>0</v>
      </c>
      <c r="R2484" s="250">
        <f>'MMA Rev-Exp Region 8'!G$71</f>
        <v>0</v>
      </c>
      <c r="S2484" s="250">
        <f>'MMA Rev-Exp Region 8'!H$71</f>
        <v>0</v>
      </c>
      <c r="T2484" s="250">
        <f>'MMA Rev-Exp Region 8'!I$71</f>
        <v>0</v>
      </c>
      <c r="U2484" s="250">
        <f>'MMA Rev-Exp Region 8'!J$71</f>
        <v>0</v>
      </c>
      <c r="V2484" s="250">
        <f>'MMA Rev-Exp Region 8'!K$71</f>
        <v>0</v>
      </c>
      <c r="W2484" s="250">
        <f>'MMA Rev-Exp Region 8'!L$71</f>
        <v>0</v>
      </c>
    </row>
    <row r="2485" spans="5:23" x14ac:dyDescent="0.3">
      <c r="E2485" s="243">
        <f>Jurat!I$1</f>
        <v>0</v>
      </c>
      <c r="F2485" s="244">
        <f>Jurat!D$33</f>
        <v>0</v>
      </c>
      <c r="G2485" s="219" t="s">
        <v>552</v>
      </c>
      <c r="H2485" s="244">
        <v>42460</v>
      </c>
      <c r="I2485" s="219" t="s">
        <v>493</v>
      </c>
      <c r="J2485" s="219" t="s">
        <v>626</v>
      </c>
      <c r="K2485" s="219" t="s">
        <v>558</v>
      </c>
      <c r="L2485" s="219" t="s">
        <v>6</v>
      </c>
      <c r="M2485" s="236" t="s">
        <v>50</v>
      </c>
      <c r="N2485" s="229" t="s">
        <v>179</v>
      </c>
      <c r="O2485" s="250">
        <f>'MMA Rev-Exp Region 8'!D$72</f>
        <v>0</v>
      </c>
      <c r="P2485" s="250">
        <f>'MMA Rev-Exp Region 8'!E$72</f>
        <v>0</v>
      </c>
      <c r="Q2485" s="250">
        <f>'MMA Rev-Exp Region 8'!F$72</f>
        <v>0</v>
      </c>
      <c r="R2485" s="250">
        <f>'MMA Rev-Exp Region 8'!G$72</f>
        <v>0</v>
      </c>
      <c r="S2485" s="250">
        <f>'MMA Rev-Exp Region 8'!H$72</f>
        <v>0</v>
      </c>
      <c r="T2485" s="250">
        <f>'MMA Rev-Exp Region 8'!I$72</f>
        <v>0</v>
      </c>
      <c r="U2485" s="250">
        <f>'MMA Rev-Exp Region 8'!J$72</f>
        <v>0</v>
      </c>
      <c r="V2485" s="250">
        <f>'MMA Rev-Exp Region 8'!K$72</f>
        <v>0</v>
      </c>
      <c r="W2485" s="250">
        <f>'MMA Rev-Exp Region 8'!L$72</f>
        <v>0</v>
      </c>
    </row>
    <row r="2486" spans="5:23" x14ac:dyDescent="0.3">
      <c r="E2486" s="243">
        <f>Jurat!I$1</f>
        <v>0</v>
      </c>
      <c r="F2486" s="244">
        <f>Jurat!D$33</f>
        <v>0</v>
      </c>
      <c r="G2486" s="219" t="s">
        <v>552</v>
      </c>
      <c r="H2486" s="244">
        <v>42460</v>
      </c>
      <c r="I2486" s="219" t="s">
        <v>493</v>
      </c>
      <c r="J2486" s="219" t="s">
        <v>626</v>
      </c>
      <c r="K2486" s="219" t="s">
        <v>558</v>
      </c>
      <c r="L2486" s="219" t="s">
        <v>6</v>
      </c>
      <c r="M2486" s="236" t="s">
        <v>51</v>
      </c>
      <c r="N2486" s="229" t="s">
        <v>180</v>
      </c>
      <c r="O2486" s="250">
        <f>'MMA Rev-Exp Region 8'!D$73</f>
        <v>0</v>
      </c>
      <c r="P2486" s="250">
        <f>'MMA Rev-Exp Region 8'!E$73</f>
        <v>0</v>
      </c>
      <c r="Q2486" s="250">
        <f>'MMA Rev-Exp Region 8'!F$73</f>
        <v>0</v>
      </c>
      <c r="R2486" s="250">
        <f>'MMA Rev-Exp Region 8'!G$73</f>
        <v>0</v>
      </c>
      <c r="S2486" s="250">
        <f>'MMA Rev-Exp Region 8'!H$73</f>
        <v>0</v>
      </c>
      <c r="T2486" s="250">
        <f>'MMA Rev-Exp Region 8'!I$73</f>
        <v>0</v>
      </c>
      <c r="U2486" s="250">
        <f>'MMA Rev-Exp Region 8'!J$73</f>
        <v>0</v>
      </c>
      <c r="V2486" s="250">
        <f>'MMA Rev-Exp Region 8'!K$73</f>
        <v>0</v>
      </c>
      <c r="W2486" s="250">
        <f>'MMA Rev-Exp Region 8'!L$73</f>
        <v>0</v>
      </c>
    </row>
    <row r="2487" spans="5:23" x14ac:dyDescent="0.3">
      <c r="E2487" s="243">
        <f>Jurat!I$1</f>
        <v>0</v>
      </c>
      <c r="F2487" s="244">
        <f>Jurat!D$33</f>
        <v>0</v>
      </c>
      <c r="G2487" s="219" t="s">
        <v>552</v>
      </c>
      <c r="H2487" s="244">
        <v>42460</v>
      </c>
      <c r="I2487" s="219" t="s">
        <v>493</v>
      </c>
      <c r="J2487" s="219" t="s">
        <v>626</v>
      </c>
      <c r="K2487" s="219" t="s">
        <v>558</v>
      </c>
      <c r="L2487" s="219" t="s">
        <v>6</v>
      </c>
      <c r="M2487" s="236" t="s">
        <v>181</v>
      </c>
      <c r="N2487" s="229" t="s">
        <v>577</v>
      </c>
      <c r="O2487" s="250">
        <f>'MMA Rev-Exp Region 8'!D$74</f>
        <v>0</v>
      </c>
      <c r="P2487" s="250">
        <f>'MMA Rev-Exp Region 8'!E$74</f>
        <v>0</v>
      </c>
      <c r="Q2487" s="250">
        <f>'MMA Rev-Exp Region 8'!F$74</f>
        <v>0</v>
      </c>
      <c r="R2487" s="250">
        <f>'MMA Rev-Exp Region 8'!G$74</f>
        <v>0</v>
      </c>
      <c r="S2487" s="250">
        <f>'MMA Rev-Exp Region 8'!H$74</f>
        <v>0</v>
      </c>
      <c r="T2487" s="250">
        <f>'MMA Rev-Exp Region 8'!I$74</f>
        <v>0</v>
      </c>
      <c r="U2487" s="250">
        <f>'MMA Rev-Exp Region 8'!J$74</f>
        <v>0</v>
      </c>
      <c r="V2487" s="250">
        <f>'MMA Rev-Exp Region 8'!K$74</f>
        <v>0</v>
      </c>
      <c r="W2487" s="250">
        <f>'MMA Rev-Exp Region 8'!L$74</f>
        <v>0</v>
      </c>
    </row>
    <row r="2488" spans="5:23" x14ac:dyDescent="0.3">
      <c r="E2488" s="243">
        <f>Jurat!I$1</f>
        <v>0</v>
      </c>
      <c r="F2488" s="244">
        <f>Jurat!D$33</f>
        <v>0</v>
      </c>
      <c r="G2488" s="219" t="s">
        <v>552</v>
      </c>
      <c r="H2488" s="244">
        <v>42460</v>
      </c>
      <c r="I2488" s="219" t="s">
        <v>493</v>
      </c>
      <c r="J2488" s="219" t="s">
        <v>626</v>
      </c>
      <c r="K2488" s="219" t="s">
        <v>558</v>
      </c>
      <c r="L2488" s="219" t="s">
        <v>547</v>
      </c>
      <c r="M2488" s="237" t="s">
        <v>132</v>
      </c>
      <c r="N2488" s="228" t="s">
        <v>36</v>
      </c>
      <c r="O2488" s="250">
        <f>'MMA Rev-Exp Region 8'!D$80</f>
        <v>0</v>
      </c>
      <c r="P2488" s="250">
        <f>'MMA Rev-Exp Region 8'!E$80</f>
        <v>0</v>
      </c>
      <c r="Q2488" s="250">
        <f>'MMA Rev-Exp Region 8'!F$80</f>
        <v>0</v>
      </c>
      <c r="R2488" s="250">
        <f>'MMA Rev-Exp Region 8'!G$80</f>
        <v>0</v>
      </c>
      <c r="S2488" s="250">
        <f>'MMA Rev-Exp Region 8'!H$80</f>
        <v>0</v>
      </c>
      <c r="T2488" s="250">
        <f>'MMA Rev-Exp Region 8'!I$80</f>
        <v>0</v>
      </c>
      <c r="U2488" s="250">
        <f>'MMA Rev-Exp Region 8'!J$80</f>
        <v>0</v>
      </c>
      <c r="V2488" s="250">
        <f>'MMA Rev-Exp Region 8'!K$80</f>
        <v>0</v>
      </c>
      <c r="W2488" s="250">
        <f>'MMA Rev-Exp Region 8'!L$80</f>
        <v>0</v>
      </c>
    </row>
    <row r="2489" spans="5:23" x14ac:dyDescent="0.3">
      <c r="E2489" s="243">
        <f>Jurat!I$1</f>
        <v>0</v>
      </c>
      <c r="F2489" s="244">
        <f>Jurat!D$33</f>
        <v>0</v>
      </c>
      <c r="G2489" s="219" t="s">
        <v>552</v>
      </c>
      <c r="H2489" s="244">
        <v>42460</v>
      </c>
      <c r="I2489" s="219" t="s">
        <v>493</v>
      </c>
      <c r="J2489" s="219" t="s">
        <v>626</v>
      </c>
      <c r="K2489" s="219" t="s">
        <v>558</v>
      </c>
      <c r="L2489" s="219" t="s">
        <v>547</v>
      </c>
      <c r="M2489" s="237" t="s">
        <v>182</v>
      </c>
      <c r="N2489" s="228" t="s">
        <v>148</v>
      </c>
      <c r="O2489" s="250">
        <f>'MMA Rev-Exp Region 8'!D$81</f>
        <v>0</v>
      </c>
      <c r="P2489" s="250">
        <f>'MMA Rev-Exp Region 8'!E$81</f>
        <v>0</v>
      </c>
      <c r="Q2489" s="250">
        <f>'MMA Rev-Exp Region 8'!F$81</f>
        <v>0</v>
      </c>
      <c r="R2489" s="250">
        <f>'MMA Rev-Exp Region 8'!G$81</f>
        <v>0</v>
      </c>
      <c r="S2489" s="250">
        <f>'MMA Rev-Exp Region 8'!H$81</f>
        <v>0</v>
      </c>
      <c r="T2489" s="250">
        <f>'MMA Rev-Exp Region 8'!I$81</f>
        <v>0</v>
      </c>
      <c r="U2489" s="250">
        <f>'MMA Rev-Exp Region 8'!J$81</f>
        <v>0</v>
      </c>
      <c r="V2489" s="250">
        <f>'MMA Rev-Exp Region 8'!K$81</f>
        <v>0</v>
      </c>
      <c r="W2489" s="250">
        <f>'MMA Rev-Exp Region 8'!L$81</f>
        <v>0</v>
      </c>
    </row>
    <row r="2490" spans="5:23" x14ac:dyDescent="0.3">
      <c r="E2490" s="243">
        <f>Jurat!I$1</f>
        <v>0</v>
      </c>
      <c r="F2490" s="244">
        <f>Jurat!D$33</f>
        <v>0</v>
      </c>
      <c r="G2490" s="219" t="s">
        <v>552</v>
      </c>
      <c r="H2490" s="244">
        <v>42460</v>
      </c>
      <c r="I2490" s="219" t="s">
        <v>493</v>
      </c>
      <c r="J2490" s="219" t="s">
        <v>626</v>
      </c>
      <c r="K2490" s="219" t="s">
        <v>558</v>
      </c>
      <c r="L2490" s="219" t="s">
        <v>547</v>
      </c>
      <c r="M2490" s="237" t="s">
        <v>184</v>
      </c>
      <c r="N2490" s="228" t="s">
        <v>44</v>
      </c>
      <c r="O2490" s="250">
        <f>'MMA Rev-Exp Region 8'!D$83</f>
        <v>0</v>
      </c>
      <c r="P2490" s="250">
        <f>'MMA Rev-Exp Region 8'!E$83</f>
        <v>0</v>
      </c>
      <c r="Q2490" s="250">
        <f>'MMA Rev-Exp Region 8'!F$83</f>
        <v>0</v>
      </c>
      <c r="R2490" s="250">
        <f>'MMA Rev-Exp Region 8'!G$83</f>
        <v>0</v>
      </c>
      <c r="S2490" s="250">
        <f>'MMA Rev-Exp Region 8'!H$83</f>
        <v>0</v>
      </c>
      <c r="T2490" s="250">
        <f>'MMA Rev-Exp Region 8'!I$83</f>
        <v>0</v>
      </c>
      <c r="U2490" s="250">
        <f>'MMA Rev-Exp Region 8'!J$83</f>
        <v>0</v>
      </c>
      <c r="V2490" s="250">
        <f>'MMA Rev-Exp Region 8'!K$83</f>
        <v>0</v>
      </c>
      <c r="W2490" s="250">
        <f>'MMA Rev-Exp Region 8'!L$83</f>
        <v>0</v>
      </c>
    </row>
    <row r="2491" spans="5:23" x14ac:dyDescent="0.3">
      <c r="E2491" s="243">
        <f>Jurat!I$1</f>
        <v>0</v>
      </c>
      <c r="F2491" s="244">
        <f>Jurat!D$33</f>
        <v>0</v>
      </c>
      <c r="G2491" s="219" t="s">
        <v>552</v>
      </c>
      <c r="H2491" s="244">
        <v>42460</v>
      </c>
      <c r="I2491" s="219" t="s">
        <v>493</v>
      </c>
      <c r="J2491" s="219" t="s">
        <v>626</v>
      </c>
      <c r="K2491" s="219" t="s">
        <v>558</v>
      </c>
      <c r="L2491" s="219" t="s">
        <v>547</v>
      </c>
      <c r="M2491" s="237" t="s">
        <v>185</v>
      </c>
      <c r="N2491" s="228" t="s">
        <v>427</v>
      </c>
      <c r="O2491" s="250">
        <f>'MMA Rev-Exp Region 8'!D$84</f>
        <v>0</v>
      </c>
      <c r="P2491" s="250">
        <f>'MMA Rev-Exp Region 8'!E$84</f>
        <v>0</v>
      </c>
      <c r="Q2491" s="250">
        <f>'MMA Rev-Exp Region 8'!F$84</f>
        <v>0</v>
      </c>
      <c r="R2491" s="250">
        <f>'MMA Rev-Exp Region 8'!G$84</f>
        <v>0</v>
      </c>
      <c r="S2491" s="250">
        <f>'MMA Rev-Exp Region 8'!H$84</f>
        <v>0</v>
      </c>
      <c r="T2491" s="250">
        <f>'MMA Rev-Exp Region 8'!I$84</f>
        <v>0</v>
      </c>
      <c r="U2491" s="250">
        <f>'MMA Rev-Exp Region 8'!J$84</f>
        <v>0</v>
      </c>
      <c r="V2491" s="250">
        <f>'MMA Rev-Exp Region 8'!K$84</f>
        <v>0</v>
      </c>
      <c r="W2491" s="250">
        <f>'MMA Rev-Exp Region 8'!L$84</f>
        <v>0</v>
      </c>
    </row>
    <row r="2492" spans="5:23" x14ac:dyDescent="0.3">
      <c r="E2492" s="243">
        <f>Jurat!I$1</f>
        <v>0</v>
      </c>
      <c r="F2492" s="244">
        <f>Jurat!D$33</f>
        <v>0</v>
      </c>
      <c r="G2492" s="219" t="s">
        <v>552</v>
      </c>
      <c r="H2492" s="244">
        <v>42460</v>
      </c>
      <c r="I2492" s="219" t="s">
        <v>493</v>
      </c>
      <c r="J2492" s="219" t="s">
        <v>626</v>
      </c>
      <c r="K2492" s="219" t="s">
        <v>564</v>
      </c>
      <c r="L2492" s="219" t="s">
        <v>549</v>
      </c>
      <c r="M2492" s="236" t="s">
        <v>133</v>
      </c>
      <c r="N2492" s="228" t="s">
        <v>30</v>
      </c>
      <c r="O2492" s="250">
        <f>'MMA Rev-Exp Region 8'!D$89</f>
        <v>0</v>
      </c>
      <c r="P2492" s="250">
        <v>0</v>
      </c>
      <c r="Q2492" s="250">
        <v>0</v>
      </c>
      <c r="R2492" s="250">
        <v>0</v>
      </c>
      <c r="S2492" s="250">
        <v>0</v>
      </c>
      <c r="T2492" s="250">
        <v>0</v>
      </c>
      <c r="U2492" s="250">
        <v>0</v>
      </c>
      <c r="V2492" s="250">
        <v>0</v>
      </c>
      <c r="W2492" s="250">
        <v>0</v>
      </c>
    </row>
    <row r="2493" spans="5:23" x14ac:dyDescent="0.3">
      <c r="E2493" s="243">
        <f>Jurat!I$1</f>
        <v>0</v>
      </c>
      <c r="F2493" s="244">
        <f>Jurat!D$33</f>
        <v>0</v>
      </c>
      <c r="G2493" s="219" t="s">
        <v>552</v>
      </c>
      <c r="H2493" s="244">
        <v>42460</v>
      </c>
      <c r="I2493" s="219" t="s">
        <v>493</v>
      </c>
      <c r="J2493" s="219" t="s">
        <v>626</v>
      </c>
      <c r="K2493" s="219" t="s">
        <v>564</v>
      </c>
      <c r="L2493" s="219" t="s">
        <v>549</v>
      </c>
      <c r="M2493" s="236" t="s">
        <v>134</v>
      </c>
      <c r="N2493" s="231" t="s">
        <v>109</v>
      </c>
      <c r="O2493" s="250">
        <f>'MMA Rev-Exp Region 8'!D$90</f>
        <v>0</v>
      </c>
      <c r="P2493" s="250">
        <v>0</v>
      </c>
      <c r="Q2493" s="250">
        <v>0</v>
      </c>
      <c r="R2493" s="250">
        <v>0</v>
      </c>
      <c r="S2493" s="250">
        <v>0</v>
      </c>
      <c r="T2493" s="250">
        <v>0</v>
      </c>
      <c r="U2493" s="250">
        <v>0</v>
      </c>
      <c r="V2493" s="250">
        <v>0</v>
      </c>
      <c r="W2493" s="250">
        <v>0</v>
      </c>
    </row>
    <row r="2494" spans="5:23" x14ac:dyDescent="0.3">
      <c r="E2494" s="243">
        <f>Jurat!I$1</f>
        <v>0</v>
      </c>
      <c r="F2494" s="244">
        <f>Jurat!D$33</f>
        <v>0</v>
      </c>
      <c r="G2494" s="219" t="s">
        <v>552</v>
      </c>
      <c r="H2494" s="244">
        <v>42460</v>
      </c>
      <c r="I2494" s="219" t="s">
        <v>493</v>
      </c>
      <c r="J2494" s="219" t="s">
        <v>626</v>
      </c>
      <c r="K2494" s="219" t="s">
        <v>564</v>
      </c>
      <c r="L2494" s="219" t="s">
        <v>549</v>
      </c>
      <c r="M2494" s="236" t="s">
        <v>135</v>
      </c>
      <c r="N2494" s="228" t="s">
        <v>110</v>
      </c>
      <c r="O2494" s="250">
        <f>'MMA Rev-Exp Region 8'!D$91</f>
        <v>0</v>
      </c>
      <c r="P2494" s="250">
        <v>0</v>
      </c>
      <c r="Q2494" s="250">
        <v>0</v>
      </c>
      <c r="R2494" s="250">
        <v>0</v>
      </c>
      <c r="S2494" s="250">
        <v>0</v>
      </c>
      <c r="T2494" s="250">
        <v>0</v>
      </c>
      <c r="U2494" s="250">
        <v>0</v>
      </c>
      <c r="V2494" s="250">
        <v>0</v>
      </c>
      <c r="W2494" s="250">
        <v>0</v>
      </c>
    </row>
    <row r="2495" spans="5:23" x14ac:dyDescent="0.3">
      <c r="E2495" s="243">
        <f>Jurat!I$1</f>
        <v>0</v>
      </c>
      <c r="F2495" s="244">
        <f>Jurat!D$33</f>
        <v>0</v>
      </c>
      <c r="G2495" s="219" t="s">
        <v>552</v>
      </c>
      <c r="H2495" s="244">
        <v>42460</v>
      </c>
      <c r="I2495" s="219" t="s">
        <v>493</v>
      </c>
      <c r="J2495" s="219" t="s">
        <v>626</v>
      </c>
      <c r="K2495" s="219" t="s">
        <v>564</v>
      </c>
      <c r="L2495" s="219" t="s">
        <v>549</v>
      </c>
      <c r="M2495" s="239" t="s">
        <v>136</v>
      </c>
      <c r="N2495" s="228" t="s">
        <v>111</v>
      </c>
      <c r="O2495" s="250">
        <f>'MMA Rev-Exp Region 8'!D$92</f>
        <v>0</v>
      </c>
      <c r="P2495" s="250">
        <v>0</v>
      </c>
      <c r="Q2495" s="250">
        <v>0</v>
      </c>
      <c r="R2495" s="250">
        <v>0</v>
      </c>
      <c r="S2495" s="250">
        <v>0</v>
      </c>
      <c r="T2495" s="250">
        <v>0</v>
      </c>
      <c r="U2495" s="250">
        <v>0</v>
      </c>
      <c r="V2495" s="250">
        <v>0</v>
      </c>
      <c r="W2495" s="250">
        <v>0</v>
      </c>
    </row>
    <row r="2496" spans="5:23" x14ac:dyDescent="0.3">
      <c r="E2496" s="243">
        <f>Jurat!I$1</f>
        <v>0</v>
      </c>
      <c r="F2496" s="244">
        <f>Jurat!D$33</f>
        <v>0</v>
      </c>
      <c r="G2496" s="219" t="s">
        <v>552</v>
      </c>
      <c r="H2496" s="244">
        <v>42460</v>
      </c>
      <c r="I2496" s="219" t="s">
        <v>493</v>
      </c>
      <c r="J2496" s="219" t="s">
        <v>626</v>
      </c>
      <c r="K2496" s="219" t="s">
        <v>564</v>
      </c>
      <c r="L2496" s="219" t="s">
        <v>549</v>
      </c>
      <c r="M2496" s="239" t="s">
        <v>137</v>
      </c>
      <c r="N2496" s="228" t="s">
        <v>112</v>
      </c>
      <c r="O2496" s="250">
        <f>'MMA Rev-Exp Region 8'!D$93</f>
        <v>0</v>
      </c>
      <c r="P2496" s="250">
        <v>0</v>
      </c>
      <c r="Q2496" s="250">
        <v>0</v>
      </c>
      <c r="R2496" s="250">
        <v>0</v>
      </c>
      <c r="S2496" s="250">
        <v>0</v>
      </c>
      <c r="T2496" s="250">
        <v>0</v>
      </c>
      <c r="U2496" s="250">
        <v>0</v>
      </c>
      <c r="V2496" s="250">
        <v>0</v>
      </c>
      <c r="W2496" s="250">
        <v>0</v>
      </c>
    </row>
    <row r="2497" spans="5:23" x14ac:dyDescent="0.3">
      <c r="E2497" s="243">
        <f>Jurat!I$1</f>
        <v>0</v>
      </c>
      <c r="F2497" s="244">
        <f>Jurat!D$33</f>
        <v>0</v>
      </c>
      <c r="G2497" s="219" t="s">
        <v>552</v>
      </c>
      <c r="H2497" s="244">
        <v>42460</v>
      </c>
      <c r="I2497" s="219" t="s">
        <v>493</v>
      </c>
      <c r="J2497" s="219" t="s">
        <v>626</v>
      </c>
      <c r="K2497" s="219" t="s">
        <v>564</v>
      </c>
      <c r="L2497" s="219" t="s">
        <v>549</v>
      </c>
      <c r="M2497" s="236" t="s">
        <v>138</v>
      </c>
      <c r="N2497" s="231" t="s">
        <v>31</v>
      </c>
      <c r="O2497" s="250">
        <f>'MMA Rev-Exp Region 8'!D$94</f>
        <v>0</v>
      </c>
      <c r="P2497" s="250">
        <v>0</v>
      </c>
      <c r="Q2497" s="250">
        <v>0</v>
      </c>
      <c r="R2497" s="250">
        <v>0</v>
      </c>
      <c r="S2497" s="250">
        <v>0</v>
      </c>
      <c r="T2497" s="250">
        <v>0</v>
      </c>
      <c r="U2497" s="250">
        <v>0</v>
      </c>
      <c r="V2497" s="250">
        <v>0</v>
      </c>
      <c r="W2497" s="250">
        <v>0</v>
      </c>
    </row>
    <row r="2498" spans="5:23" x14ac:dyDescent="0.3">
      <c r="E2498" s="243">
        <f>Jurat!I$1</f>
        <v>0</v>
      </c>
      <c r="F2498" s="244">
        <f>Jurat!D$33</f>
        <v>0</v>
      </c>
      <c r="G2498" s="219" t="s">
        <v>552</v>
      </c>
      <c r="H2498" s="244">
        <v>42460</v>
      </c>
      <c r="I2498" s="219" t="s">
        <v>493</v>
      </c>
      <c r="J2498" s="219" t="s">
        <v>626</v>
      </c>
      <c r="K2498" s="219" t="s">
        <v>550</v>
      </c>
      <c r="L2498" s="219" t="s">
        <v>550</v>
      </c>
      <c r="M2498" s="237" t="s">
        <v>140</v>
      </c>
      <c r="N2498" s="231" t="s">
        <v>424</v>
      </c>
      <c r="O2498" s="250">
        <f>'MMA Rev-Exp Region 8'!D$96</f>
        <v>0</v>
      </c>
      <c r="P2498" s="250">
        <v>0</v>
      </c>
      <c r="Q2498" s="250">
        <v>0</v>
      </c>
      <c r="R2498" s="250">
        <v>0</v>
      </c>
      <c r="S2498" s="250">
        <v>0</v>
      </c>
      <c r="T2498" s="250">
        <v>0</v>
      </c>
      <c r="U2498" s="250">
        <v>0</v>
      </c>
      <c r="V2498" s="250">
        <v>0</v>
      </c>
      <c r="W2498" s="250">
        <v>0</v>
      </c>
    </row>
    <row r="2499" spans="5:23" x14ac:dyDescent="0.3">
      <c r="E2499" s="243">
        <f>Jurat!I$1</f>
        <v>0</v>
      </c>
      <c r="F2499" s="244">
        <f>Jurat!D$33</f>
        <v>0</v>
      </c>
      <c r="G2499" s="219" t="s">
        <v>552</v>
      </c>
      <c r="H2499" s="244">
        <v>42460</v>
      </c>
      <c r="I2499" s="219" t="s">
        <v>493</v>
      </c>
      <c r="J2499" s="219" t="s">
        <v>626</v>
      </c>
      <c r="K2499" s="219" t="s">
        <v>550</v>
      </c>
      <c r="L2499" s="219" t="s">
        <v>550</v>
      </c>
      <c r="M2499" s="237" t="s">
        <v>141</v>
      </c>
      <c r="N2499" s="231" t="s">
        <v>417</v>
      </c>
      <c r="O2499" s="250">
        <f>'MMA Rev-Exp Region 8'!D$97</f>
        <v>0</v>
      </c>
      <c r="P2499" s="250">
        <v>0</v>
      </c>
      <c r="Q2499" s="250">
        <v>0</v>
      </c>
      <c r="R2499" s="250">
        <v>0</v>
      </c>
      <c r="S2499" s="250">
        <v>0</v>
      </c>
      <c r="T2499" s="250">
        <v>0</v>
      </c>
      <c r="U2499" s="250">
        <v>0</v>
      </c>
      <c r="V2499" s="250">
        <v>0</v>
      </c>
      <c r="W2499" s="250">
        <v>0</v>
      </c>
    </row>
    <row r="2500" spans="5:23" ht="28.8" x14ac:dyDescent="0.3">
      <c r="E2500" s="243">
        <f>Jurat!I$1</f>
        <v>0</v>
      </c>
      <c r="F2500" s="244">
        <f>Jurat!D$33</f>
        <v>0</v>
      </c>
      <c r="G2500" s="219" t="s">
        <v>552</v>
      </c>
      <c r="H2500" s="244">
        <v>42460</v>
      </c>
      <c r="I2500" s="219" t="s">
        <v>493</v>
      </c>
      <c r="J2500" s="219" t="s">
        <v>626</v>
      </c>
      <c r="K2500" s="219" t="s">
        <v>550</v>
      </c>
      <c r="L2500" s="219" t="s">
        <v>550</v>
      </c>
      <c r="M2500" s="237" t="s">
        <v>142</v>
      </c>
      <c r="N2500" s="231" t="s">
        <v>197</v>
      </c>
      <c r="O2500" s="250">
        <f>'MMA Rev-Exp Region 8'!D$98</f>
        <v>0</v>
      </c>
      <c r="P2500" s="250">
        <v>0</v>
      </c>
      <c r="Q2500" s="250">
        <v>0</v>
      </c>
      <c r="R2500" s="250">
        <v>0</v>
      </c>
      <c r="S2500" s="250">
        <v>0</v>
      </c>
      <c r="T2500" s="250">
        <v>0</v>
      </c>
      <c r="U2500" s="250">
        <v>0</v>
      </c>
      <c r="V2500" s="250">
        <v>0</v>
      </c>
      <c r="W2500" s="250">
        <v>0</v>
      </c>
    </row>
    <row r="2501" spans="5:23" x14ac:dyDescent="0.3">
      <c r="E2501" s="243">
        <f>Jurat!I$1</f>
        <v>0</v>
      </c>
      <c r="F2501" s="244">
        <f>Jurat!D$33</f>
        <v>0</v>
      </c>
      <c r="G2501" s="219" t="s">
        <v>552</v>
      </c>
      <c r="H2501" s="244">
        <v>42460</v>
      </c>
      <c r="I2501" s="219" t="s">
        <v>493</v>
      </c>
      <c r="J2501" s="219" t="s">
        <v>627</v>
      </c>
      <c r="K2501" s="234" t="s">
        <v>29</v>
      </c>
      <c r="L2501" s="234" t="s">
        <v>29</v>
      </c>
      <c r="M2501" s="237" t="s">
        <v>325</v>
      </c>
      <c r="N2501" s="231" t="s">
        <v>29</v>
      </c>
      <c r="O2501" s="250">
        <f>'MMA Rev-Exp Region 8'!D$105</f>
        <v>0</v>
      </c>
      <c r="P2501" s="250">
        <v>0</v>
      </c>
      <c r="Q2501" s="250">
        <v>0</v>
      </c>
      <c r="R2501" s="250">
        <v>0</v>
      </c>
      <c r="S2501" s="250">
        <v>0</v>
      </c>
      <c r="T2501" s="250">
        <v>0</v>
      </c>
      <c r="U2501" s="250">
        <v>0</v>
      </c>
      <c r="V2501" s="250">
        <v>0</v>
      </c>
      <c r="W2501" s="250">
        <v>0</v>
      </c>
    </row>
    <row r="2502" spans="5:23" x14ac:dyDescent="0.3">
      <c r="E2502" s="243">
        <f>Jurat!I$1</f>
        <v>0</v>
      </c>
      <c r="F2502" s="244">
        <f>Jurat!D$33</f>
        <v>0</v>
      </c>
      <c r="G2502" s="219" t="s">
        <v>552</v>
      </c>
      <c r="H2502" s="244">
        <v>42460</v>
      </c>
      <c r="I2502" s="219" t="s">
        <v>493</v>
      </c>
      <c r="J2502" s="219" t="s">
        <v>628</v>
      </c>
      <c r="K2502" s="219" t="s">
        <v>629</v>
      </c>
      <c r="L2502" s="234" t="s">
        <v>629</v>
      </c>
      <c r="M2502" s="238" t="s">
        <v>327</v>
      </c>
      <c r="N2502" s="231" t="s">
        <v>419</v>
      </c>
      <c r="O2502" s="250">
        <f>'MMA Rev-Exp Region 8'!D$107</f>
        <v>0</v>
      </c>
      <c r="P2502" s="250">
        <v>0</v>
      </c>
      <c r="Q2502" s="250">
        <v>0</v>
      </c>
      <c r="R2502" s="250">
        <v>0</v>
      </c>
      <c r="S2502" s="250">
        <v>0</v>
      </c>
      <c r="T2502" s="250">
        <v>0</v>
      </c>
      <c r="U2502" s="250">
        <v>0</v>
      </c>
      <c r="V2502" s="250">
        <v>0</v>
      </c>
      <c r="W2502" s="250">
        <v>0</v>
      </c>
    </row>
    <row r="2503" spans="5:23" x14ac:dyDescent="0.3">
      <c r="E2503" s="243">
        <f>Jurat!I$1</f>
        <v>0</v>
      </c>
      <c r="F2503" s="244">
        <f>Jurat!D$33</f>
        <v>0</v>
      </c>
      <c r="G2503" s="219" t="s">
        <v>552</v>
      </c>
      <c r="H2503" s="244">
        <v>42460</v>
      </c>
      <c r="I2503" s="219" t="s">
        <v>493</v>
      </c>
      <c r="J2503" s="219" t="s">
        <v>627</v>
      </c>
      <c r="K2503" s="219" t="s">
        <v>630</v>
      </c>
      <c r="L2503" s="234" t="s">
        <v>630</v>
      </c>
      <c r="M2503" s="238" t="s">
        <v>201</v>
      </c>
      <c r="N2503" s="231" t="s">
        <v>421</v>
      </c>
      <c r="O2503" s="250">
        <f>'MMA Rev-Exp Region 8'!D$108</f>
        <v>0</v>
      </c>
      <c r="P2503" s="250">
        <v>0</v>
      </c>
      <c r="Q2503" s="250">
        <v>0</v>
      </c>
      <c r="R2503" s="250">
        <v>0</v>
      </c>
      <c r="S2503" s="250">
        <v>0</v>
      </c>
      <c r="T2503" s="250">
        <v>0</v>
      </c>
      <c r="U2503" s="250">
        <v>0</v>
      </c>
      <c r="V2503" s="250">
        <v>0</v>
      </c>
      <c r="W2503" s="250">
        <v>0</v>
      </c>
    </row>
    <row r="2504" spans="5:23" x14ac:dyDescent="0.3">
      <c r="E2504" s="243">
        <f>Jurat!I$1</f>
        <v>0</v>
      </c>
      <c r="F2504" s="244">
        <f>Jurat!D$33</f>
        <v>0</v>
      </c>
      <c r="G2504" s="219" t="s">
        <v>552</v>
      </c>
      <c r="H2504" s="244">
        <v>42460</v>
      </c>
      <c r="I2504" s="219" t="s">
        <v>493</v>
      </c>
      <c r="J2504" s="219" t="s">
        <v>627</v>
      </c>
      <c r="K2504" s="219" t="s">
        <v>630</v>
      </c>
      <c r="L2504" s="234" t="s">
        <v>630</v>
      </c>
      <c r="M2504" s="238" t="s">
        <v>202</v>
      </c>
      <c r="N2504" s="231" t="s">
        <v>420</v>
      </c>
      <c r="O2504" s="250">
        <f>'MMA Rev-Exp Region 8'!D$109</f>
        <v>0</v>
      </c>
      <c r="P2504" s="250">
        <v>0</v>
      </c>
      <c r="Q2504" s="250">
        <v>0</v>
      </c>
      <c r="R2504" s="250">
        <v>0</v>
      </c>
      <c r="S2504" s="250">
        <v>0</v>
      </c>
      <c r="T2504" s="250">
        <v>0</v>
      </c>
      <c r="U2504" s="250">
        <v>0</v>
      </c>
      <c r="V2504" s="250">
        <v>0</v>
      </c>
      <c r="W2504" s="250">
        <v>0</v>
      </c>
    </row>
    <row r="2505" spans="5:23" x14ac:dyDescent="0.3">
      <c r="E2505" s="243">
        <f>Jurat!I$1</f>
        <v>0</v>
      </c>
      <c r="F2505" s="244">
        <f>Jurat!D$33</f>
        <v>0</v>
      </c>
      <c r="G2505" s="219" t="s">
        <v>552</v>
      </c>
      <c r="H2505" s="244">
        <v>42460</v>
      </c>
      <c r="I2505" s="219" t="s">
        <v>493</v>
      </c>
      <c r="J2505" s="219" t="s">
        <v>627</v>
      </c>
      <c r="K2505" s="219" t="s">
        <v>630</v>
      </c>
      <c r="L2505" s="234" t="s">
        <v>630</v>
      </c>
      <c r="M2505" s="238" t="s">
        <v>203</v>
      </c>
      <c r="N2505" s="231" t="s">
        <v>28</v>
      </c>
      <c r="O2505" s="250">
        <f>'MMA Rev-Exp Region 8'!D$110</f>
        <v>0</v>
      </c>
      <c r="P2505" s="250">
        <v>0</v>
      </c>
      <c r="Q2505" s="250">
        <v>0</v>
      </c>
      <c r="R2505" s="250">
        <v>0</v>
      </c>
      <c r="S2505" s="250">
        <v>0</v>
      </c>
      <c r="T2505" s="250">
        <v>0</v>
      </c>
      <c r="U2505" s="250">
        <v>0</v>
      </c>
      <c r="V2505" s="250">
        <v>0</v>
      </c>
      <c r="W2505" s="250">
        <v>0</v>
      </c>
    </row>
    <row r="2506" spans="5:23" x14ac:dyDescent="0.3">
      <c r="E2506" s="243">
        <f>Jurat!I$1</f>
        <v>0</v>
      </c>
      <c r="F2506" s="244">
        <f>Jurat!D$33</f>
        <v>0</v>
      </c>
      <c r="G2506" s="219" t="s">
        <v>552</v>
      </c>
      <c r="H2506" s="244">
        <v>42460</v>
      </c>
      <c r="I2506" s="219" t="s">
        <v>493</v>
      </c>
      <c r="J2506" s="219" t="s">
        <v>627</v>
      </c>
      <c r="K2506" s="219" t="s">
        <v>630</v>
      </c>
      <c r="L2506" s="234" t="s">
        <v>630</v>
      </c>
      <c r="M2506" s="238" t="s">
        <v>204</v>
      </c>
      <c r="N2506" s="231" t="s">
        <v>205</v>
      </c>
      <c r="O2506" s="250">
        <f>'MMA Rev-Exp Region 8'!D$111</f>
        <v>0</v>
      </c>
      <c r="P2506" s="250">
        <v>0</v>
      </c>
      <c r="Q2506" s="250">
        <v>0</v>
      </c>
      <c r="R2506" s="250">
        <v>0</v>
      </c>
      <c r="S2506" s="250">
        <v>0</v>
      </c>
      <c r="T2506" s="250">
        <v>0</v>
      </c>
      <c r="U2506" s="250">
        <v>0</v>
      </c>
      <c r="V2506" s="250">
        <v>0</v>
      </c>
      <c r="W2506" s="250">
        <v>0</v>
      </c>
    </row>
    <row r="2507" spans="5:23" ht="28.8" x14ac:dyDescent="0.3">
      <c r="E2507" s="243">
        <f>Jurat!I$1</f>
        <v>0</v>
      </c>
      <c r="F2507" s="244">
        <f>Jurat!D$33</f>
        <v>0</v>
      </c>
      <c r="G2507" s="219" t="s">
        <v>552</v>
      </c>
      <c r="H2507" s="244">
        <v>42460</v>
      </c>
      <c r="I2507" s="219" t="s">
        <v>493</v>
      </c>
      <c r="J2507" s="219" t="s">
        <v>627</v>
      </c>
      <c r="K2507" s="219" t="s">
        <v>29</v>
      </c>
      <c r="L2507" s="234" t="s">
        <v>29</v>
      </c>
      <c r="M2507" s="238" t="s">
        <v>207</v>
      </c>
      <c r="N2507" s="231" t="s">
        <v>422</v>
      </c>
      <c r="O2507" s="250">
        <f>'MMA Rev-Exp Region 8'!D$113</f>
        <v>0</v>
      </c>
      <c r="P2507" s="250">
        <v>0</v>
      </c>
      <c r="Q2507" s="250">
        <v>0</v>
      </c>
      <c r="R2507" s="250">
        <v>0</v>
      </c>
      <c r="S2507" s="250">
        <v>0</v>
      </c>
      <c r="T2507" s="250">
        <v>0</v>
      </c>
      <c r="U2507" s="250">
        <v>0</v>
      </c>
      <c r="V2507" s="250">
        <v>0</v>
      </c>
      <c r="W2507" s="250">
        <v>0</v>
      </c>
    </row>
    <row r="2508" spans="5:23" x14ac:dyDescent="0.3">
      <c r="E2508" s="243">
        <f>Jurat!I$1</f>
        <v>0</v>
      </c>
      <c r="F2508" s="244">
        <f>Jurat!D$33</f>
        <v>0</v>
      </c>
      <c r="G2508" s="219" t="s">
        <v>552</v>
      </c>
      <c r="H2508" s="244">
        <v>42460</v>
      </c>
      <c r="I2508" s="219" t="s">
        <v>493</v>
      </c>
      <c r="J2508" s="219" t="s">
        <v>628</v>
      </c>
      <c r="K2508" s="219" t="s">
        <v>629</v>
      </c>
      <c r="L2508" s="234" t="s">
        <v>629</v>
      </c>
      <c r="M2508" s="238" t="s">
        <v>208</v>
      </c>
      <c r="N2508" s="231" t="s">
        <v>209</v>
      </c>
      <c r="O2508" s="250">
        <f>'MMA Rev-Exp Region 8'!D$114</f>
        <v>0</v>
      </c>
      <c r="P2508" s="250">
        <v>0</v>
      </c>
      <c r="Q2508" s="250">
        <v>0</v>
      </c>
      <c r="R2508" s="250">
        <v>0</v>
      </c>
      <c r="S2508" s="250">
        <v>0</v>
      </c>
      <c r="T2508" s="250">
        <v>0</v>
      </c>
      <c r="U2508" s="250">
        <v>0</v>
      </c>
      <c r="V2508" s="250">
        <v>0</v>
      </c>
      <c r="W2508" s="250">
        <v>0</v>
      </c>
    </row>
    <row r="2509" spans="5:23" x14ac:dyDescent="0.3">
      <c r="E2509" s="243">
        <f>Jurat!I$1</f>
        <v>0</v>
      </c>
      <c r="F2509" s="244">
        <f>Jurat!D$33</f>
        <v>0</v>
      </c>
      <c r="G2509" s="219" t="s">
        <v>552</v>
      </c>
      <c r="H2509" s="244">
        <v>42460</v>
      </c>
      <c r="I2509" s="219" t="s">
        <v>493</v>
      </c>
      <c r="J2509" s="219" t="s">
        <v>627</v>
      </c>
      <c r="K2509" s="219" t="s">
        <v>29</v>
      </c>
      <c r="L2509" s="234" t="s">
        <v>29</v>
      </c>
      <c r="M2509" s="238" t="s">
        <v>211</v>
      </c>
      <c r="N2509" s="231" t="s">
        <v>212</v>
      </c>
      <c r="O2509" s="250">
        <f>'MMA Rev-Exp Region 8'!D$115</f>
        <v>0</v>
      </c>
      <c r="P2509" s="250">
        <v>0</v>
      </c>
      <c r="Q2509" s="250">
        <v>0</v>
      </c>
      <c r="R2509" s="250">
        <v>0</v>
      </c>
      <c r="S2509" s="250">
        <v>0</v>
      </c>
      <c r="T2509" s="250">
        <v>0</v>
      </c>
      <c r="U2509" s="250">
        <v>0</v>
      </c>
      <c r="V2509" s="250">
        <v>0</v>
      </c>
      <c r="W2509" s="250">
        <v>0</v>
      </c>
    </row>
    <row r="2510" spans="5:23" x14ac:dyDescent="0.3">
      <c r="E2510" s="243">
        <f>Jurat!I$1</f>
        <v>0</v>
      </c>
      <c r="F2510" s="244">
        <f>Jurat!D$33</f>
        <v>0</v>
      </c>
      <c r="G2510" s="219" t="s">
        <v>553</v>
      </c>
      <c r="H2510" s="244">
        <v>42551</v>
      </c>
      <c r="I2510" s="219" t="s">
        <v>493</v>
      </c>
      <c r="J2510" s="219" t="s">
        <v>545</v>
      </c>
      <c r="K2510" s="219" t="s">
        <v>545</v>
      </c>
      <c r="L2510" s="219" t="s">
        <v>545</v>
      </c>
      <c r="M2510" s="219"/>
      <c r="N2510" s="224" t="s">
        <v>545</v>
      </c>
      <c r="O2510" s="250">
        <f>'MMA Rev-Exp Region 8'!M$9</f>
        <v>0</v>
      </c>
      <c r="P2510" s="250">
        <f>'MMA Rev-Exp Region 8'!N$9</f>
        <v>0</v>
      </c>
      <c r="Q2510" s="250">
        <f>'MMA Rev-Exp Region 8'!O$9</f>
        <v>0</v>
      </c>
      <c r="R2510" s="250">
        <f>'MMA Rev-Exp Region 8'!P$9</f>
        <v>0</v>
      </c>
      <c r="S2510" s="250">
        <f>'MMA Rev-Exp Region 8'!Q$9</f>
        <v>0</v>
      </c>
      <c r="T2510" s="250">
        <f>'MMA Rev-Exp Region 8'!R$9</f>
        <v>0</v>
      </c>
      <c r="U2510" s="250">
        <f>'MMA Rev-Exp Region 8'!S$9</f>
        <v>0</v>
      </c>
      <c r="V2510" s="250">
        <f>'MMA Rev-Exp Region 8'!T$9</f>
        <v>0</v>
      </c>
      <c r="W2510" s="250">
        <f>'MMA Rev-Exp Region 8'!U$9</f>
        <v>0</v>
      </c>
    </row>
    <row r="2511" spans="5:23" x14ac:dyDescent="0.3">
      <c r="E2511" s="243">
        <f>Jurat!I$1</f>
        <v>0</v>
      </c>
      <c r="F2511" s="244">
        <f>Jurat!D$33</f>
        <v>0</v>
      </c>
      <c r="G2511" s="219" t="s">
        <v>553</v>
      </c>
      <c r="H2511" s="244">
        <v>42551</v>
      </c>
      <c r="I2511" s="219" t="s">
        <v>493</v>
      </c>
      <c r="J2511" s="219" t="s">
        <v>625</v>
      </c>
      <c r="K2511" s="219" t="s">
        <v>13</v>
      </c>
      <c r="L2511" s="219" t="s">
        <v>13</v>
      </c>
      <c r="M2511" s="235">
        <v>1.1000000000000001</v>
      </c>
      <c r="N2511" s="225" t="s">
        <v>13</v>
      </c>
      <c r="O2511" s="250">
        <f>'MMA Rev-Exp Region 8'!M$11</f>
        <v>0</v>
      </c>
      <c r="P2511" s="250">
        <f>'MMA Rev-Exp Region 8'!N$11</f>
        <v>0</v>
      </c>
      <c r="Q2511" s="250">
        <f>'MMA Rev-Exp Region 8'!O$11</f>
        <v>0</v>
      </c>
      <c r="R2511" s="250">
        <f>'MMA Rev-Exp Region 8'!P$11</f>
        <v>0</v>
      </c>
      <c r="S2511" s="250">
        <f>'MMA Rev-Exp Region 8'!Q$11</f>
        <v>0</v>
      </c>
      <c r="T2511" s="250">
        <f>'MMA Rev-Exp Region 8'!R$11</f>
        <v>0</v>
      </c>
      <c r="U2511" s="250">
        <f>'MMA Rev-Exp Region 8'!S$11</f>
        <v>0</v>
      </c>
      <c r="V2511" s="250">
        <f>'MMA Rev-Exp Region 8'!T$11</f>
        <v>0</v>
      </c>
      <c r="W2511" s="250">
        <f>'MMA Rev-Exp Region 8'!U$11</f>
        <v>0</v>
      </c>
    </row>
    <row r="2512" spans="5:23" x14ac:dyDescent="0.3">
      <c r="E2512" s="243">
        <f>Jurat!I$1</f>
        <v>0</v>
      </c>
      <c r="F2512" s="244">
        <f>Jurat!D$33</f>
        <v>0</v>
      </c>
      <c r="G2512" s="219" t="s">
        <v>553</v>
      </c>
      <c r="H2512" s="244">
        <v>42551</v>
      </c>
      <c r="I2512" s="219" t="s">
        <v>493</v>
      </c>
      <c r="J2512" s="219" t="s">
        <v>625</v>
      </c>
      <c r="K2512" s="219" t="s">
        <v>631</v>
      </c>
      <c r="L2512" s="219" t="s">
        <v>632</v>
      </c>
      <c r="M2512" s="236">
        <v>1.2</v>
      </c>
      <c r="N2512" s="228" t="s">
        <v>19</v>
      </c>
      <c r="O2512" s="250">
        <f>'MMA Rev-Exp Region 8'!M$12</f>
        <v>0</v>
      </c>
      <c r="P2512" s="250">
        <f>'MMA Rev-Exp Region 8'!N$12</f>
        <v>0</v>
      </c>
      <c r="Q2512" s="250">
        <f>'MMA Rev-Exp Region 8'!O$12</f>
        <v>0</v>
      </c>
      <c r="R2512" s="250">
        <f>'MMA Rev-Exp Region 8'!P$12</f>
        <v>0</v>
      </c>
      <c r="S2512" s="250">
        <f>'MMA Rev-Exp Region 8'!Q$12</f>
        <v>0</v>
      </c>
      <c r="T2512" s="250">
        <f>'MMA Rev-Exp Region 8'!R$12</f>
        <v>0</v>
      </c>
      <c r="U2512" s="250">
        <f>'MMA Rev-Exp Region 8'!S$12</f>
        <v>0</v>
      </c>
      <c r="V2512" s="250">
        <f>'MMA Rev-Exp Region 8'!T$12</f>
        <v>0</v>
      </c>
      <c r="W2512" s="250">
        <f>'MMA Rev-Exp Region 8'!U$12</f>
        <v>0</v>
      </c>
    </row>
    <row r="2513" spans="5:23" x14ac:dyDescent="0.3">
      <c r="E2513" s="243">
        <f>Jurat!I$1</f>
        <v>0</v>
      </c>
      <c r="F2513" s="244">
        <f>Jurat!D$33</f>
        <v>0</v>
      </c>
      <c r="G2513" s="219" t="s">
        <v>553</v>
      </c>
      <c r="H2513" s="244">
        <v>42551</v>
      </c>
      <c r="I2513" s="219" t="s">
        <v>493</v>
      </c>
      <c r="J2513" s="219" t="s">
        <v>625</v>
      </c>
      <c r="K2513" s="219" t="s">
        <v>631</v>
      </c>
      <c r="L2513" s="219" t="s">
        <v>633</v>
      </c>
      <c r="M2513" s="236" t="s">
        <v>70</v>
      </c>
      <c r="N2513" s="228" t="s">
        <v>449</v>
      </c>
      <c r="O2513" s="250">
        <f>'MMA Rev-Exp Region 8'!M$13</f>
        <v>0</v>
      </c>
      <c r="P2513" s="250">
        <f>'MMA Rev-Exp Region 8'!N$13</f>
        <v>0</v>
      </c>
      <c r="Q2513" s="250">
        <f>'MMA Rev-Exp Region 8'!O$13</f>
        <v>0</v>
      </c>
      <c r="R2513" s="250">
        <f>'MMA Rev-Exp Region 8'!P$13</f>
        <v>0</v>
      </c>
      <c r="S2513" s="250">
        <f>'MMA Rev-Exp Region 8'!Q$13</f>
        <v>0</v>
      </c>
      <c r="T2513" s="250">
        <f>'MMA Rev-Exp Region 8'!R$13</f>
        <v>0</v>
      </c>
      <c r="U2513" s="250">
        <f>'MMA Rev-Exp Region 8'!S$13</f>
        <v>0</v>
      </c>
      <c r="V2513" s="250">
        <f>'MMA Rev-Exp Region 8'!T$13</f>
        <v>0</v>
      </c>
      <c r="W2513" s="250">
        <f>'MMA Rev-Exp Region 8'!U$13</f>
        <v>0</v>
      </c>
    </row>
    <row r="2514" spans="5:23" x14ac:dyDescent="0.3">
      <c r="E2514" s="243">
        <f>Jurat!I$1</f>
        <v>0</v>
      </c>
      <c r="F2514" s="244">
        <f>Jurat!D$33</f>
        <v>0</v>
      </c>
      <c r="G2514" s="219" t="s">
        <v>553</v>
      </c>
      <c r="H2514" s="244">
        <v>42551</v>
      </c>
      <c r="I2514" s="219" t="s">
        <v>493</v>
      </c>
      <c r="J2514" s="219" t="s">
        <v>625</v>
      </c>
      <c r="K2514" s="219" t="s">
        <v>631</v>
      </c>
      <c r="L2514" s="219" t="s">
        <v>634</v>
      </c>
      <c r="M2514" s="236" t="s">
        <v>71</v>
      </c>
      <c r="N2514" s="228" t="s">
        <v>160</v>
      </c>
      <c r="O2514" s="250">
        <f>'MMA Rev-Exp Region 8'!M$14</f>
        <v>0</v>
      </c>
      <c r="P2514" s="250">
        <f>'MMA Rev-Exp Region 8'!N$14</f>
        <v>0</v>
      </c>
      <c r="Q2514" s="250">
        <f>'MMA Rev-Exp Region 8'!O$14</f>
        <v>0</v>
      </c>
      <c r="R2514" s="250">
        <f>'MMA Rev-Exp Region 8'!P$14</f>
        <v>0</v>
      </c>
      <c r="S2514" s="250">
        <f>'MMA Rev-Exp Region 8'!Q$14</f>
        <v>0</v>
      </c>
      <c r="T2514" s="250">
        <f>'MMA Rev-Exp Region 8'!R$14</f>
        <v>0</v>
      </c>
      <c r="U2514" s="250">
        <f>'MMA Rev-Exp Region 8'!S$14</f>
        <v>0</v>
      </c>
      <c r="V2514" s="250">
        <f>'MMA Rev-Exp Region 8'!T$14</f>
        <v>0</v>
      </c>
      <c r="W2514" s="250">
        <f>'MMA Rev-Exp Region 8'!U$14</f>
        <v>0</v>
      </c>
    </row>
    <row r="2515" spans="5:23" x14ac:dyDescent="0.3">
      <c r="E2515" s="243">
        <f>Jurat!I$1</f>
        <v>0</v>
      </c>
      <c r="F2515" s="244">
        <f>Jurat!D$33</f>
        <v>0</v>
      </c>
      <c r="G2515" s="219" t="s">
        <v>553</v>
      </c>
      <c r="H2515" s="244">
        <v>42551</v>
      </c>
      <c r="I2515" s="219" t="s">
        <v>493</v>
      </c>
      <c r="J2515" s="219" t="s">
        <v>625</v>
      </c>
      <c r="K2515" s="219" t="s">
        <v>14</v>
      </c>
      <c r="L2515" s="219" t="s">
        <v>635</v>
      </c>
      <c r="M2515" s="236" t="s">
        <v>104</v>
      </c>
      <c r="N2515" s="228" t="s">
        <v>161</v>
      </c>
      <c r="O2515" s="250">
        <f>'MMA Rev-Exp Region 8'!M$15</f>
        <v>0</v>
      </c>
      <c r="P2515" s="250">
        <f>'MMA Rev-Exp Region 8'!N$15</f>
        <v>0</v>
      </c>
      <c r="Q2515" s="250">
        <f>'MMA Rev-Exp Region 8'!O$15</f>
        <v>0</v>
      </c>
      <c r="R2515" s="250">
        <f>'MMA Rev-Exp Region 8'!P$15</f>
        <v>0</v>
      </c>
      <c r="S2515" s="250">
        <f>'MMA Rev-Exp Region 8'!Q$15</f>
        <v>0</v>
      </c>
      <c r="T2515" s="250">
        <f>'MMA Rev-Exp Region 8'!R$15</f>
        <v>0</v>
      </c>
      <c r="U2515" s="250">
        <f>'MMA Rev-Exp Region 8'!S$15</f>
        <v>0</v>
      </c>
      <c r="V2515" s="250">
        <f>'MMA Rev-Exp Region 8'!T$15</f>
        <v>0</v>
      </c>
      <c r="W2515" s="250">
        <f>'MMA Rev-Exp Region 8'!U$15</f>
        <v>0</v>
      </c>
    </row>
    <row r="2516" spans="5:23" x14ac:dyDescent="0.3">
      <c r="E2516" s="243">
        <f>Jurat!I$1</f>
        <v>0</v>
      </c>
      <c r="F2516" s="244">
        <f>Jurat!D$33</f>
        <v>0</v>
      </c>
      <c r="G2516" s="219" t="s">
        <v>553</v>
      </c>
      <c r="H2516" s="244">
        <v>42551</v>
      </c>
      <c r="I2516" s="219" t="s">
        <v>493</v>
      </c>
      <c r="J2516" s="219" t="s">
        <v>625</v>
      </c>
      <c r="K2516" s="219" t="s">
        <v>14</v>
      </c>
      <c r="L2516" s="219" t="s">
        <v>14</v>
      </c>
      <c r="M2516" s="236" t="s">
        <v>39</v>
      </c>
      <c r="N2516" s="228" t="s">
        <v>14</v>
      </c>
      <c r="O2516" s="250">
        <f>'MMA Rev-Exp Region 8'!M$16</f>
        <v>0</v>
      </c>
      <c r="P2516" s="250">
        <f>'MMA Rev-Exp Region 8'!N$16</f>
        <v>0</v>
      </c>
      <c r="Q2516" s="250">
        <f>'MMA Rev-Exp Region 8'!O$16</f>
        <v>0</v>
      </c>
      <c r="R2516" s="250">
        <f>'MMA Rev-Exp Region 8'!P$16</f>
        <v>0</v>
      </c>
      <c r="S2516" s="250">
        <f>'MMA Rev-Exp Region 8'!Q$16</f>
        <v>0</v>
      </c>
      <c r="T2516" s="250">
        <f>'MMA Rev-Exp Region 8'!R$16</f>
        <v>0</v>
      </c>
      <c r="U2516" s="250">
        <f>'MMA Rev-Exp Region 8'!S$16</f>
        <v>0</v>
      </c>
      <c r="V2516" s="250">
        <f>'MMA Rev-Exp Region 8'!T$16</f>
        <v>0</v>
      </c>
      <c r="W2516" s="250">
        <f>'MMA Rev-Exp Region 8'!U$16</f>
        <v>0</v>
      </c>
    </row>
    <row r="2517" spans="5:23" x14ac:dyDescent="0.3">
      <c r="E2517" s="243">
        <f>Jurat!I$1</f>
        <v>0</v>
      </c>
      <c r="F2517" s="244">
        <f>Jurat!D$33</f>
        <v>0</v>
      </c>
      <c r="G2517" s="219" t="s">
        <v>553</v>
      </c>
      <c r="H2517" s="244">
        <v>42551</v>
      </c>
      <c r="I2517" s="219" t="s">
        <v>493</v>
      </c>
      <c r="J2517" s="219" t="s">
        <v>626</v>
      </c>
      <c r="K2517" s="219" t="s">
        <v>558</v>
      </c>
      <c r="L2517" s="219" t="s">
        <v>0</v>
      </c>
      <c r="M2517" s="236">
        <v>2.1</v>
      </c>
      <c r="N2517" s="228" t="s">
        <v>162</v>
      </c>
      <c r="O2517" s="250">
        <f>'MMA Rev-Exp Region 8'!M$20</f>
        <v>0</v>
      </c>
      <c r="P2517" s="250">
        <f>'MMA Rev-Exp Region 8'!N$20</f>
        <v>0</v>
      </c>
      <c r="Q2517" s="250">
        <f>'MMA Rev-Exp Region 8'!O$20</f>
        <v>0</v>
      </c>
      <c r="R2517" s="250">
        <f>'MMA Rev-Exp Region 8'!P$20</f>
        <v>0</v>
      </c>
      <c r="S2517" s="250">
        <f>'MMA Rev-Exp Region 8'!Q$20</f>
        <v>0</v>
      </c>
      <c r="T2517" s="250">
        <f>'MMA Rev-Exp Region 8'!R$20</f>
        <v>0</v>
      </c>
      <c r="U2517" s="250">
        <f>'MMA Rev-Exp Region 8'!S$20</f>
        <v>0</v>
      </c>
      <c r="V2517" s="250">
        <f>'MMA Rev-Exp Region 8'!T$20</f>
        <v>0</v>
      </c>
      <c r="W2517" s="250">
        <f>'MMA Rev-Exp Region 8'!U$20</f>
        <v>0</v>
      </c>
    </row>
    <row r="2518" spans="5:23" x14ac:dyDescent="0.3">
      <c r="E2518" s="243">
        <f>Jurat!I$1</f>
        <v>0</v>
      </c>
      <c r="F2518" s="244">
        <f>Jurat!D$33</f>
        <v>0</v>
      </c>
      <c r="G2518" s="219" t="s">
        <v>553</v>
      </c>
      <c r="H2518" s="244">
        <v>42551</v>
      </c>
      <c r="I2518" s="219" t="s">
        <v>493</v>
      </c>
      <c r="J2518" s="219" t="s">
        <v>626</v>
      </c>
      <c r="K2518" s="219" t="s">
        <v>558</v>
      </c>
      <c r="L2518" s="219" t="s">
        <v>0</v>
      </c>
      <c r="M2518" s="236">
        <v>2.2000000000000002</v>
      </c>
      <c r="N2518" s="228" t="s">
        <v>163</v>
      </c>
      <c r="O2518" s="250">
        <f>'MMA Rev-Exp Region 8'!M$21</f>
        <v>0</v>
      </c>
      <c r="P2518" s="250">
        <f>'MMA Rev-Exp Region 8'!N$21</f>
        <v>0</v>
      </c>
      <c r="Q2518" s="250">
        <f>'MMA Rev-Exp Region 8'!O$21</f>
        <v>0</v>
      </c>
      <c r="R2518" s="250">
        <f>'MMA Rev-Exp Region 8'!P$21</f>
        <v>0</v>
      </c>
      <c r="S2518" s="250">
        <f>'MMA Rev-Exp Region 8'!Q$21</f>
        <v>0</v>
      </c>
      <c r="T2518" s="250">
        <f>'MMA Rev-Exp Region 8'!R$21</f>
        <v>0</v>
      </c>
      <c r="U2518" s="250">
        <f>'MMA Rev-Exp Region 8'!S$21</f>
        <v>0</v>
      </c>
      <c r="V2518" s="250">
        <f>'MMA Rev-Exp Region 8'!T$21</f>
        <v>0</v>
      </c>
      <c r="W2518" s="250">
        <f>'MMA Rev-Exp Region 8'!U$21</f>
        <v>0</v>
      </c>
    </row>
    <row r="2519" spans="5:23" x14ac:dyDescent="0.3">
      <c r="E2519" s="243">
        <f>Jurat!I$1</f>
        <v>0</v>
      </c>
      <c r="F2519" s="244">
        <f>Jurat!D$33</f>
        <v>0</v>
      </c>
      <c r="G2519" s="219" t="s">
        <v>553</v>
      </c>
      <c r="H2519" s="244">
        <v>42551</v>
      </c>
      <c r="I2519" s="219" t="s">
        <v>493</v>
      </c>
      <c r="J2519" s="219" t="s">
        <v>626</v>
      </c>
      <c r="K2519" s="219" t="s">
        <v>558</v>
      </c>
      <c r="L2519" s="219" t="s">
        <v>0</v>
      </c>
      <c r="M2519" s="236">
        <v>2.2999999999999998</v>
      </c>
      <c r="N2519" s="228" t="s">
        <v>164</v>
      </c>
      <c r="O2519" s="250">
        <f>'MMA Rev-Exp Region 8'!M$22</f>
        <v>0</v>
      </c>
      <c r="P2519" s="250">
        <f>'MMA Rev-Exp Region 8'!N$22</f>
        <v>0</v>
      </c>
      <c r="Q2519" s="250">
        <f>'MMA Rev-Exp Region 8'!O$22</f>
        <v>0</v>
      </c>
      <c r="R2519" s="250">
        <f>'MMA Rev-Exp Region 8'!P$22</f>
        <v>0</v>
      </c>
      <c r="S2519" s="250">
        <f>'MMA Rev-Exp Region 8'!Q$22</f>
        <v>0</v>
      </c>
      <c r="T2519" s="250">
        <f>'MMA Rev-Exp Region 8'!R$22</f>
        <v>0</v>
      </c>
      <c r="U2519" s="250">
        <f>'MMA Rev-Exp Region 8'!S$22</f>
        <v>0</v>
      </c>
      <c r="V2519" s="250">
        <f>'MMA Rev-Exp Region 8'!T$22</f>
        <v>0</v>
      </c>
      <c r="W2519" s="250">
        <f>'MMA Rev-Exp Region 8'!U$22</f>
        <v>0</v>
      </c>
    </row>
    <row r="2520" spans="5:23" x14ac:dyDescent="0.3">
      <c r="E2520" s="243">
        <f>Jurat!I$1</f>
        <v>0</v>
      </c>
      <c r="F2520" s="244">
        <f>Jurat!D$33</f>
        <v>0</v>
      </c>
      <c r="G2520" s="219" t="s">
        <v>553</v>
      </c>
      <c r="H2520" s="244">
        <v>42551</v>
      </c>
      <c r="I2520" s="219" t="s">
        <v>493</v>
      </c>
      <c r="J2520" s="219" t="s">
        <v>626</v>
      </c>
      <c r="K2520" s="219" t="s">
        <v>558</v>
      </c>
      <c r="L2520" s="219" t="s">
        <v>0</v>
      </c>
      <c r="M2520" s="236">
        <v>2.4</v>
      </c>
      <c r="N2520" s="228" t="s">
        <v>165</v>
      </c>
      <c r="O2520" s="250">
        <f>'MMA Rev-Exp Region 8'!M$23</f>
        <v>0</v>
      </c>
      <c r="P2520" s="250">
        <f>'MMA Rev-Exp Region 8'!N$23</f>
        <v>0</v>
      </c>
      <c r="Q2520" s="250">
        <f>'MMA Rev-Exp Region 8'!O$23</f>
        <v>0</v>
      </c>
      <c r="R2520" s="250">
        <f>'MMA Rev-Exp Region 8'!P$23</f>
        <v>0</v>
      </c>
      <c r="S2520" s="250">
        <f>'MMA Rev-Exp Region 8'!Q$23</f>
        <v>0</v>
      </c>
      <c r="T2520" s="250">
        <f>'MMA Rev-Exp Region 8'!R$23</f>
        <v>0</v>
      </c>
      <c r="U2520" s="250">
        <f>'MMA Rev-Exp Region 8'!S$23</f>
        <v>0</v>
      </c>
      <c r="V2520" s="250">
        <f>'MMA Rev-Exp Region 8'!T$23</f>
        <v>0</v>
      </c>
      <c r="W2520" s="250">
        <f>'MMA Rev-Exp Region 8'!U$23</f>
        <v>0</v>
      </c>
    </row>
    <row r="2521" spans="5:23" ht="28.8" x14ac:dyDescent="0.3">
      <c r="E2521" s="243">
        <f>Jurat!I$1</f>
        <v>0</v>
      </c>
      <c r="F2521" s="244">
        <f>Jurat!D$33</f>
        <v>0</v>
      </c>
      <c r="G2521" s="219" t="s">
        <v>553</v>
      </c>
      <c r="H2521" s="244">
        <v>42551</v>
      </c>
      <c r="I2521" s="219" t="s">
        <v>493</v>
      </c>
      <c r="J2521" s="219" t="s">
        <v>626</v>
      </c>
      <c r="K2521" s="219" t="s">
        <v>558</v>
      </c>
      <c r="L2521" s="219" t="s">
        <v>0</v>
      </c>
      <c r="M2521" s="236">
        <v>2.5</v>
      </c>
      <c r="N2521" s="228" t="s">
        <v>166</v>
      </c>
      <c r="O2521" s="250">
        <f>'MMA Rev-Exp Region 8'!M$24</f>
        <v>0</v>
      </c>
      <c r="P2521" s="250">
        <f>'MMA Rev-Exp Region 8'!N$24</f>
        <v>0</v>
      </c>
      <c r="Q2521" s="250">
        <f>'MMA Rev-Exp Region 8'!O$24</f>
        <v>0</v>
      </c>
      <c r="R2521" s="250">
        <f>'MMA Rev-Exp Region 8'!P$24</f>
        <v>0</v>
      </c>
      <c r="S2521" s="250">
        <f>'MMA Rev-Exp Region 8'!Q$24</f>
        <v>0</v>
      </c>
      <c r="T2521" s="250">
        <f>'MMA Rev-Exp Region 8'!R$24</f>
        <v>0</v>
      </c>
      <c r="U2521" s="250">
        <f>'MMA Rev-Exp Region 8'!S$24</f>
        <v>0</v>
      </c>
      <c r="V2521" s="250">
        <f>'MMA Rev-Exp Region 8'!T$24</f>
        <v>0</v>
      </c>
      <c r="W2521" s="250">
        <f>'MMA Rev-Exp Region 8'!U$24</f>
        <v>0</v>
      </c>
    </row>
    <row r="2522" spans="5:23" x14ac:dyDescent="0.3">
      <c r="E2522" s="243">
        <f>Jurat!I$1</f>
        <v>0</v>
      </c>
      <c r="F2522" s="244">
        <f>Jurat!D$33</f>
        <v>0</v>
      </c>
      <c r="G2522" s="219" t="s">
        <v>553</v>
      </c>
      <c r="H2522" s="244">
        <v>42551</v>
      </c>
      <c r="I2522" s="219" t="s">
        <v>493</v>
      </c>
      <c r="J2522" s="219" t="s">
        <v>626</v>
      </c>
      <c r="K2522" s="219" t="s">
        <v>558</v>
      </c>
      <c r="L2522" s="219" t="s">
        <v>0</v>
      </c>
      <c r="M2522" s="236" t="s">
        <v>108</v>
      </c>
      <c r="N2522" s="228" t="s">
        <v>7</v>
      </c>
      <c r="O2522" s="250">
        <f>'MMA Rev-Exp Region 8'!M$25</f>
        <v>0</v>
      </c>
      <c r="P2522" s="250">
        <f>'MMA Rev-Exp Region 8'!N$25</f>
        <v>0</v>
      </c>
      <c r="Q2522" s="250">
        <f>'MMA Rev-Exp Region 8'!O$25</f>
        <v>0</v>
      </c>
      <c r="R2522" s="250">
        <f>'MMA Rev-Exp Region 8'!P$25</f>
        <v>0</v>
      </c>
      <c r="S2522" s="250">
        <f>'MMA Rev-Exp Region 8'!Q$25</f>
        <v>0</v>
      </c>
      <c r="T2522" s="250">
        <f>'MMA Rev-Exp Region 8'!R$25</f>
        <v>0</v>
      </c>
      <c r="U2522" s="250">
        <f>'MMA Rev-Exp Region 8'!S$25</f>
        <v>0</v>
      </c>
      <c r="V2522" s="250">
        <f>'MMA Rev-Exp Region 8'!T$25</f>
        <v>0</v>
      </c>
      <c r="W2522" s="250">
        <f>'MMA Rev-Exp Region 8'!U$25</f>
        <v>0</v>
      </c>
    </row>
    <row r="2523" spans="5:23" x14ac:dyDescent="0.3">
      <c r="E2523" s="243">
        <f>Jurat!I$1</f>
        <v>0</v>
      </c>
      <c r="F2523" s="244">
        <f>Jurat!D$33</f>
        <v>0</v>
      </c>
      <c r="G2523" s="219" t="s">
        <v>553</v>
      </c>
      <c r="H2523" s="244">
        <v>42551</v>
      </c>
      <c r="I2523" s="219" t="s">
        <v>493</v>
      </c>
      <c r="J2523" s="219" t="s">
        <v>626</v>
      </c>
      <c r="K2523" s="219" t="s">
        <v>558</v>
      </c>
      <c r="L2523" s="219" t="s">
        <v>0</v>
      </c>
      <c r="M2523" s="236" t="s">
        <v>167</v>
      </c>
      <c r="N2523" s="228" t="s">
        <v>565</v>
      </c>
      <c r="O2523" s="250">
        <f>'MMA Rev-Exp Region 8'!M$26</f>
        <v>0</v>
      </c>
      <c r="P2523" s="250">
        <f>'MMA Rev-Exp Region 8'!N$26</f>
        <v>0</v>
      </c>
      <c r="Q2523" s="250">
        <f>'MMA Rev-Exp Region 8'!O$26</f>
        <v>0</v>
      </c>
      <c r="R2523" s="250">
        <f>'MMA Rev-Exp Region 8'!P$26</f>
        <v>0</v>
      </c>
      <c r="S2523" s="250">
        <f>'MMA Rev-Exp Region 8'!Q$26</f>
        <v>0</v>
      </c>
      <c r="T2523" s="250">
        <f>'MMA Rev-Exp Region 8'!R$26</f>
        <v>0</v>
      </c>
      <c r="U2523" s="250">
        <f>'MMA Rev-Exp Region 8'!S$26</f>
        <v>0</v>
      </c>
      <c r="V2523" s="250">
        <f>'MMA Rev-Exp Region 8'!T$26</f>
        <v>0</v>
      </c>
      <c r="W2523" s="250">
        <f>'MMA Rev-Exp Region 8'!U$26</f>
        <v>0</v>
      </c>
    </row>
    <row r="2524" spans="5:23" x14ac:dyDescent="0.3">
      <c r="E2524" s="243">
        <f>Jurat!I$1</f>
        <v>0</v>
      </c>
      <c r="F2524" s="244">
        <f>Jurat!D$33</f>
        <v>0</v>
      </c>
      <c r="G2524" s="219" t="s">
        <v>553</v>
      </c>
      <c r="H2524" s="244">
        <v>42551</v>
      </c>
      <c r="I2524" s="219" t="s">
        <v>493</v>
      </c>
      <c r="J2524" s="219" t="s">
        <v>626</v>
      </c>
      <c r="K2524" s="219" t="s">
        <v>558</v>
      </c>
      <c r="L2524" s="219" t="s">
        <v>60</v>
      </c>
      <c r="M2524" s="236">
        <v>3.1</v>
      </c>
      <c r="N2524" s="229" t="s">
        <v>37</v>
      </c>
      <c r="O2524" s="250">
        <f>'MMA Rev-Exp Region 8'!M$28</f>
        <v>0</v>
      </c>
      <c r="P2524" s="250">
        <f>'MMA Rev-Exp Region 8'!N$28</f>
        <v>0</v>
      </c>
      <c r="Q2524" s="250">
        <f>'MMA Rev-Exp Region 8'!O$28</f>
        <v>0</v>
      </c>
      <c r="R2524" s="250">
        <f>'MMA Rev-Exp Region 8'!P$28</f>
        <v>0</v>
      </c>
      <c r="S2524" s="250">
        <f>'MMA Rev-Exp Region 8'!Q$28</f>
        <v>0</v>
      </c>
      <c r="T2524" s="250">
        <f>'MMA Rev-Exp Region 8'!R$28</f>
        <v>0</v>
      </c>
      <c r="U2524" s="250">
        <f>'MMA Rev-Exp Region 8'!S$28</f>
        <v>0</v>
      </c>
      <c r="V2524" s="250">
        <f>'MMA Rev-Exp Region 8'!T$28</f>
        <v>0</v>
      </c>
      <c r="W2524" s="250">
        <f>'MMA Rev-Exp Region 8'!U$28</f>
        <v>0</v>
      </c>
    </row>
    <row r="2525" spans="5:23" x14ac:dyDescent="0.3">
      <c r="E2525" s="243">
        <f>Jurat!I$1</f>
        <v>0</v>
      </c>
      <c r="F2525" s="244">
        <f>Jurat!D$33</f>
        <v>0</v>
      </c>
      <c r="G2525" s="219" t="s">
        <v>553</v>
      </c>
      <c r="H2525" s="244">
        <v>42551</v>
      </c>
      <c r="I2525" s="219" t="s">
        <v>493</v>
      </c>
      <c r="J2525" s="219" t="s">
        <v>626</v>
      </c>
      <c r="K2525" s="219" t="s">
        <v>558</v>
      </c>
      <c r="L2525" s="219" t="s">
        <v>60</v>
      </c>
      <c r="M2525" s="236">
        <v>3.2</v>
      </c>
      <c r="N2525" s="229" t="s">
        <v>38</v>
      </c>
      <c r="O2525" s="250">
        <f>'MMA Rev-Exp Region 8'!M$29</f>
        <v>0</v>
      </c>
      <c r="P2525" s="250">
        <f>'MMA Rev-Exp Region 8'!N$29</f>
        <v>0</v>
      </c>
      <c r="Q2525" s="250">
        <f>'MMA Rev-Exp Region 8'!O$29</f>
        <v>0</v>
      </c>
      <c r="R2525" s="250">
        <f>'MMA Rev-Exp Region 8'!P$29</f>
        <v>0</v>
      </c>
      <c r="S2525" s="250">
        <f>'MMA Rev-Exp Region 8'!Q$29</f>
        <v>0</v>
      </c>
      <c r="T2525" s="250">
        <f>'MMA Rev-Exp Region 8'!R$29</f>
        <v>0</v>
      </c>
      <c r="U2525" s="250">
        <f>'MMA Rev-Exp Region 8'!S$29</f>
        <v>0</v>
      </c>
      <c r="V2525" s="250">
        <f>'MMA Rev-Exp Region 8'!T$29</f>
        <v>0</v>
      </c>
      <c r="W2525" s="250">
        <f>'MMA Rev-Exp Region 8'!U$29</f>
        <v>0</v>
      </c>
    </row>
    <row r="2526" spans="5:23" x14ac:dyDescent="0.3">
      <c r="E2526" s="243">
        <f>Jurat!I$1</f>
        <v>0</v>
      </c>
      <c r="F2526" s="244">
        <f>Jurat!D$33</f>
        <v>0</v>
      </c>
      <c r="G2526" s="219" t="s">
        <v>553</v>
      </c>
      <c r="H2526" s="244">
        <v>42551</v>
      </c>
      <c r="I2526" s="219" t="s">
        <v>493</v>
      </c>
      <c r="J2526" s="219" t="s">
        <v>626</v>
      </c>
      <c r="K2526" s="219" t="s">
        <v>558</v>
      </c>
      <c r="L2526" s="219" t="s">
        <v>60</v>
      </c>
      <c r="M2526" s="236">
        <v>3.3</v>
      </c>
      <c r="N2526" s="229" t="s">
        <v>61</v>
      </c>
      <c r="O2526" s="250">
        <f>'MMA Rev-Exp Region 8'!M$30</f>
        <v>0</v>
      </c>
      <c r="P2526" s="250">
        <f>'MMA Rev-Exp Region 8'!N$30</f>
        <v>0</v>
      </c>
      <c r="Q2526" s="250">
        <f>'MMA Rev-Exp Region 8'!O$30</f>
        <v>0</v>
      </c>
      <c r="R2526" s="250">
        <f>'MMA Rev-Exp Region 8'!P$30</f>
        <v>0</v>
      </c>
      <c r="S2526" s="250">
        <f>'MMA Rev-Exp Region 8'!Q$30</f>
        <v>0</v>
      </c>
      <c r="T2526" s="250">
        <f>'MMA Rev-Exp Region 8'!R$30</f>
        <v>0</v>
      </c>
      <c r="U2526" s="250">
        <f>'MMA Rev-Exp Region 8'!S$30</f>
        <v>0</v>
      </c>
      <c r="V2526" s="250">
        <f>'MMA Rev-Exp Region 8'!T$30</f>
        <v>0</v>
      </c>
      <c r="W2526" s="250">
        <f>'MMA Rev-Exp Region 8'!U$30</f>
        <v>0</v>
      </c>
    </row>
    <row r="2527" spans="5:23" x14ac:dyDescent="0.3">
      <c r="E2527" s="243">
        <f>Jurat!I$1</f>
        <v>0</v>
      </c>
      <c r="F2527" s="244">
        <f>Jurat!D$33</f>
        <v>0</v>
      </c>
      <c r="G2527" s="219" t="s">
        <v>553</v>
      </c>
      <c r="H2527" s="244">
        <v>42551</v>
      </c>
      <c r="I2527" s="219" t="s">
        <v>493</v>
      </c>
      <c r="J2527" s="219" t="s">
        <v>626</v>
      </c>
      <c r="K2527" s="219" t="s">
        <v>558</v>
      </c>
      <c r="L2527" s="219" t="s">
        <v>60</v>
      </c>
      <c r="M2527" s="236" t="s">
        <v>49</v>
      </c>
      <c r="N2527" s="229" t="s">
        <v>168</v>
      </c>
      <c r="O2527" s="250">
        <f>'MMA Rev-Exp Region 8'!M$31</f>
        <v>0</v>
      </c>
      <c r="P2527" s="250">
        <f>'MMA Rev-Exp Region 8'!N$31</f>
        <v>0</v>
      </c>
      <c r="Q2527" s="250">
        <f>'MMA Rev-Exp Region 8'!O$31</f>
        <v>0</v>
      </c>
      <c r="R2527" s="250">
        <f>'MMA Rev-Exp Region 8'!P$31</f>
        <v>0</v>
      </c>
      <c r="S2527" s="250">
        <f>'MMA Rev-Exp Region 8'!Q$31</f>
        <v>0</v>
      </c>
      <c r="T2527" s="250">
        <f>'MMA Rev-Exp Region 8'!R$31</f>
        <v>0</v>
      </c>
      <c r="U2527" s="250">
        <f>'MMA Rev-Exp Region 8'!S$31</f>
        <v>0</v>
      </c>
      <c r="V2527" s="250">
        <f>'MMA Rev-Exp Region 8'!T$31</f>
        <v>0</v>
      </c>
      <c r="W2527" s="250">
        <f>'MMA Rev-Exp Region 8'!U$31</f>
        <v>0</v>
      </c>
    </row>
    <row r="2528" spans="5:23" x14ac:dyDescent="0.3">
      <c r="E2528" s="243">
        <f>Jurat!I$1</f>
        <v>0</v>
      </c>
      <c r="F2528" s="244">
        <f>Jurat!D$33</f>
        <v>0</v>
      </c>
      <c r="G2528" s="219" t="s">
        <v>553</v>
      </c>
      <c r="H2528" s="244">
        <v>42551</v>
      </c>
      <c r="I2528" s="219" t="s">
        <v>493</v>
      </c>
      <c r="J2528" s="219" t="s">
        <v>626</v>
      </c>
      <c r="K2528" s="219" t="s">
        <v>558</v>
      </c>
      <c r="L2528" s="219" t="s">
        <v>60</v>
      </c>
      <c r="M2528" s="236" t="s">
        <v>46</v>
      </c>
      <c r="N2528" s="229" t="s">
        <v>59</v>
      </c>
      <c r="O2528" s="250">
        <f>'MMA Rev-Exp Region 8'!M$32</f>
        <v>0</v>
      </c>
      <c r="P2528" s="250">
        <f>'MMA Rev-Exp Region 8'!N$32</f>
        <v>0</v>
      </c>
      <c r="Q2528" s="250">
        <f>'MMA Rev-Exp Region 8'!O$32</f>
        <v>0</v>
      </c>
      <c r="R2528" s="250">
        <f>'MMA Rev-Exp Region 8'!P$32</f>
        <v>0</v>
      </c>
      <c r="S2528" s="250">
        <f>'MMA Rev-Exp Region 8'!Q$32</f>
        <v>0</v>
      </c>
      <c r="T2528" s="250">
        <f>'MMA Rev-Exp Region 8'!R$32</f>
        <v>0</v>
      </c>
      <c r="U2528" s="250">
        <f>'MMA Rev-Exp Region 8'!S$32</f>
        <v>0</v>
      </c>
      <c r="V2528" s="250">
        <f>'MMA Rev-Exp Region 8'!T$32</f>
        <v>0</v>
      </c>
      <c r="W2528" s="250">
        <f>'MMA Rev-Exp Region 8'!U$32</f>
        <v>0</v>
      </c>
    </row>
    <row r="2529" spans="5:23" x14ac:dyDescent="0.3">
      <c r="E2529" s="243">
        <f>Jurat!I$1</f>
        <v>0</v>
      </c>
      <c r="F2529" s="244">
        <f>Jurat!D$33</f>
        <v>0</v>
      </c>
      <c r="G2529" s="219" t="s">
        <v>553</v>
      </c>
      <c r="H2529" s="244">
        <v>42551</v>
      </c>
      <c r="I2529" s="219" t="s">
        <v>493</v>
      </c>
      <c r="J2529" s="219" t="s">
        <v>626</v>
      </c>
      <c r="K2529" s="219" t="s">
        <v>558</v>
      </c>
      <c r="L2529" s="219" t="s">
        <v>60</v>
      </c>
      <c r="M2529" s="236" t="s">
        <v>47</v>
      </c>
      <c r="N2529" s="229" t="s">
        <v>169</v>
      </c>
      <c r="O2529" s="250">
        <f>'MMA Rev-Exp Region 8'!M$33</f>
        <v>0</v>
      </c>
      <c r="P2529" s="250">
        <f>'MMA Rev-Exp Region 8'!N$33</f>
        <v>0</v>
      </c>
      <c r="Q2529" s="250">
        <f>'MMA Rev-Exp Region 8'!O$33</f>
        <v>0</v>
      </c>
      <c r="R2529" s="250">
        <f>'MMA Rev-Exp Region 8'!P$33</f>
        <v>0</v>
      </c>
      <c r="S2529" s="250">
        <f>'MMA Rev-Exp Region 8'!Q$33</f>
        <v>0</v>
      </c>
      <c r="T2529" s="250">
        <f>'MMA Rev-Exp Region 8'!R$33</f>
        <v>0</v>
      </c>
      <c r="U2529" s="250">
        <f>'MMA Rev-Exp Region 8'!S$33</f>
        <v>0</v>
      </c>
      <c r="V2529" s="250">
        <f>'MMA Rev-Exp Region 8'!T$33</f>
        <v>0</v>
      </c>
      <c r="W2529" s="250">
        <f>'MMA Rev-Exp Region 8'!U$33</f>
        <v>0</v>
      </c>
    </row>
    <row r="2530" spans="5:23" x14ac:dyDescent="0.3">
      <c r="E2530" s="243">
        <f>Jurat!I$1</f>
        <v>0</v>
      </c>
      <c r="F2530" s="244">
        <f>Jurat!D$33</f>
        <v>0</v>
      </c>
      <c r="G2530" s="219" t="s">
        <v>553</v>
      </c>
      <c r="H2530" s="244">
        <v>42551</v>
      </c>
      <c r="I2530" s="219" t="s">
        <v>493</v>
      </c>
      <c r="J2530" s="219" t="s">
        <v>626</v>
      </c>
      <c r="K2530" s="219" t="s">
        <v>558</v>
      </c>
      <c r="L2530" s="219" t="s">
        <v>60</v>
      </c>
      <c r="M2530" s="236" t="s">
        <v>48</v>
      </c>
      <c r="N2530" s="229" t="s">
        <v>578</v>
      </c>
      <c r="O2530" s="250">
        <f>'MMA Rev-Exp Region 8'!M$34</f>
        <v>0</v>
      </c>
      <c r="P2530" s="250">
        <f>'MMA Rev-Exp Region 8'!N$34</f>
        <v>0</v>
      </c>
      <c r="Q2530" s="250">
        <f>'MMA Rev-Exp Region 8'!O$34</f>
        <v>0</v>
      </c>
      <c r="R2530" s="250">
        <f>'MMA Rev-Exp Region 8'!P$34</f>
        <v>0</v>
      </c>
      <c r="S2530" s="250">
        <f>'MMA Rev-Exp Region 8'!Q$34</f>
        <v>0</v>
      </c>
      <c r="T2530" s="250">
        <f>'MMA Rev-Exp Region 8'!R$34</f>
        <v>0</v>
      </c>
      <c r="U2530" s="250">
        <f>'MMA Rev-Exp Region 8'!S$34</f>
        <v>0</v>
      </c>
      <c r="V2530" s="250">
        <f>'MMA Rev-Exp Region 8'!T$34</f>
        <v>0</v>
      </c>
      <c r="W2530" s="250">
        <f>'MMA Rev-Exp Region 8'!U$34</f>
        <v>0</v>
      </c>
    </row>
    <row r="2531" spans="5:23" x14ac:dyDescent="0.3">
      <c r="E2531" s="243">
        <f>Jurat!I$1</f>
        <v>0</v>
      </c>
      <c r="F2531" s="244">
        <f>Jurat!D$33</f>
        <v>0</v>
      </c>
      <c r="G2531" s="219" t="s">
        <v>553</v>
      </c>
      <c r="H2531" s="244">
        <v>42551</v>
      </c>
      <c r="I2531" s="219" t="s">
        <v>493</v>
      </c>
      <c r="J2531" s="219" t="s">
        <v>626</v>
      </c>
      <c r="K2531" s="219" t="s">
        <v>558</v>
      </c>
      <c r="L2531" s="219" t="s">
        <v>26</v>
      </c>
      <c r="M2531" s="236">
        <v>4.0999999999999996</v>
      </c>
      <c r="N2531" s="240" t="s">
        <v>26</v>
      </c>
      <c r="O2531" s="250">
        <f>'MMA Rev-Exp Region 8'!M$36</f>
        <v>0</v>
      </c>
      <c r="P2531" s="250">
        <f>'MMA Rev-Exp Region 8'!N$36</f>
        <v>0</v>
      </c>
      <c r="Q2531" s="250">
        <f>'MMA Rev-Exp Region 8'!O$36</f>
        <v>0</v>
      </c>
      <c r="R2531" s="250">
        <f>'MMA Rev-Exp Region 8'!P$36</f>
        <v>0</v>
      </c>
      <c r="S2531" s="250">
        <f>'MMA Rev-Exp Region 8'!Q$36</f>
        <v>0</v>
      </c>
      <c r="T2531" s="250">
        <f>'MMA Rev-Exp Region 8'!R$36</f>
        <v>0</v>
      </c>
      <c r="U2531" s="250">
        <f>'MMA Rev-Exp Region 8'!S$36</f>
        <v>0</v>
      </c>
      <c r="V2531" s="250">
        <f>'MMA Rev-Exp Region 8'!T$36</f>
        <v>0</v>
      </c>
      <c r="W2531" s="250">
        <f>'MMA Rev-Exp Region 8'!U$36</f>
        <v>0</v>
      </c>
    </row>
    <row r="2532" spans="5:23" x14ac:dyDescent="0.3">
      <c r="E2532" s="243">
        <f>Jurat!I$1</f>
        <v>0</v>
      </c>
      <c r="F2532" s="244">
        <f>Jurat!D$33</f>
        <v>0</v>
      </c>
      <c r="G2532" s="219" t="s">
        <v>553</v>
      </c>
      <c r="H2532" s="244">
        <v>42551</v>
      </c>
      <c r="I2532" s="219" t="s">
        <v>493</v>
      </c>
      <c r="J2532" s="219" t="s">
        <v>626</v>
      </c>
      <c r="K2532" s="219" t="s">
        <v>558</v>
      </c>
      <c r="L2532" s="219" t="s">
        <v>26</v>
      </c>
      <c r="M2532" s="236" t="s">
        <v>82</v>
      </c>
      <c r="N2532" s="241" t="s">
        <v>219</v>
      </c>
      <c r="O2532" s="250">
        <f>'MMA Rev-Exp Region 8'!M$37</f>
        <v>0</v>
      </c>
      <c r="P2532" s="250">
        <f>'MMA Rev-Exp Region 8'!N$37</f>
        <v>0</v>
      </c>
      <c r="Q2532" s="250">
        <f>'MMA Rev-Exp Region 8'!O$37</f>
        <v>0</v>
      </c>
      <c r="R2532" s="250">
        <f>'MMA Rev-Exp Region 8'!P$37</f>
        <v>0</v>
      </c>
      <c r="S2532" s="250">
        <f>'MMA Rev-Exp Region 8'!Q$37</f>
        <v>0</v>
      </c>
      <c r="T2532" s="250">
        <f>'MMA Rev-Exp Region 8'!R$37</f>
        <v>0</v>
      </c>
      <c r="U2532" s="250">
        <f>'MMA Rev-Exp Region 8'!S$37</f>
        <v>0</v>
      </c>
      <c r="V2532" s="250">
        <f>'MMA Rev-Exp Region 8'!T$37</f>
        <v>0</v>
      </c>
      <c r="W2532" s="250">
        <f>'MMA Rev-Exp Region 8'!U$37</f>
        <v>0</v>
      </c>
    </row>
    <row r="2533" spans="5:23" x14ac:dyDescent="0.3">
      <c r="E2533" s="243">
        <f>Jurat!I$1</f>
        <v>0</v>
      </c>
      <c r="F2533" s="244">
        <f>Jurat!D$33</f>
        <v>0</v>
      </c>
      <c r="G2533" s="219" t="s">
        <v>553</v>
      </c>
      <c r="H2533" s="244">
        <v>42551</v>
      </c>
      <c r="I2533" s="219" t="s">
        <v>493</v>
      </c>
      <c r="J2533" s="219" t="s">
        <v>626</v>
      </c>
      <c r="K2533" s="219" t="s">
        <v>558</v>
      </c>
      <c r="L2533" s="219" t="s">
        <v>26</v>
      </c>
      <c r="M2533" s="237" t="s">
        <v>83</v>
      </c>
      <c r="N2533" s="242" t="s">
        <v>568</v>
      </c>
      <c r="O2533" s="250">
        <f>'MMA Rev-Exp Region 8'!M$38</f>
        <v>0</v>
      </c>
      <c r="P2533" s="250">
        <f>'MMA Rev-Exp Region 8'!N$38</f>
        <v>0</v>
      </c>
      <c r="Q2533" s="250">
        <f>'MMA Rev-Exp Region 8'!O$38</f>
        <v>0</v>
      </c>
      <c r="R2533" s="250">
        <f>'MMA Rev-Exp Region 8'!P$38</f>
        <v>0</v>
      </c>
      <c r="S2533" s="250">
        <f>'MMA Rev-Exp Region 8'!Q$38</f>
        <v>0</v>
      </c>
      <c r="T2533" s="250">
        <f>'MMA Rev-Exp Region 8'!R$38</f>
        <v>0</v>
      </c>
      <c r="U2533" s="250">
        <f>'MMA Rev-Exp Region 8'!S$38</f>
        <v>0</v>
      </c>
      <c r="V2533" s="250">
        <f>'MMA Rev-Exp Region 8'!T$38</f>
        <v>0</v>
      </c>
      <c r="W2533" s="250">
        <f>'MMA Rev-Exp Region 8'!U$38</f>
        <v>0</v>
      </c>
    </row>
    <row r="2534" spans="5:23" x14ac:dyDescent="0.3">
      <c r="E2534" s="243">
        <f>Jurat!I$1</f>
        <v>0</v>
      </c>
      <c r="F2534" s="244">
        <f>Jurat!D$33</f>
        <v>0</v>
      </c>
      <c r="G2534" s="219" t="s">
        <v>553</v>
      </c>
      <c r="H2534" s="244">
        <v>42551</v>
      </c>
      <c r="I2534" s="219" t="s">
        <v>493</v>
      </c>
      <c r="J2534" s="219" t="s">
        <v>626</v>
      </c>
      <c r="K2534" s="219" t="s">
        <v>558</v>
      </c>
      <c r="L2534" s="219" t="s">
        <v>559</v>
      </c>
      <c r="M2534" s="236">
        <v>5.0999999999999996</v>
      </c>
      <c r="N2534" s="240" t="s">
        <v>41</v>
      </c>
      <c r="O2534" s="250">
        <f>'MMA Rev-Exp Region 8'!M$40</f>
        <v>0</v>
      </c>
      <c r="P2534" s="250">
        <f>'MMA Rev-Exp Region 8'!N$40</f>
        <v>0</v>
      </c>
      <c r="Q2534" s="250">
        <f>'MMA Rev-Exp Region 8'!O$40</f>
        <v>0</v>
      </c>
      <c r="R2534" s="250">
        <f>'MMA Rev-Exp Region 8'!P$40</f>
        <v>0</v>
      </c>
      <c r="S2534" s="250">
        <f>'MMA Rev-Exp Region 8'!Q$40</f>
        <v>0</v>
      </c>
      <c r="T2534" s="250">
        <f>'MMA Rev-Exp Region 8'!R$40</f>
        <v>0</v>
      </c>
      <c r="U2534" s="250">
        <f>'MMA Rev-Exp Region 8'!S$40</f>
        <v>0</v>
      </c>
      <c r="V2534" s="250">
        <f>'MMA Rev-Exp Region 8'!T$40</f>
        <v>0</v>
      </c>
      <c r="W2534" s="250">
        <f>'MMA Rev-Exp Region 8'!U$40</f>
        <v>0</v>
      </c>
    </row>
    <row r="2535" spans="5:23" ht="28.8" x14ac:dyDescent="0.3">
      <c r="E2535" s="243">
        <f>Jurat!I$1</f>
        <v>0</v>
      </c>
      <c r="F2535" s="244">
        <f>Jurat!D$33</f>
        <v>0</v>
      </c>
      <c r="G2535" s="219" t="s">
        <v>553</v>
      </c>
      <c r="H2535" s="244">
        <v>42551</v>
      </c>
      <c r="I2535" s="219" t="s">
        <v>493</v>
      </c>
      <c r="J2535" s="219" t="s">
        <v>626</v>
      </c>
      <c r="K2535" s="219" t="s">
        <v>558</v>
      </c>
      <c r="L2535" s="219" t="s">
        <v>559</v>
      </c>
      <c r="M2535" s="236">
        <v>5.2</v>
      </c>
      <c r="N2535" s="240" t="s">
        <v>367</v>
      </c>
      <c r="O2535" s="250">
        <f>'MMA Rev-Exp Region 8'!M$41</f>
        <v>0</v>
      </c>
      <c r="P2535" s="250">
        <f>'MMA Rev-Exp Region 8'!N$41</f>
        <v>0</v>
      </c>
      <c r="Q2535" s="250">
        <f>'MMA Rev-Exp Region 8'!O$41</f>
        <v>0</v>
      </c>
      <c r="R2535" s="250">
        <f>'MMA Rev-Exp Region 8'!P$41</f>
        <v>0</v>
      </c>
      <c r="S2535" s="250">
        <f>'MMA Rev-Exp Region 8'!Q$41</f>
        <v>0</v>
      </c>
      <c r="T2535" s="250">
        <f>'MMA Rev-Exp Region 8'!R$41</f>
        <v>0</v>
      </c>
      <c r="U2535" s="250">
        <f>'MMA Rev-Exp Region 8'!S$41</f>
        <v>0</v>
      </c>
      <c r="V2535" s="250">
        <f>'MMA Rev-Exp Region 8'!T$41</f>
        <v>0</v>
      </c>
      <c r="W2535" s="250">
        <f>'MMA Rev-Exp Region 8'!U$41</f>
        <v>0</v>
      </c>
    </row>
    <row r="2536" spans="5:23" ht="28.8" x14ac:dyDescent="0.3">
      <c r="E2536" s="243">
        <f>Jurat!I$1</f>
        <v>0</v>
      </c>
      <c r="F2536" s="244">
        <f>Jurat!D$33</f>
        <v>0</v>
      </c>
      <c r="G2536" s="219" t="s">
        <v>553</v>
      </c>
      <c r="H2536" s="244">
        <v>42551</v>
      </c>
      <c r="I2536" s="219" t="s">
        <v>493</v>
      </c>
      <c r="J2536" s="219" t="s">
        <v>626</v>
      </c>
      <c r="K2536" s="219" t="s">
        <v>558</v>
      </c>
      <c r="L2536" s="219" t="s">
        <v>559</v>
      </c>
      <c r="M2536" s="236">
        <v>5.3</v>
      </c>
      <c r="N2536" s="240" t="s">
        <v>368</v>
      </c>
      <c r="O2536" s="250">
        <f>'MMA Rev-Exp Region 8'!M$42</f>
        <v>0</v>
      </c>
      <c r="P2536" s="250">
        <f>'MMA Rev-Exp Region 8'!N$42</f>
        <v>0</v>
      </c>
      <c r="Q2536" s="250">
        <f>'MMA Rev-Exp Region 8'!O$42</f>
        <v>0</v>
      </c>
      <c r="R2536" s="250">
        <f>'MMA Rev-Exp Region 8'!P$42</f>
        <v>0</v>
      </c>
      <c r="S2536" s="250">
        <f>'MMA Rev-Exp Region 8'!Q$42</f>
        <v>0</v>
      </c>
      <c r="T2536" s="250">
        <f>'MMA Rev-Exp Region 8'!R$42</f>
        <v>0</v>
      </c>
      <c r="U2536" s="250">
        <f>'MMA Rev-Exp Region 8'!S$42</f>
        <v>0</v>
      </c>
      <c r="V2536" s="250">
        <f>'MMA Rev-Exp Region 8'!T$42</f>
        <v>0</v>
      </c>
      <c r="W2536" s="250">
        <f>'MMA Rev-Exp Region 8'!U$42</f>
        <v>0</v>
      </c>
    </row>
    <row r="2537" spans="5:23" x14ac:dyDescent="0.3">
      <c r="E2537" s="243">
        <f>Jurat!I$1</f>
        <v>0</v>
      </c>
      <c r="F2537" s="244">
        <f>Jurat!D$33</f>
        <v>0</v>
      </c>
      <c r="G2537" s="219" t="s">
        <v>553</v>
      </c>
      <c r="H2537" s="244">
        <v>42551</v>
      </c>
      <c r="I2537" s="219" t="s">
        <v>493</v>
      </c>
      <c r="J2537" s="219" t="s">
        <v>626</v>
      </c>
      <c r="K2537" s="219" t="s">
        <v>558</v>
      </c>
      <c r="L2537" s="219" t="s">
        <v>559</v>
      </c>
      <c r="M2537" s="236" t="s">
        <v>89</v>
      </c>
      <c r="N2537" s="240" t="s">
        <v>569</v>
      </c>
      <c r="O2537" s="250">
        <f>'MMA Rev-Exp Region 8'!M$43</f>
        <v>0</v>
      </c>
      <c r="P2537" s="250">
        <f>'MMA Rev-Exp Region 8'!N$43</f>
        <v>0</v>
      </c>
      <c r="Q2537" s="250">
        <f>'MMA Rev-Exp Region 8'!O$43</f>
        <v>0</v>
      </c>
      <c r="R2537" s="250">
        <f>'MMA Rev-Exp Region 8'!P$43</f>
        <v>0</v>
      </c>
      <c r="S2537" s="250">
        <f>'MMA Rev-Exp Region 8'!Q$43</f>
        <v>0</v>
      </c>
      <c r="T2537" s="250">
        <f>'MMA Rev-Exp Region 8'!R$43</f>
        <v>0</v>
      </c>
      <c r="U2537" s="250">
        <f>'MMA Rev-Exp Region 8'!S$43</f>
        <v>0</v>
      </c>
      <c r="V2537" s="250">
        <f>'MMA Rev-Exp Region 8'!T$43</f>
        <v>0</v>
      </c>
      <c r="W2537" s="250">
        <f>'MMA Rev-Exp Region 8'!U$43</f>
        <v>0</v>
      </c>
    </row>
    <row r="2538" spans="5:23" x14ac:dyDescent="0.3">
      <c r="E2538" s="243">
        <f>Jurat!I$1</f>
        <v>0</v>
      </c>
      <c r="F2538" s="244">
        <f>Jurat!D$33</f>
        <v>0</v>
      </c>
      <c r="G2538" s="219" t="s">
        <v>553</v>
      </c>
      <c r="H2538" s="244">
        <v>42551</v>
      </c>
      <c r="I2538" s="219" t="s">
        <v>493</v>
      </c>
      <c r="J2538" s="219" t="s">
        <v>626</v>
      </c>
      <c r="K2538" s="219" t="s">
        <v>558</v>
      </c>
      <c r="L2538" s="219" t="s">
        <v>560</v>
      </c>
      <c r="M2538" s="236">
        <v>6.1</v>
      </c>
      <c r="N2538" s="240" t="s">
        <v>20</v>
      </c>
      <c r="O2538" s="250">
        <f>'MMA Rev-Exp Region 8'!M$45</f>
        <v>0</v>
      </c>
      <c r="P2538" s="250">
        <f>'MMA Rev-Exp Region 8'!N$45</f>
        <v>0</v>
      </c>
      <c r="Q2538" s="250">
        <f>'MMA Rev-Exp Region 8'!O$45</f>
        <v>0</v>
      </c>
      <c r="R2538" s="250">
        <f>'MMA Rev-Exp Region 8'!P$45</f>
        <v>0</v>
      </c>
      <c r="S2538" s="250">
        <f>'MMA Rev-Exp Region 8'!Q$45</f>
        <v>0</v>
      </c>
      <c r="T2538" s="250">
        <f>'MMA Rev-Exp Region 8'!R$45</f>
        <v>0</v>
      </c>
      <c r="U2538" s="250">
        <f>'MMA Rev-Exp Region 8'!S$45</f>
        <v>0</v>
      </c>
      <c r="V2538" s="250">
        <f>'MMA Rev-Exp Region 8'!T$45</f>
        <v>0</v>
      </c>
      <c r="W2538" s="250">
        <f>'MMA Rev-Exp Region 8'!U$45</f>
        <v>0</v>
      </c>
    </row>
    <row r="2539" spans="5:23" x14ac:dyDescent="0.3">
      <c r="E2539" s="243">
        <f>Jurat!I$1</f>
        <v>0</v>
      </c>
      <c r="F2539" s="244">
        <f>Jurat!D$33</f>
        <v>0</v>
      </c>
      <c r="G2539" s="219" t="s">
        <v>553</v>
      </c>
      <c r="H2539" s="244">
        <v>42551</v>
      </c>
      <c r="I2539" s="219" t="s">
        <v>493</v>
      </c>
      <c r="J2539" s="219" t="s">
        <v>626</v>
      </c>
      <c r="K2539" s="219" t="s">
        <v>558</v>
      </c>
      <c r="L2539" s="219" t="s">
        <v>560</v>
      </c>
      <c r="M2539" s="236">
        <v>6.2</v>
      </c>
      <c r="N2539" s="240" t="s">
        <v>21</v>
      </c>
      <c r="O2539" s="250">
        <f>'MMA Rev-Exp Region 8'!M$46</f>
        <v>0</v>
      </c>
      <c r="P2539" s="250">
        <f>'MMA Rev-Exp Region 8'!N$46</f>
        <v>0</v>
      </c>
      <c r="Q2539" s="250">
        <f>'MMA Rev-Exp Region 8'!O$46</f>
        <v>0</v>
      </c>
      <c r="R2539" s="250">
        <f>'MMA Rev-Exp Region 8'!P$46</f>
        <v>0</v>
      </c>
      <c r="S2539" s="250">
        <f>'MMA Rev-Exp Region 8'!Q$46</f>
        <v>0</v>
      </c>
      <c r="T2539" s="250">
        <f>'MMA Rev-Exp Region 8'!R$46</f>
        <v>0</v>
      </c>
      <c r="U2539" s="250">
        <f>'MMA Rev-Exp Region 8'!S$46</f>
        <v>0</v>
      </c>
      <c r="V2539" s="250">
        <f>'MMA Rev-Exp Region 8'!T$46</f>
        <v>0</v>
      </c>
      <c r="W2539" s="250">
        <f>'MMA Rev-Exp Region 8'!U$46</f>
        <v>0</v>
      </c>
    </row>
    <row r="2540" spans="5:23" x14ac:dyDescent="0.3">
      <c r="E2540" s="243">
        <f>Jurat!I$1</f>
        <v>0</v>
      </c>
      <c r="F2540" s="244">
        <f>Jurat!D$33</f>
        <v>0</v>
      </c>
      <c r="G2540" s="219" t="s">
        <v>553</v>
      </c>
      <c r="H2540" s="244">
        <v>42551</v>
      </c>
      <c r="I2540" s="219" t="s">
        <v>493</v>
      </c>
      <c r="J2540" s="219" t="s">
        <v>626</v>
      </c>
      <c r="K2540" s="219" t="s">
        <v>558</v>
      </c>
      <c r="L2540" s="219" t="s">
        <v>560</v>
      </c>
      <c r="M2540" s="236">
        <v>6.3</v>
      </c>
      <c r="N2540" s="240" t="s">
        <v>220</v>
      </c>
      <c r="O2540" s="250">
        <f>'MMA Rev-Exp Region 8'!M$47</f>
        <v>0</v>
      </c>
      <c r="P2540" s="250">
        <f>'MMA Rev-Exp Region 8'!N$47</f>
        <v>0</v>
      </c>
      <c r="Q2540" s="250">
        <f>'MMA Rev-Exp Region 8'!O$47</f>
        <v>0</v>
      </c>
      <c r="R2540" s="250">
        <f>'MMA Rev-Exp Region 8'!P$47</f>
        <v>0</v>
      </c>
      <c r="S2540" s="250">
        <f>'MMA Rev-Exp Region 8'!Q$47</f>
        <v>0</v>
      </c>
      <c r="T2540" s="250">
        <f>'MMA Rev-Exp Region 8'!R$47</f>
        <v>0</v>
      </c>
      <c r="U2540" s="250">
        <f>'MMA Rev-Exp Region 8'!S$47</f>
        <v>0</v>
      </c>
      <c r="V2540" s="250">
        <f>'MMA Rev-Exp Region 8'!T$47</f>
        <v>0</v>
      </c>
      <c r="W2540" s="250">
        <f>'MMA Rev-Exp Region 8'!U$47</f>
        <v>0</v>
      </c>
    </row>
    <row r="2541" spans="5:23" x14ac:dyDescent="0.3">
      <c r="E2541" s="243">
        <f>Jurat!I$1</f>
        <v>0</v>
      </c>
      <c r="F2541" s="244">
        <f>Jurat!D$33</f>
        <v>0</v>
      </c>
      <c r="G2541" s="219" t="s">
        <v>553</v>
      </c>
      <c r="H2541" s="244">
        <v>42551</v>
      </c>
      <c r="I2541" s="219" t="s">
        <v>493</v>
      </c>
      <c r="J2541" s="219" t="s">
        <v>626</v>
      </c>
      <c r="K2541" s="219" t="s">
        <v>558</v>
      </c>
      <c r="L2541" s="219" t="s">
        <v>560</v>
      </c>
      <c r="M2541" s="236" t="s">
        <v>94</v>
      </c>
      <c r="N2541" s="240" t="s">
        <v>570</v>
      </c>
      <c r="O2541" s="250">
        <f>'MMA Rev-Exp Region 8'!M$48</f>
        <v>0</v>
      </c>
      <c r="P2541" s="250">
        <f>'MMA Rev-Exp Region 8'!N$48</f>
        <v>0</v>
      </c>
      <c r="Q2541" s="250">
        <f>'MMA Rev-Exp Region 8'!O$48</f>
        <v>0</v>
      </c>
      <c r="R2541" s="250">
        <f>'MMA Rev-Exp Region 8'!P$48</f>
        <v>0</v>
      </c>
      <c r="S2541" s="250">
        <f>'MMA Rev-Exp Region 8'!Q$48</f>
        <v>0</v>
      </c>
      <c r="T2541" s="250">
        <f>'MMA Rev-Exp Region 8'!R$48</f>
        <v>0</v>
      </c>
      <c r="U2541" s="250">
        <f>'MMA Rev-Exp Region 8'!S$48</f>
        <v>0</v>
      </c>
      <c r="V2541" s="250">
        <f>'MMA Rev-Exp Region 8'!T$48</f>
        <v>0</v>
      </c>
      <c r="W2541" s="250">
        <f>'MMA Rev-Exp Region 8'!U$48</f>
        <v>0</v>
      </c>
    </row>
    <row r="2542" spans="5:23" x14ac:dyDescent="0.3">
      <c r="E2542" s="243">
        <f>Jurat!I$1</f>
        <v>0</v>
      </c>
      <c r="F2542" s="244">
        <f>Jurat!D$33</f>
        <v>0</v>
      </c>
      <c r="G2542" s="219" t="s">
        <v>553</v>
      </c>
      <c r="H2542" s="244">
        <v>42551</v>
      </c>
      <c r="I2542" s="219" t="s">
        <v>493</v>
      </c>
      <c r="J2542" s="219" t="s">
        <v>626</v>
      </c>
      <c r="K2542" s="219" t="s">
        <v>558</v>
      </c>
      <c r="L2542" s="219" t="s">
        <v>561</v>
      </c>
      <c r="M2542" s="236">
        <v>7.1</v>
      </c>
      <c r="N2542" s="240" t="s">
        <v>22</v>
      </c>
      <c r="O2542" s="250">
        <f>'MMA Rev-Exp Region 8'!M$50</f>
        <v>0</v>
      </c>
      <c r="P2542" s="250">
        <f>'MMA Rev-Exp Region 8'!N$50</f>
        <v>0</v>
      </c>
      <c r="Q2542" s="250">
        <f>'MMA Rev-Exp Region 8'!O$50</f>
        <v>0</v>
      </c>
      <c r="R2542" s="250">
        <f>'MMA Rev-Exp Region 8'!P$50</f>
        <v>0</v>
      </c>
      <c r="S2542" s="250">
        <f>'MMA Rev-Exp Region 8'!Q$50</f>
        <v>0</v>
      </c>
      <c r="T2542" s="250">
        <f>'MMA Rev-Exp Region 8'!R$50</f>
        <v>0</v>
      </c>
      <c r="U2542" s="250">
        <f>'MMA Rev-Exp Region 8'!S$50</f>
        <v>0</v>
      </c>
      <c r="V2542" s="250">
        <f>'MMA Rev-Exp Region 8'!T$50</f>
        <v>0</v>
      </c>
      <c r="W2542" s="250">
        <f>'MMA Rev-Exp Region 8'!U$50</f>
        <v>0</v>
      </c>
    </row>
    <row r="2543" spans="5:23" x14ac:dyDescent="0.3">
      <c r="E2543" s="243">
        <f>Jurat!I$1</f>
        <v>0</v>
      </c>
      <c r="F2543" s="244">
        <f>Jurat!D$33</f>
        <v>0</v>
      </c>
      <c r="G2543" s="219" t="s">
        <v>553</v>
      </c>
      <c r="H2543" s="244">
        <v>42551</v>
      </c>
      <c r="I2543" s="219" t="s">
        <v>493</v>
      </c>
      <c r="J2543" s="219" t="s">
        <v>626</v>
      </c>
      <c r="K2543" s="219" t="s">
        <v>558</v>
      </c>
      <c r="L2543" s="219" t="s">
        <v>561</v>
      </c>
      <c r="M2543" s="236">
        <v>7.2</v>
      </c>
      <c r="N2543" s="240" t="s">
        <v>23</v>
      </c>
      <c r="O2543" s="250">
        <f>'MMA Rev-Exp Region 8'!M$51</f>
        <v>0</v>
      </c>
      <c r="P2543" s="250">
        <f>'MMA Rev-Exp Region 8'!N$51</f>
        <v>0</v>
      </c>
      <c r="Q2543" s="250">
        <f>'MMA Rev-Exp Region 8'!O$51</f>
        <v>0</v>
      </c>
      <c r="R2543" s="250">
        <f>'MMA Rev-Exp Region 8'!P$51</f>
        <v>0</v>
      </c>
      <c r="S2543" s="250">
        <f>'MMA Rev-Exp Region 8'!Q$51</f>
        <v>0</v>
      </c>
      <c r="T2543" s="250">
        <f>'MMA Rev-Exp Region 8'!R$51</f>
        <v>0</v>
      </c>
      <c r="U2543" s="250">
        <f>'MMA Rev-Exp Region 8'!S$51</f>
        <v>0</v>
      </c>
      <c r="V2543" s="250">
        <f>'MMA Rev-Exp Region 8'!T$51</f>
        <v>0</v>
      </c>
      <c r="W2543" s="250">
        <f>'MMA Rev-Exp Region 8'!U$51</f>
        <v>0</v>
      </c>
    </row>
    <row r="2544" spans="5:23" x14ac:dyDescent="0.3">
      <c r="E2544" s="243">
        <f>Jurat!I$1</f>
        <v>0</v>
      </c>
      <c r="F2544" s="244">
        <f>Jurat!D$33</f>
        <v>0</v>
      </c>
      <c r="G2544" s="219" t="s">
        <v>553</v>
      </c>
      <c r="H2544" s="244">
        <v>42551</v>
      </c>
      <c r="I2544" s="219" t="s">
        <v>493</v>
      </c>
      <c r="J2544" s="219" t="s">
        <v>626</v>
      </c>
      <c r="K2544" s="219" t="s">
        <v>558</v>
      </c>
      <c r="L2544" s="219" t="s">
        <v>561</v>
      </c>
      <c r="M2544" s="236">
        <v>7.3</v>
      </c>
      <c r="N2544" s="240" t="s">
        <v>171</v>
      </c>
      <c r="O2544" s="250">
        <f>'MMA Rev-Exp Region 8'!M$52</f>
        <v>0</v>
      </c>
      <c r="P2544" s="250">
        <f>'MMA Rev-Exp Region 8'!N$52</f>
        <v>0</v>
      </c>
      <c r="Q2544" s="250">
        <f>'MMA Rev-Exp Region 8'!O$52</f>
        <v>0</v>
      </c>
      <c r="R2544" s="250">
        <f>'MMA Rev-Exp Region 8'!P$52</f>
        <v>0</v>
      </c>
      <c r="S2544" s="250">
        <f>'MMA Rev-Exp Region 8'!Q$52</f>
        <v>0</v>
      </c>
      <c r="T2544" s="250">
        <f>'MMA Rev-Exp Region 8'!R$52</f>
        <v>0</v>
      </c>
      <c r="U2544" s="250">
        <f>'MMA Rev-Exp Region 8'!S$52</f>
        <v>0</v>
      </c>
      <c r="V2544" s="250">
        <f>'MMA Rev-Exp Region 8'!T$52</f>
        <v>0</v>
      </c>
      <c r="W2544" s="250">
        <f>'MMA Rev-Exp Region 8'!U$52</f>
        <v>0</v>
      </c>
    </row>
    <row r="2545" spans="5:23" x14ac:dyDescent="0.3">
      <c r="E2545" s="243">
        <f>Jurat!I$1</f>
        <v>0</v>
      </c>
      <c r="F2545" s="244">
        <f>Jurat!D$33</f>
        <v>0</v>
      </c>
      <c r="G2545" s="219" t="s">
        <v>553</v>
      </c>
      <c r="H2545" s="244">
        <v>42551</v>
      </c>
      <c r="I2545" s="219" t="s">
        <v>493</v>
      </c>
      <c r="J2545" s="219" t="s">
        <v>626</v>
      </c>
      <c r="K2545" s="219" t="s">
        <v>558</v>
      </c>
      <c r="L2545" s="219" t="s">
        <v>561</v>
      </c>
      <c r="M2545" s="236" t="s">
        <v>98</v>
      </c>
      <c r="N2545" s="240" t="s">
        <v>571</v>
      </c>
      <c r="O2545" s="250">
        <f>'MMA Rev-Exp Region 8'!M$53</f>
        <v>0</v>
      </c>
      <c r="P2545" s="250">
        <f>'MMA Rev-Exp Region 8'!N$53</f>
        <v>0</v>
      </c>
      <c r="Q2545" s="250">
        <f>'MMA Rev-Exp Region 8'!O$53</f>
        <v>0</v>
      </c>
      <c r="R2545" s="250">
        <f>'MMA Rev-Exp Region 8'!P$53</f>
        <v>0</v>
      </c>
      <c r="S2545" s="250">
        <f>'MMA Rev-Exp Region 8'!Q$53</f>
        <v>0</v>
      </c>
      <c r="T2545" s="250">
        <f>'MMA Rev-Exp Region 8'!R$53</f>
        <v>0</v>
      </c>
      <c r="U2545" s="250">
        <f>'MMA Rev-Exp Region 8'!S$53</f>
        <v>0</v>
      </c>
      <c r="V2545" s="250">
        <f>'MMA Rev-Exp Region 8'!T$53</f>
        <v>0</v>
      </c>
      <c r="W2545" s="250">
        <f>'MMA Rev-Exp Region 8'!U$53</f>
        <v>0</v>
      </c>
    </row>
    <row r="2546" spans="5:23" x14ac:dyDescent="0.3">
      <c r="E2546" s="243">
        <f>Jurat!I$1</f>
        <v>0</v>
      </c>
      <c r="F2546" s="244">
        <f>Jurat!D$33</f>
        <v>0</v>
      </c>
      <c r="G2546" s="219" t="s">
        <v>553</v>
      </c>
      <c r="H2546" s="244">
        <v>42551</v>
      </c>
      <c r="I2546" s="219" t="s">
        <v>493</v>
      </c>
      <c r="J2546" s="219" t="s">
        <v>626</v>
      </c>
      <c r="K2546" s="219" t="s">
        <v>558</v>
      </c>
      <c r="L2546" s="219" t="s">
        <v>562</v>
      </c>
      <c r="M2546" s="236">
        <v>8.1</v>
      </c>
      <c r="N2546" s="229" t="s">
        <v>24</v>
      </c>
      <c r="O2546" s="250">
        <f>'MMA Rev-Exp Region 8'!M$55</f>
        <v>0</v>
      </c>
      <c r="P2546" s="250">
        <f>'MMA Rev-Exp Region 8'!N$55</f>
        <v>0</v>
      </c>
      <c r="Q2546" s="250">
        <f>'MMA Rev-Exp Region 8'!O$55</f>
        <v>0</v>
      </c>
      <c r="R2546" s="250">
        <f>'MMA Rev-Exp Region 8'!P$55</f>
        <v>0</v>
      </c>
      <c r="S2546" s="250">
        <f>'MMA Rev-Exp Region 8'!Q$55</f>
        <v>0</v>
      </c>
      <c r="T2546" s="250">
        <f>'MMA Rev-Exp Region 8'!R$55</f>
        <v>0</v>
      </c>
      <c r="U2546" s="250">
        <f>'MMA Rev-Exp Region 8'!S$55</f>
        <v>0</v>
      </c>
      <c r="V2546" s="250">
        <f>'MMA Rev-Exp Region 8'!T$55</f>
        <v>0</v>
      </c>
      <c r="W2546" s="250">
        <f>'MMA Rev-Exp Region 8'!U$55</f>
        <v>0</v>
      </c>
    </row>
    <row r="2547" spans="5:23" x14ac:dyDescent="0.3">
      <c r="E2547" s="243">
        <f>Jurat!I$1</f>
        <v>0</v>
      </c>
      <c r="F2547" s="244">
        <f>Jurat!D$33</f>
        <v>0</v>
      </c>
      <c r="G2547" s="219" t="s">
        <v>553</v>
      </c>
      <c r="H2547" s="244">
        <v>42551</v>
      </c>
      <c r="I2547" s="219" t="s">
        <v>493</v>
      </c>
      <c r="J2547" s="219" t="s">
        <v>626</v>
      </c>
      <c r="K2547" s="219" t="s">
        <v>558</v>
      </c>
      <c r="L2547" s="219" t="s">
        <v>562</v>
      </c>
      <c r="M2547" s="236" t="s">
        <v>124</v>
      </c>
      <c r="N2547" s="229" t="s">
        <v>557</v>
      </c>
      <c r="O2547" s="250">
        <f>'MMA Rev-Exp Region 8'!M$56</f>
        <v>0</v>
      </c>
      <c r="P2547" s="250">
        <f>'MMA Rev-Exp Region 8'!N$56</f>
        <v>0</v>
      </c>
      <c r="Q2547" s="250">
        <f>'MMA Rev-Exp Region 8'!O$56</f>
        <v>0</v>
      </c>
      <c r="R2547" s="250">
        <f>'MMA Rev-Exp Region 8'!P$56</f>
        <v>0</v>
      </c>
      <c r="S2547" s="250">
        <f>'MMA Rev-Exp Region 8'!Q$56</f>
        <v>0</v>
      </c>
      <c r="T2547" s="250">
        <f>'MMA Rev-Exp Region 8'!R$56</f>
        <v>0</v>
      </c>
      <c r="U2547" s="250">
        <f>'MMA Rev-Exp Region 8'!S$56</f>
        <v>0</v>
      </c>
      <c r="V2547" s="250">
        <f>'MMA Rev-Exp Region 8'!T$56</f>
        <v>0</v>
      </c>
      <c r="W2547" s="250">
        <f>'MMA Rev-Exp Region 8'!U$56</f>
        <v>0</v>
      </c>
    </row>
    <row r="2548" spans="5:23" x14ac:dyDescent="0.3">
      <c r="E2548" s="243">
        <f>Jurat!I$1</f>
        <v>0</v>
      </c>
      <c r="F2548" s="244">
        <f>Jurat!D$33</f>
        <v>0</v>
      </c>
      <c r="G2548" s="219" t="s">
        <v>553</v>
      </c>
      <c r="H2548" s="244">
        <v>42551</v>
      </c>
      <c r="I2548" s="219" t="s">
        <v>493</v>
      </c>
      <c r="J2548" s="219" t="s">
        <v>626</v>
      </c>
      <c r="K2548" s="219" t="s">
        <v>558</v>
      </c>
      <c r="L2548" s="219" t="s">
        <v>562</v>
      </c>
      <c r="M2548" s="236" t="s">
        <v>126</v>
      </c>
      <c r="N2548" s="229" t="s">
        <v>173</v>
      </c>
      <c r="O2548" s="250">
        <f>'MMA Rev-Exp Region 8'!M$57</f>
        <v>0</v>
      </c>
      <c r="P2548" s="250">
        <f>'MMA Rev-Exp Region 8'!N$57</f>
        <v>0</v>
      </c>
      <c r="Q2548" s="250">
        <f>'MMA Rev-Exp Region 8'!O$57</f>
        <v>0</v>
      </c>
      <c r="R2548" s="250">
        <f>'MMA Rev-Exp Region 8'!P$57</f>
        <v>0</v>
      </c>
      <c r="S2548" s="250">
        <f>'MMA Rev-Exp Region 8'!Q$57</f>
        <v>0</v>
      </c>
      <c r="T2548" s="250">
        <f>'MMA Rev-Exp Region 8'!R$57</f>
        <v>0</v>
      </c>
      <c r="U2548" s="250">
        <f>'MMA Rev-Exp Region 8'!S$57</f>
        <v>0</v>
      </c>
      <c r="V2548" s="250">
        <f>'MMA Rev-Exp Region 8'!T$57</f>
        <v>0</v>
      </c>
      <c r="W2548" s="250">
        <f>'MMA Rev-Exp Region 8'!U$57</f>
        <v>0</v>
      </c>
    </row>
    <row r="2549" spans="5:23" x14ac:dyDescent="0.3">
      <c r="E2549" s="243">
        <f>Jurat!I$1</f>
        <v>0</v>
      </c>
      <c r="F2549" s="244">
        <f>Jurat!D$33</f>
        <v>0</v>
      </c>
      <c r="G2549" s="219" t="s">
        <v>553</v>
      </c>
      <c r="H2549" s="244">
        <v>42551</v>
      </c>
      <c r="I2549" s="219" t="s">
        <v>493</v>
      </c>
      <c r="J2549" s="219" t="s">
        <v>626</v>
      </c>
      <c r="K2549" s="219" t="s">
        <v>558</v>
      </c>
      <c r="L2549" s="219" t="s">
        <v>562</v>
      </c>
      <c r="M2549" s="236" t="s">
        <v>127</v>
      </c>
      <c r="N2549" s="229" t="s">
        <v>125</v>
      </c>
      <c r="O2549" s="250">
        <f>'MMA Rev-Exp Region 8'!M$58</f>
        <v>0</v>
      </c>
      <c r="P2549" s="250">
        <f>'MMA Rev-Exp Region 8'!N$58</f>
        <v>0</v>
      </c>
      <c r="Q2549" s="250">
        <f>'MMA Rev-Exp Region 8'!O$58</f>
        <v>0</v>
      </c>
      <c r="R2549" s="250">
        <f>'MMA Rev-Exp Region 8'!P$58</f>
        <v>0</v>
      </c>
      <c r="S2549" s="250">
        <f>'MMA Rev-Exp Region 8'!Q$58</f>
        <v>0</v>
      </c>
      <c r="T2549" s="250">
        <f>'MMA Rev-Exp Region 8'!R$58</f>
        <v>0</v>
      </c>
      <c r="U2549" s="250">
        <f>'MMA Rev-Exp Region 8'!S$58</f>
        <v>0</v>
      </c>
      <c r="V2549" s="250">
        <f>'MMA Rev-Exp Region 8'!T$58</f>
        <v>0</v>
      </c>
      <c r="W2549" s="250">
        <f>'MMA Rev-Exp Region 8'!U$58</f>
        <v>0</v>
      </c>
    </row>
    <row r="2550" spans="5:23" x14ac:dyDescent="0.3">
      <c r="E2550" s="243">
        <f>Jurat!I$1</f>
        <v>0</v>
      </c>
      <c r="F2550" s="244">
        <f>Jurat!D$33</f>
        <v>0</v>
      </c>
      <c r="G2550" s="219" t="s">
        <v>553</v>
      </c>
      <c r="H2550" s="244">
        <v>42551</v>
      </c>
      <c r="I2550" s="219" t="s">
        <v>493</v>
      </c>
      <c r="J2550" s="219" t="s">
        <v>626</v>
      </c>
      <c r="K2550" s="219" t="s">
        <v>558</v>
      </c>
      <c r="L2550" s="219" t="s">
        <v>562</v>
      </c>
      <c r="M2550" s="236" t="s">
        <v>128</v>
      </c>
      <c r="N2550" s="240" t="s">
        <v>174</v>
      </c>
      <c r="O2550" s="250">
        <f>'MMA Rev-Exp Region 8'!M$59</f>
        <v>0</v>
      </c>
      <c r="P2550" s="250">
        <f>'MMA Rev-Exp Region 8'!N$59</f>
        <v>0</v>
      </c>
      <c r="Q2550" s="250">
        <f>'MMA Rev-Exp Region 8'!O$59</f>
        <v>0</v>
      </c>
      <c r="R2550" s="250">
        <f>'MMA Rev-Exp Region 8'!P$59</f>
        <v>0</v>
      </c>
      <c r="S2550" s="250">
        <f>'MMA Rev-Exp Region 8'!Q$59</f>
        <v>0</v>
      </c>
      <c r="T2550" s="250">
        <f>'MMA Rev-Exp Region 8'!R$59</f>
        <v>0</v>
      </c>
      <c r="U2550" s="250">
        <f>'MMA Rev-Exp Region 8'!S$59</f>
        <v>0</v>
      </c>
      <c r="V2550" s="250">
        <f>'MMA Rev-Exp Region 8'!T$59</f>
        <v>0</v>
      </c>
      <c r="W2550" s="250">
        <f>'MMA Rev-Exp Region 8'!U$59</f>
        <v>0</v>
      </c>
    </row>
    <row r="2551" spans="5:23" x14ac:dyDescent="0.3">
      <c r="E2551" s="243">
        <f>Jurat!I$1</f>
        <v>0</v>
      </c>
      <c r="F2551" s="244">
        <f>Jurat!D$33</f>
        <v>0</v>
      </c>
      <c r="G2551" s="219" t="s">
        <v>553</v>
      </c>
      <c r="H2551" s="244">
        <v>42551</v>
      </c>
      <c r="I2551" s="219" t="s">
        <v>493</v>
      </c>
      <c r="J2551" s="219" t="s">
        <v>626</v>
      </c>
      <c r="K2551" s="219" t="s">
        <v>558</v>
      </c>
      <c r="L2551" s="219" t="s">
        <v>562</v>
      </c>
      <c r="M2551" s="236" t="s">
        <v>175</v>
      </c>
      <c r="N2551" s="240" t="s">
        <v>25</v>
      </c>
      <c r="O2551" s="250">
        <f>'MMA Rev-Exp Region 8'!M$60</f>
        <v>0</v>
      </c>
      <c r="P2551" s="250">
        <f>'MMA Rev-Exp Region 8'!N$60</f>
        <v>0</v>
      </c>
      <c r="Q2551" s="250">
        <f>'MMA Rev-Exp Region 8'!O$60</f>
        <v>0</v>
      </c>
      <c r="R2551" s="250">
        <f>'MMA Rev-Exp Region 8'!P$60</f>
        <v>0</v>
      </c>
      <c r="S2551" s="250">
        <f>'MMA Rev-Exp Region 8'!Q$60</f>
        <v>0</v>
      </c>
      <c r="T2551" s="250">
        <f>'MMA Rev-Exp Region 8'!R$60</f>
        <v>0</v>
      </c>
      <c r="U2551" s="250">
        <f>'MMA Rev-Exp Region 8'!S$60</f>
        <v>0</v>
      </c>
      <c r="V2551" s="250">
        <f>'MMA Rev-Exp Region 8'!T$60</f>
        <v>0</v>
      </c>
      <c r="W2551" s="250">
        <f>'MMA Rev-Exp Region 8'!U$60</f>
        <v>0</v>
      </c>
    </row>
    <row r="2552" spans="5:23" x14ac:dyDescent="0.3">
      <c r="E2552" s="243">
        <f>Jurat!I$1</f>
        <v>0</v>
      </c>
      <c r="F2552" s="244">
        <f>Jurat!D$33</f>
        <v>0</v>
      </c>
      <c r="G2552" s="219" t="s">
        <v>553</v>
      </c>
      <c r="H2552" s="244">
        <v>42551</v>
      </c>
      <c r="I2552" s="219" t="s">
        <v>493</v>
      </c>
      <c r="J2552" s="219" t="s">
        <v>626</v>
      </c>
      <c r="K2552" s="219" t="s">
        <v>558</v>
      </c>
      <c r="L2552" s="219" t="s">
        <v>562</v>
      </c>
      <c r="M2552" s="236" t="s">
        <v>556</v>
      </c>
      <c r="N2552" s="240" t="s">
        <v>572</v>
      </c>
      <c r="O2552" s="250">
        <f>'MMA Rev-Exp Region 8'!M$61</f>
        <v>0</v>
      </c>
      <c r="P2552" s="250">
        <f>'MMA Rev-Exp Region 8'!N$61</f>
        <v>0</v>
      </c>
      <c r="Q2552" s="250">
        <f>'MMA Rev-Exp Region 8'!O$61</f>
        <v>0</v>
      </c>
      <c r="R2552" s="250">
        <f>'MMA Rev-Exp Region 8'!P$61</f>
        <v>0</v>
      </c>
      <c r="S2552" s="250">
        <f>'MMA Rev-Exp Region 8'!Q$61</f>
        <v>0</v>
      </c>
      <c r="T2552" s="250">
        <f>'MMA Rev-Exp Region 8'!R$61</f>
        <v>0</v>
      </c>
      <c r="U2552" s="250">
        <f>'MMA Rev-Exp Region 8'!S$61</f>
        <v>0</v>
      </c>
      <c r="V2552" s="250">
        <f>'MMA Rev-Exp Region 8'!T$61</f>
        <v>0</v>
      </c>
      <c r="W2552" s="250">
        <f>'MMA Rev-Exp Region 8'!U$61</f>
        <v>0</v>
      </c>
    </row>
    <row r="2553" spans="5:23" ht="28.8" x14ac:dyDescent="0.3">
      <c r="E2553" s="243">
        <f>Jurat!I$1</f>
        <v>0</v>
      </c>
      <c r="F2553" s="244">
        <f>Jurat!D$33</f>
        <v>0</v>
      </c>
      <c r="G2553" s="219" t="s">
        <v>553</v>
      </c>
      <c r="H2553" s="244">
        <v>42551</v>
      </c>
      <c r="I2553" s="219" t="s">
        <v>493</v>
      </c>
      <c r="J2553" s="219" t="s">
        <v>626</v>
      </c>
      <c r="K2553" s="219" t="s">
        <v>558</v>
      </c>
      <c r="L2553" s="219" t="s">
        <v>563</v>
      </c>
      <c r="M2553" s="236">
        <v>9.1</v>
      </c>
      <c r="N2553" s="229" t="s">
        <v>221</v>
      </c>
      <c r="O2553" s="250">
        <f>'MMA Rev-Exp Region 8'!M$63</f>
        <v>0</v>
      </c>
      <c r="P2553" s="250">
        <f>'MMA Rev-Exp Region 8'!N$63</f>
        <v>0</v>
      </c>
      <c r="Q2553" s="250">
        <f>'MMA Rev-Exp Region 8'!O$63</f>
        <v>0</v>
      </c>
      <c r="R2553" s="250">
        <f>'MMA Rev-Exp Region 8'!P$63</f>
        <v>0</v>
      </c>
      <c r="S2553" s="250">
        <f>'MMA Rev-Exp Region 8'!Q$63</f>
        <v>0</v>
      </c>
      <c r="T2553" s="250">
        <f>'MMA Rev-Exp Region 8'!R$63</f>
        <v>0</v>
      </c>
      <c r="U2553" s="250">
        <f>'MMA Rev-Exp Region 8'!S$63</f>
        <v>0</v>
      </c>
      <c r="V2553" s="250">
        <f>'MMA Rev-Exp Region 8'!T$63</f>
        <v>0</v>
      </c>
      <c r="W2553" s="250">
        <f>'MMA Rev-Exp Region 8'!U$63</f>
        <v>0</v>
      </c>
    </row>
    <row r="2554" spans="5:23" x14ac:dyDescent="0.3">
      <c r="E2554" s="243">
        <f>Jurat!I$1</f>
        <v>0</v>
      </c>
      <c r="F2554" s="244">
        <f>Jurat!D$33</f>
        <v>0</v>
      </c>
      <c r="G2554" s="219" t="s">
        <v>553</v>
      </c>
      <c r="H2554" s="244">
        <v>42551</v>
      </c>
      <c r="I2554" s="219" t="s">
        <v>493</v>
      </c>
      <c r="J2554" s="219" t="s">
        <v>626</v>
      </c>
      <c r="K2554" s="219" t="s">
        <v>558</v>
      </c>
      <c r="L2554" s="219" t="s">
        <v>563</v>
      </c>
      <c r="M2554" s="236" t="s">
        <v>118</v>
      </c>
      <c r="N2554" s="229" t="s">
        <v>222</v>
      </c>
      <c r="O2554" s="250">
        <f>'MMA Rev-Exp Region 8'!M$64</f>
        <v>0</v>
      </c>
      <c r="P2554" s="250">
        <f>'MMA Rev-Exp Region 8'!N$64</f>
        <v>0</v>
      </c>
      <c r="Q2554" s="250">
        <f>'MMA Rev-Exp Region 8'!O$64</f>
        <v>0</v>
      </c>
      <c r="R2554" s="250">
        <f>'MMA Rev-Exp Region 8'!P$64</f>
        <v>0</v>
      </c>
      <c r="S2554" s="250">
        <f>'MMA Rev-Exp Region 8'!Q$64</f>
        <v>0</v>
      </c>
      <c r="T2554" s="250">
        <f>'MMA Rev-Exp Region 8'!R$64</f>
        <v>0</v>
      </c>
      <c r="U2554" s="250">
        <f>'MMA Rev-Exp Region 8'!S$64</f>
        <v>0</v>
      </c>
      <c r="V2554" s="250">
        <f>'MMA Rev-Exp Region 8'!T$64</f>
        <v>0</v>
      </c>
      <c r="W2554" s="250">
        <f>'MMA Rev-Exp Region 8'!U$64</f>
        <v>0</v>
      </c>
    </row>
    <row r="2555" spans="5:23" x14ac:dyDescent="0.3">
      <c r="E2555" s="243">
        <f>Jurat!I$1</f>
        <v>0</v>
      </c>
      <c r="F2555" s="244">
        <f>Jurat!D$33</f>
        <v>0</v>
      </c>
      <c r="G2555" s="219" t="s">
        <v>553</v>
      </c>
      <c r="H2555" s="244">
        <v>42551</v>
      </c>
      <c r="I2555" s="219" t="s">
        <v>493</v>
      </c>
      <c r="J2555" s="219" t="s">
        <v>626</v>
      </c>
      <c r="K2555" s="219" t="s">
        <v>558</v>
      </c>
      <c r="L2555" s="219" t="s">
        <v>563</v>
      </c>
      <c r="M2555" s="236" t="s">
        <v>119</v>
      </c>
      <c r="N2555" s="229" t="s">
        <v>223</v>
      </c>
      <c r="O2555" s="250">
        <f>'MMA Rev-Exp Region 8'!M$65</f>
        <v>0</v>
      </c>
      <c r="P2555" s="250">
        <f>'MMA Rev-Exp Region 8'!N$65</f>
        <v>0</v>
      </c>
      <c r="Q2555" s="250">
        <f>'MMA Rev-Exp Region 8'!O$65</f>
        <v>0</v>
      </c>
      <c r="R2555" s="250">
        <f>'MMA Rev-Exp Region 8'!P$65</f>
        <v>0</v>
      </c>
      <c r="S2555" s="250">
        <f>'MMA Rev-Exp Region 8'!Q$65</f>
        <v>0</v>
      </c>
      <c r="T2555" s="250">
        <f>'MMA Rev-Exp Region 8'!R$65</f>
        <v>0</v>
      </c>
      <c r="U2555" s="250">
        <f>'MMA Rev-Exp Region 8'!S$65</f>
        <v>0</v>
      </c>
      <c r="V2555" s="250">
        <f>'MMA Rev-Exp Region 8'!T$65</f>
        <v>0</v>
      </c>
      <c r="W2555" s="250">
        <f>'MMA Rev-Exp Region 8'!U$65</f>
        <v>0</v>
      </c>
    </row>
    <row r="2556" spans="5:23" x14ac:dyDescent="0.3">
      <c r="E2556" s="243">
        <f>Jurat!I$1</f>
        <v>0</v>
      </c>
      <c r="F2556" s="244">
        <f>Jurat!D$33</f>
        <v>0</v>
      </c>
      <c r="G2556" s="219" t="s">
        <v>553</v>
      </c>
      <c r="H2556" s="244">
        <v>42551</v>
      </c>
      <c r="I2556" s="219" t="s">
        <v>493</v>
      </c>
      <c r="J2556" s="219" t="s">
        <v>626</v>
      </c>
      <c r="K2556" s="219" t="s">
        <v>558</v>
      </c>
      <c r="L2556" s="219" t="s">
        <v>563</v>
      </c>
      <c r="M2556" s="236" t="s">
        <v>120</v>
      </c>
      <c r="N2556" s="229" t="s">
        <v>176</v>
      </c>
      <c r="O2556" s="250">
        <f>'MMA Rev-Exp Region 8'!M$66</f>
        <v>0</v>
      </c>
      <c r="P2556" s="250">
        <f>'MMA Rev-Exp Region 8'!N$66</f>
        <v>0</v>
      </c>
      <c r="Q2556" s="250">
        <f>'MMA Rev-Exp Region 8'!O$66</f>
        <v>0</v>
      </c>
      <c r="R2556" s="250">
        <f>'MMA Rev-Exp Region 8'!P$66</f>
        <v>0</v>
      </c>
      <c r="S2556" s="250">
        <f>'MMA Rev-Exp Region 8'!Q$66</f>
        <v>0</v>
      </c>
      <c r="T2556" s="250">
        <f>'MMA Rev-Exp Region 8'!R$66</f>
        <v>0</v>
      </c>
      <c r="U2556" s="250">
        <f>'MMA Rev-Exp Region 8'!S$66</f>
        <v>0</v>
      </c>
      <c r="V2556" s="250">
        <f>'MMA Rev-Exp Region 8'!T$66</f>
        <v>0</v>
      </c>
      <c r="W2556" s="250">
        <f>'MMA Rev-Exp Region 8'!U$66</f>
        <v>0</v>
      </c>
    </row>
    <row r="2557" spans="5:23" x14ac:dyDescent="0.3">
      <c r="E2557" s="243">
        <f>Jurat!I$1</f>
        <v>0</v>
      </c>
      <c r="F2557" s="244">
        <f>Jurat!D$33</f>
        <v>0</v>
      </c>
      <c r="G2557" s="219" t="s">
        <v>553</v>
      </c>
      <c r="H2557" s="244">
        <v>42551</v>
      </c>
      <c r="I2557" s="219" t="s">
        <v>493</v>
      </c>
      <c r="J2557" s="219" t="s">
        <v>626</v>
      </c>
      <c r="K2557" s="219" t="s">
        <v>558</v>
      </c>
      <c r="L2557" s="219" t="s">
        <v>563</v>
      </c>
      <c r="M2557" s="236" t="s">
        <v>121</v>
      </c>
      <c r="N2557" s="229" t="s">
        <v>146</v>
      </c>
      <c r="O2557" s="250">
        <f>'MMA Rev-Exp Region 8'!M$67</f>
        <v>0</v>
      </c>
      <c r="P2557" s="250">
        <f>'MMA Rev-Exp Region 8'!N$67</f>
        <v>0</v>
      </c>
      <c r="Q2557" s="250">
        <f>'MMA Rev-Exp Region 8'!O$67</f>
        <v>0</v>
      </c>
      <c r="R2557" s="250">
        <f>'MMA Rev-Exp Region 8'!P$67</f>
        <v>0</v>
      </c>
      <c r="S2557" s="250">
        <f>'MMA Rev-Exp Region 8'!Q$67</f>
        <v>0</v>
      </c>
      <c r="T2557" s="250">
        <f>'MMA Rev-Exp Region 8'!R$67</f>
        <v>0</v>
      </c>
      <c r="U2557" s="250">
        <f>'MMA Rev-Exp Region 8'!S$67</f>
        <v>0</v>
      </c>
      <c r="V2557" s="250">
        <f>'MMA Rev-Exp Region 8'!T$67</f>
        <v>0</v>
      </c>
      <c r="W2557" s="250">
        <f>'MMA Rev-Exp Region 8'!U$67</f>
        <v>0</v>
      </c>
    </row>
    <row r="2558" spans="5:23" x14ac:dyDescent="0.3">
      <c r="E2558" s="243">
        <f>Jurat!I$1</f>
        <v>0</v>
      </c>
      <c r="F2558" s="244">
        <f>Jurat!D$33</f>
        <v>0</v>
      </c>
      <c r="G2558" s="219" t="s">
        <v>553</v>
      </c>
      <c r="H2558" s="244">
        <v>42551</v>
      </c>
      <c r="I2558" s="219" t="s">
        <v>493</v>
      </c>
      <c r="J2558" s="219" t="s">
        <v>626</v>
      </c>
      <c r="K2558" s="219" t="s">
        <v>558</v>
      </c>
      <c r="L2558" s="219" t="s">
        <v>563</v>
      </c>
      <c r="M2558" s="236" t="s">
        <v>122</v>
      </c>
      <c r="N2558" s="229" t="s">
        <v>178</v>
      </c>
      <c r="O2558" s="250">
        <f>'MMA Rev-Exp Region 8'!M$68</f>
        <v>0</v>
      </c>
      <c r="P2558" s="250">
        <f>'MMA Rev-Exp Region 8'!N$68</f>
        <v>0</v>
      </c>
      <c r="Q2558" s="250">
        <f>'MMA Rev-Exp Region 8'!O$68</f>
        <v>0</v>
      </c>
      <c r="R2558" s="250">
        <f>'MMA Rev-Exp Region 8'!P$68</f>
        <v>0</v>
      </c>
      <c r="S2558" s="250">
        <f>'MMA Rev-Exp Region 8'!Q$68</f>
        <v>0</v>
      </c>
      <c r="T2558" s="250">
        <f>'MMA Rev-Exp Region 8'!R$68</f>
        <v>0</v>
      </c>
      <c r="U2558" s="250">
        <f>'MMA Rev-Exp Region 8'!S$68</f>
        <v>0</v>
      </c>
      <c r="V2558" s="250">
        <f>'MMA Rev-Exp Region 8'!T$68</f>
        <v>0</v>
      </c>
      <c r="W2558" s="250">
        <f>'MMA Rev-Exp Region 8'!U$68</f>
        <v>0</v>
      </c>
    </row>
    <row r="2559" spans="5:23" x14ac:dyDescent="0.3">
      <c r="E2559" s="243">
        <f>Jurat!I$1</f>
        <v>0</v>
      </c>
      <c r="F2559" s="244">
        <f>Jurat!D$33</f>
        <v>0</v>
      </c>
      <c r="G2559" s="219" t="s">
        <v>553</v>
      </c>
      <c r="H2559" s="244">
        <v>42551</v>
      </c>
      <c r="I2559" s="219" t="s">
        <v>493</v>
      </c>
      <c r="J2559" s="219" t="s">
        <v>626</v>
      </c>
      <c r="K2559" s="219" t="s">
        <v>558</v>
      </c>
      <c r="L2559" s="219" t="s">
        <v>563</v>
      </c>
      <c r="M2559" s="236" t="s">
        <v>123</v>
      </c>
      <c r="N2559" s="229" t="s">
        <v>585</v>
      </c>
      <c r="O2559" s="250">
        <f>'MMA Rev-Exp Region 8'!M$69</f>
        <v>0</v>
      </c>
      <c r="P2559" s="250">
        <f>'MMA Rev-Exp Region 8'!N$69</f>
        <v>0</v>
      </c>
      <c r="Q2559" s="250">
        <f>'MMA Rev-Exp Region 8'!O$69</f>
        <v>0</v>
      </c>
      <c r="R2559" s="250">
        <f>'MMA Rev-Exp Region 8'!P$69</f>
        <v>0</v>
      </c>
      <c r="S2559" s="250">
        <f>'MMA Rev-Exp Region 8'!Q$69</f>
        <v>0</v>
      </c>
      <c r="T2559" s="250">
        <f>'MMA Rev-Exp Region 8'!R$69</f>
        <v>0</v>
      </c>
      <c r="U2559" s="250">
        <f>'MMA Rev-Exp Region 8'!S$69</f>
        <v>0</v>
      </c>
      <c r="V2559" s="250">
        <f>'MMA Rev-Exp Region 8'!T$69</f>
        <v>0</v>
      </c>
      <c r="W2559" s="250">
        <f>'MMA Rev-Exp Region 8'!U$69</f>
        <v>0</v>
      </c>
    </row>
    <row r="2560" spans="5:23" x14ac:dyDescent="0.3">
      <c r="E2560" s="243">
        <f>Jurat!I$1</f>
        <v>0</v>
      </c>
      <c r="F2560" s="244">
        <f>Jurat!D$33</f>
        <v>0</v>
      </c>
      <c r="G2560" s="219" t="s">
        <v>553</v>
      </c>
      <c r="H2560" s="244">
        <v>42551</v>
      </c>
      <c r="I2560" s="219" t="s">
        <v>493</v>
      </c>
      <c r="J2560" s="219" t="s">
        <v>626</v>
      </c>
      <c r="K2560" s="219" t="s">
        <v>558</v>
      </c>
      <c r="L2560" s="219" t="s">
        <v>6</v>
      </c>
      <c r="M2560" s="236" t="s">
        <v>129</v>
      </c>
      <c r="N2560" s="229" t="s">
        <v>224</v>
      </c>
      <c r="O2560" s="250">
        <f>'MMA Rev-Exp Region 8'!M$71</f>
        <v>0</v>
      </c>
      <c r="P2560" s="250">
        <f>'MMA Rev-Exp Region 8'!N$71</f>
        <v>0</v>
      </c>
      <c r="Q2560" s="250">
        <f>'MMA Rev-Exp Region 8'!O$71</f>
        <v>0</v>
      </c>
      <c r="R2560" s="250">
        <f>'MMA Rev-Exp Region 8'!P$71</f>
        <v>0</v>
      </c>
      <c r="S2560" s="250">
        <f>'MMA Rev-Exp Region 8'!Q$71</f>
        <v>0</v>
      </c>
      <c r="T2560" s="250">
        <f>'MMA Rev-Exp Region 8'!R$71</f>
        <v>0</v>
      </c>
      <c r="U2560" s="250">
        <f>'MMA Rev-Exp Region 8'!S$71</f>
        <v>0</v>
      </c>
      <c r="V2560" s="250">
        <f>'MMA Rev-Exp Region 8'!T$71</f>
        <v>0</v>
      </c>
      <c r="W2560" s="250">
        <f>'MMA Rev-Exp Region 8'!U$71</f>
        <v>0</v>
      </c>
    </row>
    <row r="2561" spans="5:23" x14ac:dyDescent="0.3">
      <c r="E2561" s="243">
        <f>Jurat!I$1</f>
        <v>0</v>
      </c>
      <c r="F2561" s="244">
        <f>Jurat!D$33</f>
        <v>0</v>
      </c>
      <c r="G2561" s="219" t="s">
        <v>553</v>
      </c>
      <c r="H2561" s="244">
        <v>42551</v>
      </c>
      <c r="I2561" s="219" t="s">
        <v>493</v>
      </c>
      <c r="J2561" s="219" t="s">
        <v>626</v>
      </c>
      <c r="K2561" s="219" t="s">
        <v>558</v>
      </c>
      <c r="L2561" s="219" t="s">
        <v>6</v>
      </c>
      <c r="M2561" s="236" t="s">
        <v>50</v>
      </c>
      <c r="N2561" s="229" t="s">
        <v>179</v>
      </c>
      <c r="O2561" s="250">
        <f>'MMA Rev-Exp Region 8'!M$72</f>
        <v>0</v>
      </c>
      <c r="P2561" s="250">
        <f>'MMA Rev-Exp Region 8'!N$72</f>
        <v>0</v>
      </c>
      <c r="Q2561" s="250">
        <f>'MMA Rev-Exp Region 8'!O$72</f>
        <v>0</v>
      </c>
      <c r="R2561" s="250">
        <f>'MMA Rev-Exp Region 8'!P$72</f>
        <v>0</v>
      </c>
      <c r="S2561" s="250">
        <f>'MMA Rev-Exp Region 8'!Q$72</f>
        <v>0</v>
      </c>
      <c r="T2561" s="250">
        <f>'MMA Rev-Exp Region 8'!R$72</f>
        <v>0</v>
      </c>
      <c r="U2561" s="250">
        <f>'MMA Rev-Exp Region 8'!S$72</f>
        <v>0</v>
      </c>
      <c r="V2561" s="250">
        <f>'MMA Rev-Exp Region 8'!T$72</f>
        <v>0</v>
      </c>
      <c r="W2561" s="250">
        <f>'MMA Rev-Exp Region 8'!U$72</f>
        <v>0</v>
      </c>
    </row>
    <row r="2562" spans="5:23" x14ac:dyDescent="0.3">
      <c r="E2562" s="243">
        <f>Jurat!I$1</f>
        <v>0</v>
      </c>
      <c r="F2562" s="244">
        <f>Jurat!D$33</f>
        <v>0</v>
      </c>
      <c r="G2562" s="219" t="s">
        <v>553</v>
      </c>
      <c r="H2562" s="244">
        <v>42551</v>
      </c>
      <c r="I2562" s="219" t="s">
        <v>493</v>
      </c>
      <c r="J2562" s="219" t="s">
        <v>626</v>
      </c>
      <c r="K2562" s="219" t="s">
        <v>558</v>
      </c>
      <c r="L2562" s="219" t="s">
        <v>6</v>
      </c>
      <c r="M2562" s="236" t="s">
        <v>51</v>
      </c>
      <c r="N2562" s="229" t="s">
        <v>180</v>
      </c>
      <c r="O2562" s="250">
        <f>'MMA Rev-Exp Region 8'!M$73</f>
        <v>0</v>
      </c>
      <c r="P2562" s="250">
        <f>'MMA Rev-Exp Region 8'!N$73</f>
        <v>0</v>
      </c>
      <c r="Q2562" s="250">
        <f>'MMA Rev-Exp Region 8'!O$73</f>
        <v>0</v>
      </c>
      <c r="R2562" s="250">
        <f>'MMA Rev-Exp Region 8'!P$73</f>
        <v>0</v>
      </c>
      <c r="S2562" s="250">
        <f>'MMA Rev-Exp Region 8'!Q$73</f>
        <v>0</v>
      </c>
      <c r="T2562" s="250">
        <f>'MMA Rev-Exp Region 8'!R$73</f>
        <v>0</v>
      </c>
      <c r="U2562" s="250">
        <f>'MMA Rev-Exp Region 8'!S$73</f>
        <v>0</v>
      </c>
      <c r="V2562" s="250">
        <f>'MMA Rev-Exp Region 8'!T$73</f>
        <v>0</v>
      </c>
      <c r="W2562" s="250">
        <f>'MMA Rev-Exp Region 8'!U$73</f>
        <v>0</v>
      </c>
    </row>
    <row r="2563" spans="5:23" x14ac:dyDescent="0.3">
      <c r="E2563" s="243">
        <f>Jurat!I$1</f>
        <v>0</v>
      </c>
      <c r="F2563" s="244">
        <f>Jurat!D$33</f>
        <v>0</v>
      </c>
      <c r="G2563" s="219" t="s">
        <v>553</v>
      </c>
      <c r="H2563" s="244">
        <v>42551</v>
      </c>
      <c r="I2563" s="219" t="s">
        <v>493</v>
      </c>
      <c r="J2563" s="219" t="s">
        <v>626</v>
      </c>
      <c r="K2563" s="219" t="s">
        <v>558</v>
      </c>
      <c r="L2563" s="219" t="s">
        <v>6</v>
      </c>
      <c r="M2563" s="236" t="s">
        <v>181</v>
      </c>
      <c r="N2563" s="229" t="s">
        <v>577</v>
      </c>
      <c r="O2563" s="250">
        <f>'MMA Rev-Exp Region 8'!M$74</f>
        <v>0</v>
      </c>
      <c r="P2563" s="250">
        <f>'MMA Rev-Exp Region 8'!N$74</f>
        <v>0</v>
      </c>
      <c r="Q2563" s="250">
        <f>'MMA Rev-Exp Region 8'!O$74</f>
        <v>0</v>
      </c>
      <c r="R2563" s="250">
        <f>'MMA Rev-Exp Region 8'!P$74</f>
        <v>0</v>
      </c>
      <c r="S2563" s="250">
        <f>'MMA Rev-Exp Region 8'!Q$74</f>
        <v>0</v>
      </c>
      <c r="T2563" s="250">
        <f>'MMA Rev-Exp Region 8'!R$74</f>
        <v>0</v>
      </c>
      <c r="U2563" s="250">
        <f>'MMA Rev-Exp Region 8'!S$74</f>
        <v>0</v>
      </c>
      <c r="V2563" s="250">
        <f>'MMA Rev-Exp Region 8'!T$74</f>
        <v>0</v>
      </c>
      <c r="W2563" s="250">
        <f>'MMA Rev-Exp Region 8'!U$74</f>
        <v>0</v>
      </c>
    </row>
    <row r="2564" spans="5:23" x14ac:dyDescent="0.3">
      <c r="E2564" s="243">
        <f>Jurat!I$1</f>
        <v>0</v>
      </c>
      <c r="F2564" s="244">
        <f>Jurat!D$33</f>
        <v>0</v>
      </c>
      <c r="G2564" s="219" t="s">
        <v>553</v>
      </c>
      <c r="H2564" s="244">
        <v>42551</v>
      </c>
      <c r="I2564" s="219" t="s">
        <v>493</v>
      </c>
      <c r="J2564" s="219" t="s">
        <v>626</v>
      </c>
      <c r="K2564" s="219" t="s">
        <v>558</v>
      </c>
      <c r="L2564" s="219" t="s">
        <v>547</v>
      </c>
      <c r="M2564" s="237" t="s">
        <v>132</v>
      </c>
      <c r="N2564" s="228" t="s">
        <v>36</v>
      </c>
      <c r="O2564" s="250">
        <f>'MMA Rev-Exp Region 8'!M$80</f>
        <v>0</v>
      </c>
      <c r="P2564" s="250">
        <f>'MMA Rev-Exp Region 8'!N$80</f>
        <v>0</v>
      </c>
      <c r="Q2564" s="250">
        <f>'MMA Rev-Exp Region 8'!O$80</f>
        <v>0</v>
      </c>
      <c r="R2564" s="250">
        <f>'MMA Rev-Exp Region 8'!P$80</f>
        <v>0</v>
      </c>
      <c r="S2564" s="250">
        <f>'MMA Rev-Exp Region 8'!Q$80</f>
        <v>0</v>
      </c>
      <c r="T2564" s="250">
        <f>'MMA Rev-Exp Region 8'!R$80</f>
        <v>0</v>
      </c>
      <c r="U2564" s="250">
        <f>'MMA Rev-Exp Region 8'!S$80</f>
        <v>0</v>
      </c>
      <c r="V2564" s="250">
        <f>'MMA Rev-Exp Region 8'!T$80</f>
        <v>0</v>
      </c>
      <c r="W2564" s="250">
        <f>'MMA Rev-Exp Region 8'!U$80</f>
        <v>0</v>
      </c>
    </row>
    <row r="2565" spans="5:23" x14ac:dyDescent="0.3">
      <c r="E2565" s="243">
        <f>Jurat!I$1</f>
        <v>0</v>
      </c>
      <c r="F2565" s="244">
        <f>Jurat!D$33</f>
        <v>0</v>
      </c>
      <c r="G2565" s="219" t="s">
        <v>553</v>
      </c>
      <c r="H2565" s="244">
        <v>42551</v>
      </c>
      <c r="I2565" s="219" t="s">
        <v>493</v>
      </c>
      <c r="J2565" s="219" t="s">
        <v>626</v>
      </c>
      <c r="K2565" s="219" t="s">
        <v>558</v>
      </c>
      <c r="L2565" s="219" t="s">
        <v>547</v>
      </c>
      <c r="M2565" s="237" t="s">
        <v>182</v>
      </c>
      <c r="N2565" s="228" t="s">
        <v>148</v>
      </c>
      <c r="O2565" s="250">
        <f>'MMA Rev-Exp Region 8'!M$81</f>
        <v>0</v>
      </c>
      <c r="P2565" s="250">
        <f>'MMA Rev-Exp Region 8'!N$81</f>
        <v>0</v>
      </c>
      <c r="Q2565" s="250">
        <f>'MMA Rev-Exp Region 8'!O$81</f>
        <v>0</v>
      </c>
      <c r="R2565" s="250">
        <f>'MMA Rev-Exp Region 8'!P$81</f>
        <v>0</v>
      </c>
      <c r="S2565" s="250">
        <f>'MMA Rev-Exp Region 8'!Q$81</f>
        <v>0</v>
      </c>
      <c r="T2565" s="250">
        <f>'MMA Rev-Exp Region 8'!R$81</f>
        <v>0</v>
      </c>
      <c r="U2565" s="250">
        <f>'MMA Rev-Exp Region 8'!S$81</f>
        <v>0</v>
      </c>
      <c r="V2565" s="250">
        <f>'MMA Rev-Exp Region 8'!T$81</f>
        <v>0</v>
      </c>
      <c r="W2565" s="250">
        <f>'MMA Rev-Exp Region 8'!U$81</f>
        <v>0</v>
      </c>
    </row>
    <row r="2566" spans="5:23" x14ac:dyDescent="0.3">
      <c r="E2566" s="243">
        <f>Jurat!I$1</f>
        <v>0</v>
      </c>
      <c r="F2566" s="244">
        <f>Jurat!D$33</f>
        <v>0</v>
      </c>
      <c r="G2566" s="219" t="s">
        <v>553</v>
      </c>
      <c r="H2566" s="244">
        <v>42551</v>
      </c>
      <c r="I2566" s="219" t="s">
        <v>493</v>
      </c>
      <c r="J2566" s="219" t="s">
        <v>626</v>
      </c>
      <c r="K2566" s="219" t="s">
        <v>558</v>
      </c>
      <c r="L2566" s="219" t="s">
        <v>547</v>
      </c>
      <c r="M2566" s="237" t="s">
        <v>184</v>
      </c>
      <c r="N2566" s="228" t="s">
        <v>44</v>
      </c>
      <c r="O2566" s="250">
        <f>'MMA Rev-Exp Region 8'!M$83</f>
        <v>0</v>
      </c>
      <c r="P2566" s="250">
        <f>'MMA Rev-Exp Region 8'!N$83</f>
        <v>0</v>
      </c>
      <c r="Q2566" s="250">
        <f>'MMA Rev-Exp Region 8'!O$83</f>
        <v>0</v>
      </c>
      <c r="R2566" s="250">
        <f>'MMA Rev-Exp Region 8'!P$83</f>
        <v>0</v>
      </c>
      <c r="S2566" s="250">
        <f>'MMA Rev-Exp Region 8'!Q$83</f>
        <v>0</v>
      </c>
      <c r="T2566" s="250">
        <f>'MMA Rev-Exp Region 8'!R$83</f>
        <v>0</v>
      </c>
      <c r="U2566" s="250">
        <f>'MMA Rev-Exp Region 8'!S$83</f>
        <v>0</v>
      </c>
      <c r="V2566" s="250">
        <f>'MMA Rev-Exp Region 8'!T$83</f>
        <v>0</v>
      </c>
      <c r="W2566" s="250">
        <f>'MMA Rev-Exp Region 8'!U$83</f>
        <v>0</v>
      </c>
    </row>
    <row r="2567" spans="5:23" x14ac:dyDescent="0.3">
      <c r="E2567" s="243">
        <f>Jurat!I$1</f>
        <v>0</v>
      </c>
      <c r="F2567" s="244">
        <f>Jurat!D$33</f>
        <v>0</v>
      </c>
      <c r="G2567" s="219" t="s">
        <v>553</v>
      </c>
      <c r="H2567" s="244">
        <v>42551</v>
      </c>
      <c r="I2567" s="219" t="s">
        <v>493</v>
      </c>
      <c r="J2567" s="219" t="s">
        <v>626</v>
      </c>
      <c r="K2567" s="219" t="s">
        <v>558</v>
      </c>
      <c r="L2567" s="219" t="s">
        <v>547</v>
      </c>
      <c r="M2567" s="237" t="s">
        <v>185</v>
      </c>
      <c r="N2567" s="228" t="s">
        <v>427</v>
      </c>
      <c r="O2567" s="250">
        <f>'MMA Rev-Exp Region 8'!M$84</f>
        <v>0</v>
      </c>
      <c r="P2567" s="250">
        <f>'MMA Rev-Exp Region 8'!N$84</f>
        <v>0</v>
      </c>
      <c r="Q2567" s="250">
        <f>'MMA Rev-Exp Region 8'!O$84</f>
        <v>0</v>
      </c>
      <c r="R2567" s="250">
        <f>'MMA Rev-Exp Region 8'!P$84</f>
        <v>0</v>
      </c>
      <c r="S2567" s="250">
        <f>'MMA Rev-Exp Region 8'!Q$84</f>
        <v>0</v>
      </c>
      <c r="T2567" s="250">
        <f>'MMA Rev-Exp Region 8'!R$84</f>
        <v>0</v>
      </c>
      <c r="U2567" s="250">
        <f>'MMA Rev-Exp Region 8'!S$84</f>
        <v>0</v>
      </c>
      <c r="V2567" s="250">
        <f>'MMA Rev-Exp Region 8'!T$84</f>
        <v>0</v>
      </c>
      <c r="W2567" s="250">
        <f>'MMA Rev-Exp Region 8'!U$84</f>
        <v>0</v>
      </c>
    </row>
    <row r="2568" spans="5:23" x14ac:dyDescent="0.3">
      <c r="E2568" s="243">
        <f>Jurat!I$1</f>
        <v>0</v>
      </c>
      <c r="F2568" s="244">
        <f>Jurat!D$33</f>
        <v>0</v>
      </c>
      <c r="G2568" s="219" t="s">
        <v>553</v>
      </c>
      <c r="H2568" s="244">
        <v>42551</v>
      </c>
      <c r="I2568" s="219" t="s">
        <v>493</v>
      </c>
      <c r="J2568" s="219" t="s">
        <v>626</v>
      </c>
      <c r="K2568" s="219" t="s">
        <v>564</v>
      </c>
      <c r="L2568" s="219" t="s">
        <v>549</v>
      </c>
      <c r="M2568" s="236" t="s">
        <v>133</v>
      </c>
      <c r="N2568" s="228" t="s">
        <v>30</v>
      </c>
      <c r="O2568" s="250">
        <f>'MMA Rev-Exp Region 8'!M$89</f>
        <v>0</v>
      </c>
      <c r="P2568" s="250">
        <v>0</v>
      </c>
      <c r="Q2568" s="250">
        <v>0</v>
      </c>
      <c r="R2568" s="250">
        <v>0</v>
      </c>
      <c r="S2568" s="250">
        <v>0</v>
      </c>
      <c r="T2568" s="250">
        <v>0</v>
      </c>
      <c r="U2568" s="250">
        <v>0</v>
      </c>
      <c r="V2568" s="250">
        <v>0</v>
      </c>
      <c r="W2568" s="250">
        <v>0</v>
      </c>
    </row>
    <row r="2569" spans="5:23" x14ac:dyDescent="0.3">
      <c r="E2569" s="243">
        <f>Jurat!I$1</f>
        <v>0</v>
      </c>
      <c r="F2569" s="244">
        <f>Jurat!D$33</f>
        <v>0</v>
      </c>
      <c r="G2569" s="219" t="s">
        <v>553</v>
      </c>
      <c r="H2569" s="244">
        <v>42551</v>
      </c>
      <c r="I2569" s="219" t="s">
        <v>493</v>
      </c>
      <c r="J2569" s="219" t="s">
        <v>626</v>
      </c>
      <c r="K2569" s="219" t="s">
        <v>564</v>
      </c>
      <c r="L2569" s="219" t="s">
        <v>549</v>
      </c>
      <c r="M2569" s="236" t="s">
        <v>134</v>
      </c>
      <c r="N2569" s="231" t="s">
        <v>109</v>
      </c>
      <c r="O2569" s="250">
        <f>'MMA Rev-Exp Region 8'!M$90</f>
        <v>0</v>
      </c>
      <c r="P2569" s="250">
        <v>0</v>
      </c>
      <c r="Q2569" s="250">
        <v>0</v>
      </c>
      <c r="R2569" s="250">
        <v>0</v>
      </c>
      <c r="S2569" s="250">
        <v>0</v>
      </c>
      <c r="T2569" s="250">
        <v>0</v>
      </c>
      <c r="U2569" s="250">
        <v>0</v>
      </c>
      <c r="V2569" s="250">
        <v>0</v>
      </c>
      <c r="W2569" s="250">
        <v>0</v>
      </c>
    </row>
    <row r="2570" spans="5:23" x14ac:dyDescent="0.3">
      <c r="E2570" s="243">
        <f>Jurat!I$1</f>
        <v>0</v>
      </c>
      <c r="F2570" s="244">
        <f>Jurat!D$33</f>
        <v>0</v>
      </c>
      <c r="G2570" s="219" t="s">
        <v>553</v>
      </c>
      <c r="H2570" s="244">
        <v>42551</v>
      </c>
      <c r="I2570" s="219" t="s">
        <v>493</v>
      </c>
      <c r="J2570" s="219" t="s">
        <v>626</v>
      </c>
      <c r="K2570" s="219" t="s">
        <v>564</v>
      </c>
      <c r="L2570" s="219" t="s">
        <v>549</v>
      </c>
      <c r="M2570" s="236" t="s">
        <v>135</v>
      </c>
      <c r="N2570" s="228" t="s">
        <v>110</v>
      </c>
      <c r="O2570" s="250">
        <f>'MMA Rev-Exp Region 8'!M$91</f>
        <v>0</v>
      </c>
      <c r="P2570" s="250">
        <v>0</v>
      </c>
      <c r="Q2570" s="250">
        <v>0</v>
      </c>
      <c r="R2570" s="250">
        <v>0</v>
      </c>
      <c r="S2570" s="250">
        <v>0</v>
      </c>
      <c r="T2570" s="250">
        <v>0</v>
      </c>
      <c r="U2570" s="250">
        <v>0</v>
      </c>
      <c r="V2570" s="250">
        <v>0</v>
      </c>
      <c r="W2570" s="250">
        <v>0</v>
      </c>
    </row>
    <row r="2571" spans="5:23" x14ac:dyDescent="0.3">
      <c r="E2571" s="243">
        <f>Jurat!I$1</f>
        <v>0</v>
      </c>
      <c r="F2571" s="244">
        <f>Jurat!D$33</f>
        <v>0</v>
      </c>
      <c r="G2571" s="219" t="s">
        <v>553</v>
      </c>
      <c r="H2571" s="244">
        <v>42551</v>
      </c>
      <c r="I2571" s="219" t="s">
        <v>493</v>
      </c>
      <c r="J2571" s="219" t="s">
        <v>626</v>
      </c>
      <c r="K2571" s="219" t="s">
        <v>564</v>
      </c>
      <c r="L2571" s="219" t="s">
        <v>549</v>
      </c>
      <c r="M2571" s="239" t="s">
        <v>136</v>
      </c>
      <c r="N2571" s="228" t="s">
        <v>111</v>
      </c>
      <c r="O2571" s="250">
        <f>'MMA Rev-Exp Region 8'!M$92</f>
        <v>0</v>
      </c>
      <c r="P2571" s="250">
        <v>0</v>
      </c>
      <c r="Q2571" s="250">
        <v>0</v>
      </c>
      <c r="R2571" s="250">
        <v>0</v>
      </c>
      <c r="S2571" s="250">
        <v>0</v>
      </c>
      <c r="T2571" s="250">
        <v>0</v>
      </c>
      <c r="U2571" s="250">
        <v>0</v>
      </c>
      <c r="V2571" s="250">
        <v>0</v>
      </c>
      <c r="W2571" s="250">
        <v>0</v>
      </c>
    </row>
    <row r="2572" spans="5:23" x14ac:dyDescent="0.3">
      <c r="E2572" s="243">
        <f>Jurat!I$1</f>
        <v>0</v>
      </c>
      <c r="F2572" s="244">
        <f>Jurat!D$33</f>
        <v>0</v>
      </c>
      <c r="G2572" s="219" t="s">
        <v>553</v>
      </c>
      <c r="H2572" s="244">
        <v>42551</v>
      </c>
      <c r="I2572" s="219" t="s">
        <v>493</v>
      </c>
      <c r="J2572" s="219" t="s">
        <v>626</v>
      </c>
      <c r="K2572" s="219" t="s">
        <v>564</v>
      </c>
      <c r="L2572" s="219" t="s">
        <v>549</v>
      </c>
      <c r="M2572" s="239" t="s">
        <v>137</v>
      </c>
      <c r="N2572" s="228" t="s">
        <v>112</v>
      </c>
      <c r="O2572" s="250">
        <f>'MMA Rev-Exp Region 8'!M$93</f>
        <v>0</v>
      </c>
      <c r="P2572" s="250">
        <v>0</v>
      </c>
      <c r="Q2572" s="250">
        <v>0</v>
      </c>
      <c r="R2572" s="250">
        <v>0</v>
      </c>
      <c r="S2572" s="250">
        <v>0</v>
      </c>
      <c r="T2572" s="250">
        <v>0</v>
      </c>
      <c r="U2572" s="250">
        <v>0</v>
      </c>
      <c r="V2572" s="250">
        <v>0</v>
      </c>
      <c r="W2572" s="250">
        <v>0</v>
      </c>
    </row>
    <row r="2573" spans="5:23" x14ac:dyDescent="0.3">
      <c r="E2573" s="243">
        <f>Jurat!I$1</f>
        <v>0</v>
      </c>
      <c r="F2573" s="244">
        <f>Jurat!D$33</f>
        <v>0</v>
      </c>
      <c r="G2573" s="219" t="s">
        <v>553</v>
      </c>
      <c r="H2573" s="244">
        <v>42551</v>
      </c>
      <c r="I2573" s="219" t="s">
        <v>493</v>
      </c>
      <c r="J2573" s="219" t="s">
        <v>626</v>
      </c>
      <c r="K2573" s="219" t="s">
        <v>564</v>
      </c>
      <c r="L2573" s="219" t="s">
        <v>549</v>
      </c>
      <c r="M2573" s="236" t="s">
        <v>138</v>
      </c>
      <c r="N2573" s="231" t="s">
        <v>31</v>
      </c>
      <c r="O2573" s="250">
        <f>'MMA Rev-Exp Region 8'!M$94</f>
        <v>0</v>
      </c>
      <c r="P2573" s="250">
        <v>0</v>
      </c>
      <c r="Q2573" s="250">
        <v>0</v>
      </c>
      <c r="R2573" s="250">
        <v>0</v>
      </c>
      <c r="S2573" s="250">
        <v>0</v>
      </c>
      <c r="T2573" s="250">
        <v>0</v>
      </c>
      <c r="U2573" s="250">
        <v>0</v>
      </c>
      <c r="V2573" s="250">
        <v>0</v>
      </c>
      <c r="W2573" s="250">
        <v>0</v>
      </c>
    </row>
    <row r="2574" spans="5:23" x14ac:dyDescent="0.3">
      <c r="E2574" s="243">
        <f>Jurat!I$1</f>
        <v>0</v>
      </c>
      <c r="F2574" s="244">
        <f>Jurat!D$33</f>
        <v>0</v>
      </c>
      <c r="G2574" s="219" t="s">
        <v>553</v>
      </c>
      <c r="H2574" s="244">
        <v>42551</v>
      </c>
      <c r="I2574" s="219" t="s">
        <v>493</v>
      </c>
      <c r="J2574" s="219" t="s">
        <v>626</v>
      </c>
      <c r="K2574" s="219" t="s">
        <v>550</v>
      </c>
      <c r="L2574" s="219" t="s">
        <v>550</v>
      </c>
      <c r="M2574" s="237" t="s">
        <v>140</v>
      </c>
      <c r="N2574" s="231" t="s">
        <v>424</v>
      </c>
      <c r="O2574" s="250">
        <f>'MMA Rev-Exp Region 8'!M$96</f>
        <v>0</v>
      </c>
      <c r="P2574" s="250">
        <v>0</v>
      </c>
      <c r="Q2574" s="250">
        <v>0</v>
      </c>
      <c r="R2574" s="250">
        <v>0</v>
      </c>
      <c r="S2574" s="250">
        <v>0</v>
      </c>
      <c r="T2574" s="250">
        <v>0</v>
      </c>
      <c r="U2574" s="250">
        <v>0</v>
      </c>
      <c r="V2574" s="250">
        <v>0</v>
      </c>
      <c r="W2574" s="250">
        <v>0</v>
      </c>
    </row>
    <row r="2575" spans="5:23" x14ac:dyDescent="0.3">
      <c r="E2575" s="243">
        <f>Jurat!I$1</f>
        <v>0</v>
      </c>
      <c r="F2575" s="244">
        <f>Jurat!D$33</f>
        <v>0</v>
      </c>
      <c r="G2575" s="219" t="s">
        <v>553</v>
      </c>
      <c r="H2575" s="244">
        <v>42551</v>
      </c>
      <c r="I2575" s="219" t="s">
        <v>493</v>
      </c>
      <c r="J2575" s="219" t="s">
        <v>626</v>
      </c>
      <c r="K2575" s="219" t="s">
        <v>550</v>
      </c>
      <c r="L2575" s="219" t="s">
        <v>550</v>
      </c>
      <c r="M2575" s="237" t="s">
        <v>141</v>
      </c>
      <c r="N2575" s="231" t="s">
        <v>417</v>
      </c>
      <c r="O2575" s="250">
        <f>'MMA Rev-Exp Region 8'!M$97</f>
        <v>0</v>
      </c>
      <c r="P2575" s="250">
        <v>0</v>
      </c>
      <c r="Q2575" s="250">
        <v>0</v>
      </c>
      <c r="R2575" s="250">
        <v>0</v>
      </c>
      <c r="S2575" s="250">
        <v>0</v>
      </c>
      <c r="T2575" s="250">
        <v>0</v>
      </c>
      <c r="U2575" s="250">
        <v>0</v>
      </c>
      <c r="V2575" s="250">
        <v>0</v>
      </c>
      <c r="W2575" s="250">
        <v>0</v>
      </c>
    </row>
    <row r="2576" spans="5:23" ht="28.8" x14ac:dyDescent="0.3">
      <c r="E2576" s="243">
        <f>Jurat!I$1</f>
        <v>0</v>
      </c>
      <c r="F2576" s="244">
        <f>Jurat!D$33</f>
        <v>0</v>
      </c>
      <c r="G2576" s="219" t="s">
        <v>553</v>
      </c>
      <c r="H2576" s="244">
        <v>42551</v>
      </c>
      <c r="I2576" s="219" t="s">
        <v>493</v>
      </c>
      <c r="J2576" s="219" t="s">
        <v>626</v>
      </c>
      <c r="K2576" s="219" t="s">
        <v>550</v>
      </c>
      <c r="L2576" s="219" t="s">
        <v>550</v>
      </c>
      <c r="M2576" s="237" t="s">
        <v>142</v>
      </c>
      <c r="N2576" s="231" t="s">
        <v>197</v>
      </c>
      <c r="O2576" s="250">
        <f>'MMA Rev-Exp Region 8'!M$98</f>
        <v>0</v>
      </c>
      <c r="P2576" s="250">
        <v>0</v>
      </c>
      <c r="Q2576" s="250">
        <v>0</v>
      </c>
      <c r="R2576" s="250">
        <v>0</v>
      </c>
      <c r="S2576" s="250">
        <v>0</v>
      </c>
      <c r="T2576" s="250">
        <v>0</v>
      </c>
      <c r="U2576" s="250">
        <v>0</v>
      </c>
      <c r="V2576" s="250">
        <v>0</v>
      </c>
      <c r="W2576" s="250">
        <v>0</v>
      </c>
    </row>
    <row r="2577" spans="5:23" x14ac:dyDescent="0.3">
      <c r="E2577" s="243">
        <f>Jurat!I$1</f>
        <v>0</v>
      </c>
      <c r="F2577" s="244">
        <f>Jurat!D$33</f>
        <v>0</v>
      </c>
      <c r="G2577" s="219" t="s">
        <v>553</v>
      </c>
      <c r="H2577" s="244">
        <v>42551</v>
      </c>
      <c r="I2577" s="219" t="s">
        <v>493</v>
      </c>
      <c r="J2577" s="219" t="s">
        <v>627</v>
      </c>
      <c r="K2577" s="234" t="s">
        <v>29</v>
      </c>
      <c r="L2577" s="234" t="s">
        <v>29</v>
      </c>
      <c r="M2577" s="237" t="s">
        <v>325</v>
      </c>
      <c r="N2577" s="231" t="s">
        <v>29</v>
      </c>
      <c r="O2577" s="250">
        <f>'MMA Rev-Exp Region 8'!M$105</f>
        <v>0</v>
      </c>
      <c r="P2577" s="250">
        <v>0</v>
      </c>
      <c r="Q2577" s="250">
        <v>0</v>
      </c>
      <c r="R2577" s="250">
        <v>0</v>
      </c>
      <c r="S2577" s="250">
        <v>0</v>
      </c>
      <c r="T2577" s="250">
        <v>0</v>
      </c>
      <c r="U2577" s="250">
        <v>0</v>
      </c>
      <c r="V2577" s="250">
        <v>0</v>
      </c>
      <c r="W2577" s="250">
        <v>0</v>
      </c>
    </row>
    <row r="2578" spans="5:23" x14ac:dyDescent="0.3">
      <c r="E2578" s="243">
        <f>Jurat!I$1</f>
        <v>0</v>
      </c>
      <c r="F2578" s="244">
        <f>Jurat!D$33</f>
        <v>0</v>
      </c>
      <c r="G2578" s="219" t="s">
        <v>553</v>
      </c>
      <c r="H2578" s="244">
        <v>42551</v>
      </c>
      <c r="I2578" s="219" t="s">
        <v>493</v>
      </c>
      <c r="J2578" s="219" t="s">
        <v>628</v>
      </c>
      <c r="K2578" s="219" t="s">
        <v>629</v>
      </c>
      <c r="L2578" s="234" t="s">
        <v>629</v>
      </c>
      <c r="M2578" s="238" t="s">
        <v>327</v>
      </c>
      <c r="N2578" s="231" t="s">
        <v>419</v>
      </c>
      <c r="O2578" s="250">
        <f>'MMA Rev-Exp Region 8'!M$107</f>
        <v>0</v>
      </c>
      <c r="P2578" s="250">
        <v>0</v>
      </c>
      <c r="Q2578" s="250">
        <v>0</v>
      </c>
      <c r="R2578" s="250">
        <v>0</v>
      </c>
      <c r="S2578" s="250">
        <v>0</v>
      </c>
      <c r="T2578" s="250">
        <v>0</v>
      </c>
      <c r="U2578" s="250">
        <v>0</v>
      </c>
      <c r="V2578" s="250">
        <v>0</v>
      </c>
      <c r="W2578" s="250">
        <v>0</v>
      </c>
    </row>
    <row r="2579" spans="5:23" x14ac:dyDescent="0.3">
      <c r="E2579" s="243">
        <f>Jurat!I$1</f>
        <v>0</v>
      </c>
      <c r="F2579" s="244">
        <f>Jurat!D$33</f>
        <v>0</v>
      </c>
      <c r="G2579" s="219" t="s">
        <v>553</v>
      </c>
      <c r="H2579" s="244">
        <v>42551</v>
      </c>
      <c r="I2579" s="219" t="s">
        <v>493</v>
      </c>
      <c r="J2579" s="219" t="s">
        <v>627</v>
      </c>
      <c r="K2579" s="219" t="s">
        <v>630</v>
      </c>
      <c r="L2579" s="234" t="s">
        <v>630</v>
      </c>
      <c r="M2579" s="238" t="s">
        <v>201</v>
      </c>
      <c r="N2579" s="231" t="s">
        <v>421</v>
      </c>
      <c r="O2579" s="250">
        <f>'MMA Rev-Exp Region 8'!M$108</f>
        <v>0</v>
      </c>
      <c r="P2579" s="250">
        <v>0</v>
      </c>
      <c r="Q2579" s="250">
        <v>0</v>
      </c>
      <c r="R2579" s="250">
        <v>0</v>
      </c>
      <c r="S2579" s="250">
        <v>0</v>
      </c>
      <c r="T2579" s="250">
        <v>0</v>
      </c>
      <c r="U2579" s="250">
        <v>0</v>
      </c>
      <c r="V2579" s="250">
        <v>0</v>
      </c>
      <c r="W2579" s="250">
        <v>0</v>
      </c>
    </row>
    <row r="2580" spans="5:23" x14ac:dyDescent="0.3">
      <c r="E2580" s="243">
        <f>Jurat!I$1</f>
        <v>0</v>
      </c>
      <c r="F2580" s="244">
        <f>Jurat!D$33</f>
        <v>0</v>
      </c>
      <c r="G2580" s="219" t="s">
        <v>553</v>
      </c>
      <c r="H2580" s="244">
        <v>42551</v>
      </c>
      <c r="I2580" s="219" t="s">
        <v>493</v>
      </c>
      <c r="J2580" s="219" t="s">
        <v>627</v>
      </c>
      <c r="K2580" s="219" t="s">
        <v>630</v>
      </c>
      <c r="L2580" s="234" t="s">
        <v>630</v>
      </c>
      <c r="M2580" s="238" t="s">
        <v>202</v>
      </c>
      <c r="N2580" s="231" t="s">
        <v>420</v>
      </c>
      <c r="O2580" s="250">
        <f>'MMA Rev-Exp Region 8'!M$109</f>
        <v>0</v>
      </c>
      <c r="P2580" s="250">
        <v>0</v>
      </c>
      <c r="Q2580" s="250">
        <v>0</v>
      </c>
      <c r="R2580" s="250">
        <v>0</v>
      </c>
      <c r="S2580" s="250">
        <v>0</v>
      </c>
      <c r="T2580" s="250">
        <v>0</v>
      </c>
      <c r="U2580" s="250">
        <v>0</v>
      </c>
      <c r="V2580" s="250">
        <v>0</v>
      </c>
      <c r="W2580" s="250">
        <v>0</v>
      </c>
    </row>
    <row r="2581" spans="5:23" x14ac:dyDescent="0.3">
      <c r="E2581" s="243">
        <f>Jurat!I$1</f>
        <v>0</v>
      </c>
      <c r="F2581" s="244">
        <f>Jurat!D$33</f>
        <v>0</v>
      </c>
      <c r="G2581" s="219" t="s">
        <v>553</v>
      </c>
      <c r="H2581" s="244">
        <v>42551</v>
      </c>
      <c r="I2581" s="219" t="s">
        <v>493</v>
      </c>
      <c r="J2581" s="219" t="s">
        <v>627</v>
      </c>
      <c r="K2581" s="219" t="s">
        <v>630</v>
      </c>
      <c r="L2581" s="234" t="s">
        <v>630</v>
      </c>
      <c r="M2581" s="238" t="s">
        <v>203</v>
      </c>
      <c r="N2581" s="231" t="s">
        <v>28</v>
      </c>
      <c r="O2581" s="250">
        <f>'MMA Rev-Exp Region 8'!M$110</f>
        <v>0</v>
      </c>
      <c r="P2581" s="250">
        <v>0</v>
      </c>
      <c r="Q2581" s="250">
        <v>0</v>
      </c>
      <c r="R2581" s="250">
        <v>0</v>
      </c>
      <c r="S2581" s="250">
        <v>0</v>
      </c>
      <c r="T2581" s="250">
        <v>0</v>
      </c>
      <c r="U2581" s="250">
        <v>0</v>
      </c>
      <c r="V2581" s="250">
        <v>0</v>
      </c>
      <c r="W2581" s="250">
        <v>0</v>
      </c>
    </row>
    <row r="2582" spans="5:23" x14ac:dyDescent="0.3">
      <c r="E2582" s="243">
        <f>Jurat!I$1</f>
        <v>0</v>
      </c>
      <c r="F2582" s="244">
        <f>Jurat!D$33</f>
        <v>0</v>
      </c>
      <c r="G2582" s="219" t="s">
        <v>553</v>
      </c>
      <c r="H2582" s="244">
        <v>42551</v>
      </c>
      <c r="I2582" s="219" t="s">
        <v>493</v>
      </c>
      <c r="J2582" s="219" t="s">
        <v>627</v>
      </c>
      <c r="K2582" s="219" t="s">
        <v>630</v>
      </c>
      <c r="L2582" s="234" t="s">
        <v>630</v>
      </c>
      <c r="M2582" s="238" t="s">
        <v>204</v>
      </c>
      <c r="N2582" s="231" t="s">
        <v>205</v>
      </c>
      <c r="O2582" s="250">
        <f>'MMA Rev-Exp Region 8'!M$111</f>
        <v>0</v>
      </c>
      <c r="P2582" s="250">
        <v>0</v>
      </c>
      <c r="Q2582" s="250">
        <v>0</v>
      </c>
      <c r="R2582" s="250">
        <v>0</v>
      </c>
      <c r="S2582" s="250">
        <v>0</v>
      </c>
      <c r="T2582" s="250">
        <v>0</v>
      </c>
      <c r="U2582" s="250">
        <v>0</v>
      </c>
      <c r="V2582" s="250">
        <v>0</v>
      </c>
      <c r="W2582" s="250">
        <v>0</v>
      </c>
    </row>
    <row r="2583" spans="5:23" ht="28.8" x14ac:dyDescent="0.3">
      <c r="E2583" s="243">
        <f>Jurat!I$1</f>
        <v>0</v>
      </c>
      <c r="F2583" s="244">
        <f>Jurat!D$33</f>
        <v>0</v>
      </c>
      <c r="G2583" s="219" t="s">
        <v>553</v>
      </c>
      <c r="H2583" s="244">
        <v>42551</v>
      </c>
      <c r="I2583" s="219" t="s">
        <v>493</v>
      </c>
      <c r="J2583" s="219" t="s">
        <v>627</v>
      </c>
      <c r="K2583" s="219" t="s">
        <v>29</v>
      </c>
      <c r="L2583" s="234" t="s">
        <v>29</v>
      </c>
      <c r="M2583" s="238" t="s">
        <v>207</v>
      </c>
      <c r="N2583" s="231" t="s">
        <v>422</v>
      </c>
      <c r="O2583" s="250">
        <f>'MMA Rev-Exp Region 8'!M$113</f>
        <v>0</v>
      </c>
      <c r="P2583" s="250">
        <v>0</v>
      </c>
      <c r="Q2583" s="250">
        <v>0</v>
      </c>
      <c r="R2583" s="250">
        <v>0</v>
      </c>
      <c r="S2583" s="250">
        <v>0</v>
      </c>
      <c r="T2583" s="250">
        <v>0</v>
      </c>
      <c r="U2583" s="250">
        <v>0</v>
      </c>
      <c r="V2583" s="250">
        <v>0</v>
      </c>
      <c r="W2583" s="250">
        <v>0</v>
      </c>
    </row>
    <row r="2584" spans="5:23" x14ac:dyDescent="0.3">
      <c r="E2584" s="243">
        <f>Jurat!I$1</f>
        <v>0</v>
      </c>
      <c r="F2584" s="244">
        <f>Jurat!D$33</f>
        <v>0</v>
      </c>
      <c r="G2584" s="219" t="s">
        <v>553</v>
      </c>
      <c r="H2584" s="244">
        <v>42551</v>
      </c>
      <c r="I2584" s="219" t="s">
        <v>493</v>
      </c>
      <c r="J2584" s="219" t="s">
        <v>628</v>
      </c>
      <c r="K2584" s="219" t="s">
        <v>629</v>
      </c>
      <c r="L2584" s="234" t="s">
        <v>629</v>
      </c>
      <c r="M2584" s="238" t="s">
        <v>208</v>
      </c>
      <c r="N2584" s="231" t="s">
        <v>209</v>
      </c>
      <c r="O2584" s="250">
        <f>'MMA Rev-Exp Region 8'!M$114</f>
        <v>0</v>
      </c>
      <c r="P2584" s="250">
        <v>0</v>
      </c>
      <c r="Q2584" s="250">
        <v>0</v>
      </c>
      <c r="R2584" s="250">
        <v>0</v>
      </c>
      <c r="S2584" s="250">
        <v>0</v>
      </c>
      <c r="T2584" s="250">
        <v>0</v>
      </c>
      <c r="U2584" s="250">
        <v>0</v>
      </c>
      <c r="V2584" s="250">
        <v>0</v>
      </c>
      <c r="W2584" s="250">
        <v>0</v>
      </c>
    </row>
    <row r="2585" spans="5:23" x14ac:dyDescent="0.3">
      <c r="E2585" s="243">
        <f>Jurat!I$1</f>
        <v>0</v>
      </c>
      <c r="F2585" s="244">
        <f>Jurat!D$33</f>
        <v>0</v>
      </c>
      <c r="G2585" s="219" t="s">
        <v>553</v>
      </c>
      <c r="H2585" s="244">
        <v>42551</v>
      </c>
      <c r="I2585" s="219" t="s">
        <v>493</v>
      </c>
      <c r="J2585" s="219" t="s">
        <v>627</v>
      </c>
      <c r="K2585" s="219" t="s">
        <v>29</v>
      </c>
      <c r="L2585" s="234" t="s">
        <v>29</v>
      </c>
      <c r="M2585" s="238" t="s">
        <v>211</v>
      </c>
      <c r="N2585" s="231" t="s">
        <v>212</v>
      </c>
      <c r="O2585" s="250">
        <f>'MMA Rev-Exp Region 8'!M$115</f>
        <v>0</v>
      </c>
      <c r="P2585" s="250">
        <v>0</v>
      </c>
      <c r="Q2585" s="250">
        <v>0</v>
      </c>
      <c r="R2585" s="250">
        <v>0</v>
      </c>
      <c r="S2585" s="250">
        <v>0</v>
      </c>
      <c r="T2585" s="250">
        <v>0</v>
      </c>
      <c r="U2585" s="250">
        <v>0</v>
      </c>
      <c r="V2585" s="250">
        <v>0</v>
      </c>
      <c r="W2585" s="250">
        <v>0</v>
      </c>
    </row>
    <row r="2586" spans="5:23" x14ac:dyDescent="0.3">
      <c r="E2586" s="243">
        <f>Jurat!I$1</f>
        <v>0</v>
      </c>
      <c r="F2586" s="244">
        <f>Jurat!D$33</f>
        <v>0</v>
      </c>
      <c r="G2586" s="219" t="s">
        <v>554</v>
      </c>
      <c r="H2586" s="244">
        <v>42643</v>
      </c>
      <c r="I2586" s="219" t="s">
        <v>493</v>
      </c>
      <c r="J2586" s="219" t="s">
        <v>545</v>
      </c>
      <c r="K2586" s="219" t="s">
        <v>545</v>
      </c>
      <c r="L2586" s="219" t="s">
        <v>545</v>
      </c>
      <c r="M2586" s="219"/>
      <c r="N2586" s="224" t="s">
        <v>545</v>
      </c>
      <c r="O2586" s="250">
        <f>'MMA Rev-Exp Region 8'!V$9</f>
        <v>0</v>
      </c>
      <c r="P2586" s="250">
        <f>'MMA Rev-Exp Region 8'!W$9</f>
        <v>0</v>
      </c>
      <c r="Q2586" s="250">
        <f>'MMA Rev-Exp Region 8'!X$9</f>
        <v>0</v>
      </c>
      <c r="R2586" s="250">
        <f>'MMA Rev-Exp Region 8'!Y$9</f>
        <v>0</v>
      </c>
      <c r="S2586" s="250">
        <f>'MMA Rev-Exp Region 8'!Z$9</f>
        <v>0</v>
      </c>
      <c r="T2586" s="250">
        <f>'MMA Rev-Exp Region 8'!AA$9</f>
        <v>0</v>
      </c>
      <c r="U2586" s="250">
        <f>'MMA Rev-Exp Region 8'!AB$9</f>
        <v>0</v>
      </c>
      <c r="V2586" s="250">
        <f>'MMA Rev-Exp Region 8'!AC$9</f>
        <v>0</v>
      </c>
      <c r="W2586" s="250">
        <f>'MMA Rev-Exp Region 8'!AD$9</f>
        <v>0</v>
      </c>
    </row>
    <row r="2587" spans="5:23" x14ac:dyDescent="0.3">
      <c r="E2587" s="243">
        <f>Jurat!I$1</f>
        <v>0</v>
      </c>
      <c r="F2587" s="244">
        <f>Jurat!D$33</f>
        <v>0</v>
      </c>
      <c r="G2587" s="219" t="s">
        <v>554</v>
      </c>
      <c r="H2587" s="244">
        <v>42643</v>
      </c>
      <c r="I2587" s="219" t="s">
        <v>493</v>
      </c>
      <c r="J2587" s="219" t="s">
        <v>625</v>
      </c>
      <c r="K2587" s="219" t="s">
        <v>13</v>
      </c>
      <c r="L2587" s="219" t="s">
        <v>13</v>
      </c>
      <c r="M2587" s="235">
        <v>1.1000000000000001</v>
      </c>
      <c r="N2587" s="225" t="s">
        <v>13</v>
      </c>
      <c r="O2587" s="250">
        <f>'MMA Rev-Exp Region 8'!V$11</f>
        <v>0</v>
      </c>
      <c r="P2587" s="250">
        <f>'MMA Rev-Exp Region 8'!W$11</f>
        <v>0</v>
      </c>
      <c r="Q2587" s="250">
        <f>'MMA Rev-Exp Region 8'!X$11</f>
        <v>0</v>
      </c>
      <c r="R2587" s="250">
        <f>'MMA Rev-Exp Region 8'!Y$11</f>
        <v>0</v>
      </c>
      <c r="S2587" s="250">
        <f>'MMA Rev-Exp Region 8'!Z$11</f>
        <v>0</v>
      </c>
      <c r="T2587" s="250">
        <f>'MMA Rev-Exp Region 8'!AA$11</f>
        <v>0</v>
      </c>
      <c r="U2587" s="250">
        <f>'MMA Rev-Exp Region 8'!AB$11</f>
        <v>0</v>
      </c>
      <c r="V2587" s="250">
        <f>'MMA Rev-Exp Region 8'!AC$11</f>
        <v>0</v>
      </c>
      <c r="W2587" s="250">
        <f>'MMA Rev-Exp Region 8'!AD$11</f>
        <v>0</v>
      </c>
    </row>
    <row r="2588" spans="5:23" x14ac:dyDescent="0.3">
      <c r="E2588" s="243">
        <f>Jurat!I$1</f>
        <v>0</v>
      </c>
      <c r="F2588" s="244">
        <f>Jurat!D$33</f>
        <v>0</v>
      </c>
      <c r="G2588" s="219" t="s">
        <v>554</v>
      </c>
      <c r="H2588" s="244">
        <v>42643</v>
      </c>
      <c r="I2588" s="219" t="s">
        <v>493</v>
      </c>
      <c r="J2588" s="219" t="s">
        <v>625</v>
      </c>
      <c r="K2588" s="219" t="s">
        <v>631</v>
      </c>
      <c r="L2588" s="219" t="s">
        <v>632</v>
      </c>
      <c r="M2588" s="236">
        <v>1.2</v>
      </c>
      <c r="N2588" s="228" t="s">
        <v>19</v>
      </c>
      <c r="O2588" s="250">
        <f>'MMA Rev-Exp Region 8'!V$12</f>
        <v>0</v>
      </c>
      <c r="P2588" s="250">
        <f>'MMA Rev-Exp Region 8'!W$12</f>
        <v>0</v>
      </c>
      <c r="Q2588" s="250">
        <f>'MMA Rev-Exp Region 8'!X$12</f>
        <v>0</v>
      </c>
      <c r="R2588" s="250">
        <f>'MMA Rev-Exp Region 8'!Y$12</f>
        <v>0</v>
      </c>
      <c r="S2588" s="250">
        <f>'MMA Rev-Exp Region 8'!Z$12</f>
        <v>0</v>
      </c>
      <c r="T2588" s="250">
        <f>'MMA Rev-Exp Region 8'!AA$12</f>
        <v>0</v>
      </c>
      <c r="U2588" s="250">
        <f>'MMA Rev-Exp Region 8'!AB$12</f>
        <v>0</v>
      </c>
      <c r="V2588" s="250">
        <f>'MMA Rev-Exp Region 8'!AC$12</f>
        <v>0</v>
      </c>
      <c r="W2588" s="250">
        <f>'MMA Rev-Exp Region 8'!AD$12</f>
        <v>0</v>
      </c>
    </row>
    <row r="2589" spans="5:23" x14ac:dyDescent="0.3">
      <c r="E2589" s="243">
        <f>Jurat!I$1</f>
        <v>0</v>
      </c>
      <c r="F2589" s="244">
        <f>Jurat!D$33</f>
        <v>0</v>
      </c>
      <c r="G2589" s="219" t="s">
        <v>554</v>
      </c>
      <c r="H2589" s="244">
        <v>42643</v>
      </c>
      <c r="I2589" s="219" t="s">
        <v>493</v>
      </c>
      <c r="J2589" s="219" t="s">
        <v>625</v>
      </c>
      <c r="K2589" s="219" t="s">
        <v>631</v>
      </c>
      <c r="L2589" s="219" t="s">
        <v>633</v>
      </c>
      <c r="M2589" s="236" t="s">
        <v>70</v>
      </c>
      <c r="N2589" s="228" t="s">
        <v>449</v>
      </c>
      <c r="O2589" s="250">
        <f>'MMA Rev-Exp Region 8'!V$13</f>
        <v>0</v>
      </c>
      <c r="P2589" s="250">
        <f>'MMA Rev-Exp Region 8'!W$13</f>
        <v>0</v>
      </c>
      <c r="Q2589" s="250">
        <f>'MMA Rev-Exp Region 8'!X$13</f>
        <v>0</v>
      </c>
      <c r="R2589" s="250">
        <f>'MMA Rev-Exp Region 8'!Y$13</f>
        <v>0</v>
      </c>
      <c r="S2589" s="250">
        <f>'MMA Rev-Exp Region 8'!Z$13</f>
        <v>0</v>
      </c>
      <c r="T2589" s="250">
        <f>'MMA Rev-Exp Region 8'!AA$13</f>
        <v>0</v>
      </c>
      <c r="U2589" s="250">
        <f>'MMA Rev-Exp Region 8'!AB$13</f>
        <v>0</v>
      </c>
      <c r="V2589" s="250">
        <f>'MMA Rev-Exp Region 8'!AC$13</f>
        <v>0</v>
      </c>
      <c r="W2589" s="250">
        <f>'MMA Rev-Exp Region 8'!AD$13</f>
        <v>0</v>
      </c>
    </row>
    <row r="2590" spans="5:23" x14ac:dyDescent="0.3">
      <c r="E2590" s="243">
        <f>Jurat!I$1</f>
        <v>0</v>
      </c>
      <c r="F2590" s="244">
        <f>Jurat!D$33</f>
        <v>0</v>
      </c>
      <c r="G2590" s="219" t="s">
        <v>554</v>
      </c>
      <c r="H2590" s="244">
        <v>42643</v>
      </c>
      <c r="I2590" s="219" t="s">
        <v>493</v>
      </c>
      <c r="J2590" s="219" t="s">
        <v>625</v>
      </c>
      <c r="K2590" s="219" t="s">
        <v>631</v>
      </c>
      <c r="L2590" s="219" t="s">
        <v>634</v>
      </c>
      <c r="M2590" s="236" t="s">
        <v>71</v>
      </c>
      <c r="N2590" s="228" t="s">
        <v>160</v>
      </c>
      <c r="O2590" s="250">
        <f>'MMA Rev-Exp Region 8'!V$14</f>
        <v>0</v>
      </c>
      <c r="P2590" s="250">
        <f>'MMA Rev-Exp Region 8'!W$14</f>
        <v>0</v>
      </c>
      <c r="Q2590" s="250">
        <f>'MMA Rev-Exp Region 8'!X$14</f>
        <v>0</v>
      </c>
      <c r="R2590" s="250">
        <f>'MMA Rev-Exp Region 8'!Y$14</f>
        <v>0</v>
      </c>
      <c r="S2590" s="250">
        <f>'MMA Rev-Exp Region 8'!Z$14</f>
        <v>0</v>
      </c>
      <c r="T2590" s="250">
        <f>'MMA Rev-Exp Region 8'!AA$14</f>
        <v>0</v>
      </c>
      <c r="U2590" s="250">
        <f>'MMA Rev-Exp Region 8'!AB$14</f>
        <v>0</v>
      </c>
      <c r="V2590" s="250">
        <f>'MMA Rev-Exp Region 8'!AC$14</f>
        <v>0</v>
      </c>
      <c r="W2590" s="250">
        <f>'MMA Rev-Exp Region 8'!AD$14</f>
        <v>0</v>
      </c>
    </row>
    <row r="2591" spans="5:23" x14ac:dyDescent="0.3">
      <c r="E2591" s="243">
        <f>Jurat!I$1</f>
        <v>0</v>
      </c>
      <c r="F2591" s="244">
        <f>Jurat!D$33</f>
        <v>0</v>
      </c>
      <c r="G2591" s="219" t="s">
        <v>554</v>
      </c>
      <c r="H2591" s="244">
        <v>42643</v>
      </c>
      <c r="I2591" s="219" t="s">
        <v>493</v>
      </c>
      <c r="J2591" s="219" t="s">
        <v>625</v>
      </c>
      <c r="K2591" s="219" t="s">
        <v>14</v>
      </c>
      <c r="L2591" s="219" t="s">
        <v>635</v>
      </c>
      <c r="M2591" s="236" t="s">
        <v>104</v>
      </c>
      <c r="N2591" s="228" t="s">
        <v>161</v>
      </c>
      <c r="O2591" s="250">
        <f>'MMA Rev-Exp Region 8'!V$15</f>
        <v>0</v>
      </c>
      <c r="P2591" s="250">
        <f>'MMA Rev-Exp Region 8'!W$15</f>
        <v>0</v>
      </c>
      <c r="Q2591" s="250">
        <f>'MMA Rev-Exp Region 8'!X$15</f>
        <v>0</v>
      </c>
      <c r="R2591" s="250">
        <f>'MMA Rev-Exp Region 8'!Y$15</f>
        <v>0</v>
      </c>
      <c r="S2591" s="250">
        <f>'MMA Rev-Exp Region 8'!Z$15</f>
        <v>0</v>
      </c>
      <c r="T2591" s="250">
        <f>'MMA Rev-Exp Region 8'!AA$15</f>
        <v>0</v>
      </c>
      <c r="U2591" s="250">
        <f>'MMA Rev-Exp Region 8'!AB$15</f>
        <v>0</v>
      </c>
      <c r="V2591" s="250">
        <f>'MMA Rev-Exp Region 8'!AC$15</f>
        <v>0</v>
      </c>
      <c r="W2591" s="250">
        <f>'MMA Rev-Exp Region 8'!AD$15</f>
        <v>0</v>
      </c>
    </row>
    <row r="2592" spans="5:23" x14ac:dyDescent="0.3">
      <c r="E2592" s="243">
        <f>Jurat!I$1</f>
        <v>0</v>
      </c>
      <c r="F2592" s="244">
        <f>Jurat!D$33</f>
        <v>0</v>
      </c>
      <c r="G2592" s="219" t="s">
        <v>554</v>
      </c>
      <c r="H2592" s="244">
        <v>42643</v>
      </c>
      <c r="I2592" s="219" t="s">
        <v>493</v>
      </c>
      <c r="J2592" s="219" t="s">
        <v>625</v>
      </c>
      <c r="K2592" s="219" t="s">
        <v>14</v>
      </c>
      <c r="L2592" s="219" t="s">
        <v>14</v>
      </c>
      <c r="M2592" s="236" t="s">
        <v>39</v>
      </c>
      <c r="N2592" s="228" t="s">
        <v>14</v>
      </c>
      <c r="O2592" s="250">
        <f>'MMA Rev-Exp Region 8'!V$16</f>
        <v>0</v>
      </c>
      <c r="P2592" s="250">
        <f>'MMA Rev-Exp Region 8'!W$16</f>
        <v>0</v>
      </c>
      <c r="Q2592" s="250">
        <f>'MMA Rev-Exp Region 8'!X$16</f>
        <v>0</v>
      </c>
      <c r="R2592" s="250">
        <f>'MMA Rev-Exp Region 8'!Y$16</f>
        <v>0</v>
      </c>
      <c r="S2592" s="250">
        <f>'MMA Rev-Exp Region 8'!Z$16</f>
        <v>0</v>
      </c>
      <c r="T2592" s="250">
        <f>'MMA Rev-Exp Region 8'!AA$16</f>
        <v>0</v>
      </c>
      <c r="U2592" s="250">
        <f>'MMA Rev-Exp Region 8'!AB$16</f>
        <v>0</v>
      </c>
      <c r="V2592" s="250">
        <f>'MMA Rev-Exp Region 8'!AC$16</f>
        <v>0</v>
      </c>
      <c r="W2592" s="250">
        <f>'MMA Rev-Exp Region 8'!AD$16</f>
        <v>0</v>
      </c>
    </row>
    <row r="2593" spans="5:23" x14ac:dyDescent="0.3">
      <c r="E2593" s="243">
        <f>Jurat!I$1</f>
        <v>0</v>
      </c>
      <c r="F2593" s="244">
        <f>Jurat!D$33</f>
        <v>0</v>
      </c>
      <c r="G2593" s="219" t="s">
        <v>554</v>
      </c>
      <c r="H2593" s="244">
        <v>42643</v>
      </c>
      <c r="I2593" s="219" t="s">
        <v>493</v>
      </c>
      <c r="J2593" s="219" t="s">
        <v>626</v>
      </c>
      <c r="K2593" s="219" t="s">
        <v>558</v>
      </c>
      <c r="L2593" s="219" t="s">
        <v>0</v>
      </c>
      <c r="M2593" s="236">
        <v>2.1</v>
      </c>
      <c r="N2593" s="228" t="s">
        <v>162</v>
      </c>
      <c r="O2593" s="250">
        <f>'MMA Rev-Exp Region 8'!V$20</f>
        <v>0</v>
      </c>
      <c r="P2593" s="250">
        <f>'MMA Rev-Exp Region 8'!W$20</f>
        <v>0</v>
      </c>
      <c r="Q2593" s="250">
        <f>'MMA Rev-Exp Region 8'!X$20</f>
        <v>0</v>
      </c>
      <c r="R2593" s="250">
        <f>'MMA Rev-Exp Region 8'!Y$20</f>
        <v>0</v>
      </c>
      <c r="S2593" s="250">
        <f>'MMA Rev-Exp Region 8'!Z$20</f>
        <v>0</v>
      </c>
      <c r="T2593" s="250">
        <f>'MMA Rev-Exp Region 8'!AA$20</f>
        <v>0</v>
      </c>
      <c r="U2593" s="250">
        <f>'MMA Rev-Exp Region 8'!AB$20</f>
        <v>0</v>
      </c>
      <c r="V2593" s="250">
        <f>'MMA Rev-Exp Region 8'!AC$20</f>
        <v>0</v>
      </c>
      <c r="W2593" s="250">
        <f>'MMA Rev-Exp Region 8'!AD$20</f>
        <v>0</v>
      </c>
    </row>
    <row r="2594" spans="5:23" x14ac:dyDescent="0.3">
      <c r="E2594" s="243">
        <f>Jurat!I$1</f>
        <v>0</v>
      </c>
      <c r="F2594" s="244">
        <f>Jurat!D$33</f>
        <v>0</v>
      </c>
      <c r="G2594" s="219" t="s">
        <v>554</v>
      </c>
      <c r="H2594" s="244">
        <v>42643</v>
      </c>
      <c r="I2594" s="219" t="s">
        <v>493</v>
      </c>
      <c r="J2594" s="219" t="s">
        <v>626</v>
      </c>
      <c r="K2594" s="219" t="s">
        <v>558</v>
      </c>
      <c r="L2594" s="219" t="s">
        <v>0</v>
      </c>
      <c r="M2594" s="236">
        <v>2.2000000000000002</v>
      </c>
      <c r="N2594" s="228" t="s">
        <v>163</v>
      </c>
      <c r="O2594" s="250">
        <f>'MMA Rev-Exp Region 8'!V$21</f>
        <v>0</v>
      </c>
      <c r="P2594" s="250">
        <f>'MMA Rev-Exp Region 8'!W$21</f>
        <v>0</v>
      </c>
      <c r="Q2594" s="250">
        <f>'MMA Rev-Exp Region 8'!X$21</f>
        <v>0</v>
      </c>
      <c r="R2594" s="250">
        <f>'MMA Rev-Exp Region 8'!Y$21</f>
        <v>0</v>
      </c>
      <c r="S2594" s="250">
        <f>'MMA Rev-Exp Region 8'!Z$21</f>
        <v>0</v>
      </c>
      <c r="T2594" s="250">
        <f>'MMA Rev-Exp Region 8'!AA$21</f>
        <v>0</v>
      </c>
      <c r="U2594" s="250">
        <f>'MMA Rev-Exp Region 8'!AB$21</f>
        <v>0</v>
      </c>
      <c r="V2594" s="250">
        <f>'MMA Rev-Exp Region 8'!AC$21</f>
        <v>0</v>
      </c>
      <c r="W2594" s="250">
        <f>'MMA Rev-Exp Region 8'!AD$21</f>
        <v>0</v>
      </c>
    </row>
    <row r="2595" spans="5:23" x14ac:dyDescent="0.3">
      <c r="E2595" s="243">
        <f>Jurat!I$1</f>
        <v>0</v>
      </c>
      <c r="F2595" s="244">
        <f>Jurat!D$33</f>
        <v>0</v>
      </c>
      <c r="G2595" s="219" t="s">
        <v>554</v>
      </c>
      <c r="H2595" s="244">
        <v>42643</v>
      </c>
      <c r="I2595" s="219" t="s">
        <v>493</v>
      </c>
      <c r="J2595" s="219" t="s">
        <v>626</v>
      </c>
      <c r="K2595" s="219" t="s">
        <v>558</v>
      </c>
      <c r="L2595" s="219" t="s">
        <v>0</v>
      </c>
      <c r="M2595" s="236">
        <v>2.2999999999999998</v>
      </c>
      <c r="N2595" s="228" t="s">
        <v>164</v>
      </c>
      <c r="O2595" s="250">
        <f>'MMA Rev-Exp Region 8'!V$22</f>
        <v>0</v>
      </c>
      <c r="P2595" s="250">
        <f>'MMA Rev-Exp Region 8'!W$22</f>
        <v>0</v>
      </c>
      <c r="Q2595" s="250">
        <f>'MMA Rev-Exp Region 8'!X$22</f>
        <v>0</v>
      </c>
      <c r="R2595" s="250">
        <f>'MMA Rev-Exp Region 8'!Y$22</f>
        <v>0</v>
      </c>
      <c r="S2595" s="250">
        <f>'MMA Rev-Exp Region 8'!Z$22</f>
        <v>0</v>
      </c>
      <c r="T2595" s="250">
        <f>'MMA Rev-Exp Region 8'!AA$22</f>
        <v>0</v>
      </c>
      <c r="U2595" s="250">
        <f>'MMA Rev-Exp Region 8'!AB$22</f>
        <v>0</v>
      </c>
      <c r="V2595" s="250">
        <f>'MMA Rev-Exp Region 8'!AC$22</f>
        <v>0</v>
      </c>
      <c r="W2595" s="250">
        <f>'MMA Rev-Exp Region 8'!AD$22</f>
        <v>0</v>
      </c>
    </row>
    <row r="2596" spans="5:23" x14ac:dyDescent="0.3">
      <c r="E2596" s="243">
        <f>Jurat!I$1</f>
        <v>0</v>
      </c>
      <c r="F2596" s="244">
        <f>Jurat!D$33</f>
        <v>0</v>
      </c>
      <c r="G2596" s="219" t="s">
        <v>554</v>
      </c>
      <c r="H2596" s="244">
        <v>42643</v>
      </c>
      <c r="I2596" s="219" t="s">
        <v>493</v>
      </c>
      <c r="J2596" s="219" t="s">
        <v>626</v>
      </c>
      <c r="K2596" s="219" t="s">
        <v>558</v>
      </c>
      <c r="L2596" s="219" t="s">
        <v>0</v>
      </c>
      <c r="M2596" s="236">
        <v>2.4</v>
      </c>
      <c r="N2596" s="228" t="s">
        <v>165</v>
      </c>
      <c r="O2596" s="250">
        <f>'MMA Rev-Exp Region 8'!V$23</f>
        <v>0</v>
      </c>
      <c r="P2596" s="250">
        <f>'MMA Rev-Exp Region 8'!W$23</f>
        <v>0</v>
      </c>
      <c r="Q2596" s="250">
        <f>'MMA Rev-Exp Region 8'!X$23</f>
        <v>0</v>
      </c>
      <c r="R2596" s="250">
        <f>'MMA Rev-Exp Region 8'!Y$23</f>
        <v>0</v>
      </c>
      <c r="S2596" s="250">
        <f>'MMA Rev-Exp Region 8'!Z$23</f>
        <v>0</v>
      </c>
      <c r="T2596" s="250">
        <f>'MMA Rev-Exp Region 8'!AA$23</f>
        <v>0</v>
      </c>
      <c r="U2596" s="250">
        <f>'MMA Rev-Exp Region 8'!AB$23</f>
        <v>0</v>
      </c>
      <c r="V2596" s="250">
        <f>'MMA Rev-Exp Region 8'!AC$23</f>
        <v>0</v>
      </c>
      <c r="W2596" s="250">
        <f>'MMA Rev-Exp Region 8'!AD$23</f>
        <v>0</v>
      </c>
    </row>
    <row r="2597" spans="5:23" ht="28.8" x14ac:dyDescent="0.3">
      <c r="E2597" s="243">
        <f>Jurat!I$1</f>
        <v>0</v>
      </c>
      <c r="F2597" s="244">
        <f>Jurat!D$33</f>
        <v>0</v>
      </c>
      <c r="G2597" s="219" t="s">
        <v>554</v>
      </c>
      <c r="H2597" s="244">
        <v>42643</v>
      </c>
      <c r="I2597" s="219" t="s">
        <v>493</v>
      </c>
      <c r="J2597" s="219" t="s">
        <v>626</v>
      </c>
      <c r="K2597" s="219" t="s">
        <v>558</v>
      </c>
      <c r="L2597" s="219" t="s">
        <v>0</v>
      </c>
      <c r="M2597" s="236">
        <v>2.5</v>
      </c>
      <c r="N2597" s="228" t="s">
        <v>166</v>
      </c>
      <c r="O2597" s="250">
        <f>'MMA Rev-Exp Region 8'!V$24</f>
        <v>0</v>
      </c>
      <c r="P2597" s="250">
        <f>'MMA Rev-Exp Region 8'!W$24</f>
        <v>0</v>
      </c>
      <c r="Q2597" s="250">
        <f>'MMA Rev-Exp Region 8'!X$24</f>
        <v>0</v>
      </c>
      <c r="R2597" s="250">
        <f>'MMA Rev-Exp Region 8'!Y$24</f>
        <v>0</v>
      </c>
      <c r="S2597" s="250">
        <f>'MMA Rev-Exp Region 8'!Z$24</f>
        <v>0</v>
      </c>
      <c r="T2597" s="250">
        <f>'MMA Rev-Exp Region 8'!AA$24</f>
        <v>0</v>
      </c>
      <c r="U2597" s="250">
        <f>'MMA Rev-Exp Region 8'!AB$24</f>
        <v>0</v>
      </c>
      <c r="V2597" s="250">
        <f>'MMA Rev-Exp Region 8'!AC$24</f>
        <v>0</v>
      </c>
      <c r="W2597" s="250">
        <f>'MMA Rev-Exp Region 8'!AD$24</f>
        <v>0</v>
      </c>
    </row>
    <row r="2598" spans="5:23" x14ac:dyDescent="0.3">
      <c r="E2598" s="243">
        <f>Jurat!I$1</f>
        <v>0</v>
      </c>
      <c r="F2598" s="244">
        <f>Jurat!D$33</f>
        <v>0</v>
      </c>
      <c r="G2598" s="219" t="s">
        <v>554</v>
      </c>
      <c r="H2598" s="244">
        <v>42643</v>
      </c>
      <c r="I2598" s="219" t="s">
        <v>493</v>
      </c>
      <c r="J2598" s="219" t="s">
        <v>626</v>
      </c>
      <c r="K2598" s="219" t="s">
        <v>558</v>
      </c>
      <c r="L2598" s="219" t="s">
        <v>0</v>
      </c>
      <c r="M2598" s="236" t="s">
        <v>108</v>
      </c>
      <c r="N2598" s="228" t="s">
        <v>7</v>
      </c>
      <c r="O2598" s="250">
        <f>'MMA Rev-Exp Region 8'!V$25</f>
        <v>0</v>
      </c>
      <c r="P2598" s="250">
        <f>'MMA Rev-Exp Region 8'!W$25</f>
        <v>0</v>
      </c>
      <c r="Q2598" s="250">
        <f>'MMA Rev-Exp Region 8'!X$25</f>
        <v>0</v>
      </c>
      <c r="R2598" s="250">
        <f>'MMA Rev-Exp Region 8'!Y$25</f>
        <v>0</v>
      </c>
      <c r="S2598" s="250">
        <f>'MMA Rev-Exp Region 8'!Z$25</f>
        <v>0</v>
      </c>
      <c r="T2598" s="250">
        <f>'MMA Rev-Exp Region 8'!AA$25</f>
        <v>0</v>
      </c>
      <c r="U2598" s="250">
        <f>'MMA Rev-Exp Region 8'!AB$25</f>
        <v>0</v>
      </c>
      <c r="V2598" s="250">
        <f>'MMA Rev-Exp Region 8'!AC$25</f>
        <v>0</v>
      </c>
      <c r="W2598" s="250">
        <f>'MMA Rev-Exp Region 8'!AD$25</f>
        <v>0</v>
      </c>
    </row>
    <row r="2599" spans="5:23" x14ac:dyDescent="0.3">
      <c r="E2599" s="243">
        <f>Jurat!I$1</f>
        <v>0</v>
      </c>
      <c r="F2599" s="244">
        <f>Jurat!D$33</f>
        <v>0</v>
      </c>
      <c r="G2599" s="219" t="s">
        <v>554</v>
      </c>
      <c r="H2599" s="244">
        <v>42643</v>
      </c>
      <c r="I2599" s="219" t="s">
        <v>493</v>
      </c>
      <c r="J2599" s="219" t="s">
        <v>626</v>
      </c>
      <c r="K2599" s="219" t="s">
        <v>558</v>
      </c>
      <c r="L2599" s="219" t="s">
        <v>0</v>
      </c>
      <c r="M2599" s="236" t="s">
        <v>167</v>
      </c>
      <c r="N2599" s="228" t="s">
        <v>565</v>
      </c>
      <c r="O2599" s="250">
        <f>'MMA Rev-Exp Region 8'!V$26</f>
        <v>0</v>
      </c>
      <c r="P2599" s="250">
        <f>'MMA Rev-Exp Region 8'!W$26</f>
        <v>0</v>
      </c>
      <c r="Q2599" s="250">
        <f>'MMA Rev-Exp Region 8'!X$26</f>
        <v>0</v>
      </c>
      <c r="R2599" s="250">
        <f>'MMA Rev-Exp Region 8'!Y$26</f>
        <v>0</v>
      </c>
      <c r="S2599" s="250">
        <f>'MMA Rev-Exp Region 8'!Z$26</f>
        <v>0</v>
      </c>
      <c r="T2599" s="250">
        <f>'MMA Rev-Exp Region 8'!AA$26</f>
        <v>0</v>
      </c>
      <c r="U2599" s="250">
        <f>'MMA Rev-Exp Region 8'!AB$26</f>
        <v>0</v>
      </c>
      <c r="V2599" s="250">
        <f>'MMA Rev-Exp Region 8'!AC$26</f>
        <v>0</v>
      </c>
      <c r="W2599" s="250">
        <f>'MMA Rev-Exp Region 8'!AD$26</f>
        <v>0</v>
      </c>
    </row>
    <row r="2600" spans="5:23" x14ac:dyDescent="0.3">
      <c r="E2600" s="243">
        <f>Jurat!I$1</f>
        <v>0</v>
      </c>
      <c r="F2600" s="244">
        <f>Jurat!D$33</f>
        <v>0</v>
      </c>
      <c r="G2600" s="219" t="s">
        <v>554</v>
      </c>
      <c r="H2600" s="244">
        <v>42643</v>
      </c>
      <c r="I2600" s="219" t="s">
        <v>493</v>
      </c>
      <c r="J2600" s="219" t="s">
        <v>626</v>
      </c>
      <c r="K2600" s="219" t="s">
        <v>558</v>
      </c>
      <c r="L2600" s="219" t="s">
        <v>60</v>
      </c>
      <c r="M2600" s="236">
        <v>3.1</v>
      </c>
      <c r="N2600" s="229" t="s">
        <v>37</v>
      </c>
      <c r="O2600" s="250">
        <f>'MMA Rev-Exp Region 8'!V$28</f>
        <v>0</v>
      </c>
      <c r="P2600" s="250">
        <f>'MMA Rev-Exp Region 8'!W$28</f>
        <v>0</v>
      </c>
      <c r="Q2600" s="250">
        <f>'MMA Rev-Exp Region 8'!X$28</f>
        <v>0</v>
      </c>
      <c r="R2600" s="250">
        <f>'MMA Rev-Exp Region 8'!Y$28</f>
        <v>0</v>
      </c>
      <c r="S2600" s="250">
        <f>'MMA Rev-Exp Region 8'!Z$28</f>
        <v>0</v>
      </c>
      <c r="T2600" s="250">
        <f>'MMA Rev-Exp Region 8'!AA$28</f>
        <v>0</v>
      </c>
      <c r="U2600" s="250">
        <f>'MMA Rev-Exp Region 8'!AB$28</f>
        <v>0</v>
      </c>
      <c r="V2600" s="250">
        <f>'MMA Rev-Exp Region 8'!AC$28</f>
        <v>0</v>
      </c>
      <c r="W2600" s="250">
        <f>'MMA Rev-Exp Region 8'!AD$28</f>
        <v>0</v>
      </c>
    </row>
    <row r="2601" spans="5:23" x14ac:dyDescent="0.3">
      <c r="E2601" s="243">
        <f>Jurat!I$1</f>
        <v>0</v>
      </c>
      <c r="F2601" s="244">
        <f>Jurat!D$33</f>
        <v>0</v>
      </c>
      <c r="G2601" s="219" t="s">
        <v>554</v>
      </c>
      <c r="H2601" s="244">
        <v>42643</v>
      </c>
      <c r="I2601" s="219" t="s">
        <v>493</v>
      </c>
      <c r="J2601" s="219" t="s">
        <v>626</v>
      </c>
      <c r="K2601" s="219" t="s">
        <v>558</v>
      </c>
      <c r="L2601" s="219" t="s">
        <v>60</v>
      </c>
      <c r="M2601" s="236">
        <v>3.2</v>
      </c>
      <c r="N2601" s="229" t="s">
        <v>38</v>
      </c>
      <c r="O2601" s="250">
        <f>'MMA Rev-Exp Region 8'!V$29</f>
        <v>0</v>
      </c>
      <c r="P2601" s="250">
        <f>'MMA Rev-Exp Region 8'!W$29</f>
        <v>0</v>
      </c>
      <c r="Q2601" s="250">
        <f>'MMA Rev-Exp Region 8'!X$29</f>
        <v>0</v>
      </c>
      <c r="R2601" s="250">
        <f>'MMA Rev-Exp Region 8'!Y$29</f>
        <v>0</v>
      </c>
      <c r="S2601" s="250">
        <f>'MMA Rev-Exp Region 8'!Z$29</f>
        <v>0</v>
      </c>
      <c r="T2601" s="250">
        <f>'MMA Rev-Exp Region 8'!AA$29</f>
        <v>0</v>
      </c>
      <c r="U2601" s="250">
        <f>'MMA Rev-Exp Region 8'!AB$29</f>
        <v>0</v>
      </c>
      <c r="V2601" s="250">
        <f>'MMA Rev-Exp Region 8'!AC$29</f>
        <v>0</v>
      </c>
      <c r="W2601" s="250">
        <f>'MMA Rev-Exp Region 8'!AD$29</f>
        <v>0</v>
      </c>
    </row>
    <row r="2602" spans="5:23" x14ac:dyDescent="0.3">
      <c r="E2602" s="243">
        <f>Jurat!I$1</f>
        <v>0</v>
      </c>
      <c r="F2602" s="244">
        <f>Jurat!D$33</f>
        <v>0</v>
      </c>
      <c r="G2602" s="219" t="s">
        <v>554</v>
      </c>
      <c r="H2602" s="244">
        <v>42643</v>
      </c>
      <c r="I2602" s="219" t="s">
        <v>493</v>
      </c>
      <c r="J2602" s="219" t="s">
        <v>626</v>
      </c>
      <c r="K2602" s="219" t="s">
        <v>558</v>
      </c>
      <c r="L2602" s="219" t="s">
        <v>60</v>
      </c>
      <c r="M2602" s="236">
        <v>3.3</v>
      </c>
      <c r="N2602" s="229" t="s">
        <v>61</v>
      </c>
      <c r="O2602" s="250">
        <f>'MMA Rev-Exp Region 8'!V$30</f>
        <v>0</v>
      </c>
      <c r="P2602" s="250">
        <f>'MMA Rev-Exp Region 8'!W$30</f>
        <v>0</v>
      </c>
      <c r="Q2602" s="250">
        <f>'MMA Rev-Exp Region 8'!X$30</f>
        <v>0</v>
      </c>
      <c r="R2602" s="250">
        <f>'MMA Rev-Exp Region 8'!Y$30</f>
        <v>0</v>
      </c>
      <c r="S2602" s="250">
        <f>'MMA Rev-Exp Region 8'!Z$30</f>
        <v>0</v>
      </c>
      <c r="T2602" s="250">
        <f>'MMA Rev-Exp Region 8'!AA$30</f>
        <v>0</v>
      </c>
      <c r="U2602" s="250">
        <f>'MMA Rev-Exp Region 8'!AB$30</f>
        <v>0</v>
      </c>
      <c r="V2602" s="250">
        <f>'MMA Rev-Exp Region 8'!AC$30</f>
        <v>0</v>
      </c>
      <c r="W2602" s="250">
        <f>'MMA Rev-Exp Region 8'!AD$30</f>
        <v>0</v>
      </c>
    </row>
    <row r="2603" spans="5:23" x14ac:dyDescent="0.3">
      <c r="E2603" s="243">
        <f>Jurat!I$1</f>
        <v>0</v>
      </c>
      <c r="F2603" s="244">
        <f>Jurat!D$33</f>
        <v>0</v>
      </c>
      <c r="G2603" s="219" t="s">
        <v>554</v>
      </c>
      <c r="H2603" s="244">
        <v>42643</v>
      </c>
      <c r="I2603" s="219" t="s">
        <v>493</v>
      </c>
      <c r="J2603" s="219" t="s">
        <v>626</v>
      </c>
      <c r="K2603" s="219" t="s">
        <v>558</v>
      </c>
      <c r="L2603" s="219" t="s">
        <v>60</v>
      </c>
      <c r="M2603" s="236" t="s">
        <v>49</v>
      </c>
      <c r="N2603" s="229" t="s">
        <v>168</v>
      </c>
      <c r="O2603" s="250">
        <f>'MMA Rev-Exp Region 8'!V$31</f>
        <v>0</v>
      </c>
      <c r="P2603" s="250">
        <f>'MMA Rev-Exp Region 8'!W$31</f>
        <v>0</v>
      </c>
      <c r="Q2603" s="250">
        <f>'MMA Rev-Exp Region 8'!X$31</f>
        <v>0</v>
      </c>
      <c r="R2603" s="250">
        <f>'MMA Rev-Exp Region 8'!Y$31</f>
        <v>0</v>
      </c>
      <c r="S2603" s="250">
        <f>'MMA Rev-Exp Region 8'!Z$31</f>
        <v>0</v>
      </c>
      <c r="T2603" s="250">
        <f>'MMA Rev-Exp Region 8'!AA$31</f>
        <v>0</v>
      </c>
      <c r="U2603" s="250">
        <f>'MMA Rev-Exp Region 8'!AB$31</f>
        <v>0</v>
      </c>
      <c r="V2603" s="250">
        <f>'MMA Rev-Exp Region 8'!AC$31</f>
        <v>0</v>
      </c>
      <c r="W2603" s="250">
        <f>'MMA Rev-Exp Region 8'!AD$31</f>
        <v>0</v>
      </c>
    </row>
    <row r="2604" spans="5:23" x14ac:dyDescent="0.3">
      <c r="E2604" s="243">
        <f>Jurat!I$1</f>
        <v>0</v>
      </c>
      <c r="F2604" s="244">
        <f>Jurat!D$33</f>
        <v>0</v>
      </c>
      <c r="G2604" s="219" t="s">
        <v>554</v>
      </c>
      <c r="H2604" s="244">
        <v>42643</v>
      </c>
      <c r="I2604" s="219" t="s">
        <v>493</v>
      </c>
      <c r="J2604" s="219" t="s">
        <v>626</v>
      </c>
      <c r="K2604" s="219" t="s">
        <v>558</v>
      </c>
      <c r="L2604" s="219" t="s">
        <v>60</v>
      </c>
      <c r="M2604" s="236" t="s">
        <v>46</v>
      </c>
      <c r="N2604" s="229" t="s">
        <v>59</v>
      </c>
      <c r="O2604" s="250">
        <f>'MMA Rev-Exp Region 8'!V$32</f>
        <v>0</v>
      </c>
      <c r="P2604" s="250">
        <f>'MMA Rev-Exp Region 8'!W$32</f>
        <v>0</v>
      </c>
      <c r="Q2604" s="250">
        <f>'MMA Rev-Exp Region 8'!X$32</f>
        <v>0</v>
      </c>
      <c r="R2604" s="250">
        <f>'MMA Rev-Exp Region 8'!Y$32</f>
        <v>0</v>
      </c>
      <c r="S2604" s="250">
        <f>'MMA Rev-Exp Region 8'!Z$32</f>
        <v>0</v>
      </c>
      <c r="T2604" s="250">
        <f>'MMA Rev-Exp Region 8'!AA$32</f>
        <v>0</v>
      </c>
      <c r="U2604" s="250">
        <f>'MMA Rev-Exp Region 8'!AB$32</f>
        <v>0</v>
      </c>
      <c r="V2604" s="250">
        <f>'MMA Rev-Exp Region 8'!AC$32</f>
        <v>0</v>
      </c>
      <c r="W2604" s="250">
        <f>'MMA Rev-Exp Region 8'!AD$32</f>
        <v>0</v>
      </c>
    </row>
    <row r="2605" spans="5:23" x14ac:dyDescent="0.3">
      <c r="E2605" s="243">
        <f>Jurat!I$1</f>
        <v>0</v>
      </c>
      <c r="F2605" s="244">
        <f>Jurat!D$33</f>
        <v>0</v>
      </c>
      <c r="G2605" s="219" t="s">
        <v>554</v>
      </c>
      <c r="H2605" s="244">
        <v>42643</v>
      </c>
      <c r="I2605" s="219" t="s">
        <v>493</v>
      </c>
      <c r="J2605" s="219" t="s">
        <v>626</v>
      </c>
      <c r="K2605" s="219" t="s">
        <v>558</v>
      </c>
      <c r="L2605" s="219" t="s">
        <v>60</v>
      </c>
      <c r="M2605" s="236" t="s">
        <v>47</v>
      </c>
      <c r="N2605" s="229" t="s">
        <v>169</v>
      </c>
      <c r="O2605" s="250">
        <f>'MMA Rev-Exp Region 8'!V$33</f>
        <v>0</v>
      </c>
      <c r="P2605" s="250">
        <f>'MMA Rev-Exp Region 8'!W$33</f>
        <v>0</v>
      </c>
      <c r="Q2605" s="250">
        <f>'MMA Rev-Exp Region 8'!X$33</f>
        <v>0</v>
      </c>
      <c r="R2605" s="250">
        <f>'MMA Rev-Exp Region 8'!Y$33</f>
        <v>0</v>
      </c>
      <c r="S2605" s="250">
        <f>'MMA Rev-Exp Region 8'!Z$33</f>
        <v>0</v>
      </c>
      <c r="T2605" s="250">
        <f>'MMA Rev-Exp Region 8'!AA$33</f>
        <v>0</v>
      </c>
      <c r="U2605" s="250">
        <f>'MMA Rev-Exp Region 8'!AB$33</f>
        <v>0</v>
      </c>
      <c r="V2605" s="250">
        <f>'MMA Rev-Exp Region 8'!AC$33</f>
        <v>0</v>
      </c>
      <c r="W2605" s="250">
        <f>'MMA Rev-Exp Region 8'!AD$33</f>
        <v>0</v>
      </c>
    </row>
    <row r="2606" spans="5:23" x14ac:dyDescent="0.3">
      <c r="E2606" s="243">
        <f>Jurat!I$1</f>
        <v>0</v>
      </c>
      <c r="F2606" s="244">
        <f>Jurat!D$33</f>
        <v>0</v>
      </c>
      <c r="G2606" s="219" t="s">
        <v>554</v>
      </c>
      <c r="H2606" s="244">
        <v>42643</v>
      </c>
      <c r="I2606" s="219" t="s">
        <v>493</v>
      </c>
      <c r="J2606" s="219" t="s">
        <v>626</v>
      </c>
      <c r="K2606" s="219" t="s">
        <v>558</v>
      </c>
      <c r="L2606" s="219" t="s">
        <v>60</v>
      </c>
      <c r="M2606" s="236" t="s">
        <v>48</v>
      </c>
      <c r="N2606" s="229" t="s">
        <v>578</v>
      </c>
      <c r="O2606" s="250">
        <f>'MMA Rev-Exp Region 8'!V$34</f>
        <v>0</v>
      </c>
      <c r="P2606" s="250">
        <f>'MMA Rev-Exp Region 8'!W$34</f>
        <v>0</v>
      </c>
      <c r="Q2606" s="250">
        <f>'MMA Rev-Exp Region 8'!X$34</f>
        <v>0</v>
      </c>
      <c r="R2606" s="250">
        <f>'MMA Rev-Exp Region 8'!Y$34</f>
        <v>0</v>
      </c>
      <c r="S2606" s="250">
        <f>'MMA Rev-Exp Region 8'!Z$34</f>
        <v>0</v>
      </c>
      <c r="T2606" s="250">
        <f>'MMA Rev-Exp Region 8'!AA$34</f>
        <v>0</v>
      </c>
      <c r="U2606" s="250">
        <f>'MMA Rev-Exp Region 8'!AB$34</f>
        <v>0</v>
      </c>
      <c r="V2606" s="250">
        <f>'MMA Rev-Exp Region 8'!AC$34</f>
        <v>0</v>
      </c>
      <c r="W2606" s="250">
        <f>'MMA Rev-Exp Region 8'!AD$34</f>
        <v>0</v>
      </c>
    </row>
    <row r="2607" spans="5:23" x14ac:dyDescent="0.3">
      <c r="E2607" s="243">
        <f>Jurat!I$1</f>
        <v>0</v>
      </c>
      <c r="F2607" s="244">
        <f>Jurat!D$33</f>
        <v>0</v>
      </c>
      <c r="G2607" s="219" t="s">
        <v>554</v>
      </c>
      <c r="H2607" s="244">
        <v>42643</v>
      </c>
      <c r="I2607" s="219" t="s">
        <v>493</v>
      </c>
      <c r="J2607" s="219" t="s">
        <v>626</v>
      </c>
      <c r="K2607" s="219" t="s">
        <v>558</v>
      </c>
      <c r="L2607" s="219" t="s">
        <v>26</v>
      </c>
      <c r="M2607" s="236">
        <v>4.0999999999999996</v>
      </c>
      <c r="N2607" s="240" t="s">
        <v>26</v>
      </c>
      <c r="O2607" s="250">
        <f>'MMA Rev-Exp Region 8'!V$36</f>
        <v>0</v>
      </c>
      <c r="P2607" s="250">
        <f>'MMA Rev-Exp Region 8'!W$36</f>
        <v>0</v>
      </c>
      <c r="Q2607" s="250">
        <f>'MMA Rev-Exp Region 8'!X$36</f>
        <v>0</v>
      </c>
      <c r="R2607" s="250">
        <f>'MMA Rev-Exp Region 8'!Y$36</f>
        <v>0</v>
      </c>
      <c r="S2607" s="250">
        <f>'MMA Rev-Exp Region 8'!Z$36</f>
        <v>0</v>
      </c>
      <c r="T2607" s="250">
        <f>'MMA Rev-Exp Region 8'!AA$36</f>
        <v>0</v>
      </c>
      <c r="U2607" s="250">
        <f>'MMA Rev-Exp Region 8'!AB$36</f>
        <v>0</v>
      </c>
      <c r="V2607" s="250">
        <f>'MMA Rev-Exp Region 8'!AC$36</f>
        <v>0</v>
      </c>
      <c r="W2607" s="250">
        <f>'MMA Rev-Exp Region 8'!AD$36</f>
        <v>0</v>
      </c>
    </row>
    <row r="2608" spans="5:23" x14ac:dyDescent="0.3">
      <c r="E2608" s="243">
        <f>Jurat!I$1</f>
        <v>0</v>
      </c>
      <c r="F2608" s="244">
        <f>Jurat!D$33</f>
        <v>0</v>
      </c>
      <c r="G2608" s="219" t="s">
        <v>554</v>
      </c>
      <c r="H2608" s="244">
        <v>42643</v>
      </c>
      <c r="I2608" s="219" t="s">
        <v>493</v>
      </c>
      <c r="J2608" s="219" t="s">
        <v>626</v>
      </c>
      <c r="K2608" s="219" t="s">
        <v>558</v>
      </c>
      <c r="L2608" s="219" t="s">
        <v>26</v>
      </c>
      <c r="M2608" s="236" t="s">
        <v>82</v>
      </c>
      <c r="N2608" s="241" t="s">
        <v>219</v>
      </c>
      <c r="O2608" s="250">
        <f>'MMA Rev-Exp Region 8'!V$37</f>
        <v>0</v>
      </c>
      <c r="P2608" s="250">
        <f>'MMA Rev-Exp Region 8'!W$37</f>
        <v>0</v>
      </c>
      <c r="Q2608" s="250">
        <f>'MMA Rev-Exp Region 8'!X$37</f>
        <v>0</v>
      </c>
      <c r="R2608" s="250">
        <f>'MMA Rev-Exp Region 8'!Y$37</f>
        <v>0</v>
      </c>
      <c r="S2608" s="250">
        <f>'MMA Rev-Exp Region 8'!Z$37</f>
        <v>0</v>
      </c>
      <c r="T2608" s="250">
        <f>'MMA Rev-Exp Region 8'!AA$37</f>
        <v>0</v>
      </c>
      <c r="U2608" s="250">
        <f>'MMA Rev-Exp Region 8'!AB$37</f>
        <v>0</v>
      </c>
      <c r="V2608" s="250">
        <f>'MMA Rev-Exp Region 8'!AC$37</f>
        <v>0</v>
      </c>
      <c r="W2608" s="250">
        <f>'MMA Rev-Exp Region 8'!AD$37</f>
        <v>0</v>
      </c>
    </row>
    <row r="2609" spans="5:23" x14ac:dyDescent="0.3">
      <c r="E2609" s="243">
        <f>Jurat!I$1</f>
        <v>0</v>
      </c>
      <c r="F2609" s="244">
        <f>Jurat!D$33</f>
        <v>0</v>
      </c>
      <c r="G2609" s="219" t="s">
        <v>554</v>
      </c>
      <c r="H2609" s="244">
        <v>42643</v>
      </c>
      <c r="I2609" s="219" t="s">
        <v>493</v>
      </c>
      <c r="J2609" s="219" t="s">
        <v>626</v>
      </c>
      <c r="K2609" s="219" t="s">
        <v>558</v>
      </c>
      <c r="L2609" s="219" t="s">
        <v>26</v>
      </c>
      <c r="M2609" s="237" t="s">
        <v>83</v>
      </c>
      <c r="N2609" s="242" t="s">
        <v>568</v>
      </c>
      <c r="O2609" s="250">
        <f>'MMA Rev-Exp Region 8'!V$38</f>
        <v>0</v>
      </c>
      <c r="P2609" s="250">
        <f>'MMA Rev-Exp Region 8'!W$38</f>
        <v>0</v>
      </c>
      <c r="Q2609" s="250">
        <f>'MMA Rev-Exp Region 8'!X$38</f>
        <v>0</v>
      </c>
      <c r="R2609" s="250">
        <f>'MMA Rev-Exp Region 8'!Y$38</f>
        <v>0</v>
      </c>
      <c r="S2609" s="250">
        <f>'MMA Rev-Exp Region 8'!Z$38</f>
        <v>0</v>
      </c>
      <c r="T2609" s="250">
        <f>'MMA Rev-Exp Region 8'!AA$38</f>
        <v>0</v>
      </c>
      <c r="U2609" s="250">
        <f>'MMA Rev-Exp Region 8'!AB$38</f>
        <v>0</v>
      </c>
      <c r="V2609" s="250">
        <f>'MMA Rev-Exp Region 8'!AC$38</f>
        <v>0</v>
      </c>
      <c r="W2609" s="250">
        <f>'MMA Rev-Exp Region 8'!AD$38</f>
        <v>0</v>
      </c>
    </row>
    <row r="2610" spans="5:23" x14ac:dyDescent="0.3">
      <c r="E2610" s="243">
        <f>Jurat!I$1</f>
        <v>0</v>
      </c>
      <c r="F2610" s="244">
        <f>Jurat!D$33</f>
        <v>0</v>
      </c>
      <c r="G2610" s="219" t="s">
        <v>554</v>
      </c>
      <c r="H2610" s="244">
        <v>42643</v>
      </c>
      <c r="I2610" s="219" t="s">
        <v>493</v>
      </c>
      <c r="J2610" s="219" t="s">
        <v>626</v>
      </c>
      <c r="K2610" s="219" t="s">
        <v>558</v>
      </c>
      <c r="L2610" s="219" t="s">
        <v>559</v>
      </c>
      <c r="M2610" s="236">
        <v>5.0999999999999996</v>
      </c>
      <c r="N2610" s="240" t="s">
        <v>41</v>
      </c>
      <c r="O2610" s="250">
        <f>'MMA Rev-Exp Region 8'!V$40</f>
        <v>0</v>
      </c>
      <c r="P2610" s="250">
        <f>'MMA Rev-Exp Region 8'!W$40</f>
        <v>0</v>
      </c>
      <c r="Q2610" s="250">
        <f>'MMA Rev-Exp Region 8'!X$40</f>
        <v>0</v>
      </c>
      <c r="R2610" s="250">
        <f>'MMA Rev-Exp Region 8'!Y$40</f>
        <v>0</v>
      </c>
      <c r="S2610" s="250">
        <f>'MMA Rev-Exp Region 8'!Z$40</f>
        <v>0</v>
      </c>
      <c r="T2610" s="250">
        <f>'MMA Rev-Exp Region 8'!AA$40</f>
        <v>0</v>
      </c>
      <c r="U2610" s="250">
        <f>'MMA Rev-Exp Region 8'!AB$40</f>
        <v>0</v>
      </c>
      <c r="V2610" s="250">
        <f>'MMA Rev-Exp Region 8'!AC$40</f>
        <v>0</v>
      </c>
      <c r="W2610" s="250">
        <f>'MMA Rev-Exp Region 8'!AD$40</f>
        <v>0</v>
      </c>
    </row>
    <row r="2611" spans="5:23" ht="28.8" x14ac:dyDescent="0.3">
      <c r="E2611" s="243">
        <f>Jurat!I$1</f>
        <v>0</v>
      </c>
      <c r="F2611" s="244">
        <f>Jurat!D$33</f>
        <v>0</v>
      </c>
      <c r="G2611" s="219" t="s">
        <v>554</v>
      </c>
      <c r="H2611" s="244">
        <v>42643</v>
      </c>
      <c r="I2611" s="219" t="s">
        <v>493</v>
      </c>
      <c r="J2611" s="219" t="s">
        <v>626</v>
      </c>
      <c r="K2611" s="219" t="s">
        <v>558</v>
      </c>
      <c r="L2611" s="219" t="s">
        <v>559</v>
      </c>
      <c r="M2611" s="236">
        <v>5.2</v>
      </c>
      <c r="N2611" s="240" t="s">
        <v>367</v>
      </c>
      <c r="O2611" s="250">
        <f>'MMA Rev-Exp Region 8'!V$41</f>
        <v>0</v>
      </c>
      <c r="P2611" s="250">
        <f>'MMA Rev-Exp Region 8'!W$41</f>
        <v>0</v>
      </c>
      <c r="Q2611" s="250">
        <f>'MMA Rev-Exp Region 8'!X$41</f>
        <v>0</v>
      </c>
      <c r="R2611" s="250">
        <f>'MMA Rev-Exp Region 8'!Y$41</f>
        <v>0</v>
      </c>
      <c r="S2611" s="250">
        <f>'MMA Rev-Exp Region 8'!Z$41</f>
        <v>0</v>
      </c>
      <c r="T2611" s="250">
        <f>'MMA Rev-Exp Region 8'!AA$41</f>
        <v>0</v>
      </c>
      <c r="U2611" s="250">
        <f>'MMA Rev-Exp Region 8'!AB$41</f>
        <v>0</v>
      </c>
      <c r="V2611" s="250">
        <f>'MMA Rev-Exp Region 8'!AC$41</f>
        <v>0</v>
      </c>
      <c r="W2611" s="250">
        <f>'MMA Rev-Exp Region 8'!AD$41</f>
        <v>0</v>
      </c>
    </row>
    <row r="2612" spans="5:23" ht="28.8" x14ac:dyDescent="0.3">
      <c r="E2612" s="243">
        <f>Jurat!I$1</f>
        <v>0</v>
      </c>
      <c r="F2612" s="244">
        <f>Jurat!D$33</f>
        <v>0</v>
      </c>
      <c r="G2612" s="219" t="s">
        <v>554</v>
      </c>
      <c r="H2612" s="244">
        <v>42643</v>
      </c>
      <c r="I2612" s="219" t="s">
        <v>493</v>
      </c>
      <c r="J2612" s="219" t="s">
        <v>626</v>
      </c>
      <c r="K2612" s="219" t="s">
        <v>558</v>
      </c>
      <c r="L2612" s="219" t="s">
        <v>559</v>
      </c>
      <c r="M2612" s="236">
        <v>5.3</v>
      </c>
      <c r="N2612" s="240" t="s">
        <v>368</v>
      </c>
      <c r="O2612" s="250">
        <f>'MMA Rev-Exp Region 8'!V$42</f>
        <v>0</v>
      </c>
      <c r="P2612" s="250">
        <f>'MMA Rev-Exp Region 8'!W$42</f>
        <v>0</v>
      </c>
      <c r="Q2612" s="250">
        <f>'MMA Rev-Exp Region 8'!X$42</f>
        <v>0</v>
      </c>
      <c r="R2612" s="250">
        <f>'MMA Rev-Exp Region 8'!Y$42</f>
        <v>0</v>
      </c>
      <c r="S2612" s="250">
        <f>'MMA Rev-Exp Region 8'!Z$42</f>
        <v>0</v>
      </c>
      <c r="T2612" s="250">
        <f>'MMA Rev-Exp Region 8'!AA$42</f>
        <v>0</v>
      </c>
      <c r="U2612" s="250">
        <f>'MMA Rev-Exp Region 8'!AB$42</f>
        <v>0</v>
      </c>
      <c r="V2612" s="250">
        <f>'MMA Rev-Exp Region 8'!AC$42</f>
        <v>0</v>
      </c>
      <c r="W2612" s="250">
        <f>'MMA Rev-Exp Region 8'!AD$42</f>
        <v>0</v>
      </c>
    </row>
    <row r="2613" spans="5:23" x14ac:dyDescent="0.3">
      <c r="E2613" s="243">
        <f>Jurat!I$1</f>
        <v>0</v>
      </c>
      <c r="F2613" s="244">
        <f>Jurat!D$33</f>
        <v>0</v>
      </c>
      <c r="G2613" s="219" t="s">
        <v>554</v>
      </c>
      <c r="H2613" s="244">
        <v>42643</v>
      </c>
      <c r="I2613" s="219" t="s">
        <v>493</v>
      </c>
      <c r="J2613" s="219" t="s">
        <v>626</v>
      </c>
      <c r="K2613" s="219" t="s">
        <v>558</v>
      </c>
      <c r="L2613" s="219" t="s">
        <v>559</v>
      </c>
      <c r="M2613" s="236" t="s">
        <v>89</v>
      </c>
      <c r="N2613" s="240" t="s">
        <v>569</v>
      </c>
      <c r="O2613" s="250">
        <f>'MMA Rev-Exp Region 8'!V$43</f>
        <v>0</v>
      </c>
      <c r="P2613" s="250">
        <f>'MMA Rev-Exp Region 8'!W$43</f>
        <v>0</v>
      </c>
      <c r="Q2613" s="250">
        <f>'MMA Rev-Exp Region 8'!X$43</f>
        <v>0</v>
      </c>
      <c r="R2613" s="250">
        <f>'MMA Rev-Exp Region 8'!Y$43</f>
        <v>0</v>
      </c>
      <c r="S2613" s="250">
        <f>'MMA Rev-Exp Region 8'!Z$43</f>
        <v>0</v>
      </c>
      <c r="T2613" s="250">
        <f>'MMA Rev-Exp Region 8'!AA$43</f>
        <v>0</v>
      </c>
      <c r="U2613" s="250">
        <f>'MMA Rev-Exp Region 8'!AB$43</f>
        <v>0</v>
      </c>
      <c r="V2613" s="250">
        <f>'MMA Rev-Exp Region 8'!AC$43</f>
        <v>0</v>
      </c>
      <c r="W2613" s="250">
        <f>'MMA Rev-Exp Region 8'!AD$43</f>
        <v>0</v>
      </c>
    </row>
    <row r="2614" spans="5:23" x14ac:dyDescent="0.3">
      <c r="E2614" s="243">
        <f>Jurat!I$1</f>
        <v>0</v>
      </c>
      <c r="F2614" s="244">
        <f>Jurat!D$33</f>
        <v>0</v>
      </c>
      <c r="G2614" s="219" t="s">
        <v>554</v>
      </c>
      <c r="H2614" s="244">
        <v>42643</v>
      </c>
      <c r="I2614" s="219" t="s">
        <v>493</v>
      </c>
      <c r="J2614" s="219" t="s">
        <v>626</v>
      </c>
      <c r="K2614" s="219" t="s">
        <v>558</v>
      </c>
      <c r="L2614" s="219" t="s">
        <v>560</v>
      </c>
      <c r="M2614" s="236">
        <v>6.1</v>
      </c>
      <c r="N2614" s="240" t="s">
        <v>20</v>
      </c>
      <c r="O2614" s="250">
        <f>'MMA Rev-Exp Region 8'!V$45</f>
        <v>0</v>
      </c>
      <c r="P2614" s="250">
        <f>'MMA Rev-Exp Region 8'!W$45</f>
        <v>0</v>
      </c>
      <c r="Q2614" s="250">
        <f>'MMA Rev-Exp Region 8'!X$45</f>
        <v>0</v>
      </c>
      <c r="R2614" s="250">
        <f>'MMA Rev-Exp Region 8'!Y$45</f>
        <v>0</v>
      </c>
      <c r="S2614" s="250">
        <f>'MMA Rev-Exp Region 8'!Z$45</f>
        <v>0</v>
      </c>
      <c r="T2614" s="250">
        <f>'MMA Rev-Exp Region 8'!AA$45</f>
        <v>0</v>
      </c>
      <c r="U2614" s="250">
        <f>'MMA Rev-Exp Region 8'!AB$45</f>
        <v>0</v>
      </c>
      <c r="V2614" s="250">
        <f>'MMA Rev-Exp Region 8'!AC$45</f>
        <v>0</v>
      </c>
      <c r="W2614" s="250">
        <f>'MMA Rev-Exp Region 8'!AD$45</f>
        <v>0</v>
      </c>
    </row>
    <row r="2615" spans="5:23" x14ac:dyDescent="0.3">
      <c r="E2615" s="243">
        <f>Jurat!I$1</f>
        <v>0</v>
      </c>
      <c r="F2615" s="244">
        <f>Jurat!D$33</f>
        <v>0</v>
      </c>
      <c r="G2615" s="219" t="s">
        <v>554</v>
      </c>
      <c r="H2615" s="244">
        <v>42643</v>
      </c>
      <c r="I2615" s="219" t="s">
        <v>493</v>
      </c>
      <c r="J2615" s="219" t="s">
        <v>626</v>
      </c>
      <c r="K2615" s="219" t="s">
        <v>558</v>
      </c>
      <c r="L2615" s="219" t="s">
        <v>560</v>
      </c>
      <c r="M2615" s="236">
        <v>6.2</v>
      </c>
      <c r="N2615" s="240" t="s">
        <v>21</v>
      </c>
      <c r="O2615" s="250">
        <f>'MMA Rev-Exp Region 8'!V$46</f>
        <v>0</v>
      </c>
      <c r="P2615" s="250">
        <f>'MMA Rev-Exp Region 8'!W$46</f>
        <v>0</v>
      </c>
      <c r="Q2615" s="250">
        <f>'MMA Rev-Exp Region 8'!X$46</f>
        <v>0</v>
      </c>
      <c r="R2615" s="250">
        <f>'MMA Rev-Exp Region 8'!Y$46</f>
        <v>0</v>
      </c>
      <c r="S2615" s="250">
        <f>'MMA Rev-Exp Region 8'!Z$46</f>
        <v>0</v>
      </c>
      <c r="T2615" s="250">
        <f>'MMA Rev-Exp Region 8'!AA$46</f>
        <v>0</v>
      </c>
      <c r="U2615" s="250">
        <f>'MMA Rev-Exp Region 8'!AB$46</f>
        <v>0</v>
      </c>
      <c r="V2615" s="250">
        <f>'MMA Rev-Exp Region 8'!AC$46</f>
        <v>0</v>
      </c>
      <c r="W2615" s="250">
        <f>'MMA Rev-Exp Region 8'!AD$46</f>
        <v>0</v>
      </c>
    </row>
    <row r="2616" spans="5:23" x14ac:dyDescent="0.3">
      <c r="E2616" s="243">
        <f>Jurat!I$1</f>
        <v>0</v>
      </c>
      <c r="F2616" s="244">
        <f>Jurat!D$33</f>
        <v>0</v>
      </c>
      <c r="G2616" s="219" t="s">
        <v>554</v>
      </c>
      <c r="H2616" s="244">
        <v>42643</v>
      </c>
      <c r="I2616" s="219" t="s">
        <v>493</v>
      </c>
      <c r="J2616" s="219" t="s">
        <v>626</v>
      </c>
      <c r="K2616" s="219" t="s">
        <v>558</v>
      </c>
      <c r="L2616" s="219" t="s">
        <v>560</v>
      </c>
      <c r="M2616" s="236">
        <v>6.3</v>
      </c>
      <c r="N2616" s="240" t="s">
        <v>220</v>
      </c>
      <c r="O2616" s="250">
        <f>'MMA Rev-Exp Region 8'!V$47</f>
        <v>0</v>
      </c>
      <c r="P2616" s="250">
        <f>'MMA Rev-Exp Region 8'!W$47</f>
        <v>0</v>
      </c>
      <c r="Q2616" s="250">
        <f>'MMA Rev-Exp Region 8'!X$47</f>
        <v>0</v>
      </c>
      <c r="R2616" s="250">
        <f>'MMA Rev-Exp Region 8'!Y$47</f>
        <v>0</v>
      </c>
      <c r="S2616" s="250">
        <f>'MMA Rev-Exp Region 8'!Z$47</f>
        <v>0</v>
      </c>
      <c r="T2616" s="250">
        <f>'MMA Rev-Exp Region 8'!AA$47</f>
        <v>0</v>
      </c>
      <c r="U2616" s="250">
        <f>'MMA Rev-Exp Region 8'!AB$47</f>
        <v>0</v>
      </c>
      <c r="V2616" s="250">
        <f>'MMA Rev-Exp Region 8'!AC$47</f>
        <v>0</v>
      </c>
      <c r="W2616" s="250">
        <f>'MMA Rev-Exp Region 8'!AD$47</f>
        <v>0</v>
      </c>
    </row>
    <row r="2617" spans="5:23" x14ac:dyDescent="0.3">
      <c r="E2617" s="243">
        <f>Jurat!I$1</f>
        <v>0</v>
      </c>
      <c r="F2617" s="244">
        <f>Jurat!D$33</f>
        <v>0</v>
      </c>
      <c r="G2617" s="219" t="s">
        <v>554</v>
      </c>
      <c r="H2617" s="244">
        <v>42643</v>
      </c>
      <c r="I2617" s="219" t="s">
        <v>493</v>
      </c>
      <c r="J2617" s="219" t="s">
        <v>626</v>
      </c>
      <c r="K2617" s="219" t="s">
        <v>558</v>
      </c>
      <c r="L2617" s="219" t="s">
        <v>560</v>
      </c>
      <c r="M2617" s="236" t="s">
        <v>94</v>
      </c>
      <c r="N2617" s="240" t="s">
        <v>570</v>
      </c>
      <c r="O2617" s="250">
        <f>'MMA Rev-Exp Region 8'!V$48</f>
        <v>0</v>
      </c>
      <c r="P2617" s="250">
        <f>'MMA Rev-Exp Region 8'!W$48</f>
        <v>0</v>
      </c>
      <c r="Q2617" s="250">
        <f>'MMA Rev-Exp Region 8'!X$48</f>
        <v>0</v>
      </c>
      <c r="R2617" s="250">
        <f>'MMA Rev-Exp Region 8'!Y$48</f>
        <v>0</v>
      </c>
      <c r="S2617" s="250">
        <f>'MMA Rev-Exp Region 8'!Z$48</f>
        <v>0</v>
      </c>
      <c r="T2617" s="250">
        <f>'MMA Rev-Exp Region 8'!AA$48</f>
        <v>0</v>
      </c>
      <c r="U2617" s="250">
        <f>'MMA Rev-Exp Region 8'!AB$48</f>
        <v>0</v>
      </c>
      <c r="V2617" s="250">
        <f>'MMA Rev-Exp Region 8'!AC$48</f>
        <v>0</v>
      </c>
      <c r="W2617" s="250">
        <f>'MMA Rev-Exp Region 8'!AD$48</f>
        <v>0</v>
      </c>
    </row>
    <row r="2618" spans="5:23" x14ac:dyDescent="0.3">
      <c r="E2618" s="243">
        <f>Jurat!I$1</f>
        <v>0</v>
      </c>
      <c r="F2618" s="244">
        <f>Jurat!D$33</f>
        <v>0</v>
      </c>
      <c r="G2618" s="219" t="s">
        <v>554</v>
      </c>
      <c r="H2618" s="244">
        <v>42643</v>
      </c>
      <c r="I2618" s="219" t="s">
        <v>493</v>
      </c>
      <c r="J2618" s="219" t="s">
        <v>626</v>
      </c>
      <c r="K2618" s="219" t="s">
        <v>558</v>
      </c>
      <c r="L2618" s="219" t="s">
        <v>561</v>
      </c>
      <c r="M2618" s="236">
        <v>7.1</v>
      </c>
      <c r="N2618" s="240" t="s">
        <v>22</v>
      </c>
      <c r="O2618" s="250">
        <f>'MMA Rev-Exp Region 8'!V$50</f>
        <v>0</v>
      </c>
      <c r="P2618" s="250">
        <f>'MMA Rev-Exp Region 8'!W$50</f>
        <v>0</v>
      </c>
      <c r="Q2618" s="250">
        <f>'MMA Rev-Exp Region 8'!X$50</f>
        <v>0</v>
      </c>
      <c r="R2618" s="250">
        <f>'MMA Rev-Exp Region 8'!Y$50</f>
        <v>0</v>
      </c>
      <c r="S2618" s="250">
        <f>'MMA Rev-Exp Region 8'!Z$50</f>
        <v>0</v>
      </c>
      <c r="T2618" s="250">
        <f>'MMA Rev-Exp Region 8'!AA$50</f>
        <v>0</v>
      </c>
      <c r="U2618" s="250">
        <f>'MMA Rev-Exp Region 8'!AB$50</f>
        <v>0</v>
      </c>
      <c r="V2618" s="250">
        <f>'MMA Rev-Exp Region 8'!AC$50</f>
        <v>0</v>
      </c>
      <c r="W2618" s="250">
        <f>'MMA Rev-Exp Region 8'!AD$50</f>
        <v>0</v>
      </c>
    </row>
    <row r="2619" spans="5:23" x14ac:dyDescent="0.3">
      <c r="E2619" s="243">
        <f>Jurat!I$1</f>
        <v>0</v>
      </c>
      <c r="F2619" s="244">
        <f>Jurat!D$33</f>
        <v>0</v>
      </c>
      <c r="G2619" s="219" t="s">
        <v>554</v>
      </c>
      <c r="H2619" s="244">
        <v>42643</v>
      </c>
      <c r="I2619" s="219" t="s">
        <v>493</v>
      </c>
      <c r="J2619" s="219" t="s">
        <v>626</v>
      </c>
      <c r="K2619" s="219" t="s">
        <v>558</v>
      </c>
      <c r="L2619" s="219" t="s">
        <v>561</v>
      </c>
      <c r="M2619" s="236">
        <v>7.2</v>
      </c>
      <c r="N2619" s="240" t="s">
        <v>23</v>
      </c>
      <c r="O2619" s="250">
        <f>'MMA Rev-Exp Region 8'!V$51</f>
        <v>0</v>
      </c>
      <c r="P2619" s="250">
        <f>'MMA Rev-Exp Region 8'!W$51</f>
        <v>0</v>
      </c>
      <c r="Q2619" s="250">
        <f>'MMA Rev-Exp Region 8'!X$51</f>
        <v>0</v>
      </c>
      <c r="R2619" s="250">
        <f>'MMA Rev-Exp Region 8'!Y$51</f>
        <v>0</v>
      </c>
      <c r="S2619" s="250">
        <f>'MMA Rev-Exp Region 8'!Z$51</f>
        <v>0</v>
      </c>
      <c r="T2619" s="250">
        <f>'MMA Rev-Exp Region 8'!AA$51</f>
        <v>0</v>
      </c>
      <c r="U2619" s="250">
        <f>'MMA Rev-Exp Region 8'!AB$51</f>
        <v>0</v>
      </c>
      <c r="V2619" s="250">
        <f>'MMA Rev-Exp Region 8'!AC$51</f>
        <v>0</v>
      </c>
      <c r="W2619" s="250">
        <f>'MMA Rev-Exp Region 8'!AD$51</f>
        <v>0</v>
      </c>
    </row>
    <row r="2620" spans="5:23" x14ac:dyDescent="0.3">
      <c r="E2620" s="243">
        <f>Jurat!I$1</f>
        <v>0</v>
      </c>
      <c r="F2620" s="244">
        <f>Jurat!D$33</f>
        <v>0</v>
      </c>
      <c r="G2620" s="219" t="s">
        <v>554</v>
      </c>
      <c r="H2620" s="244">
        <v>42643</v>
      </c>
      <c r="I2620" s="219" t="s">
        <v>493</v>
      </c>
      <c r="J2620" s="219" t="s">
        <v>626</v>
      </c>
      <c r="K2620" s="219" t="s">
        <v>558</v>
      </c>
      <c r="L2620" s="219" t="s">
        <v>561</v>
      </c>
      <c r="M2620" s="236">
        <v>7.3</v>
      </c>
      <c r="N2620" s="240" t="s">
        <v>171</v>
      </c>
      <c r="O2620" s="250">
        <f>'MMA Rev-Exp Region 8'!V$52</f>
        <v>0</v>
      </c>
      <c r="P2620" s="250">
        <f>'MMA Rev-Exp Region 8'!W$52</f>
        <v>0</v>
      </c>
      <c r="Q2620" s="250">
        <f>'MMA Rev-Exp Region 8'!X$52</f>
        <v>0</v>
      </c>
      <c r="R2620" s="250">
        <f>'MMA Rev-Exp Region 8'!Y$52</f>
        <v>0</v>
      </c>
      <c r="S2620" s="250">
        <f>'MMA Rev-Exp Region 8'!Z$52</f>
        <v>0</v>
      </c>
      <c r="T2620" s="250">
        <f>'MMA Rev-Exp Region 8'!AA$52</f>
        <v>0</v>
      </c>
      <c r="U2620" s="250">
        <f>'MMA Rev-Exp Region 8'!AB$52</f>
        <v>0</v>
      </c>
      <c r="V2620" s="250">
        <f>'MMA Rev-Exp Region 8'!AC$52</f>
        <v>0</v>
      </c>
      <c r="W2620" s="250">
        <f>'MMA Rev-Exp Region 8'!AD$52</f>
        <v>0</v>
      </c>
    </row>
    <row r="2621" spans="5:23" x14ac:dyDescent="0.3">
      <c r="E2621" s="243">
        <f>Jurat!I$1</f>
        <v>0</v>
      </c>
      <c r="F2621" s="244">
        <f>Jurat!D$33</f>
        <v>0</v>
      </c>
      <c r="G2621" s="219" t="s">
        <v>554</v>
      </c>
      <c r="H2621" s="244">
        <v>42643</v>
      </c>
      <c r="I2621" s="219" t="s">
        <v>493</v>
      </c>
      <c r="J2621" s="219" t="s">
        <v>626</v>
      </c>
      <c r="K2621" s="219" t="s">
        <v>558</v>
      </c>
      <c r="L2621" s="219" t="s">
        <v>561</v>
      </c>
      <c r="M2621" s="236" t="s">
        <v>98</v>
      </c>
      <c r="N2621" s="240" t="s">
        <v>571</v>
      </c>
      <c r="O2621" s="250">
        <f>'MMA Rev-Exp Region 8'!V$53</f>
        <v>0</v>
      </c>
      <c r="P2621" s="250">
        <f>'MMA Rev-Exp Region 8'!W$53</f>
        <v>0</v>
      </c>
      <c r="Q2621" s="250">
        <f>'MMA Rev-Exp Region 8'!X$53</f>
        <v>0</v>
      </c>
      <c r="R2621" s="250">
        <f>'MMA Rev-Exp Region 8'!Y$53</f>
        <v>0</v>
      </c>
      <c r="S2621" s="250">
        <f>'MMA Rev-Exp Region 8'!Z$53</f>
        <v>0</v>
      </c>
      <c r="T2621" s="250">
        <f>'MMA Rev-Exp Region 8'!AA$53</f>
        <v>0</v>
      </c>
      <c r="U2621" s="250">
        <f>'MMA Rev-Exp Region 8'!AB$53</f>
        <v>0</v>
      </c>
      <c r="V2621" s="250">
        <f>'MMA Rev-Exp Region 8'!AC$53</f>
        <v>0</v>
      </c>
      <c r="W2621" s="250">
        <f>'MMA Rev-Exp Region 8'!AD$53</f>
        <v>0</v>
      </c>
    </row>
    <row r="2622" spans="5:23" x14ac:dyDescent="0.3">
      <c r="E2622" s="243">
        <f>Jurat!I$1</f>
        <v>0</v>
      </c>
      <c r="F2622" s="244">
        <f>Jurat!D$33</f>
        <v>0</v>
      </c>
      <c r="G2622" s="219" t="s">
        <v>554</v>
      </c>
      <c r="H2622" s="244">
        <v>42643</v>
      </c>
      <c r="I2622" s="219" t="s">
        <v>493</v>
      </c>
      <c r="J2622" s="219" t="s">
        <v>626</v>
      </c>
      <c r="K2622" s="219" t="s">
        <v>558</v>
      </c>
      <c r="L2622" s="219" t="s">
        <v>562</v>
      </c>
      <c r="M2622" s="236">
        <v>8.1</v>
      </c>
      <c r="N2622" s="229" t="s">
        <v>24</v>
      </c>
      <c r="O2622" s="250">
        <f>'MMA Rev-Exp Region 8'!V$55</f>
        <v>0</v>
      </c>
      <c r="P2622" s="250">
        <f>'MMA Rev-Exp Region 8'!W$55</f>
        <v>0</v>
      </c>
      <c r="Q2622" s="250">
        <f>'MMA Rev-Exp Region 8'!X$55</f>
        <v>0</v>
      </c>
      <c r="R2622" s="250">
        <f>'MMA Rev-Exp Region 8'!Y$55</f>
        <v>0</v>
      </c>
      <c r="S2622" s="250">
        <f>'MMA Rev-Exp Region 8'!Z$55</f>
        <v>0</v>
      </c>
      <c r="T2622" s="250">
        <f>'MMA Rev-Exp Region 8'!AA$55</f>
        <v>0</v>
      </c>
      <c r="U2622" s="250">
        <f>'MMA Rev-Exp Region 8'!AB$55</f>
        <v>0</v>
      </c>
      <c r="V2622" s="250">
        <f>'MMA Rev-Exp Region 8'!AC$55</f>
        <v>0</v>
      </c>
      <c r="W2622" s="250">
        <f>'MMA Rev-Exp Region 8'!AD$55</f>
        <v>0</v>
      </c>
    </row>
    <row r="2623" spans="5:23" x14ac:dyDescent="0.3">
      <c r="E2623" s="243">
        <f>Jurat!I$1</f>
        <v>0</v>
      </c>
      <c r="F2623" s="244">
        <f>Jurat!D$33</f>
        <v>0</v>
      </c>
      <c r="G2623" s="219" t="s">
        <v>554</v>
      </c>
      <c r="H2623" s="244">
        <v>42643</v>
      </c>
      <c r="I2623" s="219" t="s">
        <v>493</v>
      </c>
      <c r="J2623" s="219" t="s">
        <v>626</v>
      </c>
      <c r="K2623" s="219" t="s">
        <v>558</v>
      </c>
      <c r="L2623" s="219" t="s">
        <v>562</v>
      </c>
      <c r="M2623" s="236" t="s">
        <v>124</v>
      </c>
      <c r="N2623" s="229" t="s">
        <v>557</v>
      </c>
      <c r="O2623" s="250">
        <f>'MMA Rev-Exp Region 8'!V$56</f>
        <v>0</v>
      </c>
      <c r="P2623" s="250">
        <f>'MMA Rev-Exp Region 8'!W$56</f>
        <v>0</v>
      </c>
      <c r="Q2623" s="250">
        <f>'MMA Rev-Exp Region 8'!X$56</f>
        <v>0</v>
      </c>
      <c r="R2623" s="250">
        <f>'MMA Rev-Exp Region 8'!Y$56</f>
        <v>0</v>
      </c>
      <c r="S2623" s="250">
        <f>'MMA Rev-Exp Region 8'!Z$56</f>
        <v>0</v>
      </c>
      <c r="T2623" s="250">
        <f>'MMA Rev-Exp Region 8'!AA$56</f>
        <v>0</v>
      </c>
      <c r="U2623" s="250">
        <f>'MMA Rev-Exp Region 8'!AB$56</f>
        <v>0</v>
      </c>
      <c r="V2623" s="250">
        <f>'MMA Rev-Exp Region 8'!AC$56</f>
        <v>0</v>
      </c>
      <c r="W2623" s="250">
        <f>'MMA Rev-Exp Region 8'!AD$56</f>
        <v>0</v>
      </c>
    </row>
    <row r="2624" spans="5:23" x14ac:dyDescent="0.3">
      <c r="E2624" s="243">
        <f>Jurat!I$1</f>
        <v>0</v>
      </c>
      <c r="F2624" s="244">
        <f>Jurat!D$33</f>
        <v>0</v>
      </c>
      <c r="G2624" s="219" t="s">
        <v>554</v>
      </c>
      <c r="H2624" s="244">
        <v>42643</v>
      </c>
      <c r="I2624" s="219" t="s">
        <v>493</v>
      </c>
      <c r="J2624" s="219" t="s">
        <v>626</v>
      </c>
      <c r="K2624" s="219" t="s">
        <v>558</v>
      </c>
      <c r="L2624" s="219" t="s">
        <v>562</v>
      </c>
      <c r="M2624" s="236" t="s">
        <v>126</v>
      </c>
      <c r="N2624" s="229" t="s">
        <v>173</v>
      </c>
      <c r="O2624" s="250">
        <f>'MMA Rev-Exp Region 8'!V$57</f>
        <v>0</v>
      </c>
      <c r="P2624" s="250">
        <f>'MMA Rev-Exp Region 8'!W$57</f>
        <v>0</v>
      </c>
      <c r="Q2624" s="250">
        <f>'MMA Rev-Exp Region 8'!X$57</f>
        <v>0</v>
      </c>
      <c r="R2624" s="250">
        <f>'MMA Rev-Exp Region 8'!Y$57</f>
        <v>0</v>
      </c>
      <c r="S2624" s="250">
        <f>'MMA Rev-Exp Region 8'!Z$57</f>
        <v>0</v>
      </c>
      <c r="T2624" s="250">
        <f>'MMA Rev-Exp Region 8'!AA$57</f>
        <v>0</v>
      </c>
      <c r="U2624" s="250">
        <f>'MMA Rev-Exp Region 8'!AB$57</f>
        <v>0</v>
      </c>
      <c r="V2624" s="250">
        <f>'MMA Rev-Exp Region 8'!AC$57</f>
        <v>0</v>
      </c>
      <c r="W2624" s="250">
        <f>'MMA Rev-Exp Region 8'!AD$57</f>
        <v>0</v>
      </c>
    </row>
    <row r="2625" spans="5:23" x14ac:dyDescent="0.3">
      <c r="E2625" s="243">
        <f>Jurat!I$1</f>
        <v>0</v>
      </c>
      <c r="F2625" s="244">
        <f>Jurat!D$33</f>
        <v>0</v>
      </c>
      <c r="G2625" s="219" t="s">
        <v>554</v>
      </c>
      <c r="H2625" s="244">
        <v>42643</v>
      </c>
      <c r="I2625" s="219" t="s">
        <v>493</v>
      </c>
      <c r="J2625" s="219" t="s">
        <v>626</v>
      </c>
      <c r="K2625" s="219" t="s">
        <v>558</v>
      </c>
      <c r="L2625" s="219" t="s">
        <v>562</v>
      </c>
      <c r="M2625" s="236" t="s">
        <v>127</v>
      </c>
      <c r="N2625" s="229" t="s">
        <v>125</v>
      </c>
      <c r="O2625" s="250">
        <f>'MMA Rev-Exp Region 8'!V$58</f>
        <v>0</v>
      </c>
      <c r="P2625" s="250">
        <f>'MMA Rev-Exp Region 8'!W$58</f>
        <v>0</v>
      </c>
      <c r="Q2625" s="250">
        <f>'MMA Rev-Exp Region 8'!X$58</f>
        <v>0</v>
      </c>
      <c r="R2625" s="250">
        <f>'MMA Rev-Exp Region 8'!Y$58</f>
        <v>0</v>
      </c>
      <c r="S2625" s="250">
        <f>'MMA Rev-Exp Region 8'!Z$58</f>
        <v>0</v>
      </c>
      <c r="T2625" s="250">
        <f>'MMA Rev-Exp Region 8'!AA$58</f>
        <v>0</v>
      </c>
      <c r="U2625" s="250">
        <f>'MMA Rev-Exp Region 8'!AB$58</f>
        <v>0</v>
      </c>
      <c r="V2625" s="250">
        <f>'MMA Rev-Exp Region 8'!AC$58</f>
        <v>0</v>
      </c>
      <c r="W2625" s="250">
        <f>'MMA Rev-Exp Region 8'!AD$58</f>
        <v>0</v>
      </c>
    </row>
    <row r="2626" spans="5:23" x14ac:dyDescent="0.3">
      <c r="E2626" s="243">
        <f>Jurat!I$1</f>
        <v>0</v>
      </c>
      <c r="F2626" s="244">
        <f>Jurat!D$33</f>
        <v>0</v>
      </c>
      <c r="G2626" s="219" t="s">
        <v>554</v>
      </c>
      <c r="H2626" s="244">
        <v>42643</v>
      </c>
      <c r="I2626" s="219" t="s">
        <v>493</v>
      </c>
      <c r="J2626" s="219" t="s">
        <v>626</v>
      </c>
      <c r="K2626" s="219" t="s">
        <v>558</v>
      </c>
      <c r="L2626" s="219" t="s">
        <v>562</v>
      </c>
      <c r="M2626" s="236" t="s">
        <v>128</v>
      </c>
      <c r="N2626" s="240" t="s">
        <v>174</v>
      </c>
      <c r="O2626" s="250">
        <f>'MMA Rev-Exp Region 8'!V$59</f>
        <v>0</v>
      </c>
      <c r="P2626" s="250">
        <f>'MMA Rev-Exp Region 8'!W$59</f>
        <v>0</v>
      </c>
      <c r="Q2626" s="250">
        <f>'MMA Rev-Exp Region 8'!X$59</f>
        <v>0</v>
      </c>
      <c r="R2626" s="250">
        <f>'MMA Rev-Exp Region 8'!Y$59</f>
        <v>0</v>
      </c>
      <c r="S2626" s="250">
        <f>'MMA Rev-Exp Region 8'!Z$59</f>
        <v>0</v>
      </c>
      <c r="T2626" s="250">
        <f>'MMA Rev-Exp Region 8'!AA$59</f>
        <v>0</v>
      </c>
      <c r="U2626" s="250">
        <f>'MMA Rev-Exp Region 8'!AB$59</f>
        <v>0</v>
      </c>
      <c r="V2626" s="250">
        <f>'MMA Rev-Exp Region 8'!AC$59</f>
        <v>0</v>
      </c>
      <c r="W2626" s="250">
        <f>'MMA Rev-Exp Region 8'!AD$59</f>
        <v>0</v>
      </c>
    </row>
    <row r="2627" spans="5:23" x14ac:dyDescent="0.3">
      <c r="E2627" s="243">
        <f>Jurat!I$1</f>
        <v>0</v>
      </c>
      <c r="F2627" s="244">
        <f>Jurat!D$33</f>
        <v>0</v>
      </c>
      <c r="G2627" s="219" t="s">
        <v>554</v>
      </c>
      <c r="H2627" s="244">
        <v>42643</v>
      </c>
      <c r="I2627" s="219" t="s">
        <v>493</v>
      </c>
      <c r="J2627" s="219" t="s">
        <v>626</v>
      </c>
      <c r="K2627" s="219" t="s">
        <v>558</v>
      </c>
      <c r="L2627" s="219" t="s">
        <v>562</v>
      </c>
      <c r="M2627" s="236" t="s">
        <v>175</v>
      </c>
      <c r="N2627" s="240" t="s">
        <v>25</v>
      </c>
      <c r="O2627" s="250">
        <f>'MMA Rev-Exp Region 8'!V$60</f>
        <v>0</v>
      </c>
      <c r="P2627" s="250">
        <f>'MMA Rev-Exp Region 8'!W$60</f>
        <v>0</v>
      </c>
      <c r="Q2627" s="250">
        <f>'MMA Rev-Exp Region 8'!X$60</f>
        <v>0</v>
      </c>
      <c r="R2627" s="250">
        <f>'MMA Rev-Exp Region 8'!Y$60</f>
        <v>0</v>
      </c>
      <c r="S2627" s="250">
        <f>'MMA Rev-Exp Region 8'!Z$60</f>
        <v>0</v>
      </c>
      <c r="T2627" s="250">
        <f>'MMA Rev-Exp Region 8'!AA$60</f>
        <v>0</v>
      </c>
      <c r="U2627" s="250">
        <f>'MMA Rev-Exp Region 8'!AB$60</f>
        <v>0</v>
      </c>
      <c r="V2627" s="250">
        <f>'MMA Rev-Exp Region 8'!AC$60</f>
        <v>0</v>
      </c>
      <c r="W2627" s="250">
        <f>'MMA Rev-Exp Region 8'!AD$60</f>
        <v>0</v>
      </c>
    </row>
    <row r="2628" spans="5:23" x14ac:dyDescent="0.3">
      <c r="E2628" s="243">
        <f>Jurat!I$1</f>
        <v>0</v>
      </c>
      <c r="F2628" s="244">
        <f>Jurat!D$33</f>
        <v>0</v>
      </c>
      <c r="G2628" s="219" t="s">
        <v>554</v>
      </c>
      <c r="H2628" s="244">
        <v>42643</v>
      </c>
      <c r="I2628" s="219" t="s">
        <v>493</v>
      </c>
      <c r="J2628" s="219" t="s">
        <v>626</v>
      </c>
      <c r="K2628" s="219" t="s">
        <v>558</v>
      </c>
      <c r="L2628" s="219" t="s">
        <v>562</v>
      </c>
      <c r="M2628" s="236" t="s">
        <v>556</v>
      </c>
      <c r="N2628" s="240" t="s">
        <v>572</v>
      </c>
      <c r="O2628" s="250">
        <f>'MMA Rev-Exp Region 8'!V$61</f>
        <v>0</v>
      </c>
      <c r="P2628" s="250">
        <f>'MMA Rev-Exp Region 8'!W$61</f>
        <v>0</v>
      </c>
      <c r="Q2628" s="250">
        <f>'MMA Rev-Exp Region 8'!X$61</f>
        <v>0</v>
      </c>
      <c r="R2628" s="250">
        <f>'MMA Rev-Exp Region 8'!Y$61</f>
        <v>0</v>
      </c>
      <c r="S2628" s="250">
        <f>'MMA Rev-Exp Region 8'!Z$61</f>
        <v>0</v>
      </c>
      <c r="T2628" s="250">
        <f>'MMA Rev-Exp Region 8'!AA$61</f>
        <v>0</v>
      </c>
      <c r="U2628" s="250">
        <f>'MMA Rev-Exp Region 8'!AB$61</f>
        <v>0</v>
      </c>
      <c r="V2628" s="250">
        <f>'MMA Rev-Exp Region 8'!AC$61</f>
        <v>0</v>
      </c>
      <c r="W2628" s="250">
        <f>'MMA Rev-Exp Region 8'!AD$61</f>
        <v>0</v>
      </c>
    </row>
    <row r="2629" spans="5:23" ht="28.8" x14ac:dyDescent="0.3">
      <c r="E2629" s="243">
        <f>Jurat!I$1</f>
        <v>0</v>
      </c>
      <c r="F2629" s="244">
        <f>Jurat!D$33</f>
        <v>0</v>
      </c>
      <c r="G2629" s="219" t="s">
        <v>554</v>
      </c>
      <c r="H2629" s="244">
        <v>42643</v>
      </c>
      <c r="I2629" s="219" t="s">
        <v>493</v>
      </c>
      <c r="J2629" s="219" t="s">
        <v>626</v>
      </c>
      <c r="K2629" s="219" t="s">
        <v>558</v>
      </c>
      <c r="L2629" s="219" t="s">
        <v>563</v>
      </c>
      <c r="M2629" s="236">
        <v>9.1</v>
      </c>
      <c r="N2629" s="229" t="s">
        <v>221</v>
      </c>
      <c r="O2629" s="250">
        <f>'MMA Rev-Exp Region 8'!V$63</f>
        <v>0</v>
      </c>
      <c r="P2629" s="250">
        <f>'MMA Rev-Exp Region 8'!W$63</f>
        <v>0</v>
      </c>
      <c r="Q2629" s="250">
        <f>'MMA Rev-Exp Region 8'!X$63</f>
        <v>0</v>
      </c>
      <c r="R2629" s="250">
        <f>'MMA Rev-Exp Region 8'!Y$63</f>
        <v>0</v>
      </c>
      <c r="S2629" s="250">
        <f>'MMA Rev-Exp Region 8'!Z$63</f>
        <v>0</v>
      </c>
      <c r="T2629" s="250">
        <f>'MMA Rev-Exp Region 8'!AA$63</f>
        <v>0</v>
      </c>
      <c r="U2629" s="250">
        <f>'MMA Rev-Exp Region 8'!AB$63</f>
        <v>0</v>
      </c>
      <c r="V2629" s="250">
        <f>'MMA Rev-Exp Region 8'!AC$63</f>
        <v>0</v>
      </c>
      <c r="W2629" s="250">
        <f>'MMA Rev-Exp Region 8'!AD$63</f>
        <v>0</v>
      </c>
    </row>
    <row r="2630" spans="5:23" x14ac:dyDescent="0.3">
      <c r="E2630" s="243">
        <f>Jurat!I$1</f>
        <v>0</v>
      </c>
      <c r="F2630" s="244">
        <f>Jurat!D$33</f>
        <v>0</v>
      </c>
      <c r="G2630" s="219" t="s">
        <v>554</v>
      </c>
      <c r="H2630" s="244">
        <v>42643</v>
      </c>
      <c r="I2630" s="219" t="s">
        <v>493</v>
      </c>
      <c r="J2630" s="219" t="s">
        <v>626</v>
      </c>
      <c r="K2630" s="219" t="s">
        <v>558</v>
      </c>
      <c r="L2630" s="219" t="s">
        <v>563</v>
      </c>
      <c r="M2630" s="236" t="s">
        <v>118</v>
      </c>
      <c r="N2630" s="229" t="s">
        <v>222</v>
      </c>
      <c r="O2630" s="250">
        <f>'MMA Rev-Exp Region 8'!V$64</f>
        <v>0</v>
      </c>
      <c r="P2630" s="250">
        <f>'MMA Rev-Exp Region 8'!W$64</f>
        <v>0</v>
      </c>
      <c r="Q2630" s="250">
        <f>'MMA Rev-Exp Region 8'!X$64</f>
        <v>0</v>
      </c>
      <c r="R2630" s="250">
        <f>'MMA Rev-Exp Region 8'!Y$64</f>
        <v>0</v>
      </c>
      <c r="S2630" s="250">
        <f>'MMA Rev-Exp Region 8'!Z$64</f>
        <v>0</v>
      </c>
      <c r="T2630" s="250">
        <f>'MMA Rev-Exp Region 8'!AA$64</f>
        <v>0</v>
      </c>
      <c r="U2630" s="250">
        <f>'MMA Rev-Exp Region 8'!AB$64</f>
        <v>0</v>
      </c>
      <c r="V2630" s="250">
        <f>'MMA Rev-Exp Region 8'!AC$64</f>
        <v>0</v>
      </c>
      <c r="W2630" s="250">
        <f>'MMA Rev-Exp Region 8'!AD$64</f>
        <v>0</v>
      </c>
    </row>
    <row r="2631" spans="5:23" x14ac:dyDescent="0.3">
      <c r="E2631" s="243">
        <f>Jurat!I$1</f>
        <v>0</v>
      </c>
      <c r="F2631" s="244">
        <f>Jurat!D$33</f>
        <v>0</v>
      </c>
      <c r="G2631" s="219" t="s">
        <v>554</v>
      </c>
      <c r="H2631" s="244">
        <v>42643</v>
      </c>
      <c r="I2631" s="219" t="s">
        <v>493</v>
      </c>
      <c r="J2631" s="219" t="s">
        <v>626</v>
      </c>
      <c r="K2631" s="219" t="s">
        <v>558</v>
      </c>
      <c r="L2631" s="219" t="s">
        <v>563</v>
      </c>
      <c r="M2631" s="236" t="s">
        <v>119</v>
      </c>
      <c r="N2631" s="229" t="s">
        <v>223</v>
      </c>
      <c r="O2631" s="250">
        <f>'MMA Rev-Exp Region 8'!V$65</f>
        <v>0</v>
      </c>
      <c r="P2631" s="250">
        <f>'MMA Rev-Exp Region 8'!W$65</f>
        <v>0</v>
      </c>
      <c r="Q2631" s="250">
        <f>'MMA Rev-Exp Region 8'!X$65</f>
        <v>0</v>
      </c>
      <c r="R2631" s="250">
        <f>'MMA Rev-Exp Region 8'!Y$65</f>
        <v>0</v>
      </c>
      <c r="S2631" s="250">
        <f>'MMA Rev-Exp Region 8'!Z$65</f>
        <v>0</v>
      </c>
      <c r="T2631" s="250">
        <f>'MMA Rev-Exp Region 8'!AA$65</f>
        <v>0</v>
      </c>
      <c r="U2631" s="250">
        <f>'MMA Rev-Exp Region 8'!AB$65</f>
        <v>0</v>
      </c>
      <c r="V2631" s="250">
        <f>'MMA Rev-Exp Region 8'!AC$65</f>
        <v>0</v>
      </c>
      <c r="W2631" s="250">
        <f>'MMA Rev-Exp Region 8'!AD$65</f>
        <v>0</v>
      </c>
    </row>
    <row r="2632" spans="5:23" x14ac:dyDescent="0.3">
      <c r="E2632" s="243">
        <f>Jurat!I$1</f>
        <v>0</v>
      </c>
      <c r="F2632" s="244">
        <f>Jurat!D$33</f>
        <v>0</v>
      </c>
      <c r="G2632" s="219" t="s">
        <v>554</v>
      </c>
      <c r="H2632" s="244">
        <v>42643</v>
      </c>
      <c r="I2632" s="219" t="s">
        <v>493</v>
      </c>
      <c r="J2632" s="219" t="s">
        <v>626</v>
      </c>
      <c r="K2632" s="219" t="s">
        <v>558</v>
      </c>
      <c r="L2632" s="219" t="s">
        <v>563</v>
      </c>
      <c r="M2632" s="236" t="s">
        <v>120</v>
      </c>
      <c r="N2632" s="229" t="s">
        <v>176</v>
      </c>
      <c r="O2632" s="250">
        <f>'MMA Rev-Exp Region 8'!V$66</f>
        <v>0</v>
      </c>
      <c r="P2632" s="250">
        <f>'MMA Rev-Exp Region 8'!W$66</f>
        <v>0</v>
      </c>
      <c r="Q2632" s="250">
        <f>'MMA Rev-Exp Region 8'!X$66</f>
        <v>0</v>
      </c>
      <c r="R2632" s="250">
        <f>'MMA Rev-Exp Region 8'!Y$66</f>
        <v>0</v>
      </c>
      <c r="S2632" s="250">
        <f>'MMA Rev-Exp Region 8'!Z$66</f>
        <v>0</v>
      </c>
      <c r="T2632" s="250">
        <f>'MMA Rev-Exp Region 8'!AA$66</f>
        <v>0</v>
      </c>
      <c r="U2632" s="250">
        <f>'MMA Rev-Exp Region 8'!AB$66</f>
        <v>0</v>
      </c>
      <c r="V2632" s="250">
        <f>'MMA Rev-Exp Region 8'!AC$66</f>
        <v>0</v>
      </c>
      <c r="W2632" s="250">
        <f>'MMA Rev-Exp Region 8'!AD$66</f>
        <v>0</v>
      </c>
    </row>
    <row r="2633" spans="5:23" x14ac:dyDescent="0.3">
      <c r="E2633" s="243">
        <f>Jurat!I$1</f>
        <v>0</v>
      </c>
      <c r="F2633" s="244">
        <f>Jurat!D$33</f>
        <v>0</v>
      </c>
      <c r="G2633" s="219" t="s">
        <v>554</v>
      </c>
      <c r="H2633" s="244">
        <v>42643</v>
      </c>
      <c r="I2633" s="219" t="s">
        <v>493</v>
      </c>
      <c r="J2633" s="219" t="s">
        <v>626</v>
      </c>
      <c r="K2633" s="219" t="s">
        <v>558</v>
      </c>
      <c r="L2633" s="219" t="s">
        <v>563</v>
      </c>
      <c r="M2633" s="236" t="s">
        <v>121</v>
      </c>
      <c r="N2633" s="229" t="s">
        <v>146</v>
      </c>
      <c r="O2633" s="250">
        <f>'MMA Rev-Exp Region 8'!V$67</f>
        <v>0</v>
      </c>
      <c r="P2633" s="250">
        <f>'MMA Rev-Exp Region 8'!W$67</f>
        <v>0</v>
      </c>
      <c r="Q2633" s="250">
        <f>'MMA Rev-Exp Region 8'!X$67</f>
        <v>0</v>
      </c>
      <c r="R2633" s="250">
        <f>'MMA Rev-Exp Region 8'!Y$67</f>
        <v>0</v>
      </c>
      <c r="S2633" s="250">
        <f>'MMA Rev-Exp Region 8'!Z$67</f>
        <v>0</v>
      </c>
      <c r="T2633" s="250">
        <f>'MMA Rev-Exp Region 8'!AA$67</f>
        <v>0</v>
      </c>
      <c r="U2633" s="250">
        <f>'MMA Rev-Exp Region 8'!AB$67</f>
        <v>0</v>
      </c>
      <c r="V2633" s="250">
        <f>'MMA Rev-Exp Region 8'!AC$67</f>
        <v>0</v>
      </c>
      <c r="W2633" s="250">
        <f>'MMA Rev-Exp Region 8'!AD$67</f>
        <v>0</v>
      </c>
    </row>
    <row r="2634" spans="5:23" x14ac:dyDescent="0.3">
      <c r="E2634" s="243">
        <f>Jurat!I$1</f>
        <v>0</v>
      </c>
      <c r="F2634" s="244">
        <f>Jurat!D$33</f>
        <v>0</v>
      </c>
      <c r="G2634" s="219" t="s">
        <v>554</v>
      </c>
      <c r="H2634" s="244">
        <v>42643</v>
      </c>
      <c r="I2634" s="219" t="s">
        <v>493</v>
      </c>
      <c r="J2634" s="219" t="s">
        <v>626</v>
      </c>
      <c r="K2634" s="219" t="s">
        <v>558</v>
      </c>
      <c r="L2634" s="219" t="s">
        <v>563</v>
      </c>
      <c r="M2634" s="236" t="s">
        <v>122</v>
      </c>
      <c r="N2634" s="229" t="s">
        <v>178</v>
      </c>
      <c r="O2634" s="250">
        <f>'MMA Rev-Exp Region 8'!V$68</f>
        <v>0</v>
      </c>
      <c r="P2634" s="250">
        <f>'MMA Rev-Exp Region 8'!W$68</f>
        <v>0</v>
      </c>
      <c r="Q2634" s="250">
        <f>'MMA Rev-Exp Region 8'!X$68</f>
        <v>0</v>
      </c>
      <c r="R2634" s="250">
        <f>'MMA Rev-Exp Region 8'!Y$68</f>
        <v>0</v>
      </c>
      <c r="S2634" s="250">
        <f>'MMA Rev-Exp Region 8'!Z$68</f>
        <v>0</v>
      </c>
      <c r="T2634" s="250">
        <f>'MMA Rev-Exp Region 8'!AA$68</f>
        <v>0</v>
      </c>
      <c r="U2634" s="250">
        <f>'MMA Rev-Exp Region 8'!AB$68</f>
        <v>0</v>
      </c>
      <c r="V2634" s="250">
        <f>'MMA Rev-Exp Region 8'!AC$68</f>
        <v>0</v>
      </c>
      <c r="W2634" s="250">
        <f>'MMA Rev-Exp Region 8'!AD$68</f>
        <v>0</v>
      </c>
    </row>
    <row r="2635" spans="5:23" x14ac:dyDescent="0.3">
      <c r="E2635" s="243">
        <f>Jurat!I$1</f>
        <v>0</v>
      </c>
      <c r="F2635" s="244">
        <f>Jurat!D$33</f>
        <v>0</v>
      </c>
      <c r="G2635" s="219" t="s">
        <v>554</v>
      </c>
      <c r="H2635" s="244">
        <v>42643</v>
      </c>
      <c r="I2635" s="219" t="s">
        <v>493</v>
      </c>
      <c r="J2635" s="219" t="s">
        <v>626</v>
      </c>
      <c r="K2635" s="219" t="s">
        <v>558</v>
      </c>
      <c r="L2635" s="219" t="s">
        <v>563</v>
      </c>
      <c r="M2635" s="236" t="s">
        <v>123</v>
      </c>
      <c r="N2635" s="229" t="s">
        <v>585</v>
      </c>
      <c r="O2635" s="250">
        <f>'MMA Rev-Exp Region 8'!V$69</f>
        <v>0</v>
      </c>
      <c r="P2635" s="250">
        <f>'MMA Rev-Exp Region 8'!W$69</f>
        <v>0</v>
      </c>
      <c r="Q2635" s="250">
        <f>'MMA Rev-Exp Region 8'!X$69</f>
        <v>0</v>
      </c>
      <c r="R2635" s="250">
        <f>'MMA Rev-Exp Region 8'!Y$69</f>
        <v>0</v>
      </c>
      <c r="S2635" s="250">
        <f>'MMA Rev-Exp Region 8'!Z$69</f>
        <v>0</v>
      </c>
      <c r="T2635" s="250">
        <f>'MMA Rev-Exp Region 8'!AA$69</f>
        <v>0</v>
      </c>
      <c r="U2635" s="250">
        <f>'MMA Rev-Exp Region 8'!AB$69</f>
        <v>0</v>
      </c>
      <c r="V2635" s="250">
        <f>'MMA Rev-Exp Region 8'!AC$69</f>
        <v>0</v>
      </c>
      <c r="W2635" s="250">
        <f>'MMA Rev-Exp Region 8'!AD$69</f>
        <v>0</v>
      </c>
    </row>
    <row r="2636" spans="5:23" x14ac:dyDescent="0.3">
      <c r="E2636" s="243">
        <f>Jurat!I$1</f>
        <v>0</v>
      </c>
      <c r="F2636" s="244">
        <f>Jurat!D$33</f>
        <v>0</v>
      </c>
      <c r="G2636" s="219" t="s">
        <v>554</v>
      </c>
      <c r="H2636" s="244">
        <v>42643</v>
      </c>
      <c r="I2636" s="219" t="s">
        <v>493</v>
      </c>
      <c r="J2636" s="219" t="s">
        <v>626</v>
      </c>
      <c r="K2636" s="219" t="s">
        <v>558</v>
      </c>
      <c r="L2636" s="219" t="s">
        <v>6</v>
      </c>
      <c r="M2636" s="236" t="s">
        <v>129</v>
      </c>
      <c r="N2636" s="229" t="s">
        <v>224</v>
      </c>
      <c r="O2636" s="250">
        <f>'MMA Rev-Exp Region 8'!V$71</f>
        <v>0</v>
      </c>
      <c r="P2636" s="250">
        <f>'MMA Rev-Exp Region 8'!W$71</f>
        <v>0</v>
      </c>
      <c r="Q2636" s="250">
        <f>'MMA Rev-Exp Region 8'!X$71</f>
        <v>0</v>
      </c>
      <c r="R2636" s="250">
        <f>'MMA Rev-Exp Region 8'!Y$71</f>
        <v>0</v>
      </c>
      <c r="S2636" s="250">
        <f>'MMA Rev-Exp Region 8'!Z$71</f>
        <v>0</v>
      </c>
      <c r="T2636" s="250">
        <f>'MMA Rev-Exp Region 8'!AA$71</f>
        <v>0</v>
      </c>
      <c r="U2636" s="250">
        <f>'MMA Rev-Exp Region 8'!AB$71</f>
        <v>0</v>
      </c>
      <c r="V2636" s="250">
        <f>'MMA Rev-Exp Region 8'!AC$71</f>
        <v>0</v>
      </c>
      <c r="W2636" s="250">
        <f>'MMA Rev-Exp Region 8'!AD$71</f>
        <v>0</v>
      </c>
    </row>
    <row r="2637" spans="5:23" x14ac:dyDescent="0.3">
      <c r="E2637" s="243">
        <f>Jurat!I$1</f>
        <v>0</v>
      </c>
      <c r="F2637" s="244">
        <f>Jurat!D$33</f>
        <v>0</v>
      </c>
      <c r="G2637" s="219" t="s">
        <v>554</v>
      </c>
      <c r="H2637" s="244">
        <v>42643</v>
      </c>
      <c r="I2637" s="219" t="s">
        <v>493</v>
      </c>
      <c r="J2637" s="219" t="s">
        <v>626</v>
      </c>
      <c r="K2637" s="219" t="s">
        <v>558</v>
      </c>
      <c r="L2637" s="219" t="s">
        <v>6</v>
      </c>
      <c r="M2637" s="236" t="s">
        <v>50</v>
      </c>
      <c r="N2637" s="229" t="s">
        <v>179</v>
      </c>
      <c r="O2637" s="250">
        <f>'MMA Rev-Exp Region 8'!V$72</f>
        <v>0</v>
      </c>
      <c r="P2637" s="250">
        <f>'MMA Rev-Exp Region 8'!W$72</f>
        <v>0</v>
      </c>
      <c r="Q2637" s="250">
        <f>'MMA Rev-Exp Region 8'!X$72</f>
        <v>0</v>
      </c>
      <c r="R2637" s="250">
        <f>'MMA Rev-Exp Region 8'!Y$72</f>
        <v>0</v>
      </c>
      <c r="S2637" s="250">
        <f>'MMA Rev-Exp Region 8'!Z$72</f>
        <v>0</v>
      </c>
      <c r="T2637" s="250">
        <f>'MMA Rev-Exp Region 8'!AA$72</f>
        <v>0</v>
      </c>
      <c r="U2637" s="250">
        <f>'MMA Rev-Exp Region 8'!AB$72</f>
        <v>0</v>
      </c>
      <c r="V2637" s="250">
        <f>'MMA Rev-Exp Region 8'!AC$72</f>
        <v>0</v>
      </c>
      <c r="W2637" s="250">
        <f>'MMA Rev-Exp Region 8'!AD$72</f>
        <v>0</v>
      </c>
    </row>
    <row r="2638" spans="5:23" x14ac:dyDescent="0.3">
      <c r="E2638" s="243">
        <f>Jurat!I$1</f>
        <v>0</v>
      </c>
      <c r="F2638" s="244">
        <f>Jurat!D$33</f>
        <v>0</v>
      </c>
      <c r="G2638" s="219" t="s">
        <v>554</v>
      </c>
      <c r="H2638" s="244">
        <v>42643</v>
      </c>
      <c r="I2638" s="219" t="s">
        <v>493</v>
      </c>
      <c r="J2638" s="219" t="s">
        <v>626</v>
      </c>
      <c r="K2638" s="219" t="s">
        <v>558</v>
      </c>
      <c r="L2638" s="219" t="s">
        <v>6</v>
      </c>
      <c r="M2638" s="236" t="s">
        <v>51</v>
      </c>
      <c r="N2638" s="229" t="s">
        <v>180</v>
      </c>
      <c r="O2638" s="250">
        <f>'MMA Rev-Exp Region 8'!V$73</f>
        <v>0</v>
      </c>
      <c r="P2638" s="250">
        <f>'MMA Rev-Exp Region 8'!W$73</f>
        <v>0</v>
      </c>
      <c r="Q2638" s="250">
        <f>'MMA Rev-Exp Region 8'!X$73</f>
        <v>0</v>
      </c>
      <c r="R2638" s="250">
        <f>'MMA Rev-Exp Region 8'!Y$73</f>
        <v>0</v>
      </c>
      <c r="S2638" s="250">
        <f>'MMA Rev-Exp Region 8'!Z$73</f>
        <v>0</v>
      </c>
      <c r="T2638" s="250">
        <f>'MMA Rev-Exp Region 8'!AA$73</f>
        <v>0</v>
      </c>
      <c r="U2638" s="250">
        <f>'MMA Rev-Exp Region 8'!AB$73</f>
        <v>0</v>
      </c>
      <c r="V2638" s="250">
        <f>'MMA Rev-Exp Region 8'!AC$73</f>
        <v>0</v>
      </c>
      <c r="W2638" s="250">
        <f>'MMA Rev-Exp Region 8'!AD$73</f>
        <v>0</v>
      </c>
    </row>
    <row r="2639" spans="5:23" x14ac:dyDescent="0.3">
      <c r="E2639" s="243">
        <f>Jurat!I$1</f>
        <v>0</v>
      </c>
      <c r="F2639" s="244">
        <f>Jurat!D$33</f>
        <v>0</v>
      </c>
      <c r="G2639" s="219" t="s">
        <v>554</v>
      </c>
      <c r="H2639" s="244">
        <v>42643</v>
      </c>
      <c r="I2639" s="219" t="s">
        <v>493</v>
      </c>
      <c r="J2639" s="219" t="s">
        <v>626</v>
      </c>
      <c r="K2639" s="219" t="s">
        <v>558</v>
      </c>
      <c r="L2639" s="219" t="s">
        <v>6</v>
      </c>
      <c r="M2639" s="236" t="s">
        <v>181</v>
      </c>
      <c r="N2639" s="229" t="s">
        <v>577</v>
      </c>
      <c r="O2639" s="250">
        <f>'MMA Rev-Exp Region 8'!V$74</f>
        <v>0</v>
      </c>
      <c r="P2639" s="250">
        <f>'MMA Rev-Exp Region 8'!W$74</f>
        <v>0</v>
      </c>
      <c r="Q2639" s="250">
        <f>'MMA Rev-Exp Region 8'!X$74</f>
        <v>0</v>
      </c>
      <c r="R2639" s="250">
        <f>'MMA Rev-Exp Region 8'!Y$74</f>
        <v>0</v>
      </c>
      <c r="S2639" s="250">
        <f>'MMA Rev-Exp Region 8'!Z$74</f>
        <v>0</v>
      </c>
      <c r="T2639" s="250">
        <f>'MMA Rev-Exp Region 8'!AA$74</f>
        <v>0</v>
      </c>
      <c r="U2639" s="250">
        <f>'MMA Rev-Exp Region 8'!AB$74</f>
        <v>0</v>
      </c>
      <c r="V2639" s="250">
        <f>'MMA Rev-Exp Region 8'!AC$74</f>
        <v>0</v>
      </c>
      <c r="W2639" s="250">
        <f>'MMA Rev-Exp Region 8'!AD$74</f>
        <v>0</v>
      </c>
    </row>
    <row r="2640" spans="5:23" x14ac:dyDescent="0.3">
      <c r="E2640" s="243">
        <f>Jurat!I$1</f>
        <v>0</v>
      </c>
      <c r="F2640" s="244">
        <f>Jurat!D$33</f>
        <v>0</v>
      </c>
      <c r="G2640" s="219" t="s">
        <v>554</v>
      </c>
      <c r="H2640" s="244">
        <v>42643</v>
      </c>
      <c r="I2640" s="219" t="s">
        <v>493</v>
      </c>
      <c r="J2640" s="219" t="s">
        <v>626</v>
      </c>
      <c r="K2640" s="219" t="s">
        <v>558</v>
      </c>
      <c r="L2640" s="219" t="s">
        <v>547</v>
      </c>
      <c r="M2640" s="237" t="s">
        <v>132</v>
      </c>
      <c r="N2640" s="228" t="s">
        <v>36</v>
      </c>
      <c r="O2640" s="250">
        <f>'MMA Rev-Exp Region 8'!V$80</f>
        <v>0</v>
      </c>
      <c r="P2640" s="250">
        <f>'MMA Rev-Exp Region 8'!W$80</f>
        <v>0</v>
      </c>
      <c r="Q2640" s="250">
        <f>'MMA Rev-Exp Region 8'!X$80</f>
        <v>0</v>
      </c>
      <c r="R2640" s="250">
        <f>'MMA Rev-Exp Region 8'!Y$80</f>
        <v>0</v>
      </c>
      <c r="S2640" s="250">
        <f>'MMA Rev-Exp Region 8'!Z$80</f>
        <v>0</v>
      </c>
      <c r="T2640" s="250">
        <f>'MMA Rev-Exp Region 8'!AA$80</f>
        <v>0</v>
      </c>
      <c r="U2640" s="250">
        <f>'MMA Rev-Exp Region 8'!AB$80</f>
        <v>0</v>
      </c>
      <c r="V2640" s="250">
        <f>'MMA Rev-Exp Region 8'!AC$80</f>
        <v>0</v>
      </c>
      <c r="W2640" s="250">
        <f>'MMA Rev-Exp Region 8'!AD$80</f>
        <v>0</v>
      </c>
    </row>
    <row r="2641" spans="5:23" x14ac:dyDescent="0.3">
      <c r="E2641" s="243">
        <f>Jurat!I$1</f>
        <v>0</v>
      </c>
      <c r="F2641" s="244">
        <f>Jurat!D$33</f>
        <v>0</v>
      </c>
      <c r="G2641" s="219" t="s">
        <v>554</v>
      </c>
      <c r="H2641" s="244">
        <v>42643</v>
      </c>
      <c r="I2641" s="219" t="s">
        <v>493</v>
      </c>
      <c r="J2641" s="219" t="s">
        <v>626</v>
      </c>
      <c r="K2641" s="219" t="s">
        <v>558</v>
      </c>
      <c r="L2641" s="219" t="s">
        <v>547</v>
      </c>
      <c r="M2641" s="237" t="s">
        <v>182</v>
      </c>
      <c r="N2641" s="228" t="s">
        <v>148</v>
      </c>
      <c r="O2641" s="250">
        <f>'MMA Rev-Exp Region 8'!V$81</f>
        <v>0</v>
      </c>
      <c r="P2641" s="250">
        <f>'MMA Rev-Exp Region 8'!W$81</f>
        <v>0</v>
      </c>
      <c r="Q2641" s="250">
        <f>'MMA Rev-Exp Region 8'!X$81</f>
        <v>0</v>
      </c>
      <c r="R2641" s="250">
        <f>'MMA Rev-Exp Region 8'!Y$81</f>
        <v>0</v>
      </c>
      <c r="S2641" s="250">
        <f>'MMA Rev-Exp Region 8'!Z$81</f>
        <v>0</v>
      </c>
      <c r="T2641" s="250">
        <f>'MMA Rev-Exp Region 8'!AA$81</f>
        <v>0</v>
      </c>
      <c r="U2641" s="250">
        <f>'MMA Rev-Exp Region 8'!AB$81</f>
        <v>0</v>
      </c>
      <c r="V2641" s="250">
        <f>'MMA Rev-Exp Region 8'!AC$81</f>
        <v>0</v>
      </c>
      <c r="W2641" s="250">
        <f>'MMA Rev-Exp Region 8'!AD$81</f>
        <v>0</v>
      </c>
    </row>
    <row r="2642" spans="5:23" x14ac:dyDescent="0.3">
      <c r="E2642" s="243">
        <f>Jurat!I$1</f>
        <v>0</v>
      </c>
      <c r="F2642" s="244">
        <f>Jurat!D$33</f>
        <v>0</v>
      </c>
      <c r="G2642" s="219" t="s">
        <v>554</v>
      </c>
      <c r="H2642" s="244">
        <v>42643</v>
      </c>
      <c r="I2642" s="219" t="s">
        <v>493</v>
      </c>
      <c r="J2642" s="219" t="s">
        <v>626</v>
      </c>
      <c r="K2642" s="219" t="s">
        <v>558</v>
      </c>
      <c r="L2642" s="219" t="s">
        <v>547</v>
      </c>
      <c r="M2642" s="237" t="s">
        <v>184</v>
      </c>
      <c r="N2642" s="228" t="s">
        <v>44</v>
      </c>
      <c r="O2642" s="250">
        <f>'MMA Rev-Exp Region 8'!V$83</f>
        <v>0</v>
      </c>
      <c r="P2642" s="250">
        <f>'MMA Rev-Exp Region 8'!W$83</f>
        <v>0</v>
      </c>
      <c r="Q2642" s="250">
        <f>'MMA Rev-Exp Region 8'!X$83</f>
        <v>0</v>
      </c>
      <c r="R2642" s="250">
        <f>'MMA Rev-Exp Region 8'!Y$83</f>
        <v>0</v>
      </c>
      <c r="S2642" s="250">
        <f>'MMA Rev-Exp Region 8'!Z$83</f>
        <v>0</v>
      </c>
      <c r="T2642" s="250">
        <f>'MMA Rev-Exp Region 8'!AA$83</f>
        <v>0</v>
      </c>
      <c r="U2642" s="250">
        <f>'MMA Rev-Exp Region 8'!AB$83</f>
        <v>0</v>
      </c>
      <c r="V2642" s="250">
        <f>'MMA Rev-Exp Region 8'!AC$83</f>
        <v>0</v>
      </c>
      <c r="W2642" s="250">
        <f>'MMA Rev-Exp Region 8'!AD$83</f>
        <v>0</v>
      </c>
    </row>
    <row r="2643" spans="5:23" x14ac:dyDescent="0.3">
      <c r="E2643" s="243">
        <f>Jurat!I$1</f>
        <v>0</v>
      </c>
      <c r="F2643" s="244">
        <f>Jurat!D$33</f>
        <v>0</v>
      </c>
      <c r="G2643" s="219" t="s">
        <v>554</v>
      </c>
      <c r="H2643" s="244">
        <v>42643</v>
      </c>
      <c r="I2643" s="219" t="s">
        <v>493</v>
      </c>
      <c r="J2643" s="219" t="s">
        <v>626</v>
      </c>
      <c r="K2643" s="219" t="s">
        <v>558</v>
      </c>
      <c r="L2643" s="219" t="s">
        <v>547</v>
      </c>
      <c r="M2643" s="237" t="s">
        <v>185</v>
      </c>
      <c r="N2643" s="228" t="s">
        <v>427</v>
      </c>
      <c r="O2643" s="250">
        <f>'MMA Rev-Exp Region 8'!V$84</f>
        <v>0</v>
      </c>
      <c r="P2643" s="250">
        <f>'MMA Rev-Exp Region 8'!W$84</f>
        <v>0</v>
      </c>
      <c r="Q2643" s="250">
        <f>'MMA Rev-Exp Region 8'!X$84</f>
        <v>0</v>
      </c>
      <c r="R2643" s="250">
        <f>'MMA Rev-Exp Region 8'!Y$84</f>
        <v>0</v>
      </c>
      <c r="S2643" s="250">
        <f>'MMA Rev-Exp Region 8'!Z$84</f>
        <v>0</v>
      </c>
      <c r="T2643" s="250">
        <f>'MMA Rev-Exp Region 8'!AA$84</f>
        <v>0</v>
      </c>
      <c r="U2643" s="250">
        <f>'MMA Rev-Exp Region 8'!AB$84</f>
        <v>0</v>
      </c>
      <c r="V2643" s="250">
        <f>'MMA Rev-Exp Region 8'!AC$84</f>
        <v>0</v>
      </c>
      <c r="W2643" s="250">
        <f>'MMA Rev-Exp Region 8'!AD$84</f>
        <v>0</v>
      </c>
    </row>
    <row r="2644" spans="5:23" x14ac:dyDescent="0.3">
      <c r="E2644" s="243">
        <f>Jurat!I$1</f>
        <v>0</v>
      </c>
      <c r="F2644" s="244">
        <f>Jurat!D$33</f>
        <v>0</v>
      </c>
      <c r="G2644" s="219" t="s">
        <v>554</v>
      </c>
      <c r="H2644" s="244">
        <v>42643</v>
      </c>
      <c r="I2644" s="219" t="s">
        <v>493</v>
      </c>
      <c r="J2644" s="219" t="s">
        <v>626</v>
      </c>
      <c r="K2644" s="219" t="s">
        <v>564</v>
      </c>
      <c r="L2644" s="219" t="s">
        <v>549</v>
      </c>
      <c r="M2644" s="236" t="s">
        <v>133</v>
      </c>
      <c r="N2644" s="228" t="s">
        <v>30</v>
      </c>
      <c r="O2644" s="250">
        <f>'MMA Rev-Exp Region 8'!V$89</f>
        <v>0</v>
      </c>
      <c r="P2644" s="250">
        <v>0</v>
      </c>
      <c r="Q2644" s="250">
        <v>0</v>
      </c>
      <c r="R2644" s="250">
        <v>0</v>
      </c>
      <c r="S2644" s="250">
        <v>0</v>
      </c>
      <c r="T2644" s="250">
        <v>0</v>
      </c>
      <c r="U2644" s="250">
        <v>0</v>
      </c>
      <c r="V2644" s="250">
        <v>0</v>
      </c>
      <c r="W2644" s="250">
        <v>0</v>
      </c>
    </row>
    <row r="2645" spans="5:23" x14ac:dyDescent="0.3">
      <c r="E2645" s="243">
        <f>Jurat!I$1</f>
        <v>0</v>
      </c>
      <c r="F2645" s="244">
        <f>Jurat!D$33</f>
        <v>0</v>
      </c>
      <c r="G2645" s="219" t="s">
        <v>554</v>
      </c>
      <c r="H2645" s="244">
        <v>42643</v>
      </c>
      <c r="I2645" s="219" t="s">
        <v>493</v>
      </c>
      <c r="J2645" s="219" t="s">
        <v>626</v>
      </c>
      <c r="K2645" s="219" t="s">
        <v>564</v>
      </c>
      <c r="L2645" s="219" t="s">
        <v>549</v>
      </c>
      <c r="M2645" s="236" t="s">
        <v>134</v>
      </c>
      <c r="N2645" s="231" t="s">
        <v>109</v>
      </c>
      <c r="O2645" s="250">
        <f>'MMA Rev-Exp Region 8'!V$90</f>
        <v>0</v>
      </c>
      <c r="P2645" s="250">
        <v>0</v>
      </c>
      <c r="Q2645" s="250">
        <v>0</v>
      </c>
      <c r="R2645" s="250">
        <v>0</v>
      </c>
      <c r="S2645" s="250">
        <v>0</v>
      </c>
      <c r="T2645" s="250">
        <v>0</v>
      </c>
      <c r="U2645" s="250">
        <v>0</v>
      </c>
      <c r="V2645" s="250">
        <v>0</v>
      </c>
      <c r="W2645" s="250">
        <v>0</v>
      </c>
    </row>
    <row r="2646" spans="5:23" x14ac:dyDescent="0.3">
      <c r="E2646" s="243">
        <f>Jurat!I$1</f>
        <v>0</v>
      </c>
      <c r="F2646" s="244">
        <f>Jurat!D$33</f>
        <v>0</v>
      </c>
      <c r="G2646" s="219" t="s">
        <v>554</v>
      </c>
      <c r="H2646" s="244">
        <v>42643</v>
      </c>
      <c r="I2646" s="219" t="s">
        <v>493</v>
      </c>
      <c r="J2646" s="219" t="s">
        <v>626</v>
      </c>
      <c r="K2646" s="219" t="s">
        <v>564</v>
      </c>
      <c r="L2646" s="219" t="s">
        <v>549</v>
      </c>
      <c r="M2646" s="236" t="s">
        <v>135</v>
      </c>
      <c r="N2646" s="228" t="s">
        <v>110</v>
      </c>
      <c r="O2646" s="250">
        <f>'MMA Rev-Exp Region 8'!V$91</f>
        <v>0</v>
      </c>
      <c r="P2646" s="250">
        <v>0</v>
      </c>
      <c r="Q2646" s="250">
        <v>0</v>
      </c>
      <c r="R2646" s="250">
        <v>0</v>
      </c>
      <c r="S2646" s="250">
        <v>0</v>
      </c>
      <c r="T2646" s="250">
        <v>0</v>
      </c>
      <c r="U2646" s="250">
        <v>0</v>
      </c>
      <c r="V2646" s="250">
        <v>0</v>
      </c>
      <c r="W2646" s="250">
        <v>0</v>
      </c>
    </row>
    <row r="2647" spans="5:23" x14ac:dyDescent="0.3">
      <c r="E2647" s="243">
        <f>Jurat!I$1</f>
        <v>0</v>
      </c>
      <c r="F2647" s="244">
        <f>Jurat!D$33</f>
        <v>0</v>
      </c>
      <c r="G2647" s="219" t="s">
        <v>554</v>
      </c>
      <c r="H2647" s="244">
        <v>42643</v>
      </c>
      <c r="I2647" s="219" t="s">
        <v>493</v>
      </c>
      <c r="J2647" s="219" t="s">
        <v>626</v>
      </c>
      <c r="K2647" s="219" t="s">
        <v>564</v>
      </c>
      <c r="L2647" s="219" t="s">
        <v>549</v>
      </c>
      <c r="M2647" s="239" t="s">
        <v>136</v>
      </c>
      <c r="N2647" s="228" t="s">
        <v>111</v>
      </c>
      <c r="O2647" s="250">
        <f>'MMA Rev-Exp Region 8'!V$92</f>
        <v>0</v>
      </c>
      <c r="P2647" s="250">
        <v>0</v>
      </c>
      <c r="Q2647" s="250">
        <v>0</v>
      </c>
      <c r="R2647" s="250">
        <v>0</v>
      </c>
      <c r="S2647" s="250">
        <v>0</v>
      </c>
      <c r="T2647" s="250">
        <v>0</v>
      </c>
      <c r="U2647" s="250">
        <v>0</v>
      </c>
      <c r="V2647" s="250">
        <v>0</v>
      </c>
      <c r="W2647" s="250">
        <v>0</v>
      </c>
    </row>
    <row r="2648" spans="5:23" x14ac:dyDescent="0.3">
      <c r="E2648" s="243">
        <f>Jurat!I$1</f>
        <v>0</v>
      </c>
      <c r="F2648" s="244">
        <f>Jurat!D$33</f>
        <v>0</v>
      </c>
      <c r="G2648" s="219" t="s">
        <v>554</v>
      </c>
      <c r="H2648" s="244">
        <v>42643</v>
      </c>
      <c r="I2648" s="219" t="s">
        <v>493</v>
      </c>
      <c r="J2648" s="219" t="s">
        <v>626</v>
      </c>
      <c r="K2648" s="219" t="s">
        <v>564</v>
      </c>
      <c r="L2648" s="219" t="s">
        <v>549</v>
      </c>
      <c r="M2648" s="239" t="s">
        <v>137</v>
      </c>
      <c r="N2648" s="228" t="s">
        <v>112</v>
      </c>
      <c r="O2648" s="250">
        <f>'MMA Rev-Exp Region 8'!V$93</f>
        <v>0</v>
      </c>
      <c r="P2648" s="250">
        <v>0</v>
      </c>
      <c r="Q2648" s="250">
        <v>0</v>
      </c>
      <c r="R2648" s="250">
        <v>0</v>
      </c>
      <c r="S2648" s="250">
        <v>0</v>
      </c>
      <c r="T2648" s="250">
        <v>0</v>
      </c>
      <c r="U2648" s="250">
        <v>0</v>
      </c>
      <c r="V2648" s="250">
        <v>0</v>
      </c>
      <c r="W2648" s="250">
        <v>0</v>
      </c>
    </row>
    <row r="2649" spans="5:23" x14ac:dyDescent="0.3">
      <c r="E2649" s="243">
        <f>Jurat!I$1</f>
        <v>0</v>
      </c>
      <c r="F2649" s="244">
        <f>Jurat!D$33</f>
        <v>0</v>
      </c>
      <c r="G2649" s="219" t="s">
        <v>554</v>
      </c>
      <c r="H2649" s="244">
        <v>42643</v>
      </c>
      <c r="I2649" s="219" t="s">
        <v>493</v>
      </c>
      <c r="J2649" s="219" t="s">
        <v>626</v>
      </c>
      <c r="K2649" s="219" t="s">
        <v>564</v>
      </c>
      <c r="L2649" s="219" t="s">
        <v>549</v>
      </c>
      <c r="M2649" s="236" t="s">
        <v>138</v>
      </c>
      <c r="N2649" s="231" t="s">
        <v>31</v>
      </c>
      <c r="O2649" s="250">
        <f>'MMA Rev-Exp Region 8'!V$94</f>
        <v>0</v>
      </c>
      <c r="P2649" s="250">
        <v>0</v>
      </c>
      <c r="Q2649" s="250">
        <v>0</v>
      </c>
      <c r="R2649" s="250">
        <v>0</v>
      </c>
      <c r="S2649" s="250">
        <v>0</v>
      </c>
      <c r="T2649" s="250">
        <v>0</v>
      </c>
      <c r="U2649" s="250">
        <v>0</v>
      </c>
      <c r="V2649" s="250">
        <v>0</v>
      </c>
      <c r="W2649" s="250">
        <v>0</v>
      </c>
    </row>
    <row r="2650" spans="5:23" x14ac:dyDescent="0.3">
      <c r="E2650" s="243">
        <f>Jurat!I$1</f>
        <v>0</v>
      </c>
      <c r="F2650" s="244">
        <f>Jurat!D$33</f>
        <v>0</v>
      </c>
      <c r="G2650" s="219" t="s">
        <v>554</v>
      </c>
      <c r="H2650" s="244">
        <v>42643</v>
      </c>
      <c r="I2650" s="219" t="s">
        <v>493</v>
      </c>
      <c r="J2650" s="219" t="s">
        <v>626</v>
      </c>
      <c r="K2650" s="219" t="s">
        <v>550</v>
      </c>
      <c r="L2650" s="219" t="s">
        <v>550</v>
      </c>
      <c r="M2650" s="237" t="s">
        <v>140</v>
      </c>
      <c r="N2650" s="231" t="s">
        <v>424</v>
      </c>
      <c r="O2650" s="250">
        <f>'MMA Rev-Exp Region 8'!V$96</f>
        <v>0</v>
      </c>
      <c r="P2650" s="250">
        <v>0</v>
      </c>
      <c r="Q2650" s="250">
        <v>0</v>
      </c>
      <c r="R2650" s="250">
        <v>0</v>
      </c>
      <c r="S2650" s="250">
        <v>0</v>
      </c>
      <c r="T2650" s="250">
        <v>0</v>
      </c>
      <c r="U2650" s="250">
        <v>0</v>
      </c>
      <c r="V2650" s="250">
        <v>0</v>
      </c>
      <c r="W2650" s="250">
        <v>0</v>
      </c>
    </row>
    <row r="2651" spans="5:23" x14ac:dyDescent="0.3">
      <c r="E2651" s="243">
        <f>Jurat!I$1</f>
        <v>0</v>
      </c>
      <c r="F2651" s="244">
        <f>Jurat!D$33</f>
        <v>0</v>
      </c>
      <c r="G2651" s="219" t="s">
        <v>554</v>
      </c>
      <c r="H2651" s="244">
        <v>42643</v>
      </c>
      <c r="I2651" s="219" t="s">
        <v>493</v>
      </c>
      <c r="J2651" s="219" t="s">
        <v>626</v>
      </c>
      <c r="K2651" s="219" t="s">
        <v>550</v>
      </c>
      <c r="L2651" s="219" t="s">
        <v>550</v>
      </c>
      <c r="M2651" s="237" t="s">
        <v>141</v>
      </c>
      <c r="N2651" s="231" t="s">
        <v>417</v>
      </c>
      <c r="O2651" s="250">
        <f>'MMA Rev-Exp Region 8'!V$97</f>
        <v>0</v>
      </c>
      <c r="P2651" s="250">
        <v>0</v>
      </c>
      <c r="Q2651" s="250">
        <v>0</v>
      </c>
      <c r="R2651" s="250">
        <v>0</v>
      </c>
      <c r="S2651" s="250">
        <v>0</v>
      </c>
      <c r="T2651" s="250">
        <v>0</v>
      </c>
      <c r="U2651" s="250">
        <v>0</v>
      </c>
      <c r="V2651" s="250">
        <v>0</v>
      </c>
      <c r="W2651" s="250">
        <v>0</v>
      </c>
    </row>
    <row r="2652" spans="5:23" ht="28.8" x14ac:dyDescent="0.3">
      <c r="E2652" s="243">
        <f>Jurat!I$1</f>
        <v>0</v>
      </c>
      <c r="F2652" s="244">
        <f>Jurat!D$33</f>
        <v>0</v>
      </c>
      <c r="G2652" s="219" t="s">
        <v>554</v>
      </c>
      <c r="H2652" s="244">
        <v>42643</v>
      </c>
      <c r="I2652" s="219" t="s">
        <v>493</v>
      </c>
      <c r="J2652" s="219" t="s">
        <v>626</v>
      </c>
      <c r="K2652" s="219" t="s">
        <v>550</v>
      </c>
      <c r="L2652" s="219" t="s">
        <v>550</v>
      </c>
      <c r="M2652" s="237" t="s">
        <v>142</v>
      </c>
      <c r="N2652" s="231" t="s">
        <v>197</v>
      </c>
      <c r="O2652" s="250">
        <f>'MMA Rev-Exp Region 8'!V$98</f>
        <v>0</v>
      </c>
      <c r="P2652" s="250">
        <v>0</v>
      </c>
      <c r="Q2652" s="250">
        <v>0</v>
      </c>
      <c r="R2652" s="250">
        <v>0</v>
      </c>
      <c r="S2652" s="250">
        <v>0</v>
      </c>
      <c r="T2652" s="250">
        <v>0</v>
      </c>
      <c r="U2652" s="250">
        <v>0</v>
      </c>
      <c r="V2652" s="250">
        <v>0</v>
      </c>
      <c r="W2652" s="250">
        <v>0</v>
      </c>
    </row>
    <row r="2653" spans="5:23" x14ac:dyDescent="0.3">
      <c r="E2653" s="243">
        <f>Jurat!I$1</f>
        <v>0</v>
      </c>
      <c r="F2653" s="244">
        <f>Jurat!D$33</f>
        <v>0</v>
      </c>
      <c r="G2653" s="219" t="s">
        <v>554</v>
      </c>
      <c r="H2653" s="244">
        <v>42643</v>
      </c>
      <c r="I2653" s="219" t="s">
        <v>493</v>
      </c>
      <c r="J2653" s="219" t="s">
        <v>627</v>
      </c>
      <c r="K2653" s="234" t="s">
        <v>29</v>
      </c>
      <c r="L2653" s="234" t="s">
        <v>29</v>
      </c>
      <c r="M2653" s="237" t="s">
        <v>325</v>
      </c>
      <c r="N2653" s="231" t="s">
        <v>29</v>
      </c>
      <c r="O2653" s="250">
        <f>'MMA Rev-Exp Region 8'!V$105</f>
        <v>0</v>
      </c>
      <c r="P2653" s="250">
        <v>0</v>
      </c>
      <c r="Q2653" s="250">
        <v>0</v>
      </c>
      <c r="R2653" s="250">
        <v>0</v>
      </c>
      <c r="S2653" s="250">
        <v>0</v>
      </c>
      <c r="T2653" s="250">
        <v>0</v>
      </c>
      <c r="U2653" s="250">
        <v>0</v>
      </c>
      <c r="V2653" s="250">
        <v>0</v>
      </c>
      <c r="W2653" s="250">
        <v>0</v>
      </c>
    </row>
    <row r="2654" spans="5:23" x14ac:dyDescent="0.3">
      <c r="E2654" s="243">
        <f>Jurat!I$1</f>
        <v>0</v>
      </c>
      <c r="F2654" s="244">
        <f>Jurat!D$33</f>
        <v>0</v>
      </c>
      <c r="G2654" s="219" t="s">
        <v>554</v>
      </c>
      <c r="H2654" s="244">
        <v>42643</v>
      </c>
      <c r="I2654" s="219" t="s">
        <v>493</v>
      </c>
      <c r="J2654" s="219" t="s">
        <v>628</v>
      </c>
      <c r="K2654" s="219" t="s">
        <v>629</v>
      </c>
      <c r="L2654" s="234" t="s">
        <v>629</v>
      </c>
      <c r="M2654" s="238" t="s">
        <v>327</v>
      </c>
      <c r="N2654" s="231" t="s">
        <v>419</v>
      </c>
      <c r="O2654" s="250">
        <f>'MMA Rev-Exp Region 8'!V$107</f>
        <v>0</v>
      </c>
      <c r="P2654" s="250">
        <v>0</v>
      </c>
      <c r="Q2654" s="250">
        <v>0</v>
      </c>
      <c r="R2654" s="250">
        <v>0</v>
      </c>
      <c r="S2654" s="250">
        <v>0</v>
      </c>
      <c r="T2654" s="250">
        <v>0</v>
      </c>
      <c r="U2654" s="250">
        <v>0</v>
      </c>
      <c r="V2654" s="250">
        <v>0</v>
      </c>
      <c r="W2654" s="250">
        <v>0</v>
      </c>
    </row>
    <row r="2655" spans="5:23" x14ac:dyDescent="0.3">
      <c r="E2655" s="243">
        <f>Jurat!I$1</f>
        <v>0</v>
      </c>
      <c r="F2655" s="244">
        <f>Jurat!D$33</f>
        <v>0</v>
      </c>
      <c r="G2655" s="219" t="s">
        <v>554</v>
      </c>
      <c r="H2655" s="244">
        <v>42643</v>
      </c>
      <c r="I2655" s="219" t="s">
        <v>493</v>
      </c>
      <c r="J2655" s="219" t="s">
        <v>627</v>
      </c>
      <c r="K2655" s="219" t="s">
        <v>630</v>
      </c>
      <c r="L2655" s="234" t="s">
        <v>630</v>
      </c>
      <c r="M2655" s="238" t="s">
        <v>201</v>
      </c>
      <c r="N2655" s="231" t="s">
        <v>421</v>
      </c>
      <c r="O2655" s="250">
        <f>'MMA Rev-Exp Region 8'!V$108</f>
        <v>0</v>
      </c>
      <c r="P2655" s="250">
        <v>0</v>
      </c>
      <c r="Q2655" s="250">
        <v>0</v>
      </c>
      <c r="R2655" s="250">
        <v>0</v>
      </c>
      <c r="S2655" s="250">
        <v>0</v>
      </c>
      <c r="T2655" s="250">
        <v>0</v>
      </c>
      <c r="U2655" s="250">
        <v>0</v>
      </c>
      <c r="V2655" s="250">
        <v>0</v>
      </c>
      <c r="W2655" s="250">
        <v>0</v>
      </c>
    </row>
    <row r="2656" spans="5:23" x14ac:dyDescent="0.3">
      <c r="E2656" s="243">
        <f>Jurat!I$1</f>
        <v>0</v>
      </c>
      <c r="F2656" s="244">
        <f>Jurat!D$33</f>
        <v>0</v>
      </c>
      <c r="G2656" s="219" t="s">
        <v>554</v>
      </c>
      <c r="H2656" s="244">
        <v>42643</v>
      </c>
      <c r="I2656" s="219" t="s">
        <v>493</v>
      </c>
      <c r="J2656" s="219" t="s">
        <v>627</v>
      </c>
      <c r="K2656" s="219" t="s">
        <v>630</v>
      </c>
      <c r="L2656" s="234" t="s">
        <v>630</v>
      </c>
      <c r="M2656" s="238" t="s">
        <v>202</v>
      </c>
      <c r="N2656" s="231" t="s">
        <v>420</v>
      </c>
      <c r="O2656" s="250">
        <f>'MMA Rev-Exp Region 8'!V$109</f>
        <v>0</v>
      </c>
      <c r="P2656" s="250">
        <v>0</v>
      </c>
      <c r="Q2656" s="250">
        <v>0</v>
      </c>
      <c r="R2656" s="250">
        <v>0</v>
      </c>
      <c r="S2656" s="250">
        <v>0</v>
      </c>
      <c r="T2656" s="250">
        <v>0</v>
      </c>
      <c r="U2656" s="250">
        <v>0</v>
      </c>
      <c r="V2656" s="250">
        <v>0</v>
      </c>
      <c r="W2656" s="250">
        <v>0</v>
      </c>
    </row>
    <row r="2657" spans="5:23" x14ac:dyDescent="0.3">
      <c r="E2657" s="243">
        <f>Jurat!I$1</f>
        <v>0</v>
      </c>
      <c r="F2657" s="244">
        <f>Jurat!D$33</f>
        <v>0</v>
      </c>
      <c r="G2657" s="219" t="s">
        <v>554</v>
      </c>
      <c r="H2657" s="244">
        <v>42643</v>
      </c>
      <c r="I2657" s="219" t="s">
        <v>493</v>
      </c>
      <c r="J2657" s="219" t="s">
        <v>627</v>
      </c>
      <c r="K2657" s="219" t="s">
        <v>630</v>
      </c>
      <c r="L2657" s="234" t="s">
        <v>630</v>
      </c>
      <c r="M2657" s="238" t="s">
        <v>203</v>
      </c>
      <c r="N2657" s="231" t="s">
        <v>28</v>
      </c>
      <c r="O2657" s="250">
        <f>'MMA Rev-Exp Region 8'!V$110</f>
        <v>0</v>
      </c>
      <c r="P2657" s="250">
        <v>0</v>
      </c>
      <c r="Q2657" s="250">
        <v>0</v>
      </c>
      <c r="R2657" s="250">
        <v>0</v>
      </c>
      <c r="S2657" s="250">
        <v>0</v>
      </c>
      <c r="T2657" s="250">
        <v>0</v>
      </c>
      <c r="U2657" s="250">
        <v>0</v>
      </c>
      <c r="V2657" s="250">
        <v>0</v>
      </c>
      <c r="W2657" s="250">
        <v>0</v>
      </c>
    </row>
    <row r="2658" spans="5:23" x14ac:dyDescent="0.3">
      <c r="E2658" s="243">
        <f>Jurat!I$1</f>
        <v>0</v>
      </c>
      <c r="F2658" s="244">
        <f>Jurat!D$33</f>
        <v>0</v>
      </c>
      <c r="G2658" s="219" t="s">
        <v>554</v>
      </c>
      <c r="H2658" s="244">
        <v>42643</v>
      </c>
      <c r="I2658" s="219" t="s">
        <v>493</v>
      </c>
      <c r="J2658" s="219" t="s">
        <v>627</v>
      </c>
      <c r="K2658" s="219" t="s">
        <v>630</v>
      </c>
      <c r="L2658" s="234" t="s">
        <v>630</v>
      </c>
      <c r="M2658" s="238" t="s">
        <v>204</v>
      </c>
      <c r="N2658" s="231" t="s">
        <v>205</v>
      </c>
      <c r="O2658" s="250">
        <f>'MMA Rev-Exp Region 8'!V$111</f>
        <v>0</v>
      </c>
      <c r="P2658" s="250">
        <v>0</v>
      </c>
      <c r="Q2658" s="250">
        <v>0</v>
      </c>
      <c r="R2658" s="250">
        <v>0</v>
      </c>
      <c r="S2658" s="250">
        <v>0</v>
      </c>
      <c r="T2658" s="250">
        <v>0</v>
      </c>
      <c r="U2658" s="250">
        <v>0</v>
      </c>
      <c r="V2658" s="250">
        <v>0</v>
      </c>
      <c r="W2658" s="250">
        <v>0</v>
      </c>
    </row>
    <row r="2659" spans="5:23" ht="28.8" x14ac:dyDescent="0.3">
      <c r="E2659" s="243">
        <f>Jurat!I$1</f>
        <v>0</v>
      </c>
      <c r="F2659" s="244">
        <f>Jurat!D$33</f>
        <v>0</v>
      </c>
      <c r="G2659" s="219" t="s">
        <v>554</v>
      </c>
      <c r="H2659" s="244">
        <v>42643</v>
      </c>
      <c r="I2659" s="219" t="s">
        <v>493</v>
      </c>
      <c r="J2659" s="219" t="s">
        <v>627</v>
      </c>
      <c r="K2659" s="219" t="s">
        <v>29</v>
      </c>
      <c r="L2659" s="234" t="s">
        <v>29</v>
      </c>
      <c r="M2659" s="238" t="s">
        <v>207</v>
      </c>
      <c r="N2659" s="231" t="s">
        <v>422</v>
      </c>
      <c r="O2659" s="250">
        <f>'MMA Rev-Exp Region 8'!V$113</f>
        <v>0</v>
      </c>
      <c r="P2659" s="250">
        <v>0</v>
      </c>
      <c r="Q2659" s="250">
        <v>0</v>
      </c>
      <c r="R2659" s="250">
        <v>0</v>
      </c>
      <c r="S2659" s="250">
        <v>0</v>
      </c>
      <c r="T2659" s="250">
        <v>0</v>
      </c>
      <c r="U2659" s="250">
        <v>0</v>
      </c>
      <c r="V2659" s="250">
        <v>0</v>
      </c>
      <c r="W2659" s="250">
        <v>0</v>
      </c>
    </row>
    <row r="2660" spans="5:23" x14ac:dyDescent="0.3">
      <c r="E2660" s="243">
        <f>Jurat!I$1</f>
        <v>0</v>
      </c>
      <c r="F2660" s="244">
        <f>Jurat!D$33</f>
        <v>0</v>
      </c>
      <c r="G2660" s="219" t="s">
        <v>554</v>
      </c>
      <c r="H2660" s="244">
        <v>42643</v>
      </c>
      <c r="I2660" s="219" t="s">
        <v>493</v>
      </c>
      <c r="J2660" s="219" t="s">
        <v>628</v>
      </c>
      <c r="K2660" s="219" t="s">
        <v>629</v>
      </c>
      <c r="L2660" s="234" t="s">
        <v>629</v>
      </c>
      <c r="M2660" s="238" t="s">
        <v>208</v>
      </c>
      <c r="N2660" s="231" t="s">
        <v>209</v>
      </c>
      <c r="O2660" s="250">
        <f>'MMA Rev-Exp Region 8'!V$114</f>
        <v>0</v>
      </c>
      <c r="P2660" s="250">
        <v>0</v>
      </c>
      <c r="Q2660" s="250">
        <v>0</v>
      </c>
      <c r="R2660" s="250">
        <v>0</v>
      </c>
      <c r="S2660" s="250">
        <v>0</v>
      </c>
      <c r="T2660" s="250">
        <v>0</v>
      </c>
      <c r="U2660" s="250">
        <v>0</v>
      </c>
      <c r="V2660" s="250">
        <v>0</v>
      </c>
      <c r="W2660" s="250">
        <v>0</v>
      </c>
    </row>
    <row r="2661" spans="5:23" x14ac:dyDescent="0.3">
      <c r="E2661" s="243">
        <f>Jurat!I$1</f>
        <v>0</v>
      </c>
      <c r="F2661" s="244">
        <f>Jurat!D$33</f>
        <v>0</v>
      </c>
      <c r="G2661" s="219" t="s">
        <v>554</v>
      </c>
      <c r="H2661" s="244">
        <v>42643</v>
      </c>
      <c r="I2661" s="219" t="s">
        <v>493</v>
      </c>
      <c r="J2661" s="219" t="s">
        <v>627</v>
      </c>
      <c r="K2661" s="219" t="s">
        <v>29</v>
      </c>
      <c r="L2661" s="234" t="s">
        <v>29</v>
      </c>
      <c r="M2661" s="238" t="s">
        <v>211</v>
      </c>
      <c r="N2661" s="231" t="s">
        <v>212</v>
      </c>
      <c r="O2661" s="250">
        <f>'MMA Rev-Exp Region 8'!V$115</f>
        <v>0</v>
      </c>
      <c r="P2661" s="250">
        <v>0</v>
      </c>
      <c r="Q2661" s="250">
        <v>0</v>
      </c>
      <c r="R2661" s="250">
        <v>0</v>
      </c>
      <c r="S2661" s="250">
        <v>0</v>
      </c>
      <c r="T2661" s="250">
        <v>0</v>
      </c>
      <c r="U2661" s="250">
        <v>0</v>
      </c>
      <c r="V2661" s="250">
        <v>0</v>
      </c>
      <c r="W2661" s="250">
        <v>0</v>
      </c>
    </row>
    <row r="2662" spans="5:23" x14ac:dyDescent="0.3">
      <c r="E2662" s="243">
        <f>Jurat!I$1</f>
        <v>0</v>
      </c>
      <c r="F2662" s="244">
        <f>Jurat!D$33</f>
        <v>0</v>
      </c>
      <c r="G2662" s="219" t="s">
        <v>555</v>
      </c>
      <c r="H2662" s="244">
        <v>42735</v>
      </c>
      <c r="I2662" s="219" t="s">
        <v>493</v>
      </c>
      <c r="J2662" s="219" t="s">
        <v>545</v>
      </c>
      <c r="K2662" s="219" t="s">
        <v>545</v>
      </c>
      <c r="L2662" s="219" t="s">
        <v>545</v>
      </c>
      <c r="M2662" s="219"/>
      <c r="N2662" s="224" t="s">
        <v>545</v>
      </c>
      <c r="O2662" s="250">
        <f>'MMA Rev-Exp Region 8'!AE$9</f>
        <v>0</v>
      </c>
      <c r="P2662" s="250">
        <f>'MMA Rev-Exp Region 8'!AF$9</f>
        <v>0</v>
      </c>
      <c r="Q2662" s="250">
        <f>'MMA Rev-Exp Region 8'!AG$9</f>
        <v>0</v>
      </c>
      <c r="R2662" s="250">
        <f>'MMA Rev-Exp Region 8'!AH$9</f>
        <v>0</v>
      </c>
      <c r="S2662" s="250">
        <f>'MMA Rev-Exp Region 8'!AI$9</f>
        <v>0</v>
      </c>
      <c r="T2662" s="250">
        <f>'MMA Rev-Exp Region 8'!AJ$9</f>
        <v>0</v>
      </c>
      <c r="U2662" s="250">
        <f>'MMA Rev-Exp Region 8'!AK$9</f>
        <v>0</v>
      </c>
      <c r="V2662" s="250">
        <f>'MMA Rev-Exp Region 8'!AL$9</f>
        <v>0</v>
      </c>
      <c r="W2662" s="250">
        <f>'MMA Rev-Exp Region 8'!AM$9</f>
        <v>0</v>
      </c>
    </row>
    <row r="2663" spans="5:23" x14ac:dyDescent="0.3">
      <c r="E2663" s="243">
        <f>Jurat!I$1</f>
        <v>0</v>
      </c>
      <c r="F2663" s="244">
        <f>Jurat!D$33</f>
        <v>0</v>
      </c>
      <c r="G2663" s="219" t="s">
        <v>555</v>
      </c>
      <c r="H2663" s="244">
        <v>42735</v>
      </c>
      <c r="I2663" s="219" t="s">
        <v>493</v>
      </c>
      <c r="J2663" s="219" t="s">
        <v>625</v>
      </c>
      <c r="K2663" s="219" t="s">
        <v>13</v>
      </c>
      <c r="L2663" s="219" t="s">
        <v>13</v>
      </c>
      <c r="M2663" s="235">
        <v>1.1000000000000001</v>
      </c>
      <c r="N2663" s="225" t="s">
        <v>13</v>
      </c>
      <c r="O2663" s="250">
        <f>'MMA Rev-Exp Region 8'!AE$11</f>
        <v>0</v>
      </c>
      <c r="P2663" s="250">
        <f>'MMA Rev-Exp Region 8'!AF$11</f>
        <v>0</v>
      </c>
      <c r="Q2663" s="250">
        <f>'MMA Rev-Exp Region 8'!AG$11</f>
        <v>0</v>
      </c>
      <c r="R2663" s="250">
        <f>'MMA Rev-Exp Region 8'!AH$11</f>
        <v>0</v>
      </c>
      <c r="S2663" s="250">
        <f>'MMA Rev-Exp Region 8'!AI$11</f>
        <v>0</v>
      </c>
      <c r="T2663" s="250">
        <f>'MMA Rev-Exp Region 8'!AJ$11</f>
        <v>0</v>
      </c>
      <c r="U2663" s="250">
        <f>'MMA Rev-Exp Region 8'!AK$11</f>
        <v>0</v>
      </c>
      <c r="V2663" s="250">
        <f>'MMA Rev-Exp Region 8'!AL$11</f>
        <v>0</v>
      </c>
      <c r="W2663" s="250">
        <f>'MMA Rev-Exp Region 8'!AM$11</f>
        <v>0</v>
      </c>
    </row>
    <row r="2664" spans="5:23" x14ac:dyDescent="0.3">
      <c r="E2664" s="243">
        <f>Jurat!I$1</f>
        <v>0</v>
      </c>
      <c r="F2664" s="244">
        <f>Jurat!D$33</f>
        <v>0</v>
      </c>
      <c r="G2664" s="219" t="s">
        <v>555</v>
      </c>
      <c r="H2664" s="244">
        <v>42735</v>
      </c>
      <c r="I2664" s="219" t="s">
        <v>493</v>
      </c>
      <c r="J2664" s="219" t="s">
        <v>625</v>
      </c>
      <c r="K2664" s="219" t="s">
        <v>631</v>
      </c>
      <c r="L2664" s="219" t="s">
        <v>632</v>
      </c>
      <c r="M2664" s="236">
        <v>1.2</v>
      </c>
      <c r="N2664" s="228" t="s">
        <v>19</v>
      </c>
      <c r="O2664" s="250">
        <f>'MMA Rev-Exp Region 8'!AE$12</f>
        <v>0</v>
      </c>
      <c r="P2664" s="250">
        <f>'MMA Rev-Exp Region 8'!AF$12</f>
        <v>0</v>
      </c>
      <c r="Q2664" s="250">
        <f>'MMA Rev-Exp Region 8'!AG$12</f>
        <v>0</v>
      </c>
      <c r="R2664" s="250">
        <f>'MMA Rev-Exp Region 8'!AH$12</f>
        <v>0</v>
      </c>
      <c r="S2664" s="250">
        <f>'MMA Rev-Exp Region 8'!AI$12</f>
        <v>0</v>
      </c>
      <c r="T2664" s="250">
        <f>'MMA Rev-Exp Region 8'!AJ$12</f>
        <v>0</v>
      </c>
      <c r="U2664" s="250">
        <f>'MMA Rev-Exp Region 8'!AK$12</f>
        <v>0</v>
      </c>
      <c r="V2664" s="250">
        <f>'MMA Rev-Exp Region 8'!AL$12</f>
        <v>0</v>
      </c>
      <c r="W2664" s="250">
        <f>'MMA Rev-Exp Region 8'!AM$12</f>
        <v>0</v>
      </c>
    </row>
    <row r="2665" spans="5:23" x14ac:dyDescent="0.3">
      <c r="E2665" s="243">
        <f>Jurat!I$1</f>
        <v>0</v>
      </c>
      <c r="F2665" s="244">
        <f>Jurat!D$33</f>
        <v>0</v>
      </c>
      <c r="G2665" s="219" t="s">
        <v>555</v>
      </c>
      <c r="H2665" s="244">
        <v>42735</v>
      </c>
      <c r="I2665" s="219" t="s">
        <v>493</v>
      </c>
      <c r="J2665" s="219" t="s">
        <v>625</v>
      </c>
      <c r="K2665" s="219" t="s">
        <v>631</v>
      </c>
      <c r="L2665" s="219" t="s">
        <v>633</v>
      </c>
      <c r="M2665" s="236" t="s">
        <v>70</v>
      </c>
      <c r="N2665" s="228" t="s">
        <v>449</v>
      </c>
      <c r="O2665" s="250">
        <f>'MMA Rev-Exp Region 8'!AE$13</f>
        <v>0</v>
      </c>
      <c r="P2665" s="250">
        <f>'MMA Rev-Exp Region 8'!AF$13</f>
        <v>0</v>
      </c>
      <c r="Q2665" s="250">
        <f>'MMA Rev-Exp Region 8'!AG$13</f>
        <v>0</v>
      </c>
      <c r="R2665" s="250">
        <f>'MMA Rev-Exp Region 8'!AH$13</f>
        <v>0</v>
      </c>
      <c r="S2665" s="250">
        <f>'MMA Rev-Exp Region 8'!AI$13</f>
        <v>0</v>
      </c>
      <c r="T2665" s="250">
        <f>'MMA Rev-Exp Region 8'!AJ$13</f>
        <v>0</v>
      </c>
      <c r="U2665" s="250">
        <f>'MMA Rev-Exp Region 8'!AK$13</f>
        <v>0</v>
      </c>
      <c r="V2665" s="250">
        <f>'MMA Rev-Exp Region 8'!AL$13</f>
        <v>0</v>
      </c>
      <c r="W2665" s="250">
        <f>'MMA Rev-Exp Region 8'!AM$13</f>
        <v>0</v>
      </c>
    </row>
    <row r="2666" spans="5:23" x14ac:dyDescent="0.3">
      <c r="E2666" s="243">
        <f>Jurat!I$1</f>
        <v>0</v>
      </c>
      <c r="F2666" s="244">
        <f>Jurat!D$33</f>
        <v>0</v>
      </c>
      <c r="G2666" s="219" t="s">
        <v>555</v>
      </c>
      <c r="H2666" s="244">
        <v>42735</v>
      </c>
      <c r="I2666" s="219" t="s">
        <v>493</v>
      </c>
      <c r="J2666" s="219" t="s">
        <v>625</v>
      </c>
      <c r="K2666" s="219" t="s">
        <v>631</v>
      </c>
      <c r="L2666" s="219" t="s">
        <v>634</v>
      </c>
      <c r="M2666" s="236" t="s">
        <v>71</v>
      </c>
      <c r="N2666" s="228" t="s">
        <v>160</v>
      </c>
      <c r="O2666" s="250">
        <f>'MMA Rev-Exp Region 8'!AE$14</f>
        <v>0</v>
      </c>
      <c r="P2666" s="250">
        <f>'MMA Rev-Exp Region 8'!AF$14</f>
        <v>0</v>
      </c>
      <c r="Q2666" s="250">
        <f>'MMA Rev-Exp Region 8'!AG$14</f>
        <v>0</v>
      </c>
      <c r="R2666" s="250">
        <f>'MMA Rev-Exp Region 8'!AH$14</f>
        <v>0</v>
      </c>
      <c r="S2666" s="250">
        <f>'MMA Rev-Exp Region 8'!AI$14</f>
        <v>0</v>
      </c>
      <c r="T2666" s="250">
        <f>'MMA Rev-Exp Region 8'!AJ$14</f>
        <v>0</v>
      </c>
      <c r="U2666" s="250">
        <f>'MMA Rev-Exp Region 8'!AK$14</f>
        <v>0</v>
      </c>
      <c r="V2666" s="250">
        <f>'MMA Rev-Exp Region 8'!AL$14</f>
        <v>0</v>
      </c>
      <c r="W2666" s="250">
        <f>'MMA Rev-Exp Region 8'!AM$14</f>
        <v>0</v>
      </c>
    </row>
    <row r="2667" spans="5:23" x14ac:dyDescent="0.3">
      <c r="E2667" s="243">
        <f>Jurat!I$1</f>
        <v>0</v>
      </c>
      <c r="F2667" s="244">
        <f>Jurat!D$33</f>
        <v>0</v>
      </c>
      <c r="G2667" s="219" t="s">
        <v>555</v>
      </c>
      <c r="H2667" s="244">
        <v>42735</v>
      </c>
      <c r="I2667" s="219" t="s">
        <v>493</v>
      </c>
      <c r="J2667" s="219" t="s">
        <v>625</v>
      </c>
      <c r="K2667" s="219" t="s">
        <v>14</v>
      </c>
      <c r="L2667" s="219" t="s">
        <v>635</v>
      </c>
      <c r="M2667" s="236" t="s">
        <v>104</v>
      </c>
      <c r="N2667" s="228" t="s">
        <v>161</v>
      </c>
      <c r="O2667" s="250">
        <f>'MMA Rev-Exp Region 8'!AE$15</f>
        <v>0</v>
      </c>
      <c r="P2667" s="250">
        <f>'MMA Rev-Exp Region 8'!AF$15</f>
        <v>0</v>
      </c>
      <c r="Q2667" s="250">
        <f>'MMA Rev-Exp Region 8'!AG$15</f>
        <v>0</v>
      </c>
      <c r="R2667" s="250">
        <f>'MMA Rev-Exp Region 8'!AH$15</f>
        <v>0</v>
      </c>
      <c r="S2667" s="250">
        <f>'MMA Rev-Exp Region 8'!AI$15</f>
        <v>0</v>
      </c>
      <c r="T2667" s="250">
        <f>'MMA Rev-Exp Region 8'!AJ$15</f>
        <v>0</v>
      </c>
      <c r="U2667" s="250">
        <f>'MMA Rev-Exp Region 8'!AK$15</f>
        <v>0</v>
      </c>
      <c r="V2667" s="250">
        <f>'MMA Rev-Exp Region 8'!AL$15</f>
        <v>0</v>
      </c>
      <c r="W2667" s="250">
        <f>'MMA Rev-Exp Region 8'!AM$15</f>
        <v>0</v>
      </c>
    </row>
    <row r="2668" spans="5:23" x14ac:dyDescent="0.3">
      <c r="E2668" s="243">
        <f>Jurat!I$1</f>
        <v>0</v>
      </c>
      <c r="F2668" s="244">
        <f>Jurat!D$33</f>
        <v>0</v>
      </c>
      <c r="G2668" s="219" t="s">
        <v>555</v>
      </c>
      <c r="H2668" s="244">
        <v>42735</v>
      </c>
      <c r="I2668" s="219" t="s">
        <v>493</v>
      </c>
      <c r="J2668" s="219" t="s">
        <v>625</v>
      </c>
      <c r="K2668" s="219" t="s">
        <v>14</v>
      </c>
      <c r="L2668" s="219" t="s">
        <v>14</v>
      </c>
      <c r="M2668" s="236" t="s">
        <v>39</v>
      </c>
      <c r="N2668" s="228" t="s">
        <v>14</v>
      </c>
      <c r="O2668" s="250">
        <f>'MMA Rev-Exp Region 8'!AE$16</f>
        <v>0</v>
      </c>
      <c r="P2668" s="250">
        <f>'MMA Rev-Exp Region 8'!AF$16</f>
        <v>0</v>
      </c>
      <c r="Q2668" s="250">
        <f>'MMA Rev-Exp Region 8'!AG$16</f>
        <v>0</v>
      </c>
      <c r="R2668" s="250">
        <f>'MMA Rev-Exp Region 8'!AH$16</f>
        <v>0</v>
      </c>
      <c r="S2668" s="250">
        <f>'MMA Rev-Exp Region 8'!AI$16</f>
        <v>0</v>
      </c>
      <c r="T2668" s="250">
        <f>'MMA Rev-Exp Region 8'!AJ$16</f>
        <v>0</v>
      </c>
      <c r="U2668" s="250">
        <f>'MMA Rev-Exp Region 8'!AK$16</f>
        <v>0</v>
      </c>
      <c r="V2668" s="250">
        <f>'MMA Rev-Exp Region 8'!AL$16</f>
        <v>0</v>
      </c>
      <c r="W2668" s="250">
        <f>'MMA Rev-Exp Region 8'!AM$16</f>
        <v>0</v>
      </c>
    </row>
    <row r="2669" spans="5:23" x14ac:dyDescent="0.3">
      <c r="E2669" s="243">
        <f>Jurat!I$1</f>
        <v>0</v>
      </c>
      <c r="F2669" s="244">
        <f>Jurat!D$33</f>
        <v>0</v>
      </c>
      <c r="G2669" s="219" t="s">
        <v>555</v>
      </c>
      <c r="H2669" s="244">
        <v>42735</v>
      </c>
      <c r="I2669" s="219" t="s">
        <v>493</v>
      </c>
      <c r="J2669" s="219" t="s">
        <v>626</v>
      </c>
      <c r="K2669" s="219" t="s">
        <v>558</v>
      </c>
      <c r="L2669" s="219" t="s">
        <v>0</v>
      </c>
      <c r="M2669" s="236">
        <v>2.1</v>
      </c>
      <c r="N2669" s="228" t="s">
        <v>162</v>
      </c>
      <c r="O2669" s="250">
        <f>'MMA Rev-Exp Region 8'!AE$20</f>
        <v>0</v>
      </c>
      <c r="P2669" s="250">
        <f>'MMA Rev-Exp Region 8'!AF$20</f>
        <v>0</v>
      </c>
      <c r="Q2669" s="250">
        <f>'MMA Rev-Exp Region 8'!AG$20</f>
        <v>0</v>
      </c>
      <c r="R2669" s="250">
        <f>'MMA Rev-Exp Region 8'!AH$20</f>
        <v>0</v>
      </c>
      <c r="S2669" s="250">
        <f>'MMA Rev-Exp Region 8'!AI$20</f>
        <v>0</v>
      </c>
      <c r="T2669" s="250">
        <f>'MMA Rev-Exp Region 8'!AJ$20</f>
        <v>0</v>
      </c>
      <c r="U2669" s="250">
        <f>'MMA Rev-Exp Region 8'!AK$20</f>
        <v>0</v>
      </c>
      <c r="V2669" s="250">
        <f>'MMA Rev-Exp Region 8'!AL$20</f>
        <v>0</v>
      </c>
      <c r="W2669" s="250">
        <f>'MMA Rev-Exp Region 8'!AM$20</f>
        <v>0</v>
      </c>
    </row>
    <row r="2670" spans="5:23" x14ac:dyDescent="0.3">
      <c r="E2670" s="243">
        <f>Jurat!I$1</f>
        <v>0</v>
      </c>
      <c r="F2670" s="244">
        <f>Jurat!D$33</f>
        <v>0</v>
      </c>
      <c r="G2670" s="219" t="s">
        <v>555</v>
      </c>
      <c r="H2670" s="244">
        <v>42735</v>
      </c>
      <c r="I2670" s="219" t="s">
        <v>493</v>
      </c>
      <c r="J2670" s="219" t="s">
        <v>626</v>
      </c>
      <c r="K2670" s="219" t="s">
        <v>558</v>
      </c>
      <c r="L2670" s="219" t="s">
        <v>0</v>
      </c>
      <c r="M2670" s="236">
        <v>2.2000000000000002</v>
      </c>
      <c r="N2670" s="228" t="s">
        <v>163</v>
      </c>
      <c r="O2670" s="250">
        <f>'MMA Rev-Exp Region 8'!AE$21</f>
        <v>0</v>
      </c>
      <c r="P2670" s="250">
        <f>'MMA Rev-Exp Region 8'!AF$21</f>
        <v>0</v>
      </c>
      <c r="Q2670" s="250">
        <f>'MMA Rev-Exp Region 8'!AG$21</f>
        <v>0</v>
      </c>
      <c r="R2670" s="250">
        <f>'MMA Rev-Exp Region 8'!AH$21</f>
        <v>0</v>
      </c>
      <c r="S2670" s="250">
        <f>'MMA Rev-Exp Region 8'!AI$21</f>
        <v>0</v>
      </c>
      <c r="T2670" s="250">
        <f>'MMA Rev-Exp Region 8'!AJ$21</f>
        <v>0</v>
      </c>
      <c r="U2670" s="250">
        <f>'MMA Rev-Exp Region 8'!AK$21</f>
        <v>0</v>
      </c>
      <c r="V2670" s="250">
        <f>'MMA Rev-Exp Region 8'!AL$21</f>
        <v>0</v>
      </c>
      <c r="W2670" s="250">
        <f>'MMA Rev-Exp Region 8'!AM$21</f>
        <v>0</v>
      </c>
    </row>
    <row r="2671" spans="5:23" x14ac:dyDescent="0.3">
      <c r="E2671" s="243">
        <f>Jurat!I$1</f>
        <v>0</v>
      </c>
      <c r="F2671" s="244">
        <f>Jurat!D$33</f>
        <v>0</v>
      </c>
      <c r="G2671" s="219" t="s">
        <v>555</v>
      </c>
      <c r="H2671" s="244">
        <v>42735</v>
      </c>
      <c r="I2671" s="219" t="s">
        <v>493</v>
      </c>
      <c r="J2671" s="219" t="s">
        <v>626</v>
      </c>
      <c r="K2671" s="219" t="s">
        <v>558</v>
      </c>
      <c r="L2671" s="219" t="s">
        <v>0</v>
      </c>
      <c r="M2671" s="236">
        <v>2.2999999999999998</v>
      </c>
      <c r="N2671" s="228" t="s">
        <v>164</v>
      </c>
      <c r="O2671" s="250">
        <f>'MMA Rev-Exp Region 8'!AE$22</f>
        <v>0</v>
      </c>
      <c r="P2671" s="250">
        <f>'MMA Rev-Exp Region 8'!AF$22</f>
        <v>0</v>
      </c>
      <c r="Q2671" s="250">
        <f>'MMA Rev-Exp Region 8'!AG$22</f>
        <v>0</v>
      </c>
      <c r="R2671" s="250">
        <f>'MMA Rev-Exp Region 8'!AH$22</f>
        <v>0</v>
      </c>
      <c r="S2671" s="250">
        <f>'MMA Rev-Exp Region 8'!AI$22</f>
        <v>0</v>
      </c>
      <c r="T2671" s="250">
        <f>'MMA Rev-Exp Region 8'!AJ$22</f>
        <v>0</v>
      </c>
      <c r="U2671" s="250">
        <f>'MMA Rev-Exp Region 8'!AK$22</f>
        <v>0</v>
      </c>
      <c r="V2671" s="250">
        <f>'MMA Rev-Exp Region 8'!AL$22</f>
        <v>0</v>
      </c>
      <c r="W2671" s="250">
        <f>'MMA Rev-Exp Region 8'!AM$22</f>
        <v>0</v>
      </c>
    </row>
    <row r="2672" spans="5:23" x14ac:dyDescent="0.3">
      <c r="E2672" s="243">
        <f>Jurat!I$1</f>
        <v>0</v>
      </c>
      <c r="F2672" s="244">
        <f>Jurat!D$33</f>
        <v>0</v>
      </c>
      <c r="G2672" s="219" t="s">
        <v>555</v>
      </c>
      <c r="H2672" s="244">
        <v>42735</v>
      </c>
      <c r="I2672" s="219" t="s">
        <v>493</v>
      </c>
      <c r="J2672" s="219" t="s">
        <v>626</v>
      </c>
      <c r="K2672" s="219" t="s">
        <v>558</v>
      </c>
      <c r="L2672" s="219" t="s">
        <v>0</v>
      </c>
      <c r="M2672" s="236">
        <v>2.4</v>
      </c>
      <c r="N2672" s="228" t="s">
        <v>165</v>
      </c>
      <c r="O2672" s="250">
        <f>'MMA Rev-Exp Region 8'!AE$23</f>
        <v>0</v>
      </c>
      <c r="P2672" s="250">
        <f>'MMA Rev-Exp Region 8'!AF$23</f>
        <v>0</v>
      </c>
      <c r="Q2672" s="250">
        <f>'MMA Rev-Exp Region 8'!AG$23</f>
        <v>0</v>
      </c>
      <c r="R2672" s="250">
        <f>'MMA Rev-Exp Region 8'!AH$23</f>
        <v>0</v>
      </c>
      <c r="S2672" s="250">
        <f>'MMA Rev-Exp Region 8'!AI$23</f>
        <v>0</v>
      </c>
      <c r="T2672" s="250">
        <f>'MMA Rev-Exp Region 8'!AJ$23</f>
        <v>0</v>
      </c>
      <c r="U2672" s="250">
        <f>'MMA Rev-Exp Region 8'!AK$23</f>
        <v>0</v>
      </c>
      <c r="V2672" s="250">
        <f>'MMA Rev-Exp Region 8'!AL$23</f>
        <v>0</v>
      </c>
      <c r="W2672" s="250">
        <f>'MMA Rev-Exp Region 8'!AM$23</f>
        <v>0</v>
      </c>
    </row>
    <row r="2673" spans="5:23" ht="28.8" x14ac:dyDescent="0.3">
      <c r="E2673" s="243">
        <f>Jurat!I$1</f>
        <v>0</v>
      </c>
      <c r="F2673" s="244">
        <f>Jurat!D$33</f>
        <v>0</v>
      </c>
      <c r="G2673" s="219" t="s">
        <v>555</v>
      </c>
      <c r="H2673" s="244">
        <v>42735</v>
      </c>
      <c r="I2673" s="219" t="s">
        <v>493</v>
      </c>
      <c r="J2673" s="219" t="s">
        <v>626</v>
      </c>
      <c r="K2673" s="219" t="s">
        <v>558</v>
      </c>
      <c r="L2673" s="219" t="s">
        <v>0</v>
      </c>
      <c r="M2673" s="236">
        <v>2.5</v>
      </c>
      <c r="N2673" s="228" t="s">
        <v>166</v>
      </c>
      <c r="O2673" s="250">
        <f>'MMA Rev-Exp Region 8'!AE$24</f>
        <v>0</v>
      </c>
      <c r="P2673" s="250">
        <f>'MMA Rev-Exp Region 8'!AF$24</f>
        <v>0</v>
      </c>
      <c r="Q2673" s="250">
        <f>'MMA Rev-Exp Region 8'!AG$24</f>
        <v>0</v>
      </c>
      <c r="R2673" s="250">
        <f>'MMA Rev-Exp Region 8'!AH$24</f>
        <v>0</v>
      </c>
      <c r="S2673" s="250">
        <f>'MMA Rev-Exp Region 8'!AI$24</f>
        <v>0</v>
      </c>
      <c r="T2673" s="250">
        <f>'MMA Rev-Exp Region 8'!AJ$24</f>
        <v>0</v>
      </c>
      <c r="U2673" s="250">
        <f>'MMA Rev-Exp Region 8'!AK$24</f>
        <v>0</v>
      </c>
      <c r="V2673" s="250">
        <f>'MMA Rev-Exp Region 8'!AL$24</f>
        <v>0</v>
      </c>
      <c r="W2673" s="250">
        <f>'MMA Rev-Exp Region 8'!AM$24</f>
        <v>0</v>
      </c>
    </row>
    <row r="2674" spans="5:23" x14ac:dyDescent="0.3">
      <c r="E2674" s="243">
        <f>Jurat!I$1</f>
        <v>0</v>
      </c>
      <c r="F2674" s="244">
        <f>Jurat!D$33</f>
        <v>0</v>
      </c>
      <c r="G2674" s="219" t="s">
        <v>555</v>
      </c>
      <c r="H2674" s="244">
        <v>42735</v>
      </c>
      <c r="I2674" s="219" t="s">
        <v>493</v>
      </c>
      <c r="J2674" s="219" t="s">
        <v>626</v>
      </c>
      <c r="K2674" s="219" t="s">
        <v>558</v>
      </c>
      <c r="L2674" s="219" t="s">
        <v>0</v>
      </c>
      <c r="M2674" s="236" t="s">
        <v>108</v>
      </c>
      <c r="N2674" s="228" t="s">
        <v>7</v>
      </c>
      <c r="O2674" s="250">
        <f>'MMA Rev-Exp Region 8'!AE$25</f>
        <v>0</v>
      </c>
      <c r="P2674" s="250">
        <f>'MMA Rev-Exp Region 8'!AF$25</f>
        <v>0</v>
      </c>
      <c r="Q2674" s="250">
        <f>'MMA Rev-Exp Region 8'!AG$25</f>
        <v>0</v>
      </c>
      <c r="R2674" s="250">
        <f>'MMA Rev-Exp Region 8'!AH$25</f>
        <v>0</v>
      </c>
      <c r="S2674" s="250">
        <f>'MMA Rev-Exp Region 8'!AI$25</f>
        <v>0</v>
      </c>
      <c r="T2674" s="250">
        <f>'MMA Rev-Exp Region 8'!AJ$25</f>
        <v>0</v>
      </c>
      <c r="U2674" s="250">
        <f>'MMA Rev-Exp Region 8'!AK$25</f>
        <v>0</v>
      </c>
      <c r="V2674" s="250">
        <f>'MMA Rev-Exp Region 8'!AL$25</f>
        <v>0</v>
      </c>
      <c r="W2674" s="250">
        <f>'MMA Rev-Exp Region 8'!AM$25</f>
        <v>0</v>
      </c>
    </row>
    <row r="2675" spans="5:23" x14ac:dyDescent="0.3">
      <c r="E2675" s="243">
        <f>Jurat!I$1</f>
        <v>0</v>
      </c>
      <c r="F2675" s="244">
        <f>Jurat!D$33</f>
        <v>0</v>
      </c>
      <c r="G2675" s="219" t="s">
        <v>555</v>
      </c>
      <c r="H2675" s="244">
        <v>42735</v>
      </c>
      <c r="I2675" s="219" t="s">
        <v>493</v>
      </c>
      <c r="J2675" s="219" t="s">
        <v>626</v>
      </c>
      <c r="K2675" s="219" t="s">
        <v>558</v>
      </c>
      <c r="L2675" s="219" t="s">
        <v>0</v>
      </c>
      <c r="M2675" s="236" t="s">
        <v>167</v>
      </c>
      <c r="N2675" s="228" t="s">
        <v>565</v>
      </c>
      <c r="O2675" s="250">
        <f>'MMA Rev-Exp Region 8'!AE$26</f>
        <v>0</v>
      </c>
      <c r="P2675" s="250">
        <f>'MMA Rev-Exp Region 8'!AF$26</f>
        <v>0</v>
      </c>
      <c r="Q2675" s="250">
        <f>'MMA Rev-Exp Region 8'!AG$26</f>
        <v>0</v>
      </c>
      <c r="R2675" s="250">
        <f>'MMA Rev-Exp Region 8'!AH$26</f>
        <v>0</v>
      </c>
      <c r="S2675" s="250">
        <f>'MMA Rev-Exp Region 8'!AI$26</f>
        <v>0</v>
      </c>
      <c r="T2675" s="250">
        <f>'MMA Rev-Exp Region 8'!AJ$26</f>
        <v>0</v>
      </c>
      <c r="U2675" s="250">
        <f>'MMA Rev-Exp Region 8'!AK$26</f>
        <v>0</v>
      </c>
      <c r="V2675" s="250">
        <f>'MMA Rev-Exp Region 8'!AL$26</f>
        <v>0</v>
      </c>
      <c r="W2675" s="250">
        <f>'MMA Rev-Exp Region 8'!AM$26</f>
        <v>0</v>
      </c>
    </row>
    <row r="2676" spans="5:23" x14ac:dyDescent="0.3">
      <c r="E2676" s="243">
        <f>Jurat!I$1</f>
        <v>0</v>
      </c>
      <c r="F2676" s="244">
        <f>Jurat!D$33</f>
        <v>0</v>
      </c>
      <c r="G2676" s="219" t="s">
        <v>555</v>
      </c>
      <c r="H2676" s="244">
        <v>42735</v>
      </c>
      <c r="I2676" s="219" t="s">
        <v>493</v>
      </c>
      <c r="J2676" s="219" t="s">
        <v>626</v>
      </c>
      <c r="K2676" s="219" t="s">
        <v>558</v>
      </c>
      <c r="L2676" s="219" t="s">
        <v>60</v>
      </c>
      <c r="M2676" s="236">
        <v>3.1</v>
      </c>
      <c r="N2676" s="229" t="s">
        <v>37</v>
      </c>
      <c r="O2676" s="250">
        <f>'MMA Rev-Exp Region 8'!AE$28</f>
        <v>0</v>
      </c>
      <c r="P2676" s="250">
        <f>'MMA Rev-Exp Region 8'!AF$28</f>
        <v>0</v>
      </c>
      <c r="Q2676" s="250">
        <f>'MMA Rev-Exp Region 8'!AG$28</f>
        <v>0</v>
      </c>
      <c r="R2676" s="250">
        <f>'MMA Rev-Exp Region 8'!AH$28</f>
        <v>0</v>
      </c>
      <c r="S2676" s="250">
        <f>'MMA Rev-Exp Region 8'!AI$28</f>
        <v>0</v>
      </c>
      <c r="T2676" s="250">
        <f>'MMA Rev-Exp Region 8'!AJ$28</f>
        <v>0</v>
      </c>
      <c r="U2676" s="250">
        <f>'MMA Rev-Exp Region 8'!AK$28</f>
        <v>0</v>
      </c>
      <c r="V2676" s="250">
        <f>'MMA Rev-Exp Region 8'!AL$28</f>
        <v>0</v>
      </c>
      <c r="W2676" s="250">
        <f>'MMA Rev-Exp Region 8'!AM$28</f>
        <v>0</v>
      </c>
    </row>
    <row r="2677" spans="5:23" x14ac:dyDescent="0.3">
      <c r="E2677" s="243">
        <f>Jurat!I$1</f>
        <v>0</v>
      </c>
      <c r="F2677" s="244">
        <f>Jurat!D$33</f>
        <v>0</v>
      </c>
      <c r="G2677" s="219" t="s">
        <v>555</v>
      </c>
      <c r="H2677" s="244">
        <v>42735</v>
      </c>
      <c r="I2677" s="219" t="s">
        <v>493</v>
      </c>
      <c r="J2677" s="219" t="s">
        <v>626</v>
      </c>
      <c r="K2677" s="219" t="s">
        <v>558</v>
      </c>
      <c r="L2677" s="219" t="s">
        <v>60</v>
      </c>
      <c r="M2677" s="236">
        <v>3.2</v>
      </c>
      <c r="N2677" s="229" t="s">
        <v>38</v>
      </c>
      <c r="O2677" s="250">
        <f>'MMA Rev-Exp Region 8'!AE$29</f>
        <v>0</v>
      </c>
      <c r="P2677" s="250">
        <f>'MMA Rev-Exp Region 8'!AF$29</f>
        <v>0</v>
      </c>
      <c r="Q2677" s="250">
        <f>'MMA Rev-Exp Region 8'!AG$29</f>
        <v>0</v>
      </c>
      <c r="R2677" s="250">
        <f>'MMA Rev-Exp Region 8'!AH$29</f>
        <v>0</v>
      </c>
      <c r="S2677" s="250">
        <f>'MMA Rev-Exp Region 8'!AI$29</f>
        <v>0</v>
      </c>
      <c r="T2677" s="250">
        <f>'MMA Rev-Exp Region 8'!AJ$29</f>
        <v>0</v>
      </c>
      <c r="U2677" s="250">
        <f>'MMA Rev-Exp Region 8'!AK$29</f>
        <v>0</v>
      </c>
      <c r="V2677" s="250">
        <f>'MMA Rev-Exp Region 8'!AL$29</f>
        <v>0</v>
      </c>
      <c r="W2677" s="250">
        <f>'MMA Rev-Exp Region 8'!AM$29</f>
        <v>0</v>
      </c>
    </row>
    <row r="2678" spans="5:23" x14ac:dyDescent="0.3">
      <c r="E2678" s="243">
        <f>Jurat!I$1</f>
        <v>0</v>
      </c>
      <c r="F2678" s="244">
        <f>Jurat!D$33</f>
        <v>0</v>
      </c>
      <c r="G2678" s="219" t="s">
        <v>555</v>
      </c>
      <c r="H2678" s="244">
        <v>42735</v>
      </c>
      <c r="I2678" s="219" t="s">
        <v>493</v>
      </c>
      <c r="J2678" s="219" t="s">
        <v>626</v>
      </c>
      <c r="K2678" s="219" t="s">
        <v>558</v>
      </c>
      <c r="L2678" s="219" t="s">
        <v>60</v>
      </c>
      <c r="M2678" s="236">
        <v>3.3</v>
      </c>
      <c r="N2678" s="229" t="s">
        <v>61</v>
      </c>
      <c r="O2678" s="250">
        <f>'MMA Rev-Exp Region 8'!AE$30</f>
        <v>0</v>
      </c>
      <c r="P2678" s="250">
        <f>'MMA Rev-Exp Region 8'!AF$30</f>
        <v>0</v>
      </c>
      <c r="Q2678" s="250">
        <f>'MMA Rev-Exp Region 8'!AG$30</f>
        <v>0</v>
      </c>
      <c r="R2678" s="250">
        <f>'MMA Rev-Exp Region 8'!AH$30</f>
        <v>0</v>
      </c>
      <c r="S2678" s="250">
        <f>'MMA Rev-Exp Region 8'!AI$30</f>
        <v>0</v>
      </c>
      <c r="T2678" s="250">
        <f>'MMA Rev-Exp Region 8'!AJ$30</f>
        <v>0</v>
      </c>
      <c r="U2678" s="250">
        <f>'MMA Rev-Exp Region 8'!AK$30</f>
        <v>0</v>
      </c>
      <c r="V2678" s="250">
        <f>'MMA Rev-Exp Region 8'!AL$30</f>
        <v>0</v>
      </c>
      <c r="W2678" s="250">
        <f>'MMA Rev-Exp Region 8'!AM$30</f>
        <v>0</v>
      </c>
    </row>
    <row r="2679" spans="5:23" x14ac:dyDescent="0.3">
      <c r="E2679" s="243">
        <f>Jurat!I$1</f>
        <v>0</v>
      </c>
      <c r="F2679" s="244">
        <f>Jurat!D$33</f>
        <v>0</v>
      </c>
      <c r="G2679" s="219" t="s">
        <v>555</v>
      </c>
      <c r="H2679" s="244">
        <v>42735</v>
      </c>
      <c r="I2679" s="219" t="s">
        <v>493</v>
      </c>
      <c r="J2679" s="219" t="s">
        <v>626</v>
      </c>
      <c r="K2679" s="219" t="s">
        <v>558</v>
      </c>
      <c r="L2679" s="219" t="s">
        <v>60</v>
      </c>
      <c r="M2679" s="236" t="s">
        <v>49</v>
      </c>
      <c r="N2679" s="229" t="s">
        <v>168</v>
      </c>
      <c r="O2679" s="250">
        <f>'MMA Rev-Exp Region 8'!AE$31</f>
        <v>0</v>
      </c>
      <c r="P2679" s="250">
        <f>'MMA Rev-Exp Region 8'!AF$31</f>
        <v>0</v>
      </c>
      <c r="Q2679" s="250">
        <f>'MMA Rev-Exp Region 8'!AG$31</f>
        <v>0</v>
      </c>
      <c r="R2679" s="250">
        <f>'MMA Rev-Exp Region 8'!AH$31</f>
        <v>0</v>
      </c>
      <c r="S2679" s="250">
        <f>'MMA Rev-Exp Region 8'!AI$31</f>
        <v>0</v>
      </c>
      <c r="T2679" s="250">
        <f>'MMA Rev-Exp Region 8'!AJ$31</f>
        <v>0</v>
      </c>
      <c r="U2679" s="250">
        <f>'MMA Rev-Exp Region 8'!AK$31</f>
        <v>0</v>
      </c>
      <c r="V2679" s="250">
        <f>'MMA Rev-Exp Region 8'!AL$31</f>
        <v>0</v>
      </c>
      <c r="W2679" s="250">
        <f>'MMA Rev-Exp Region 8'!AM$31</f>
        <v>0</v>
      </c>
    </row>
    <row r="2680" spans="5:23" x14ac:dyDescent="0.3">
      <c r="E2680" s="243">
        <f>Jurat!I$1</f>
        <v>0</v>
      </c>
      <c r="F2680" s="244">
        <f>Jurat!D$33</f>
        <v>0</v>
      </c>
      <c r="G2680" s="219" t="s">
        <v>555</v>
      </c>
      <c r="H2680" s="244">
        <v>42735</v>
      </c>
      <c r="I2680" s="219" t="s">
        <v>493</v>
      </c>
      <c r="J2680" s="219" t="s">
        <v>626</v>
      </c>
      <c r="K2680" s="219" t="s">
        <v>558</v>
      </c>
      <c r="L2680" s="219" t="s">
        <v>60</v>
      </c>
      <c r="M2680" s="236" t="s">
        <v>46</v>
      </c>
      <c r="N2680" s="229" t="s">
        <v>59</v>
      </c>
      <c r="O2680" s="250">
        <f>'MMA Rev-Exp Region 8'!AE$32</f>
        <v>0</v>
      </c>
      <c r="P2680" s="250">
        <f>'MMA Rev-Exp Region 8'!AF$32</f>
        <v>0</v>
      </c>
      <c r="Q2680" s="250">
        <f>'MMA Rev-Exp Region 8'!AG$32</f>
        <v>0</v>
      </c>
      <c r="R2680" s="250">
        <f>'MMA Rev-Exp Region 8'!AH$32</f>
        <v>0</v>
      </c>
      <c r="S2680" s="250">
        <f>'MMA Rev-Exp Region 8'!AI$32</f>
        <v>0</v>
      </c>
      <c r="T2680" s="250">
        <f>'MMA Rev-Exp Region 8'!AJ$32</f>
        <v>0</v>
      </c>
      <c r="U2680" s="250">
        <f>'MMA Rev-Exp Region 8'!AK$32</f>
        <v>0</v>
      </c>
      <c r="V2680" s="250">
        <f>'MMA Rev-Exp Region 8'!AL$32</f>
        <v>0</v>
      </c>
      <c r="W2680" s="250">
        <f>'MMA Rev-Exp Region 8'!AM$32</f>
        <v>0</v>
      </c>
    </row>
    <row r="2681" spans="5:23" x14ac:dyDescent="0.3">
      <c r="E2681" s="243">
        <f>Jurat!I$1</f>
        <v>0</v>
      </c>
      <c r="F2681" s="244">
        <f>Jurat!D$33</f>
        <v>0</v>
      </c>
      <c r="G2681" s="219" t="s">
        <v>555</v>
      </c>
      <c r="H2681" s="244">
        <v>42735</v>
      </c>
      <c r="I2681" s="219" t="s">
        <v>493</v>
      </c>
      <c r="J2681" s="219" t="s">
        <v>626</v>
      </c>
      <c r="K2681" s="219" t="s">
        <v>558</v>
      </c>
      <c r="L2681" s="219" t="s">
        <v>60</v>
      </c>
      <c r="M2681" s="236" t="s">
        <v>47</v>
      </c>
      <c r="N2681" s="229" t="s">
        <v>169</v>
      </c>
      <c r="O2681" s="250">
        <f>'MMA Rev-Exp Region 8'!AE$33</f>
        <v>0</v>
      </c>
      <c r="P2681" s="250">
        <f>'MMA Rev-Exp Region 8'!AF$33</f>
        <v>0</v>
      </c>
      <c r="Q2681" s="250">
        <f>'MMA Rev-Exp Region 8'!AG$33</f>
        <v>0</v>
      </c>
      <c r="R2681" s="250">
        <f>'MMA Rev-Exp Region 8'!AH$33</f>
        <v>0</v>
      </c>
      <c r="S2681" s="250">
        <f>'MMA Rev-Exp Region 8'!AI$33</f>
        <v>0</v>
      </c>
      <c r="T2681" s="250">
        <f>'MMA Rev-Exp Region 8'!AJ$33</f>
        <v>0</v>
      </c>
      <c r="U2681" s="250">
        <f>'MMA Rev-Exp Region 8'!AK$33</f>
        <v>0</v>
      </c>
      <c r="V2681" s="250">
        <f>'MMA Rev-Exp Region 8'!AL$33</f>
        <v>0</v>
      </c>
      <c r="W2681" s="250">
        <f>'MMA Rev-Exp Region 8'!AM$33</f>
        <v>0</v>
      </c>
    </row>
    <row r="2682" spans="5:23" x14ac:dyDescent="0.3">
      <c r="E2682" s="243">
        <f>Jurat!I$1</f>
        <v>0</v>
      </c>
      <c r="F2682" s="244">
        <f>Jurat!D$33</f>
        <v>0</v>
      </c>
      <c r="G2682" s="219" t="s">
        <v>555</v>
      </c>
      <c r="H2682" s="244">
        <v>42735</v>
      </c>
      <c r="I2682" s="219" t="s">
        <v>493</v>
      </c>
      <c r="J2682" s="219" t="s">
        <v>626</v>
      </c>
      <c r="K2682" s="219" t="s">
        <v>558</v>
      </c>
      <c r="L2682" s="219" t="s">
        <v>60</v>
      </c>
      <c r="M2682" s="236" t="s">
        <v>48</v>
      </c>
      <c r="N2682" s="229" t="s">
        <v>578</v>
      </c>
      <c r="O2682" s="250">
        <f>'MMA Rev-Exp Region 8'!AE$34</f>
        <v>0</v>
      </c>
      <c r="P2682" s="250">
        <f>'MMA Rev-Exp Region 8'!AF$34</f>
        <v>0</v>
      </c>
      <c r="Q2682" s="250">
        <f>'MMA Rev-Exp Region 8'!AG$34</f>
        <v>0</v>
      </c>
      <c r="R2682" s="250">
        <f>'MMA Rev-Exp Region 8'!AH$34</f>
        <v>0</v>
      </c>
      <c r="S2682" s="250">
        <f>'MMA Rev-Exp Region 8'!AI$34</f>
        <v>0</v>
      </c>
      <c r="T2682" s="250">
        <f>'MMA Rev-Exp Region 8'!AJ$34</f>
        <v>0</v>
      </c>
      <c r="U2682" s="250">
        <f>'MMA Rev-Exp Region 8'!AK$34</f>
        <v>0</v>
      </c>
      <c r="V2682" s="250">
        <f>'MMA Rev-Exp Region 8'!AL$34</f>
        <v>0</v>
      </c>
      <c r="W2682" s="250">
        <f>'MMA Rev-Exp Region 8'!AM$34</f>
        <v>0</v>
      </c>
    </row>
    <row r="2683" spans="5:23" x14ac:dyDescent="0.3">
      <c r="E2683" s="243">
        <f>Jurat!I$1</f>
        <v>0</v>
      </c>
      <c r="F2683" s="244">
        <f>Jurat!D$33</f>
        <v>0</v>
      </c>
      <c r="G2683" s="219" t="s">
        <v>555</v>
      </c>
      <c r="H2683" s="244">
        <v>42735</v>
      </c>
      <c r="I2683" s="219" t="s">
        <v>493</v>
      </c>
      <c r="J2683" s="219" t="s">
        <v>626</v>
      </c>
      <c r="K2683" s="219" t="s">
        <v>558</v>
      </c>
      <c r="L2683" s="219" t="s">
        <v>26</v>
      </c>
      <c r="M2683" s="236">
        <v>4.0999999999999996</v>
      </c>
      <c r="N2683" s="240" t="s">
        <v>26</v>
      </c>
      <c r="O2683" s="250">
        <f>'MMA Rev-Exp Region 8'!AE$36</f>
        <v>0</v>
      </c>
      <c r="P2683" s="250">
        <f>'MMA Rev-Exp Region 8'!AF$36</f>
        <v>0</v>
      </c>
      <c r="Q2683" s="250">
        <f>'MMA Rev-Exp Region 8'!AG$36</f>
        <v>0</v>
      </c>
      <c r="R2683" s="250">
        <f>'MMA Rev-Exp Region 8'!AH$36</f>
        <v>0</v>
      </c>
      <c r="S2683" s="250">
        <f>'MMA Rev-Exp Region 8'!AI$36</f>
        <v>0</v>
      </c>
      <c r="T2683" s="250">
        <f>'MMA Rev-Exp Region 8'!AJ$36</f>
        <v>0</v>
      </c>
      <c r="U2683" s="250">
        <f>'MMA Rev-Exp Region 8'!AK$36</f>
        <v>0</v>
      </c>
      <c r="V2683" s="250">
        <f>'MMA Rev-Exp Region 8'!AL$36</f>
        <v>0</v>
      </c>
      <c r="W2683" s="250">
        <f>'MMA Rev-Exp Region 8'!AM$36</f>
        <v>0</v>
      </c>
    </row>
    <row r="2684" spans="5:23" x14ac:dyDescent="0.3">
      <c r="E2684" s="243">
        <f>Jurat!I$1</f>
        <v>0</v>
      </c>
      <c r="F2684" s="244">
        <f>Jurat!D$33</f>
        <v>0</v>
      </c>
      <c r="G2684" s="219" t="s">
        <v>555</v>
      </c>
      <c r="H2684" s="244">
        <v>42735</v>
      </c>
      <c r="I2684" s="219" t="s">
        <v>493</v>
      </c>
      <c r="J2684" s="219" t="s">
        <v>626</v>
      </c>
      <c r="K2684" s="219" t="s">
        <v>558</v>
      </c>
      <c r="L2684" s="219" t="s">
        <v>26</v>
      </c>
      <c r="M2684" s="236" t="s">
        <v>82</v>
      </c>
      <c r="N2684" s="241" t="s">
        <v>219</v>
      </c>
      <c r="O2684" s="250">
        <f>'MMA Rev-Exp Region 8'!AE$37</f>
        <v>0</v>
      </c>
      <c r="P2684" s="250">
        <f>'MMA Rev-Exp Region 8'!AF$37</f>
        <v>0</v>
      </c>
      <c r="Q2684" s="250">
        <f>'MMA Rev-Exp Region 8'!AG$37</f>
        <v>0</v>
      </c>
      <c r="R2684" s="250">
        <f>'MMA Rev-Exp Region 8'!AH$37</f>
        <v>0</v>
      </c>
      <c r="S2684" s="250">
        <f>'MMA Rev-Exp Region 8'!AI$37</f>
        <v>0</v>
      </c>
      <c r="T2684" s="250">
        <f>'MMA Rev-Exp Region 8'!AJ$37</f>
        <v>0</v>
      </c>
      <c r="U2684" s="250">
        <f>'MMA Rev-Exp Region 8'!AK$37</f>
        <v>0</v>
      </c>
      <c r="V2684" s="250">
        <f>'MMA Rev-Exp Region 8'!AL$37</f>
        <v>0</v>
      </c>
      <c r="W2684" s="250">
        <f>'MMA Rev-Exp Region 8'!AM$37</f>
        <v>0</v>
      </c>
    </row>
    <row r="2685" spans="5:23" x14ac:dyDescent="0.3">
      <c r="E2685" s="243">
        <f>Jurat!I$1</f>
        <v>0</v>
      </c>
      <c r="F2685" s="244">
        <f>Jurat!D$33</f>
        <v>0</v>
      </c>
      <c r="G2685" s="219" t="s">
        <v>555</v>
      </c>
      <c r="H2685" s="244">
        <v>42735</v>
      </c>
      <c r="I2685" s="219" t="s">
        <v>493</v>
      </c>
      <c r="J2685" s="219" t="s">
        <v>626</v>
      </c>
      <c r="K2685" s="219" t="s">
        <v>558</v>
      </c>
      <c r="L2685" s="219" t="s">
        <v>26</v>
      </c>
      <c r="M2685" s="237" t="s">
        <v>83</v>
      </c>
      <c r="N2685" s="242" t="s">
        <v>568</v>
      </c>
      <c r="O2685" s="250">
        <f>'MMA Rev-Exp Region 8'!AE$38</f>
        <v>0</v>
      </c>
      <c r="P2685" s="250">
        <f>'MMA Rev-Exp Region 8'!AF$38</f>
        <v>0</v>
      </c>
      <c r="Q2685" s="250">
        <f>'MMA Rev-Exp Region 8'!AG$38</f>
        <v>0</v>
      </c>
      <c r="R2685" s="250">
        <f>'MMA Rev-Exp Region 8'!AH$38</f>
        <v>0</v>
      </c>
      <c r="S2685" s="250">
        <f>'MMA Rev-Exp Region 8'!AI$38</f>
        <v>0</v>
      </c>
      <c r="T2685" s="250">
        <f>'MMA Rev-Exp Region 8'!AJ$38</f>
        <v>0</v>
      </c>
      <c r="U2685" s="250">
        <f>'MMA Rev-Exp Region 8'!AK$38</f>
        <v>0</v>
      </c>
      <c r="V2685" s="250">
        <f>'MMA Rev-Exp Region 8'!AL$38</f>
        <v>0</v>
      </c>
      <c r="W2685" s="250">
        <f>'MMA Rev-Exp Region 8'!AM$38</f>
        <v>0</v>
      </c>
    </row>
    <row r="2686" spans="5:23" x14ac:dyDescent="0.3">
      <c r="E2686" s="243">
        <f>Jurat!I$1</f>
        <v>0</v>
      </c>
      <c r="F2686" s="244">
        <f>Jurat!D$33</f>
        <v>0</v>
      </c>
      <c r="G2686" s="219" t="s">
        <v>555</v>
      </c>
      <c r="H2686" s="244">
        <v>42735</v>
      </c>
      <c r="I2686" s="219" t="s">
        <v>493</v>
      </c>
      <c r="J2686" s="219" t="s">
        <v>626</v>
      </c>
      <c r="K2686" s="219" t="s">
        <v>558</v>
      </c>
      <c r="L2686" s="219" t="s">
        <v>559</v>
      </c>
      <c r="M2686" s="236">
        <v>5.0999999999999996</v>
      </c>
      <c r="N2686" s="240" t="s">
        <v>41</v>
      </c>
      <c r="O2686" s="250">
        <f>'MMA Rev-Exp Region 8'!AE$40</f>
        <v>0</v>
      </c>
      <c r="P2686" s="250">
        <f>'MMA Rev-Exp Region 8'!AF$40</f>
        <v>0</v>
      </c>
      <c r="Q2686" s="250">
        <f>'MMA Rev-Exp Region 8'!AG$40</f>
        <v>0</v>
      </c>
      <c r="R2686" s="250">
        <f>'MMA Rev-Exp Region 8'!AH$40</f>
        <v>0</v>
      </c>
      <c r="S2686" s="250">
        <f>'MMA Rev-Exp Region 8'!AI$40</f>
        <v>0</v>
      </c>
      <c r="T2686" s="250">
        <f>'MMA Rev-Exp Region 8'!AJ$40</f>
        <v>0</v>
      </c>
      <c r="U2686" s="250">
        <f>'MMA Rev-Exp Region 8'!AK$40</f>
        <v>0</v>
      </c>
      <c r="V2686" s="250">
        <f>'MMA Rev-Exp Region 8'!AL$40</f>
        <v>0</v>
      </c>
      <c r="W2686" s="250">
        <f>'MMA Rev-Exp Region 8'!AM$40</f>
        <v>0</v>
      </c>
    </row>
    <row r="2687" spans="5:23" ht="28.8" x14ac:dyDescent="0.3">
      <c r="E2687" s="243">
        <f>Jurat!I$1</f>
        <v>0</v>
      </c>
      <c r="F2687" s="244">
        <f>Jurat!D$33</f>
        <v>0</v>
      </c>
      <c r="G2687" s="219" t="s">
        <v>555</v>
      </c>
      <c r="H2687" s="244">
        <v>42735</v>
      </c>
      <c r="I2687" s="219" t="s">
        <v>493</v>
      </c>
      <c r="J2687" s="219" t="s">
        <v>626</v>
      </c>
      <c r="K2687" s="219" t="s">
        <v>558</v>
      </c>
      <c r="L2687" s="219" t="s">
        <v>559</v>
      </c>
      <c r="M2687" s="236">
        <v>5.2</v>
      </c>
      <c r="N2687" s="240" t="s">
        <v>367</v>
      </c>
      <c r="O2687" s="250">
        <f>'MMA Rev-Exp Region 8'!AE$41</f>
        <v>0</v>
      </c>
      <c r="P2687" s="250">
        <f>'MMA Rev-Exp Region 8'!AF$41</f>
        <v>0</v>
      </c>
      <c r="Q2687" s="250">
        <f>'MMA Rev-Exp Region 8'!AG$41</f>
        <v>0</v>
      </c>
      <c r="R2687" s="250">
        <f>'MMA Rev-Exp Region 8'!AH$41</f>
        <v>0</v>
      </c>
      <c r="S2687" s="250">
        <f>'MMA Rev-Exp Region 8'!AI$41</f>
        <v>0</v>
      </c>
      <c r="T2687" s="250">
        <f>'MMA Rev-Exp Region 8'!AJ$41</f>
        <v>0</v>
      </c>
      <c r="U2687" s="250">
        <f>'MMA Rev-Exp Region 8'!AK$41</f>
        <v>0</v>
      </c>
      <c r="V2687" s="250">
        <f>'MMA Rev-Exp Region 8'!AL$41</f>
        <v>0</v>
      </c>
      <c r="W2687" s="250">
        <f>'MMA Rev-Exp Region 8'!AM$41</f>
        <v>0</v>
      </c>
    </row>
    <row r="2688" spans="5:23" ht="28.8" x14ac:dyDescent="0.3">
      <c r="E2688" s="243">
        <f>Jurat!I$1</f>
        <v>0</v>
      </c>
      <c r="F2688" s="244">
        <f>Jurat!D$33</f>
        <v>0</v>
      </c>
      <c r="G2688" s="219" t="s">
        <v>555</v>
      </c>
      <c r="H2688" s="244">
        <v>42735</v>
      </c>
      <c r="I2688" s="219" t="s">
        <v>493</v>
      </c>
      <c r="J2688" s="219" t="s">
        <v>626</v>
      </c>
      <c r="K2688" s="219" t="s">
        <v>558</v>
      </c>
      <c r="L2688" s="219" t="s">
        <v>559</v>
      </c>
      <c r="M2688" s="236">
        <v>5.3</v>
      </c>
      <c r="N2688" s="240" t="s">
        <v>368</v>
      </c>
      <c r="O2688" s="250">
        <f>'MMA Rev-Exp Region 8'!AE$42</f>
        <v>0</v>
      </c>
      <c r="P2688" s="250">
        <f>'MMA Rev-Exp Region 8'!AF$42</f>
        <v>0</v>
      </c>
      <c r="Q2688" s="250">
        <f>'MMA Rev-Exp Region 8'!AG$42</f>
        <v>0</v>
      </c>
      <c r="R2688" s="250">
        <f>'MMA Rev-Exp Region 8'!AH$42</f>
        <v>0</v>
      </c>
      <c r="S2688" s="250">
        <f>'MMA Rev-Exp Region 8'!AI$42</f>
        <v>0</v>
      </c>
      <c r="T2688" s="250">
        <f>'MMA Rev-Exp Region 8'!AJ$42</f>
        <v>0</v>
      </c>
      <c r="U2688" s="250">
        <f>'MMA Rev-Exp Region 8'!AK$42</f>
        <v>0</v>
      </c>
      <c r="V2688" s="250">
        <f>'MMA Rev-Exp Region 8'!AL$42</f>
        <v>0</v>
      </c>
      <c r="W2688" s="250">
        <f>'MMA Rev-Exp Region 8'!AM$42</f>
        <v>0</v>
      </c>
    </row>
    <row r="2689" spans="5:23" x14ac:dyDescent="0.3">
      <c r="E2689" s="243">
        <f>Jurat!I$1</f>
        <v>0</v>
      </c>
      <c r="F2689" s="244">
        <f>Jurat!D$33</f>
        <v>0</v>
      </c>
      <c r="G2689" s="219" t="s">
        <v>555</v>
      </c>
      <c r="H2689" s="244">
        <v>42735</v>
      </c>
      <c r="I2689" s="219" t="s">
        <v>493</v>
      </c>
      <c r="J2689" s="219" t="s">
        <v>626</v>
      </c>
      <c r="K2689" s="219" t="s">
        <v>558</v>
      </c>
      <c r="L2689" s="219" t="s">
        <v>559</v>
      </c>
      <c r="M2689" s="236" t="s">
        <v>89</v>
      </c>
      <c r="N2689" s="240" t="s">
        <v>569</v>
      </c>
      <c r="O2689" s="250">
        <f>'MMA Rev-Exp Region 8'!AE$43</f>
        <v>0</v>
      </c>
      <c r="P2689" s="250">
        <f>'MMA Rev-Exp Region 8'!AF$43</f>
        <v>0</v>
      </c>
      <c r="Q2689" s="250">
        <f>'MMA Rev-Exp Region 8'!AG$43</f>
        <v>0</v>
      </c>
      <c r="R2689" s="250">
        <f>'MMA Rev-Exp Region 8'!AH$43</f>
        <v>0</v>
      </c>
      <c r="S2689" s="250">
        <f>'MMA Rev-Exp Region 8'!AI$43</f>
        <v>0</v>
      </c>
      <c r="T2689" s="250">
        <f>'MMA Rev-Exp Region 8'!AJ$43</f>
        <v>0</v>
      </c>
      <c r="U2689" s="250">
        <f>'MMA Rev-Exp Region 8'!AK$43</f>
        <v>0</v>
      </c>
      <c r="V2689" s="250">
        <f>'MMA Rev-Exp Region 8'!AL$43</f>
        <v>0</v>
      </c>
      <c r="W2689" s="250">
        <f>'MMA Rev-Exp Region 8'!AM$43</f>
        <v>0</v>
      </c>
    </row>
    <row r="2690" spans="5:23" x14ac:dyDescent="0.3">
      <c r="E2690" s="243">
        <f>Jurat!I$1</f>
        <v>0</v>
      </c>
      <c r="F2690" s="244">
        <f>Jurat!D$33</f>
        <v>0</v>
      </c>
      <c r="G2690" s="219" t="s">
        <v>555</v>
      </c>
      <c r="H2690" s="244">
        <v>42735</v>
      </c>
      <c r="I2690" s="219" t="s">
        <v>493</v>
      </c>
      <c r="J2690" s="219" t="s">
        <v>626</v>
      </c>
      <c r="K2690" s="219" t="s">
        <v>558</v>
      </c>
      <c r="L2690" s="219" t="s">
        <v>560</v>
      </c>
      <c r="M2690" s="236">
        <v>6.1</v>
      </c>
      <c r="N2690" s="240" t="s">
        <v>20</v>
      </c>
      <c r="O2690" s="250">
        <f>'MMA Rev-Exp Region 8'!AE$45</f>
        <v>0</v>
      </c>
      <c r="P2690" s="250">
        <f>'MMA Rev-Exp Region 8'!AF$45</f>
        <v>0</v>
      </c>
      <c r="Q2690" s="250">
        <f>'MMA Rev-Exp Region 8'!AG$45</f>
        <v>0</v>
      </c>
      <c r="R2690" s="250">
        <f>'MMA Rev-Exp Region 8'!AH$45</f>
        <v>0</v>
      </c>
      <c r="S2690" s="250">
        <f>'MMA Rev-Exp Region 8'!AI$45</f>
        <v>0</v>
      </c>
      <c r="T2690" s="250">
        <f>'MMA Rev-Exp Region 8'!AJ$45</f>
        <v>0</v>
      </c>
      <c r="U2690" s="250">
        <f>'MMA Rev-Exp Region 8'!AK$45</f>
        <v>0</v>
      </c>
      <c r="V2690" s="250">
        <f>'MMA Rev-Exp Region 8'!AL$45</f>
        <v>0</v>
      </c>
      <c r="W2690" s="250">
        <f>'MMA Rev-Exp Region 8'!AM$45</f>
        <v>0</v>
      </c>
    </row>
    <row r="2691" spans="5:23" x14ac:dyDescent="0.3">
      <c r="E2691" s="243">
        <f>Jurat!I$1</f>
        <v>0</v>
      </c>
      <c r="F2691" s="244">
        <f>Jurat!D$33</f>
        <v>0</v>
      </c>
      <c r="G2691" s="219" t="s">
        <v>555</v>
      </c>
      <c r="H2691" s="244">
        <v>42735</v>
      </c>
      <c r="I2691" s="219" t="s">
        <v>493</v>
      </c>
      <c r="J2691" s="219" t="s">
        <v>626</v>
      </c>
      <c r="K2691" s="219" t="s">
        <v>558</v>
      </c>
      <c r="L2691" s="219" t="s">
        <v>560</v>
      </c>
      <c r="M2691" s="236">
        <v>6.2</v>
      </c>
      <c r="N2691" s="240" t="s">
        <v>21</v>
      </c>
      <c r="O2691" s="250">
        <f>'MMA Rev-Exp Region 8'!AE$46</f>
        <v>0</v>
      </c>
      <c r="P2691" s="250">
        <f>'MMA Rev-Exp Region 8'!AF$46</f>
        <v>0</v>
      </c>
      <c r="Q2691" s="250">
        <f>'MMA Rev-Exp Region 8'!AG$46</f>
        <v>0</v>
      </c>
      <c r="R2691" s="250">
        <f>'MMA Rev-Exp Region 8'!AH$46</f>
        <v>0</v>
      </c>
      <c r="S2691" s="250">
        <f>'MMA Rev-Exp Region 8'!AI$46</f>
        <v>0</v>
      </c>
      <c r="T2691" s="250">
        <f>'MMA Rev-Exp Region 8'!AJ$46</f>
        <v>0</v>
      </c>
      <c r="U2691" s="250">
        <f>'MMA Rev-Exp Region 8'!AK$46</f>
        <v>0</v>
      </c>
      <c r="V2691" s="250">
        <f>'MMA Rev-Exp Region 8'!AL$46</f>
        <v>0</v>
      </c>
      <c r="W2691" s="250">
        <f>'MMA Rev-Exp Region 8'!AM$46</f>
        <v>0</v>
      </c>
    </row>
    <row r="2692" spans="5:23" x14ac:dyDescent="0.3">
      <c r="E2692" s="243">
        <f>Jurat!I$1</f>
        <v>0</v>
      </c>
      <c r="F2692" s="244">
        <f>Jurat!D$33</f>
        <v>0</v>
      </c>
      <c r="G2692" s="219" t="s">
        <v>555</v>
      </c>
      <c r="H2692" s="244">
        <v>42735</v>
      </c>
      <c r="I2692" s="219" t="s">
        <v>493</v>
      </c>
      <c r="J2692" s="219" t="s">
        <v>626</v>
      </c>
      <c r="K2692" s="219" t="s">
        <v>558</v>
      </c>
      <c r="L2692" s="219" t="s">
        <v>560</v>
      </c>
      <c r="M2692" s="236">
        <v>6.3</v>
      </c>
      <c r="N2692" s="240" t="s">
        <v>220</v>
      </c>
      <c r="O2692" s="250">
        <f>'MMA Rev-Exp Region 8'!AE$47</f>
        <v>0</v>
      </c>
      <c r="P2692" s="250">
        <f>'MMA Rev-Exp Region 8'!AF$47</f>
        <v>0</v>
      </c>
      <c r="Q2692" s="250">
        <f>'MMA Rev-Exp Region 8'!AG$47</f>
        <v>0</v>
      </c>
      <c r="R2692" s="250">
        <f>'MMA Rev-Exp Region 8'!AH$47</f>
        <v>0</v>
      </c>
      <c r="S2692" s="250">
        <f>'MMA Rev-Exp Region 8'!AI$47</f>
        <v>0</v>
      </c>
      <c r="T2692" s="250">
        <f>'MMA Rev-Exp Region 8'!AJ$47</f>
        <v>0</v>
      </c>
      <c r="U2692" s="250">
        <f>'MMA Rev-Exp Region 8'!AK$47</f>
        <v>0</v>
      </c>
      <c r="V2692" s="250">
        <f>'MMA Rev-Exp Region 8'!AL$47</f>
        <v>0</v>
      </c>
      <c r="W2692" s="250">
        <f>'MMA Rev-Exp Region 8'!AM$47</f>
        <v>0</v>
      </c>
    </row>
    <row r="2693" spans="5:23" x14ac:dyDescent="0.3">
      <c r="E2693" s="243">
        <f>Jurat!I$1</f>
        <v>0</v>
      </c>
      <c r="F2693" s="244">
        <f>Jurat!D$33</f>
        <v>0</v>
      </c>
      <c r="G2693" s="219" t="s">
        <v>555</v>
      </c>
      <c r="H2693" s="244">
        <v>42735</v>
      </c>
      <c r="I2693" s="219" t="s">
        <v>493</v>
      </c>
      <c r="J2693" s="219" t="s">
        <v>626</v>
      </c>
      <c r="K2693" s="219" t="s">
        <v>558</v>
      </c>
      <c r="L2693" s="219" t="s">
        <v>560</v>
      </c>
      <c r="M2693" s="236" t="s">
        <v>94</v>
      </c>
      <c r="N2693" s="240" t="s">
        <v>570</v>
      </c>
      <c r="O2693" s="250">
        <f>'MMA Rev-Exp Region 8'!AE$48</f>
        <v>0</v>
      </c>
      <c r="P2693" s="250">
        <f>'MMA Rev-Exp Region 8'!AF$48</f>
        <v>0</v>
      </c>
      <c r="Q2693" s="250">
        <f>'MMA Rev-Exp Region 8'!AG$48</f>
        <v>0</v>
      </c>
      <c r="R2693" s="250">
        <f>'MMA Rev-Exp Region 8'!AH$48</f>
        <v>0</v>
      </c>
      <c r="S2693" s="250">
        <f>'MMA Rev-Exp Region 8'!AI$48</f>
        <v>0</v>
      </c>
      <c r="T2693" s="250">
        <f>'MMA Rev-Exp Region 8'!AJ$48</f>
        <v>0</v>
      </c>
      <c r="U2693" s="250">
        <f>'MMA Rev-Exp Region 8'!AK$48</f>
        <v>0</v>
      </c>
      <c r="V2693" s="250">
        <f>'MMA Rev-Exp Region 8'!AL$48</f>
        <v>0</v>
      </c>
      <c r="W2693" s="250">
        <f>'MMA Rev-Exp Region 8'!AM$48</f>
        <v>0</v>
      </c>
    </row>
    <row r="2694" spans="5:23" x14ac:dyDescent="0.3">
      <c r="E2694" s="243">
        <f>Jurat!I$1</f>
        <v>0</v>
      </c>
      <c r="F2694" s="244">
        <f>Jurat!D$33</f>
        <v>0</v>
      </c>
      <c r="G2694" s="219" t="s">
        <v>555</v>
      </c>
      <c r="H2694" s="244">
        <v>42735</v>
      </c>
      <c r="I2694" s="219" t="s">
        <v>493</v>
      </c>
      <c r="J2694" s="219" t="s">
        <v>626</v>
      </c>
      <c r="K2694" s="219" t="s">
        <v>558</v>
      </c>
      <c r="L2694" s="219" t="s">
        <v>561</v>
      </c>
      <c r="M2694" s="236">
        <v>7.1</v>
      </c>
      <c r="N2694" s="240" t="s">
        <v>22</v>
      </c>
      <c r="O2694" s="250">
        <f>'MMA Rev-Exp Region 8'!AE$50</f>
        <v>0</v>
      </c>
      <c r="P2694" s="250">
        <f>'MMA Rev-Exp Region 8'!AF$50</f>
        <v>0</v>
      </c>
      <c r="Q2694" s="250">
        <f>'MMA Rev-Exp Region 8'!AG$50</f>
        <v>0</v>
      </c>
      <c r="R2694" s="250">
        <f>'MMA Rev-Exp Region 8'!AH$50</f>
        <v>0</v>
      </c>
      <c r="S2694" s="250">
        <f>'MMA Rev-Exp Region 8'!AI$50</f>
        <v>0</v>
      </c>
      <c r="T2694" s="250">
        <f>'MMA Rev-Exp Region 8'!AJ$50</f>
        <v>0</v>
      </c>
      <c r="U2694" s="250">
        <f>'MMA Rev-Exp Region 8'!AK$50</f>
        <v>0</v>
      </c>
      <c r="V2694" s="250">
        <f>'MMA Rev-Exp Region 8'!AL$50</f>
        <v>0</v>
      </c>
      <c r="W2694" s="250">
        <f>'MMA Rev-Exp Region 8'!AM$50</f>
        <v>0</v>
      </c>
    </row>
    <row r="2695" spans="5:23" x14ac:dyDescent="0.3">
      <c r="E2695" s="243">
        <f>Jurat!I$1</f>
        <v>0</v>
      </c>
      <c r="F2695" s="244">
        <f>Jurat!D$33</f>
        <v>0</v>
      </c>
      <c r="G2695" s="219" t="s">
        <v>555</v>
      </c>
      <c r="H2695" s="244">
        <v>42735</v>
      </c>
      <c r="I2695" s="219" t="s">
        <v>493</v>
      </c>
      <c r="J2695" s="219" t="s">
        <v>626</v>
      </c>
      <c r="K2695" s="219" t="s">
        <v>558</v>
      </c>
      <c r="L2695" s="219" t="s">
        <v>561</v>
      </c>
      <c r="M2695" s="236">
        <v>7.2</v>
      </c>
      <c r="N2695" s="240" t="s">
        <v>23</v>
      </c>
      <c r="O2695" s="250">
        <f>'MMA Rev-Exp Region 8'!AE$51</f>
        <v>0</v>
      </c>
      <c r="P2695" s="250">
        <f>'MMA Rev-Exp Region 8'!AF$51</f>
        <v>0</v>
      </c>
      <c r="Q2695" s="250">
        <f>'MMA Rev-Exp Region 8'!AG$51</f>
        <v>0</v>
      </c>
      <c r="R2695" s="250">
        <f>'MMA Rev-Exp Region 8'!AH$51</f>
        <v>0</v>
      </c>
      <c r="S2695" s="250">
        <f>'MMA Rev-Exp Region 8'!AI$51</f>
        <v>0</v>
      </c>
      <c r="T2695" s="250">
        <f>'MMA Rev-Exp Region 8'!AJ$51</f>
        <v>0</v>
      </c>
      <c r="U2695" s="250">
        <f>'MMA Rev-Exp Region 8'!AK$51</f>
        <v>0</v>
      </c>
      <c r="V2695" s="250">
        <f>'MMA Rev-Exp Region 8'!AL$51</f>
        <v>0</v>
      </c>
      <c r="W2695" s="250">
        <f>'MMA Rev-Exp Region 8'!AM$51</f>
        <v>0</v>
      </c>
    </row>
    <row r="2696" spans="5:23" x14ac:dyDescent="0.3">
      <c r="E2696" s="243">
        <f>Jurat!I$1</f>
        <v>0</v>
      </c>
      <c r="F2696" s="244">
        <f>Jurat!D$33</f>
        <v>0</v>
      </c>
      <c r="G2696" s="219" t="s">
        <v>555</v>
      </c>
      <c r="H2696" s="244">
        <v>42735</v>
      </c>
      <c r="I2696" s="219" t="s">
        <v>493</v>
      </c>
      <c r="J2696" s="219" t="s">
        <v>626</v>
      </c>
      <c r="K2696" s="219" t="s">
        <v>558</v>
      </c>
      <c r="L2696" s="219" t="s">
        <v>561</v>
      </c>
      <c r="M2696" s="236">
        <v>7.3</v>
      </c>
      <c r="N2696" s="240" t="s">
        <v>171</v>
      </c>
      <c r="O2696" s="250">
        <f>'MMA Rev-Exp Region 8'!AE$52</f>
        <v>0</v>
      </c>
      <c r="P2696" s="250">
        <f>'MMA Rev-Exp Region 8'!AF$52</f>
        <v>0</v>
      </c>
      <c r="Q2696" s="250">
        <f>'MMA Rev-Exp Region 8'!AG$52</f>
        <v>0</v>
      </c>
      <c r="R2696" s="250">
        <f>'MMA Rev-Exp Region 8'!AH$52</f>
        <v>0</v>
      </c>
      <c r="S2696" s="250">
        <f>'MMA Rev-Exp Region 8'!AI$52</f>
        <v>0</v>
      </c>
      <c r="T2696" s="250">
        <f>'MMA Rev-Exp Region 8'!AJ$52</f>
        <v>0</v>
      </c>
      <c r="U2696" s="250">
        <f>'MMA Rev-Exp Region 8'!AK$52</f>
        <v>0</v>
      </c>
      <c r="V2696" s="250">
        <f>'MMA Rev-Exp Region 8'!AL$52</f>
        <v>0</v>
      </c>
      <c r="W2696" s="250">
        <f>'MMA Rev-Exp Region 8'!AM$52</f>
        <v>0</v>
      </c>
    </row>
    <row r="2697" spans="5:23" x14ac:dyDescent="0.3">
      <c r="E2697" s="243">
        <f>Jurat!I$1</f>
        <v>0</v>
      </c>
      <c r="F2697" s="244">
        <f>Jurat!D$33</f>
        <v>0</v>
      </c>
      <c r="G2697" s="219" t="s">
        <v>555</v>
      </c>
      <c r="H2697" s="244">
        <v>42735</v>
      </c>
      <c r="I2697" s="219" t="s">
        <v>493</v>
      </c>
      <c r="J2697" s="219" t="s">
        <v>626</v>
      </c>
      <c r="K2697" s="219" t="s">
        <v>558</v>
      </c>
      <c r="L2697" s="219" t="s">
        <v>561</v>
      </c>
      <c r="M2697" s="236" t="s">
        <v>98</v>
      </c>
      <c r="N2697" s="240" t="s">
        <v>571</v>
      </c>
      <c r="O2697" s="250">
        <f>'MMA Rev-Exp Region 8'!AE$53</f>
        <v>0</v>
      </c>
      <c r="P2697" s="250">
        <f>'MMA Rev-Exp Region 8'!AF$53</f>
        <v>0</v>
      </c>
      <c r="Q2697" s="250">
        <f>'MMA Rev-Exp Region 8'!AG$53</f>
        <v>0</v>
      </c>
      <c r="R2697" s="250">
        <f>'MMA Rev-Exp Region 8'!AH$53</f>
        <v>0</v>
      </c>
      <c r="S2697" s="250">
        <f>'MMA Rev-Exp Region 8'!AI$53</f>
        <v>0</v>
      </c>
      <c r="T2697" s="250">
        <f>'MMA Rev-Exp Region 8'!AJ$53</f>
        <v>0</v>
      </c>
      <c r="U2697" s="250">
        <f>'MMA Rev-Exp Region 8'!AK$53</f>
        <v>0</v>
      </c>
      <c r="V2697" s="250">
        <f>'MMA Rev-Exp Region 8'!AL$53</f>
        <v>0</v>
      </c>
      <c r="W2697" s="250">
        <f>'MMA Rev-Exp Region 8'!AM$53</f>
        <v>0</v>
      </c>
    </row>
    <row r="2698" spans="5:23" x14ac:dyDescent="0.3">
      <c r="E2698" s="243">
        <f>Jurat!I$1</f>
        <v>0</v>
      </c>
      <c r="F2698" s="244">
        <f>Jurat!D$33</f>
        <v>0</v>
      </c>
      <c r="G2698" s="219" t="s">
        <v>555</v>
      </c>
      <c r="H2698" s="244">
        <v>42735</v>
      </c>
      <c r="I2698" s="219" t="s">
        <v>493</v>
      </c>
      <c r="J2698" s="219" t="s">
        <v>626</v>
      </c>
      <c r="K2698" s="219" t="s">
        <v>558</v>
      </c>
      <c r="L2698" s="219" t="s">
        <v>562</v>
      </c>
      <c r="M2698" s="236">
        <v>8.1</v>
      </c>
      <c r="N2698" s="229" t="s">
        <v>24</v>
      </c>
      <c r="O2698" s="250">
        <f>'MMA Rev-Exp Region 8'!AE$55</f>
        <v>0</v>
      </c>
      <c r="P2698" s="250">
        <f>'MMA Rev-Exp Region 8'!AF$55</f>
        <v>0</v>
      </c>
      <c r="Q2698" s="250">
        <f>'MMA Rev-Exp Region 8'!AG$55</f>
        <v>0</v>
      </c>
      <c r="R2698" s="250">
        <f>'MMA Rev-Exp Region 8'!AH$55</f>
        <v>0</v>
      </c>
      <c r="S2698" s="250">
        <f>'MMA Rev-Exp Region 8'!AI$55</f>
        <v>0</v>
      </c>
      <c r="T2698" s="250">
        <f>'MMA Rev-Exp Region 8'!AJ$55</f>
        <v>0</v>
      </c>
      <c r="U2698" s="250">
        <f>'MMA Rev-Exp Region 8'!AK$55</f>
        <v>0</v>
      </c>
      <c r="V2698" s="250">
        <f>'MMA Rev-Exp Region 8'!AL$55</f>
        <v>0</v>
      </c>
      <c r="W2698" s="250">
        <f>'MMA Rev-Exp Region 8'!AM$55</f>
        <v>0</v>
      </c>
    </row>
    <row r="2699" spans="5:23" x14ac:dyDescent="0.3">
      <c r="E2699" s="243">
        <f>Jurat!I$1</f>
        <v>0</v>
      </c>
      <c r="F2699" s="244">
        <f>Jurat!D$33</f>
        <v>0</v>
      </c>
      <c r="G2699" s="219" t="s">
        <v>555</v>
      </c>
      <c r="H2699" s="244">
        <v>42735</v>
      </c>
      <c r="I2699" s="219" t="s">
        <v>493</v>
      </c>
      <c r="J2699" s="219" t="s">
        <v>626</v>
      </c>
      <c r="K2699" s="219" t="s">
        <v>558</v>
      </c>
      <c r="L2699" s="219" t="s">
        <v>562</v>
      </c>
      <c r="M2699" s="236" t="s">
        <v>124</v>
      </c>
      <c r="N2699" s="229" t="s">
        <v>557</v>
      </c>
      <c r="O2699" s="250">
        <f>'MMA Rev-Exp Region 8'!AE$56</f>
        <v>0</v>
      </c>
      <c r="P2699" s="250">
        <f>'MMA Rev-Exp Region 8'!AF$56</f>
        <v>0</v>
      </c>
      <c r="Q2699" s="250">
        <f>'MMA Rev-Exp Region 8'!AG$56</f>
        <v>0</v>
      </c>
      <c r="R2699" s="250">
        <f>'MMA Rev-Exp Region 8'!AH$56</f>
        <v>0</v>
      </c>
      <c r="S2699" s="250">
        <f>'MMA Rev-Exp Region 8'!AI$56</f>
        <v>0</v>
      </c>
      <c r="T2699" s="250">
        <f>'MMA Rev-Exp Region 8'!AJ$56</f>
        <v>0</v>
      </c>
      <c r="U2699" s="250">
        <f>'MMA Rev-Exp Region 8'!AK$56</f>
        <v>0</v>
      </c>
      <c r="V2699" s="250">
        <f>'MMA Rev-Exp Region 8'!AL$56</f>
        <v>0</v>
      </c>
      <c r="W2699" s="250">
        <f>'MMA Rev-Exp Region 8'!AM$56</f>
        <v>0</v>
      </c>
    </row>
    <row r="2700" spans="5:23" x14ac:dyDescent="0.3">
      <c r="E2700" s="243">
        <f>Jurat!I$1</f>
        <v>0</v>
      </c>
      <c r="F2700" s="244">
        <f>Jurat!D$33</f>
        <v>0</v>
      </c>
      <c r="G2700" s="219" t="s">
        <v>555</v>
      </c>
      <c r="H2700" s="244">
        <v>42735</v>
      </c>
      <c r="I2700" s="219" t="s">
        <v>493</v>
      </c>
      <c r="J2700" s="219" t="s">
        <v>626</v>
      </c>
      <c r="K2700" s="219" t="s">
        <v>558</v>
      </c>
      <c r="L2700" s="219" t="s">
        <v>562</v>
      </c>
      <c r="M2700" s="236" t="s">
        <v>126</v>
      </c>
      <c r="N2700" s="229" t="s">
        <v>173</v>
      </c>
      <c r="O2700" s="250">
        <f>'MMA Rev-Exp Region 8'!AE$57</f>
        <v>0</v>
      </c>
      <c r="P2700" s="250">
        <f>'MMA Rev-Exp Region 8'!AF$57</f>
        <v>0</v>
      </c>
      <c r="Q2700" s="250">
        <f>'MMA Rev-Exp Region 8'!AG$57</f>
        <v>0</v>
      </c>
      <c r="R2700" s="250">
        <f>'MMA Rev-Exp Region 8'!AH$57</f>
        <v>0</v>
      </c>
      <c r="S2700" s="250">
        <f>'MMA Rev-Exp Region 8'!AI$57</f>
        <v>0</v>
      </c>
      <c r="T2700" s="250">
        <f>'MMA Rev-Exp Region 8'!AJ$57</f>
        <v>0</v>
      </c>
      <c r="U2700" s="250">
        <f>'MMA Rev-Exp Region 8'!AK$57</f>
        <v>0</v>
      </c>
      <c r="V2700" s="250">
        <f>'MMA Rev-Exp Region 8'!AL$57</f>
        <v>0</v>
      </c>
      <c r="W2700" s="250">
        <f>'MMA Rev-Exp Region 8'!AM$57</f>
        <v>0</v>
      </c>
    </row>
    <row r="2701" spans="5:23" x14ac:dyDescent="0.3">
      <c r="E2701" s="243">
        <f>Jurat!I$1</f>
        <v>0</v>
      </c>
      <c r="F2701" s="244">
        <f>Jurat!D$33</f>
        <v>0</v>
      </c>
      <c r="G2701" s="219" t="s">
        <v>555</v>
      </c>
      <c r="H2701" s="244">
        <v>42735</v>
      </c>
      <c r="I2701" s="219" t="s">
        <v>493</v>
      </c>
      <c r="J2701" s="219" t="s">
        <v>626</v>
      </c>
      <c r="K2701" s="219" t="s">
        <v>558</v>
      </c>
      <c r="L2701" s="219" t="s">
        <v>562</v>
      </c>
      <c r="M2701" s="236" t="s">
        <v>127</v>
      </c>
      <c r="N2701" s="229" t="s">
        <v>125</v>
      </c>
      <c r="O2701" s="250">
        <f>'MMA Rev-Exp Region 8'!AE$58</f>
        <v>0</v>
      </c>
      <c r="P2701" s="250">
        <f>'MMA Rev-Exp Region 8'!AF$58</f>
        <v>0</v>
      </c>
      <c r="Q2701" s="250">
        <f>'MMA Rev-Exp Region 8'!AG$58</f>
        <v>0</v>
      </c>
      <c r="R2701" s="250">
        <f>'MMA Rev-Exp Region 8'!AH$58</f>
        <v>0</v>
      </c>
      <c r="S2701" s="250">
        <f>'MMA Rev-Exp Region 8'!AI$58</f>
        <v>0</v>
      </c>
      <c r="T2701" s="250">
        <f>'MMA Rev-Exp Region 8'!AJ$58</f>
        <v>0</v>
      </c>
      <c r="U2701" s="250">
        <f>'MMA Rev-Exp Region 8'!AK$58</f>
        <v>0</v>
      </c>
      <c r="V2701" s="250">
        <f>'MMA Rev-Exp Region 8'!AL$58</f>
        <v>0</v>
      </c>
      <c r="W2701" s="250">
        <f>'MMA Rev-Exp Region 8'!AM$58</f>
        <v>0</v>
      </c>
    </row>
    <row r="2702" spans="5:23" x14ac:dyDescent="0.3">
      <c r="E2702" s="243">
        <f>Jurat!I$1</f>
        <v>0</v>
      </c>
      <c r="F2702" s="244">
        <f>Jurat!D$33</f>
        <v>0</v>
      </c>
      <c r="G2702" s="219" t="s">
        <v>555</v>
      </c>
      <c r="H2702" s="244">
        <v>42735</v>
      </c>
      <c r="I2702" s="219" t="s">
        <v>493</v>
      </c>
      <c r="J2702" s="219" t="s">
        <v>626</v>
      </c>
      <c r="K2702" s="219" t="s">
        <v>558</v>
      </c>
      <c r="L2702" s="219" t="s">
        <v>562</v>
      </c>
      <c r="M2702" s="236" t="s">
        <v>128</v>
      </c>
      <c r="N2702" s="240" t="s">
        <v>174</v>
      </c>
      <c r="O2702" s="250">
        <f>'MMA Rev-Exp Region 8'!AE$59</f>
        <v>0</v>
      </c>
      <c r="P2702" s="250">
        <f>'MMA Rev-Exp Region 8'!AF$59</f>
        <v>0</v>
      </c>
      <c r="Q2702" s="250">
        <f>'MMA Rev-Exp Region 8'!AG$59</f>
        <v>0</v>
      </c>
      <c r="R2702" s="250">
        <f>'MMA Rev-Exp Region 8'!AH$59</f>
        <v>0</v>
      </c>
      <c r="S2702" s="250">
        <f>'MMA Rev-Exp Region 8'!AI$59</f>
        <v>0</v>
      </c>
      <c r="T2702" s="250">
        <f>'MMA Rev-Exp Region 8'!AJ$59</f>
        <v>0</v>
      </c>
      <c r="U2702" s="250">
        <f>'MMA Rev-Exp Region 8'!AK$59</f>
        <v>0</v>
      </c>
      <c r="V2702" s="250">
        <f>'MMA Rev-Exp Region 8'!AL$59</f>
        <v>0</v>
      </c>
      <c r="W2702" s="250">
        <f>'MMA Rev-Exp Region 8'!AM$59</f>
        <v>0</v>
      </c>
    </row>
    <row r="2703" spans="5:23" x14ac:dyDescent="0.3">
      <c r="E2703" s="243">
        <f>Jurat!I$1</f>
        <v>0</v>
      </c>
      <c r="F2703" s="244">
        <f>Jurat!D$33</f>
        <v>0</v>
      </c>
      <c r="G2703" s="219" t="s">
        <v>555</v>
      </c>
      <c r="H2703" s="244">
        <v>42735</v>
      </c>
      <c r="I2703" s="219" t="s">
        <v>493</v>
      </c>
      <c r="J2703" s="219" t="s">
        <v>626</v>
      </c>
      <c r="K2703" s="219" t="s">
        <v>558</v>
      </c>
      <c r="L2703" s="219" t="s">
        <v>562</v>
      </c>
      <c r="M2703" s="236" t="s">
        <v>175</v>
      </c>
      <c r="N2703" s="240" t="s">
        <v>25</v>
      </c>
      <c r="O2703" s="250">
        <f>'MMA Rev-Exp Region 8'!AE$60</f>
        <v>0</v>
      </c>
      <c r="P2703" s="250">
        <f>'MMA Rev-Exp Region 8'!AF$60</f>
        <v>0</v>
      </c>
      <c r="Q2703" s="250">
        <f>'MMA Rev-Exp Region 8'!AG$60</f>
        <v>0</v>
      </c>
      <c r="R2703" s="250">
        <f>'MMA Rev-Exp Region 8'!AH$60</f>
        <v>0</v>
      </c>
      <c r="S2703" s="250">
        <f>'MMA Rev-Exp Region 8'!AI$60</f>
        <v>0</v>
      </c>
      <c r="T2703" s="250">
        <f>'MMA Rev-Exp Region 8'!AJ$60</f>
        <v>0</v>
      </c>
      <c r="U2703" s="250">
        <f>'MMA Rev-Exp Region 8'!AK$60</f>
        <v>0</v>
      </c>
      <c r="V2703" s="250">
        <f>'MMA Rev-Exp Region 8'!AL$60</f>
        <v>0</v>
      </c>
      <c r="W2703" s="250">
        <f>'MMA Rev-Exp Region 8'!AM$60</f>
        <v>0</v>
      </c>
    </row>
    <row r="2704" spans="5:23" x14ac:dyDescent="0.3">
      <c r="E2704" s="243">
        <f>Jurat!I$1</f>
        <v>0</v>
      </c>
      <c r="F2704" s="244">
        <f>Jurat!D$33</f>
        <v>0</v>
      </c>
      <c r="G2704" s="219" t="s">
        <v>555</v>
      </c>
      <c r="H2704" s="244">
        <v>42735</v>
      </c>
      <c r="I2704" s="219" t="s">
        <v>493</v>
      </c>
      <c r="J2704" s="219" t="s">
        <v>626</v>
      </c>
      <c r="K2704" s="219" t="s">
        <v>558</v>
      </c>
      <c r="L2704" s="219" t="s">
        <v>562</v>
      </c>
      <c r="M2704" s="236" t="s">
        <v>556</v>
      </c>
      <c r="N2704" s="240" t="s">
        <v>572</v>
      </c>
      <c r="O2704" s="250">
        <f>'MMA Rev-Exp Region 8'!AE$61</f>
        <v>0</v>
      </c>
      <c r="P2704" s="250">
        <f>'MMA Rev-Exp Region 8'!AF$61</f>
        <v>0</v>
      </c>
      <c r="Q2704" s="250">
        <f>'MMA Rev-Exp Region 8'!AG$61</f>
        <v>0</v>
      </c>
      <c r="R2704" s="250">
        <f>'MMA Rev-Exp Region 8'!AH$61</f>
        <v>0</v>
      </c>
      <c r="S2704" s="250">
        <f>'MMA Rev-Exp Region 8'!AI$61</f>
        <v>0</v>
      </c>
      <c r="T2704" s="250">
        <f>'MMA Rev-Exp Region 8'!AJ$61</f>
        <v>0</v>
      </c>
      <c r="U2704" s="250">
        <f>'MMA Rev-Exp Region 8'!AK$61</f>
        <v>0</v>
      </c>
      <c r="V2704" s="250">
        <f>'MMA Rev-Exp Region 8'!AL$61</f>
        <v>0</v>
      </c>
      <c r="W2704" s="250">
        <f>'MMA Rev-Exp Region 8'!AM$61</f>
        <v>0</v>
      </c>
    </row>
    <row r="2705" spans="5:23" ht="28.8" x14ac:dyDescent="0.3">
      <c r="E2705" s="243">
        <f>Jurat!I$1</f>
        <v>0</v>
      </c>
      <c r="F2705" s="244">
        <f>Jurat!D$33</f>
        <v>0</v>
      </c>
      <c r="G2705" s="219" t="s">
        <v>555</v>
      </c>
      <c r="H2705" s="244">
        <v>42735</v>
      </c>
      <c r="I2705" s="219" t="s">
        <v>493</v>
      </c>
      <c r="J2705" s="219" t="s">
        <v>626</v>
      </c>
      <c r="K2705" s="219" t="s">
        <v>558</v>
      </c>
      <c r="L2705" s="219" t="s">
        <v>563</v>
      </c>
      <c r="M2705" s="236">
        <v>9.1</v>
      </c>
      <c r="N2705" s="229" t="s">
        <v>221</v>
      </c>
      <c r="O2705" s="250">
        <f>'MMA Rev-Exp Region 8'!AE$63</f>
        <v>0</v>
      </c>
      <c r="P2705" s="250">
        <f>'MMA Rev-Exp Region 8'!AF$63</f>
        <v>0</v>
      </c>
      <c r="Q2705" s="250">
        <f>'MMA Rev-Exp Region 8'!AG$63</f>
        <v>0</v>
      </c>
      <c r="R2705" s="250">
        <f>'MMA Rev-Exp Region 8'!AH$63</f>
        <v>0</v>
      </c>
      <c r="S2705" s="250">
        <f>'MMA Rev-Exp Region 8'!AI$63</f>
        <v>0</v>
      </c>
      <c r="T2705" s="250">
        <f>'MMA Rev-Exp Region 8'!AJ$63</f>
        <v>0</v>
      </c>
      <c r="U2705" s="250">
        <f>'MMA Rev-Exp Region 8'!AK$63</f>
        <v>0</v>
      </c>
      <c r="V2705" s="250">
        <f>'MMA Rev-Exp Region 8'!AL$63</f>
        <v>0</v>
      </c>
      <c r="W2705" s="250">
        <f>'MMA Rev-Exp Region 8'!AM$63</f>
        <v>0</v>
      </c>
    </row>
    <row r="2706" spans="5:23" x14ac:dyDescent="0.3">
      <c r="E2706" s="243">
        <f>Jurat!I$1</f>
        <v>0</v>
      </c>
      <c r="F2706" s="244">
        <f>Jurat!D$33</f>
        <v>0</v>
      </c>
      <c r="G2706" s="219" t="s">
        <v>555</v>
      </c>
      <c r="H2706" s="244">
        <v>42735</v>
      </c>
      <c r="I2706" s="219" t="s">
        <v>493</v>
      </c>
      <c r="J2706" s="219" t="s">
        <v>626</v>
      </c>
      <c r="K2706" s="219" t="s">
        <v>558</v>
      </c>
      <c r="L2706" s="219" t="s">
        <v>563</v>
      </c>
      <c r="M2706" s="236" t="s">
        <v>118</v>
      </c>
      <c r="N2706" s="229" t="s">
        <v>222</v>
      </c>
      <c r="O2706" s="250">
        <f>'MMA Rev-Exp Region 8'!AE$64</f>
        <v>0</v>
      </c>
      <c r="P2706" s="250">
        <f>'MMA Rev-Exp Region 8'!AF$64</f>
        <v>0</v>
      </c>
      <c r="Q2706" s="250">
        <f>'MMA Rev-Exp Region 8'!AG$64</f>
        <v>0</v>
      </c>
      <c r="R2706" s="250">
        <f>'MMA Rev-Exp Region 8'!AH$64</f>
        <v>0</v>
      </c>
      <c r="S2706" s="250">
        <f>'MMA Rev-Exp Region 8'!AI$64</f>
        <v>0</v>
      </c>
      <c r="T2706" s="250">
        <f>'MMA Rev-Exp Region 8'!AJ$64</f>
        <v>0</v>
      </c>
      <c r="U2706" s="250">
        <f>'MMA Rev-Exp Region 8'!AK$64</f>
        <v>0</v>
      </c>
      <c r="V2706" s="250">
        <f>'MMA Rev-Exp Region 8'!AL$64</f>
        <v>0</v>
      </c>
      <c r="W2706" s="250">
        <f>'MMA Rev-Exp Region 8'!AM$64</f>
        <v>0</v>
      </c>
    </row>
    <row r="2707" spans="5:23" x14ac:dyDescent="0.3">
      <c r="E2707" s="243">
        <f>Jurat!I$1</f>
        <v>0</v>
      </c>
      <c r="F2707" s="244">
        <f>Jurat!D$33</f>
        <v>0</v>
      </c>
      <c r="G2707" s="219" t="s">
        <v>555</v>
      </c>
      <c r="H2707" s="244">
        <v>42735</v>
      </c>
      <c r="I2707" s="219" t="s">
        <v>493</v>
      </c>
      <c r="J2707" s="219" t="s">
        <v>626</v>
      </c>
      <c r="K2707" s="219" t="s">
        <v>558</v>
      </c>
      <c r="L2707" s="219" t="s">
        <v>563</v>
      </c>
      <c r="M2707" s="236" t="s">
        <v>119</v>
      </c>
      <c r="N2707" s="229" t="s">
        <v>223</v>
      </c>
      <c r="O2707" s="250">
        <f>'MMA Rev-Exp Region 8'!AE$65</f>
        <v>0</v>
      </c>
      <c r="P2707" s="250">
        <f>'MMA Rev-Exp Region 8'!AF$65</f>
        <v>0</v>
      </c>
      <c r="Q2707" s="250">
        <f>'MMA Rev-Exp Region 8'!AG$65</f>
        <v>0</v>
      </c>
      <c r="R2707" s="250">
        <f>'MMA Rev-Exp Region 8'!AH$65</f>
        <v>0</v>
      </c>
      <c r="S2707" s="250">
        <f>'MMA Rev-Exp Region 8'!AI$65</f>
        <v>0</v>
      </c>
      <c r="T2707" s="250">
        <f>'MMA Rev-Exp Region 8'!AJ$65</f>
        <v>0</v>
      </c>
      <c r="U2707" s="250">
        <f>'MMA Rev-Exp Region 8'!AK$65</f>
        <v>0</v>
      </c>
      <c r="V2707" s="250">
        <f>'MMA Rev-Exp Region 8'!AL$65</f>
        <v>0</v>
      </c>
      <c r="W2707" s="250">
        <f>'MMA Rev-Exp Region 8'!AM$65</f>
        <v>0</v>
      </c>
    </row>
    <row r="2708" spans="5:23" x14ac:dyDescent="0.3">
      <c r="E2708" s="243">
        <f>Jurat!I$1</f>
        <v>0</v>
      </c>
      <c r="F2708" s="244">
        <f>Jurat!D$33</f>
        <v>0</v>
      </c>
      <c r="G2708" s="219" t="s">
        <v>555</v>
      </c>
      <c r="H2708" s="244">
        <v>42735</v>
      </c>
      <c r="I2708" s="219" t="s">
        <v>493</v>
      </c>
      <c r="J2708" s="219" t="s">
        <v>626</v>
      </c>
      <c r="K2708" s="219" t="s">
        <v>558</v>
      </c>
      <c r="L2708" s="219" t="s">
        <v>563</v>
      </c>
      <c r="M2708" s="236" t="s">
        <v>120</v>
      </c>
      <c r="N2708" s="229" t="s">
        <v>176</v>
      </c>
      <c r="O2708" s="250">
        <f>'MMA Rev-Exp Region 8'!AE$66</f>
        <v>0</v>
      </c>
      <c r="P2708" s="250">
        <f>'MMA Rev-Exp Region 8'!AF$66</f>
        <v>0</v>
      </c>
      <c r="Q2708" s="250">
        <f>'MMA Rev-Exp Region 8'!AG$66</f>
        <v>0</v>
      </c>
      <c r="R2708" s="250">
        <f>'MMA Rev-Exp Region 8'!AH$66</f>
        <v>0</v>
      </c>
      <c r="S2708" s="250">
        <f>'MMA Rev-Exp Region 8'!AI$66</f>
        <v>0</v>
      </c>
      <c r="T2708" s="250">
        <f>'MMA Rev-Exp Region 8'!AJ$66</f>
        <v>0</v>
      </c>
      <c r="U2708" s="250">
        <f>'MMA Rev-Exp Region 8'!AK$66</f>
        <v>0</v>
      </c>
      <c r="V2708" s="250">
        <f>'MMA Rev-Exp Region 8'!AL$66</f>
        <v>0</v>
      </c>
      <c r="W2708" s="250">
        <f>'MMA Rev-Exp Region 8'!AM$66</f>
        <v>0</v>
      </c>
    </row>
    <row r="2709" spans="5:23" x14ac:dyDescent="0.3">
      <c r="E2709" s="243">
        <f>Jurat!I$1</f>
        <v>0</v>
      </c>
      <c r="F2709" s="244">
        <f>Jurat!D$33</f>
        <v>0</v>
      </c>
      <c r="G2709" s="219" t="s">
        <v>555</v>
      </c>
      <c r="H2709" s="244">
        <v>42735</v>
      </c>
      <c r="I2709" s="219" t="s">
        <v>493</v>
      </c>
      <c r="J2709" s="219" t="s">
        <v>626</v>
      </c>
      <c r="K2709" s="219" t="s">
        <v>558</v>
      </c>
      <c r="L2709" s="219" t="s">
        <v>563</v>
      </c>
      <c r="M2709" s="236" t="s">
        <v>121</v>
      </c>
      <c r="N2709" s="229" t="s">
        <v>146</v>
      </c>
      <c r="O2709" s="250">
        <f>'MMA Rev-Exp Region 8'!AE$67</f>
        <v>0</v>
      </c>
      <c r="P2709" s="250">
        <f>'MMA Rev-Exp Region 8'!AF$67</f>
        <v>0</v>
      </c>
      <c r="Q2709" s="250">
        <f>'MMA Rev-Exp Region 8'!AG$67</f>
        <v>0</v>
      </c>
      <c r="R2709" s="250">
        <f>'MMA Rev-Exp Region 8'!AH$67</f>
        <v>0</v>
      </c>
      <c r="S2709" s="250">
        <f>'MMA Rev-Exp Region 8'!AI$67</f>
        <v>0</v>
      </c>
      <c r="T2709" s="250">
        <f>'MMA Rev-Exp Region 8'!AJ$67</f>
        <v>0</v>
      </c>
      <c r="U2709" s="250">
        <f>'MMA Rev-Exp Region 8'!AK$67</f>
        <v>0</v>
      </c>
      <c r="V2709" s="250">
        <f>'MMA Rev-Exp Region 8'!AL$67</f>
        <v>0</v>
      </c>
      <c r="W2709" s="250">
        <f>'MMA Rev-Exp Region 8'!AM$67</f>
        <v>0</v>
      </c>
    </row>
    <row r="2710" spans="5:23" x14ac:dyDescent="0.3">
      <c r="E2710" s="243">
        <f>Jurat!I$1</f>
        <v>0</v>
      </c>
      <c r="F2710" s="244">
        <f>Jurat!D$33</f>
        <v>0</v>
      </c>
      <c r="G2710" s="219" t="s">
        <v>555</v>
      </c>
      <c r="H2710" s="244">
        <v>42735</v>
      </c>
      <c r="I2710" s="219" t="s">
        <v>493</v>
      </c>
      <c r="J2710" s="219" t="s">
        <v>626</v>
      </c>
      <c r="K2710" s="219" t="s">
        <v>558</v>
      </c>
      <c r="L2710" s="219" t="s">
        <v>563</v>
      </c>
      <c r="M2710" s="236" t="s">
        <v>122</v>
      </c>
      <c r="N2710" s="229" t="s">
        <v>178</v>
      </c>
      <c r="O2710" s="250">
        <f>'MMA Rev-Exp Region 8'!AE$68</f>
        <v>0</v>
      </c>
      <c r="P2710" s="250">
        <f>'MMA Rev-Exp Region 8'!AF$68</f>
        <v>0</v>
      </c>
      <c r="Q2710" s="250">
        <f>'MMA Rev-Exp Region 8'!AG$68</f>
        <v>0</v>
      </c>
      <c r="R2710" s="250">
        <f>'MMA Rev-Exp Region 8'!AH$68</f>
        <v>0</v>
      </c>
      <c r="S2710" s="250">
        <f>'MMA Rev-Exp Region 8'!AI$68</f>
        <v>0</v>
      </c>
      <c r="T2710" s="250">
        <f>'MMA Rev-Exp Region 8'!AJ$68</f>
        <v>0</v>
      </c>
      <c r="U2710" s="250">
        <f>'MMA Rev-Exp Region 8'!AK$68</f>
        <v>0</v>
      </c>
      <c r="V2710" s="250">
        <f>'MMA Rev-Exp Region 8'!AL$68</f>
        <v>0</v>
      </c>
      <c r="W2710" s="250">
        <f>'MMA Rev-Exp Region 8'!AM$68</f>
        <v>0</v>
      </c>
    </row>
    <row r="2711" spans="5:23" x14ac:dyDescent="0.3">
      <c r="E2711" s="243">
        <f>Jurat!I$1</f>
        <v>0</v>
      </c>
      <c r="F2711" s="244">
        <f>Jurat!D$33</f>
        <v>0</v>
      </c>
      <c r="G2711" s="219" t="s">
        <v>555</v>
      </c>
      <c r="H2711" s="244">
        <v>42735</v>
      </c>
      <c r="I2711" s="219" t="s">
        <v>493</v>
      </c>
      <c r="J2711" s="219" t="s">
        <v>626</v>
      </c>
      <c r="K2711" s="219" t="s">
        <v>558</v>
      </c>
      <c r="L2711" s="219" t="s">
        <v>563</v>
      </c>
      <c r="M2711" s="236" t="s">
        <v>123</v>
      </c>
      <c r="N2711" s="229" t="s">
        <v>585</v>
      </c>
      <c r="O2711" s="250">
        <f>'MMA Rev-Exp Region 8'!AE$69</f>
        <v>0</v>
      </c>
      <c r="P2711" s="250">
        <f>'MMA Rev-Exp Region 8'!AF$69</f>
        <v>0</v>
      </c>
      <c r="Q2711" s="250">
        <f>'MMA Rev-Exp Region 8'!AG$69</f>
        <v>0</v>
      </c>
      <c r="R2711" s="250">
        <f>'MMA Rev-Exp Region 8'!AH$69</f>
        <v>0</v>
      </c>
      <c r="S2711" s="250">
        <f>'MMA Rev-Exp Region 8'!AI$69</f>
        <v>0</v>
      </c>
      <c r="T2711" s="250">
        <f>'MMA Rev-Exp Region 8'!AJ$69</f>
        <v>0</v>
      </c>
      <c r="U2711" s="250">
        <f>'MMA Rev-Exp Region 8'!AK$69</f>
        <v>0</v>
      </c>
      <c r="V2711" s="250">
        <f>'MMA Rev-Exp Region 8'!AL$69</f>
        <v>0</v>
      </c>
      <c r="W2711" s="250">
        <f>'MMA Rev-Exp Region 8'!AM$69</f>
        <v>0</v>
      </c>
    </row>
    <row r="2712" spans="5:23" x14ac:dyDescent="0.3">
      <c r="E2712" s="243">
        <f>Jurat!I$1</f>
        <v>0</v>
      </c>
      <c r="F2712" s="244">
        <f>Jurat!D$33</f>
        <v>0</v>
      </c>
      <c r="G2712" s="219" t="s">
        <v>555</v>
      </c>
      <c r="H2712" s="244">
        <v>42735</v>
      </c>
      <c r="I2712" s="219" t="s">
        <v>493</v>
      </c>
      <c r="J2712" s="219" t="s">
        <v>626</v>
      </c>
      <c r="K2712" s="219" t="s">
        <v>558</v>
      </c>
      <c r="L2712" s="219" t="s">
        <v>6</v>
      </c>
      <c r="M2712" s="236" t="s">
        <v>129</v>
      </c>
      <c r="N2712" s="229" t="s">
        <v>224</v>
      </c>
      <c r="O2712" s="250">
        <f>'MMA Rev-Exp Region 8'!AE$71</f>
        <v>0</v>
      </c>
      <c r="P2712" s="250">
        <f>'MMA Rev-Exp Region 8'!AF$71</f>
        <v>0</v>
      </c>
      <c r="Q2712" s="250">
        <f>'MMA Rev-Exp Region 8'!AG$71</f>
        <v>0</v>
      </c>
      <c r="R2712" s="250">
        <f>'MMA Rev-Exp Region 8'!AH$71</f>
        <v>0</v>
      </c>
      <c r="S2712" s="250">
        <f>'MMA Rev-Exp Region 8'!AI$71</f>
        <v>0</v>
      </c>
      <c r="T2712" s="250">
        <f>'MMA Rev-Exp Region 8'!AJ$71</f>
        <v>0</v>
      </c>
      <c r="U2712" s="250">
        <f>'MMA Rev-Exp Region 8'!AK$71</f>
        <v>0</v>
      </c>
      <c r="V2712" s="250">
        <f>'MMA Rev-Exp Region 8'!AL$71</f>
        <v>0</v>
      </c>
      <c r="W2712" s="250">
        <f>'MMA Rev-Exp Region 8'!AM$71</f>
        <v>0</v>
      </c>
    </row>
    <row r="2713" spans="5:23" x14ac:dyDescent="0.3">
      <c r="E2713" s="243">
        <f>Jurat!I$1</f>
        <v>0</v>
      </c>
      <c r="F2713" s="244">
        <f>Jurat!D$33</f>
        <v>0</v>
      </c>
      <c r="G2713" s="219" t="s">
        <v>555</v>
      </c>
      <c r="H2713" s="244">
        <v>42735</v>
      </c>
      <c r="I2713" s="219" t="s">
        <v>493</v>
      </c>
      <c r="J2713" s="219" t="s">
        <v>626</v>
      </c>
      <c r="K2713" s="219" t="s">
        <v>558</v>
      </c>
      <c r="L2713" s="219" t="s">
        <v>6</v>
      </c>
      <c r="M2713" s="236" t="s">
        <v>50</v>
      </c>
      <c r="N2713" s="229" t="s">
        <v>179</v>
      </c>
      <c r="O2713" s="250">
        <f>'MMA Rev-Exp Region 8'!AE$72</f>
        <v>0</v>
      </c>
      <c r="P2713" s="250">
        <f>'MMA Rev-Exp Region 8'!AF$72</f>
        <v>0</v>
      </c>
      <c r="Q2713" s="250">
        <f>'MMA Rev-Exp Region 8'!AG$72</f>
        <v>0</v>
      </c>
      <c r="R2713" s="250">
        <f>'MMA Rev-Exp Region 8'!AH$72</f>
        <v>0</v>
      </c>
      <c r="S2713" s="250">
        <f>'MMA Rev-Exp Region 8'!AI$72</f>
        <v>0</v>
      </c>
      <c r="T2713" s="250">
        <f>'MMA Rev-Exp Region 8'!AJ$72</f>
        <v>0</v>
      </c>
      <c r="U2713" s="250">
        <f>'MMA Rev-Exp Region 8'!AK$72</f>
        <v>0</v>
      </c>
      <c r="V2713" s="250">
        <f>'MMA Rev-Exp Region 8'!AL$72</f>
        <v>0</v>
      </c>
      <c r="W2713" s="250">
        <f>'MMA Rev-Exp Region 8'!AM$72</f>
        <v>0</v>
      </c>
    </row>
    <row r="2714" spans="5:23" x14ac:dyDescent="0.3">
      <c r="E2714" s="243">
        <f>Jurat!I$1</f>
        <v>0</v>
      </c>
      <c r="F2714" s="244">
        <f>Jurat!D$33</f>
        <v>0</v>
      </c>
      <c r="G2714" s="219" t="s">
        <v>555</v>
      </c>
      <c r="H2714" s="244">
        <v>42735</v>
      </c>
      <c r="I2714" s="219" t="s">
        <v>493</v>
      </c>
      <c r="J2714" s="219" t="s">
        <v>626</v>
      </c>
      <c r="K2714" s="219" t="s">
        <v>558</v>
      </c>
      <c r="L2714" s="219" t="s">
        <v>6</v>
      </c>
      <c r="M2714" s="236" t="s">
        <v>51</v>
      </c>
      <c r="N2714" s="229" t="s">
        <v>180</v>
      </c>
      <c r="O2714" s="250">
        <f>'MMA Rev-Exp Region 8'!AE$73</f>
        <v>0</v>
      </c>
      <c r="P2714" s="250">
        <f>'MMA Rev-Exp Region 8'!AF$73</f>
        <v>0</v>
      </c>
      <c r="Q2714" s="250">
        <f>'MMA Rev-Exp Region 8'!AG$73</f>
        <v>0</v>
      </c>
      <c r="R2714" s="250">
        <f>'MMA Rev-Exp Region 8'!AH$73</f>
        <v>0</v>
      </c>
      <c r="S2714" s="250">
        <f>'MMA Rev-Exp Region 8'!AI$73</f>
        <v>0</v>
      </c>
      <c r="T2714" s="250">
        <f>'MMA Rev-Exp Region 8'!AJ$73</f>
        <v>0</v>
      </c>
      <c r="U2714" s="250">
        <f>'MMA Rev-Exp Region 8'!AK$73</f>
        <v>0</v>
      </c>
      <c r="V2714" s="250">
        <f>'MMA Rev-Exp Region 8'!AL$73</f>
        <v>0</v>
      </c>
      <c r="W2714" s="250">
        <f>'MMA Rev-Exp Region 8'!AM$73</f>
        <v>0</v>
      </c>
    </row>
    <row r="2715" spans="5:23" x14ac:dyDescent="0.3">
      <c r="E2715" s="243">
        <f>Jurat!I$1</f>
        <v>0</v>
      </c>
      <c r="F2715" s="244">
        <f>Jurat!D$33</f>
        <v>0</v>
      </c>
      <c r="G2715" s="219" t="s">
        <v>555</v>
      </c>
      <c r="H2715" s="244">
        <v>42735</v>
      </c>
      <c r="I2715" s="219" t="s">
        <v>493</v>
      </c>
      <c r="J2715" s="219" t="s">
        <v>626</v>
      </c>
      <c r="K2715" s="219" t="s">
        <v>558</v>
      </c>
      <c r="L2715" s="219" t="s">
        <v>6</v>
      </c>
      <c r="M2715" s="236" t="s">
        <v>181</v>
      </c>
      <c r="N2715" s="229" t="s">
        <v>577</v>
      </c>
      <c r="O2715" s="250">
        <f>'MMA Rev-Exp Region 8'!AE$74</f>
        <v>0</v>
      </c>
      <c r="P2715" s="250">
        <f>'MMA Rev-Exp Region 8'!AF$74</f>
        <v>0</v>
      </c>
      <c r="Q2715" s="250">
        <f>'MMA Rev-Exp Region 8'!AG$74</f>
        <v>0</v>
      </c>
      <c r="R2715" s="250">
        <f>'MMA Rev-Exp Region 8'!AH$74</f>
        <v>0</v>
      </c>
      <c r="S2715" s="250">
        <f>'MMA Rev-Exp Region 8'!AI$74</f>
        <v>0</v>
      </c>
      <c r="T2715" s="250">
        <f>'MMA Rev-Exp Region 8'!AJ$74</f>
        <v>0</v>
      </c>
      <c r="U2715" s="250">
        <f>'MMA Rev-Exp Region 8'!AK$74</f>
        <v>0</v>
      </c>
      <c r="V2715" s="250">
        <f>'MMA Rev-Exp Region 8'!AL$74</f>
        <v>0</v>
      </c>
      <c r="W2715" s="250">
        <f>'MMA Rev-Exp Region 8'!AM$74</f>
        <v>0</v>
      </c>
    </row>
    <row r="2716" spans="5:23" x14ac:dyDescent="0.3">
      <c r="E2716" s="243">
        <f>Jurat!I$1</f>
        <v>0</v>
      </c>
      <c r="F2716" s="244">
        <f>Jurat!D$33</f>
        <v>0</v>
      </c>
      <c r="G2716" s="219" t="s">
        <v>555</v>
      </c>
      <c r="H2716" s="244">
        <v>42735</v>
      </c>
      <c r="I2716" s="219" t="s">
        <v>493</v>
      </c>
      <c r="J2716" s="219" t="s">
        <v>626</v>
      </c>
      <c r="K2716" s="219" t="s">
        <v>558</v>
      </c>
      <c r="L2716" s="219" t="s">
        <v>547</v>
      </c>
      <c r="M2716" s="237" t="s">
        <v>132</v>
      </c>
      <c r="N2716" s="228" t="s">
        <v>36</v>
      </c>
      <c r="O2716" s="250">
        <f>'MMA Rev-Exp Region 8'!AE$80</f>
        <v>0</v>
      </c>
      <c r="P2716" s="250">
        <f>'MMA Rev-Exp Region 8'!AF$80</f>
        <v>0</v>
      </c>
      <c r="Q2716" s="250">
        <f>'MMA Rev-Exp Region 8'!AG$80</f>
        <v>0</v>
      </c>
      <c r="R2716" s="250">
        <f>'MMA Rev-Exp Region 8'!AH$80</f>
        <v>0</v>
      </c>
      <c r="S2716" s="250">
        <f>'MMA Rev-Exp Region 8'!AI$80</f>
        <v>0</v>
      </c>
      <c r="T2716" s="250">
        <f>'MMA Rev-Exp Region 8'!AJ$80</f>
        <v>0</v>
      </c>
      <c r="U2716" s="250">
        <f>'MMA Rev-Exp Region 8'!AK$80</f>
        <v>0</v>
      </c>
      <c r="V2716" s="250">
        <f>'MMA Rev-Exp Region 8'!AL$80</f>
        <v>0</v>
      </c>
      <c r="W2716" s="250">
        <f>'MMA Rev-Exp Region 8'!AM$80</f>
        <v>0</v>
      </c>
    </row>
    <row r="2717" spans="5:23" x14ac:dyDescent="0.3">
      <c r="E2717" s="243">
        <f>Jurat!I$1</f>
        <v>0</v>
      </c>
      <c r="F2717" s="244">
        <f>Jurat!D$33</f>
        <v>0</v>
      </c>
      <c r="G2717" s="219" t="s">
        <v>555</v>
      </c>
      <c r="H2717" s="244">
        <v>42735</v>
      </c>
      <c r="I2717" s="219" t="s">
        <v>493</v>
      </c>
      <c r="J2717" s="219" t="s">
        <v>626</v>
      </c>
      <c r="K2717" s="219" t="s">
        <v>558</v>
      </c>
      <c r="L2717" s="219" t="s">
        <v>547</v>
      </c>
      <c r="M2717" s="237" t="s">
        <v>182</v>
      </c>
      <c r="N2717" s="228" t="s">
        <v>148</v>
      </c>
      <c r="O2717" s="250">
        <f>'MMA Rev-Exp Region 8'!AE$81</f>
        <v>0</v>
      </c>
      <c r="P2717" s="250">
        <f>'MMA Rev-Exp Region 8'!AF$81</f>
        <v>0</v>
      </c>
      <c r="Q2717" s="250">
        <f>'MMA Rev-Exp Region 8'!AG$81</f>
        <v>0</v>
      </c>
      <c r="R2717" s="250">
        <f>'MMA Rev-Exp Region 8'!AH$81</f>
        <v>0</v>
      </c>
      <c r="S2717" s="250">
        <f>'MMA Rev-Exp Region 8'!AI$81</f>
        <v>0</v>
      </c>
      <c r="T2717" s="250">
        <f>'MMA Rev-Exp Region 8'!AJ$81</f>
        <v>0</v>
      </c>
      <c r="U2717" s="250">
        <f>'MMA Rev-Exp Region 8'!AK$81</f>
        <v>0</v>
      </c>
      <c r="V2717" s="250">
        <f>'MMA Rev-Exp Region 8'!AL$81</f>
        <v>0</v>
      </c>
      <c r="W2717" s="250">
        <f>'MMA Rev-Exp Region 8'!AM$81</f>
        <v>0</v>
      </c>
    </row>
    <row r="2718" spans="5:23" x14ac:dyDescent="0.3">
      <c r="E2718" s="243">
        <f>Jurat!I$1</f>
        <v>0</v>
      </c>
      <c r="F2718" s="244">
        <f>Jurat!D$33</f>
        <v>0</v>
      </c>
      <c r="G2718" s="219" t="s">
        <v>555</v>
      </c>
      <c r="H2718" s="244">
        <v>42735</v>
      </c>
      <c r="I2718" s="219" t="s">
        <v>493</v>
      </c>
      <c r="J2718" s="219" t="s">
        <v>626</v>
      </c>
      <c r="K2718" s="219" t="s">
        <v>558</v>
      </c>
      <c r="L2718" s="219" t="s">
        <v>547</v>
      </c>
      <c r="M2718" s="237" t="s">
        <v>184</v>
      </c>
      <c r="N2718" s="228" t="s">
        <v>44</v>
      </c>
      <c r="O2718" s="250">
        <f>'MMA Rev-Exp Region 8'!AE$83</f>
        <v>0</v>
      </c>
      <c r="P2718" s="250">
        <f>'MMA Rev-Exp Region 8'!AF$83</f>
        <v>0</v>
      </c>
      <c r="Q2718" s="250">
        <f>'MMA Rev-Exp Region 8'!AG$83</f>
        <v>0</v>
      </c>
      <c r="R2718" s="250">
        <f>'MMA Rev-Exp Region 8'!AH$83</f>
        <v>0</v>
      </c>
      <c r="S2718" s="250">
        <f>'MMA Rev-Exp Region 8'!AI$83</f>
        <v>0</v>
      </c>
      <c r="T2718" s="250">
        <f>'MMA Rev-Exp Region 8'!AJ$83</f>
        <v>0</v>
      </c>
      <c r="U2718" s="250">
        <f>'MMA Rev-Exp Region 8'!AK$83</f>
        <v>0</v>
      </c>
      <c r="V2718" s="250">
        <f>'MMA Rev-Exp Region 8'!AL$83</f>
        <v>0</v>
      </c>
      <c r="W2718" s="250">
        <f>'MMA Rev-Exp Region 8'!AM$83</f>
        <v>0</v>
      </c>
    </row>
    <row r="2719" spans="5:23" x14ac:dyDescent="0.3">
      <c r="E2719" s="243">
        <f>Jurat!I$1</f>
        <v>0</v>
      </c>
      <c r="F2719" s="244">
        <f>Jurat!D$33</f>
        <v>0</v>
      </c>
      <c r="G2719" s="219" t="s">
        <v>555</v>
      </c>
      <c r="H2719" s="244">
        <v>42735</v>
      </c>
      <c r="I2719" s="219" t="s">
        <v>493</v>
      </c>
      <c r="J2719" s="219" t="s">
        <v>626</v>
      </c>
      <c r="K2719" s="219" t="s">
        <v>558</v>
      </c>
      <c r="L2719" s="219" t="s">
        <v>547</v>
      </c>
      <c r="M2719" s="237" t="s">
        <v>185</v>
      </c>
      <c r="N2719" s="228" t="s">
        <v>427</v>
      </c>
      <c r="O2719" s="250">
        <f>'MMA Rev-Exp Region 8'!AE$84</f>
        <v>0</v>
      </c>
      <c r="P2719" s="250">
        <f>'MMA Rev-Exp Region 8'!AF$84</f>
        <v>0</v>
      </c>
      <c r="Q2719" s="250">
        <f>'MMA Rev-Exp Region 8'!AG$84</f>
        <v>0</v>
      </c>
      <c r="R2719" s="250">
        <f>'MMA Rev-Exp Region 8'!AH$84</f>
        <v>0</v>
      </c>
      <c r="S2719" s="250">
        <f>'MMA Rev-Exp Region 8'!AI$84</f>
        <v>0</v>
      </c>
      <c r="T2719" s="250">
        <f>'MMA Rev-Exp Region 8'!AJ$84</f>
        <v>0</v>
      </c>
      <c r="U2719" s="250">
        <f>'MMA Rev-Exp Region 8'!AK$84</f>
        <v>0</v>
      </c>
      <c r="V2719" s="250">
        <f>'MMA Rev-Exp Region 8'!AL$84</f>
        <v>0</v>
      </c>
      <c r="W2719" s="250">
        <f>'MMA Rev-Exp Region 8'!AM$84</f>
        <v>0</v>
      </c>
    </row>
    <row r="2720" spans="5:23" x14ac:dyDescent="0.3">
      <c r="E2720" s="243">
        <f>Jurat!I$1</f>
        <v>0</v>
      </c>
      <c r="F2720" s="244">
        <f>Jurat!D$33</f>
        <v>0</v>
      </c>
      <c r="G2720" s="219" t="s">
        <v>555</v>
      </c>
      <c r="H2720" s="244">
        <v>42735</v>
      </c>
      <c r="I2720" s="219" t="s">
        <v>493</v>
      </c>
      <c r="J2720" s="219" t="s">
        <v>626</v>
      </c>
      <c r="K2720" s="219" t="s">
        <v>564</v>
      </c>
      <c r="L2720" s="219" t="s">
        <v>549</v>
      </c>
      <c r="M2720" s="236" t="s">
        <v>133</v>
      </c>
      <c r="N2720" s="228" t="s">
        <v>30</v>
      </c>
      <c r="O2720" s="250">
        <f>'MMA Rev-Exp Region 8'!AE$89</f>
        <v>0</v>
      </c>
      <c r="P2720" s="250">
        <v>0</v>
      </c>
      <c r="Q2720" s="250">
        <v>0</v>
      </c>
      <c r="R2720" s="250">
        <v>0</v>
      </c>
      <c r="S2720" s="250">
        <v>0</v>
      </c>
      <c r="T2720" s="250">
        <v>0</v>
      </c>
      <c r="U2720" s="250">
        <v>0</v>
      </c>
      <c r="V2720" s="250">
        <v>0</v>
      </c>
      <c r="W2720" s="250">
        <v>0</v>
      </c>
    </row>
    <row r="2721" spans="5:23" x14ac:dyDescent="0.3">
      <c r="E2721" s="243">
        <f>Jurat!I$1</f>
        <v>0</v>
      </c>
      <c r="F2721" s="244">
        <f>Jurat!D$33</f>
        <v>0</v>
      </c>
      <c r="G2721" s="219" t="s">
        <v>555</v>
      </c>
      <c r="H2721" s="244">
        <v>42735</v>
      </c>
      <c r="I2721" s="219" t="s">
        <v>493</v>
      </c>
      <c r="J2721" s="219" t="s">
        <v>626</v>
      </c>
      <c r="K2721" s="219" t="s">
        <v>564</v>
      </c>
      <c r="L2721" s="219" t="s">
        <v>549</v>
      </c>
      <c r="M2721" s="236" t="s">
        <v>134</v>
      </c>
      <c r="N2721" s="231" t="s">
        <v>109</v>
      </c>
      <c r="O2721" s="250">
        <f>'MMA Rev-Exp Region 8'!AE$90</f>
        <v>0</v>
      </c>
      <c r="P2721" s="250">
        <v>0</v>
      </c>
      <c r="Q2721" s="250">
        <v>0</v>
      </c>
      <c r="R2721" s="250">
        <v>0</v>
      </c>
      <c r="S2721" s="250">
        <v>0</v>
      </c>
      <c r="T2721" s="250">
        <v>0</v>
      </c>
      <c r="U2721" s="250">
        <v>0</v>
      </c>
      <c r="V2721" s="250">
        <v>0</v>
      </c>
      <c r="W2721" s="250">
        <v>0</v>
      </c>
    </row>
    <row r="2722" spans="5:23" x14ac:dyDescent="0.3">
      <c r="E2722" s="243">
        <f>Jurat!I$1</f>
        <v>0</v>
      </c>
      <c r="F2722" s="244">
        <f>Jurat!D$33</f>
        <v>0</v>
      </c>
      <c r="G2722" s="219" t="s">
        <v>555</v>
      </c>
      <c r="H2722" s="244">
        <v>42735</v>
      </c>
      <c r="I2722" s="219" t="s">
        <v>493</v>
      </c>
      <c r="J2722" s="219" t="s">
        <v>626</v>
      </c>
      <c r="K2722" s="219" t="s">
        <v>564</v>
      </c>
      <c r="L2722" s="219" t="s">
        <v>549</v>
      </c>
      <c r="M2722" s="236" t="s">
        <v>135</v>
      </c>
      <c r="N2722" s="228" t="s">
        <v>110</v>
      </c>
      <c r="O2722" s="250">
        <f>'MMA Rev-Exp Region 8'!AE$91</f>
        <v>0</v>
      </c>
      <c r="P2722" s="250">
        <v>0</v>
      </c>
      <c r="Q2722" s="250">
        <v>0</v>
      </c>
      <c r="R2722" s="250">
        <v>0</v>
      </c>
      <c r="S2722" s="250">
        <v>0</v>
      </c>
      <c r="T2722" s="250">
        <v>0</v>
      </c>
      <c r="U2722" s="250">
        <v>0</v>
      </c>
      <c r="V2722" s="250">
        <v>0</v>
      </c>
      <c r="W2722" s="250">
        <v>0</v>
      </c>
    </row>
    <row r="2723" spans="5:23" x14ac:dyDescent="0.3">
      <c r="E2723" s="243">
        <f>Jurat!I$1</f>
        <v>0</v>
      </c>
      <c r="F2723" s="244">
        <f>Jurat!D$33</f>
        <v>0</v>
      </c>
      <c r="G2723" s="219" t="s">
        <v>555</v>
      </c>
      <c r="H2723" s="244">
        <v>42735</v>
      </c>
      <c r="I2723" s="219" t="s">
        <v>493</v>
      </c>
      <c r="J2723" s="219" t="s">
        <v>626</v>
      </c>
      <c r="K2723" s="219" t="s">
        <v>564</v>
      </c>
      <c r="L2723" s="219" t="s">
        <v>549</v>
      </c>
      <c r="M2723" s="239" t="s">
        <v>136</v>
      </c>
      <c r="N2723" s="228" t="s">
        <v>111</v>
      </c>
      <c r="O2723" s="250">
        <f>'MMA Rev-Exp Region 8'!AE$92</f>
        <v>0</v>
      </c>
      <c r="P2723" s="250">
        <v>0</v>
      </c>
      <c r="Q2723" s="250">
        <v>0</v>
      </c>
      <c r="R2723" s="250">
        <v>0</v>
      </c>
      <c r="S2723" s="250">
        <v>0</v>
      </c>
      <c r="T2723" s="250">
        <v>0</v>
      </c>
      <c r="U2723" s="250">
        <v>0</v>
      </c>
      <c r="V2723" s="250">
        <v>0</v>
      </c>
      <c r="W2723" s="250">
        <v>0</v>
      </c>
    </row>
    <row r="2724" spans="5:23" x14ac:dyDescent="0.3">
      <c r="E2724" s="243">
        <f>Jurat!I$1</f>
        <v>0</v>
      </c>
      <c r="F2724" s="244">
        <f>Jurat!D$33</f>
        <v>0</v>
      </c>
      <c r="G2724" s="219" t="s">
        <v>555</v>
      </c>
      <c r="H2724" s="244">
        <v>42735</v>
      </c>
      <c r="I2724" s="219" t="s">
        <v>493</v>
      </c>
      <c r="J2724" s="219" t="s">
        <v>626</v>
      </c>
      <c r="K2724" s="219" t="s">
        <v>564</v>
      </c>
      <c r="L2724" s="219" t="s">
        <v>549</v>
      </c>
      <c r="M2724" s="239" t="s">
        <v>137</v>
      </c>
      <c r="N2724" s="228" t="s">
        <v>112</v>
      </c>
      <c r="O2724" s="250">
        <f>'MMA Rev-Exp Region 8'!AE$93</f>
        <v>0</v>
      </c>
      <c r="P2724" s="250">
        <v>0</v>
      </c>
      <c r="Q2724" s="250">
        <v>0</v>
      </c>
      <c r="R2724" s="250">
        <v>0</v>
      </c>
      <c r="S2724" s="250">
        <v>0</v>
      </c>
      <c r="T2724" s="250">
        <v>0</v>
      </c>
      <c r="U2724" s="250">
        <v>0</v>
      </c>
      <c r="V2724" s="250">
        <v>0</v>
      </c>
      <c r="W2724" s="250">
        <v>0</v>
      </c>
    </row>
    <row r="2725" spans="5:23" x14ac:dyDescent="0.3">
      <c r="E2725" s="243">
        <f>Jurat!I$1</f>
        <v>0</v>
      </c>
      <c r="F2725" s="244">
        <f>Jurat!D$33</f>
        <v>0</v>
      </c>
      <c r="G2725" s="219" t="s">
        <v>555</v>
      </c>
      <c r="H2725" s="244">
        <v>42735</v>
      </c>
      <c r="I2725" s="219" t="s">
        <v>493</v>
      </c>
      <c r="J2725" s="219" t="s">
        <v>626</v>
      </c>
      <c r="K2725" s="219" t="s">
        <v>564</v>
      </c>
      <c r="L2725" s="219" t="s">
        <v>549</v>
      </c>
      <c r="M2725" s="236" t="s">
        <v>138</v>
      </c>
      <c r="N2725" s="231" t="s">
        <v>31</v>
      </c>
      <c r="O2725" s="250">
        <f>'MMA Rev-Exp Region 8'!AE$94</f>
        <v>0</v>
      </c>
      <c r="P2725" s="250">
        <v>0</v>
      </c>
      <c r="Q2725" s="250">
        <v>0</v>
      </c>
      <c r="R2725" s="250">
        <v>0</v>
      </c>
      <c r="S2725" s="250">
        <v>0</v>
      </c>
      <c r="T2725" s="250">
        <v>0</v>
      </c>
      <c r="U2725" s="250">
        <v>0</v>
      </c>
      <c r="V2725" s="250">
        <v>0</v>
      </c>
      <c r="W2725" s="250">
        <v>0</v>
      </c>
    </row>
    <row r="2726" spans="5:23" x14ac:dyDescent="0.3">
      <c r="E2726" s="243">
        <f>Jurat!I$1</f>
        <v>0</v>
      </c>
      <c r="F2726" s="244">
        <f>Jurat!D$33</f>
        <v>0</v>
      </c>
      <c r="G2726" s="219" t="s">
        <v>555</v>
      </c>
      <c r="H2726" s="244">
        <v>42735</v>
      </c>
      <c r="I2726" s="219" t="s">
        <v>493</v>
      </c>
      <c r="J2726" s="219" t="s">
        <v>626</v>
      </c>
      <c r="K2726" s="219" t="s">
        <v>550</v>
      </c>
      <c r="L2726" s="219" t="s">
        <v>550</v>
      </c>
      <c r="M2726" s="237" t="s">
        <v>140</v>
      </c>
      <c r="N2726" s="231" t="s">
        <v>424</v>
      </c>
      <c r="O2726" s="250">
        <f>'MMA Rev-Exp Region 8'!AE$96</f>
        <v>0</v>
      </c>
      <c r="P2726" s="250">
        <v>0</v>
      </c>
      <c r="Q2726" s="250">
        <v>0</v>
      </c>
      <c r="R2726" s="250">
        <v>0</v>
      </c>
      <c r="S2726" s="250">
        <v>0</v>
      </c>
      <c r="T2726" s="250">
        <v>0</v>
      </c>
      <c r="U2726" s="250">
        <v>0</v>
      </c>
      <c r="V2726" s="250">
        <v>0</v>
      </c>
      <c r="W2726" s="250">
        <v>0</v>
      </c>
    </row>
    <row r="2727" spans="5:23" x14ac:dyDescent="0.3">
      <c r="E2727" s="243">
        <f>Jurat!I$1</f>
        <v>0</v>
      </c>
      <c r="F2727" s="244">
        <f>Jurat!D$33</f>
        <v>0</v>
      </c>
      <c r="G2727" s="219" t="s">
        <v>555</v>
      </c>
      <c r="H2727" s="244">
        <v>42735</v>
      </c>
      <c r="I2727" s="219" t="s">
        <v>493</v>
      </c>
      <c r="J2727" s="219" t="s">
        <v>626</v>
      </c>
      <c r="K2727" s="219" t="s">
        <v>550</v>
      </c>
      <c r="L2727" s="219" t="s">
        <v>550</v>
      </c>
      <c r="M2727" s="237" t="s">
        <v>141</v>
      </c>
      <c r="N2727" s="231" t="s">
        <v>417</v>
      </c>
      <c r="O2727" s="250">
        <f>'MMA Rev-Exp Region 8'!AE$97</f>
        <v>0</v>
      </c>
      <c r="P2727" s="250">
        <v>0</v>
      </c>
      <c r="Q2727" s="250">
        <v>0</v>
      </c>
      <c r="R2727" s="250">
        <v>0</v>
      </c>
      <c r="S2727" s="250">
        <v>0</v>
      </c>
      <c r="T2727" s="250">
        <v>0</v>
      </c>
      <c r="U2727" s="250">
        <v>0</v>
      </c>
      <c r="V2727" s="250">
        <v>0</v>
      </c>
      <c r="W2727" s="250">
        <v>0</v>
      </c>
    </row>
    <row r="2728" spans="5:23" ht="28.8" x14ac:dyDescent="0.3">
      <c r="E2728" s="243">
        <f>Jurat!I$1</f>
        <v>0</v>
      </c>
      <c r="F2728" s="244">
        <f>Jurat!D$33</f>
        <v>0</v>
      </c>
      <c r="G2728" s="219" t="s">
        <v>555</v>
      </c>
      <c r="H2728" s="244">
        <v>42735</v>
      </c>
      <c r="I2728" s="219" t="s">
        <v>493</v>
      </c>
      <c r="J2728" s="219" t="s">
        <v>626</v>
      </c>
      <c r="K2728" s="219" t="s">
        <v>550</v>
      </c>
      <c r="L2728" s="219" t="s">
        <v>550</v>
      </c>
      <c r="M2728" s="237" t="s">
        <v>142</v>
      </c>
      <c r="N2728" s="231" t="s">
        <v>197</v>
      </c>
      <c r="O2728" s="250">
        <f>'MMA Rev-Exp Region 8'!AE$98</f>
        <v>0</v>
      </c>
      <c r="P2728" s="250">
        <v>0</v>
      </c>
      <c r="Q2728" s="250">
        <v>0</v>
      </c>
      <c r="R2728" s="250">
        <v>0</v>
      </c>
      <c r="S2728" s="250">
        <v>0</v>
      </c>
      <c r="T2728" s="250">
        <v>0</v>
      </c>
      <c r="U2728" s="250">
        <v>0</v>
      </c>
      <c r="V2728" s="250">
        <v>0</v>
      </c>
      <c r="W2728" s="250">
        <v>0</v>
      </c>
    </row>
    <row r="2729" spans="5:23" x14ac:dyDescent="0.3">
      <c r="E2729" s="243">
        <f>Jurat!I$1</f>
        <v>0</v>
      </c>
      <c r="F2729" s="244">
        <f>Jurat!D$33</f>
        <v>0</v>
      </c>
      <c r="G2729" s="219" t="s">
        <v>555</v>
      </c>
      <c r="H2729" s="244">
        <v>42735</v>
      </c>
      <c r="I2729" s="219" t="s">
        <v>493</v>
      </c>
      <c r="J2729" s="219" t="s">
        <v>627</v>
      </c>
      <c r="K2729" s="234" t="s">
        <v>29</v>
      </c>
      <c r="L2729" s="234" t="s">
        <v>29</v>
      </c>
      <c r="M2729" s="237" t="s">
        <v>325</v>
      </c>
      <c r="N2729" s="231" t="s">
        <v>29</v>
      </c>
      <c r="O2729" s="250">
        <f>'MMA Rev-Exp Region 8'!AE$105</f>
        <v>0</v>
      </c>
      <c r="P2729" s="250">
        <v>0</v>
      </c>
      <c r="Q2729" s="250">
        <v>0</v>
      </c>
      <c r="R2729" s="250">
        <v>0</v>
      </c>
      <c r="S2729" s="250">
        <v>0</v>
      </c>
      <c r="T2729" s="250">
        <v>0</v>
      </c>
      <c r="U2729" s="250">
        <v>0</v>
      </c>
      <c r="V2729" s="250">
        <v>0</v>
      </c>
      <c r="W2729" s="250">
        <v>0</v>
      </c>
    </row>
    <row r="2730" spans="5:23" x14ac:dyDescent="0.3">
      <c r="E2730" s="243">
        <f>Jurat!I$1</f>
        <v>0</v>
      </c>
      <c r="F2730" s="244">
        <f>Jurat!D$33</f>
        <v>0</v>
      </c>
      <c r="G2730" s="219" t="s">
        <v>555</v>
      </c>
      <c r="H2730" s="244">
        <v>42735</v>
      </c>
      <c r="I2730" s="219" t="s">
        <v>493</v>
      </c>
      <c r="J2730" s="219" t="s">
        <v>628</v>
      </c>
      <c r="K2730" s="219" t="s">
        <v>629</v>
      </c>
      <c r="L2730" s="234" t="s">
        <v>629</v>
      </c>
      <c r="M2730" s="238" t="s">
        <v>327</v>
      </c>
      <c r="N2730" s="231" t="s">
        <v>419</v>
      </c>
      <c r="O2730" s="250">
        <f>'MMA Rev-Exp Region 8'!AE$107</f>
        <v>0</v>
      </c>
      <c r="P2730" s="250">
        <v>0</v>
      </c>
      <c r="Q2730" s="250">
        <v>0</v>
      </c>
      <c r="R2730" s="250">
        <v>0</v>
      </c>
      <c r="S2730" s="250">
        <v>0</v>
      </c>
      <c r="T2730" s="250">
        <v>0</v>
      </c>
      <c r="U2730" s="250">
        <v>0</v>
      </c>
      <c r="V2730" s="250">
        <v>0</v>
      </c>
      <c r="W2730" s="250">
        <v>0</v>
      </c>
    </row>
    <row r="2731" spans="5:23" x14ac:dyDescent="0.3">
      <c r="E2731" s="243">
        <f>Jurat!I$1</f>
        <v>0</v>
      </c>
      <c r="F2731" s="244">
        <f>Jurat!D$33</f>
        <v>0</v>
      </c>
      <c r="G2731" s="219" t="s">
        <v>555</v>
      </c>
      <c r="H2731" s="244">
        <v>42735</v>
      </c>
      <c r="I2731" s="219" t="s">
        <v>493</v>
      </c>
      <c r="J2731" s="219" t="s">
        <v>627</v>
      </c>
      <c r="K2731" s="219" t="s">
        <v>630</v>
      </c>
      <c r="L2731" s="234" t="s">
        <v>630</v>
      </c>
      <c r="M2731" s="238" t="s">
        <v>201</v>
      </c>
      <c r="N2731" s="231" t="s">
        <v>421</v>
      </c>
      <c r="O2731" s="250">
        <f>'MMA Rev-Exp Region 8'!AE$108</f>
        <v>0</v>
      </c>
      <c r="P2731" s="250">
        <v>0</v>
      </c>
      <c r="Q2731" s="250">
        <v>0</v>
      </c>
      <c r="R2731" s="250">
        <v>0</v>
      </c>
      <c r="S2731" s="250">
        <v>0</v>
      </c>
      <c r="T2731" s="250">
        <v>0</v>
      </c>
      <c r="U2731" s="250">
        <v>0</v>
      </c>
      <c r="V2731" s="250">
        <v>0</v>
      </c>
      <c r="W2731" s="250">
        <v>0</v>
      </c>
    </row>
    <row r="2732" spans="5:23" x14ac:dyDescent="0.3">
      <c r="E2732" s="243">
        <f>Jurat!I$1</f>
        <v>0</v>
      </c>
      <c r="F2732" s="244">
        <f>Jurat!D$33</f>
        <v>0</v>
      </c>
      <c r="G2732" s="219" t="s">
        <v>555</v>
      </c>
      <c r="H2732" s="244">
        <v>42735</v>
      </c>
      <c r="I2732" s="219" t="s">
        <v>493</v>
      </c>
      <c r="J2732" s="219" t="s">
        <v>627</v>
      </c>
      <c r="K2732" s="219" t="s">
        <v>630</v>
      </c>
      <c r="L2732" s="234" t="s">
        <v>630</v>
      </c>
      <c r="M2732" s="238" t="s">
        <v>202</v>
      </c>
      <c r="N2732" s="231" t="s">
        <v>420</v>
      </c>
      <c r="O2732" s="250">
        <f>'MMA Rev-Exp Region 8'!AE$109</f>
        <v>0</v>
      </c>
      <c r="P2732" s="250">
        <v>0</v>
      </c>
      <c r="Q2732" s="250">
        <v>0</v>
      </c>
      <c r="R2732" s="250">
        <v>0</v>
      </c>
      <c r="S2732" s="250">
        <v>0</v>
      </c>
      <c r="T2732" s="250">
        <v>0</v>
      </c>
      <c r="U2732" s="250">
        <v>0</v>
      </c>
      <c r="V2732" s="250">
        <v>0</v>
      </c>
      <c r="W2732" s="250">
        <v>0</v>
      </c>
    </row>
    <row r="2733" spans="5:23" x14ac:dyDescent="0.3">
      <c r="E2733" s="243">
        <f>Jurat!I$1</f>
        <v>0</v>
      </c>
      <c r="F2733" s="244">
        <f>Jurat!D$33</f>
        <v>0</v>
      </c>
      <c r="G2733" s="219" t="s">
        <v>555</v>
      </c>
      <c r="H2733" s="244">
        <v>42735</v>
      </c>
      <c r="I2733" s="219" t="s">
        <v>493</v>
      </c>
      <c r="J2733" s="219" t="s">
        <v>627</v>
      </c>
      <c r="K2733" s="219" t="s">
        <v>630</v>
      </c>
      <c r="L2733" s="234" t="s">
        <v>630</v>
      </c>
      <c r="M2733" s="238" t="s">
        <v>203</v>
      </c>
      <c r="N2733" s="231" t="s">
        <v>28</v>
      </c>
      <c r="O2733" s="250">
        <f>'MMA Rev-Exp Region 8'!AE$110</f>
        <v>0</v>
      </c>
      <c r="P2733" s="250">
        <v>0</v>
      </c>
      <c r="Q2733" s="250">
        <v>0</v>
      </c>
      <c r="R2733" s="250">
        <v>0</v>
      </c>
      <c r="S2733" s="250">
        <v>0</v>
      </c>
      <c r="T2733" s="250">
        <v>0</v>
      </c>
      <c r="U2733" s="250">
        <v>0</v>
      </c>
      <c r="V2733" s="250">
        <v>0</v>
      </c>
      <c r="W2733" s="250">
        <v>0</v>
      </c>
    </row>
    <row r="2734" spans="5:23" x14ac:dyDescent="0.3">
      <c r="E2734" s="243">
        <f>Jurat!I$1</f>
        <v>0</v>
      </c>
      <c r="F2734" s="244">
        <f>Jurat!D$33</f>
        <v>0</v>
      </c>
      <c r="G2734" s="219" t="s">
        <v>555</v>
      </c>
      <c r="H2734" s="244">
        <v>42735</v>
      </c>
      <c r="I2734" s="219" t="s">
        <v>493</v>
      </c>
      <c r="J2734" s="219" t="s">
        <v>627</v>
      </c>
      <c r="K2734" s="219" t="s">
        <v>630</v>
      </c>
      <c r="L2734" s="234" t="s">
        <v>630</v>
      </c>
      <c r="M2734" s="238" t="s">
        <v>204</v>
      </c>
      <c r="N2734" s="231" t="s">
        <v>205</v>
      </c>
      <c r="O2734" s="250">
        <f>'MMA Rev-Exp Region 8'!AE$111</f>
        <v>0</v>
      </c>
      <c r="P2734" s="250">
        <v>0</v>
      </c>
      <c r="Q2734" s="250">
        <v>0</v>
      </c>
      <c r="R2734" s="250">
        <v>0</v>
      </c>
      <c r="S2734" s="250">
        <v>0</v>
      </c>
      <c r="T2734" s="250">
        <v>0</v>
      </c>
      <c r="U2734" s="250">
        <v>0</v>
      </c>
      <c r="V2734" s="250">
        <v>0</v>
      </c>
      <c r="W2734" s="250">
        <v>0</v>
      </c>
    </row>
    <row r="2735" spans="5:23" ht="28.8" x14ac:dyDescent="0.3">
      <c r="E2735" s="243">
        <f>Jurat!I$1</f>
        <v>0</v>
      </c>
      <c r="F2735" s="244">
        <f>Jurat!D$33</f>
        <v>0</v>
      </c>
      <c r="G2735" s="219" t="s">
        <v>555</v>
      </c>
      <c r="H2735" s="244">
        <v>42735</v>
      </c>
      <c r="I2735" s="219" t="s">
        <v>493</v>
      </c>
      <c r="J2735" s="219" t="s">
        <v>627</v>
      </c>
      <c r="K2735" s="219" t="s">
        <v>29</v>
      </c>
      <c r="L2735" s="234" t="s">
        <v>29</v>
      </c>
      <c r="M2735" s="238" t="s">
        <v>207</v>
      </c>
      <c r="N2735" s="231" t="s">
        <v>422</v>
      </c>
      <c r="O2735" s="250">
        <f>'MMA Rev-Exp Region 8'!AE$113</f>
        <v>0</v>
      </c>
      <c r="P2735" s="250">
        <v>0</v>
      </c>
      <c r="Q2735" s="250">
        <v>0</v>
      </c>
      <c r="R2735" s="250">
        <v>0</v>
      </c>
      <c r="S2735" s="250">
        <v>0</v>
      </c>
      <c r="T2735" s="250">
        <v>0</v>
      </c>
      <c r="U2735" s="250">
        <v>0</v>
      </c>
      <c r="V2735" s="250">
        <v>0</v>
      </c>
      <c r="W2735" s="250">
        <v>0</v>
      </c>
    </row>
    <row r="2736" spans="5:23" x14ac:dyDescent="0.3">
      <c r="E2736" s="243">
        <f>Jurat!I$1</f>
        <v>0</v>
      </c>
      <c r="F2736" s="244">
        <f>Jurat!D$33</f>
        <v>0</v>
      </c>
      <c r="G2736" s="219" t="s">
        <v>555</v>
      </c>
      <c r="H2736" s="244">
        <v>42735</v>
      </c>
      <c r="I2736" s="219" t="s">
        <v>493</v>
      </c>
      <c r="J2736" s="219" t="s">
        <v>628</v>
      </c>
      <c r="K2736" s="219" t="s">
        <v>629</v>
      </c>
      <c r="L2736" s="234" t="s">
        <v>629</v>
      </c>
      <c r="M2736" s="238" t="s">
        <v>208</v>
      </c>
      <c r="N2736" s="231" t="s">
        <v>209</v>
      </c>
      <c r="O2736" s="250">
        <f>'MMA Rev-Exp Region 8'!AE$114</f>
        <v>0</v>
      </c>
      <c r="P2736" s="250">
        <v>0</v>
      </c>
      <c r="Q2736" s="250">
        <v>0</v>
      </c>
      <c r="R2736" s="250">
        <v>0</v>
      </c>
      <c r="S2736" s="250">
        <v>0</v>
      </c>
      <c r="T2736" s="250">
        <v>0</v>
      </c>
      <c r="U2736" s="250">
        <v>0</v>
      </c>
      <c r="V2736" s="250">
        <v>0</v>
      </c>
      <c r="W2736" s="250">
        <v>0</v>
      </c>
    </row>
    <row r="2737" spans="5:23" x14ac:dyDescent="0.3">
      <c r="E2737" s="243">
        <f>Jurat!I$1</f>
        <v>0</v>
      </c>
      <c r="F2737" s="244">
        <f>Jurat!D$33</f>
        <v>0</v>
      </c>
      <c r="G2737" s="219" t="s">
        <v>555</v>
      </c>
      <c r="H2737" s="244">
        <v>42735</v>
      </c>
      <c r="I2737" s="219" t="s">
        <v>493</v>
      </c>
      <c r="J2737" s="219" t="s">
        <v>627</v>
      </c>
      <c r="K2737" s="219" t="s">
        <v>29</v>
      </c>
      <c r="L2737" s="234" t="s">
        <v>29</v>
      </c>
      <c r="M2737" s="238" t="s">
        <v>211</v>
      </c>
      <c r="N2737" s="231" t="s">
        <v>212</v>
      </c>
      <c r="O2737" s="250">
        <f>'MMA Rev-Exp Region 8'!AE$115</f>
        <v>0</v>
      </c>
      <c r="P2737" s="250">
        <v>0</v>
      </c>
      <c r="Q2737" s="250">
        <v>0</v>
      </c>
      <c r="R2737" s="250">
        <v>0</v>
      </c>
      <c r="S2737" s="250">
        <v>0</v>
      </c>
      <c r="T2737" s="250">
        <v>0</v>
      </c>
      <c r="U2737" s="250">
        <v>0</v>
      </c>
      <c r="V2737" s="250">
        <v>0</v>
      </c>
      <c r="W2737" s="250">
        <v>0</v>
      </c>
    </row>
    <row r="2738" spans="5:23" x14ac:dyDescent="0.3">
      <c r="E2738" s="243">
        <f>Jurat!I$1</f>
        <v>0</v>
      </c>
      <c r="F2738" s="244">
        <f>Jurat!D$33</f>
        <v>0</v>
      </c>
      <c r="G2738" s="219" t="s">
        <v>552</v>
      </c>
      <c r="H2738" s="244">
        <v>42460</v>
      </c>
      <c r="I2738" s="219" t="s">
        <v>494</v>
      </c>
      <c r="J2738" s="219" t="s">
        <v>545</v>
      </c>
      <c r="K2738" s="219" t="s">
        <v>545</v>
      </c>
      <c r="L2738" s="219" t="s">
        <v>545</v>
      </c>
      <c r="M2738" s="219"/>
      <c r="N2738" s="224" t="s">
        <v>545</v>
      </c>
      <c r="O2738" s="250">
        <f>'MMA Rev-Exp Region 9'!D$9</f>
        <v>0</v>
      </c>
      <c r="P2738" s="250">
        <f>'MMA Rev-Exp Region 9'!E$9</f>
        <v>0</v>
      </c>
      <c r="Q2738" s="250">
        <f>'MMA Rev-Exp Region 9'!F$9</f>
        <v>0</v>
      </c>
      <c r="R2738" s="250">
        <f>'MMA Rev-Exp Region 9'!G$9</f>
        <v>0</v>
      </c>
      <c r="S2738" s="250">
        <f>'MMA Rev-Exp Region 9'!H$9</f>
        <v>0</v>
      </c>
      <c r="T2738" s="250">
        <f>'MMA Rev-Exp Region 9'!I$9</f>
        <v>0</v>
      </c>
      <c r="U2738" s="250">
        <f>'MMA Rev-Exp Region 9'!J$9</f>
        <v>0</v>
      </c>
      <c r="V2738" s="250">
        <f>'MMA Rev-Exp Region 9'!K$9</f>
        <v>0</v>
      </c>
      <c r="W2738" s="250">
        <f>'MMA Rev-Exp Region 9'!L$9</f>
        <v>0</v>
      </c>
    </row>
    <row r="2739" spans="5:23" x14ac:dyDescent="0.3">
      <c r="E2739" s="243">
        <f>Jurat!I$1</f>
        <v>0</v>
      </c>
      <c r="F2739" s="244">
        <f>Jurat!D$33</f>
        <v>0</v>
      </c>
      <c r="G2739" s="219" t="s">
        <v>552</v>
      </c>
      <c r="H2739" s="244">
        <v>42460</v>
      </c>
      <c r="I2739" s="219" t="s">
        <v>494</v>
      </c>
      <c r="J2739" s="219" t="s">
        <v>625</v>
      </c>
      <c r="K2739" s="219" t="s">
        <v>13</v>
      </c>
      <c r="L2739" s="219" t="s">
        <v>13</v>
      </c>
      <c r="M2739" s="235">
        <v>1.1000000000000001</v>
      </c>
      <c r="N2739" s="225" t="s">
        <v>13</v>
      </c>
      <c r="O2739" s="250">
        <f>'MMA Rev-Exp Region 9'!D$11</f>
        <v>0</v>
      </c>
      <c r="P2739" s="250">
        <f>'MMA Rev-Exp Region 9'!E$11</f>
        <v>0</v>
      </c>
      <c r="Q2739" s="250">
        <f>'MMA Rev-Exp Region 9'!F$11</f>
        <v>0</v>
      </c>
      <c r="R2739" s="250">
        <f>'MMA Rev-Exp Region 9'!G$11</f>
        <v>0</v>
      </c>
      <c r="S2739" s="250">
        <f>'MMA Rev-Exp Region 9'!H$11</f>
        <v>0</v>
      </c>
      <c r="T2739" s="250">
        <f>'MMA Rev-Exp Region 9'!I$11</f>
        <v>0</v>
      </c>
      <c r="U2739" s="250">
        <f>'MMA Rev-Exp Region 9'!J$11</f>
        <v>0</v>
      </c>
      <c r="V2739" s="250">
        <f>'MMA Rev-Exp Region 9'!K$11</f>
        <v>0</v>
      </c>
      <c r="W2739" s="250">
        <f>'MMA Rev-Exp Region 9'!L$11</f>
        <v>0</v>
      </c>
    </row>
    <row r="2740" spans="5:23" x14ac:dyDescent="0.3">
      <c r="E2740" s="243">
        <f>Jurat!I$1</f>
        <v>0</v>
      </c>
      <c r="F2740" s="244">
        <f>Jurat!D$33</f>
        <v>0</v>
      </c>
      <c r="G2740" s="219" t="s">
        <v>552</v>
      </c>
      <c r="H2740" s="244">
        <v>42460</v>
      </c>
      <c r="I2740" s="219" t="s">
        <v>494</v>
      </c>
      <c r="J2740" s="219" t="s">
        <v>625</v>
      </c>
      <c r="K2740" s="219" t="s">
        <v>631</v>
      </c>
      <c r="L2740" s="219" t="s">
        <v>632</v>
      </c>
      <c r="M2740" s="236">
        <v>1.2</v>
      </c>
      <c r="N2740" s="228" t="s">
        <v>19</v>
      </c>
      <c r="O2740" s="250">
        <f>'MMA Rev-Exp Region 9'!D$12</f>
        <v>0</v>
      </c>
      <c r="P2740" s="250">
        <f>'MMA Rev-Exp Region 9'!E$12</f>
        <v>0</v>
      </c>
      <c r="Q2740" s="250">
        <f>'MMA Rev-Exp Region 9'!F$12</f>
        <v>0</v>
      </c>
      <c r="R2740" s="250">
        <f>'MMA Rev-Exp Region 9'!G$12</f>
        <v>0</v>
      </c>
      <c r="S2740" s="250">
        <f>'MMA Rev-Exp Region 9'!H$12</f>
        <v>0</v>
      </c>
      <c r="T2740" s="250">
        <f>'MMA Rev-Exp Region 9'!I$12</f>
        <v>0</v>
      </c>
      <c r="U2740" s="250">
        <f>'MMA Rev-Exp Region 9'!J$12</f>
        <v>0</v>
      </c>
      <c r="V2740" s="250">
        <f>'MMA Rev-Exp Region 9'!K$12</f>
        <v>0</v>
      </c>
      <c r="W2740" s="250">
        <f>'MMA Rev-Exp Region 9'!L$12</f>
        <v>0</v>
      </c>
    </row>
    <row r="2741" spans="5:23" x14ac:dyDescent="0.3">
      <c r="E2741" s="243">
        <f>Jurat!I$1</f>
        <v>0</v>
      </c>
      <c r="F2741" s="244">
        <f>Jurat!D$33</f>
        <v>0</v>
      </c>
      <c r="G2741" s="219" t="s">
        <v>552</v>
      </c>
      <c r="H2741" s="244">
        <v>42460</v>
      </c>
      <c r="I2741" s="219" t="s">
        <v>494</v>
      </c>
      <c r="J2741" s="219" t="s">
        <v>625</v>
      </c>
      <c r="K2741" s="219" t="s">
        <v>631</v>
      </c>
      <c r="L2741" s="219" t="s">
        <v>633</v>
      </c>
      <c r="M2741" s="236" t="s">
        <v>70</v>
      </c>
      <c r="N2741" s="228" t="s">
        <v>449</v>
      </c>
      <c r="O2741" s="250">
        <f>'MMA Rev-Exp Region 9'!D$13</f>
        <v>0</v>
      </c>
      <c r="P2741" s="250">
        <f>'MMA Rev-Exp Region 9'!E$13</f>
        <v>0</v>
      </c>
      <c r="Q2741" s="250">
        <f>'MMA Rev-Exp Region 9'!F$13</f>
        <v>0</v>
      </c>
      <c r="R2741" s="250">
        <f>'MMA Rev-Exp Region 9'!G$13</f>
        <v>0</v>
      </c>
      <c r="S2741" s="250">
        <f>'MMA Rev-Exp Region 9'!H$13</f>
        <v>0</v>
      </c>
      <c r="T2741" s="250">
        <f>'MMA Rev-Exp Region 9'!I$13</f>
        <v>0</v>
      </c>
      <c r="U2741" s="250">
        <f>'MMA Rev-Exp Region 9'!J$13</f>
        <v>0</v>
      </c>
      <c r="V2741" s="250">
        <f>'MMA Rev-Exp Region 9'!K$13</f>
        <v>0</v>
      </c>
      <c r="W2741" s="250">
        <f>'MMA Rev-Exp Region 9'!L$13</f>
        <v>0</v>
      </c>
    </row>
    <row r="2742" spans="5:23" x14ac:dyDescent="0.3">
      <c r="E2742" s="243">
        <f>Jurat!I$1</f>
        <v>0</v>
      </c>
      <c r="F2742" s="244">
        <f>Jurat!D$33</f>
        <v>0</v>
      </c>
      <c r="G2742" s="219" t="s">
        <v>552</v>
      </c>
      <c r="H2742" s="244">
        <v>42460</v>
      </c>
      <c r="I2742" s="219" t="s">
        <v>494</v>
      </c>
      <c r="J2742" s="219" t="s">
        <v>625</v>
      </c>
      <c r="K2742" s="219" t="s">
        <v>631</v>
      </c>
      <c r="L2742" s="219" t="s">
        <v>634</v>
      </c>
      <c r="M2742" s="236" t="s">
        <v>71</v>
      </c>
      <c r="N2742" s="228" t="s">
        <v>160</v>
      </c>
      <c r="O2742" s="250">
        <f>'MMA Rev-Exp Region 9'!D$14</f>
        <v>0</v>
      </c>
      <c r="P2742" s="250">
        <f>'MMA Rev-Exp Region 9'!E$14</f>
        <v>0</v>
      </c>
      <c r="Q2742" s="250">
        <f>'MMA Rev-Exp Region 9'!F$14</f>
        <v>0</v>
      </c>
      <c r="R2742" s="250">
        <f>'MMA Rev-Exp Region 9'!G$14</f>
        <v>0</v>
      </c>
      <c r="S2742" s="250">
        <f>'MMA Rev-Exp Region 9'!H$14</f>
        <v>0</v>
      </c>
      <c r="T2742" s="250">
        <f>'MMA Rev-Exp Region 9'!I$14</f>
        <v>0</v>
      </c>
      <c r="U2742" s="250">
        <f>'MMA Rev-Exp Region 9'!J$14</f>
        <v>0</v>
      </c>
      <c r="V2742" s="250">
        <f>'MMA Rev-Exp Region 9'!K$14</f>
        <v>0</v>
      </c>
      <c r="W2742" s="250">
        <f>'MMA Rev-Exp Region 9'!L$14</f>
        <v>0</v>
      </c>
    </row>
    <row r="2743" spans="5:23" x14ac:dyDescent="0.3">
      <c r="E2743" s="243">
        <f>Jurat!I$1</f>
        <v>0</v>
      </c>
      <c r="F2743" s="244">
        <f>Jurat!D$33</f>
        <v>0</v>
      </c>
      <c r="G2743" s="219" t="s">
        <v>552</v>
      </c>
      <c r="H2743" s="244">
        <v>42460</v>
      </c>
      <c r="I2743" s="219" t="s">
        <v>494</v>
      </c>
      <c r="J2743" s="219" t="s">
        <v>625</v>
      </c>
      <c r="K2743" s="219" t="s">
        <v>14</v>
      </c>
      <c r="L2743" s="219" t="s">
        <v>635</v>
      </c>
      <c r="M2743" s="236" t="s">
        <v>104</v>
      </c>
      <c r="N2743" s="228" t="s">
        <v>161</v>
      </c>
      <c r="O2743" s="250">
        <f>'MMA Rev-Exp Region 9'!D$15</f>
        <v>0</v>
      </c>
      <c r="P2743" s="250">
        <f>'MMA Rev-Exp Region 9'!E$15</f>
        <v>0</v>
      </c>
      <c r="Q2743" s="250">
        <f>'MMA Rev-Exp Region 9'!F$15</f>
        <v>0</v>
      </c>
      <c r="R2743" s="250">
        <f>'MMA Rev-Exp Region 9'!G$15</f>
        <v>0</v>
      </c>
      <c r="S2743" s="250">
        <f>'MMA Rev-Exp Region 9'!H$15</f>
        <v>0</v>
      </c>
      <c r="T2743" s="250">
        <f>'MMA Rev-Exp Region 9'!I$15</f>
        <v>0</v>
      </c>
      <c r="U2743" s="250">
        <f>'MMA Rev-Exp Region 9'!J$15</f>
        <v>0</v>
      </c>
      <c r="V2743" s="250">
        <f>'MMA Rev-Exp Region 9'!K$15</f>
        <v>0</v>
      </c>
      <c r="W2743" s="250">
        <f>'MMA Rev-Exp Region 9'!L$15</f>
        <v>0</v>
      </c>
    </row>
    <row r="2744" spans="5:23" x14ac:dyDescent="0.3">
      <c r="E2744" s="243">
        <f>Jurat!I$1</f>
        <v>0</v>
      </c>
      <c r="F2744" s="244">
        <f>Jurat!D$33</f>
        <v>0</v>
      </c>
      <c r="G2744" s="219" t="s">
        <v>552</v>
      </c>
      <c r="H2744" s="244">
        <v>42460</v>
      </c>
      <c r="I2744" s="219" t="s">
        <v>494</v>
      </c>
      <c r="J2744" s="219" t="s">
        <v>625</v>
      </c>
      <c r="K2744" s="219" t="s">
        <v>14</v>
      </c>
      <c r="L2744" s="219" t="s">
        <v>14</v>
      </c>
      <c r="M2744" s="236" t="s">
        <v>39</v>
      </c>
      <c r="N2744" s="228" t="s">
        <v>14</v>
      </c>
      <c r="O2744" s="250">
        <f>'MMA Rev-Exp Region 9'!D$16</f>
        <v>0</v>
      </c>
      <c r="P2744" s="250">
        <f>'MMA Rev-Exp Region 9'!E$16</f>
        <v>0</v>
      </c>
      <c r="Q2744" s="250">
        <f>'MMA Rev-Exp Region 9'!F$16</f>
        <v>0</v>
      </c>
      <c r="R2744" s="250">
        <f>'MMA Rev-Exp Region 9'!G$16</f>
        <v>0</v>
      </c>
      <c r="S2744" s="250">
        <f>'MMA Rev-Exp Region 9'!H$16</f>
        <v>0</v>
      </c>
      <c r="T2744" s="250">
        <f>'MMA Rev-Exp Region 9'!I$16</f>
        <v>0</v>
      </c>
      <c r="U2744" s="250">
        <f>'MMA Rev-Exp Region 9'!J$16</f>
        <v>0</v>
      </c>
      <c r="V2744" s="250">
        <f>'MMA Rev-Exp Region 9'!K$16</f>
        <v>0</v>
      </c>
      <c r="W2744" s="250">
        <f>'MMA Rev-Exp Region 9'!L$16</f>
        <v>0</v>
      </c>
    </row>
    <row r="2745" spans="5:23" x14ac:dyDescent="0.3">
      <c r="E2745" s="243">
        <f>Jurat!I$1</f>
        <v>0</v>
      </c>
      <c r="F2745" s="244">
        <f>Jurat!D$33</f>
        <v>0</v>
      </c>
      <c r="G2745" s="219" t="s">
        <v>552</v>
      </c>
      <c r="H2745" s="244">
        <v>42460</v>
      </c>
      <c r="I2745" s="219" t="s">
        <v>494</v>
      </c>
      <c r="J2745" s="219" t="s">
        <v>626</v>
      </c>
      <c r="K2745" s="219" t="s">
        <v>558</v>
      </c>
      <c r="L2745" s="219" t="s">
        <v>0</v>
      </c>
      <c r="M2745" s="236">
        <v>2.1</v>
      </c>
      <c r="N2745" s="228" t="s">
        <v>162</v>
      </c>
      <c r="O2745" s="250">
        <f>'MMA Rev-Exp Region 9'!D$20</f>
        <v>0</v>
      </c>
      <c r="P2745" s="250">
        <f>'MMA Rev-Exp Region 9'!E$20</f>
        <v>0</v>
      </c>
      <c r="Q2745" s="250">
        <f>'MMA Rev-Exp Region 9'!F$20</f>
        <v>0</v>
      </c>
      <c r="R2745" s="250">
        <f>'MMA Rev-Exp Region 9'!G$20</f>
        <v>0</v>
      </c>
      <c r="S2745" s="250">
        <f>'MMA Rev-Exp Region 9'!H$20</f>
        <v>0</v>
      </c>
      <c r="T2745" s="250">
        <f>'MMA Rev-Exp Region 9'!I$20</f>
        <v>0</v>
      </c>
      <c r="U2745" s="250">
        <f>'MMA Rev-Exp Region 9'!J$20</f>
        <v>0</v>
      </c>
      <c r="V2745" s="250">
        <f>'MMA Rev-Exp Region 9'!K$20</f>
        <v>0</v>
      </c>
      <c r="W2745" s="250">
        <f>'MMA Rev-Exp Region 9'!L$20</f>
        <v>0</v>
      </c>
    </row>
    <row r="2746" spans="5:23" x14ac:dyDescent="0.3">
      <c r="E2746" s="243">
        <f>Jurat!I$1</f>
        <v>0</v>
      </c>
      <c r="F2746" s="244">
        <f>Jurat!D$33</f>
        <v>0</v>
      </c>
      <c r="G2746" s="219" t="s">
        <v>552</v>
      </c>
      <c r="H2746" s="244">
        <v>42460</v>
      </c>
      <c r="I2746" s="219" t="s">
        <v>494</v>
      </c>
      <c r="J2746" s="219" t="s">
        <v>626</v>
      </c>
      <c r="K2746" s="219" t="s">
        <v>558</v>
      </c>
      <c r="L2746" s="219" t="s">
        <v>0</v>
      </c>
      <c r="M2746" s="236">
        <v>2.2000000000000002</v>
      </c>
      <c r="N2746" s="228" t="s">
        <v>163</v>
      </c>
      <c r="O2746" s="250">
        <f>'MMA Rev-Exp Region 9'!D$21</f>
        <v>0</v>
      </c>
      <c r="P2746" s="250">
        <f>'MMA Rev-Exp Region 9'!E$21</f>
        <v>0</v>
      </c>
      <c r="Q2746" s="250">
        <f>'MMA Rev-Exp Region 9'!F$21</f>
        <v>0</v>
      </c>
      <c r="R2746" s="250">
        <f>'MMA Rev-Exp Region 9'!G$21</f>
        <v>0</v>
      </c>
      <c r="S2746" s="250">
        <f>'MMA Rev-Exp Region 9'!H$21</f>
        <v>0</v>
      </c>
      <c r="T2746" s="250">
        <f>'MMA Rev-Exp Region 9'!I$21</f>
        <v>0</v>
      </c>
      <c r="U2746" s="250">
        <f>'MMA Rev-Exp Region 9'!J$21</f>
        <v>0</v>
      </c>
      <c r="V2746" s="250">
        <f>'MMA Rev-Exp Region 9'!K$21</f>
        <v>0</v>
      </c>
      <c r="W2746" s="250">
        <f>'MMA Rev-Exp Region 9'!L$21</f>
        <v>0</v>
      </c>
    </row>
    <row r="2747" spans="5:23" x14ac:dyDescent="0.3">
      <c r="E2747" s="243">
        <f>Jurat!I$1</f>
        <v>0</v>
      </c>
      <c r="F2747" s="244">
        <f>Jurat!D$33</f>
        <v>0</v>
      </c>
      <c r="G2747" s="219" t="s">
        <v>552</v>
      </c>
      <c r="H2747" s="244">
        <v>42460</v>
      </c>
      <c r="I2747" s="219" t="s">
        <v>494</v>
      </c>
      <c r="J2747" s="219" t="s">
        <v>626</v>
      </c>
      <c r="K2747" s="219" t="s">
        <v>558</v>
      </c>
      <c r="L2747" s="219" t="s">
        <v>0</v>
      </c>
      <c r="M2747" s="236">
        <v>2.2999999999999998</v>
      </c>
      <c r="N2747" s="228" t="s">
        <v>164</v>
      </c>
      <c r="O2747" s="250">
        <f>'MMA Rev-Exp Region 9'!D$22</f>
        <v>0</v>
      </c>
      <c r="P2747" s="250">
        <f>'MMA Rev-Exp Region 9'!E$22</f>
        <v>0</v>
      </c>
      <c r="Q2747" s="250">
        <f>'MMA Rev-Exp Region 9'!F$22</f>
        <v>0</v>
      </c>
      <c r="R2747" s="250">
        <f>'MMA Rev-Exp Region 9'!G$22</f>
        <v>0</v>
      </c>
      <c r="S2747" s="250">
        <f>'MMA Rev-Exp Region 9'!H$22</f>
        <v>0</v>
      </c>
      <c r="T2747" s="250">
        <f>'MMA Rev-Exp Region 9'!I$22</f>
        <v>0</v>
      </c>
      <c r="U2747" s="250">
        <f>'MMA Rev-Exp Region 9'!J$22</f>
        <v>0</v>
      </c>
      <c r="V2747" s="250">
        <f>'MMA Rev-Exp Region 9'!K$22</f>
        <v>0</v>
      </c>
      <c r="W2747" s="250">
        <f>'MMA Rev-Exp Region 9'!L$22</f>
        <v>0</v>
      </c>
    </row>
    <row r="2748" spans="5:23" x14ac:dyDescent="0.3">
      <c r="E2748" s="243">
        <f>Jurat!I$1</f>
        <v>0</v>
      </c>
      <c r="F2748" s="244">
        <f>Jurat!D$33</f>
        <v>0</v>
      </c>
      <c r="G2748" s="219" t="s">
        <v>552</v>
      </c>
      <c r="H2748" s="244">
        <v>42460</v>
      </c>
      <c r="I2748" s="219" t="s">
        <v>494</v>
      </c>
      <c r="J2748" s="219" t="s">
        <v>626</v>
      </c>
      <c r="K2748" s="219" t="s">
        <v>558</v>
      </c>
      <c r="L2748" s="219" t="s">
        <v>0</v>
      </c>
      <c r="M2748" s="236">
        <v>2.4</v>
      </c>
      <c r="N2748" s="228" t="s">
        <v>165</v>
      </c>
      <c r="O2748" s="250">
        <f>'MMA Rev-Exp Region 9'!D$23</f>
        <v>0</v>
      </c>
      <c r="P2748" s="250">
        <f>'MMA Rev-Exp Region 9'!E$23</f>
        <v>0</v>
      </c>
      <c r="Q2748" s="250">
        <f>'MMA Rev-Exp Region 9'!F$23</f>
        <v>0</v>
      </c>
      <c r="R2748" s="250">
        <f>'MMA Rev-Exp Region 9'!G$23</f>
        <v>0</v>
      </c>
      <c r="S2748" s="250">
        <f>'MMA Rev-Exp Region 9'!H$23</f>
        <v>0</v>
      </c>
      <c r="T2748" s="250">
        <f>'MMA Rev-Exp Region 9'!I$23</f>
        <v>0</v>
      </c>
      <c r="U2748" s="250">
        <f>'MMA Rev-Exp Region 9'!J$23</f>
        <v>0</v>
      </c>
      <c r="V2748" s="250">
        <f>'MMA Rev-Exp Region 9'!K$23</f>
        <v>0</v>
      </c>
      <c r="W2748" s="250">
        <f>'MMA Rev-Exp Region 9'!L$23</f>
        <v>0</v>
      </c>
    </row>
    <row r="2749" spans="5:23" ht="28.8" x14ac:dyDescent="0.3">
      <c r="E2749" s="243">
        <f>Jurat!I$1</f>
        <v>0</v>
      </c>
      <c r="F2749" s="244">
        <f>Jurat!D$33</f>
        <v>0</v>
      </c>
      <c r="G2749" s="219" t="s">
        <v>552</v>
      </c>
      <c r="H2749" s="244">
        <v>42460</v>
      </c>
      <c r="I2749" s="219" t="s">
        <v>494</v>
      </c>
      <c r="J2749" s="219" t="s">
        <v>626</v>
      </c>
      <c r="K2749" s="219" t="s">
        <v>558</v>
      </c>
      <c r="L2749" s="219" t="s">
        <v>0</v>
      </c>
      <c r="M2749" s="236">
        <v>2.5</v>
      </c>
      <c r="N2749" s="228" t="s">
        <v>166</v>
      </c>
      <c r="O2749" s="250">
        <f>'MMA Rev-Exp Region 9'!D$24</f>
        <v>0</v>
      </c>
      <c r="P2749" s="250">
        <f>'MMA Rev-Exp Region 9'!E$24</f>
        <v>0</v>
      </c>
      <c r="Q2749" s="250">
        <f>'MMA Rev-Exp Region 9'!F$24</f>
        <v>0</v>
      </c>
      <c r="R2749" s="250">
        <f>'MMA Rev-Exp Region 9'!G$24</f>
        <v>0</v>
      </c>
      <c r="S2749" s="250">
        <f>'MMA Rev-Exp Region 9'!H$24</f>
        <v>0</v>
      </c>
      <c r="T2749" s="250">
        <f>'MMA Rev-Exp Region 9'!I$24</f>
        <v>0</v>
      </c>
      <c r="U2749" s="250">
        <f>'MMA Rev-Exp Region 9'!J$24</f>
        <v>0</v>
      </c>
      <c r="V2749" s="250">
        <f>'MMA Rev-Exp Region 9'!K$24</f>
        <v>0</v>
      </c>
      <c r="W2749" s="250">
        <f>'MMA Rev-Exp Region 9'!L$24</f>
        <v>0</v>
      </c>
    </row>
    <row r="2750" spans="5:23" x14ac:dyDescent="0.3">
      <c r="E2750" s="243">
        <f>Jurat!I$1</f>
        <v>0</v>
      </c>
      <c r="F2750" s="244">
        <f>Jurat!D$33</f>
        <v>0</v>
      </c>
      <c r="G2750" s="219" t="s">
        <v>552</v>
      </c>
      <c r="H2750" s="244">
        <v>42460</v>
      </c>
      <c r="I2750" s="219" t="s">
        <v>494</v>
      </c>
      <c r="J2750" s="219" t="s">
        <v>626</v>
      </c>
      <c r="K2750" s="219" t="s">
        <v>558</v>
      </c>
      <c r="L2750" s="219" t="s">
        <v>0</v>
      </c>
      <c r="M2750" s="236" t="s">
        <v>108</v>
      </c>
      <c r="N2750" s="228" t="s">
        <v>7</v>
      </c>
      <c r="O2750" s="250">
        <f>'MMA Rev-Exp Region 9'!D$25</f>
        <v>0</v>
      </c>
      <c r="P2750" s="250">
        <f>'MMA Rev-Exp Region 9'!E$25</f>
        <v>0</v>
      </c>
      <c r="Q2750" s="250">
        <f>'MMA Rev-Exp Region 9'!F$25</f>
        <v>0</v>
      </c>
      <c r="R2750" s="250">
        <f>'MMA Rev-Exp Region 9'!G$25</f>
        <v>0</v>
      </c>
      <c r="S2750" s="250">
        <f>'MMA Rev-Exp Region 9'!H$25</f>
        <v>0</v>
      </c>
      <c r="T2750" s="250">
        <f>'MMA Rev-Exp Region 9'!I$25</f>
        <v>0</v>
      </c>
      <c r="U2750" s="250">
        <f>'MMA Rev-Exp Region 9'!J$25</f>
        <v>0</v>
      </c>
      <c r="V2750" s="250">
        <f>'MMA Rev-Exp Region 9'!K$25</f>
        <v>0</v>
      </c>
      <c r="W2750" s="250">
        <f>'MMA Rev-Exp Region 9'!L$25</f>
        <v>0</v>
      </c>
    </row>
    <row r="2751" spans="5:23" x14ac:dyDescent="0.3">
      <c r="E2751" s="243">
        <f>Jurat!I$1</f>
        <v>0</v>
      </c>
      <c r="F2751" s="244">
        <f>Jurat!D$33</f>
        <v>0</v>
      </c>
      <c r="G2751" s="219" t="s">
        <v>552</v>
      </c>
      <c r="H2751" s="244">
        <v>42460</v>
      </c>
      <c r="I2751" s="219" t="s">
        <v>494</v>
      </c>
      <c r="J2751" s="219" t="s">
        <v>626</v>
      </c>
      <c r="K2751" s="219" t="s">
        <v>558</v>
      </c>
      <c r="L2751" s="219" t="s">
        <v>0</v>
      </c>
      <c r="M2751" s="236" t="s">
        <v>167</v>
      </c>
      <c r="N2751" s="228" t="s">
        <v>565</v>
      </c>
      <c r="O2751" s="250">
        <f>'MMA Rev-Exp Region 9'!D$26</f>
        <v>0</v>
      </c>
      <c r="P2751" s="250">
        <f>'MMA Rev-Exp Region 9'!E$26</f>
        <v>0</v>
      </c>
      <c r="Q2751" s="250">
        <f>'MMA Rev-Exp Region 9'!F$26</f>
        <v>0</v>
      </c>
      <c r="R2751" s="250">
        <f>'MMA Rev-Exp Region 9'!G$26</f>
        <v>0</v>
      </c>
      <c r="S2751" s="250">
        <f>'MMA Rev-Exp Region 9'!H$26</f>
        <v>0</v>
      </c>
      <c r="T2751" s="250">
        <f>'MMA Rev-Exp Region 9'!I$26</f>
        <v>0</v>
      </c>
      <c r="U2751" s="250">
        <f>'MMA Rev-Exp Region 9'!J$26</f>
        <v>0</v>
      </c>
      <c r="V2751" s="250">
        <f>'MMA Rev-Exp Region 9'!K$26</f>
        <v>0</v>
      </c>
      <c r="W2751" s="250">
        <f>'MMA Rev-Exp Region 9'!L$26</f>
        <v>0</v>
      </c>
    </row>
    <row r="2752" spans="5:23" x14ac:dyDescent="0.3">
      <c r="E2752" s="243">
        <f>Jurat!I$1</f>
        <v>0</v>
      </c>
      <c r="F2752" s="244">
        <f>Jurat!D$33</f>
        <v>0</v>
      </c>
      <c r="G2752" s="219" t="s">
        <v>552</v>
      </c>
      <c r="H2752" s="244">
        <v>42460</v>
      </c>
      <c r="I2752" s="219" t="s">
        <v>494</v>
      </c>
      <c r="J2752" s="219" t="s">
        <v>626</v>
      </c>
      <c r="K2752" s="219" t="s">
        <v>558</v>
      </c>
      <c r="L2752" s="219" t="s">
        <v>60</v>
      </c>
      <c r="M2752" s="236">
        <v>3.1</v>
      </c>
      <c r="N2752" s="229" t="s">
        <v>37</v>
      </c>
      <c r="O2752" s="250">
        <f>'MMA Rev-Exp Region 9'!D$28</f>
        <v>0</v>
      </c>
      <c r="P2752" s="250">
        <f>'MMA Rev-Exp Region 9'!E$28</f>
        <v>0</v>
      </c>
      <c r="Q2752" s="250">
        <f>'MMA Rev-Exp Region 9'!F$28</f>
        <v>0</v>
      </c>
      <c r="R2752" s="250">
        <f>'MMA Rev-Exp Region 9'!G$28</f>
        <v>0</v>
      </c>
      <c r="S2752" s="250">
        <f>'MMA Rev-Exp Region 9'!H$28</f>
        <v>0</v>
      </c>
      <c r="T2752" s="250">
        <f>'MMA Rev-Exp Region 9'!I$28</f>
        <v>0</v>
      </c>
      <c r="U2752" s="250">
        <f>'MMA Rev-Exp Region 9'!J$28</f>
        <v>0</v>
      </c>
      <c r="V2752" s="250">
        <f>'MMA Rev-Exp Region 9'!K$28</f>
        <v>0</v>
      </c>
      <c r="W2752" s="250">
        <f>'MMA Rev-Exp Region 9'!L$28</f>
        <v>0</v>
      </c>
    </row>
    <row r="2753" spans="5:23" x14ac:dyDescent="0.3">
      <c r="E2753" s="243">
        <f>Jurat!I$1</f>
        <v>0</v>
      </c>
      <c r="F2753" s="244">
        <f>Jurat!D$33</f>
        <v>0</v>
      </c>
      <c r="G2753" s="219" t="s">
        <v>552</v>
      </c>
      <c r="H2753" s="244">
        <v>42460</v>
      </c>
      <c r="I2753" s="219" t="s">
        <v>494</v>
      </c>
      <c r="J2753" s="219" t="s">
        <v>626</v>
      </c>
      <c r="K2753" s="219" t="s">
        <v>558</v>
      </c>
      <c r="L2753" s="219" t="s">
        <v>60</v>
      </c>
      <c r="M2753" s="236">
        <v>3.2</v>
      </c>
      <c r="N2753" s="229" t="s">
        <v>38</v>
      </c>
      <c r="O2753" s="250">
        <f>'MMA Rev-Exp Region 9'!D$29</f>
        <v>0</v>
      </c>
      <c r="P2753" s="250">
        <f>'MMA Rev-Exp Region 9'!E$29</f>
        <v>0</v>
      </c>
      <c r="Q2753" s="250">
        <f>'MMA Rev-Exp Region 9'!F$29</f>
        <v>0</v>
      </c>
      <c r="R2753" s="250">
        <f>'MMA Rev-Exp Region 9'!G$29</f>
        <v>0</v>
      </c>
      <c r="S2753" s="250">
        <f>'MMA Rev-Exp Region 9'!H$29</f>
        <v>0</v>
      </c>
      <c r="T2753" s="250">
        <f>'MMA Rev-Exp Region 9'!I$29</f>
        <v>0</v>
      </c>
      <c r="U2753" s="250">
        <f>'MMA Rev-Exp Region 9'!J$29</f>
        <v>0</v>
      </c>
      <c r="V2753" s="250">
        <f>'MMA Rev-Exp Region 9'!K$29</f>
        <v>0</v>
      </c>
      <c r="W2753" s="250">
        <f>'MMA Rev-Exp Region 9'!L$29</f>
        <v>0</v>
      </c>
    </row>
    <row r="2754" spans="5:23" x14ac:dyDescent="0.3">
      <c r="E2754" s="243">
        <f>Jurat!I$1</f>
        <v>0</v>
      </c>
      <c r="F2754" s="244">
        <f>Jurat!D$33</f>
        <v>0</v>
      </c>
      <c r="G2754" s="219" t="s">
        <v>552</v>
      </c>
      <c r="H2754" s="244">
        <v>42460</v>
      </c>
      <c r="I2754" s="219" t="s">
        <v>494</v>
      </c>
      <c r="J2754" s="219" t="s">
        <v>626</v>
      </c>
      <c r="K2754" s="219" t="s">
        <v>558</v>
      </c>
      <c r="L2754" s="219" t="s">
        <v>60</v>
      </c>
      <c r="M2754" s="236">
        <v>3.3</v>
      </c>
      <c r="N2754" s="229" t="s">
        <v>61</v>
      </c>
      <c r="O2754" s="250">
        <f>'MMA Rev-Exp Region 9'!D$30</f>
        <v>0</v>
      </c>
      <c r="P2754" s="250">
        <f>'MMA Rev-Exp Region 9'!E$30</f>
        <v>0</v>
      </c>
      <c r="Q2754" s="250">
        <f>'MMA Rev-Exp Region 9'!F$30</f>
        <v>0</v>
      </c>
      <c r="R2754" s="250">
        <f>'MMA Rev-Exp Region 9'!G$30</f>
        <v>0</v>
      </c>
      <c r="S2754" s="250">
        <f>'MMA Rev-Exp Region 9'!H$30</f>
        <v>0</v>
      </c>
      <c r="T2754" s="250">
        <f>'MMA Rev-Exp Region 9'!I$30</f>
        <v>0</v>
      </c>
      <c r="U2754" s="250">
        <f>'MMA Rev-Exp Region 9'!J$30</f>
        <v>0</v>
      </c>
      <c r="V2754" s="250">
        <f>'MMA Rev-Exp Region 9'!K$30</f>
        <v>0</v>
      </c>
      <c r="W2754" s="250">
        <f>'MMA Rev-Exp Region 9'!L$30</f>
        <v>0</v>
      </c>
    </row>
    <row r="2755" spans="5:23" x14ac:dyDescent="0.3">
      <c r="E2755" s="243">
        <f>Jurat!I$1</f>
        <v>0</v>
      </c>
      <c r="F2755" s="244">
        <f>Jurat!D$33</f>
        <v>0</v>
      </c>
      <c r="G2755" s="219" t="s">
        <v>552</v>
      </c>
      <c r="H2755" s="244">
        <v>42460</v>
      </c>
      <c r="I2755" s="219" t="s">
        <v>494</v>
      </c>
      <c r="J2755" s="219" t="s">
        <v>626</v>
      </c>
      <c r="K2755" s="219" t="s">
        <v>558</v>
      </c>
      <c r="L2755" s="219" t="s">
        <v>60</v>
      </c>
      <c r="M2755" s="236" t="s">
        <v>49</v>
      </c>
      <c r="N2755" s="229" t="s">
        <v>168</v>
      </c>
      <c r="O2755" s="250">
        <f>'MMA Rev-Exp Region 9'!D$31</f>
        <v>0</v>
      </c>
      <c r="P2755" s="250">
        <f>'MMA Rev-Exp Region 9'!E$31</f>
        <v>0</v>
      </c>
      <c r="Q2755" s="250">
        <f>'MMA Rev-Exp Region 9'!F$31</f>
        <v>0</v>
      </c>
      <c r="R2755" s="250">
        <f>'MMA Rev-Exp Region 9'!G$31</f>
        <v>0</v>
      </c>
      <c r="S2755" s="250">
        <f>'MMA Rev-Exp Region 9'!H$31</f>
        <v>0</v>
      </c>
      <c r="T2755" s="250">
        <f>'MMA Rev-Exp Region 9'!I$31</f>
        <v>0</v>
      </c>
      <c r="U2755" s="250">
        <f>'MMA Rev-Exp Region 9'!J$31</f>
        <v>0</v>
      </c>
      <c r="V2755" s="250">
        <f>'MMA Rev-Exp Region 9'!K$31</f>
        <v>0</v>
      </c>
      <c r="W2755" s="250">
        <f>'MMA Rev-Exp Region 9'!L$31</f>
        <v>0</v>
      </c>
    </row>
    <row r="2756" spans="5:23" x14ac:dyDescent="0.3">
      <c r="E2756" s="243">
        <f>Jurat!I$1</f>
        <v>0</v>
      </c>
      <c r="F2756" s="244">
        <f>Jurat!D$33</f>
        <v>0</v>
      </c>
      <c r="G2756" s="219" t="s">
        <v>552</v>
      </c>
      <c r="H2756" s="244">
        <v>42460</v>
      </c>
      <c r="I2756" s="219" t="s">
        <v>494</v>
      </c>
      <c r="J2756" s="219" t="s">
        <v>626</v>
      </c>
      <c r="K2756" s="219" t="s">
        <v>558</v>
      </c>
      <c r="L2756" s="219" t="s">
        <v>60</v>
      </c>
      <c r="M2756" s="236" t="s">
        <v>46</v>
      </c>
      <c r="N2756" s="229" t="s">
        <v>59</v>
      </c>
      <c r="O2756" s="250">
        <f>'MMA Rev-Exp Region 9'!D$32</f>
        <v>0</v>
      </c>
      <c r="P2756" s="250">
        <f>'MMA Rev-Exp Region 9'!E$32</f>
        <v>0</v>
      </c>
      <c r="Q2756" s="250">
        <f>'MMA Rev-Exp Region 9'!F$32</f>
        <v>0</v>
      </c>
      <c r="R2756" s="250">
        <f>'MMA Rev-Exp Region 9'!G$32</f>
        <v>0</v>
      </c>
      <c r="S2756" s="250">
        <f>'MMA Rev-Exp Region 9'!H$32</f>
        <v>0</v>
      </c>
      <c r="T2756" s="250">
        <f>'MMA Rev-Exp Region 9'!I$32</f>
        <v>0</v>
      </c>
      <c r="U2756" s="250">
        <f>'MMA Rev-Exp Region 9'!J$32</f>
        <v>0</v>
      </c>
      <c r="V2756" s="250">
        <f>'MMA Rev-Exp Region 9'!K$32</f>
        <v>0</v>
      </c>
      <c r="W2756" s="250">
        <f>'MMA Rev-Exp Region 9'!L$32</f>
        <v>0</v>
      </c>
    </row>
    <row r="2757" spans="5:23" x14ac:dyDescent="0.3">
      <c r="E2757" s="243">
        <f>Jurat!I$1</f>
        <v>0</v>
      </c>
      <c r="F2757" s="244">
        <f>Jurat!D$33</f>
        <v>0</v>
      </c>
      <c r="G2757" s="219" t="s">
        <v>552</v>
      </c>
      <c r="H2757" s="244">
        <v>42460</v>
      </c>
      <c r="I2757" s="219" t="s">
        <v>494</v>
      </c>
      <c r="J2757" s="219" t="s">
        <v>626</v>
      </c>
      <c r="K2757" s="219" t="s">
        <v>558</v>
      </c>
      <c r="L2757" s="219" t="s">
        <v>60</v>
      </c>
      <c r="M2757" s="236" t="s">
        <v>47</v>
      </c>
      <c r="N2757" s="229" t="s">
        <v>169</v>
      </c>
      <c r="O2757" s="250">
        <f>'MMA Rev-Exp Region 9'!D$33</f>
        <v>0</v>
      </c>
      <c r="P2757" s="250">
        <f>'MMA Rev-Exp Region 9'!E$33</f>
        <v>0</v>
      </c>
      <c r="Q2757" s="250">
        <f>'MMA Rev-Exp Region 9'!F$33</f>
        <v>0</v>
      </c>
      <c r="R2757" s="250">
        <f>'MMA Rev-Exp Region 9'!G$33</f>
        <v>0</v>
      </c>
      <c r="S2757" s="250">
        <f>'MMA Rev-Exp Region 9'!H$33</f>
        <v>0</v>
      </c>
      <c r="T2757" s="250">
        <f>'MMA Rev-Exp Region 9'!I$33</f>
        <v>0</v>
      </c>
      <c r="U2757" s="250">
        <f>'MMA Rev-Exp Region 9'!J$33</f>
        <v>0</v>
      </c>
      <c r="V2757" s="250">
        <f>'MMA Rev-Exp Region 9'!K$33</f>
        <v>0</v>
      </c>
      <c r="W2757" s="250">
        <f>'MMA Rev-Exp Region 9'!L$33</f>
        <v>0</v>
      </c>
    </row>
    <row r="2758" spans="5:23" x14ac:dyDescent="0.3">
      <c r="E2758" s="243">
        <f>Jurat!I$1</f>
        <v>0</v>
      </c>
      <c r="F2758" s="244">
        <f>Jurat!D$33</f>
        <v>0</v>
      </c>
      <c r="G2758" s="219" t="s">
        <v>552</v>
      </c>
      <c r="H2758" s="244">
        <v>42460</v>
      </c>
      <c r="I2758" s="219" t="s">
        <v>494</v>
      </c>
      <c r="J2758" s="219" t="s">
        <v>626</v>
      </c>
      <c r="K2758" s="219" t="s">
        <v>558</v>
      </c>
      <c r="L2758" s="219" t="s">
        <v>60</v>
      </c>
      <c r="M2758" s="236" t="s">
        <v>48</v>
      </c>
      <c r="N2758" s="229" t="s">
        <v>578</v>
      </c>
      <c r="O2758" s="250">
        <f>'MMA Rev-Exp Region 9'!D$34</f>
        <v>0</v>
      </c>
      <c r="P2758" s="250">
        <f>'MMA Rev-Exp Region 9'!E$34</f>
        <v>0</v>
      </c>
      <c r="Q2758" s="250">
        <f>'MMA Rev-Exp Region 9'!F$34</f>
        <v>0</v>
      </c>
      <c r="R2758" s="250">
        <f>'MMA Rev-Exp Region 9'!G$34</f>
        <v>0</v>
      </c>
      <c r="S2758" s="250">
        <f>'MMA Rev-Exp Region 9'!H$34</f>
        <v>0</v>
      </c>
      <c r="T2758" s="250">
        <f>'MMA Rev-Exp Region 9'!I$34</f>
        <v>0</v>
      </c>
      <c r="U2758" s="250">
        <f>'MMA Rev-Exp Region 9'!J$34</f>
        <v>0</v>
      </c>
      <c r="V2758" s="250">
        <f>'MMA Rev-Exp Region 9'!K$34</f>
        <v>0</v>
      </c>
      <c r="W2758" s="250">
        <f>'MMA Rev-Exp Region 9'!L$34</f>
        <v>0</v>
      </c>
    </row>
    <row r="2759" spans="5:23" x14ac:dyDescent="0.3">
      <c r="E2759" s="243">
        <f>Jurat!I$1</f>
        <v>0</v>
      </c>
      <c r="F2759" s="244">
        <f>Jurat!D$33</f>
        <v>0</v>
      </c>
      <c r="G2759" s="219" t="s">
        <v>552</v>
      </c>
      <c r="H2759" s="244">
        <v>42460</v>
      </c>
      <c r="I2759" s="219" t="s">
        <v>494</v>
      </c>
      <c r="J2759" s="219" t="s">
        <v>626</v>
      </c>
      <c r="K2759" s="219" t="s">
        <v>558</v>
      </c>
      <c r="L2759" s="219" t="s">
        <v>26</v>
      </c>
      <c r="M2759" s="236">
        <v>4.0999999999999996</v>
      </c>
      <c r="N2759" s="240" t="s">
        <v>26</v>
      </c>
      <c r="O2759" s="250">
        <f>'MMA Rev-Exp Region 9'!D$36</f>
        <v>0</v>
      </c>
      <c r="P2759" s="250">
        <f>'MMA Rev-Exp Region 9'!E$36</f>
        <v>0</v>
      </c>
      <c r="Q2759" s="250">
        <f>'MMA Rev-Exp Region 9'!F$36</f>
        <v>0</v>
      </c>
      <c r="R2759" s="250">
        <f>'MMA Rev-Exp Region 9'!G$36</f>
        <v>0</v>
      </c>
      <c r="S2759" s="250">
        <f>'MMA Rev-Exp Region 9'!H$36</f>
        <v>0</v>
      </c>
      <c r="T2759" s="250">
        <f>'MMA Rev-Exp Region 9'!I$36</f>
        <v>0</v>
      </c>
      <c r="U2759" s="250">
        <f>'MMA Rev-Exp Region 9'!J$36</f>
        <v>0</v>
      </c>
      <c r="V2759" s="250">
        <f>'MMA Rev-Exp Region 9'!K$36</f>
        <v>0</v>
      </c>
      <c r="W2759" s="250">
        <f>'MMA Rev-Exp Region 9'!L$36</f>
        <v>0</v>
      </c>
    </row>
    <row r="2760" spans="5:23" x14ac:dyDescent="0.3">
      <c r="E2760" s="243">
        <f>Jurat!I$1</f>
        <v>0</v>
      </c>
      <c r="F2760" s="244">
        <f>Jurat!D$33</f>
        <v>0</v>
      </c>
      <c r="G2760" s="219" t="s">
        <v>552</v>
      </c>
      <c r="H2760" s="244">
        <v>42460</v>
      </c>
      <c r="I2760" s="219" t="s">
        <v>494</v>
      </c>
      <c r="J2760" s="219" t="s">
        <v>626</v>
      </c>
      <c r="K2760" s="219" t="s">
        <v>558</v>
      </c>
      <c r="L2760" s="219" t="s">
        <v>26</v>
      </c>
      <c r="M2760" s="236" t="s">
        <v>82</v>
      </c>
      <c r="N2760" s="241" t="s">
        <v>219</v>
      </c>
      <c r="O2760" s="250">
        <f>'MMA Rev-Exp Region 9'!D$37</f>
        <v>0</v>
      </c>
      <c r="P2760" s="250">
        <f>'MMA Rev-Exp Region 9'!E$37</f>
        <v>0</v>
      </c>
      <c r="Q2760" s="250">
        <f>'MMA Rev-Exp Region 9'!F$37</f>
        <v>0</v>
      </c>
      <c r="R2760" s="250">
        <f>'MMA Rev-Exp Region 9'!G$37</f>
        <v>0</v>
      </c>
      <c r="S2760" s="250">
        <f>'MMA Rev-Exp Region 9'!H$37</f>
        <v>0</v>
      </c>
      <c r="T2760" s="250">
        <f>'MMA Rev-Exp Region 9'!I$37</f>
        <v>0</v>
      </c>
      <c r="U2760" s="250">
        <f>'MMA Rev-Exp Region 9'!J$37</f>
        <v>0</v>
      </c>
      <c r="V2760" s="250">
        <f>'MMA Rev-Exp Region 9'!K$37</f>
        <v>0</v>
      </c>
      <c r="W2760" s="250">
        <f>'MMA Rev-Exp Region 9'!L$37</f>
        <v>0</v>
      </c>
    </row>
    <row r="2761" spans="5:23" x14ac:dyDescent="0.3">
      <c r="E2761" s="243">
        <f>Jurat!I$1</f>
        <v>0</v>
      </c>
      <c r="F2761" s="244">
        <f>Jurat!D$33</f>
        <v>0</v>
      </c>
      <c r="G2761" s="219" t="s">
        <v>552</v>
      </c>
      <c r="H2761" s="244">
        <v>42460</v>
      </c>
      <c r="I2761" s="219" t="s">
        <v>494</v>
      </c>
      <c r="J2761" s="219" t="s">
        <v>626</v>
      </c>
      <c r="K2761" s="219" t="s">
        <v>558</v>
      </c>
      <c r="L2761" s="219" t="s">
        <v>26</v>
      </c>
      <c r="M2761" s="237" t="s">
        <v>83</v>
      </c>
      <c r="N2761" s="242" t="s">
        <v>568</v>
      </c>
      <c r="O2761" s="250">
        <f>'MMA Rev-Exp Region 9'!D$38</f>
        <v>0</v>
      </c>
      <c r="P2761" s="250">
        <f>'MMA Rev-Exp Region 9'!E$38</f>
        <v>0</v>
      </c>
      <c r="Q2761" s="250">
        <f>'MMA Rev-Exp Region 9'!F$38</f>
        <v>0</v>
      </c>
      <c r="R2761" s="250">
        <f>'MMA Rev-Exp Region 9'!G$38</f>
        <v>0</v>
      </c>
      <c r="S2761" s="250">
        <f>'MMA Rev-Exp Region 9'!H$38</f>
        <v>0</v>
      </c>
      <c r="T2761" s="250">
        <f>'MMA Rev-Exp Region 9'!I$38</f>
        <v>0</v>
      </c>
      <c r="U2761" s="250">
        <f>'MMA Rev-Exp Region 9'!J$38</f>
        <v>0</v>
      </c>
      <c r="V2761" s="250">
        <f>'MMA Rev-Exp Region 9'!K$38</f>
        <v>0</v>
      </c>
      <c r="W2761" s="250">
        <f>'MMA Rev-Exp Region 9'!L$38</f>
        <v>0</v>
      </c>
    </row>
    <row r="2762" spans="5:23" x14ac:dyDescent="0.3">
      <c r="E2762" s="243">
        <f>Jurat!I$1</f>
        <v>0</v>
      </c>
      <c r="F2762" s="244">
        <f>Jurat!D$33</f>
        <v>0</v>
      </c>
      <c r="G2762" s="219" t="s">
        <v>552</v>
      </c>
      <c r="H2762" s="244">
        <v>42460</v>
      </c>
      <c r="I2762" s="219" t="s">
        <v>494</v>
      </c>
      <c r="J2762" s="219" t="s">
        <v>626</v>
      </c>
      <c r="K2762" s="219" t="s">
        <v>558</v>
      </c>
      <c r="L2762" s="219" t="s">
        <v>559</v>
      </c>
      <c r="M2762" s="236">
        <v>5.0999999999999996</v>
      </c>
      <c r="N2762" s="240" t="s">
        <v>41</v>
      </c>
      <c r="O2762" s="250">
        <f>'MMA Rev-Exp Region 9'!D$40</f>
        <v>0</v>
      </c>
      <c r="P2762" s="250">
        <f>'MMA Rev-Exp Region 9'!E$40</f>
        <v>0</v>
      </c>
      <c r="Q2762" s="250">
        <f>'MMA Rev-Exp Region 9'!F$40</f>
        <v>0</v>
      </c>
      <c r="R2762" s="250">
        <f>'MMA Rev-Exp Region 9'!G$40</f>
        <v>0</v>
      </c>
      <c r="S2762" s="250">
        <f>'MMA Rev-Exp Region 9'!H$40</f>
        <v>0</v>
      </c>
      <c r="T2762" s="250">
        <f>'MMA Rev-Exp Region 9'!I$40</f>
        <v>0</v>
      </c>
      <c r="U2762" s="250">
        <f>'MMA Rev-Exp Region 9'!J$40</f>
        <v>0</v>
      </c>
      <c r="V2762" s="250">
        <f>'MMA Rev-Exp Region 9'!K$40</f>
        <v>0</v>
      </c>
      <c r="W2762" s="250">
        <f>'MMA Rev-Exp Region 9'!L$40</f>
        <v>0</v>
      </c>
    </row>
    <row r="2763" spans="5:23" ht="28.8" x14ac:dyDescent="0.3">
      <c r="E2763" s="243">
        <f>Jurat!I$1</f>
        <v>0</v>
      </c>
      <c r="F2763" s="244">
        <f>Jurat!D$33</f>
        <v>0</v>
      </c>
      <c r="G2763" s="219" t="s">
        <v>552</v>
      </c>
      <c r="H2763" s="244">
        <v>42460</v>
      </c>
      <c r="I2763" s="219" t="s">
        <v>494</v>
      </c>
      <c r="J2763" s="219" t="s">
        <v>626</v>
      </c>
      <c r="K2763" s="219" t="s">
        <v>558</v>
      </c>
      <c r="L2763" s="219" t="s">
        <v>559</v>
      </c>
      <c r="M2763" s="236">
        <v>5.2</v>
      </c>
      <c r="N2763" s="240" t="s">
        <v>367</v>
      </c>
      <c r="O2763" s="250">
        <f>'MMA Rev-Exp Region 9'!D$41</f>
        <v>0</v>
      </c>
      <c r="P2763" s="250">
        <f>'MMA Rev-Exp Region 9'!E$41</f>
        <v>0</v>
      </c>
      <c r="Q2763" s="250">
        <f>'MMA Rev-Exp Region 9'!F$41</f>
        <v>0</v>
      </c>
      <c r="R2763" s="250">
        <f>'MMA Rev-Exp Region 9'!G$41</f>
        <v>0</v>
      </c>
      <c r="S2763" s="250">
        <f>'MMA Rev-Exp Region 9'!H$41</f>
        <v>0</v>
      </c>
      <c r="T2763" s="250">
        <f>'MMA Rev-Exp Region 9'!I$41</f>
        <v>0</v>
      </c>
      <c r="U2763" s="250">
        <f>'MMA Rev-Exp Region 9'!J$41</f>
        <v>0</v>
      </c>
      <c r="V2763" s="250">
        <f>'MMA Rev-Exp Region 9'!K$41</f>
        <v>0</v>
      </c>
      <c r="W2763" s="250">
        <f>'MMA Rev-Exp Region 9'!L$41</f>
        <v>0</v>
      </c>
    </row>
    <row r="2764" spans="5:23" ht="28.8" x14ac:dyDescent="0.3">
      <c r="E2764" s="243">
        <f>Jurat!I$1</f>
        <v>0</v>
      </c>
      <c r="F2764" s="244">
        <f>Jurat!D$33</f>
        <v>0</v>
      </c>
      <c r="G2764" s="219" t="s">
        <v>552</v>
      </c>
      <c r="H2764" s="244">
        <v>42460</v>
      </c>
      <c r="I2764" s="219" t="s">
        <v>494</v>
      </c>
      <c r="J2764" s="219" t="s">
        <v>626</v>
      </c>
      <c r="K2764" s="219" t="s">
        <v>558</v>
      </c>
      <c r="L2764" s="219" t="s">
        <v>559</v>
      </c>
      <c r="M2764" s="236">
        <v>5.3</v>
      </c>
      <c r="N2764" s="240" t="s">
        <v>368</v>
      </c>
      <c r="O2764" s="250">
        <f>'MMA Rev-Exp Region 9'!D$42</f>
        <v>0</v>
      </c>
      <c r="P2764" s="250">
        <f>'MMA Rev-Exp Region 9'!E$42</f>
        <v>0</v>
      </c>
      <c r="Q2764" s="250">
        <f>'MMA Rev-Exp Region 9'!F$42</f>
        <v>0</v>
      </c>
      <c r="R2764" s="250">
        <f>'MMA Rev-Exp Region 9'!G$42</f>
        <v>0</v>
      </c>
      <c r="S2764" s="250">
        <f>'MMA Rev-Exp Region 9'!H$42</f>
        <v>0</v>
      </c>
      <c r="T2764" s="250">
        <f>'MMA Rev-Exp Region 9'!I$42</f>
        <v>0</v>
      </c>
      <c r="U2764" s="250">
        <f>'MMA Rev-Exp Region 9'!J$42</f>
        <v>0</v>
      </c>
      <c r="V2764" s="250">
        <f>'MMA Rev-Exp Region 9'!K$42</f>
        <v>0</v>
      </c>
      <c r="W2764" s="250">
        <f>'MMA Rev-Exp Region 9'!L$42</f>
        <v>0</v>
      </c>
    </row>
    <row r="2765" spans="5:23" x14ac:dyDescent="0.3">
      <c r="E2765" s="243">
        <f>Jurat!I$1</f>
        <v>0</v>
      </c>
      <c r="F2765" s="244">
        <f>Jurat!D$33</f>
        <v>0</v>
      </c>
      <c r="G2765" s="219" t="s">
        <v>552</v>
      </c>
      <c r="H2765" s="244">
        <v>42460</v>
      </c>
      <c r="I2765" s="219" t="s">
        <v>494</v>
      </c>
      <c r="J2765" s="219" t="s">
        <v>626</v>
      </c>
      <c r="K2765" s="219" t="s">
        <v>558</v>
      </c>
      <c r="L2765" s="219" t="s">
        <v>559</v>
      </c>
      <c r="M2765" s="236" t="s">
        <v>89</v>
      </c>
      <c r="N2765" s="240" t="s">
        <v>569</v>
      </c>
      <c r="O2765" s="250">
        <f>'MMA Rev-Exp Region 9'!D$43</f>
        <v>0</v>
      </c>
      <c r="P2765" s="250">
        <f>'MMA Rev-Exp Region 9'!E$43</f>
        <v>0</v>
      </c>
      <c r="Q2765" s="250">
        <f>'MMA Rev-Exp Region 9'!F$43</f>
        <v>0</v>
      </c>
      <c r="R2765" s="250">
        <f>'MMA Rev-Exp Region 9'!G$43</f>
        <v>0</v>
      </c>
      <c r="S2765" s="250">
        <f>'MMA Rev-Exp Region 9'!H$43</f>
        <v>0</v>
      </c>
      <c r="T2765" s="250">
        <f>'MMA Rev-Exp Region 9'!I$43</f>
        <v>0</v>
      </c>
      <c r="U2765" s="250">
        <f>'MMA Rev-Exp Region 9'!J$43</f>
        <v>0</v>
      </c>
      <c r="V2765" s="250">
        <f>'MMA Rev-Exp Region 9'!K$43</f>
        <v>0</v>
      </c>
      <c r="W2765" s="250">
        <f>'MMA Rev-Exp Region 9'!L$43</f>
        <v>0</v>
      </c>
    </row>
    <row r="2766" spans="5:23" x14ac:dyDescent="0.3">
      <c r="E2766" s="243">
        <f>Jurat!I$1</f>
        <v>0</v>
      </c>
      <c r="F2766" s="244">
        <f>Jurat!D$33</f>
        <v>0</v>
      </c>
      <c r="G2766" s="219" t="s">
        <v>552</v>
      </c>
      <c r="H2766" s="244">
        <v>42460</v>
      </c>
      <c r="I2766" s="219" t="s">
        <v>494</v>
      </c>
      <c r="J2766" s="219" t="s">
        <v>626</v>
      </c>
      <c r="K2766" s="219" t="s">
        <v>558</v>
      </c>
      <c r="L2766" s="219" t="s">
        <v>560</v>
      </c>
      <c r="M2766" s="236">
        <v>6.1</v>
      </c>
      <c r="N2766" s="240" t="s">
        <v>20</v>
      </c>
      <c r="O2766" s="250">
        <f>'MMA Rev-Exp Region 9'!D$45</f>
        <v>0</v>
      </c>
      <c r="P2766" s="250">
        <f>'MMA Rev-Exp Region 9'!E$45</f>
        <v>0</v>
      </c>
      <c r="Q2766" s="250">
        <f>'MMA Rev-Exp Region 9'!F$45</f>
        <v>0</v>
      </c>
      <c r="R2766" s="250">
        <f>'MMA Rev-Exp Region 9'!G$45</f>
        <v>0</v>
      </c>
      <c r="S2766" s="250">
        <f>'MMA Rev-Exp Region 9'!H$45</f>
        <v>0</v>
      </c>
      <c r="T2766" s="250">
        <f>'MMA Rev-Exp Region 9'!I$45</f>
        <v>0</v>
      </c>
      <c r="U2766" s="250">
        <f>'MMA Rev-Exp Region 9'!J$45</f>
        <v>0</v>
      </c>
      <c r="V2766" s="250">
        <f>'MMA Rev-Exp Region 9'!K$45</f>
        <v>0</v>
      </c>
      <c r="W2766" s="250">
        <f>'MMA Rev-Exp Region 9'!L$45</f>
        <v>0</v>
      </c>
    </row>
    <row r="2767" spans="5:23" x14ac:dyDescent="0.3">
      <c r="E2767" s="243">
        <f>Jurat!I$1</f>
        <v>0</v>
      </c>
      <c r="F2767" s="244">
        <f>Jurat!D$33</f>
        <v>0</v>
      </c>
      <c r="G2767" s="219" t="s">
        <v>552</v>
      </c>
      <c r="H2767" s="244">
        <v>42460</v>
      </c>
      <c r="I2767" s="219" t="s">
        <v>494</v>
      </c>
      <c r="J2767" s="219" t="s">
        <v>626</v>
      </c>
      <c r="K2767" s="219" t="s">
        <v>558</v>
      </c>
      <c r="L2767" s="219" t="s">
        <v>560</v>
      </c>
      <c r="M2767" s="236">
        <v>6.2</v>
      </c>
      <c r="N2767" s="240" t="s">
        <v>21</v>
      </c>
      <c r="O2767" s="250">
        <f>'MMA Rev-Exp Region 9'!D$46</f>
        <v>0</v>
      </c>
      <c r="P2767" s="250">
        <f>'MMA Rev-Exp Region 9'!E$46</f>
        <v>0</v>
      </c>
      <c r="Q2767" s="250">
        <f>'MMA Rev-Exp Region 9'!F$46</f>
        <v>0</v>
      </c>
      <c r="R2767" s="250">
        <f>'MMA Rev-Exp Region 9'!G$46</f>
        <v>0</v>
      </c>
      <c r="S2767" s="250">
        <f>'MMA Rev-Exp Region 9'!H$46</f>
        <v>0</v>
      </c>
      <c r="T2767" s="250">
        <f>'MMA Rev-Exp Region 9'!I$46</f>
        <v>0</v>
      </c>
      <c r="U2767" s="250">
        <f>'MMA Rev-Exp Region 9'!J$46</f>
        <v>0</v>
      </c>
      <c r="V2767" s="250">
        <f>'MMA Rev-Exp Region 9'!K$46</f>
        <v>0</v>
      </c>
      <c r="W2767" s="250">
        <f>'MMA Rev-Exp Region 9'!L$46</f>
        <v>0</v>
      </c>
    </row>
    <row r="2768" spans="5:23" x14ac:dyDescent="0.3">
      <c r="E2768" s="243">
        <f>Jurat!I$1</f>
        <v>0</v>
      </c>
      <c r="F2768" s="244">
        <f>Jurat!D$33</f>
        <v>0</v>
      </c>
      <c r="G2768" s="219" t="s">
        <v>552</v>
      </c>
      <c r="H2768" s="244">
        <v>42460</v>
      </c>
      <c r="I2768" s="219" t="s">
        <v>494</v>
      </c>
      <c r="J2768" s="219" t="s">
        <v>626</v>
      </c>
      <c r="K2768" s="219" t="s">
        <v>558</v>
      </c>
      <c r="L2768" s="219" t="s">
        <v>560</v>
      </c>
      <c r="M2768" s="236">
        <v>6.3</v>
      </c>
      <c r="N2768" s="240" t="s">
        <v>220</v>
      </c>
      <c r="O2768" s="250">
        <f>'MMA Rev-Exp Region 9'!D$47</f>
        <v>0</v>
      </c>
      <c r="P2768" s="250">
        <f>'MMA Rev-Exp Region 9'!E$47</f>
        <v>0</v>
      </c>
      <c r="Q2768" s="250">
        <f>'MMA Rev-Exp Region 9'!F$47</f>
        <v>0</v>
      </c>
      <c r="R2768" s="250">
        <f>'MMA Rev-Exp Region 9'!G$47</f>
        <v>0</v>
      </c>
      <c r="S2768" s="250">
        <f>'MMA Rev-Exp Region 9'!H$47</f>
        <v>0</v>
      </c>
      <c r="T2768" s="250">
        <f>'MMA Rev-Exp Region 9'!I$47</f>
        <v>0</v>
      </c>
      <c r="U2768" s="250">
        <f>'MMA Rev-Exp Region 9'!J$47</f>
        <v>0</v>
      </c>
      <c r="V2768" s="250">
        <f>'MMA Rev-Exp Region 9'!K$47</f>
        <v>0</v>
      </c>
      <c r="W2768" s="250">
        <f>'MMA Rev-Exp Region 9'!L$47</f>
        <v>0</v>
      </c>
    </row>
    <row r="2769" spans="5:23" x14ac:dyDescent="0.3">
      <c r="E2769" s="243">
        <f>Jurat!I$1</f>
        <v>0</v>
      </c>
      <c r="F2769" s="244">
        <f>Jurat!D$33</f>
        <v>0</v>
      </c>
      <c r="G2769" s="219" t="s">
        <v>552</v>
      </c>
      <c r="H2769" s="244">
        <v>42460</v>
      </c>
      <c r="I2769" s="219" t="s">
        <v>494</v>
      </c>
      <c r="J2769" s="219" t="s">
        <v>626</v>
      </c>
      <c r="K2769" s="219" t="s">
        <v>558</v>
      </c>
      <c r="L2769" s="219" t="s">
        <v>560</v>
      </c>
      <c r="M2769" s="236" t="s">
        <v>94</v>
      </c>
      <c r="N2769" s="240" t="s">
        <v>570</v>
      </c>
      <c r="O2769" s="250">
        <f>'MMA Rev-Exp Region 9'!D$48</f>
        <v>0</v>
      </c>
      <c r="P2769" s="250">
        <f>'MMA Rev-Exp Region 9'!E$48</f>
        <v>0</v>
      </c>
      <c r="Q2769" s="250">
        <f>'MMA Rev-Exp Region 9'!F$48</f>
        <v>0</v>
      </c>
      <c r="R2769" s="250">
        <f>'MMA Rev-Exp Region 9'!G$48</f>
        <v>0</v>
      </c>
      <c r="S2769" s="250">
        <f>'MMA Rev-Exp Region 9'!H$48</f>
        <v>0</v>
      </c>
      <c r="T2769" s="250">
        <f>'MMA Rev-Exp Region 9'!I$48</f>
        <v>0</v>
      </c>
      <c r="U2769" s="250">
        <f>'MMA Rev-Exp Region 9'!J$48</f>
        <v>0</v>
      </c>
      <c r="V2769" s="250">
        <f>'MMA Rev-Exp Region 9'!K$48</f>
        <v>0</v>
      </c>
      <c r="W2769" s="250">
        <f>'MMA Rev-Exp Region 9'!L$48</f>
        <v>0</v>
      </c>
    </row>
    <row r="2770" spans="5:23" x14ac:dyDescent="0.3">
      <c r="E2770" s="243">
        <f>Jurat!I$1</f>
        <v>0</v>
      </c>
      <c r="F2770" s="244">
        <f>Jurat!D$33</f>
        <v>0</v>
      </c>
      <c r="G2770" s="219" t="s">
        <v>552</v>
      </c>
      <c r="H2770" s="244">
        <v>42460</v>
      </c>
      <c r="I2770" s="219" t="s">
        <v>494</v>
      </c>
      <c r="J2770" s="219" t="s">
        <v>626</v>
      </c>
      <c r="K2770" s="219" t="s">
        <v>558</v>
      </c>
      <c r="L2770" s="219" t="s">
        <v>561</v>
      </c>
      <c r="M2770" s="236">
        <v>7.1</v>
      </c>
      <c r="N2770" s="240" t="s">
        <v>22</v>
      </c>
      <c r="O2770" s="250">
        <f>'MMA Rev-Exp Region 9'!D$50</f>
        <v>0</v>
      </c>
      <c r="P2770" s="250">
        <f>'MMA Rev-Exp Region 9'!E$50</f>
        <v>0</v>
      </c>
      <c r="Q2770" s="250">
        <f>'MMA Rev-Exp Region 9'!F$50</f>
        <v>0</v>
      </c>
      <c r="R2770" s="250">
        <f>'MMA Rev-Exp Region 9'!G$50</f>
        <v>0</v>
      </c>
      <c r="S2770" s="250">
        <f>'MMA Rev-Exp Region 9'!H$50</f>
        <v>0</v>
      </c>
      <c r="T2770" s="250">
        <f>'MMA Rev-Exp Region 9'!I$50</f>
        <v>0</v>
      </c>
      <c r="U2770" s="250">
        <f>'MMA Rev-Exp Region 9'!J$50</f>
        <v>0</v>
      </c>
      <c r="V2770" s="250">
        <f>'MMA Rev-Exp Region 9'!K$50</f>
        <v>0</v>
      </c>
      <c r="W2770" s="250">
        <f>'MMA Rev-Exp Region 9'!L$50</f>
        <v>0</v>
      </c>
    </row>
    <row r="2771" spans="5:23" x14ac:dyDescent="0.3">
      <c r="E2771" s="243">
        <f>Jurat!I$1</f>
        <v>0</v>
      </c>
      <c r="F2771" s="244">
        <f>Jurat!D$33</f>
        <v>0</v>
      </c>
      <c r="G2771" s="219" t="s">
        <v>552</v>
      </c>
      <c r="H2771" s="244">
        <v>42460</v>
      </c>
      <c r="I2771" s="219" t="s">
        <v>494</v>
      </c>
      <c r="J2771" s="219" t="s">
        <v>626</v>
      </c>
      <c r="K2771" s="219" t="s">
        <v>558</v>
      </c>
      <c r="L2771" s="219" t="s">
        <v>561</v>
      </c>
      <c r="M2771" s="236">
        <v>7.2</v>
      </c>
      <c r="N2771" s="240" t="s">
        <v>23</v>
      </c>
      <c r="O2771" s="250">
        <f>'MMA Rev-Exp Region 9'!D$51</f>
        <v>0</v>
      </c>
      <c r="P2771" s="250">
        <f>'MMA Rev-Exp Region 9'!E$51</f>
        <v>0</v>
      </c>
      <c r="Q2771" s="250">
        <f>'MMA Rev-Exp Region 9'!F$51</f>
        <v>0</v>
      </c>
      <c r="R2771" s="250">
        <f>'MMA Rev-Exp Region 9'!G$51</f>
        <v>0</v>
      </c>
      <c r="S2771" s="250">
        <f>'MMA Rev-Exp Region 9'!H$51</f>
        <v>0</v>
      </c>
      <c r="T2771" s="250">
        <f>'MMA Rev-Exp Region 9'!I$51</f>
        <v>0</v>
      </c>
      <c r="U2771" s="250">
        <f>'MMA Rev-Exp Region 9'!J$51</f>
        <v>0</v>
      </c>
      <c r="V2771" s="250">
        <f>'MMA Rev-Exp Region 9'!K$51</f>
        <v>0</v>
      </c>
      <c r="W2771" s="250">
        <f>'MMA Rev-Exp Region 9'!L$51</f>
        <v>0</v>
      </c>
    </row>
    <row r="2772" spans="5:23" x14ac:dyDescent="0.3">
      <c r="E2772" s="243">
        <f>Jurat!I$1</f>
        <v>0</v>
      </c>
      <c r="F2772" s="244">
        <f>Jurat!D$33</f>
        <v>0</v>
      </c>
      <c r="G2772" s="219" t="s">
        <v>552</v>
      </c>
      <c r="H2772" s="244">
        <v>42460</v>
      </c>
      <c r="I2772" s="219" t="s">
        <v>494</v>
      </c>
      <c r="J2772" s="219" t="s">
        <v>626</v>
      </c>
      <c r="K2772" s="219" t="s">
        <v>558</v>
      </c>
      <c r="L2772" s="219" t="s">
        <v>561</v>
      </c>
      <c r="M2772" s="236">
        <v>7.3</v>
      </c>
      <c r="N2772" s="240" t="s">
        <v>171</v>
      </c>
      <c r="O2772" s="250">
        <f>'MMA Rev-Exp Region 9'!D$52</f>
        <v>0</v>
      </c>
      <c r="P2772" s="250">
        <f>'MMA Rev-Exp Region 9'!E$52</f>
        <v>0</v>
      </c>
      <c r="Q2772" s="250">
        <f>'MMA Rev-Exp Region 9'!F$52</f>
        <v>0</v>
      </c>
      <c r="R2772" s="250">
        <f>'MMA Rev-Exp Region 9'!G$52</f>
        <v>0</v>
      </c>
      <c r="S2772" s="250">
        <f>'MMA Rev-Exp Region 9'!H$52</f>
        <v>0</v>
      </c>
      <c r="T2772" s="250">
        <f>'MMA Rev-Exp Region 9'!I$52</f>
        <v>0</v>
      </c>
      <c r="U2772" s="250">
        <f>'MMA Rev-Exp Region 9'!J$52</f>
        <v>0</v>
      </c>
      <c r="V2772" s="250">
        <f>'MMA Rev-Exp Region 9'!K$52</f>
        <v>0</v>
      </c>
      <c r="W2772" s="250">
        <f>'MMA Rev-Exp Region 9'!L$52</f>
        <v>0</v>
      </c>
    </row>
    <row r="2773" spans="5:23" x14ac:dyDescent="0.3">
      <c r="E2773" s="243">
        <f>Jurat!I$1</f>
        <v>0</v>
      </c>
      <c r="F2773" s="244">
        <f>Jurat!D$33</f>
        <v>0</v>
      </c>
      <c r="G2773" s="219" t="s">
        <v>552</v>
      </c>
      <c r="H2773" s="244">
        <v>42460</v>
      </c>
      <c r="I2773" s="219" t="s">
        <v>494</v>
      </c>
      <c r="J2773" s="219" t="s">
        <v>626</v>
      </c>
      <c r="K2773" s="219" t="s">
        <v>558</v>
      </c>
      <c r="L2773" s="219" t="s">
        <v>561</v>
      </c>
      <c r="M2773" s="236" t="s">
        <v>98</v>
      </c>
      <c r="N2773" s="240" t="s">
        <v>571</v>
      </c>
      <c r="O2773" s="250">
        <f>'MMA Rev-Exp Region 9'!D$53</f>
        <v>0</v>
      </c>
      <c r="P2773" s="250">
        <f>'MMA Rev-Exp Region 9'!E$53</f>
        <v>0</v>
      </c>
      <c r="Q2773" s="250">
        <f>'MMA Rev-Exp Region 9'!F$53</f>
        <v>0</v>
      </c>
      <c r="R2773" s="250">
        <f>'MMA Rev-Exp Region 9'!G$53</f>
        <v>0</v>
      </c>
      <c r="S2773" s="250">
        <f>'MMA Rev-Exp Region 9'!H$53</f>
        <v>0</v>
      </c>
      <c r="T2773" s="250">
        <f>'MMA Rev-Exp Region 9'!I$53</f>
        <v>0</v>
      </c>
      <c r="U2773" s="250">
        <f>'MMA Rev-Exp Region 9'!J$53</f>
        <v>0</v>
      </c>
      <c r="V2773" s="250">
        <f>'MMA Rev-Exp Region 9'!K$53</f>
        <v>0</v>
      </c>
      <c r="W2773" s="250">
        <f>'MMA Rev-Exp Region 9'!L$53</f>
        <v>0</v>
      </c>
    </row>
    <row r="2774" spans="5:23" x14ac:dyDescent="0.3">
      <c r="E2774" s="243">
        <f>Jurat!I$1</f>
        <v>0</v>
      </c>
      <c r="F2774" s="244">
        <f>Jurat!D$33</f>
        <v>0</v>
      </c>
      <c r="G2774" s="219" t="s">
        <v>552</v>
      </c>
      <c r="H2774" s="244">
        <v>42460</v>
      </c>
      <c r="I2774" s="219" t="s">
        <v>494</v>
      </c>
      <c r="J2774" s="219" t="s">
        <v>626</v>
      </c>
      <c r="K2774" s="219" t="s">
        <v>558</v>
      </c>
      <c r="L2774" s="219" t="s">
        <v>562</v>
      </c>
      <c r="M2774" s="236">
        <v>8.1</v>
      </c>
      <c r="N2774" s="229" t="s">
        <v>24</v>
      </c>
      <c r="O2774" s="250">
        <f>'MMA Rev-Exp Region 9'!D$55</f>
        <v>0</v>
      </c>
      <c r="P2774" s="250">
        <f>'MMA Rev-Exp Region 9'!E$55</f>
        <v>0</v>
      </c>
      <c r="Q2774" s="250">
        <f>'MMA Rev-Exp Region 9'!F$55</f>
        <v>0</v>
      </c>
      <c r="R2774" s="250">
        <f>'MMA Rev-Exp Region 9'!G$55</f>
        <v>0</v>
      </c>
      <c r="S2774" s="250">
        <f>'MMA Rev-Exp Region 9'!H$55</f>
        <v>0</v>
      </c>
      <c r="T2774" s="250">
        <f>'MMA Rev-Exp Region 9'!I$55</f>
        <v>0</v>
      </c>
      <c r="U2774" s="250">
        <f>'MMA Rev-Exp Region 9'!J$55</f>
        <v>0</v>
      </c>
      <c r="V2774" s="250">
        <f>'MMA Rev-Exp Region 9'!K$55</f>
        <v>0</v>
      </c>
      <c r="W2774" s="250">
        <f>'MMA Rev-Exp Region 9'!L$55</f>
        <v>0</v>
      </c>
    </row>
    <row r="2775" spans="5:23" x14ac:dyDescent="0.3">
      <c r="E2775" s="243">
        <f>Jurat!I$1</f>
        <v>0</v>
      </c>
      <c r="F2775" s="244">
        <f>Jurat!D$33</f>
        <v>0</v>
      </c>
      <c r="G2775" s="219" t="s">
        <v>552</v>
      </c>
      <c r="H2775" s="244">
        <v>42460</v>
      </c>
      <c r="I2775" s="219" t="s">
        <v>494</v>
      </c>
      <c r="J2775" s="219" t="s">
        <v>626</v>
      </c>
      <c r="K2775" s="219" t="s">
        <v>558</v>
      </c>
      <c r="L2775" s="219" t="s">
        <v>562</v>
      </c>
      <c r="M2775" s="236" t="s">
        <v>124</v>
      </c>
      <c r="N2775" s="229" t="s">
        <v>557</v>
      </c>
      <c r="O2775" s="250">
        <f>'MMA Rev-Exp Region 9'!D$56</f>
        <v>0</v>
      </c>
      <c r="P2775" s="250">
        <f>'MMA Rev-Exp Region 9'!E$56</f>
        <v>0</v>
      </c>
      <c r="Q2775" s="250">
        <f>'MMA Rev-Exp Region 9'!F$56</f>
        <v>0</v>
      </c>
      <c r="R2775" s="250">
        <f>'MMA Rev-Exp Region 9'!G$56</f>
        <v>0</v>
      </c>
      <c r="S2775" s="250">
        <f>'MMA Rev-Exp Region 9'!H$56</f>
        <v>0</v>
      </c>
      <c r="T2775" s="250">
        <f>'MMA Rev-Exp Region 9'!I$56</f>
        <v>0</v>
      </c>
      <c r="U2775" s="250">
        <f>'MMA Rev-Exp Region 9'!J$56</f>
        <v>0</v>
      </c>
      <c r="V2775" s="250">
        <f>'MMA Rev-Exp Region 9'!K$56</f>
        <v>0</v>
      </c>
      <c r="W2775" s="250">
        <f>'MMA Rev-Exp Region 9'!L$56</f>
        <v>0</v>
      </c>
    </row>
    <row r="2776" spans="5:23" x14ac:dyDescent="0.3">
      <c r="E2776" s="243">
        <f>Jurat!I$1</f>
        <v>0</v>
      </c>
      <c r="F2776" s="244">
        <f>Jurat!D$33</f>
        <v>0</v>
      </c>
      <c r="G2776" s="219" t="s">
        <v>552</v>
      </c>
      <c r="H2776" s="244">
        <v>42460</v>
      </c>
      <c r="I2776" s="219" t="s">
        <v>494</v>
      </c>
      <c r="J2776" s="219" t="s">
        <v>626</v>
      </c>
      <c r="K2776" s="219" t="s">
        <v>558</v>
      </c>
      <c r="L2776" s="219" t="s">
        <v>562</v>
      </c>
      <c r="M2776" s="236" t="s">
        <v>126</v>
      </c>
      <c r="N2776" s="229" t="s">
        <v>173</v>
      </c>
      <c r="O2776" s="250">
        <f>'MMA Rev-Exp Region 9'!D$57</f>
        <v>0</v>
      </c>
      <c r="P2776" s="250">
        <f>'MMA Rev-Exp Region 9'!E$57</f>
        <v>0</v>
      </c>
      <c r="Q2776" s="250">
        <f>'MMA Rev-Exp Region 9'!F$57</f>
        <v>0</v>
      </c>
      <c r="R2776" s="250">
        <f>'MMA Rev-Exp Region 9'!G$57</f>
        <v>0</v>
      </c>
      <c r="S2776" s="250">
        <f>'MMA Rev-Exp Region 9'!H$57</f>
        <v>0</v>
      </c>
      <c r="T2776" s="250">
        <f>'MMA Rev-Exp Region 9'!I$57</f>
        <v>0</v>
      </c>
      <c r="U2776" s="250">
        <f>'MMA Rev-Exp Region 9'!J$57</f>
        <v>0</v>
      </c>
      <c r="V2776" s="250">
        <f>'MMA Rev-Exp Region 9'!K$57</f>
        <v>0</v>
      </c>
      <c r="W2776" s="250">
        <f>'MMA Rev-Exp Region 9'!L$57</f>
        <v>0</v>
      </c>
    </row>
    <row r="2777" spans="5:23" x14ac:dyDescent="0.3">
      <c r="E2777" s="243">
        <f>Jurat!I$1</f>
        <v>0</v>
      </c>
      <c r="F2777" s="244">
        <f>Jurat!D$33</f>
        <v>0</v>
      </c>
      <c r="G2777" s="219" t="s">
        <v>552</v>
      </c>
      <c r="H2777" s="244">
        <v>42460</v>
      </c>
      <c r="I2777" s="219" t="s">
        <v>494</v>
      </c>
      <c r="J2777" s="219" t="s">
        <v>626</v>
      </c>
      <c r="K2777" s="219" t="s">
        <v>558</v>
      </c>
      <c r="L2777" s="219" t="s">
        <v>562</v>
      </c>
      <c r="M2777" s="236" t="s">
        <v>127</v>
      </c>
      <c r="N2777" s="229" t="s">
        <v>125</v>
      </c>
      <c r="O2777" s="250">
        <f>'MMA Rev-Exp Region 9'!D$58</f>
        <v>0</v>
      </c>
      <c r="P2777" s="250">
        <f>'MMA Rev-Exp Region 9'!E$58</f>
        <v>0</v>
      </c>
      <c r="Q2777" s="250">
        <f>'MMA Rev-Exp Region 9'!F$58</f>
        <v>0</v>
      </c>
      <c r="R2777" s="250">
        <f>'MMA Rev-Exp Region 9'!G$58</f>
        <v>0</v>
      </c>
      <c r="S2777" s="250">
        <f>'MMA Rev-Exp Region 9'!H$58</f>
        <v>0</v>
      </c>
      <c r="T2777" s="250">
        <f>'MMA Rev-Exp Region 9'!I$58</f>
        <v>0</v>
      </c>
      <c r="U2777" s="250">
        <f>'MMA Rev-Exp Region 9'!J$58</f>
        <v>0</v>
      </c>
      <c r="V2777" s="250">
        <f>'MMA Rev-Exp Region 9'!K$58</f>
        <v>0</v>
      </c>
      <c r="W2777" s="250">
        <f>'MMA Rev-Exp Region 9'!L$58</f>
        <v>0</v>
      </c>
    </row>
    <row r="2778" spans="5:23" x14ac:dyDescent="0.3">
      <c r="E2778" s="243">
        <f>Jurat!I$1</f>
        <v>0</v>
      </c>
      <c r="F2778" s="244">
        <f>Jurat!D$33</f>
        <v>0</v>
      </c>
      <c r="G2778" s="219" t="s">
        <v>552</v>
      </c>
      <c r="H2778" s="244">
        <v>42460</v>
      </c>
      <c r="I2778" s="219" t="s">
        <v>494</v>
      </c>
      <c r="J2778" s="219" t="s">
        <v>626</v>
      </c>
      <c r="K2778" s="219" t="s">
        <v>558</v>
      </c>
      <c r="L2778" s="219" t="s">
        <v>562</v>
      </c>
      <c r="M2778" s="236" t="s">
        <v>128</v>
      </c>
      <c r="N2778" s="240" t="s">
        <v>174</v>
      </c>
      <c r="O2778" s="250">
        <f>'MMA Rev-Exp Region 9'!D$59</f>
        <v>0</v>
      </c>
      <c r="P2778" s="250">
        <f>'MMA Rev-Exp Region 9'!E$59</f>
        <v>0</v>
      </c>
      <c r="Q2778" s="250">
        <f>'MMA Rev-Exp Region 9'!F$59</f>
        <v>0</v>
      </c>
      <c r="R2778" s="250">
        <f>'MMA Rev-Exp Region 9'!G$59</f>
        <v>0</v>
      </c>
      <c r="S2778" s="250">
        <f>'MMA Rev-Exp Region 9'!H$59</f>
        <v>0</v>
      </c>
      <c r="T2778" s="250">
        <f>'MMA Rev-Exp Region 9'!I$59</f>
        <v>0</v>
      </c>
      <c r="U2778" s="250">
        <f>'MMA Rev-Exp Region 9'!J$59</f>
        <v>0</v>
      </c>
      <c r="V2778" s="250">
        <f>'MMA Rev-Exp Region 9'!K$59</f>
        <v>0</v>
      </c>
      <c r="W2778" s="250">
        <f>'MMA Rev-Exp Region 9'!L$59</f>
        <v>0</v>
      </c>
    </row>
    <row r="2779" spans="5:23" x14ac:dyDescent="0.3">
      <c r="E2779" s="243">
        <f>Jurat!I$1</f>
        <v>0</v>
      </c>
      <c r="F2779" s="244">
        <f>Jurat!D$33</f>
        <v>0</v>
      </c>
      <c r="G2779" s="219" t="s">
        <v>552</v>
      </c>
      <c r="H2779" s="244">
        <v>42460</v>
      </c>
      <c r="I2779" s="219" t="s">
        <v>494</v>
      </c>
      <c r="J2779" s="219" t="s">
        <v>626</v>
      </c>
      <c r="K2779" s="219" t="s">
        <v>558</v>
      </c>
      <c r="L2779" s="219" t="s">
        <v>562</v>
      </c>
      <c r="M2779" s="236" t="s">
        <v>175</v>
      </c>
      <c r="N2779" s="240" t="s">
        <v>25</v>
      </c>
      <c r="O2779" s="250">
        <f>'MMA Rev-Exp Region 9'!D$60</f>
        <v>0</v>
      </c>
      <c r="P2779" s="250">
        <f>'MMA Rev-Exp Region 9'!E$60</f>
        <v>0</v>
      </c>
      <c r="Q2779" s="250">
        <f>'MMA Rev-Exp Region 9'!F$60</f>
        <v>0</v>
      </c>
      <c r="R2779" s="250">
        <f>'MMA Rev-Exp Region 9'!G$60</f>
        <v>0</v>
      </c>
      <c r="S2779" s="250">
        <f>'MMA Rev-Exp Region 9'!H$60</f>
        <v>0</v>
      </c>
      <c r="T2779" s="250">
        <f>'MMA Rev-Exp Region 9'!I$60</f>
        <v>0</v>
      </c>
      <c r="U2779" s="250">
        <f>'MMA Rev-Exp Region 9'!J$60</f>
        <v>0</v>
      </c>
      <c r="V2779" s="250">
        <f>'MMA Rev-Exp Region 9'!K$60</f>
        <v>0</v>
      </c>
      <c r="W2779" s="250">
        <f>'MMA Rev-Exp Region 9'!L$60</f>
        <v>0</v>
      </c>
    </row>
    <row r="2780" spans="5:23" x14ac:dyDescent="0.3">
      <c r="E2780" s="243">
        <f>Jurat!I$1</f>
        <v>0</v>
      </c>
      <c r="F2780" s="244">
        <f>Jurat!D$33</f>
        <v>0</v>
      </c>
      <c r="G2780" s="219" t="s">
        <v>552</v>
      </c>
      <c r="H2780" s="244">
        <v>42460</v>
      </c>
      <c r="I2780" s="219" t="s">
        <v>494</v>
      </c>
      <c r="J2780" s="219" t="s">
        <v>626</v>
      </c>
      <c r="K2780" s="219" t="s">
        <v>558</v>
      </c>
      <c r="L2780" s="219" t="s">
        <v>562</v>
      </c>
      <c r="M2780" s="236" t="s">
        <v>556</v>
      </c>
      <c r="N2780" s="240" t="s">
        <v>572</v>
      </c>
      <c r="O2780" s="250">
        <f>'MMA Rev-Exp Region 9'!D$61</f>
        <v>0</v>
      </c>
      <c r="P2780" s="250">
        <f>'MMA Rev-Exp Region 9'!E$61</f>
        <v>0</v>
      </c>
      <c r="Q2780" s="250">
        <f>'MMA Rev-Exp Region 9'!F$61</f>
        <v>0</v>
      </c>
      <c r="R2780" s="250">
        <f>'MMA Rev-Exp Region 9'!G$61</f>
        <v>0</v>
      </c>
      <c r="S2780" s="250">
        <f>'MMA Rev-Exp Region 9'!H$61</f>
        <v>0</v>
      </c>
      <c r="T2780" s="250">
        <f>'MMA Rev-Exp Region 9'!I$61</f>
        <v>0</v>
      </c>
      <c r="U2780" s="250">
        <f>'MMA Rev-Exp Region 9'!J$61</f>
        <v>0</v>
      </c>
      <c r="V2780" s="250">
        <f>'MMA Rev-Exp Region 9'!K$61</f>
        <v>0</v>
      </c>
      <c r="W2780" s="250">
        <f>'MMA Rev-Exp Region 9'!L$61</f>
        <v>0</v>
      </c>
    </row>
    <row r="2781" spans="5:23" ht="28.8" x14ac:dyDescent="0.3">
      <c r="E2781" s="243">
        <f>Jurat!I$1</f>
        <v>0</v>
      </c>
      <c r="F2781" s="244">
        <f>Jurat!D$33</f>
        <v>0</v>
      </c>
      <c r="G2781" s="219" t="s">
        <v>552</v>
      </c>
      <c r="H2781" s="244">
        <v>42460</v>
      </c>
      <c r="I2781" s="219" t="s">
        <v>494</v>
      </c>
      <c r="J2781" s="219" t="s">
        <v>626</v>
      </c>
      <c r="K2781" s="219" t="s">
        <v>558</v>
      </c>
      <c r="L2781" s="219" t="s">
        <v>563</v>
      </c>
      <c r="M2781" s="236">
        <v>9.1</v>
      </c>
      <c r="N2781" s="229" t="s">
        <v>221</v>
      </c>
      <c r="O2781" s="250">
        <f>'MMA Rev-Exp Region 9'!D$63</f>
        <v>0</v>
      </c>
      <c r="P2781" s="250">
        <f>'MMA Rev-Exp Region 9'!E$63</f>
        <v>0</v>
      </c>
      <c r="Q2781" s="250">
        <f>'MMA Rev-Exp Region 9'!F$63</f>
        <v>0</v>
      </c>
      <c r="R2781" s="250">
        <f>'MMA Rev-Exp Region 9'!G$63</f>
        <v>0</v>
      </c>
      <c r="S2781" s="250">
        <f>'MMA Rev-Exp Region 9'!H$63</f>
        <v>0</v>
      </c>
      <c r="T2781" s="250">
        <f>'MMA Rev-Exp Region 9'!I$63</f>
        <v>0</v>
      </c>
      <c r="U2781" s="250">
        <f>'MMA Rev-Exp Region 9'!J$63</f>
        <v>0</v>
      </c>
      <c r="V2781" s="250">
        <f>'MMA Rev-Exp Region 9'!K$63</f>
        <v>0</v>
      </c>
      <c r="W2781" s="250">
        <f>'MMA Rev-Exp Region 9'!L$63</f>
        <v>0</v>
      </c>
    </row>
    <row r="2782" spans="5:23" x14ac:dyDescent="0.3">
      <c r="E2782" s="243">
        <f>Jurat!I$1</f>
        <v>0</v>
      </c>
      <c r="F2782" s="244">
        <f>Jurat!D$33</f>
        <v>0</v>
      </c>
      <c r="G2782" s="219" t="s">
        <v>552</v>
      </c>
      <c r="H2782" s="244">
        <v>42460</v>
      </c>
      <c r="I2782" s="219" t="s">
        <v>494</v>
      </c>
      <c r="J2782" s="219" t="s">
        <v>626</v>
      </c>
      <c r="K2782" s="219" t="s">
        <v>558</v>
      </c>
      <c r="L2782" s="219" t="s">
        <v>563</v>
      </c>
      <c r="M2782" s="236" t="s">
        <v>118</v>
      </c>
      <c r="N2782" s="229" t="s">
        <v>222</v>
      </c>
      <c r="O2782" s="250">
        <f>'MMA Rev-Exp Region 9'!D$64</f>
        <v>0</v>
      </c>
      <c r="P2782" s="250">
        <f>'MMA Rev-Exp Region 9'!E$64</f>
        <v>0</v>
      </c>
      <c r="Q2782" s="250">
        <f>'MMA Rev-Exp Region 9'!F$64</f>
        <v>0</v>
      </c>
      <c r="R2782" s="250">
        <f>'MMA Rev-Exp Region 9'!G$64</f>
        <v>0</v>
      </c>
      <c r="S2782" s="250">
        <f>'MMA Rev-Exp Region 9'!H$64</f>
        <v>0</v>
      </c>
      <c r="T2782" s="250">
        <f>'MMA Rev-Exp Region 9'!I$64</f>
        <v>0</v>
      </c>
      <c r="U2782" s="250">
        <f>'MMA Rev-Exp Region 9'!J$64</f>
        <v>0</v>
      </c>
      <c r="V2782" s="250">
        <f>'MMA Rev-Exp Region 9'!K$64</f>
        <v>0</v>
      </c>
      <c r="W2782" s="250">
        <f>'MMA Rev-Exp Region 9'!L$64</f>
        <v>0</v>
      </c>
    </row>
    <row r="2783" spans="5:23" x14ac:dyDescent="0.3">
      <c r="E2783" s="243">
        <f>Jurat!I$1</f>
        <v>0</v>
      </c>
      <c r="F2783" s="244">
        <f>Jurat!D$33</f>
        <v>0</v>
      </c>
      <c r="G2783" s="219" t="s">
        <v>552</v>
      </c>
      <c r="H2783" s="244">
        <v>42460</v>
      </c>
      <c r="I2783" s="219" t="s">
        <v>494</v>
      </c>
      <c r="J2783" s="219" t="s">
        <v>626</v>
      </c>
      <c r="K2783" s="219" t="s">
        <v>558</v>
      </c>
      <c r="L2783" s="219" t="s">
        <v>563</v>
      </c>
      <c r="M2783" s="236" t="s">
        <v>119</v>
      </c>
      <c r="N2783" s="229" t="s">
        <v>223</v>
      </c>
      <c r="O2783" s="250">
        <f>'MMA Rev-Exp Region 9'!D$65</f>
        <v>0</v>
      </c>
      <c r="P2783" s="250">
        <f>'MMA Rev-Exp Region 9'!E$65</f>
        <v>0</v>
      </c>
      <c r="Q2783" s="250">
        <f>'MMA Rev-Exp Region 9'!F$65</f>
        <v>0</v>
      </c>
      <c r="R2783" s="250">
        <f>'MMA Rev-Exp Region 9'!G$65</f>
        <v>0</v>
      </c>
      <c r="S2783" s="250">
        <f>'MMA Rev-Exp Region 9'!H$65</f>
        <v>0</v>
      </c>
      <c r="T2783" s="250">
        <f>'MMA Rev-Exp Region 9'!I$65</f>
        <v>0</v>
      </c>
      <c r="U2783" s="250">
        <f>'MMA Rev-Exp Region 9'!J$65</f>
        <v>0</v>
      </c>
      <c r="V2783" s="250">
        <f>'MMA Rev-Exp Region 9'!K$65</f>
        <v>0</v>
      </c>
      <c r="W2783" s="250">
        <f>'MMA Rev-Exp Region 9'!L$65</f>
        <v>0</v>
      </c>
    </row>
    <row r="2784" spans="5:23" x14ac:dyDescent="0.3">
      <c r="E2784" s="243">
        <f>Jurat!I$1</f>
        <v>0</v>
      </c>
      <c r="F2784" s="244">
        <f>Jurat!D$33</f>
        <v>0</v>
      </c>
      <c r="G2784" s="219" t="s">
        <v>552</v>
      </c>
      <c r="H2784" s="244">
        <v>42460</v>
      </c>
      <c r="I2784" s="219" t="s">
        <v>494</v>
      </c>
      <c r="J2784" s="219" t="s">
        <v>626</v>
      </c>
      <c r="K2784" s="219" t="s">
        <v>558</v>
      </c>
      <c r="L2784" s="219" t="s">
        <v>563</v>
      </c>
      <c r="M2784" s="236" t="s">
        <v>120</v>
      </c>
      <c r="N2784" s="229" t="s">
        <v>176</v>
      </c>
      <c r="O2784" s="250">
        <f>'MMA Rev-Exp Region 9'!D$66</f>
        <v>0</v>
      </c>
      <c r="P2784" s="250">
        <f>'MMA Rev-Exp Region 9'!E$66</f>
        <v>0</v>
      </c>
      <c r="Q2784" s="250">
        <f>'MMA Rev-Exp Region 9'!F$66</f>
        <v>0</v>
      </c>
      <c r="R2784" s="250">
        <f>'MMA Rev-Exp Region 9'!G$66</f>
        <v>0</v>
      </c>
      <c r="S2784" s="250">
        <f>'MMA Rev-Exp Region 9'!H$66</f>
        <v>0</v>
      </c>
      <c r="T2784" s="250">
        <f>'MMA Rev-Exp Region 9'!I$66</f>
        <v>0</v>
      </c>
      <c r="U2784" s="250">
        <f>'MMA Rev-Exp Region 9'!J$66</f>
        <v>0</v>
      </c>
      <c r="V2784" s="250">
        <f>'MMA Rev-Exp Region 9'!K$66</f>
        <v>0</v>
      </c>
      <c r="W2784" s="250">
        <f>'MMA Rev-Exp Region 9'!L$66</f>
        <v>0</v>
      </c>
    </row>
    <row r="2785" spans="5:23" x14ac:dyDescent="0.3">
      <c r="E2785" s="243">
        <f>Jurat!I$1</f>
        <v>0</v>
      </c>
      <c r="F2785" s="244">
        <f>Jurat!D$33</f>
        <v>0</v>
      </c>
      <c r="G2785" s="219" t="s">
        <v>552</v>
      </c>
      <c r="H2785" s="244">
        <v>42460</v>
      </c>
      <c r="I2785" s="219" t="s">
        <v>494</v>
      </c>
      <c r="J2785" s="219" t="s">
        <v>626</v>
      </c>
      <c r="K2785" s="219" t="s">
        <v>558</v>
      </c>
      <c r="L2785" s="219" t="s">
        <v>563</v>
      </c>
      <c r="M2785" s="236" t="s">
        <v>121</v>
      </c>
      <c r="N2785" s="229" t="s">
        <v>146</v>
      </c>
      <c r="O2785" s="250">
        <f>'MMA Rev-Exp Region 9'!D$67</f>
        <v>0</v>
      </c>
      <c r="P2785" s="250">
        <f>'MMA Rev-Exp Region 9'!E$67</f>
        <v>0</v>
      </c>
      <c r="Q2785" s="250">
        <f>'MMA Rev-Exp Region 9'!F$67</f>
        <v>0</v>
      </c>
      <c r="R2785" s="250">
        <f>'MMA Rev-Exp Region 9'!G$67</f>
        <v>0</v>
      </c>
      <c r="S2785" s="250">
        <f>'MMA Rev-Exp Region 9'!H$67</f>
        <v>0</v>
      </c>
      <c r="T2785" s="250">
        <f>'MMA Rev-Exp Region 9'!I$67</f>
        <v>0</v>
      </c>
      <c r="U2785" s="250">
        <f>'MMA Rev-Exp Region 9'!J$67</f>
        <v>0</v>
      </c>
      <c r="V2785" s="250">
        <f>'MMA Rev-Exp Region 9'!K$67</f>
        <v>0</v>
      </c>
      <c r="W2785" s="250">
        <f>'MMA Rev-Exp Region 9'!L$67</f>
        <v>0</v>
      </c>
    </row>
    <row r="2786" spans="5:23" x14ac:dyDescent="0.3">
      <c r="E2786" s="243">
        <f>Jurat!I$1</f>
        <v>0</v>
      </c>
      <c r="F2786" s="244">
        <f>Jurat!D$33</f>
        <v>0</v>
      </c>
      <c r="G2786" s="219" t="s">
        <v>552</v>
      </c>
      <c r="H2786" s="244">
        <v>42460</v>
      </c>
      <c r="I2786" s="219" t="s">
        <v>494</v>
      </c>
      <c r="J2786" s="219" t="s">
        <v>626</v>
      </c>
      <c r="K2786" s="219" t="s">
        <v>558</v>
      </c>
      <c r="L2786" s="219" t="s">
        <v>563</v>
      </c>
      <c r="M2786" s="236" t="s">
        <v>122</v>
      </c>
      <c r="N2786" s="229" t="s">
        <v>178</v>
      </c>
      <c r="O2786" s="250">
        <f>'MMA Rev-Exp Region 9'!D$68</f>
        <v>0</v>
      </c>
      <c r="P2786" s="250">
        <f>'MMA Rev-Exp Region 9'!E$68</f>
        <v>0</v>
      </c>
      <c r="Q2786" s="250">
        <f>'MMA Rev-Exp Region 9'!F$68</f>
        <v>0</v>
      </c>
      <c r="R2786" s="250">
        <f>'MMA Rev-Exp Region 9'!G$68</f>
        <v>0</v>
      </c>
      <c r="S2786" s="250">
        <f>'MMA Rev-Exp Region 9'!H$68</f>
        <v>0</v>
      </c>
      <c r="T2786" s="250">
        <f>'MMA Rev-Exp Region 9'!I$68</f>
        <v>0</v>
      </c>
      <c r="U2786" s="250">
        <f>'MMA Rev-Exp Region 9'!J$68</f>
        <v>0</v>
      </c>
      <c r="V2786" s="250">
        <f>'MMA Rev-Exp Region 9'!K$68</f>
        <v>0</v>
      </c>
      <c r="W2786" s="250">
        <f>'MMA Rev-Exp Region 9'!L$68</f>
        <v>0</v>
      </c>
    </row>
    <row r="2787" spans="5:23" x14ac:dyDescent="0.3">
      <c r="E2787" s="243">
        <f>Jurat!I$1</f>
        <v>0</v>
      </c>
      <c r="F2787" s="244">
        <f>Jurat!D$33</f>
        <v>0</v>
      </c>
      <c r="G2787" s="219" t="s">
        <v>552</v>
      </c>
      <c r="H2787" s="244">
        <v>42460</v>
      </c>
      <c r="I2787" s="219" t="s">
        <v>494</v>
      </c>
      <c r="J2787" s="219" t="s">
        <v>626</v>
      </c>
      <c r="K2787" s="219" t="s">
        <v>558</v>
      </c>
      <c r="L2787" s="219" t="s">
        <v>563</v>
      </c>
      <c r="M2787" s="236" t="s">
        <v>123</v>
      </c>
      <c r="N2787" s="229" t="s">
        <v>585</v>
      </c>
      <c r="O2787" s="250">
        <f>'MMA Rev-Exp Region 9'!D$69</f>
        <v>0</v>
      </c>
      <c r="P2787" s="250">
        <f>'MMA Rev-Exp Region 9'!E$69</f>
        <v>0</v>
      </c>
      <c r="Q2787" s="250">
        <f>'MMA Rev-Exp Region 9'!F$69</f>
        <v>0</v>
      </c>
      <c r="R2787" s="250">
        <f>'MMA Rev-Exp Region 9'!G$69</f>
        <v>0</v>
      </c>
      <c r="S2787" s="250">
        <f>'MMA Rev-Exp Region 9'!H$69</f>
        <v>0</v>
      </c>
      <c r="T2787" s="250">
        <f>'MMA Rev-Exp Region 9'!I$69</f>
        <v>0</v>
      </c>
      <c r="U2787" s="250">
        <f>'MMA Rev-Exp Region 9'!J$69</f>
        <v>0</v>
      </c>
      <c r="V2787" s="250">
        <f>'MMA Rev-Exp Region 9'!K$69</f>
        <v>0</v>
      </c>
      <c r="W2787" s="250">
        <f>'MMA Rev-Exp Region 9'!L$69</f>
        <v>0</v>
      </c>
    </row>
    <row r="2788" spans="5:23" x14ac:dyDescent="0.3">
      <c r="E2788" s="243">
        <f>Jurat!I$1</f>
        <v>0</v>
      </c>
      <c r="F2788" s="244">
        <f>Jurat!D$33</f>
        <v>0</v>
      </c>
      <c r="G2788" s="219" t="s">
        <v>552</v>
      </c>
      <c r="H2788" s="244">
        <v>42460</v>
      </c>
      <c r="I2788" s="219" t="s">
        <v>494</v>
      </c>
      <c r="J2788" s="219" t="s">
        <v>626</v>
      </c>
      <c r="K2788" s="219" t="s">
        <v>558</v>
      </c>
      <c r="L2788" s="219" t="s">
        <v>6</v>
      </c>
      <c r="M2788" s="236" t="s">
        <v>129</v>
      </c>
      <c r="N2788" s="229" t="s">
        <v>224</v>
      </c>
      <c r="O2788" s="250">
        <f>'MMA Rev-Exp Region 9'!D$71</f>
        <v>0</v>
      </c>
      <c r="P2788" s="250">
        <f>'MMA Rev-Exp Region 9'!E$71</f>
        <v>0</v>
      </c>
      <c r="Q2788" s="250">
        <f>'MMA Rev-Exp Region 9'!F$71</f>
        <v>0</v>
      </c>
      <c r="R2788" s="250">
        <f>'MMA Rev-Exp Region 9'!G$71</f>
        <v>0</v>
      </c>
      <c r="S2788" s="250">
        <f>'MMA Rev-Exp Region 9'!H$71</f>
        <v>0</v>
      </c>
      <c r="T2788" s="250">
        <f>'MMA Rev-Exp Region 9'!I$71</f>
        <v>0</v>
      </c>
      <c r="U2788" s="250">
        <f>'MMA Rev-Exp Region 9'!J$71</f>
        <v>0</v>
      </c>
      <c r="V2788" s="250">
        <f>'MMA Rev-Exp Region 9'!K$71</f>
        <v>0</v>
      </c>
      <c r="W2788" s="250">
        <f>'MMA Rev-Exp Region 9'!L$71</f>
        <v>0</v>
      </c>
    </row>
    <row r="2789" spans="5:23" x14ac:dyDescent="0.3">
      <c r="E2789" s="243">
        <f>Jurat!I$1</f>
        <v>0</v>
      </c>
      <c r="F2789" s="244">
        <f>Jurat!D$33</f>
        <v>0</v>
      </c>
      <c r="G2789" s="219" t="s">
        <v>552</v>
      </c>
      <c r="H2789" s="244">
        <v>42460</v>
      </c>
      <c r="I2789" s="219" t="s">
        <v>494</v>
      </c>
      <c r="J2789" s="219" t="s">
        <v>626</v>
      </c>
      <c r="K2789" s="219" t="s">
        <v>558</v>
      </c>
      <c r="L2789" s="219" t="s">
        <v>6</v>
      </c>
      <c r="M2789" s="236" t="s">
        <v>50</v>
      </c>
      <c r="N2789" s="229" t="s">
        <v>179</v>
      </c>
      <c r="O2789" s="250">
        <f>'MMA Rev-Exp Region 9'!D$72</f>
        <v>0</v>
      </c>
      <c r="P2789" s="250">
        <f>'MMA Rev-Exp Region 9'!E$72</f>
        <v>0</v>
      </c>
      <c r="Q2789" s="250">
        <f>'MMA Rev-Exp Region 9'!F$72</f>
        <v>0</v>
      </c>
      <c r="R2789" s="250">
        <f>'MMA Rev-Exp Region 9'!G$72</f>
        <v>0</v>
      </c>
      <c r="S2789" s="250">
        <f>'MMA Rev-Exp Region 9'!H$72</f>
        <v>0</v>
      </c>
      <c r="T2789" s="250">
        <f>'MMA Rev-Exp Region 9'!I$72</f>
        <v>0</v>
      </c>
      <c r="U2789" s="250">
        <f>'MMA Rev-Exp Region 9'!J$72</f>
        <v>0</v>
      </c>
      <c r="V2789" s="250">
        <f>'MMA Rev-Exp Region 9'!K$72</f>
        <v>0</v>
      </c>
      <c r="W2789" s="250">
        <f>'MMA Rev-Exp Region 9'!L$72</f>
        <v>0</v>
      </c>
    </row>
    <row r="2790" spans="5:23" x14ac:dyDescent="0.3">
      <c r="E2790" s="243">
        <f>Jurat!I$1</f>
        <v>0</v>
      </c>
      <c r="F2790" s="244">
        <f>Jurat!D$33</f>
        <v>0</v>
      </c>
      <c r="G2790" s="219" t="s">
        <v>552</v>
      </c>
      <c r="H2790" s="244">
        <v>42460</v>
      </c>
      <c r="I2790" s="219" t="s">
        <v>494</v>
      </c>
      <c r="J2790" s="219" t="s">
        <v>626</v>
      </c>
      <c r="K2790" s="219" t="s">
        <v>558</v>
      </c>
      <c r="L2790" s="219" t="s">
        <v>6</v>
      </c>
      <c r="M2790" s="236" t="s">
        <v>51</v>
      </c>
      <c r="N2790" s="229" t="s">
        <v>180</v>
      </c>
      <c r="O2790" s="250">
        <f>'MMA Rev-Exp Region 9'!D$73</f>
        <v>0</v>
      </c>
      <c r="P2790" s="250">
        <f>'MMA Rev-Exp Region 9'!E$73</f>
        <v>0</v>
      </c>
      <c r="Q2790" s="250">
        <f>'MMA Rev-Exp Region 9'!F$73</f>
        <v>0</v>
      </c>
      <c r="R2790" s="250">
        <f>'MMA Rev-Exp Region 9'!G$73</f>
        <v>0</v>
      </c>
      <c r="S2790" s="250">
        <f>'MMA Rev-Exp Region 9'!H$73</f>
        <v>0</v>
      </c>
      <c r="T2790" s="250">
        <f>'MMA Rev-Exp Region 9'!I$73</f>
        <v>0</v>
      </c>
      <c r="U2790" s="250">
        <f>'MMA Rev-Exp Region 9'!J$73</f>
        <v>0</v>
      </c>
      <c r="V2790" s="250">
        <f>'MMA Rev-Exp Region 9'!K$73</f>
        <v>0</v>
      </c>
      <c r="W2790" s="250">
        <f>'MMA Rev-Exp Region 9'!L$73</f>
        <v>0</v>
      </c>
    </row>
    <row r="2791" spans="5:23" x14ac:dyDescent="0.3">
      <c r="E2791" s="243">
        <f>Jurat!I$1</f>
        <v>0</v>
      </c>
      <c r="F2791" s="244">
        <f>Jurat!D$33</f>
        <v>0</v>
      </c>
      <c r="G2791" s="219" t="s">
        <v>552</v>
      </c>
      <c r="H2791" s="244">
        <v>42460</v>
      </c>
      <c r="I2791" s="219" t="s">
        <v>494</v>
      </c>
      <c r="J2791" s="219" t="s">
        <v>626</v>
      </c>
      <c r="K2791" s="219" t="s">
        <v>558</v>
      </c>
      <c r="L2791" s="219" t="s">
        <v>6</v>
      </c>
      <c r="M2791" s="236" t="s">
        <v>181</v>
      </c>
      <c r="N2791" s="229" t="s">
        <v>577</v>
      </c>
      <c r="O2791" s="250">
        <f>'MMA Rev-Exp Region 9'!D$74</f>
        <v>0</v>
      </c>
      <c r="P2791" s="250">
        <f>'MMA Rev-Exp Region 9'!E$74</f>
        <v>0</v>
      </c>
      <c r="Q2791" s="250">
        <f>'MMA Rev-Exp Region 9'!F$74</f>
        <v>0</v>
      </c>
      <c r="R2791" s="250">
        <f>'MMA Rev-Exp Region 9'!G$74</f>
        <v>0</v>
      </c>
      <c r="S2791" s="250">
        <f>'MMA Rev-Exp Region 9'!H$74</f>
        <v>0</v>
      </c>
      <c r="T2791" s="250">
        <f>'MMA Rev-Exp Region 9'!I$74</f>
        <v>0</v>
      </c>
      <c r="U2791" s="250">
        <f>'MMA Rev-Exp Region 9'!J$74</f>
        <v>0</v>
      </c>
      <c r="V2791" s="250">
        <f>'MMA Rev-Exp Region 9'!K$74</f>
        <v>0</v>
      </c>
      <c r="W2791" s="250">
        <f>'MMA Rev-Exp Region 9'!L$74</f>
        <v>0</v>
      </c>
    </row>
    <row r="2792" spans="5:23" x14ac:dyDescent="0.3">
      <c r="E2792" s="243">
        <f>Jurat!I$1</f>
        <v>0</v>
      </c>
      <c r="F2792" s="244">
        <f>Jurat!D$33</f>
        <v>0</v>
      </c>
      <c r="G2792" s="219" t="s">
        <v>552</v>
      </c>
      <c r="H2792" s="244">
        <v>42460</v>
      </c>
      <c r="I2792" s="219" t="s">
        <v>494</v>
      </c>
      <c r="J2792" s="219" t="s">
        <v>626</v>
      </c>
      <c r="K2792" s="219" t="s">
        <v>558</v>
      </c>
      <c r="L2792" s="219" t="s">
        <v>547</v>
      </c>
      <c r="M2792" s="237" t="s">
        <v>132</v>
      </c>
      <c r="N2792" s="228" t="s">
        <v>36</v>
      </c>
      <c r="O2792" s="250">
        <f>'MMA Rev-Exp Region 9'!D$80</f>
        <v>0</v>
      </c>
      <c r="P2792" s="250">
        <f>'MMA Rev-Exp Region 9'!E$80</f>
        <v>0</v>
      </c>
      <c r="Q2792" s="250">
        <f>'MMA Rev-Exp Region 9'!F$80</f>
        <v>0</v>
      </c>
      <c r="R2792" s="250">
        <f>'MMA Rev-Exp Region 9'!G$80</f>
        <v>0</v>
      </c>
      <c r="S2792" s="250">
        <f>'MMA Rev-Exp Region 9'!H$80</f>
        <v>0</v>
      </c>
      <c r="T2792" s="250">
        <f>'MMA Rev-Exp Region 9'!I$80</f>
        <v>0</v>
      </c>
      <c r="U2792" s="250">
        <f>'MMA Rev-Exp Region 9'!J$80</f>
        <v>0</v>
      </c>
      <c r="V2792" s="250">
        <f>'MMA Rev-Exp Region 9'!K$80</f>
        <v>0</v>
      </c>
      <c r="W2792" s="250">
        <f>'MMA Rev-Exp Region 9'!L$80</f>
        <v>0</v>
      </c>
    </row>
    <row r="2793" spans="5:23" x14ac:dyDescent="0.3">
      <c r="E2793" s="243">
        <f>Jurat!I$1</f>
        <v>0</v>
      </c>
      <c r="F2793" s="244">
        <f>Jurat!D$33</f>
        <v>0</v>
      </c>
      <c r="G2793" s="219" t="s">
        <v>552</v>
      </c>
      <c r="H2793" s="244">
        <v>42460</v>
      </c>
      <c r="I2793" s="219" t="s">
        <v>494</v>
      </c>
      <c r="J2793" s="219" t="s">
        <v>626</v>
      </c>
      <c r="K2793" s="219" t="s">
        <v>558</v>
      </c>
      <c r="L2793" s="219" t="s">
        <v>547</v>
      </c>
      <c r="M2793" s="237" t="s">
        <v>182</v>
      </c>
      <c r="N2793" s="228" t="s">
        <v>148</v>
      </c>
      <c r="O2793" s="250">
        <f>'MMA Rev-Exp Region 9'!D$81</f>
        <v>0</v>
      </c>
      <c r="P2793" s="250">
        <f>'MMA Rev-Exp Region 9'!E$81</f>
        <v>0</v>
      </c>
      <c r="Q2793" s="250">
        <f>'MMA Rev-Exp Region 9'!F$81</f>
        <v>0</v>
      </c>
      <c r="R2793" s="250">
        <f>'MMA Rev-Exp Region 9'!G$81</f>
        <v>0</v>
      </c>
      <c r="S2793" s="250">
        <f>'MMA Rev-Exp Region 9'!H$81</f>
        <v>0</v>
      </c>
      <c r="T2793" s="250">
        <f>'MMA Rev-Exp Region 9'!I$81</f>
        <v>0</v>
      </c>
      <c r="U2793" s="250">
        <f>'MMA Rev-Exp Region 9'!J$81</f>
        <v>0</v>
      </c>
      <c r="V2793" s="250">
        <f>'MMA Rev-Exp Region 9'!K$81</f>
        <v>0</v>
      </c>
      <c r="W2793" s="250">
        <f>'MMA Rev-Exp Region 9'!L$81</f>
        <v>0</v>
      </c>
    </row>
    <row r="2794" spans="5:23" x14ac:dyDescent="0.3">
      <c r="E2794" s="243">
        <f>Jurat!I$1</f>
        <v>0</v>
      </c>
      <c r="F2794" s="244">
        <f>Jurat!D$33</f>
        <v>0</v>
      </c>
      <c r="G2794" s="219" t="s">
        <v>552</v>
      </c>
      <c r="H2794" s="244">
        <v>42460</v>
      </c>
      <c r="I2794" s="219" t="s">
        <v>494</v>
      </c>
      <c r="J2794" s="219" t="s">
        <v>626</v>
      </c>
      <c r="K2794" s="219" t="s">
        <v>558</v>
      </c>
      <c r="L2794" s="219" t="s">
        <v>547</v>
      </c>
      <c r="M2794" s="237" t="s">
        <v>184</v>
      </c>
      <c r="N2794" s="228" t="s">
        <v>44</v>
      </c>
      <c r="O2794" s="250">
        <f>'MMA Rev-Exp Region 9'!D$83</f>
        <v>0</v>
      </c>
      <c r="P2794" s="250">
        <f>'MMA Rev-Exp Region 9'!E$83</f>
        <v>0</v>
      </c>
      <c r="Q2794" s="250">
        <f>'MMA Rev-Exp Region 9'!F$83</f>
        <v>0</v>
      </c>
      <c r="R2794" s="250">
        <f>'MMA Rev-Exp Region 9'!G$83</f>
        <v>0</v>
      </c>
      <c r="S2794" s="250">
        <f>'MMA Rev-Exp Region 9'!H$83</f>
        <v>0</v>
      </c>
      <c r="T2794" s="250">
        <f>'MMA Rev-Exp Region 9'!I$83</f>
        <v>0</v>
      </c>
      <c r="U2794" s="250">
        <f>'MMA Rev-Exp Region 9'!J$83</f>
        <v>0</v>
      </c>
      <c r="V2794" s="250">
        <f>'MMA Rev-Exp Region 9'!K$83</f>
        <v>0</v>
      </c>
      <c r="W2794" s="250">
        <f>'MMA Rev-Exp Region 9'!L$83</f>
        <v>0</v>
      </c>
    </row>
    <row r="2795" spans="5:23" x14ac:dyDescent="0.3">
      <c r="E2795" s="243">
        <f>Jurat!I$1</f>
        <v>0</v>
      </c>
      <c r="F2795" s="244">
        <f>Jurat!D$33</f>
        <v>0</v>
      </c>
      <c r="G2795" s="219" t="s">
        <v>552</v>
      </c>
      <c r="H2795" s="244">
        <v>42460</v>
      </c>
      <c r="I2795" s="219" t="s">
        <v>494</v>
      </c>
      <c r="J2795" s="219" t="s">
        <v>626</v>
      </c>
      <c r="K2795" s="219" t="s">
        <v>558</v>
      </c>
      <c r="L2795" s="219" t="s">
        <v>547</v>
      </c>
      <c r="M2795" s="237" t="s">
        <v>185</v>
      </c>
      <c r="N2795" s="228" t="s">
        <v>427</v>
      </c>
      <c r="O2795" s="250">
        <f>'MMA Rev-Exp Region 9'!D$84</f>
        <v>0</v>
      </c>
      <c r="P2795" s="250">
        <f>'MMA Rev-Exp Region 9'!E$84</f>
        <v>0</v>
      </c>
      <c r="Q2795" s="250">
        <f>'MMA Rev-Exp Region 9'!F$84</f>
        <v>0</v>
      </c>
      <c r="R2795" s="250">
        <f>'MMA Rev-Exp Region 9'!G$84</f>
        <v>0</v>
      </c>
      <c r="S2795" s="250">
        <f>'MMA Rev-Exp Region 9'!H$84</f>
        <v>0</v>
      </c>
      <c r="T2795" s="250">
        <f>'MMA Rev-Exp Region 9'!I$84</f>
        <v>0</v>
      </c>
      <c r="U2795" s="250">
        <f>'MMA Rev-Exp Region 9'!J$84</f>
        <v>0</v>
      </c>
      <c r="V2795" s="250">
        <f>'MMA Rev-Exp Region 9'!K$84</f>
        <v>0</v>
      </c>
      <c r="W2795" s="250">
        <f>'MMA Rev-Exp Region 9'!L$84</f>
        <v>0</v>
      </c>
    </row>
    <row r="2796" spans="5:23" x14ac:dyDescent="0.3">
      <c r="E2796" s="243">
        <f>Jurat!I$1</f>
        <v>0</v>
      </c>
      <c r="F2796" s="244">
        <f>Jurat!D$33</f>
        <v>0</v>
      </c>
      <c r="G2796" s="219" t="s">
        <v>552</v>
      </c>
      <c r="H2796" s="244">
        <v>42460</v>
      </c>
      <c r="I2796" s="219" t="s">
        <v>494</v>
      </c>
      <c r="J2796" s="219" t="s">
        <v>626</v>
      </c>
      <c r="K2796" s="219" t="s">
        <v>564</v>
      </c>
      <c r="L2796" s="219" t="s">
        <v>549</v>
      </c>
      <c r="M2796" s="236" t="s">
        <v>133</v>
      </c>
      <c r="N2796" s="228" t="s">
        <v>30</v>
      </c>
      <c r="O2796" s="250">
        <f>'MMA Rev-Exp Region 9'!D$89</f>
        <v>0</v>
      </c>
      <c r="P2796" s="250">
        <v>0</v>
      </c>
      <c r="Q2796" s="250">
        <v>0</v>
      </c>
      <c r="R2796" s="250">
        <v>0</v>
      </c>
      <c r="S2796" s="250">
        <v>0</v>
      </c>
      <c r="T2796" s="250">
        <v>0</v>
      </c>
      <c r="U2796" s="250">
        <v>0</v>
      </c>
      <c r="V2796" s="250">
        <v>0</v>
      </c>
      <c r="W2796" s="250">
        <v>0</v>
      </c>
    </row>
    <row r="2797" spans="5:23" x14ac:dyDescent="0.3">
      <c r="E2797" s="243">
        <f>Jurat!I$1</f>
        <v>0</v>
      </c>
      <c r="F2797" s="244">
        <f>Jurat!D$33</f>
        <v>0</v>
      </c>
      <c r="G2797" s="219" t="s">
        <v>552</v>
      </c>
      <c r="H2797" s="244">
        <v>42460</v>
      </c>
      <c r="I2797" s="219" t="s">
        <v>494</v>
      </c>
      <c r="J2797" s="219" t="s">
        <v>626</v>
      </c>
      <c r="K2797" s="219" t="s">
        <v>564</v>
      </c>
      <c r="L2797" s="219" t="s">
        <v>549</v>
      </c>
      <c r="M2797" s="236" t="s">
        <v>134</v>
      </c>
      <c r="N2797" s="231" t="s">
        <v>109</v>
      </c>
      <c r="O2797" s="250">
        <f>'MMA Rev-Exp Region 9'!D$90</f>
        <v>0</v>
      </c>
      <c r="P2797" s="250">
        <v>0</v>
      </c>
      <c r="Q2797" s="250">
        <v>0</v>
      </c>
      <c r="R2797" s="250">
        <v>0</v>
      </c>
      <c r="S2797" s="250">
        <v>0</v>
      </c>
      <c r="T2797" s="250">
        <v>0</v>
      </c>
      <c r="U2797" s="250">
        <v>0</v>
      </c>
      <c r="V2797" s="250">
        <v>0</v>
      </c>
      <c r="W2797" s="250">
        <v>0</v>
      </c>
    </row>
    <row r="2798" spans="5:23" x14ac:dyDescent="0.3">
      <c r="E2798" s="243">
        <f>Jurat!I$1</f>
        <v>0</v>
      </c>
      <c r="F2798" s="244">
        <f>Jurat!D$33</f>
        <v>0</v>
      </c>
      <c r="G2798" s="219" t="s">
        <v>552</v>
      </c>
      <c r="H2798" s="244">
        <v>42460</v>
      </c>
      <c r="I2798" s="219" t="s">
        <v>494</v>
      </c>
      <c r="J2798" s="219" t="s">
        <v>626</v>
      </c>
      <c r="K2798" s="219" t="s">
        <v>564</v>
      </c>
      <c r="L2798" s="219" t="s">
        <v>549</v>
      </c>
      <c r="M2798" s="236" t="s">
        <v>135</v>
      </c>
      <c r="N2798" s="228" t="s">
        <v>110</v>
      </c>
      <c r="O2798" s="250">
        <f>'MMA Rev-Exp Region 9'!D$91</f>
        <v>0</v>
      </c>
      <c r="P2798" s="250">
        <v>0</v>
      </c>
      <c r="Q2798" s="250">
        <v>0</v>
      </c>
      <c r="R2798" s="250">
        <v>0</v>
      </c>
      <c r="S2798" s="250">
        <v>0</v>
      </c>
      <c r="T2798" s="250">
        <v>0</v>
      </c>
      <c r="U2798" s="250">
        <v>0</v>
      </c>
      <c r="V2798" s="250">
        <v>0</v>
      </c>
      <c r="W2798" s="250">
        <v>0</v>
      </c>
    </row>
    <row r="2799" spans="5:23" x14ac:dyDescent="0.3">
      <c r="E2799" s="243">
        <f>Jurat!I$1</f>
        <v>0</v>
      </c>
      <c r="F2799" s="244">
        <f>Jurat!D$33</f>
        <v>0</v>
      </c>
      <c r="G2799" s="219" t="s">
        <v>552</v>
      </c>
      <c r="H2799" s="244">
        <v>42460</v>
      </c>
      <c r="I2799" s="219" t="s">
        <v>494</v>
      </c>
      <c r="J2799" s="219" t="s">
        <v>626</v>
      </c>
      <c r="K2799" s="219" t="s">
        <v>564</v>
      </c>
      <c r="L2799" s="219" t="s">
        <v>549</v>
      </c>
      <c r="M2799" s="239" t="s">
        <v>136</v>
      </c>
      <c r="N2799" s="228" t="s">
        <v>111</v>
      </c>
      <c r="O2799" s="250">
        <f>'MMA Rev-Exp Region 9'!D$92</f>
        <v>0</v>
      </c>
      <c r="P2799" s="250">
        <v>0</v>
      </c>
      <c r="Q2799" s="250">
        <v>0</v>
      </c>
      <c r="R2799" s="250">
        <v>0</v>
      </c>
      <c r="S2799" s="250">
        <v>0</v>
      </c>
      <c r="T2799" s="250">
        <v>0</v>
      </c>
      <c r="U2799" s="250">
        <v>0</v>
      </c>
      <c r="V2799" s="250">
        <v>0</v>
      </c>
      <c r="W2799" s="250">
        <v>0</v>
      </c>
    </row>
    <row r="2800" spans="5:23" x14ac:dyDescent="0.3">
      <c r="E2800" s="243">
        <f>Jurat!I$1</f>
        <v>0</v>
      </c>
      <c r="F2800" s="244">
        <f>Jurat!D$33</f>
        <v>0</v>
      </c>
      <c r="G2800" s="219" t="s">
        <v>552</v>
      </c>
      <c r="H2800" s="244">
        <v>42460</v>
      </c>
      <c r="I2800" s="219" t="s">
        <v>494</v>
      </c>
      <c r="J2800" s="219" t="s">
        <v>626</v>
      </c>
      <c r="K2800" s="219" t="s">
        <v>564</v>
      </c>
      <c r="L2800" s="219" t="s">
        <v>549</v>
      </c>
      <c r="M2800" s="239" t="s">
        <v>137</v>
      </c>
      <c r="N2800" s="228" t="s">
        <v>112</v>
      </c>
      <c r="O2800" s="250">
        <f>'MMA Rev-Exp Region 9'!D$93</f>
        <v>0</v>
      </c>
      <c r="P2800" s="250">
        <v>0</v>
      </c>
      <c r="Q2800" s="250">
        <v>0</v>
      </c>
      <c r="R2800" s="250">
        <v>0</v>
      </c>
      <c r="S2800" s="250">
        <v>0</v>
      </c>
      <c r="T2800" s="250">
        <v>0</v>
      </c>
      <c r="U2800" s="250">
        <v>0</v>
      </c>
      <c r="V2800" s="250">
        <v>0</v>
      </c>
      <c r="W2800" s="250">
        <v>0</v>
      </c>
    </row>
    <row r="2801" spans="5:23" x14ac:dyDescent="0.3">
      <c r="E2801" s="243">
        <f>Jurat!I$1</f>
        <v>0</v>
      </c>
      <c r="F2801" s="244">
        <f>Jurat!D$33</f>
        <v>0</v>
      </c>
      <c r="G2801" s="219" t="s">
        <v>552</v>
      </c>
      <c r="H2801" s="244">
        <v>42460</v>
      </c>
      <c r="I2801" s="219" t="s">
        <v>494</v>
      </c>
      <c r="J2801" s="219" t="s">
        <v>626</v>
      </c>
      <c r="K2801" s="219" t="s">
        <v>564</v>
      </c>
      <c r="L2801" s="219" t="s">
        <v>549</v>
      </c>
      <c r="M2801" s="236" t="s">
        <v>138</v>
      </c>
      <c r="N2801" s="231" t="s">
        <v>31</v>
      </c>
      <c r="O2801" s="250">
        <f>'MMA Rev-Exp Region 9'!D$94</f>
        <v>0</v>
      </c>
      <c r="P2801" s="250">
        <v>0</v>
      </c>
      <c r="Q2801" s="250">
        <v>0</v>
      </c>
      <c r="R2801" s="250">
        <v>0</v>
      </c>
      <c r="S2801" s="250">
        <v>0</v>
      </c>
      <c r="T2801" s="250">
        <v>0</v>
      </c>
      <c r="U2801" s="250">
        <v>0</v>
      </c>
      <c r="V2801" s="250">
        <v>0</v>
      </c>
      <c r="W2801" s="250">
        <v>0</v>
      </c>
    </row>
    <row r="2802" spans="5:23" x14ac:dyDescent="0.3">
      <c r="E2802" s="243">
        <f>Jurat!I$1</f>
        <v>0</v>
      </c>
      <c r="F2802" s="244">
        <f>Jurat!D$33</f>
        <v>0</v>
      </c>
      <c r="G2802" s="219" t="s">
        <v>552</v>
      </c>
      <c r="H2802" s="244">
        <v>42460</v>
      </c>
      <c r="I2802" s="219" t="s">
        <v>494</v>
      </c>
      <c r="J2802" s="219" t="s">
        <v>626</v>
      </c>
      <c r="K2802" s="219" t="s">
        <v>550</v>
      </c>
      <c r="L2802" s="219" t="s">
        <v>550</v>
      </c>
      <c r="M2802" s="237" t="s">
        <v>140</v>
      </c>
      <c r="N2802" s="231" t="s">
        <v>424</v>
      </c>
      <c r="O2802" s="250">
        <f>'MMA Rev-Exp Region 9'!D$96</f>
        <v>0</v>
      </c>
      <c r="P2802" s="250">
        <v>0</v>
      </c>
      <c r="Q2802" s="250">
        <v>0</v>
      </c>
      <c r="R2802" s="250">
        <v>0</v>
      </c>
      <c r="S2802" s="250">
        <v>0</v>
      </c>
      <c r="T2802" s="250">
        <v>0</v>
      </c>
      <c r="U2802" s="250">
        <v>0</v>
      </c>
      <c r="V2802" s="250">
        <v>0</v>
      </c>
      <c r="W2802" s="250">
        <v>0</v>
      </c>
    </row>
    <row r="2803" spans="5:23" x14ac:dyDescent="0.3">
      <c r="E2803" s="243">
        <f>Jurat!I$1</f>
        <v>0</v>
      </c>
      <c r="F2803" s="244">
        <f>Jurat!D$33</f>
        <v>0</v>
      </c>
      <c r="G2803" s="219" t="s">
        <v>552</v>
      </c>
      <c r="H2803" s="244">
        <v>42460</v>
      </c>
      <c r="I2803" s="219" t="s">
        <v>494</v>
      </c>
      <c r="J2803" s="219" t="s">
        <v>626</v>
      </c>
      <c r="K2803" s="219" t="s">
        <v>550</v>
      </c>
      <c r="L2803" s="219" t="s">
        <v>550</v>
      </c>
      <c r="M2803" s="237" t="s">
        <v>141</v>
      </c>
      <c r="N2803" s="231" t="s">
        <v>417</v>
      </c>
      <c r="O2803" s="250">
        <f>'MMA Rev-Exp Region 9'!D$97</f>
        <v>0</v>
      </c>
      <c r="P2803" s="250">
        <v>0</v>
      </c>
      <c r="Q2803" s="250">
        <v>0</v>
      </c>
      <c r="R2803" s="250">
        <v>0</v>
      </c>
      <c r="S2803" s="250">
        <v>0</v>
      </c>
      <c r="T2803" s="250">
        <v>0</v>
      </c>
      <c r="U2803" s="250">
        <v>0</v>
      </c>
      <c r="V2803" s="250">
        <v>0</v>
      </c>
      <c r="W2803" s="250">
        <v>0</v>
      </c>
    </row>
    <row r="2804" spans="5:23" ht="28.8" x14ac:dyDescent="0.3">
      <c r="E2804" s="243">
        <f>Jurat!I$1</f>
        <v>0</v>
      </c>
      <c r="F2804" s="244">
        <f>Jurat!D$33</f>
        <v>0</v>
      </c>
      <c r="G2804" s="219" t="s">
        <v>552</v>
      </c>
      <c r="H2804" s="244">
        <v>42460</v>
      </c>
      <c r="I2804" s="219" t="s">
        <v>494</v>
      </c>
      <c r="J2804" s="219" t="s">
        <v>626</v>
      </c>
      <c r="K2804" s="219" t="s">
        <v>550</v>
      </c>
      <c r="L2804" s="219" t="s">
        <v>550</v>
      </c>
      <c r="M2804" s="237" t="s">
        <v>142</v>
      </c>
      <c r="N2804" s="231" t="s">
        <v>197</v>
      </c>
      <c r="O2804" s="250">
        <f>'MMA Rev-Exp Region 9'!D$98</f>
        <v>0</v>
      </c>
      <c r="P2804" s="250">
        <v>0</v>
      </c>
      <c r="Q2804" s="250">
        <v>0</v>
      </c>
      <c r="R2804" s="250">
        <v>0</v>
      </c>
      <c r="S2804" s="250">
        <v>0</v>
      </c>
      <c r="T2804" s="250">
        <v>0</v>
      </c>
      <c r="U2804" s="250">
        <v>0</v>
      </c>
      <c r="V2804" s="250">
        <v>0</v>
      </c>
      <c r="W2804" s="250">
        <v>0</v>
      </c>
    </row>
    <row r="2805" spans="5:23" x14ac:dyDescent="0.3">
      <c r="E2805" s="243">
        <f>Jurat!I$1</f>
        <v>0</v>
      </c>
      <c r="F2805" s="244">
        <f>Jurat!D$33</f>
        <v>0</v>
      </c>
      <c r="G2805" s="219" t="s">
        <v>552</v>
      </c>
      <c r="H2805" s="244">
        <v>42460</v>
      </c>
      <c r="I2805" s="219" t="s">
        <v>494</v>
      </c>
      <c r="J2805" s="219" t="s">
        <v>627</v>
      </c>
      <c r="K2805" s="234" t="s">
        <v>29</v>
      </c>
      <c r="L2805" s="234" t="s">
        <v>29</v>
      </c>
      <c r="M2805" s="237" t="s">
        <v>325</v>
      </c>
      <c r="N2805" s="231" t="s">
        <v>29</v>
      </c>
      <c r="O2805" s="250">
        <f>'MMA Rev-Exp Region 9'!D$105</f>
        <v>0</v>
      </c>
      <c r="P2805" s="250">
        <v>0</v>
      </c>
      <c r="Q2805" s="250">
        <v>0</v>
      </c>
      <c r="R2805" s="250">
        <v>0</v>
      </c>
      <c r="S2805" s="250">
        <v>0</v>
      </c>
      <c r="T2805" s="250">
        <v>0</v>
      </c>
      <c r="U2805" s="250">
        <v>0</v>
      </c>
      <c r="V2805" s="250">
        <v>0</v>
      </c>
      <c r="W2805" s="250">
        <v>0</v>
      </c>
    </row>
    <row r="2806" spans="5:23" x14ac:dyDescent="0.3">
      <c r="E2806" s="243">
        <f>Jurat!I$1</f>
        <v>0</v>
      </c>
      <c r="F2806" s="244">
        <f>Jurat!D$33</f>
        <v>0</v>
      </c>
      <c r="G2806" s="219" t="s">
        <v>552</v>
      </c>
      <c r="H2806" s="244">
        <v>42460</v>
      </c>
      <c r="I2806" s="219" t="s">
        <v>494</v>
      </c>
      <c r="J2806" s="219" t="s">
        <v>628</v>
      </c>
      <c r="K2806" s="219" t="s">
        <v>629</v>
      </c>
      <c r="L2806" s="234" t="s">
        <v>629</v>
      </c>
      <c r="M2806" s="238" t="s">
        <v>327</v>
      </c>
      <c r="N2806" s="231" t="s">
        <v>419</v>
      </c>
      <c r="O2806" s="250">
        <f>'MMA Rev-Exp Region 9'!D$107</f>
        <v>0</v>
      </c>
      <c r="P2806" s="250">
        <v>0</v>
      </c>
      <c r="Q2806" s="250">
        <v>0</v>
      </c>
      <c r="R2806" s="250">
        <v>0</v>
      </c>
      <c r="S2806" s="250">
        <v>0</v>
      </c>
      <c r="T2806" s="250">
        <v>0</v>
      </c>
      <c r="U2806" s="250">
        <v>0</v>
      </c>
      <c r="V2806" s="250">
        <v>0</v>
      </c>
      <c r="W2806" s="250">
        <v>0</v>
      </c>
    </row>
    <row r="2807" spans="5:23" x14ac:dyDescent="0.3">
      <c r="E2807" s="243">
        <f>Jurat!I$1</f>
        <v>0</v>
      </c>
      <c r="F2807" s="244">
        <f>Jurat!D$33</f>
        <v>0</v>
      </c>
      <c r="G2807" s="219" t="s">
        <v>552</v>
      </c>
      <c r="H2807" s="244">
        <v>42460</v>
      </c>
      <c r="I2807" s="219" t="s">
        <v>494</v>
      </c>
      <c r="J2807" s="219" t="s">
        <v>627</v>
      </c>
      <c r="K2807" s="219" t="s">
        <v>630</v>
      </c>
      <c r="L2807" s="234" t="s">
        <v>630</v>
      </c>
      <c r="M2807" s="238" t="s">
        <v>201</v>
      </c>
      <c r="N2807" s="231" t="s">
        <v>421</v>
      </c>
      <c r="O2807" s="250">
        <f>'MMA Rev-Exp Region 9'!D$108</f>
        <v>0</v>
      </c>
      <c r="P2807" s="250">
        <v>0</v>
      </c>
      <c r="Q2807" s="250">
        <v>0</v>
      </c>
      <c r="R2807" s="250">
        <v>0</v>
      </c>
      <c r="S2807" s="250">
        <v>0</v>
      </c>
      <c r="T2807" s="250">
        <v>0</v>
      </c>
      <c r="U2807" s="250">
        <v>0</v>
      </c>
      <c r="V2807" s="250">
        <v>0</v>
      </c>
      <c r="W2807" s="250">
        <v>0</v>
      </c>
    </row>
    <row r="2808" spans="5:23" x14ac:dyDescent="0.3">
      <c r="E2808" s="243">
        <f>Jurat!I$1</f>
        <v>0</v>
      </c>
      <c r="F2808" s="244">
        <f>Jurat!D$33</f>
        <v>0</v>
      </c>
      <c r="G2808" s="219" t="s">
        <v>552</v>
      </c>
      <c r="H2808" s="244">
        <v>42460</v>
      </c>
      <c r="I2808" s="219" t="s">
        <v>494</v>
      </c>
      <c r="J2808" s="219" t="s">
        <v>627</v>
      </c>
      <c r="K2808" s="219" t="s">
        <v>630</v>
      </c>
      <c r="L2808" s="234" t="s">
        <v>630</v>
      </c>
      <c r="M2808" s="238" t="s">
        <v>202</v>
      </c>
      <c r="N2808" s="231" t="s">
        <v>420</v>
      </c>
      <c r="O2808" s="250">
        <f>'MMA Rev-Exp Region 9'!D$109</f>
        <v>0</v>
      </c>
      <c r="P2808" s="250">
        <v>0</v>
      </c>
      <c r="Q2808" s="250">
        <v>0</v>
      </c>
      <c r="R2808" s="250">
        <v>0</v>
      </c>
      <c r="S2808" s="250">
        <v>0</v>
      </c>
      <c r="T2808" s="250">
        <v>0</v>
      </c>
      <c r="U2808" s="250">
        <v>0</v>
      </c>
      <c r="V2808" s="250">
        <v>0</v>
      </c>
      <c r="W2808" s="250">
        <v>0</v>
      </c>
    </row>
    <row r="2809" spans="5:23" x14ac:dyDescent="0.3">
      <c r="E2809" s="243">
        <f>Jurat!I$1</f>
        <v>0</v>
      </c>
      <c r="F2809" s="244">
        <f>Jurat!D$33</f>
        <v>0</v>
      </c>
      <c r="G2809" s="219" t="s">
        <v>552</v>
      </c>
      <c r="H2809" s="244">
        <v>42460</v>
      </c>
      <c r="I2809" s="219" t="s">
        <v>494</v>
      </c>
      <c r="J2809" s="219" t="s">
        <v>627</v>
      </c>
      <c r="K2809" s="219" t="s">
        <v>630</v>
      </c>
      <c r="L2809" s="234" t="s">
        <v>630</v>
      </c>
      <c r="M2809" s="238" t="s">
        <v>203</v>
      </c>
      <c r="N2809" s="231" t="s">
        <v>28</v>
      </c>
      <c r="O2809" s="250">
        <f>'MMA Rev-Exp Region 9'!D$110</f>
        <v>0</v>
      </c>
      <c r="P2809" s="250">
        <v>0</v>
      </c>
      <c r="Q2809" s="250">
        <v>0</v>
      </c>
      <c r="R2809" s="250">
        <v>0</v>
      </c>
      <c r="S2809" s="250">
        <v>0</v>
      </c>
      <c r="T2809" s="250">
        <v>0</v>
      </c>
      <c r="U2809" s="250">
        <v>0</v>
      </c>
      <c r="V2809" s="250">
        <v>0</v>
      </c>
      <c r="W2809" s="250">
        <v>0</v>
      </c>
    </row>
    <row r="2810" spans="5:23" x14ac:dyDescent="0.3">
      <c r="E2810" s="243">
        <f>Jurat!I$1</f>
        <v>0</v>
      </c>
      <c r="F2810" s="244">
        <f>Jurat!D$33</f>
        <v>0</v>
      </c>
      <c r="G2810" s="219" t="s">
        <v>552</v>
      </c>
      <c r="H2810" s="244">
        <v>42460</v>
      </c>
      <c r="I2810" s="219" t="s">
        <v>494</v>
      </c>
      <c r="J2810" s="219" t="s">
        <v>627</v>
      </c>
      <c r="K2810" s="219" t="s">
        <v>630</v>
      </c>
      <c r="L2810" s="234" t="s">
        <v>630</v>
      </c>
      <c r="M2810" s="238" t="s">
        <v>204</v>
      </c>
      <c r="N2810" s="231" t="s">
        <v>205</v>
      </c>
      <c r="O2810" s="250">
        <f>'MMA Rev-Exp Region 9'!D$111</f>
        <v>0</v>
      </c>
      <c r="P2810" s="250">
        <v>0</v>
      </c>
      <c r="Q2810" s="250">
        <v>0</v>
      </c>
      <c r="R2810" s="250">
        <v>0</v>
      </c>
      <c r="S2810" s="250">
        <v>0</v>
      </c>
      <c r="T2810" s="250">
        <v>0</v>
      </c>
      <c r="U2810" s="250">
        <v>0</v>
      </c>
      <c r="V2810" s="250">
        <v>0</v>
      </c>
      <c r="W2810" s="250">
        <v>0</v>
      </c>
    </row>
    <row r="2811" spans="5:23" ht="28.8" x14ac:dyDescent="0.3">
      <c r="E2811" s="243">
        <f>Jurat!I$1</f>
        <v>0</v>
      </c>
      <c r="F2811" s="244">
        <f>Jurat!D$33</f>
        <v>0</v>
      </c>
      <c r="G2811" s="219" t="s">
        <v>552</v>
      </c>
      <c r="H2811" s="244">
        <v>42460</v>
      </c>
      <c r="I2811" s="219" t="s">
        <v>494</v>
      </c>
      <c r="J2811" s="219" t="s">
        <v>627</v>
      </c>
      <c r="K2811" s="219" t="s">
        <v>29</v>
      </c>
      <c r="L2811" s="234" t="s">
        <v>29</v>
      </c>
      <c r="M2811" s="238" t="s">
        <v>207</v>
      </c>
      <c r="N2811" s="231" t="s">
        <v>422</v>
      </c>
      <c r="O2811" s="250">
        <f>'MMA Rev-Exp Region 9'!D$113</f>
        <v>0</v>
      </c>
      <c r="P2811" s="250">
        <v>0</v>
      </c>
      <c r="Q2811" s="250">
        <v>0</v>
      </c>
      <c r="R2811" s="250">
        <v>0</v>
      </c>
      <c r="S2811" s="250">
        <v>0</v>
      </c>
      <c r="T2811" s="250">
        <v>0</v>
      </c>
      <c r="U2811" s="250">
        <v>0</v>
      </c>
      <c r="V2811" s="250">
        <v>0</v>
      </c>
      <c r="W2811" s="250">
        <v>0</v>
      </c>
    </row>
    <row r="2812" spans="5:23" x14ac:dyDescent="0.3">
      <c r="E2812" s="243">
        <f>Jurat!I$1</f>
        <v>0</v>
      </c>
      <c r="F2812" s="244">
        <f>Jurat!D$33</f>
        <v>0</v>
      </c>
      <c r="G2812" s="219" t="s">
        <v>552</v>
      </c>
      <c r="H2812" s="244">
        <v>42460</v>
      </c>
      <c r="I2812" s="219" t="s">
        <v>494</v>
      </c>
      <c r="J2812" s="219" t="s">
        <v>628</v>
      </c>
      <c r="K2812" s="219" t="s">
        <v>629</v>
      </c>
      <c r="L2812" s="234" t="s">
        <v>629</v>
      </c>
      <c r="M2812" s="238" t="s">
        <v>208</v>
      </c>
      <c r="N2812" s="231" t="s">
        <v>209</v>
      </c>
      <c r="O2812" s="250">
        <f>'MMA Rev-Exp Region 9'!D$114</f>
        <v>0</v>
      </c>
      <c r="P2812" s="250">
        <v>0</v>
      </c>
      <c r="Q2812" s="250">
        <v>0</v>
      </c>
      <c r="R2812" s="250">
        <v>0</v>
      </c>
      <c r="S2812" s="250">
        <v>0</v>
      </c>
      <c r="T2812" s="250">
        <v>0</v>
      </c>
      <c r="U2812" s="250">
        <v>0</v>
      </c>
      <c r="V2812" s="250">
        <v>0</v>
      </c>
      <c r="W2812" s="250">
        <v>0</v>
      </c>
    </row>
    <row r="2813" spans="5:23" x14ac:dyDescent="0.3">
      <c r="E2813" s="243">
        <f>Jurat!I$1</f>
        <v>0</v>
      </c>
      <c r="F2813" s="244">
        <f>Jurat!D$33</f>
        <v>0</v>
      </c>
      <c r="G2813" s="219" t="s">
        <v>552</v>
      </c>
      <c r="H2813" s="244">
        <v>42460</v>
      </c>
      <c r="I2813" s="219" t="s">
        <v>494</v>
      </c>
      <c r="J2813" s="219" t="s">
        <v>627</v>
      </c>
      <c r="K2813" s="219" t="s">
        <v>29</v>
      </c>
      <c r="L2813" s="234" t="s">
        <v>29</v>
      </c>
      <c r="M2813" s="238" t="s">
        <v>211</v>
      </c>
      <c r="N2813" s="231" t="s">
        <v>212</v>
      </c>
      <c r="O2813" s="250">
        <f>'MMA Rev-Exp Region 9'!D$115</f>
        <v>0</v>
      </c>
      <c r="P2813" s="250">
        <v>0</v>
      </c>
      <c r="Q2813" s="250">
        <v>0</v>
      </c>
      <c r="R2813" s="250">
        <v>0</v>
      </c>
      <c r="S2813" s="250">
        <v>0</v>
      </c>
      <c r="T2813" s="250">
        <v>0</v>
      </c>
      <c r="U2813" s="250">
        <v>0</v>
      </c>
      <c r="V2813" s="250">
        <v>0</v>
      </c>
      <c r="W2813" s="250">
        <v>0</v>
      </c>
    </row>
    <row r="2814" spans="5:23" x14ac:dyDescent="0.3">
      <c r="E2814" s="243">
        <f>Jurat!I$1</f>
        <v>0</v>
      </c>
      <c r="F2814" s="244">
        <f>Jurat!D$33</f>
        <v>0</v>
      </c>
      <c r="G2814" s="219" t="s">
        <v>553</v>
      </c>
      <c r="H2814" s="244">
        <v>42551</v>
      </c>
      <c r="I2814" s="219" t="s">
        <v>494</v>
      </c>
      <c r="J2814" s="219" t="s">
        <v>545</v>
      </c>
      <c r="K2814" s="219" t="s">
        <v>545</v>
      </c>
      <c r="L2814" s="219" t="s">
        <v>545</v>
      </c>
      <c r="M2814" s="219"/>
      <c r="N2814" s="224" t="s">
        <v>545</v>
      </c>
      <c r="O2814" s="250">
        <f>'MMA Rev-Exp Region 9'!M$9</f>
        <v>0</v>
      </c>
      <c r="P2814" s="250">
        <f>'MMA Rev-Exp Region 9'!N$9</f>
        <v>0</v>
      </c>
      <c r="Q2814" s="250">
        <f>'MMA Rev-Exp Region 9'!O$9</f>
        <v>0</v>
      </c>
      <c r="R2814" s="250">
        <f>'MMA Rev-Exp Region 9'!P$9</f>
        <v>0</v>
      </c>
      <c r="S2814" s="250">
        <f>'MMA Rev-Exp Region 9'!Q$9</f>
        <v>0</v>
      </c>
      <c r="T2814" s="250">
        <f>'MMA Rev-Exp Region 9'!R$9</f>
        <v>0</v>
      </c>
      <c r="U2814" s="250">
        <f>'MMA Rev-Exp Region 9'!S$9</f>
        <v>0</v>
      </c>
      <c r="V2814" s="250">
        <f>'MMA Rev-Exp Region 9'!T$9</f>
        <v>0</v>
      </c>
      <c r="W2814" s="250">
        <f>'MMA Rev-Exp Region 9'!U$9</f>
        <v>0</v>
      </c>
    </row>
    <row r="2815" spans="5:23" x14ac:dyDescent="0.3">
      <c r="E2815" s="243">
        <f>Jurat!I$1</f>
        <v>0</v>
      </c>
      <c r="F2815" s="244">
        <f>Jurat!D$33</f>
        <v>0</v>
      </c>
      <c r="G2815" s="219" t="s">
        <v>553</v>
      </c>
      <c r="H2815" s="244">
        <v>42551</v>
      </c>
      <c r="I2815" s="219" t="s">
        <v>494</v>
      </c>
      <c r="J2815" s="219" t="s">
        <v>625</v>
      </c>
      <c r="K2815" s="219" t="s">
        <v>13</v>
      </c>
      <c r="L2815" s="219" t="s">
        <v>13</v>
      </c>
      <c r="M2815" s="235">
        <v>1.1000000000000001</v>
      </c>
      <c r="N2815" s="225" t="s">
        <v>13</v>
      </c>
      <c r="O2815" s="250">
        <f>'MMA Rev-Exp Region 9'!M$11</f>
        <v>0</v>
      </c>
      <c r="P2815" s="250">
        <f>'MMA Rev-Exp Region 9'!N$11</f>
        <v>0</v>
      </c>
      <c r="Q2815" s="250">
        <f>'MMA Rev-Exp Region 9'!O$11</f>
        <v>0</v>
      </c>
      <c r="R2815" s="250">
        <f>'MMA Rev-Exp Region 9'!P$11</f>
        <v>0</v>
      </c>
      <c r="S2815" s="250">
        <f>'MMA Rev-Exp Region 9'!Q$11</f>
        <v>0</v>
      </c>
      <c r="T2815" s="250">
        <f>'MMA Rev-Exp Region 9'!R$11</f>
        <v>0</v>
      </c>
      <c r="U2815" s="250">
        <f>'MMA Rev-Exp Region 9'!S$11</f>
        <v>0</v>
      </c>
      <c r="V2815" s="250">
        <f>'MMA Rev-Exp Region 9'!T$11</f>
        <v>0</v>
      </c>
      <c r="W2815" s="250">
        <f>'MMA Rev-Exp Region 9'!U$11</f>
        <v>0</v>
      </c>
    </row>
    <row r="2816" spans="5:23" x14ac:dyDescent="0.3">
      <c r="E2816" s="243">
        <f>Jurat!I$1</f>
        <v>0</v>
      </c>
      <c r="F2816" s="244">
        <f>Jurat!D$33</f>
        <v>0</v>
      </c>
      <c r="G2816" s="219" t="s">
        <v>553</v>
      </c>
      <c r="H2816" s="244">
        <v>42551</v>
      </c>
      <c r="I2816" s="219" t="s">
        <v>494</v>
      </c>
      <c r="J2816" s="219" t="s">
        <v>625</v>
      </c>
      <c r="K2816" s="219" t="s">
        <v>631</v>
      </c>
      <c r="L2816" s="219" t="s">
        <v>632</v>
      </c>
      <c r="M2816" s="236">
        <v>1.2</v>
      </c>
      <c r="N2816" s="228" t="s">
        <v>19</v>
      </c>
      <c r="O2816" s="250">
        <f>'MMA Rev-Exp Region 9'!M$12</f>
        <v>0</v>
      </c>
      <c r="P2816" s="250">
        <f>'MMA Rev-Exp Region 9'!N$12</f>
        <v>0</v>
      </c>
      <c r="Q2816" s="250">
        <f>'MMA Rev-Exp Region 9'!O$12</f>
        <v>0</v>
      </c>
      <c r="R2816" s="250">
        <f>'MMA Rev-Exp Region 9'!P$12</f>
        <v>0</v>
      </c>
      <c r="S2816" s="250">
        <f>'MMA Rev-Exp Region 9'!Q$12</f>
        <v>0</v>
      </c>
      <c r="T2816" s="250">
        <f>'MMA Rev-Exp Region 9'!R$12</f>
        <v>0</v>
      </c>
      <c r="U2816" s="250">
        <f>'MMA Rev-Exp Region 9'!S$12</f>
        <v>0</v>
      </c>
      <c r="V2816" s="250">
        <f>'MMA Rev-Exp Region 9'!T$12</f>
        <v>0</v>
      </c>
      <c r="W2816" s="250">
        <f>'MMA Rev-Exp Region 9'!U$12</f>
        <v>0</v>
      </c>
    </row>
    <row r="2817" spans="5:23" x14ac:dyDescent="0.3">
      <c r="E2817" s="243">
        <f>Jurat!I$1</f>
        <v>0</v>
      </c>
      <c r="F2817" s="244">
        <f>Jurat!D$33</f>
        <v>0</v>
      </c>
      <c r="G2817" s="219" t="s">
        <v>553</v>
      </c>
      <c r="H2817" s="244">
        <v>42551</v>
      </c>
      <c r="I2817" s="219" t="s">
        <v>494</v>
      </c>
      <c r="J2817" s="219" t="s">
        <v>625</v>
      </c>
      <c r="K2817" s="219" t="s">
        <v>631</v>
      </c>
      <c r="L2817" s="219" t="s">
        <v>633</v>
      </c>
      <c r="M2817" s="236" t="s">
        <v>70</v>
      </c>
      <c r="N2817" s="228" t="s">
        <v>449</v>
      </c>
      <c r="O2817" s="250">
        <f>'MMA Rev-Exp Region 9'!M$13</f>
        <v>0</v>
      </c>
      <c r="P2817" s="250">
        <f>'MMA Rev-Exp Region 9'!N$13</f>
        <v>0</v>
      </c>
      <c r="Q2817" s="250">
        <f>'MMA Rev-Exp Region 9'!O$13</f>
        <v>0</v>
      </c>
      <c r="R2817" s="250">
        <f>'MMA Rev-Exp Region 9'!P$13</f>
        <v>0</v>
      </c>
      <c r="S2817" s="250">
        <f>'MMA Rev-Exp Region 9'!Q$13</f>
        <v>0</v>
      </c>
      <c r="T2817" s="250">
        <f>'MMA Rev-Exp Region 9'!R$13</f>
        <v>0</v>
      </c>
      <c r="U2817" s="250">
        <f>'MMA Rev-Exp Region 9'!S$13</f>
        <v>0</v>
      </c>
      <c r="V2817" s="250">
        <f>'MMA Rev-Exp Region 9'!T$13</f>
        <v>0</v>
      </c>
      <c r="W2817" s="250">
        <f>'MMA Rev-Exp Region 9'!U$13</f>
        <v>0</v>
      </c>
    </row>
    <row r="2818" spans="5:23" x14ac:dyDescent="0.3">
      <c r="E2818" s="243">
        <f>Jurat!I$1</f>
        <v>0</v>
      </c>
      <c r="F2818" s="244">
        <f>Jurat!D$33</f>
        <v>0</v>
      </c>
      <c r="G2818" s="219" t="s">
        <v>553</v>
      </c>
      <c r="H2818" s="244">
        <v>42551</v>
      </c>
      <c r="I2818" s="219" t="s">
        <v>494</v>
      </c>
      <c r="J2818" s="219" t="s">
        <v>625</v>
      </c>
      <c r="K2818" s="219" t="s">
        <v>631</v>
      </c>
      <c r="L2818" s="219" t="s">
        <v>634</v>
      </c>
      <c r="M2818" s="236" t="s">
        <v>71</v>
      </c>
      <c r="N2818" s="228" t="s">
        <v>160</v>
      </c>
      <c r="O2818" s="250">
        <f>'MMA Rev-Exp Region 9'!M$14</f>
        <v>0</v>
      </c>
      <c r="P2818" s="250">
        <f>'MMA Rev-Exp Region 9'!N$14</f>
        <v>0</v>
      </c>
      <c r="Q2818" s="250">
        <f>'MMA Rev-Exp Region 9'!O$14</f>
        <v>0</v>
      </c>
      <c r="R2818" s="250">
        <f>'MMA Rev-Exp Region 9'!P$14</f>
        <v>0</v>
      </c>
      <c r="S2818" s="250">
        <f>'MMA Rev-Exp Region 9'!Q$14</f>
        <v>0</v>
      </c>
      <c r="T2818" s="250">
        <f>'MMA Rev-Exp Region 9'!R$14</f>
        <v>0</v>
      </c>
      <c r="U2818" s="250">
        <f>'MMA Rev-Exp Region 9'!S$14</f>
        <v>0</v>
      </c>
      <c r="V2818" s="250">
        <f>'MMA Rev-Exp Region 9'!T$14</f>
        <v>0</v>
      </c>
      <c r="W2818" s="250">
        <f>'MMA Rev-Exp Region 9'!U$14</f>
        <v>0</v>
      </c>
    </row>
    <row r="2819" spans="5:23" x14ac:dyDescent="0.3">
      <c r="E2819" s="243">
        <f>Jurat!I$1</f>
        <v>0</v>
      </c>
      <c r="F2819" s="244">
        <f>Jurat!D$33</f>
        <v>0</v>
      </c>
      <c r="G2819" s="219" t="s">
        <v>553</v>
      </c>
      <c r="H2819" s="244">
        <v>42551</v>
      </c>
      <c r="I2819" s="219" t="s">
        <v>494</v>
      </c>
      <c r="J2819" s="219" t="s">
        <v>625</v>
      </c>
      <c r="K2819" s="219" t="s">
        <v>14</v>
      </c>
      <c r="L2819" s="219" t="s">
        <v>635</v>
      </c>
      <c r="M2819" s="236" t="s">
        <v>104</v>
      </c>
      <c r="N2819" s="228" t="s">
        <v>161</v>
      </c>
      <c r="O2819" s="250">
        <f>'MMA Rev-Exp Region 9'!M$15</f>
        <v>0</v>
      </c>
      <c r="P2819" s="250">
        <f>'MMA Rev-Exp Region 9'!N$15</f>
        <v>0</v>
      </c>
      <c r="Q2819" s="250">
        <f>'MMA Rev-Exp Region 9'!O$15</f>
        <v>0</v>
      </c>
      <c r="R2819" s="250">
        <f>'MMA Rev-Exp Region 9'!P$15</f>
        <v>0</v>
      </c>
      <c r="S2819" s="250">
        <f>'MMA Rev-Exp Region 9'!Q$15</f>
        <v>0</v>
      </c>
      <c r="T2819" s="250">
        <f>'MMA Rev-Exp Region 9'!R$15</f>
        <v>0</v>
      </c>
      <c r="U2819" s="250">
        <f>'MMA Rev-Exp Region 9'!S$15</f>
        <v>0</v>
      </c>
      <c r="V2819" s="250">
        <f>'MMA Rev-Exp Region 9'!T$15</f>
        <v>0</v>
      </c>
      <c r="W2819" s="250">
        <f>'MMA Rev-Exp Region 9'!U$15</f>
        <v>0</v>
      </c>
    </row>
    <row r="2820" spans="5:23" x14ac:dyDescent="0.3">
      <c r="E2820" s="243">
        <f>Jurat!I$1</f>
        <v>0</v>
      </c>
      <c r="F2820" s="244">
        <f>Jurat!D$33</f>
        <v>0</v>
      </c>
      <c r="G2820" s="219" t="s">
        <v>553</v>
      </c>
      <c r="H2820" s="244">
        <v>42551</v>
      </c>
      <c r="I2820" s="219" t="s">
        <v>494</v>
      </c>
      <c r="J2820" s="219" t="s">
        <v>625</v>
      </c>
      <c r="K2820" s="219" t="s">
        <v>14</v>
      </c>
      <c r="L2820" s="219" t="s">
        <v>14</v>
      </c>
      <c r="M2820" s="236" t="s">
        <v>39</v>
      </c>
      <c r="N2820" s="228" t="s">
        <v>14</v>
      </c>
      <c r="O2820" s="250">
        <f>'MMA Rev-Exp Region 9'!M$16</f>
        <v>0</v>
      </c>
      <c r="P2820" s="250">
        <f>'MMA Rev-Exp Region 9'!N$16</f>
        <v>0</v>
      </c>
      <c r="Q2820" s="250">
        <f>'MMA Rev-Exp Region 9'!O$16</f>
        <v>0</v>
      </c>
      <c r="R2820" s="250">
        <f>'MMA Rev-Exp Region 9'!P$16</f>
        <v>0</v>
      </c>
      <c r="S2820" s="250">
        <f>'MMA Rev-Exp Region 9'!Q$16</f>
        <v>0</v>
      </c>
      <c r="T2820" s="250">
        <f>'MMA Rev-Exp Region 9'!R$16</f>
        <v>0</v>
      </c>
      <c r="U2820" s="250">
        <f>'MMA Rev-Exp Region 9'!S$16</f>
        <v>0</v>
      </c>
      <c r="V2820" s="250">
        <f>'MMA Rev-Exp Region 9'!T$16</f>
        <v>0</v>
      </c>
      <c r="W2820" s="250">
        <f>'MMA Rev-Exp Region 9'!U$16</f>
        <v>0</v>
      </c>
    </row>
    <row r="2821" spans="5:23" x14ac:dyDescent="0.3">
      <c r="E2821" s="243">
        <f>Jurat!I$1</f>
        <v>0</v>
      </c>
      <c r="F2821" s="244">
        <f>Jurat!D$33</f>
        <v>0</v>
      </c>
      <c r="G2821" s="219" t="s">
        <v>553</v>
      </c>
      <c r="H2821" s="244">
        <v>42551</v>
      </c>
      <c r="I2821" s="219" t="s">
        <v>494</v>
      </c>
      <c r="J2821" s="219" t="s">
        <v>626</v>
      </c>
      <c r="K2821" s="219" t="s">
        <v>558</v>
      </c>
      <c r="L2821" s="219" t="s">
        <v>0</v>
      </c>
      <c r="M2821" s="236">
        <v>2.1</v>
      </c>
      <c r="N2821" s="228" t="s">
        <v>162</v>
      </c>
      <c r="O2821" s="250">
        <f>'MMA Rev-Exp Region 9'!M$20</f>
        <v>0</v>
      </c>
      <c r="P2821" s="250">
        <f>'MMA Rev-Exp Region 9'!N$20</f>
        <v>0</v>
      </c>
      <c r="Q2821" s="250">
        <f>'MMA Rev-Exp Region 9'!O$20</f>
        <v>0</v>
      </c>
      <c r="R2821" s="250">
        <f>'MMA Rev-Exp Region 9'!P$20</f>
        <v>0</v>
      </c>
      <c r="S2821" s="250">
        <f>'MMA Rev-Exp Region 9'!Q$20</f>
        <v>0</v>
      </c>
      <c r="T2821" s="250">
        <f>'MMA Rev-Exp Region 9'!R$20</f>
        <v>0</v>
      </c>
      <c r="U2821" s="250">
        <f>'MMA Rev-Exp Region 9'!S$20</f>
        <v>0</v>
      </c>
      <c r="V2821" s="250">
        <f>'MMA Rev-Exp Region 9'!T$20</f>
        <v>0</v>
      </c>
      <c r="W2821" s="250">
        <f>'MMA Rev-Exp Region 9'!U$20</f>
        <v>0</v>
      </c>
    </row>
    <row r="2822" spans="5:23" x14ac:dyDescent="0.3">
      <c r="E2822" s="243">
        <f>Jurat!I$1</f>
        <v>0</v>
      </c>
      <c r="F2822" s="244">
        <f>Jurat!D$33</f>
        <v>0</v>
      </c>
      <c r="G2822" s="219" t="s">
        <v>553</v>
      </c>
      <c r="H2822" s="244">
        <v>42551</v>
      </c>
      <c r="I2822" s="219" t="s">
        <v>494</v>
      </c>
      <c r="J2822" s="219" t="s">
        <v>626</v>
      </c>
      <c r="K2822" s="219" t="s">
        <v>558</v>
      </c>
      <c r="L2822" s="219" t="s">
        <v>0</v>
      </c>
      <c r="M2822" s="236">
        <v>2.2000000000000002</v>
      </c>
      <c r="N2822" s="228" t="s">
        <v>163</v>
      </c>
      <c r="O2822" s="250">
        <f>'MMA Rev-Exp Region 9'!M$21</f>
        <v>0</v>
      </c>
      <c r="P2822" s="250">
        <f>'MMA Rev-Exp Region 9'!N$21</f>
        <v>0</v>
      </c>
      <c r="Q2822" s="250">
        <f>'MMA Rev-Exp Region 9'!O$21</f>
        <v>0</v>
      </c>
      <c r="R2822" s="250">
        <f>'MMA Rev-Exp Region 9'!P$21</f>
        <v>0</v>
      </c>
      <c r="S2822" s="250">
        <f>'MMA Rev-Exp Region 9'!Q$21</f>
        <v>0</v>
      </c>
      <c r="T2822" s="250">
        <f>'MMA Rev-Exp Region 9'!R$21</f>
        <v>0</v>
      </c>
      <c r="U2822" s="250">
        <f>'MMA Rev-Exp Region 9'!S$21</f>
        <v>0</v>
      </c>
      <c r="V2822" s="250">
        <f>'MMA Rev-Exp Region 9'!T$21</f>
        <v>0</v>
      </c>
      <c r="W2822" s="250">
        <f>'MMA Rev-Exp Region 9'!U$21</f>
        <v>0</v>
      </c>
    </row>
    <row r="2823" spans="5:23" x14ac:dyDescent="0.3">
      <c r="E2823" s="243">
        <f>Jurat!I$1</f>
        <v>0</v>
      </c>
      <c r="F2823" s="244">
        <f>Jurat!D$33</f>
        <v>0</v>
      </c>
      <c r="G2823" s="219" t="s">
        <v>553</v>
      </c>
      <c r="H2823" s="244">
        <v>42551</v>
      </c>
      <c r="I2823" s="219" t="s">
        <v>494</v>
      </c>
      <c r="J2823" s="219" t="s">
        <v>626</v>
      </c>
      <c r="K2823" s="219" t="s">
        <v>558</v>
      </c>
      <c r="L2823" s="219" t="s">
        <v>0</v>
      </c>
      <c r="M2823" s="236">
        <v>2.2999999999999998</v>
      </c>
      <c r="N2823" s="228" t="s">
        <v>164</v>
      </c>
      <c r="O2823" s="250">
        <f>'MMA Rev-Exp Region 9'!M$22</f>
        <v>0</v>
      </c>
      <c r="P2823" s="250">
        <f>'MMA Rev-Exp Region 9'!N$22</f>
        <v>0</v>
      </c>
      <c r="Q2823" s="250">
        <f>'MMA Rev-Exp Region 9'!O$22</f>
        <v>0</v>
      </c>
      <c r="R2823" s="250">
        <f>'MMA Rev-Exp Region 9'!P$22</f>
        <v>0</v>
      </c>
      <c r="S2823" s="250">
        <f>'MMA Rev-Exp Region 9'!Q$22</f>
        <v>0</v>
      </c>
      <c r="T2823" s="250">
        <f>'MMA Rev-Exp Region 9'!R$22</f>
        <v>0</v>
      </c>
      <c r="U2823" s="250">
        <f>'MMA Rev-Exp Region 9'!S$22</f>
        <v>0</v>
      </c>
      <c r="V2823" s="250">
        <f>'MMA Rev-Exp Region 9'!T$22</f>
        <v>0</v>
      </c>
      <c r="W2823" s="250">
        <f>'MMA Rev-Exp Region 9'!U$22</f>
        <v>0</v>
      </c>
    </row>
    <row r="2824" spans="5:23" x14ac:dyDescent="0.3">
      <c r="E2824" s="243">
        <f>Jurat!I$1</f>
        <v>0</v>
      </c>
      <c r="F2824" s="244">
        <f>Jurat!D$33</f>
        <v>0</v>
      </c>
      <c r="G2824" s="219" t="s">
        <v>553</v>
      </c>
      <c r="H2824" s="244">
        <v>42551</v>
      </c>
      <c r="I2824" s="219" t="s">
        <v>494</v>
      </c>
      <c r="J2824" s="219" t="s">
        <v>626</v>
      </c>
      <c r="K2824" s="219" t="s">
        <v>558</v>
      </c>
      <c r="L2824" s="219" t="s">
        <v>0</v>
      </c>
      <c r="M2824" s="236">
        <v>2.4</v>
      </c>
      <c r="N2824" s="228" t="s">
        <v>165</v>
      </c>
      <c r="O2824" s="250">
        <f>'MMA Rev-Exp Region 9'!M$23</f>
        <v>0</v>
      </c>
      <c r="P2824" s="250">
        <f>'MMA Rev-Exp Region 9'!N$23</f>
        <v>0</v>
      </c>
      <c r="Q2824" s="250">
        <f>'MMA Rev-Exp Region 9'!O$23</f>
        <v>0</v>
      </c>
      <c r="R2824" s="250">
        <f>'MMA Rev-Exp Region 9'!P$23</f>
        <v>0</v>
      </c>
      <c r="S2824" s="250">
        <f>'MMA Rev-Exp Region 9'!Q$23</f>
        <v>0</v>
      </c>
      <c r="T2824" s="250">
        <f>'MMA Rev-Exp Region 9'!R$23</f>
        <v>0</v>
      </c>
      <c r="U2824" s="250">
        <f>'MMA Rev-Exp Region 9'!S$23</f>
        <v>0</v>
      </c>
      <c r="V2824" s="250">
        <f>'MMA Rev-Exp Region 9'!T$23</f>
        <v>0</v>
      </c>
      <c r="W2824" s="250">
        <f>'MMA Rev-Exp Region 9'!U$23</f>
        <v>0</v>
      </c>
    </row>
    <row r="2825" spans="5:23" ht="28.8" x14ac:dyDescent="0.3">
      <c r="E2825" s="243">
        <f>Jurat!I$1</f>
        <v>0</v>
      </c>
      <c r="F2825" s="244">
        <f>Jurat!D$33</f>
        <v>0</v>
      </c>
      <c r="G2825" s="219" t="s">
        <v>553</v>
      </c>
      <c r="H2825" s="244">
        <v>42551</v>
      </c>
      <c r="I2825" s="219" t="s">
        <v>494</v>
      </c>
      <c r="J2825" s="219" t="s">
        <v>626</v>
      </c>
      <c r="K2825" s="219" t="s">
        <v>558</v>
      </c>
      <c r="L2825" s="219" t="s">
        <v>0</v>
      </c>
      <c r="M2825" s="236">
        <v>2.5</v>
      </c>
      <c r="N2825" s="228" t="s">
        <v>166</v>
      </c>
      <c r="O2825" s="250">
        <f>'MMA Rev-Exp Region 9'!M$24</f>
        <v>0</v>
      </c>
      <c r="P2825" s="250">
        <f>'MMA Rev-Exp Region 9'!N$24</f>
        <v>0</v>
      </c>
      <c r="Q2825" s="250">
        <f>'MMA Rev-Exp Region 9'!O$24</f>
        <v>0</v>
      </c>
      <c r="R2825" s="250">
        <f>'MMA Rev-Exp Region 9'!P$24</f>
        <v>0</v>
      </c>
      <c r="S2825" s="250">
        <f>'MMA Rev-Exp Region 9'!Q$24</f>
        <v>0</v>
      </c>
      <c r="T2825" s="250">
        <f>'MMA Rev-Exp Region 9'!R$24</f>
        <v>0</v>
      </c>
      <c r="U2825" s="250">
        <f>'MMA Rev-Exp Region 9'!S$24</f>
        <v>0</v>
      </c>
      <c r="V2825" s="250">
        <f>'MMA Rev-Exp Region 9'!T$24</f>
        <v>0</v>
      </c>
      <c r="W2825" s="250">
        <f>'MMA Rev-Exp Region 9'!U$24</f>
        <v>0</v>
      </c>
    </row>
    <row r="2826" spans="5:23" x14ac:dyDescent="0.3">
      <c r="E2826" s="243">
        <f>Jurat!I$1</f>
        <v>0</v>
      </c>
      <c r="F2826" s="244">
        <f>Jurat!D$33</f>
        <v>0</v>
      </c>
      <c r="G2826" s="219" t="s">
        <v>553</v>
      </c>
      <c r="H2826" s="244">
        <v>42551</v>
      </c>
      <c r="I2826" s="219" t="s">
        <v>494</v>
      </c>
      <c r="J2826" s="219" t="s">
        <v>626</v>
      </c>
      <c r="K2826" s="219" t="s">
        <v>558</v>
      </c>
      <c r="L2826" s="219" t="s">
        <v>0</v>
      </c>
      <c r="M2826" s="236" t="s">
        <v>108</v>
      </c>
      <c r="N2826" s="228" t="s">
        <v>7</v>
      </c>
      <c r="O2826" s="250">
        <f>'MMA Rev-Exp Region 9'!M$25</f>
        <v>0</v>
      </c>
      <c r="P2826" s="250">
        <f>'MMA Rev-Exp Region 9'!N$25</f>
        <v>0</v>
      </c>
      <c r="Q2826" s="250">
        <f>'MMA Rev-Exp Region 9'!O$25</f>
        <v>0</v>
      </c>
      <c r="R2826" s="250">
        <f>'MMA Rev-Exp Region 9'!P$25</f>
        <v>0</v>
      </c>
      <c r="S2826" s="250">
        <f>'MMA Rev-Exp Region 9'!Q$25</f>
        <v>0</v>
      </c>
      <c r="T2826" s="250">
        <f>'MMA Rev-Exp Region 9'!R$25</f>
        <v>0</v>
      </c>
      <c r="U2826" s="250">
        <f>'MMA Rev-Exp Region 9'!S$25</f>
        <v>0</v>
      </c>
      <c r="V2826" s="250">
        <f>'MMA Rev-Exp Region 9'!T$25</f>
        <v>0</v>
      </c>
      <c r="W2826" s="250">
        <f>'MMA Rev-Exp Region 9'!U$25</f>
        <v>0</v>
      </c>
    </row>
    <row r="2827" spans="5:23" x14ac:dyDescent="0.3">
      <c r="E2827" s="243">
        <f>Jurat!I$1</f>
        <v>0</v>
      </c>
      <c r="F2827" s="244">
        <f>Jurat!D$33</f>
        <v>0</v>
      </c>
      <c r="G2827" s="219" t="s">
        <v>553</v>
      </c>
      <c r="H2827" s="244">
        <v>42551</v>
      </c>
      <c r="I2827" s="219" t="s">
        <v>494</v>
      </c>
      <c r="J2827" s="219" t="s">
        <v>626</v>
      </c>
      <c r="K2827" s="219" t="s">
        <v>558</v>
      </c>
      <c r="L2827" s="219" t="s">
        <v>0</v>
      </c>
      <c r="M2827" s="236" t="s">
        <v>167</v>
      </c>
      <c r="N2827" s="228" t="s">
        <v>565</v>
      </c>
      <c r="O2827" s="250">
        <f>'MMA Rev-Exp Region 9'!M$26</f>
        <v>0</v>
      </c>
      <c r="P2827" s="250">
        <f>'MMA Rev-Exp Region 9'!N$26</f>
        <v>0</v>
      </c>
      <c r="Q2827" s="250">
        <f>'MMA Rev-Exp Region 9'!O$26</f>
        <v>0</v>
      </c>
      <c r="R2827" s="250">
        <f>'MMA Rev-Exp Region 9'!P$26</f>
        <v>0</v>
      </c>
      <c r="S2827" s="250">
        <f>'MMA Rev-Exp Region 9'!Q$26</f>
        <v>0</v>
      </c>
      <c r="T2827" s="250">
        <f>'MMA Rev-Exp Region 9'!R$26</f>
        <v>0</v>
      </c>
      <c r="U2827" s="250">
        <f>'MMA Rev-Exp Region 9'!S$26</f>
        <v>0</v>
      </c>
      <c r="V2827" s="250">
        <f>'MMA Rev-Exp Region 9'!T$26</f>
        <v>0</v>
      </c>
      <c r="W2827" s="250">
        <f>'MMA Rev-Exp Region 9'!U$26</f>
        <v>0</v>
      </c>
    </row>
    <row r="2828" spans="5:23" x14ac:dyDescent="0.3">
      <c r="E2828" s="243">
        <f>Jurat!I$1</f>
        <v>0</v>
      </c>
      <c r="F2828" s="244">
        <f>Jurat!D$33</f>
        <v>0</v>
      </c>
      <c r="G2828" s="219" t="s">
        <v>553</v>
      </c>
      <c r="H2828" s="244">
        <v>42551</v>
      </c>
      <c r="I2828" s="219" t="s">
        <v>494</v>
      </c>
      <c r="J2828" s="219" t="s">
        <v>626</v>
      </c>
      <c r="K2828" s="219" t="s">
        <v>558</v>
      </c>
      <c r="L2828" s="219" t="s">
        <v>60</v>
      </c>
      <c r="M2828" s="236">
        <v>3.1</v>
      </c>
      <c r="N2828" s="229" t="s">
        <v>37</v>
      </c>
      <c r="O2828" s="250">
        <f>'MMA Rev-Exp Region 9'!M$28</f>
        <v>0</v>
      </c>
      <c r="P2828" s="250">
        <f>'MMA Rev-Exp Region 9'!N$28</f>
        <v>0</v>
      </c>
      <c r="Q2828" s="250">
        <f>'MMA Rev-Exp Region 9'!O$28</f>
        <v>0</v>
      </c>
      <c r="R2828" s="250">
        <f>'MMA Rev-Exp Region 9'!P$28</f>
        <v>0</v>
      </c>
      <c r="S2828" s="250">
        <f>'MMA Rev-Exp Region 9'!Q$28</f>
        <v>0</v>
      </c>
      <c r="T2828" s="250">
        <f>'MMA Rev-Exp Region 9'!R$28</f>
        <v>0</v>
      </c>
      <c r="U2828" s="250">
        <f>'MMA Rev-Exp Region 9'!S$28</f>
        <v>0</v>
      </c>
      <c r="V2828" s="250">
        <f>'MMA Rev-Exp Region 9'!T$28</f>
        <v>0</v>
      </c>
      <c r="W2828" s="250">
        <f>'MMA Rev-Exp Region 9'!U$28</f>
        <v>0</v>
      </c>
    </row>
    <row r="2829" spans="5:23" x14ac:dyDescent="0.3">
      <c r="E2829" s="243">
        <f>Jurat!I$1</f>
        <v>0</v>
      </c>
      <c r="F2829" s="244">
        <f>Jurat!D$33</f>
        <v>0</v>
      </c>
      <c r="G2829" s="219" t="s">
        <v>553</v>
      </c>
      <c r="H2829" s="244">
        <v>42551</v>
      </c>
      <c r="I2829" s="219" t="s">
        <v>494</v>
      </c>
      <c r="J2829" s="219" t="s">
        <v>626</v>
      </c>
      <c r="K2829" s="219" t="s">
        <v>558</v>
      </c>
      <c r="L2829" s="219" t="s">
        <v>60</v>
      </c>
      <c r="M2829" s="236">
        <v>3.2</v>
      </c>
      <c r="N2829" s="229" t="s">
        <v>38</v>
      </c>
      <c r="O2829" s="250">
        <f>'MMA Rev-Exp Region 9'!M$29</f>
        <v>0</v>
      </c>
      <c r="P2829" s="250">
        <f>'MMA Rev-Exp Region 9'!N$29</f>
        <v>0</v>
      </c>
      <c r="Q2829" s="250">
        <f>'MMA Rev-Exp Region 9'!O$29</f>
        <v>0</v>
      </c>
      <c r="R2829" s="250">
        <f>'MMA Rev-Exp Region 9'!P$29</f>
        <v>0</v>
      </c>
      <c r="S2829" s="250">
        <f>'MMA Rev-Exp Region 9'!Q$29</f>
        <v>0</v>
      </c>
      <c r="T2829" s="250">
        <f>'MMA Rev-Exp Region 9'!R$29</f>
        <v>0</v>
      </c>
      <c r="U2829" s="250">
        <f>'MMA Rev-Exp Region 9'!S$29</f>
        <v>0</v>
      </c>
      <c r="V2829" s="250">
        <f>'MMA Rev-Exp Region 9'!T$29</f>
        <v>0</v>
      </c>
      <c r="W2829" s="250">
        <f>'MMA Rev-Exp Region 9'!U$29</f>
        <v>0</v>
      </c>
    </row>
    <row r="2830" spans="5:23" x14ac:dyDescent="0.3">
      <c r="E2830" s="243">
        <f>Jurat!I$1</f>
        <v>0</v>
      </c>
      <c r="F2830" s="244">
        <f>Jurat!D$33</f>
        <v>0</v>
      </c>
      <c r="G2830" s="219" t="s">
        <v>553</v>
      </c>
      <c r="H2830" s="244">
        <v>42551</v>
      </c>
      <c r="I2830" s="219" t="s">
        <v>494</v>
      </c>
      <c r="J2830" s="219" t="s">
        <v>626</v>
      </c>
      <c r="K2830" s="219" t="s">
        <v>558</v>
      </c>
      <c r="L2830" s="219" t="s">
        <v>60</v>
      </c>
      <c r="M2830" s="236">
        <v>3.3</v>
      </c>
      <c r="N2830" s="229" t="s">
        <v>61</v>
      </c>
      <c r="O2830" s="250">
        <f>'MMA Rev-Exp Region 9'!M$30</f>
        <v>0</v>
      </c>
      <c r="P2830" s="250">
        <f>'MMA Rev-Exp Region 9'!N$30</f>
        <v>0</v>
      </c>
      <c r="Q2830" s="250">
        <f>'MMA Rev-Exp Region 9'!O$30</f>
        <v>0</v>
      </c>
      <c r="R2830" s="250">
        <f>'MMA Rev-Exp Region 9'!P$30</f>
        <v>0</v>
      </c>
      <c r="S2830" s="250">
        <f>'MMA Rev-Exp Region 9'!Q$30</f>
        <v>0</v>
      </c>
      <c r="T2830" s="250">
        <f>'MMA Rev-Exp Region 9'!R$30</f>
        <v>0</v>
      </c>
      <c r="U2830" s="250">
        <f>'MMA Rev-Exp Region 9'!S$30</f>
        <v>0</v>
      </c>
      <c r="V2830" s="250">
        <f>'MMA Rev-Exp Region 9'!T$30</f>
        <v>0</v>
      </c>
      <c r="W2830" s="250">
        <f>'MMA Rev-Exp Region 9'!U$30</f>
        <v>0</v>
      </c>
    </row>
    <row r="2831" spans="5:23" x14ac:dyDescent="0.3">
      <c r="E2831" s="243">
        <f>Jurat!I$1</f>
        <v>0</v>
      </c>
      <c r="F2831" s="244">
        <f>Jurat!D$33</f>
        <v>0</v>
      </c>
      <c r="G2831" s="219" t="s">
        <v>553</v>
      </c>
      <c r="H2831" s="244">
        <v>42551</v>
      </c>
      <c r="I2831" s="219" t="s">
        <v>494</v>
      </c>
      <c r="J2831" s="219" t="s">
        <v>626</v>
      </c>
      <c r="K2831" s="219" t="s">
        <v>558</v>
      </c>
      <c r="L2831" s="219" t="s">
        <v>60</v>
      </c>
      <c r="M2831" s="236" t="s">
        <v>49</v>
      </c>
      <c r="N2831" s="229" t="s">
        <v>168</v>
      </c>
      <c r="O2831" s="250">
        <f>'MMA Rev-Exp Region 9'!M$31</f>
        <v>0</v>
      </c>
      <c r="P2831" s="250">
        <f>'MMA Rev-Exp Region 9'!N$31</f>
        <v>0</v>
      </c>
      <c r="Q2831" s="250">
        <f>'MMA Rev-Exp Region 9'!O$31</f>
        <v>0</v>
      </c>
      <c r="R2831" s="250">
        <f>'MMA Rev-Exp Region 9'!P$31</f>
        <v>0</v>
      </c>
      <c r="S2831" s="250">
        <f>'MMA Rev-Exp Region 9'!Q$31</f>
        <v>0</v>
      </c>
      <c r="T2831" s="250">
        <f>'MMA Rev-Exp Region 9'!R$31</f>
        <v>0</v>
      </c>
      <c r="U2831" s="250">
        <f>'MMA Rev-Exp Region 9'!S$31</f>
        <v>0</v>
      </c>
      <c r="V2831" s="250">
        <f>'MMA Rev-Exp Region 9'!T$31</f>
        <v>0</v>
      </c>
      <c r="W2831" s="250">
        <f>'MMA Rev-Exp Region 9'!U$31</f>
        <v>0</v>
      </c>
    </row>
    <row r="2832" spans="5:23" x14ac:dyDescent="0.3">
      <c r="E2832" s="243">
        <f>Jurat!I$1</f>
        <v>0</v>
      </c>
      <c r="F2832" s="244">
        <f>Jurat!D$33</f>
        <v>0</v>
      </c>
      <c r="G2832" s="219" t="s">
        <v>553</v>
      </c>
      <c r="H2832" s="244">
        <v>42551</v>
      </c>
      <c r="I2832" s="219" t="s">
        <v>494</v>
      </c>
      <c r="J2832" s="219" t="s">
        <v>626</v>
      </c>
      <c r="K2832" s="219" t="s">
        <v>558</v>
      </c>
      <c r="L2832" s="219" t="s">
        <v>60</v>
      </c>
      <c r="M2832" s="236" t="s">
        <v>46</v>
      </c>
      <c r="N2832" s="229" t="s">
        <v>59</v>
      </c>
      <c r="O2832" s="250">
        <f>'MMA Rev-Exp Region 9'!M$32</f>
        <v>0</v>
      </c>
      <c r="P2832" s="250">
        <f>'MMA Rev-Exp Region 9'!N$32</f>
        <v>0</v>
      </c>
      <c r="Q2832" s="250">
        <f>'MMA Rev-Exp Region 9'!O$32</f>
        <v>0</v>
      </c>
      <c r="R2832" s="250">
        <f>'MMA Rev-Exp Region 9'!P$32</f>
        <v>0</v>
      </c>
      <c r="S2832" s="250">
        <f>'MMA Rev-Exp Region 9'!Q$32</f>
        <v>0</v>
      </c>
      <c r="T2832" s="250">
        <f>'MMA Rev-Exp Region 9'!R$32</f>
        <v>0</v>
      </c>
      <c r="U2832" s="250">
        <f>'MMA Rev-Exp Region 9'!S$32</f>
        <v>0</v>
      </c>
      <c r="V2832" s="250">
        <f>'MMA Rev-Exp Region 9'!T$32</f>
        <v>0</v>
      </c>
      <c r="W2832" s="250">
        <f>'MMA Rev-Exp Region 9'!U$32</f>
        <v>0</v>
      </c>
    </row>
    <row r="2833" spans="5:23" x14ac:dyDescent="0.3">
      <c r="E2833" s="243">
        <f>Jurat!I$1</f>
        <v>0</v>
      </c>
      <c r="F2833" s="244">
        <f>Jurat!D$33</f>
        <v>0</v>
      </c>
      <c r="G2833" s="219" t="s">
        <v>553</v>
      </c>
      <c r="H2833" s="244">
        <v>42551</v>
      </c>
      <c r="I2833" s="219" t="s">
        <v>494</v>
      </c>
      <c r="J2833" s="219" t="s">
        <v>626</v>
      </c>
      <c r="K2833" s="219" t="s">
        <v>558</v>
      </c>
      <c r="L2833" s="219" t="s">
        <v>60</v>
      </c>
      <c r="M2833" s="236" t="s">
        <v>47</v>
      </c>
      <c r="N2833" s="229" t="s">
        <v>169</v>
      </c>
      <c r="O2833" s="250">
        <f>'MMA Rev-Exp Region 9'!M$33</f>
        <v>0</v>
      </c>
      <c r="P2833" s="250">
        <f>'MMA Rev-Exp Region 9'!N$33</f>
        <v>0</v>
      </c>
      <c r="Q2833" s="250">
        <f>'MMA Rev-Exp Region 9'!O$33</f>
        <v>0</v>
      </c>
      <c r="R2833" s="250">
        <f>'MMA Rev-Exp Region 9'!P$33</f>
        <v>0</v>
      </c>
      <c r="S2833" s="250">
        <f>'MMA Rev-Exp Region 9'!Q$33</f>
        <v>0</v>
      </c>
      <c r="T2833" s="250">
        <f>'MMA Rev-Exp Region 9'!R$33</f>
        <v>0</v>
      </c>
      <c r="U2833" s="250">
        <f>'MMA Rev-Exp Region 9'!S$33</f>
        <v>0</v>
      </c>
      <c r="V2833" s="250">
        <f>'MMA Rev-Exp Region 9'!T$33</f>
        <v>0</v>
      </c>
      <c r="W2833" s="250">
        <f>'MMA Rev-Exp Region 9'!U$33</f>
        <v>0</v>
      </c>
    </row>
    <row r="2834" spans="5:23" x14ac:dyDescent="0.3">
      <c r="E2834" s="243">
        <f>Jurat!I$1</f>
        <v>0</v>
      </c>
      <c r="F2834" s="244">
        <f>Jurat!D$33</f>
        <v>0</v>
      </c>
      <c r="G2834" s="219" t="s">
        <v>553</v>
      </c>
      <c r="H2834" s="244">
        <v>42551</v>
      </c>
      <c r="I2834" s="219" t="s">
        <v>494</v>
      </c>
      <c r="J2834" s="219" t="s">
        <v>626</v>
      </c>
      <c r="K2834" s="219" t="s">
        <v>558</v>
      </c>
      <c r="L2834" s="219" t="s">
        <v>60</v>
      </c>
      <c r="M2834" s="236" t="s">
        <v>48</v>
      </c>
      <c r="N2834" s="229" t="s">
        <v>578</v>
      </c>
      <c r="O2834" s="250">
        <f>'MMA Rev-Exp Region 9'!M$34</f>
        <v>0</v>
      </c>
      <c r="P2834" s="250">
        <f>'MMA Rev-Exp Region 9'!N$34</f>
        <v>0</v>
      </c>
      <c r="Q2834" s="250">
        <f>'MMA Rev-Exp Region 9'!O$34</f>
        <v>0</v>
      </c>
      <c r="R2834" s="250">
        <f>'MMA Rev-Exp Region 9'!P$34</f>
        <v>0</v>
      </c>
      <c r="S2834" s="250">
        <f>'MMA Rev-Exp Region 9'!Q$34</f>
        <v>0</v>
      </c>
      <c r="T2834" s="250">
        <f>'MMA Rev-Exp Region 9'!R$34</f>
        <v>0</v>
      </c>
      <c r="U2834" s="250">
        <f>'MMA Rev-Exp Region 9'!S$34</f>
        <v>0</v>
      </c>
      <c r="V2834" s="250">
        <f>'MMA Rev-Exp Region 9'!T$34</f>
        <v>0</v>
      </c>
      <c r="W2834" s="250">
        <f>'MMA Rev-Exp Region 9'!U$34</f>
        <v>0</v>
      </c>
    </row>
    <row r="2835" spans="5:23" x14ac:dyDescent="0.3">
      <c r="E2835" s="243">
        <f>Jurat!I$1</f>
        <v>0</v>
      </c>
      <c r="F2835" s="244">
        <f>Jurat!D$33</f>
        <v>0</v>
      </c>
      <c r="G2835" s="219" t="s">
        <v>553</v>
      </c>
      <c r="H2835" s="244">
        <v>42551</v>
      </c>
      <c r="I2835" s="219" t="s">
        <v>494</v>
      </c>
      <c r="J2835" s="219" t="s">
        <v>626</v>
      </c>
      <c r="K2835" s="219" t="s">
        <v>558</v>
      </c>
      <c r="L2835" s="219" t="s">
        <v>26</v>
      </c>
      <c r="M2835" s="236">
        <v>4.0999999999999996</v>
      </c>
      <c r="N2835" s="240" t="s">
        <v>26</v>
      </c>
      <c r="O2835" s="250">
        <f>'MMA Rev-Exp Region 9'!M$36</f>
        <v>0</v>
      </c>
      <c r="P2835" s="250">
        <f>'MMA Rev-Exp Region 9'!N$36</f>
        <v>0</v>
      </c>
      <c r="Q2835" s="250">
        <f>'MMA Rev-Exp Region 9'!O$36</f>
        <v>0</v>
      </c>
      <c r="R2835" s="250">
        <f>'MMA Rev-Exp Region 9'!P$36</f>
        <v>0</v>
      </c>
      <c r="S2835" s="250">
        <f>'MMA Rev-Exp Region 9'!Q$36</f>
        <v>0</v>
      </c>
      <c r="T2835" s="250">
        <f>'MMA Rev-Exp Region 9'!R$36</f>
        <v>0</v>
      </c>
      <c r="U2835" s="250">
        <f>'MMA Rev-Exp Region 9'!S$36</f>
        <v>0</v>
      </c>
      <c r="V2835" s="250">
        <f>'MMA Rev-Exp Region 9'!T$36</f>
        <v>0</v>
      </c>
      <c r="W2835" s="250">
        <f>'MMA Rev-Exp Region 9'!U$36</f>
        <v>0</v>
      </c>
    </row>
    <row r="2836" spans="5:23" x14ac:dyDescent="0.3">
      <c r="E2836" s="243">
        <f>Jurat!I$1</f>
        <v>0</v>
      </c>
      <c r="F2836" s="244">
        <f>Jurat!D$33</f>
        <v>0</v>
      </c>
      <c r="G2836" s="219" t="s">
        <v>553</v>
      </c>
      <c r="H2836" s="244">
        <v>42551</v>
      </c>
      <c r="I2836" s="219" t="s">
        <v>494</v>
      </c>
      <c r="J2836" s="219" t="s">
        <v>626</v>
      </c>
      <c r="K2836" s="219" t="s">
        <v>558</v>
      </c>
      <c r="L2836" s="219" t="s">
        <v>26</v>
      </c>
      <c r="M2836" s="236" t="s">
        <v>82</v>
      </c>
      <c r="N2836" s="241" t="s">
        <v>219</v>
      </c>
      <c r="O2836" s="250">
        <f>'MMA Rev-Exp Region 9'!M$37</f>
        <v>0</v>
      </c>
      <c r="P2836" s="250">
        <f>'MMA Rev-Exp Region 9'!N$37</f>
        <v>0</v>
      </c>
      <c r="Q2836" s="250">
        <f>'MMA Rev-Exp Region 9'!O$37</f>
        <v>0</v>
      </c>
      <c r="R2836" s="250">
        <f>'MMA Rev-Exp Region 9'!P$37</f>
        <v>0</v>
      </c>
      <c r="S2836" s="250">
        <f>'MMA Rev-Exp Region 9'!Q$37</f>
        <v>0</v>
      </c>
      <c r="T2836" s="250">
        <f>'MMA Rev-Exp Region 9'!R$37</f>
        <v>0</v>
      </c>
      <c r="U2836" s="250">
        <f>'MMA Rev-Exp Region 9'!S$37</f>
        <v>0</v>
      </c>
      <c r="V2836" s="250">
        <f>'MMA Rev-Exp Region 9'!T$37</f>
        <v>0</v>
      </c>
      <c r="W2836" s="250">
        <f>'MMA Rev-Exp Region 9'!U$37</f>
        <v>0</v>
      </c>
    </row>
    <row r="2837" spans="5:23" x14ac:dyDescent="0.3">
      <c r="E2837" s="243">
        <f>Jurat!I$1</f>
        <v>0</v>
      </c>
      <c r="F2837" s="244">
        <f>Jurat!D$33</f>
        <v>0</v>
      </c>
      <c r="G2837" s="219" t="s">
        <v>553</v>
      </c>
      <c r="H2837" s="244">
        <v>42551</v>
      </c>
      <c r="I2837" s="219" t="s">
        <v>494</v>
      </c>
      <c r="J2837" s="219" t="s">
        <v>626</v>
      </c>
      <c r="K2837" s="219" t="s">
        <v>558</v>
      </c>
      <c r="L2837" s="219" t="s">
        <v>26</v>
      </c>
      <c r="M2837" s="237" t="s">
        <v>83</v>
      </c>
      <c r="N2837" s="242" t="s">
        <v>568</v>
      </c>
      <c r="O2837" s="250">
        <f>'MMA Rev-Exp Region 9'!M$38</f>
        <v>0</v>
      </c>
      <c r="P2837" s="250">
        <f>'MMA Rev-Exp Region 9'!N$38</f>
        <v>0</v>
      </c>
      <c r="Q2837" s="250">
        <f>'MMA Rev-Exp Region 9'!O$38</f>
        <v>0</v>
      </c>
      <c r="R2837" s="250">
        <f>'MMA Rev-Exp Region 9'!P$38</f>
        <v>0</v>
      </c>
      <c r="S2837" s="250">
        <f>'MMA Rev-Exp Region 9'!Q$38</f>
        <v>0</v>
      </c>
      <c r="T2837" s="250">
        <f>'MMA Rev-Exp Region 9'!R$38</f>
        <v>0</v>
      </c>
      <c r="U2837" s="250">
        <f>'MMA Rev-Exp Region 9'!S$38</f>
        <v>0</v>
      </c>
      <c r="V2837" s="250">
        <f>'MMA Rev-Exp Region 9'!T$38</f>
        <v>0</v>
      </c>
      <c r="W2837" s="250">
        <f>'MMA Rev-Exp Region 9'!U$38</f>
        <v>0</v>
      </c>
    </row>
    <row r="2838" spans="5:23" x14ac:dyDescent="0.3">
      <c r="E2838" s="243">
        <f>Jurat!I$1</f>
        <v>0</v>
      </c>
      <c r="F2838" s="244">
        <f>Jurat!D$33</f>
        <v>0</v>
      </c>
      <c r="G2838" s="219" t="s">
        <v>553</v>
      </c>
      <c r="H2838" s="244">
        <v>42551</v>
      </c>
      <c r="I2838" s="219" t="s">
        <v>494</v>
      </c>
      <c r="J2838" s="219" t="s">
        <v>626</v>
      </c>
      <c r="K2838" s="219" t="s">
        <v>558</v>
      </c>
      <c r="L2838" s="219" t="s">
        <v>559</v>
      </c>
      <c r="M2838" s="236">
        <v>5.0999999999999996</v>
      </c>
      <c r="N2838" s="240" t="s">
        <v>41</v>
      </c>
      <c r="O2838" s="250">
        <f>'MMA Rev-Exp Region 9'!M$40</f>
        <v>0</v>
      </c>
      <c r="P2838" s="250">
        <f>'MMA Rev-Exp Region 9'!N$40</f>
        <v>0</v>
      </c>
      <c r="Q2838" s="250">
        <f>'MMA Rev-Exp Region 9'!O$40</f>
        <v>0</v>
      </c>
      <c r="R2838" s="250">
        <f>'MMA Rev-Exp Region 9'!P$40</f>
        <v>0</v>
      </c>
      <c r="S2838" s="250">
        <f>'MMA Rev-Exp Region 9'!Q$40</f>
        <v>0</v>
      </c>
      <c r="T2838" s="250">
        <f>'MMA Rev-Exp Region 9'!R$40</f>
        <v>0</v>
      </c>
      <c r="U2838" s="250">
        <f>'MMA Rev-Exp Region 9'!S$40</f>
        <v>0</v>
      </c>
      <c r="V2838" s="250">
        <f>'MMA Rev-Exp Region 9'!T$40</f>
        <v>0</v>
      </c>
      <c r="W2838" s="250">
        <f>'MMA Rev-Exp Region 9'!U$40</f>
        <v>0</v>
      </c>
    </row>
    <row r="2839" spans="5:23" ht="28.8" x14ac:dyDescent="0.3">
      <c r="E2839" s="243">
        <f>Jurat!I$1</f>
        <v>0</v>
      </c>
      <c r="F2839" s="244">
        <f>Jurat!D$33</f>
        <v>0</v>
      </c>
      <c r="G2839" s="219" t="s">
        <v>553</v>
      </c>
      <c r="H2839" s="244">
        <v>42551</v>
      </c>
      <c r="I2839" s="219" t="s">
        <v>494</v>
      </c>
      <c r="J2839" s="219" t="s">
        <v>626</v>
      </c>
      <c r="K2839" s="219" t="s">
        <v>558</v>
      </c>
      <c r="L2839" s="219" t="s">
        <v>559</v>
      </c>
      <c r="M2839" s="236">
        <v>5.2</v>
      </c>
      <c r="N2839" s="240" t="s">
        <v>367</v>
      </c>
      <c r="O2839" s="250">
        <f>'MMA Rev-Exp Region 9'!M$41</f>
        <v>0</v>
      </c>
      <c r="P2839" s="250">
        <f>'MMA Rev-Exp Region 9'!N$41</f>
        <v>0</v>
      </c>
      <c r="Q2839" s="250">
        <f>'MMA Rev-Exp Region 9'!O$41</f>
        <v>0</v>
      </c>
      <c r="R2839" s="250">
        <f>'MMA Rev-Exp Region 9'!P$41</f>
        <v>0</v>
      </c>
      <c r="S2839" s="250">
        <f>'MMA Rev-Exp Region 9'!Q$41</f>
        <v>0</v>
      </c>
      <c r="T2839" s="250">
        <f>'MMA Rev-Exp Region 9'!R$41</f>
        <v>0</v>
      </c>
      <c r="U2839" s="250">
        <f>'MMA Rev-Exp Region 9'!S$41</f>
        <v>0</v>
      </c>
      <c r="V2839" s="250">
        <f>'MMA Rev-Exp Region 9'!T$41</f>
        <v>0</v>
      </c>
      <c r="W2839" s="250">
        <f>'MMA Rev-Exp Region 9'!U$41</f>
        <v>0</v>
      </c>
    </row>
    <row r="2840" spans="5:23" ht="28.8" x14ac:dyDescent="0.3">
      <c r="E2840" s="243">
        <f>Jurat!I$1</f>
        <v>0</v>
      </c>
      <c r="F2840" s="244">
        <f>Jurat!D$33</f>
        <v>0</v>
      </c>
      <c r="G2840" s="219" t="s">
        <v>553</v>
      </c>
      <c r="H2840" s="244">
        <v>42551</v>
      </c>
      <c r="I2840" s="219" t="s">
        <v>494</v>
      </c>
      <c r="J2840" s="219" t="s">
        <v>626</v>
      </c>
      <c r="K2840" s="219" t="s">
        <v>558</v>
      </c>
      <c r="L2840" s="219" t="s">
        <v>559</v>
      </c>
      <c r="M2840" s="236">
        <v>5.3</v>
      </c>
      <c r="N2840" s="240" t="s">
        <v>368</v>
      </c>
      <c r="O2840" s="250">
        <f>'MMA Rev-Exp Region 9'!M$42</f>
        <v>0</v>
      </c>
      <c r="P2840" s="250">
        <f>'MMA Rev-Exp Region 9'!N$42</f>
        <v>0</v>
      </c>
      <c r="Q2840" s="250">
        <f>'MMA Rev-Exp Region 9'!O$42</f>
        <v>0</v>
      </c>
      <c r="R2840" s="250">
        <f>'MMA Rev-Exp Region 9'!P$42</f>
        <v>0</v>
      </c>
      <c r="S2840" s="250">
        <f>'MMA Rev-Exp Region 9'!Q$42</f>
        <v>0</v>
      </c>
      <c r="T2840" s="250">
        <f>'MMA Rev-Exp Region 9'!R$42</f>
        <v>0</v>
      </c>
      <c r="U2840" s="250">
        <f>'MMA Rev-Exp Region 9'!S$42</f>
        <v>0</v>
      </c>
      <c r="V2840" s="250">
        <f>'MMA Rev-Exp Region 9'!T$42</f>
        <v>0</v>
      </c>
      <c r="W2840" s="250">
        <f>'MMA Rev-Exp Region 9'!U$42</f>
        <v>0</v>
      </c>
    </row>
    <row r="2841" spans="5:23" x14ac:dyDescent="0.3">
      <c r="E2841" s="243">
        <f>Jurat!I$1</f>
        <v>0</v>
      </c>
      <c r="F2841" s="244">
        <f>Jurat!D$33</f>
        <v>0</v>
      </c>
      <c r="G2841" s="219" t="s">
        <v>553</v>
      </c>
      <c r="H2841" s="244">
        <v>42551</v>
      </c>
      <c r="I2841" s="219" t="s">
        <v>494</v>
      </c>
      <c r="J2841" s="219" t="s">
        <v>626</v>
      </c>
      <c r="K2841" s="219" t="s">
        <v>558</v>
      </c>
      <c r="L2841" s="219" t="s">
        <v>559</v>
      </c>
      <c r="M2841" s="236" t="s">
        <v>89</v>
      </c>
      <c r="N2841" s="240" t="s">
        <v>569</v>
      </c>
      <c r="O2841" s="250">
        <f>'MMA Rev-Exp Region 9'!M$43</f>
        <v>0</v>
      </c>
      <c r="P2841" s="250">
        <f>'MMA Rev-Exp Region 9'!N$43</f>
        <v>0</v>
      </c>
      <c r="Q2841" s="250">
        <f>'MMA Rev-Exp Region 9'!O$43</f>
        <v>0</v>
      </c>
      <c r="R2841" s="250">
        <f>'MMA Rev-Exp Region 9'!P$43</f>
        <v>0</v>
      </c>
      <c r="S2841" s="250">
        <f>'MMA Rev-Exp Region 9'!Q$43</f>
        <v>0</v>
      </c>
      <c r="T2841" s="250">
        <f>'MMA Rev-Exp Region 9'!R$43</f>
        <v>0</v>
      </c>
      <c r="U2841" s="250">
        <f>'MMA Rev-Exp Region 9'!S$43</f>
        <v>0</v>
      </c>
      <c r="V2841" s="250">
        <f>'MMA Rev-Exp Region 9'!T$43</f>
        <v>0</v>
      </c>
      <c r="W2841" s="250">
        <f>'MMA Rev-Exp Region 9'!U$43</f>
        <v>0</v>
      </c>
    </row>
    <row r="2842" spans="5:23" x14ac:dyDescent="0.3">
      <c r="E2842" s="243">
        <f>Jurat!I$1</f>
        <v>0</v>
      </c>
      <c r="F2842" s="244">
        <f>Jurat!D$33</f>
        <v>0</v>
      </c>
      <c r="G2842" s="219" t="s">
        <v>553</v>
      </c>
      <c r="H2842" s="244">
        <v>42551</v>
      </c>
      <c r="I2842" s="219" t="s">
        <v>494</v>
      </c>
      <c r="J2842" s="219" t="s">
        <v>626</v>
      </c>
      <c r="K2842" s="219" t="s">
        <v>558</v>
      </c>
      <c r="L2842" s="219" t="s">
        <v>560</v>
      </c>
      <c r="M2842" s="236">
        <v>6.1</v>
      </c>
      <c r="N2842" s="240" t="s">
        <v>20</v>
      </c>
      <c r="O2842" s="250">
        <f>'MMA Rev-Exp Region 9'!M$45</f>
        <v>0</v>
      </c>
      <c r="P2842" s="250">
        <f>'MMA Rev-Exp Region 9'!N$45</f>
        <v>0</v>
      </c>
      <c r="Q2842" s="250">
        <f>'MMA Rev-Exp Region 9'!O$45</f>
        <v>0</v>
      </c>
      <c r="R2842" s="250">
        <f>'MMA Rev-Exp Region 9'!P$45</f>
        <v>0</v>
      </c>
      <c r="S2842" s="250">
        <f>'MMA Rev-Exp Region 9'!Q$45</f>
        <v>0</v>
      </c>
      <c r="T2842" s="250">
        <f>'MMA Rev-Exp Region 9'!R$45</f>
        <v>0</v>
      </c>
      <c r="U2842" s="250">
        <f>'MMA Rev-Exp Region 9'!S$45</f>
        <v>0</v>
      </c>
      <c r="V2842" s="250">
        <f>'MMA Rev-Exp Region 9'!T$45</f>
        <v>0</v>
      </c>
      <c r="W2842" s="250">
        <f>'MMA Rev-Exp Region 9'!U$45</f>
        <v>0</v>
      </c>
    </row>
    <row r="2843" spans="5:23" x14ac:dyDescent="0.3">
      <c r="E2843" s="243">
        <f>Jurat!I$1</f>
        <v>0</v>
      </c>
      <c r="F2843" s="244">
        <f>Jurat!D$33</f>
        <v>0</v>
      </c>
      <c r="G2843" s="219" t="s">
        <v>553</v>
      </c>
      <c r="H2843" s="244">
        <v>42551</v>
      </c>
      <c r="I2843" s="219" t="s">
        <v>494</v>
      </c>
      <c r="J2843" s="219" t="s">
        <v>626</v>
      </c>
      <c r="K2843" s="219" t="s">
        <v>558</v>
      </c>
      <c r="L2843" s="219" t="s">
        <v>560</v>
      </c>
      <c r="M2843" s="236">
        <v>6.2</v>
      </c>
      <c r="N2843" s="240" t="s">
        <v>21</v>
      </c>
      <c r="O2843" s="250">
        <f>'MMA Rev-Exp Region 9'!M$46</f>
        <v>0</v>
      </c>
      <c r="P2843" s="250">
        <f>'MMA Rev-Exp Region 9'!N$46</f>
        <v>0</v>
      </c>
      <c r="Q2843" s="250">
        <f>'MMA Rev-Exp Region 9'!O$46</f>
        <v>0</v>
      </c>
      <c r="R2843" s="250">
        <f>'MMA Rev-Exp Region 9'!P$46</f>
        <v>0</v>
      </c>
      <c r="S2843" s="250">
        <f>'MMA Rev-Exp Region 9'!Q$46</f>
        <v>0</v>
      </c>
      <c r="T2843" s="250">
        <f>'MMA Rev-Exp Region 9'!R$46</f>
        <v>0</v>
      </c>
      <c r="U2843" s="250">
        <f>'MMA Rev-Exp Region 9'!S$46</f>
        <v>0</v>
      </c>
      <c r="V2843" s="250">
        <f>'MMA Rev-Exp Region 9'!T$46</f>
        <v>0</v>
      </c>
      <c r="W2843" s="250">
        <f>'MMA Rev-Exp Region 9'!U$46</f>
        <v>0</v>
      </c>
    </row>
    <row r="2844" spans="5:23" x14ac:dyDescent="0.3">
      <c r="E2844" s="243">
        <f>Jurat!I$1</f>
        <v>0</v>
      </c>
      <c r="F2844" s="244">
        <f>Jurat!D$33</f>
        <v>0</v>
      </c>
      <c r="G2844" s="219" t="s">
        <v>553</v>
      </c>
      <c r="H2844" s="244">
        <v>42551</v>
      </c>
      <c r="I2844" s="219" t="s">
        <v>494</v>
      </c>
      <c r="J2844" s="219" t="s">
        <v>626</v>
      </c>
      <c r="K2844" s="219" t="s">
        <v>558</v>
      </c>
      <c r="L2844" s="219" t="s">
        <v>560</v>
      </c>
      <c r="M2844" s="236">
        <v>6.3</v>
      </c>
      <c r="N2844" s="240" t="s">
        <v>220</v>
      </c>
      <c r="O2844" s="250">
        <f>'MMA Rev-Exp Region 9'!M$47</f>
        <v>0</v>
      </c>
      <c r="P2844" s="250">
        <f>'MMA Rev-Exp Region 9'!N$47</f>
        <v>0</v>
      </c>
      <c r="Q2844" s="250">
        <f>'MMA Rev-Exp Region 9'!O$47</f>
        <v>0</v>
      </c>
      <c r="R2844" s="250">
        <f>'MMA Rev-Exp Region 9'!P$47</f>
        <v>0</v>
      </c>
      <c r="S2844" s="250">
        <f>'MMA Rev-Exp Region 9'!Q$47</f>
        <v>0</v>
      </c>
      <c r="T2844" s="250">
        <f>'MMA Rev-Exp Region 9'!R$47</f>
        <v>0</v>
      </c>
      <c r="U2844" s="250">
        <f>'MMA Rev-Exp Region 9'!S$47</f>
        <v>0</v>
      </c>
      <c r="V2844" s="250">
        <f>'MMA Rev-Exp Region 9'!T$47</f>
        <v>0</v>
      </c>
      <c r="W2844" s="250">
        <f>'MMA Rev-Exp Region 9'!U$47</f>
        <v>0</v>
      </c>
    </row>
    <row r="2845" spans="5:23" x14ac:dyDescent="0.3">
      <c r="E2845" s="243">
        <f>Jurat!I$1</f>
        <v>0</v>
      </c>
      <c r="F2845" s="244">
        <f>Jurat!D$33</f>
        <v>0</v>
      </c>
      <c r="G2845" s="219" t="s">
        <v>553</v>
      </c>
      <c r="H2845" s="244">
        <v>42551</v>
      </c>
      <c r="I2845" s="219" t="s">
        <v>494</v>
      </c>
      <c r="J2845" s="219" t="s">
        <v>626</v>
      </c>
      <c r="K2845" s="219" t="s">
        <v>558</v>
      </c>
      <c r="L2845" s="219" t="s">
        <v>560</v>
      </c>
      <c r="M2845" s="236" t="s">
        <v>94</v>
      </c>
      <c r="N2845" s="240" t="s">
        <v>570</v>
      </c>
      <c r="O2845" s="250">
        <f>'MMA Rev-Exp Region 9'!M$48</f>
        <v>0</v>
      </c>
      <c r="P2845" s="250">
        <f>'MMA Rev-Exp Region 9'!N$48</f>
        <v>0</v>
      </c>
      <c r="Q2845" s="250">
        <f>'MMA Rev-Exp Region 9'!O$48</f>
        <v>0</v>
      </c>
      <c r="R2845" s="250">
        <f>'MMA Rev-Exp Region 9'!P$48</f>
        <v>0</v>
      </c>
      <c r="S2845" s="250">
        <f>'MMA Rev-Exp Region 9'!Q$48</f>
        <v>0</v>
      </c>
      <c r="T2845" s="250">
        <f>'MMA Rev-Exp Region 9'!R$48</f>
        <v>0</v>
      </c>
      <c r="U2845" s="250">
        <f>'MMA Rev-Exp Region 9'!S$48</f>
        <v>0</v>
      </c>
      <c r="V2845" s="250">
        <f>'MMA Rev-Exp Region 9'!T$48</f>
        <v>0</v>
      </c>
      <c r="W2845" s="250">
        <f>'MMA Rev-Exp Region 9'!U$48</f>
        <v>0</v>
      </c>
    </row>
    <row r="2846" spans="5:23" x14ac:dyDescent="0.3">
      <c r="E2846" s="243">
        <f>Jurat!I$1</f>
        <v>0</v>
      </c>
      <c r="F2846" s="244">
        <f>Jurat!D$33</f>
        <v>0</v>
      </c>
      <c r="G2846" s="219" t="s">
        <v>553</v>
      </c>
      <c r="H2846" s="244">
        <v>42551</v>
      </c>
      <c r="I2846" s="219" t="s">
        <v>494</v>
      </c>
      <c r="J2846" s="219" t="s">
        <v>626</v>
      </c>
      <c r="K2846" s="219" t="s">
        <v>558</v>
      </c>
      <c r="L2846" s="219" t="s">
        <v>561</v>
      </c>
      <c r="M2846" s="236">
        <v>7.1</v>
      </c>
      <c r="N2846" s="240" t="s">
        <v>22</v>
      </c>
      <c r="O2846" s="250">
        <f>'MMA Rev-Exp Region 9'!M$50</f>
        <v>0</v>
      </c>
      <c r="P2846" s="250">
        <f>'MMA Rev-Exp Region 9'!N$50</f>
        <v>0</v>
      </c>
      <c r="Q2846" s="250">
        <f>'MMA Rev-Exp Region 9'!O$50</f>
        <v>0</v>
      </c>
      <c r="R2846" s="250">
        <f>'MMA Rev-Exp Region 9'!P$50</f>
        <v>0</v>
      </c>
      <c r="S2846" s="250">
        <f>'MMA Rev-Exp Region 9'!Q$50</f>
        <v>0</v>
      </c>
      <c r="T2846" s="250">
        <f>'MMA Rev-Exp Region 9'!R$50</f>
        <v>0</v>
      </c>
      <c r="U2846" s="250">
        <f>'MMA Rev-Exp Region 9'!S$50</f>
        <v>0</v>
      </c>
      <c r="V2846" s="250">
        <f>'MMA Rev-Exp Region 9'!T$50</f>
        <v>0</v>
      </c>
      <c r="W2846" s="250">
        <f>'MMA Rev-Exp Region 9'!U$50</f>
        <v>0</v>
      </c>
    </row>
    <row r="2847" spans="5:23" x14ac:dyDescent="0.3">
      <c r="E2847" s="243">
        <f>Jurat!I$1</f>
        <v>0</v>
      </c>
      <c r="F2847" s="244">
        <f>Jurat!D$33</f>
        <v>0</v>
      </c>
      <c r="G2847" s="219" t="s">
        <v>553</v>
      </c>
      <c r="H2847" s="244">
        <v>42551</v>
      </c>
      <c r="I2847" s="219" t="s">
        <v>494</v>
      </c>
      <c r="J2847" s="219" t="s">
        <v>626</v>
      </c>
      <c r="K2847" s="219" t="s">
        <v>558</v>
      </c>
      <c r="L2847" s="219" t="s">
        <v>561</v>
      </c>
      <c r="M2847" s="236">
        <v>7.2</v>
      </c>
      <c r="N2847" s="240" t="s">
        <v>23</v>
      </c>
      <c r="O2847" s="250">
        <f>'MMA Rev-Exp Region 9'!M$51</f>
        <v>0</v>
      </c>
      <c r="P2847" s="250">
        <f>'MMA Rev-Exp Region 9'!N$51</f>
        <v>0</v>
      </c>
      <c r="Q2847" s="250">
        <f>'MMA Rev-Exp Region 9'!O$51</f>
        <v>0</v>
      </c>
      <c r="R2847" s="250">
        <f>'MMA Rev-Exp Region 9'!P$51</f>
        <v>0</v>
      </c>
      <c r="S2847" s="250">
        <f>'MMA Rev-Exp Region 9'!Q$51</f>
        <v>0</v>
      </c>
      <c r="T2847" s="250">
        <f>'MMA Rev-Exp Region 9'!R$51</f>
        <v>0</v>
      </c>
      <c r="U2847" s="250">
        <f>'MMA Rev-Exp Region 9'!S$51</f>
        <v>0</v>
      </c>
      <c r="V2847" s="250">
        <f>'MMA Rev-Exp Region 9'!T$51</f>
        <v>0</v>
      </c>
      <c r="W2847" s="250">
        <f>'MMA Rev-Exp Region 9'!U$51</f>
        <v>0</v>
      </c>
    </row>
    <row r="2848" spans="5:23" x14ac:dyDescent="0.3">
      <c r="E2848" s="243">
        <f>Jurat!I$1</f>
        <v>0</v>
      </c>
      <c r="F2848" s="244">
        <f>Jurat!D$33</f>
        <v>0</v>
      </c>
      <c r="G2848" s="219" t="s">
        <v>553</v>
      </c>
      <c r="H2848" s="244">
        <v>42551</v>
      </c>
      <c r="I2848" s="219" t="s">
        <v>494</v>
      </c>
      <c r="J2848" s="219" t="s">
        <v>626</v>
      </c>
      <c r="K2848" s="219" t="s">
        <v>558</v>
      </c>
      <c r="L2848" s="219" t="s">
        <v>561</v>
      </c>
      <c r="M2848" s="236">
        <v>7.3</v>
      </c>
      <c r="N2848" s="240" t="s">
        <v>171</v>
      </c>
      <c r="O2848" s="250">
        <f>'MMA Rev-Exp Region 9'!M$52</f>
        <v>0</v>
      </c>
      <c r="P2848" s="250">
        <f>'MMA Rev-Exp Region 9'!N$52</f>
        <v>0</v>
      </c>
      <c r="Q2848" s="250">
        <f>'MMA Rev-Exp Region 9'!O$52</f>
        <v>0</v>
      </c>
      <c r="R2848" s="250">
        <f>'MMA Rev-Exp Region 9'!P$52</f>
        <v>0</v>
      </c>
      <c r="S2848" s="250">
        <f>'MMA Rev-Exp Region 9'!Q$52</f>
        <v>0</v>
      </c>
      <c r="T2848" s="250">
        <f>'MMA Rev-Exp Region 9'!R$52</f>
        <v>0</v>
      </c>
      <c r="U2848" s="250">
        <f>'MMA Rev-Exp Region 9'!S$52</f>
        <v>0</v>
      </c>
      <c r="V2848" s="250">
        <f>'MMA Rev-Exp Region 9'!T$52</f>
        <v>0</v>
      </c>
      <c r="W2848" s="250">
        <f>'MMA Rev-Exp Region 9'!U$52</f>
        <v>0</v>
      </c>
    </row>
    <row r="2849" spans="5:23" x14ac:dyDescent="0.3">
      <c r="E2849" s="243">
        <f>Jurat!I$1</f>
        <v>0</v>
      </c>
      <c r="F2849" s="244">
        <f>Jurat!D$33</f>
        <v>0</v>
      </c>
      <c r="G2849" s="219" t="s">
        <v>553</v>
      </c>
      <c r="H2849" s="244">
        <v>42551</v>
      </c>
      <c r="I2849" s="219" t="s">
        <v>494</v>
      </c>
      <c r="J2849" s="219" t="s">
        <v>626</v>
      </c>
      <c r="K2849" s="219" t="s">
        <v>558</v>
      </c>
      <c r="L2849" s="219" t="s">
        <v>561</v>
      </c>
      <c r="M2849" s="236" t="s">
        <v>98</v>
      </c>
      <c r="N2849" s="240" t="s">
        <v>571</v>
      </c>
      <c r="O2849" s="250">
        <f>'MMA Rev-Exp Region 9'!M$53</f>
        <v>0</v>
      </c>
      <c r="P2849" s="250">
        <f>'MMA Rev-Exp Region 9'!N$53</f>
        <v>0</v>
      </c>
      <c r="Q2849" s="250">
        <f>'MMA Rev-Exp Region 9'!O$53</f>
        <v>0</v>
      </c>
      <c r="R2849" s="250">
        <f>'MMA Rev-Exp Region 9'!P$53</f>
        <v>0</v>
      </c>
      <c r="S2849" s="250">
        <f>'MMA Rev-Exp Region 9'!Q$53</f>
        <v>0</v>
      </c>
      <c r="T2849" s="250">
        <f>'MMA Rev-Exp Region 9'!R$53</f>
        <v>0</v>
      </c>
      <c r="U2849" s="250">
        <f>'MMA Rev-Exp Region 9'!S$53</f>
        <v>0</v>
      </c>
      <c r="V2849" s="250">
        <f>'MMA Rev-Exp Region 9'!T$53</f>
        <v>0</v>
      </c>
      <c r="W2849" s="250">
        <f>'MMA Rev-Exp Region 9'!U$53</f>
        <v>0</v>
      </c>
    </row>
    <row r="2850" spans="5:23" x14ac:dyDescent="0.3">
      <c r="E2850" s="243">
        <f>Jurat!I$1</f>
        <v>0</v>
      </c>
      <c r="F2850" s="244">
        <f>Jurat!D$33</f>
        <v>0</v>
      </c>
      <c r="G2850" s="219" t="s">
        <v>553</v>
      </c>
      <c r="H2850" s="244">
        <v>42551</v>
      </c>
      <c r="I2850" s="219" t="s">
        <v>494</v>
      </c>
      <c r="J2850" s="219" t="s">
        <v>626</v>
      </c>
      <c r="K2850" s="219" t="s">
        <v>558</v>
      </c>
      <c r="L2850" s="219" t="s">
        <v>562</v>
      </c>
      <c r="M2850" s="236">
        <v>8.1</v>
      </c>
      <c r="N2850" s="229" t="s">
        <v>24</v>
      </c>
      <c r="O2850" s="250">
        <f>'MMA Rev-Exp Region 9'!M$55</f>
        <v>0</v>
      </c>
      <c r="P2850" s="250">
        <f>'MMA Rev-Exp Region 9'!N$55</f>
        <v>0</v>
      </c>
      <c r="Q2850" s="250">
        <f>'MMA Rev-Exp Region 9'!O$55</f>
        <v>0</v>
      </c>
      <c r="R2850" s="250">
        <f>'MMA Rev-Exp Region 9'!P$55</f>
        <v>0</v>
      </c>
      <c r="S2850" s="250">
        <f>'MMA Rev-Exp Region 9'!Q$55</f>
        <v>0</v>
      </c>
      <c r="T2850" s="250">
        <f>'MMA Rev-Exp Region 9'!R$55</f>
        <v>0</v>
      </c>
      <c r="U2850" s="250">
        <f>'MMA Rev-Exp Region 9'!S$55</f>
        <v>0</v>
      </c>
      <c r="V2850" s="250">
        <f>'MMA Rev-Exp Region 9'!T$55</f>
        <v>0</v>
      </c>
      <c r="W2850" s="250">
        <f>'MMA Rev-Exp Region 9'!U$55</f>
        <v>0</v>
      </c>
    </row>
    <row r="2851" spans="5:23" x14ac:dyDescent="0.3">
      <c r="E2851" s="243">
        <f>Jurat!I$1</f>
        <v>0</v>
      </c>
      <c r="F2851" s="244">
        <f>Jurat!D$33</f>
        <v>0</v>
      </c>
      <c r="G2851" s="219" t="s">
        <v>553</v>
      </c>
      <c r="H2851" s="244">
        <v>42551</v>
      </c>
      <c r="I2851" s="219" t="s">
        <v>494</v>
      </c>
      <c r="J2851" s="219" t="s">
        <v>626</v>
      </c>
      <c r="K2851" s="219" t="s">
        <v>558</v>
      </c>
      <c r="L2851" s="219" t="s">
        <v>562</v>
      </c>
      <c r="M2851" s="236" t="s">
        <v>124</v>
      </c>
      <c r="N2851" s="229" t="s">
        <v>557</v>
      </c>
      <c r="O2851" s="250">
        <f>'MMA Rev-Exp Region 9'!M$56</f>
        <v>0</v>
      </c>
      <c r="P2851" s="250">
        <f>'MMA Rev-Exp Region 9'!N$56</f>
        <v>0</v>
      </c>
      <c r="Q2851" s="250">
        <f>'MMA Rev-Exp Region 9'!O$56</f>
        <v>0</v>
      </c>
      <c r="R2851" s="250">
        <f>'MMA Rev-Exp Region 9'!P$56</f>
        <v>0</v>
      </c>
      <c r="S2851" s="250">
        <f>'MMA Rev-Exp Region 9'!Q$56</f>
        <v>0</v>
      </c>
      <c r="T2851" s="250">
        <f>'MMA Rev-Exp Region 9'!R$56</f>
        <v>0</v>
      </c>
      <c r="U2851" s="250">
        <f>'MMA Rev-Exp Region 9'!S$56</f>
        <v>0</v>
      </c>
      <c r="V2851" s="250">
        <f>'MMA Rev-Exp Region 9'!T$56</f>
        <v>0</v>
      </c>
      <c r="W2851" s="250">
        <f>'MMA Rev-Exp Region 9'!U$56</f>
        <v>0</v>
      </c>
    </row>
    <row r="2852" spans="5:23" x14ac:dyDescent="0.3">
      <c r="E2852" s="243">
        <f>Jurat!I$1</f>
        <v>0</v>
      </c>
      <c r="F2852" s="244">
        <f>Jurat!D$33</f>
        <v>0</v>
      </c>
      <c r="G2852" s="219" t="s">
        <v>553</v>
      </c>
      <c r="H2852" s="244">
        <v>42551</v>
      </c>
      <c r="I2852" s="219" t="s">
        <v>494</v>
      </c>
      <c r="J2852" s="219" t="s">
        <v>626</v>
      </c>
      <c r="K2852" s="219" t="s">
        <v>558</v>
      </c>
      <c r="L2852" s="219" t="s">
        <v>562</v>
      </c>
      <c r="M2852" s="236" t="s">
        <v>126</v>
      </c>
      <c r="N2852" s="229" t="s">
        <v>173</v>
      </c>
      <c r="O2852" s="250">
        <f>'MMA Rev-Exp Region 9'!M$57</f>
        <v>0</v>
      </c>
      <c r="P2852" s="250">
        <f>'MMA Rev-Exp Region 9'!N$57</f>
        <v>0</v>
      </c>
      <c r="Q2852" s="250">
        <f>'MMA Rev-Exp Region 9'!O$57</f>
        <v>0</v>
      </c>
      <c r="R2852" s="250">
        <f>'MMA Rev-Exp Region 9'!P$57</f>
        <v>0</v>
      </c>
      <c r="S2852" s="250">
        <f>'MMA Rev-Exp Region 9'!Q$57</f>
        <v>0</v>
      </c>
      <c r="T2852" s="250">
        <f>'MMA Rev-Exp Region 9'!R$57</f>
        <v>0</v>
      </c>
      <c r="U2852" s="250">
        <f>'MMA Rev-Exp Region 9'!S$57</f>
        <v>0</v>
      </c>
      <c r="V2852" s="250">
        <f>'MMA Rev-Exp Region 9'!T$57</f>
        <v>0</v>
      </c>
      <c r="W2852" s="250">
        <f>'MMA Rev-Exp Region 9'!U$57</f>
        <v>0</v>
      </c>
    </row>
    <row r="2853" spans="5:23" x14ac:dyDescent="0.3">
      <c r="E2853" s="243">
        <f>Jurat!I$1</f>
        <v>0</v>
      </c>
      <c r="F2853" s="244">
        <f>Jurat!D$33</f>
        <v>0</v>
      </c>
      <c r="G2853" s="219" t="s">
        <v>553</v>
      </c>
      <c r="H2853" s="244">
        <v>42551</v>
      </c>
      <c r="I2853" s="219" t="s">
        <v>494</v>
      </c>
      <c r="J2853" s="219" t="s">
        <v>626</v>
      </c>
      <c r="K2853" s="219" t="s">
        <v>558</v>
      </c>
      <c r="L2853" s="219" t="s">
        <v>562</v>
      </c>
      <c r="M2853" s="236" t="s">
        <v>127</v>
      </c>
      <c r="N2853" s="229" t="s">
        <v>125</v>
      </c>
      <c r="O2853" s="250">
        <f>'MMA Rev-Exp Region 9'!M$58</f>
        <v>0</v>
      </c>
      <c r="P2853" s="250">
        <f>'MMA Rev-Exp Region 9'!N$58</f>
        <v>0</v>
      </c>
      <c r="Q2853" s="250">
        <f>'MMA Rev-Exp Region 9'!O$58</f>
        <v>0</v>
      </c>
      <c r="R2853" s="250">
        <f>'MMA Rev-Exp Region 9'!P$58</f>
        <v>0</v>
      </c>
      <c r="S2853" s="250">
        <f>'MMA Rev-Exp Region 9'!Q$58</f>
        <v>0</v>
      </c>
      <c r="T2853" s="250">
        <f>'MMA Rev-Exp Region 9'!R$58</f>
        <v>0</v>
      </c>
      <c r="U2853" s="250">
        <f>'MMA Rev-Exp Region 9'!S$58</f>
        <v>0</v>
      </c>
      <c r="V2853" s="250">
        <f>'MMA Rev-Exp Region 9'!T$58</f>
        <v>0</v>
      </c>
      <c r="W2853" s="250">
        <f>'MMA Rev-Exp Region 9'!U$58</f>
        <v>0</v>
      </c>
    </row>
    <row r="2854" spans="5:23" x14ac:dyDescent="0.3">
      <c r="E2854" s="243">
        <f>Jurat!I$1</f>
        <v>0</v>
      </c>
      <c r="F2854" s="244">
        <f>Jurat!D$33</f>
        <v>0</v>
      </c>
      <c r="G2854" s="219" t="s">
        <v>553</v>
      </c>
      <c r="H2854" s="244">
        <v>42551</v>
      </c>
      <c r="I2854" s="219" t="s">
        <v>494</v>
      </c>
      <c r="J2854" s="219" t="s">
        <v>626</v>
      </c>
      <c r="K2854" s="219" t="s">
        <v>558</v>
      </c>
      <c r="L2854" s="219" t="s">
        <v>562</v>
      </c>
      <c r="M2854" s="236" t="s">
        <v>128</v>
      </c>
      <c r="N2854" s="240" t="s">
        <v>174</v>
      </c>
      <c r="O2854" s="250">
        <f>'MMA Rev-Exp Region 9'!M$59</f>
        <v>0</v>
      </c>
      <c r="P2854" s="250">
        <f>'MMA Rev-Exp Region 9'!N$59</f>
        <v>0</v>
      </c>
      <c r="Q2854" s="250">
        <f>'MMA Rev-Exp Region 9'!O$59</f>
        <v>0</v>
      </c>
      <c r="R2854" s="250">
        <f>'MMA Rev-Exp Region 9'!P$59</f>
        <v>0</v>
      </c>
      <c r="S2854" s="250">
        <f>'MMA Rev-Exp Region 9'!Q$59</f>
        <v>0</v>
      </c>
      <c r="T2854" s="250">
        <f>'MMA Rev-Exp Region 9'!R$59</f>
        <v>0</v>
      </c>
      <c r="U2854" s="250">
        <f>'MMA Rev-Exp Region 9'!S$59</f>
        <v>0</v>
      </c>
      <c r="V2854" s="250">
        <f>'MMA Rev-Exp Region 9'!T$59</f>
        <v>0</v>
      </c>
      <c r="W2854" s="250">
        <f>'MMA Rev-Exp Region 9'!U$59</f>
        <v>0</v>
      </c>
    </row>
    <row r="2855" spans="5:23" x14ac:dyDescent="0.3">
      <c r="E2855" s="243">
        <f>Jurat!I$1</f>
        <v>0</v>
      </c>
      <c r="F2855" s="244">
        <f>Jurat!D$33</f>
        <v>0</v>
      </c>
      <c r="G2855" s="219" t="s">
        <v>553</v>
      </c>
      <c r="H2855" s="244">
        <v>42551</v>
      </c>
      <c r="I2855" s="219" t="s">
        <v>494</v>
      </c>
      <c r="J2855" s="219" t="s">
        <v>626</v>
      </c>
      <c r="K2855" s="219" t="s">
        <v>558</v>
      </c>
      <c r="L2855" s="219" t="s">
        <v>562</v>
      </c>
      <c r="M2855" s="236" t="s">
        <v>175</v>
      </c>
      <c r="N2855" s="240" t="s">
        <v>25</v>
      </c>
      <c r="O2855" s="250">
        <f>'MMA Rev-Exp Region 9'!M$60</f>
        <v>0</v>
      </c>
      <c r="P2855" s="250">
        <f>'MMA Rev-Exp Region 9'!N$60</f>
        <v>0</v>
      </c>
      <c r="Q2855" s="250">
        <f>'MMA Rev-Exp Region 9'!O$60</f>
        <v>0</v>
      </c>
      <c r="R2855" s="250">
        <f>'MMA Rev-Exp Region 9'!P$60</f>
        <v>0</v>
      </c>
      <c r="S2855" s="250">
        <f>'MMA Rev-Exp Region 9'!Q$60</f>
        <v>0</v>
      </c>
      <c r="T2855" s="250">
        <f>'MMA Rev-Exp Region 9'!R$60</f>
        <v>0</v>
      </c>
      <c r="U2855" s="250">
        <f>'MMA Rev-Exp Region 9'!S$60</f>
        <v>0</v>
      </c>
      <c r="V2855" s="250">
        <f>'MMA Rev-Exp Region 9'!T$60</f>
        <v>0</v>
      </c>
      <c r="W2855" s="250">
        <f>'MMA Rev-Exp Region 9'!U$60</f>
        <v>0</v>
      </c>
    </row>
    <row r="2856" spans="5:23" x14ac:dyDescent="0.3">
      <c r="E2856" s="243">
        <f>Jurat!I$1</f>
        <v>0</v>
      </c>
      <c r="F2856" s="244">
        <f>Jurat!D$33</f>
        <v>0</v>
      </c>
      <c r="G2856" s="219" t="s">
        <v>553</v>
      </c>
      <c r="H2856" s="244">
        <v>42551</v>
      </c>
      <c r="I2856" s="219" t="s">
        <v>494</v>
      </c>
      <c r="J2856" s="219" t="s">
        <v>626</v>
      </c>
      <c r="K2856" s="219" t="s">
        <v>558</v>
      </c>
      <c r="L2856" s="219" t="s">
        <v>562</v>
      </c>
      <c r="M2856" s="236" t="s">
        <v>556</v>
      </c>
      <c r="N2856" s="240" t="s">
        <v>572</v>
      </c>
      <c r="O2856" s="250">
        <f>'MMA Rev-Exp Region 9'!M$61</f>
        <v>0</v>
      </c>
      <c r="P2856" s="250">
        <f>'MMA Rev-Exp Region 9'!N$61</f>
        <v>0</v>
      </c>
      <c r="Q2856" s="250">
        <f>'MMA Rev-Exp Region 9'!O$61</f>
        <v>0</v>
      </c>
      <c r="R2856" s="250">
        <f>'MMA Rev-Exp Region 9'!P$61</f>
        <v>0</v>
      </c>
      <c r="S2856" s="250">
        <f>'MMA Rev-Exp Region 9'!Q$61</f>
        <v>0</v>
      </c>
      <c r="T2856" s="250">
        <f>'MMA Rev-Exp Region 9'!R$61</f>
        <v>0</v>
      </c>
      <c r="U2856" s="250">
        <f>'MMA Rev-Exp Region 9'!S$61</f>
        <v>0</v>
      </c>
      <c r="V2856" s="250">
        <f>'MMA Rev-Exp Region 9'!T$61</f>
        <v>0</v>
      </c>
      <c r="W2856" s="250">
        <f>'MMA Rev-Exp Region 9'!U$61</f>
        <v>0</v>
      </c>
    </row>
    <row r="2857" spans="5:23" ht="28.8" x14ac:dyDescent="0.3">
      <c r="E2857" s="243">
        <f>Jurat!I$1</f>
        <v>0</v>
      </c>
      <c r="F2857" s="244">
        <f>Jurat!D$33</f>
        <v>0</v>
      </c>
      <c r="G2857" s="219" t="s">
        <v>553</v>
      </c>
      <c r="H2857" s="244">
        <v>42551</v>
      </c>
      <c r="I2857" s="219" t="s">
        <v>494</v>
      </c>
      <c r="J2857" s="219" t="s">
        <v>626</v>
      </c>
      <c r="K2857" s="219" t="s">
        <v>558</v>
      </c>
      <c r="L2857" s="219" t="s">
        <v>563</v>
      </c>
      <c r="M2857" s="236">
        <v>9.1</v>
      </c>
      <c r="N2857" s="229" t="s">
        <v>221</v>
      </c>
      <c r="O2857" s="250">
        <f>'MMA Rev-Exp Region 9'!M$63</f>
        <v>0</v>
      </c>
      <c r="P2857" s="250">
        <f>'MMA Rev-Exp Region 9'!N$63</f>
        <v>0</v>
      </c>
      <c r="Q2857" s="250">
        <f>'MMA Rev-Exp Region 9'!O$63</f>
        <v>0</v>
      </c>
      <c r="R2857" s="250">
        <f>'MMA Rev-Exp Region 9'!P$63</f>
        <v>0</v>
      </c>
      <c r="S2857" s="250">
        <f>'MMA Rev-Exp Region 9'!Q$63</f>
        <v>0</v>
      </c>
      <c r="T2857" s="250">
        <f>'MMA Rev-Exp Region 9'!R$63</f>
        <v>0</v>
      </c>
      <c r="U2857" s="250">
        <f>'MMA Rev-Exp Region 9'!S$63</f>
        <v>0</v>
      </c>
      <c r="V2857" s="250">
        <f>'MMA Rev-Exp Region 9'!T$63</f>
        <v>0</v>
      </c>
      <c r="W2857" s="250">
        <f>'MMA Rev-Exp Region 9'!U$63</f>
        <v>0</v>
      </c>
    </row>
    <row r="2858" spans="5:23" x14ac:dyDescent="0.3">
      <c r="E2858" s="243">
        <f>Jurat!I$1</f>
        <v>0</v>
      </c>
      <c r="F2858" s="244">
        <f>Jurat!D$33</f>
        <v>0</v>
      </c>
      <c r="G2858" s="219" t="s">
        <v>553</v>
      </c>
      <c r="H2858" s="244">
        <v>42551</v>
      </c>
      <c r="I2858" s="219" t="s">
        <v>494</v>
      </c>
      <c r="J2858" s="219" t="s">
        <v>626</v>
      </c>
      <c r="K2858" s="219" t="s">
        <v>558</v>
      </c>
      <c r="L2858" s="219" t="s">
        <v>563</v>
      </c>
      <c r="M2858" s="236" t="s">
        <v>118</v>
      </c>
      <c r="N2858" s="229" t="s">
        <v>222</v>
      </c>
      <c r="O2858" s="250">
        <f>'MMA Rev-Exp Region 9'!M$64</f>
        <v>0</v>
      </c>
      <c r="P2858" s="250">
        <f>'MMA Rev-Exp Region 9'!N$64</f>
        <v>0</v>
      </c>
      <c r="Q2858" s="250">
        <f>'MMA Rev-Exp Region 9'!O$64</f>
        <v>0</v>
      </c>
      <c r="R2858" s="250">
        <f>'MMA Rev-Exp Region 9'!P$64</f>
        <v>0</v>
      </c>
      <c r="S2858" s="250">
        <f>'MMA Rev-Exp Region 9'!Q$64</f>
        <v>0</v>
      </c>
      <c r="T2858" s="250">
        <f>'MMA Rev-Exp Region 9'!R$64</f>
        <v>0</v>
      </c>
      <c r="U2858" s="250">
        <f>'MMA Rev-Exp Region 9'!S$64</f>
        <v>0</v>
      </c>
      <c r="V2858" s="250">
        <f>'MMA Rev-Exp Region 9'!T$64</f>
        <v>0</v>
      </c>
      <c r="W2858" s="250">
        <f>'MMA Rev-Exp Region 9'!U$64</f>
        <v>0</v>
      </c>
    </row>
    <row r="2859" spans="5:23" x14ac:dyDescent="0.3">
      <c r="E2859" s="243">
        <f>Jurat!I$1</f>
        <v>0</v>
      </c>
      <c r="F2859" s="244">
        <f>Jurat!D$33</f>
        <v>0</v>
      </c>
      <c r="G2859" s="219" t="s">
        <v>553</v>
      </c>
      <c r="H2859" s="244">
        <v>42551</v>
      </c>
      <c r="I2859" s="219" t="s">
        <v>494</v>
      </c>
      <c r="J2859" s="219" t="s">
        <v>626</v>
      </c>
      <c r="K2859" s="219" t="s">
        <v>558</v>
      </c>
      <c r="L2859" s="219" t="s">
        <v>563</v>
      </c>
      <c r="M2859" s="236" t="s">
        <v>119</v>
      </c>
      <c r="N2859" s="229" t="s">
        <v>223</v>
      </c>
      <c r="O2859" s="250">
        <f>'MMA Rev-Exp Region 9'!M$65</f>
        <v>0</v>
      </c>
      <c r="P2859" s="250">
        <f>'MMA Rev-Exp Region 9'!N$65</f>
        <v>0</v>
      </c>
      <c r="Q2859" s="250">
        <f>'MMA Rev-Exp Region 9'!O$65</f>
        <v>0</v>
      </c>
      <c r="R2859" s="250">
        <f>'MMA Rev-Exp Region 9'!P$65</f>
        <v>0</v>
      </c>
      <c r="S2859" s="250">
        <f>'MMA Rev-Exp Region 9'!Q$65</f>
        <v>0</v>
      </c>
      <c r="T2859" s="250">
        <f>'MMA Rev-Exp Region 9'!R$65</f>
        <v>0</v>
      </c>
      <c r="U2859" s="250">
        <f>'MMA Rev-Exp Region 9'!S$65</f>
        <v>0</v>
      </c>
      <c r="V2859" s="250">
        <f>'MMA Rev-Exp Region 9'!T$65</f>
        <v>0</v>
      </c>
      <c r="W2859" s="250">
        <f>'MMA Rev-Exp Region 9'!U$65</f>
        <v>0</v>
      </c>
    </row>
    <row r="2860" spans="5:23" x14ac:dyDescent="0.3">
      <c r="E2860" s="243">
        <f>Jurat!I$1</f>
        <v>0</v>
      </c>
      <c r="F2860" s="244">
        <f>Jurat!D$33</f>
        <v>0</v>
      </c>
      <c r="G2860" s="219" t="s">
        <v>553</v>
      </c>
      <c r="H2860" s="244">
        <v>42551</v>
      </c>
      <c r="I2860" s="219" t="s">
        <v>494</v>
      </c>
      <c r="J2860" s="219" t="s">
        <v>626</v>
      </c>
      <c r="K2860" s="219" t="s">
        <v>558</v>
      </c>
      <c r="L2860" s="219" t="s">
        <v>563</v>
      </c>
      <c r="M2860" s="236" t="s">
        <v>120</v>
      </c>
      <c r="N2860" s="229" t="s">
        <v>176</v>
      </c>
      <c r="O2860" s="250">
        <f>'MMA Rev-Exp Region 9'!M$66</f>
        <v>0</v>
      </c>
      <c r="P2860" s="250">
        <f>'MMA Rev-Exp Region 9'!N$66</f>
        <v>0</v>
      </c>
      <c r="Q2860" s="250">
        <f>'MMA Rev-Exp Region 9'!O$66</f>
        <v>0</v>
      </c>
      <c r="R2860" s="250">
        <f>'MMA Rev-Exp Region 9'!P$66</f>
        <v>0</v>
      </c>
      <c r="S2860" s="250">
        <f>'MMA Rev-Exp Region 9'!Q$66</f>
        <v>0</v>
      </c>
      <c r="T2860" s="250">
        <f>'MMA Rev-Exp Region 9'!R$66</f>
        <v>0</v>
      </c>
      <c r="U2860" s="250">
        <f>'MMA Rev-Exp Region 9'!S$66</f>
        <v>0</v>
      </c>
      <c r="V2860" s="250">
        <f>'MMA Rev-Exp Region 9'!T$66</f>
        <v>0</v>
      </c>
      <c r="W2860" s="250">
        <f>'MMA Rev-Exp Region 9'!U$66</f>
        <v>0</v>
      </c>
    </row>
    <row r="2861" spans="5:23" x14ac:dyDescent="0.3">
      <c r="E2861" s="243">
        <f>Jurat!I$1</f>
        <v>0</v>
      </c>
      <c r="F2861" s="244">
        <f>Jurat!D$33</f>
        <v>0</v>
      </c>
      <c r="G2861" s="219" t="s">
        <v>553</v>
      </c>
      <c r="H2861" s="244">
        <v>42551</v>
      </c>
      <c r="I2861" s="219" t="s">
        <v>494</v>
      </c>
      <c r="J2861" s="219" t="s">
        <v>626</v>
      </c>
      <c r="K2861" s="219" t="s">
        <v>558</v>
      </c>
      <c r="L2861" s="219" t="s">
        <v>563</v>
      </c>
      <c r="M2861" s="236" t="s">
        <v>121</v>
      </c>
      <c r="N2861" s="229" t="s">
        <v>146</v>
      </c>
      <c r="O2861" s="250">
        <f>'MMA Rev-Exp Region 9'!M$67</f>
        <v>0</v>
      </c>
      <c r="P2861" s="250">
        <f>'MMA Rev-Exp Region 9'!N$67</f>
        <v>0</v>
      </c>
      <c r="Q2861" s="250">
        <f>'MMA Rev-Exp Region 9'!O$67</f>
        <v>0</v>
      </c>
      <c r="R2861" s="250">
        <f>'MMA Rev-Exp Region 9'!P$67</f>
        <v>0</v>
      </c>
      <c r="S2861" s="250">
        <f>'MMA Rev-Exp Region 9'!Q$67</f>
        <v>0</v>
      </c>
      <c r="T2861" s="250">
        <f>'MMA Rev-Exp Region 9'!R$67</f>
        <v>0</v>
      </c>
      <c r="U2861" s="250">
        <f>'MMA Rev-Exp Region 9'!S$67</f>
        <v>0</v>
      </c>
      <c r="V2861" s="250">
        <f>'MMA Rev-Exp Region 9'!T$67</f>
        <v>0</v>
      </c>
      <c r="W2861" s="250">
        <f>'MMA Rev-Exp Region 9'!U$67</f>
        <v>0</v>
      </c>
    </row>
    <row r="2862" spans="5:23" x14ac:dyDescent="0.3">
      <c r="E2862" s="243">
        <f>Jurat!I$1</f>
        <v>0</v>
      </c>
      <c r="F2862" s="244">
        <f>Jurat!D$33</f>
        <v>0</v>
      </c>
      <c r="G2862" s="219" t="s">
        <v>553</v>
      </c>
      <c r="H2862" s="244">
        <v>42551</v>
      </c>
      <c r="I2862" s="219" t="s">
        <v>494</v>
      </c>
      <c r="J2862" s="219" t="s">
        <v>626</v>
      </c>
      <c r="K2862" s="219" t="s">
        <v>558</v>
      </c>
      <c r="L2862" s="219" t="s">
        <v>563</v>
      </c>
      <c r="M2862" s="236" t="s">
        <v>122</v>
      </c>
      <c r="N2862" s="229" t="s">
        <v>178</v>
      </c>
      <c r="O2862" s="250">
        <f>'MMA Rev-Exp Region 9'!M$68</f>
        <v>0</v>
      </c>
      <c r="P2862" s="250">
        <f>'MMA Rev-Exp Region 9'!N$68</f>
        <v>0</v>
      </c>
      <c r="Q2862" s="250">
        <f>'MMA Rev-Exp Region 9'!O$68</f>
        <v>0</v>
      </c>
      <c r="R2862" s="250">
        <f>'MMA Rev-Exp Region 9'!P$68</f>
        <v>0</v>
      </c>
      <c r="S2862" s="250">
        <f>'MMA Rev-Exp Region 9'!Q$68</f>
        <v>0</v>
      </c>
      <c r="T2862" s="250">
        <f>'MMA Rev-Exp Region 9'!R$68</f>
        <v>0</v>
      </c>
      <c r="U2862" s="250">
        <f>'MMA Rev-Exp Region 9'!S$68</f>
        <v>0</v>
      </c>
      <c r="V2862" s="250">
        <f>'MMA Rev-Exp Region 9'!T$68</f>
        <v>0</v>
      </c>
      <c r="W2862" s="250">
        <f>'MMA Rev-Exp Region 9'!U$68</f>
        <v>0</v>
      </c>
    </row>
    <row r="2863" spans="5:23" x14ac:dyDescent="0.3">
      <c r="E2863" s="243">
        <f>Jurat!I$1</f>
        <v>0</v>
      </c>
      <c r="F2863" s="244">
        <f>Jurat!D$33</f>
        <v>0</v>
      </c>
      <c r="G2863" s="219" t="s">
        <v>553</v>
      </c>
      <c r="H2863" s="244">
        <v>42551</v>
      </c>
      <c r="I2863" s="219" t="s">
        <v>494</v>
      </c>
      <c r="J2863" s="219" t="s">
        <v>626</v>
      </c>
      <c r="K2863" s="219" t="s">
        <v>558</v>
      </c>
      <c r="L2863" s="219" t="s">
        <v>563</v>
      </c>
      <c r="M2863" s="236" t="s">
        <v>123</v>
      </c>
      <c r="N2863" s="229" t="s">
        <v>585</v>
      </c>
      <c r="O2863" s="250">
        <f>'MMA Rev-Exp Region 9'!M$69</f>
        <v>0</v>
      </c>
      <c r="P2863" s="250">
        <f>'MMA Rev-Exp Region 9'!N$69</f>
        <v>0</v>
      </c>
      <c r="Q2863" s="250">
        <f>'MMA Rev-Exp Region 9'!O$69</f>
        <v>0</v>
      </c>
      <c r="R2863" s="250">
        <f>'MMA Rev-Exp Region 9'!P$69</f>
        <v>0</v>
      </c>
      <c r="S2863" s="250">
        <f>'MMA Rev-Exp Region 9'!Q$69</f>
        <v>0</v>
      </c>
      <c r="T2863" s="250">
        <f>'MMA Rev-Exp Region 9'!R$69</f>
        <v>0</v>
      </c>
      <c r="U2863" s="250">
        <f>'MMA Rev-Exp Region 9'!S$69</f>
        <v>0</v>
      </c>
      <c r="V2863" s="250">
        <f>'MMA Rev-Exp Region 9'!T$69</f>
        <v>0</v>
      </c>
      <c r="W2863" s="250">
        <f>'MMA Rev-Exp Region 9'!U$69</f>
        <v>0</v>
      </c>
    </row>
    <row r="2864" spans="5:23" x14ac:dyDescent="0.3">
      <c r="E2864" s="243">
        <f>Jurat!I$1</f>
        <v>0</v>
      </c>
      <c r="F2864" s="244">
        <f>Jurat!D$33</f>
        <v>0</v>
      </c>
      <c r="G2864" s="219" t="s">
        <v>553</v>
      </c>
      <c r="H2864" s="244">
        <v>42551</v>
      </c>
      <c r="I2864" s="219" t="s">
        <v>494</v>
      </c>
      <c r="J2864" s="219" t="s">
        <v>626</v>
      </c>
      <c r="K2864" s="219" t="s">
        <v>558</v>
      </c>
      <c r="L2864" s="219" t="s">
        <v>6</v>
      </c>
      <c r="M2864" s="236" t="s">
        <v>129</v>
      </c>
      <c r="N2864" s="229" t="s">
        <v>224</v>
      </c>
      <c r="O2864" s="250">
        <f>'MMA Rev-Exp Region 9'!M$71</f>
        <v>0</v>
      </c>
      <c r="P2864" s="250">
        <f>'MMA Rev-Exp Region 9'!N$71</f>
        <v>0</v>
      </c>
      <c r="Q2864" s="250">
        <f>'MMA Rev-Exp Region 9'!O$71</f>
        <v>0</v>
      </c>
      <c r="R2864" s="250">
        <f>'MMA Rev-Exp Region 9'!P$71</f>
        <v>0</v>
      </c>
      <c r="S2864" s="250">
        <f>'MMA Rev-Exp Region 9'!Q$71</f>
        <v>0</v>
      </c>
      <c r="T2864" s="250">
        <f>'MMA Rev-Exp Region 9'!R$71</f>
        <v>0</v>
      </c>
      <c r="U2864" s="250">
        <f>'MMA Rev-Exp Region 9'!S$71</f>
        <v>0</v>
      </c>
      <c r="V2864" s="250">
        <f>'MMA Rev-Exp Region 9'!T$71</f>
        <v>0</v>
      </c>
      <c r="W2864" s="250">
        <f>'MMA Rev-Exp Region 9'!U$71</f>
        <v>0</v>
      </c>
    </row>
    <row r="2865" spans="5:23" x14ac:dyDescent="0.3">
      <c r="E2865" s="243">
        <f>Jurat!I$1</f>
        <v>0</v>
      </c>
      <c r="F2865" s="244">
        <f>Jurat!D$33</f>
        <v>0</v>
      </c>
      <c r="G2865" s="219" t="s">
        <v>553</v>
      </c>
      <c r="H2865" s="244">
        <v>42551</v>
      </c>
      <c r="I2865" s="219" t="s">
        <v>494</v>
      </c>
      <c r="J2865" s="219" t="s">
        <v>626</v>
      </c>
      <c r="K2865" s="219" t="s">
        <v>558</v>
      </c>
      <c r="L2865" s="219" t="s">
        <v>6</v>
      </c>
      <c r="M2865" s="236" t="s">
        <v>50</v>
      </c>
      <c r="N2865" s="229" t="s">
        <v>179</v>
      </c>
      <c r="O2865" s="250">
        <f>'MMA Rev-Exp Region 9'!M$72</f>
        <v>0</v>
      </c>
      <c r="P2865" s="250">
        <f>'MMA Rev-Exp Region 9'!N$72</f>
        <v>0</v>
      </c>
      <c r="Q2865" s="250">
        <f>'MMA Rev-Exp Region 9'!O$72</f>
        <v>0</v>
      </c>
      <c r="R2865" s="250">
        <f>'MMA Rev-Exp Region 9'!P$72</f>
        <v>0</v>
      </c>
      <c r="S2865" s="250">
        <f>'MMA Rev-Exp Region 9'!Q$72</f>
        <v>0</v>
      </c>
      <c r="T2865" s="250">
        <f>'MMA Rev-Exp Region 9'!R$72</f>
        <v>0</v>
      </c>
      <c r="U2865" s="250">
        <f>'MMA Rev-Exp Region 9'!S$72</f>
        <v>0</v>
      </c>
      <c r="V2865" s="250">
        <f>'MMA Rev-Exp Region 9'!T$72</f>
        <v>0</v>
      </c>
      <c r="W2865" s="250">
        <f>'MMA Rev-Exp Region 9'!U$72</f>
        <v>0</v>
      </c>
    </row>
    <row r="2866" spans="5:23" x14ac:dyDescent="0.3">
      <c r="E2866" s="243">
        <f>Jurat!I$1</f>
        <v>0</v>
      </c>
      <c r="F2866" s="244">
        <f>Jurat!D$33</f>
        <v>0</v>
      </c>
      <c r="G2866" s="219" t="s">
        <v>553</v>
      </c>
      <c r="H2866" s="244">
        <v>42551</v>
      </c>
      <c r="I2866" s="219" t="s">
        <v>494</v>
      </c>
      <c r="J2866" s="219" t="s">
        <v>626</v>
      </c>
      <c r="K2866" s="219" t="s">
        <v>558</v>
      </c>
      <c r="L2866" s="219" t="s">
        <v>6</v>
      </c>
      <c r="M2866" s="236" t="s">
        <v>51</v>
      </c>
      <c r="N2866" s="229" t="s">
        <v>180</v>
      </c>
      <c r="O2866" s="250">
        <f>'MMA Rev-Exp Region 9'!M$73</f>
        <v>0</v>
      </c>
      <c r="P2866" s="250">
        <f>'MMA Rev-Exp Region 9'!N$73</f>
        <v>0</v>
      </c>
      <c r="Q2866" s="250">
        <f>'MMA Rev-Exp Region 9'!O$73</f>
        <v>0</v>
      </c>
      <c r="R2866" s="250">
        <f>'MMA Rev-Exp Region 9'!P$73</f>
        <v>0</v>
      </c>
      <c r="S2866" s="250">
        <f>'MMA Rev-Exp Region 9'!Q$73</f>
        <v>0</v>
      </c>
      <c r="T2866" s="250">
        <f>'MMA Rev-Exp Region 9'!R$73</f>
        <v>0</v>
      </c>
      <c r="U2866" s="250">
        <f>'MMA Rev-Exp Region 9'!S$73</f>
        <v>0</v>
      </c>
      <c r="V2866" s="250">
        <f>'MMA Rev-Exp Region 9'!T$73</f>
        <v>0</v>
      </c>
      <c r="W2866" s="250">
        <f>'MMA Rev-Exp Region 9'!U$73</f>
        <v>0</v>
      </c>
    </row>
    <row r="2867" spans="5:23" x14ac:dyDescent="0.3">
      <c r="E2867" s="243">
        <f>Jurat!I$1</f>
        <v>0</v>
      </c>
      <c r="F2867" s="244">
        <f>Jurat!D$33</f>
        <v>0</v>
      </c>
      <c r="G2867" s="219" t="s">
        <v>553</v>
      </c>
      <c r="H2867" s="244">
        <v>42551</v>
      </c>
      <c r="I2867" s="219" t="s">
        <v>494</v>
      </c>
      <c r="J2867" s="219" t="s">
        <v>626</v>
      </c>
      <c r="K2867" s="219" t="s">
        <v>558</v>
      </c>
      <c r="L2867" s="219" t="s">
        <v>6</v>
      </c>
      <c r="M2867" s="236" t="s">
        <v>181</v>
      </c>
      <c r="N2867" s="229" t="s">
        <v>577</v>
      </c>
      <c r="O2867" s="250">
        <f>'MMA Rev-Exp Region 9'!M$74</f>
        <v>0</v>
      </c>
      <c r="P2867" s="250">
        <f>'MMA Rev-Exp Region 9'!N$74</f>
        <v>0</v>
      </c>
      <c r="Q2867" s="250">
        <f>'MMA Rev-Exp Region 9'!O$74</f>
        <v>0</v>
      </c>
      <c r="R2867" s="250">
        <f>'MMA Rev-Exp Region 9'!P$74</f>
        <v>0</v>
      </c>
      <c r="S2867" s="250">
        <f>'MMA Rev-Exp Region 9'!Q$74</f>
        <v>0</v>
      </c>
      <c r="T2867" s="250">
        <f>'MMA Rev-Exp Region 9'!R$74</f>
        <v>0</v>
      </c>
      <c r="U2867" s="250">
        <f>'MMA Rev-Exp Region 9'!S$74</f>
        <v>0</v>
      </c>
      <c r="V2867" s="250">
        <f>'MMA Rev-Exp Region 9'!T$74</f>
        <v>0</v>
      </c>
      <c r="W2867" s="250">
        <f>'MMA Rev-Exp Region 9'!U$74</f>
        <v>0</v>
      </c>
    </row>
    <row r="2868" spans="5:23" x14ac:dyDescent="0.3">
      <c r="E2868" s="243">
        <f>Jurat!I$1</f>
        <v>0</v>
      </c>
      <c r="F2868" s="244">
        <f>Jurat!D$33</f>
        <v>0</v>
      </c>
      <c r="G2868" s="219" t="s">
        <v>553</v>
      </c>
      <c r="H2868" s="244">
        <v>42551</v>
      </c>
      <c r="I2868" s="219" t="s">
        <v>494</v>
      </c>
      <c r="J2868" s="219" t="s">
        <v>626</v>
      </c>
      <c r="K2868" s="219" t="s">
        <v>558</v>
      </c>
      <c r="L2868" s="219" t="s">
        <v>547</v>
      </c>
      <c r="M2868" s="237" t="s">
        <v>132</v>
      </c>
      <c r="N2868" s="228" t="s">
        <v>36</v>
      </c>
      <c r="O2868" s="250">
        <f>'MMA Rev-Exp Region 9'!M$80</f>
        <v>0</v>
      </c>
      <c r="P2868" s="250">
        <f>'MMA Rev-Exp Region 9'!N$80</f>
        <v>0</v>
      </c>
      <c r="Q2868" s="250">
        <f>'MMA Rev-Exp Region 9'!O$80</f>
        <v>0</v>
      </c>
      <c r="R2868" s="250">
        <f>'MMA Rev-Exp Region 9'!P$80</f>
        <v>0</v>
      </c>
      <c r="S2868" s="250">
        <f>'MMA Rev-Exp Region 9'!Q$80</f>
        <v>0</v>
      </c>
      <c r="T2868" s="250">
        <f>'MMA Rev-Exp Region 9'!R$80</f>
        <v>0</v>
      </c>
      <c r="U2868" s="250">
        <f>'MMA Rev-Exp Region 9'!S$80</f>
        <v>0</v>
      </c>
      <c r="V2868" s="250">
        <f>'MMA Rev-Exp Region 9'!T$80</f>
        <v>0</v>
      </c>
      <c r="W2868" s="250">
        <f>'MMA Rev-Exp Region 9'!U$80</f>
        <v>0</v>
      </c>
    </row>
    <row r="2869" spans="5:23" x14ac:dyDescent="0.3">
      <c r="E2869" s="243">
        <f>Jurat!I$1</f>
        <v>0</v>
      </c>
      <c r="F2869" s="244">
        <f>Jurat!D$33</f>
        <v>0</v>
      </c>
      <c r="G2869" s="219" t="s">
        <v>553</v>
      </c>
      <c r="H2869" s="244">
        <v>42551</v>
      </c>
      <c r="I2869" s="219" t="s">
        <v>494</v>
      </c>
      <c r="J2869" s="219" t="s">
        <v>626</v>
      </c>
      <c r="K2869" s="219" t="s">
        <v>558</v>
      </c>
      <c r="L2869" s="219" t="s">
        <v>547</v>
      </c>
      <c r="M2869" s="237" t="s">
        <v>182</v>
      </c>
      <c r="N2869" s="228" t="s">
        <v>148</v>
      </c>
      <c r="O2869" s="250">
        <f>'MMA Rev-Exp Region 9'!M$81</f>
        <v>0</v>
      </c>
      <c r="P2869" s="250">
        <f>'MMA Rev-Exp Region 9'!N$81</f>
        <v>0</v>
      </c>
      <c r="Q2869" s="250">
        <f>'MMA Rev-Exp Region 9'!O$81</f>
        <v>0</v>
      </c>
      <c r="R2869" s="250">
        <f>'MMA Rev-Exp Region 9'!P$81</f>
        <v>0</v>
      </c>
      <c r="S2869" s="250">
        <f>'MMA Rev-Exp Region 9'!Q$81</f>
        <v>0</v>
      </c>
      <c r="T2869" s="250">
        <f>'MMA Rev-Exp Region 9'!R$81</f>
        <v>0</v>
      </c>
      <c r="U2869" s="250">
        <f>'MMA Rev-Exp Region 9'!S$81</f>
        <v>0</v>
      </c>
      <c r="V2869" s="250">
        <f>'MMA Rev-Exp Region 9'!T$81</f>
        <v>0</v>
      </c>
      <c r="W2869" s="250">
        <f>'MMA Rev-Exp Region 9'!U$81</f>
        <v>0</v>
      </c>
    </row>
    <row r="2870" spans="5:23" x14ac:dyDescent="0.3">
      <c r="E2870" s="243">
        <f>Jurat!I$1</f>
        <v>0</v>
      </c>
      <c r="F2870" s="244">
        <f>Jurat!D$33</f>
        <v>0</v>
      </c>
      <c r="G2870" s="219" t="s">
        <v>553</v>
      </c>
      <c r="H2870" s="244">
        <v>42551</v>
      </c>
      <c r="I2870" s="219" t="s">
        <v>494</v>
      </c>
      <c r="J2870" s="219" t="s">
        <v>626</v>
      </c>
      <c r="K2870" s="219" t="s">
        <v>558</v>
      </c>
      <c r="L2870" s="219" t="s">
        <v>547</v>
      </c>
      <c r="M2870" s="237" t="s">
        <v>184</v>
      </c>
      <c r="N2870" s="228" t="s">
        <v>44</v>
      </c>
      <c r="O2870" s="250">
        <f>'MMA Rev-Exp Region 9'!M$83</f>
        <v>0</v>
      </c>
      <c r="P2870" s="250">
        <f>'MMA Rev-Exp Region 9'!N$83</f>
        <v>0</v>
      </c>
      <c r="Q2870" s="250">
        <f>'MMA Rev-Exp Region 9'!O$83</f>
        <v>0</v>
      </c>
      <c r="R2870" s="250">
        <f>'MMA Rev-Exp Region 9'!P$83</f>
        <v>0</v>
      </c>
      <c r="S2870" s="250">
        <f>'MMA Rev-Exp Region 9'!Q$83</f>
        <v>0</v>
      </c>
      <c r="T2870" s="250">
        <f>'MMA Rev-Exp Region 9'!R$83</f>
        <v>0</v>
      </c>
      <c r="U2870" s="250">
        <f>'MMA Rev-Exp Region 9'!S$83</f>
        <v>0</v>
      </c>
      <c r="V2870" s="250">
        <f>'MMA Rev-Exp Region 9'!T$83</f>
        <v>0</v>
      </c>
      <c r="W2870" s="250">
        <f>'MMA Rev-Exp Region 9'!U$83</f>
        <v>0</v>
      </c>
    </row>
    <row r="2871" spans="5:23" x14ac:dyDescent="0.3">
      <c r="E2871" s="243">
        <f>Jurat!I$1</f>
        <v>0</v>
      </c>
      <c r="F2871" s="244">
        <f>Jurat!D$33</f>
        <v>0</v>
      </c>
      <c r="G2871" s="219" t="s">
        <v>553</v>
      </c>
      <c r="H2871" s="244">
        <v>42551</v>
      </c>
      <c r="I2871" s="219" t="s">
        <v>494</v>
      </c>
      <c r="J2871" s="219" t="s">
        <v>626</v>
      </c>
      <c r="K2871" s="219" t="s">
        <v>558</v>
      </c>
      <c r="L2871" s="219" t="s">
        <v>547</v>
      </c>
      <c r="M2871" s="237" t="s">
        <v>185</v>
      </c>
      <c r="N2871" s="228" t="s">
        <v>427</v>
      </c>
      <c r="O2871" s="250">
        <f>'MMA Rev-Exp Region 9'!M$84</f>
        <v>0</v>
      </c>
      <c r="P2871" s="250">
        <f>'MMA Rev-Exp Region 9'!N$84</f>
        <v>0</v>
      </c>
      <c r="Q2871" s="250">
        <f>'MMA Rev-Exp Region 9'!O$84</f>
        <v>0</v>
      </c>
      <c r="R2871" s="250">
        <f>'MMA Rev-Exp Region 9'!P$84</f>
        <v>0</v>
      </c>
      <c r="S2871" s="250">
        <f>'MMA Rev-Exp Region 9'!Q$84</f>
        <v>0</v>
      </c>
      <c r="T2871" s="250">
        <f>'MMA Rev-Exp Region 9'!R$84</f>
        <v>0</v>
      </c>
      <c r="U2871" s="250">
        <f>'MMA Rev-Exp Region 9'!S$84</f>
        <v>0</v>
      </c>
      <c r="V2871" s="250">
        <f>'MMA Rev-Exp Region 9'!T$84</f>
        <v>0</v>
      </c>
      <c r="W2871" s="250">
        <f>'MMA Rev-Exp Region 9'!U$84</f>
        <v>0</v>
      </c>
    </row>
    <row r="2872" spans="5:23" x14ac:dyDescent="0.3">
      <c r="E2872" s="243">
        <f>Jurat!I$1</f>
        <v>0</v>
      </c>
      <c r="F2872" s="244">
        <f>Jurat!D$33</f>
        <v>0</v>
      </c>
      <c r="G2872" s="219" t="s">
        <v>553</v>
      </c>
      <c r="H2872" s="244">
        <v>42551</v>
      </c>
      <c r="I2872" s="219" t="s">
        <v>494</v>
      </c>
      <c r="J2872" s="219" t="s">
        <v>626</v>
      </c>
      <c r="K2872" s="219" t="s">
        <v>564</v>
      </c>
      <c r="L2872" s="219" t="s">
        <v>549</v>
      </c>
      <c r="M2872" s="236" t="s">
        <v>133</v>
      </c>
      <c r="N2872" s="228" t="s">
        <v>30</v>
      </c>
      <c r="O2872" s="250">
        <f>'MMA Rev-Exp Region 9'!M$89</f>
        <v>0</v>
      </c>
      <c r="P2872" s="250">
        <v>0</v>
      </c>
      <c r="Q2872" s="250">
        <v>0</v>
      </c>
      <c r="R2872" s="250">
        <v>0</v>
      </c>
      <c r="S2872" s="250">
        <v>0</v>
      </c>
      <c r="T2872" s="250">
        <v>0</v>
      </c>
      <c r="U2872" s="250">
        <v>0</v>
      </c>
      <c r="V2872" s="250">
        <v>0</v>
      </c>
      <c r="W2872" s="250">
        <v>0</v>
      </c>
    </row>
    <row r="2873" spans="5:23" x14ac:dyDescent="0.3">
      <c r="E2873" s="243">
        <f>Jurat!I$1</f>
        <v>0</v>
      </c>
      <c r="F2873" s="244">
        <f>Jurat!D$33</f>
        <v>0</v>
      </c>
      <c r="G2873" s="219" t="s">
        <v>553</v>
      </c>
      <c r="H2873" s="244">
        <v>42551</v>
      </c>
      <c r="I2873" s="219" t="s">
        <v>494</v>
      </c>
      <c r="J2873" s="219" t="s">
        <v>626</v>
      </c>
      <c r="K2873" s="219" t="s">
        <v>564</v>
      </c>
      <c r="L2873" s="219" t="s">
        <v>549</v>
      </c>
      <c r="M2873" s="236" t="s">
        <v>134</v>
      </c>
      <c r="N2873" s="231" t="s">
        <v>109</v>
      </c>
      <c r="O2873" s="250">
        <f>'MMA Rev-Exp Region 9'!M$90</f>
        <v>0</v>
      </c>
      <c r="P2873" s="250">
        <v>0</v>
      </c>
      <c r="Q2873" s="250">
        <v>0</v>
      </c>
      <c r="R2873" s="250">
        <v>0</v>
      </c>
      <c r="S2873" s="250">
        <v>0</v>
      </c>
      <c r="T2873" s="250">
        <v>0</v>
      </c>
      <c r="U2873" s="250">
        <v>0</v>
      </c>
      <c r="V2873" s="250">
        <v>0</v>
      </c>
      <c r="W2873" s="250">
        <v>0</v>
      </c>
    </row>
    <row r="2874" spans="5:23" x14ac:dyDescent="0.3">
      <c r="E2874" s="243">
        <f>Jurat!I$1</f>
        <v>0</v>
      </c>
      <c r="F2874" s="244">
        <f>Jurat!D$33</f>
        <v>0</v>
      </c>
      <c r="G2874" s="219" t="s">
        <v>553</v>
      </c>
      <c r="H2874" s="244">
        <v>42551</v>
      </c>
      <c r="I2874" s="219" t="s">
        <v>494</v>
      </c>
      <c r="J2874" s="219" t="s">
        <v>626</v>
      </c>
      <c r="K2874" s="219" t="s">
        <v>564</v>
      </c>
      <c r="L2874" s="219" t="s">
        <v>549</v>
      </c>
      <c r="M2874" s="236" t="s">
        <v>135</v>
      </c>
      <c r="N2874" s="228" t="s">
        <v>110</v>
      </c>
      <c r="O2874" s="250">
        <f>'MMA Rev-Exp Region 9'!M$91</f>
        <v>0</v>
      </c>
      <c r="P2874" s="250">
        <v>0</v>
      </c>
      <c r="Q2874" s="250">
        <v>0</v>
      </c>
      <c r="R2874" s="250">
        <v>0</v>
      </c>
      <c r="S2874" s="250">
        <v>0</v>
      </c>
      <c r="T2874" s="250">
        <v>0</v>
      </c>
      <c r="U2874" s="250">
        <v>0</v>
      </c>
      <c r="V2874" s="250">
        <v>0</v>
      </c>
      <c r="W2874" s="250">
        <v>0</v>
      </c>
    </row>
    <row r="2875" spans="5:23" x14ac:dyDescent="0.3">
      <c r="E2875" s="243">
        <f>Jurat!I$1</f>
        <v>0</v>
      </c>
      <c r="F2875" s="244">
        <f>Jurat!D$33</f>
        <v>0</v>
      </c>
      <c r="G2875" s="219" t="s">
        <v>553</v>
      </c>
      <c r="H2875" s="244">
        <v>42551</v>
      </c>
      <c r="I2875" s="219" t="s">
        <v>494</v>
      </c>
      <c r="J2875" s="219" t="s">
        <v>626</v>
      </c>
      <c r="K2875" s="219" t="s">
        <v>564</v>
      </c>
      <c r="L2875" s="219" t="s">
        <v>549</v>
      </c>
      <c r="M2875" s="239" t="s">
        <v>136</v>
      </c>
      <c r="N2875" s="228" t="s">
        <v>111</v>
      </c>
      <c r="O2875" s="250">
        <f>'MMA Rev-Exp Region 9'!M$92</f>
        <v>0</v>
      </c>
      <c r="P2875" s="250">
        <v>0</v>
      </c>
      <c r="Q2875" s="250">
        <v>0</v>
      </c>
      <c r="R2875" s="250">
        <v>0</v>
      </c>
      <c r="S2875" s="250">
        <v>0</v>
      </c>
      <c r="T2875" s="250">
        <v>0</v>
      </c>
      <c r="U2875" s="250">
        <v>0</v>
      </c>
      <c r="V2875" s="250">
        <v>0</v>
      </c>
      <c r="W2875" s="250">
        <v>0</v>
      </c>
    </row>
    <row r="2876" spans="5:23" x14ac:dyDescent="0.3">
      <c r="E2876" s="243">
        <f>Jurat!I$1</f>
        <v>0</v>
      </c>
      <c r="F2876" s="244">
        <f>Jurat!D$33</f>
        <v>0</v>
      </c>
      <c r="G2876" s="219" t="s">
        <v>553</v>
      </c>
      <c r="H2876" s="244">
        <v>42551</v>
      </c>
      <c r="I2876" s="219" t="s">
        <v>494</v>
      </c>
      <c r="J2876" s="219" t="s">
        <v>626</v>
      </c>
      <c r="K2876" s="219" t="s">
        <v>564</v>
      </c>
      <c r="L2876" s="219" t="s">
        <v>549</v>
      </c>
      <c r="M2876" s="239" t="s">
        <v>137</v>
      </c>
      <c r="N2876" s="228" t="s">
        <v>112</v>
      </c>
      <c r="O2876" s="250">
        <f>'MMA Rev-Exp Region 9'!M$93</f>
        <v>0</v>
      </c>
      <c r="P2876" s="250">
        <v>0</v>
      </c>
      <c r="Q2876" s="250">
        <v>0</v>
      </c>
      <c r="R2876" s="250">
        <v>0</v>
      </c>
      <c r="S2876" s="250">
        <v>0</v>
      </c>
      <c r="T2876" s="250">
        <v>0</v>
      </c>
      <c r="U2876" s="250">
        <v>0</v>
      </c>
      <c r="V2876" s="250">
        <v>0</v>
      </c>
      <c r="W2876" s="250">
        <v>0</v>
      </c>
    </row>
    <row r="2877" spans="5:23" x14ac:dyDescent="0.3">
      <c r="E2877" s="243">
        <f>Jurat!I$1</f>
        <v>0</v>
      </c>
      <c r="F2877" s="244">
        <f>Jurat!D$33</f>
        <v>0</v>
      </c>
      <c r="G2877" s="219" t="s">
        <v>553</v>
      </c>
      <c r="H2877" s="244">
        <v>42551</v>
      </c>
      <c r="I2877" s="219" t="s">
        <v>494</v>
      </c>
      <c r="J2877" s="219" t="s">
        <v>626</v>
      </c>
      <c r="K2877" s="219" t="s">
        <v>564</v>
      </c>
      <c r="L2877" s="219" t="s">
        <v>549</v>
      </c>
      <c r="M2877" s="236" t="s">
        <v>138</v>
      </c>
      <c r="N2877" s="231" t="s">
        <v>31</v>
      </c>
      <c r="O2877" s="250">
        <f>'MMA Rev-Exp Region 9'!M$94</f>
        <v>0</v>
      </c>
      <c r="P2877" s="250">
        <v>0</v>
      </c>
      <c r="Q2877" s="250">
        <v>0</v>
      </c>
      <c r="R2877" s="250">
        <v>0</v>
      </c>
      <c r="S2877" s="250">
        <v>0</v>
      </c>
      <c r="T2877" s="250">
        <v>0</v>
      </c>
      <c r="U2877" s="250">
        <v>0</v>
      </c>
      <c r="V2877" s="250">
        <v>0</v>
      </c>
      <c r="W2877" s="250">
        <v>0</v>
      </c>
    </row>
    <row r="2878" spans="5:23" x14ac:dyDescent="0.3">
      <c r="E2878" s="243">
        <f>Jurat!I$1</f>
        <v>0</v>
      </c>
      <c r="F2878" s="244">
        <f>Jurat!D$33</f>
        <v>0</v>
      </c>
      <c r="G2878" s="219" t="s">
        <v>553</v>
      </c>
      <c r="H2878" s="244">
        <v>42551</v>
      </c>
      <c r="I2878" s="219" t="s">
        <v>494</v>
      </c>
      <c r="J2878" s="219" t="s">
        <v>626</v>
      </c>
      <c r="K2878" s="219" t="s">
        <v>550</v>
      </c>
      <c r="L2878" s="219" t="s">
        <v>550</v>
      </c>
      <c r="M2878" s="237" t="s">
        <v>140</v>
      </c>
      <c r="N2878" s="231" t="s">
        <v>424</v>
      </c>
      <c r="O2878" s="250">
        <f>'MMA Rev-Exp Region 9'!M$96</f>
        <v>0</v>
      </c>
      <c r="P2878" s="250">
        <v>0</v>
      </c>
      <c r="Q2878" s="250">
        <v>0</v>
      </c>
      <c r="R2878" s="250">
        <v>0</v>
      </c>
      <c r="S2878" s="250">
        <v>0</v>
      </c>
      <c r="T2878" s="250">
        <v>0</v>
      </c>
      <c r="U2878" s="250">
        <v>0</v>
      </c>
      <c r="V2878" s="250">
        <v>0</v>
      </c>
      <c r="W2878" s="250">
        <v>0</v>
      </c>
    </row>
    <row r="2879" spans="5:23" x14ac:dyDescent="0.3">
      <c r="E2879" s="243">
        <f>Jurat!I$1</f>
        <v>0</v>
      </c>
      <c r="F2879" s="244">
        <f>Jurat!D$33</f>
        <v>0</v>
      </c>
      <c r="G2879" s="219" t="s">
        <v>553</v>
      </c>
      <c r="H2879" s="244">
        <v>42551</v>
      </c>
      <c r="I2879" s="219" t="s">
        <v>494</v>
      </c>
      <c r="J2879" s="219" t="s">
        <v>626</v>
      </c>
      <c r="K2879" s="219" t="s">
        <v>550</v>
      </c>
      <c r="L2879" s="219" t="s">
        <v>550</v>
      </c>
      <c r="M2879" s="237" t="s">
        <v>141</v>
      </c>
      <c r="N2879" s="231" t="s">
        <v>417</v>
      </c>
      <c r="O2879" s="250">
        <f>'MMA Rev-Exp Region 9'!M$97</f>
        <v>0</v>
      </c>
      <c r="P2879" s="250">
        <v>0</v>
      </c>
      <c r="Q2879" s="250">
        <v>0</v>
      </c>
      <c r="R2879" s="250">
        <v>0</v>
      </c>
      <c r="S2879" s="250">
        <v>0</v>
      </c>
      <c r="T2879" s="250">
        <v>0</v>
      </c>
      <c r="U2879" s="250">
        <v>0</v>
      </c>
      <c r="V2879" s="250">
        <v>0</v>
      </c>
      <c r="W2879" s="250">
        <v>0</v>
      </c>
    </row>
    <row r="2880" spans="5:23" ht="28.8" x14ac:dyDescent="0.3">
      <c r="E2880" s="243">
        <f>Jurat!I$1</f>
        <v>0</v>
      </c>
      <c r="F2880" s="244">
        <f>Jurat!D$33</f>
        <v>0</v>
      </c>
      <c r="G2880" s="219" t="s">
        <v>553</v>
      </c>
      <c r="H2880" s="244">
        <v>42551</v>
      </c>
      <c r="I2880" s="219" t="s">
        <v>494</v>
      </c>
      <c r="J2880" s="219" t="s">
        <v>626</v>
      </c>
      <c r="K2880" s="219" t="s">
        <v>550</v>
      </c>
      <c r="L2880" s="219" t="s">
        <v>550</v>
      </c>
      <c r="M2880" s="237" t="s">
        <v>142</v>
      </c>
      <c r="N2880" s="231" t="s">
        <v>197</v>
      </c>
      <c r="O2880" s="250">
        <f>'MMA Rev-Exp Region 9'!M$98</f>
        <v>0</v>
      </c>
      <c r="P2880" s="250">
        <v>0</v>
      </c>
      <c r="Q2880" s="250">
        <v>0</v>
      </c>
      <c r="R2880" s="250">
        <v>0</v>
      </c>
      <c r="S2880" s="250">
        <v>0</v>
      </c>
      <c r="T2880" s="250">
        <v>0</v>
      </c>
      <c r="U2880" s="250">
        <v>0</v>
      </c>
      <c r="V2880" s="250">
        <v>0</v>
      </c>
      <c r="W2880" s="250">
        <v>0</v>
      </c>
    </row>
    <row r="2881" spans="5:23" x14ac:dyDescent="0.3">
      <c r="E2881" s="243">
        <f>Jurat!I$1</f>
        <v>0</v>
      </c>
      <c r="F2881" s="244">
        <f>Jurat!D$33</f>
        <v>0</v>
      </c>
      <c r="G2881" s="219" t="s">
        <v>553</v>
      </c>
      <c r="H2881" s="244">
        <v>42551</v>
      </c>
      <c r="I2881" s="219" t="s">
        <v>494</v>
      </c>
      <c r="J2881" s="219" t="s">
        <v>627</v>
      </c>
      <c r="K2881" s="234" t="s">
        <v>29</v>
      </c>
      <c r="L2881" s="234" t="s">
        <v>29</v>
      </c>
      <c r="M2881" s="237" t="s">
        <v>325</v>
      </c>
      <c r="N2881" s="231" t="s">
        <v>29</v>
      </c>
      <c r="O2881" s="250">
        <f>'MMA Rev-Exp Region 9'!M$105</f>
        <v>0</v>
      </c>
      <c r="P2881" s="250">
        <v>0</v>
      </c>
      <c r="Q2881" s="250">
        <v>0</v>
      </c>
      <c r="R2881" s="250">
        <v>0</v>
      </c>
      <c r="S2881" s="250">
        <v>0</v>
      </c>
      <c r="T2881" s="250">
        <v>0</v>
      </c>
      <c r="U2881" s="250">
        <v>0</v>
      </c>
      <c r="V2881" s="250">
        <v>0</v>
      </c>
      <c r="W2881" s="250">
        <v>0</v>
      </c>
    </row>
    <row r="2882" spans="5:23" x14ac:dyDescent="0.3">
      <c r="E2882" s="243">
        <f>Jurat!I$1</f>
        <v>0</v>
      </c>
      <c r="F2882" s="244">
        <f>Jurat!D$33</f>
        <v>0</v>
      </c>
      <c r="G2882" s="219" t="s">
        <v>553</v>
      </c>
      <c r="H2882" s="244">
        <v>42551</v>
      </c>
      <c r="I2882" s="219" t="s">
        <v>494</v>
      </c>
      <c r="J2882" s="219" t="s">
        <v>628</v>
      </c>
      <c r="K2882" s="219" t="s">
        <v>629</v>
      </c>
      <c r="L2882" s="234" t="s">
        <v>629</v>
      </c>
      <c r="M2882" s="238" t="s">
        <v>327</v>
      </c>
      <c r="N2882" s="231" t="s">
        <v>419</v>
      </c>
      <c r="O2882" s="250">
        <f>'MMA Rev-Exp Region 9'!M$107</f>
        <v>0</v>
      </c>
      <c r="P2882" s="250">
        <v>0</v>
      </c>
      <c r="Q2882" s="250">
        <v>0</v>
      </c>
      <c r="R2882" s="250">
        <v>0</v>
      </c>
      <c r="S2882" s="250">
        <v>0</v>
      </c>
      <c r="T2882" s="250">
        <v>0</v>
      </c>
      <c r="U2882" s="250">
        <v>0</v>
      </c>
      <c r="V2882" s="250">
        <v>0</v>
      </c>
      <c r="W2882" s="250">
        <v>0</v>
      </c>
    </row>
    <row r="2883" spans="5:23" x14ac:dyDescent="0.3">
      <c r="E2883" s="243">
        <f>Jurat!I$1</f>
        <v>0</v>
      </c>
      <c r="F2883" s="244">
        <f>Jurat!D$33</f>
        <v>0</v>
      </c>
      <c r="G2883" s="219" t="s">
        <v>553</v>
      </c>
      <c r="H2883" s="244">
        <v>42551</v>
      </c>
      <c r="I2883" s="219" t="s">
        <v>494</v>
      </c>
      <c r="J2883" s="219" t="s">
        <v>627</v>
      </c>
      <c r="K2883" s="219" t="s">
        <v>630</v>
      </c>
      <c r="L2883" s="234" t="s">
        <v>630</v>
      </c>
      <c r="M2883" s="238" t="s">
        <v>201</v>
      </c>
      <c r="N2883" s="231" t="s">
        <v>421</v>
      </c>
      <c r="O2883" s="250">
        <f>'MMA Rev-Exp Region 9'!M$108</f>
        <v>0</v>
      </c>
      <c r="P2883" s="250">
        <v>0</v>
      </c>
      <c r="Q2883" s="250">
        <v>0</v>
      </c>
      <c r="R2883" s="250">
        <v>0</v>
      </c>
      <c r="S2883" s="250">
        <v>0</v>
      </c>
      <c r="T2883" s="250">
        <v>0</v>
      </c>
      <c r="U2883" s="250">
        <v>0</v>
      </c>
      <c r="V2883" s="250">
        <v>0</v>
      </c>
      <c r="W2883" s="250">
        <v>0</v>
      </c>
    </row>
    <row r="2884" spans="5:23" x14ac:dyDescent="0.3">
      <c r="E2884" s="243">
        <f>Jurat!I$1</f>
        <v>0</v>
      </c>
      <c r="F2884" s="244">
        <f>Jurat!D$33</f>
        <v>0</v>
      </c>
      <c r="G2884" s="219" t="s">
        <v>553</v>
      </c>
      <c r="H2884" s="244">
        <v>42551</v>
      </c>
      <c r="I2884" s="219" t="s">
        <v>494</v>
      </c>
      <c r="J2884" s="219" t="s">
        <v>627</v>
      </c>
      <c r="K2884" s="219" t="s">
        <v>630</v>
      </c>
      <c r="L2884" s="234" t="s">
        <v>630</v>
      </c>
      <c r="M2884" s="238" t="s">
        <v>202</v>
      </c>
      <c r="N2884" s="231" t="s">
        <v>420</v>
      </c>
      <c r="O2884" s="250">
        <f>'MMA Rev-Exp Region 9'!M$109</f>
        <v>0</v>
      </c>
      <c r="P2884" s="250">
        <v>0</v>
      </c>
      <c r="Q2884" s="250">
        <v>0</v>
      </c>
      <c r="R2884" s="250">
        <v>0</v>
      </c>
      <c r="S2884" s="250">
        <v>0</v>
      </c>
      <c r="T2884" s="250">
        <v>0</v>
      </c>
      <c r="U2884" s="250">
        <v>0</v>
      </c>
      <c r="V2884" s="250">
        <v>0</v>
      </c>
      <c r="W2884" s="250">
        <v>0</v>
      </c>
    </row>
    <row r="2885" spans="5:23" x14ac:dyDescent="0.3">
      <c r="E2885" s="243">
        <f>Jurat!I$1</f>
        <v>0</v>
      </c>
      <c r="F2885" s="244">
        <f>Jurat!D$33</f>
        <v>0</v>
      </c>
      <c r="G2885" s="219" t="s">
        <v>553</v>
      </c>
      <c r="H2885" s="244">
        <v>42551</v>
      </c>
      <c r="I2885" s="219" t="s">
        <v>494</v>
      </c>
      <c r="J2885" s="219" t="s">
        <v>627</v>
      </c>
      <c r="K2885" s="219" t="s">
        <v>630</v>
      </c>
      <c r="L2885" s="234" t="s">
        <v>630</v>
      </c>
      <c r="M2885" s="238" t="s">
        <v>203</v>
      </c>
      <c r="N2885" s="231" t="s">
        <v>28</v>
      </c>
      <c r="O2885" s="250">
        <f>'MMA Rev-Exp Region 9'!M$110</f>
        <v>0</v>
      </c>
      <c r="P2885" s="250">
        <v>0</v>
      </c>
      <c r="Q2885" s="250">
        <v>0</v>
      </c>
      <c r="R2885" s="250">
        <v>0</v>
      </c>
      <c r="S2885" s="250">
        <v>0</v>
      </c>
      <c r="T2885" s="250">
        <v>0</v>
      </c>
      <c r="U2885" s="250">
        <v>0</v>
      </c>
      <c r="V2885" s="250">
        <v>0</v>
      </c>
      <c r="W2885" s="250">
        <v>0</v>
      </c>
    </row>
    <row r="2886" spans="5:23" x14ac:dyDescent="0.3">
      <c r="E2886" s="243">
        <f>Jurat!I$1</f>
        <v>0</v>
      </c>
      <c r="F2886" s="244">
        <f>Jurat!D$33</f>
        <v>0</v>
      </c>
      <c r="G2886" s="219" t="s">
        <v>553</v>
      </c>
      <c r="H2886" s="244">
        <v>42551</v>
      </c>
      <c r="I2886" s="219" t="s">
        <v>494</v>
      </c>
      <c r="J2886" s="219" t="s">
        <v>627</v>
      </c>
      <c r="K2886" s="219" t="s">
        <v>630</v>
      </c>
      <c r="L2886" s="234" t="s">
        <v>630</v>
      </c>
      <c r="M2886" s="238" t="s">
        <v>204</v>
      </c>
      <c r="N2886" s="231" t="s">
        <v>205</v>
      </c>
      <c r="O2886" s="250">
        <f>'MMA Rev-Exp Region 9'!M$111</f>
        <v>0</v>
      </c>
      <c r="P2886" s="250">
        <v>0</v>
      </c>
      <c r="Q2886" s="250">
        <v>0</v>
      </c>
      <c r="R2886" s="250">
        <v>0</v>
      </c>
      <c r="S2886" s="250">
        <v>0</v>
      </c>
      <c r="T2886" s="250">
        <v>0</v>
      </c>
      <c r="U2886" s="250">
        <v>0</v>
      </c>
      <c r="V2886" s="250">
        <v>0</v>
      </c>
      <c r="W2886" s="250">
        <v>0</v>
      </c>
    </row>
    <row r="2887" spans="5:23" ht="28.8" x14ac:dyDescent="0.3">
      <c r="E2887" s="243">
        <f>Jurat!I$1</f>
        <v>0</v>
      </c>
      <c r="F2887" s="244">
        <f>Jurat!D$33</f>
        <v>0</v>
      </c>
      <c r="G2887" s="219" t="s">
        <v>553</v>
      </c>
      <c r="H2887" s="244">
        <v>42551</v>
      </c>
      <c r="I2887" s="219" t="s">
        <v>494</v>
      </c>
      <c r="J2887" s="219" t="s">
        <v>627</v>
      </c>
      <c r="K2887" s="219" t="s">
        <v>29</v>
      </c>
      <c r="L2887" s="234" t="s">
        <v>29</v>
      </c>
      <c r="M2887" s="238" t="s">
        <v>207</v>
      </c>
      <c r="N2887" s="231" t="s">
        <v>422</v>
      </c>
      <c r="O2887" s="250">
        <f>'MMA Rev-Exp Region 9'!M$113</f>
        <v>0</v>
      </c>
      <c r="P2887" s="250">
        <v>0</v>
      </c>
      <c r="Q2887" s="250">
        <v>0</v>
      </c>
      <c r="R2887" s="250">
        <v>0</v>
      </c>
      <c r="S2887" s="250">
        <v>0</v>
      </c>
      <c r="T2887" s="250">
        <v>0</v>
      </c>
      <c r="U2887" s="250">
        <v>0</v>
      </c>
      <c r="V2887" s="250">
        <v>0</v>
      </c>
      <c r="W2887" s="250">
        <v>0</v>
      </c>
    </row>
    <row r="2888" spans="5:23" x14ac:dyDescent="0.3">
      <c r="E2888" s="243">
        <f>Jurat!I$1</f>
        <v>0</v>
      </c>
      <c r="F2888" s="244">
        <f>Jurat!D$33</f>
        <v>0</v>
      </c>
      <c r="G2888" s="219" t="s">
        <v>553</v>
      </c>
      <c r="H2888" s="244">
        <v>42551</v>
      </c>
      <c r="I2888" s="219" t="s">
        <v>494</v>
      </c>
      <c r="J2888" s="219" t="s">
        <v>628</v>
      </c>
      <c r="K2888" s="219" t="s">
        <v>629</v>
      </c>
      <c r="L2888" s="234" t="s">
        <v>629</v>
      </c>
      <c r="M2888" s="238" t="s">
        <v>208</v>
      </c>
      <c r="N2888" s="231" t="s">
        <v>209</v>
      </c>
      <c r="O2888" s="250">
        <f>'MMA Rev-Exp Region 9'!M$114</f>
        <v>0</v>
      </c>
      <c r="P2888" s="250">
        <v>0</v>
      </c>
      <c r="Q2888" s="250">
        <v>0</v>
      </c>
      <c r="R2888" s="250">
        <v>0</v>
      </c>
      <c r="S2888" s="250">
        <v>0</v>
      </c>
      <c r="T2888" s="250">
        <v>0</v>
      </c>
      <c r="U2888" s="250">
        <v>0</v>
      </c>
      <c r="V2888" s="250">
        <v>0</v>
      </c>
      <c r="W2888" s="250">
        <v>0</v>
      </c>
    </row>
    <row r="2889" spans="5:23" x14ac:dyDescent="0.3">
      <c r="E2889" s="243">
        <f>Jurat!I$1</f>
        <v>0</v>
      </c>
      <c r="F2889" s="244">
        <f>Jurat!D$33</f>
        <v>0</v>
      </c>
      <c r="G2889" s="219" t="s">
        <v>553</v>
      </c>
      <c r="H2889" s="244">
        <v>42551</v>
      </c>
      <c r="I2889" s="219" t="s">
        <v>494</v>
      </c>
      <c r="J2889" s="219" t="s">
        <v>627</v>
      </c>
      <c r="K2889" s="219" t="s">
        <v>29</v>
      </c>
      <c r="L2889" s="234" t="s">
        <v>29</v>
      </c>
      <c r="M2889" s="238" t="s">
        <v>211</v>
      </c>
      <c r="N2889" s="231" t="s">
        <v>212</v>
      </c>
      <c r="O2889" s="250">
        <f>'MMA Rev-Exp Region 9'!M$115</f>
        <v>0</v>
      </c>
      <c r="P2889" s="250">
        <v>0</v>
      </c>
      <c r="Q2889" s="250">
        <v>0</v>
      </c>
      <c r="R2889" s="250">
        <v>0</v>
      </c>
      <c r="S2889" s="250">
        <v>0</v>
      </c>
      <c r="T2889" s="250">
        <v>0</v>
      </c>
      <c r="U2889" s="250">
        <v>0</v>
      </c>
      <c r="V2889" s="250">
        <v>0</v>
      </c>
      <c r="W2889" s="250">
        <v>0</v>
      </c>
    </row>
    <row r="2890" spans="5:23" x14ac:dyDescent="0.3">
      <c r="E2890" s="243">
        <f>Jurat!I$1</f>
        <v>0</v>
      </c>
      <c r="F2890" s="244">
        <f>Jurat!D$33</f>
        <v>0</v>
      </c>
      <c r="G2890" s="219" t="s">
        <v>554</v>
      </c>
      <c r="H2890" s="244">
        <v>42643</v>
      </c>
      <c r="I2890" s="219" t="s">
        <v>494</v>
      </c>
      <c r="J2890" s="219" t="s">
        <v>545</v>
      </c>
      <c r="K2890" s="219" t="s">
        <v>545</v>
      </c>
      <c r="L2890" s="219" t="s">
        <v>545</v>
      </c>
      <c r="M2890" s="219"/>
      <c r="N2890" s="224" t="s">
        <v>545</v>
      </c>
      <c r="O2890" s="250">
        <f>'MMA Rev-Exp Region 9'!V$9</f>
        <v>0</v>
      </c>
      <c r="P2890" s="250">
        <f>'MMA Rev-Exp Region 9'!W$9</f>
        <v>0</v>
      </c>
      <c r="Q2890" s="250">
        <f>'MMA Rev-Exp Region 9'!X$9</f>
        <v>0</v>
      </c>
      <c r="R2890" s="250">
        <f>'MMA Rev-Exp Region 9'!Y$9</f>
        <v>0</v>
      </c>
      <c r="S2890" s="250">
        <f>'MMA Rev-Exp Region 9'!Z$9</f>
        <v>0</v>
      </c>
      <c r="T2890" s="250">
        <f>'MMA Rev-Exp Region 9'!AA$9</f>
        <v>0</v>
      </c>
      <c r="U2890" s="250">
        <f>'MMA Rev-Exp Region 9'!AB$9</f>
        <v>0</v>
      </c>
      <c r="V2890" s="250">
        <f>'MMA Rev-Exp Region 9'!AC$9</f>
        <v>0</v>
      </c>
      <c r="W2890" s="250">
        <f>'MMA Rev-Exp Region 9'!AD$9</f>
        <v>0</v>
      </c>
    </row>
    <row r="2891" spans="5:23" x14ac:dyDescent="0.3">
      <c r="E2891" s="243">
        <f>Jurat!I$1</f>
        <v>0</v>
      </c>
      <c r="F2891" s="244">
        <f>Jurat!D$33</f>
        <v>0</v>
      </c>
      <c r="G2891" s="219" t="s">
        <v>554</v>
      </c>
      <c r="H2891" s="244">
        <v>42643</v>
      </c>
      <c r="I2891" s="219" t="s">
        <v>494</v>
      </c>
      <c r="J2891" s="219" t="s">
        <v>625</v>
      </c>
      <c r="K2891" s="219" t="s">
        <v>13</v>
      </c>
      <c r="L2891" s="219" t="s">
        <v>13</v>
      </c>
      <c r="M2891" s="235">
        <v>1.1000000000000001</v>
      </c>
      <c r="N2891" s="225" t="s">
        <v>13</v>
      </c>
      <c r="O2891" s="250">
        <f>'MMA Rev-Exp Region 9'!V$11</f>
        <v>0</v>
      </c>
      <c r="P2891" s="250">
        <f>'MMA Rev-Exp Region 9'!W$11</f>
        <v>0</v>
      </c>
      <c r="Q2891" s="250">
        <f>'MMA Rev-Exp Region 9'!X$11</f>
        <v>0</v>
      </c>
      <c r="R2891" s="250">
        <f>'MMA Rev-Exp Region 9'!Y$11</f>
        <v>0</v>
      </c>
      <c r="S2891" s="250">
        <f>'MMA Rev-Exp Region 9'!Z$11</f>
        <v>0</v>
      </c>
      <c r="T2891" s="250">
        <f>'MMA Rev-Exp Region 9'!AA$11</f>
        <v>0</v>
      </c>
      <c r="U2891" s="250">
        <f>'MMA Rev-Exp Region 9'!AB$11</f>
        <v>0</v>
      </c>
      <c r="V2891" s="250">
        <f>'MMA Rev-Exp Region 9'!AC$11</f>
        <v>0</v>
      </c>
      <c r="W2891" s="250">
        <f>'MMA Rev-Exp Region 9'!AD$11</f>
        <v>0</v>
      </c>
    </row>
    <row r="2892" spans="5:23" x14ac:dyDescent="0.3">
      <c r="E2892" s="243">
        <f>Jurat!I$1</f>
        <v>0</v>
      </c>
      <c r="F2892" s="244">
        <f>Jurat!D$33</f>
        <v>0</v>
      </c>
      <c r="G2892" s="219" t="s">
        <v>554</v>
      </c>
      <c r="H2892" s="244">
        <v>42643</v>
      </c>
      <c r="I2892" s="219" t="s">
        <v>494</v>
      </c>
      <c r="J2892" s="219" t="s">
        <v>625</v>
      </c>
      <c r="K2892" s="219" t="s">
        <v>631</v>
      </c>
      <c r="L2892" s="219" t="s">
        <v>632</v>
      </c>
      <c r="M2892" s="236">
        <v>1.2</v>
      </c>
      <c r="N2892" s="228" t="s">
        <v>19</v>
      </c>
      <c r="O2892" s="250">
        <f>'MMA Rev-Exp Region 9'!V$12</f>
        <v>0</v>
      </c>
      <c r="P2892" s="250">
        <f>'MMA Rev-Exp Region 9'!W$12</f>
        <v>0</v>
      </c>
      <c r="Q2892" s="250">
        <f>'MMA Rev-Exp Region 9'!X$12</f>
        <v>0</v>
      </c>
      <c r="R2892" s="250">
        <f>'MMA Rev-Exp Region 9'!Y$12</f>
        <v>0</v>
      </c>
      <c r="S2892" s="250">
        <f>'MMA Rev-Exp Region 9'!Z$12</f>
        <v>0</v>
      </c>
      <c r="T2892" s="250">
        <f>'MMA Rev-Exp Region 9'!AA$12</f>
        <v>0</v>
      </c>
      <c r="U2892" s="250">
        <f>'MMA Rev-Exp Region 9'!AB$12</f>
        <v>0</v>
      </c>
      <c r="V2892" s="250">
        <f>'MMA Rev-Exp Region 9'!AC$12</f>
        <v>0</v>
      </c>
      <c r="W2892" s="250">
        <f>'MMA Rev-Exp Region 9'!AD$12</f>
        <v>0</v>
      </c>
    </row>
    <row r="2893" spans="5:23" x14ac:dyDescent="0.3">
      <c r="E2893" s="243">
        <f>Jurat!I$1</f>
        <v>0</v>
      </c>
      <c r="F2893" s="244">
        <f>Jurat!D$33</f>
        <v>0</v>
      </c>
      <c r="G2893" s="219" t="s">
        <v>554</v>
      </c>
      <c r="H2893" s="244">
        <v>42643</v>
      </c>
      <c r="I2893" s="219" t="s">
        <v>494</v>
      </c>
      <c r="J2893" s="219" t="s">
        <v>625</v>
      </c>
      <c r="K2893" s="219" t="s">
        <v>631</v>
      </c>
      <c r="L2893" s="219" t="s">
        <v>633</v>
      </c>
      <c r="M2893" s="236" t="s">
        <v>70</v>
      </c>
      <c r="N2893" s="228" t="s">
        <v>449</v>
      </c>
      <c r="O2893" s="250">
        <f>'MMA Rev-Exp Region 9'!V$13</f>
        <v>0</v>
      </c>
      <c r="P2893" s="250">
        <f>'MMA Rev-Exp Region 9'!W$13</f>
        <v>0</v>
      </c>
      <c r="Q2893" s="250">
        <f>'MMA Rev-Exp Region 9'!X$13</f>
        <v>0</v>
      </c>
      <c r="R2893" s="250">
        <f>'MMA Rev-Exp Region 9'!Y$13</f>
        <v>0</v>
      </c>
      <c r="S2893" s="250">
        <f>'MMA Rev-Exp Region 9'!Z$13</f>
        <v>0</v>
      </c>
      <c r="T2893" s="250">
        <f>'MMA Rev-Exp Region 9'!AA$13</f>
        <v>0</v>
      </c>
      <c r="U2893" s="250">
        <f>'MMA Rev-Exp Region 9'!AB$13</f>
        <v>0</v>
      </c>
      <c r="V2893" s="250">
        <f>'MMA Rev-Exp Region 9'!AC$13</f>
        <v>0</v>
      </c>
      <c r="W2893" s="250">
        <f>'MMA Rev-Exp Region 9'!AD$13</f>
        <v>0</v>
      </c>
    </row>
    <row r="2894" spans="5:23" x14ac:dyDescent="0.3">
      <c r="E2894" s="243">
        <f>Jurat!I$1</f>
        <v>0</v>
      </c>
      <c r="F2894" s="244">
        <f>Jurat!D$33</f>
        <v>0</v>
      </c>
      <c r="G2894" s="219" t="s">
        <v>554</v>
      </c>
      <c r="H2894" s="244">
        <v>42643</v>
      </c>
      <c r="I2894" s="219" t="s">
        <v>494</v>
      </c>
      <c r="J2894" s="219" t="s">
        <v>625</v>
      </c>
      <c r="K2894" s="219" t="s">
        <v>631</v>
      </c>
      <c r="L2894" s="219" t="s">
        <v>634</v>
      </c>
      <c r="M2894" s="236" t="s">
        <v>71</v>
      </c>
      <c r="N2894" s="228" t="s">
        <v>160</v>
      </c>
      <c r="O2894" s="250">
        <f>'MMA Rev-Exp Region 9'!V$14</f>
        <v>0</v>
      </c>
      <c r="P2894" s="250">
        <f>'MMA Rev-Exp Region 9'!W$14</f>
        <v>0</v>
      </c>
      <c r="Q2894" s="250">
        <f>'MMA Rev-Exp Region 9'!X$14</f>
        <v>0</v>
      </c>
      <c r="R2894" s="250">
        <f>'MMA Rev-Exp Region 9'!Y$14</f>
        <v>0</v>
      </c>
      <c r="S2894" s="250">
        <f>'MMA Rev-Exp Region 9'!Z$14</f>
        <v>0</v>
      </c>
      <c r="T2894" s="250">
        <f>'MMA Rev-Exp Region 9'!AA$14</f>
        <v>0</v>
      </c>
      <c r="U2894" s="250">
        <f>'MMA Rev-Exp Region 9'!AB$14</f>
        <v>0</v>
      </c>
      <c r="V2894" s="250">
        <f>'MMA Rev-Exp Region 9'!AC$14</f>
        <v>0</v>
      </c>
      <c r="W2894" s="250">
        <f>'MMA Rev-Exp Region 9'!AD$14</f>
        <v>0</v>
      </c>
    </row>
    <row r="2895" spans="5:23" x14ac:dyDescent="0.3">
      <c r="E2895" s="243">
        <f>Jurat!I$1</f>
        <v>0</v>
      </c>
      <c r="F2895" s="244">
        <f>Jurat!D$33</f>
        <v>0</v>
      </c>
      <c r="G2895" s="219" t="s">
        <v>554</v>
      </c>
      <c r="H2895" s="244">
        <v>42643</v>
      </c>
      <c r="I2895" s="219" t="s">
        <v>494</v>
      </c>
      <c r="J2895" s="219" t="s">
        <v>625</v>
      </c>
      <c r="K2895" s="219" t="s">
        <v>14</v>
      </c>
      <c r="L2895" s="219" t="s">
        <v>635</v>
      </c>
      <c r="M2895" s="236" t="s">
        <v>104</v>
      </c>
      <c r="N2895" s="228" t="s">
        <v>161</v>
      </c>
      <c r="O2895" s="250">
        <f>'MMA Rev-Exp Region 9'!V$15</f>
        <v>0</v>
      </c>
      <c r="P2895" s="250">
        <f>'MMA Rev-Exp Region 9'!W$15</f>
        <v>0</v>
      </c>
      <c r="Q2895" s="250">
        <f>'MMA Rev-Exp Region 9'!X$15</f>
        <v>0</v>
      </c>
      <c r="R2895" s="250">
        <f>'MMA Rev-Exp Region 9'!Y$15</f>
        <v>0</v>
      </c>
      <c r="S2895" s="250">
        <f>'MMA Rev-Exp Region 9'!Z$15</f>
        <v>0</v>
      </c>
      <c r="T2895" s="250">
        <f>'MMA Rev-Exp Region 9'!AA$15</f>
        <v>0</v>
      </c>
      <c r="U2895" s="250">
        <f>'MMA Rev-Exp Region 9'!AB$15</f>
        <v>0</v>
      </c>
      <c r="V2895" s="250">
        <f>'MMA Rev-Exp Region 9'!AC$15</f>
        <v>0</v>
      </c>
      <c r="W2895" s="250">
        <f>'MMA Rev-Exp Region 9'!AD$15</f>
        <v>0</v>
      </c>
    </row>
    <row r="2896" spans="5:23" x14ac:dyDescent="0.3">
      <c r="E2896" s="243">
        <f>Jurat!I$1</f>
        <v>0</v>
      </c>
      <c r="F2896" s="244">
        <f>Jurat!D$33</f>
        <v>0</v>
      </c>
      <c r="G2896" s="219" t="s">
        <v>554</v>
      </c>
      <c r="H2896" s="244">
        <v>42643</v>
      </c>
      <c r="I2896" s="219" t="s">
        <v>494</v>
      </c>
      <c r="J2896" s="219" t="s">
        <v>625</v>
      </c>
      <c r="K2896" s="219" t="s">
        <v>14</v>
      </c>
      <c r="L2896" s="219" t="s">
        <v>14</v>
      </c>
      <c r="M2896" s="236" t="s">
        <v>39</v>
      </c>
      <c r="N2896" s="228" t="s">
        <v>14</v>
      </c>
      <c r="O2896" s="250">
        <f>'MMA Rev-Exp Region 9'!V$16</f>
        <v>0</v>
      </c>
      <c r="P2896" s="250">
        <f>'MMA Rev-Exp Region 9'!W$16</f>
        <v>0</v>
      </c>
      <c r="Q2896" s="250">
        <f>'MMA Rev-Exp Region 9'!X$16</f>
        <v>0</v>
      </c>
      <c r="R2896" s="250">
        <f>'MMA Rev-Exp Region 9'!Y$16</f>
        <v>0</v>
      </c>
      <c r="S2896" s="250">
        <f>'MMA Rev-Exp Region 9'!Z$16</f>
        <v>0</v>
      </c>
      <c r="T2896" s="250">
        <f>'MMA Rev-Exp Region 9'!AA$16</f>
        <v>0</v>
      </c>
      <c r="U2896" s="250">
        <f>'MMA Rev-Exp Region 9'!AB$16</f>
        <v>0</v>
      </c>
      <c r="V2896" s="250">
        <f>'MMA Rev-Exp Region 9'!AC$16</f>
        <v>0</v>
      </c>
      <c r="W2896" s="250">
        <f>'MMA Rev-Exp Region 9'!AD$16</f>
        <v>0</v>
      </c>
    </row>
    <row r="2897" spans="5:23" x14ac:dyDescent="0.3">
      <c r="E2897" s="243">
        <f>Jurat!I$1</f>
        <v>0</v>
      </c>
      <c r="F2897" s="244">
        <f>Jurat!D$33</f>
        <v>0</v>
      </c>
      <c r="G2897" s="219" t="s">
        <v>554</v>
      </c>
      <c r="H2897" s="244">
        <v>42643</v>
      </c>
      <c r="I2897" s="219" t="s">
        <v>494</v>
      </c>
      <c r="J2897" s="219" t="s">
        <v>626</v>
      </c>
      <c r="K2897" s="219" t="s">
        <v>558</v>
      </c>
      <c r="L2897" s="219" t="s">
        <v>0</v>
      </c>
      <c r="M2897" s="236">
        <v>2.1</v>
      </c>
      <c r="N2897" s="228" t="s">
        <v>162</v>
      </c>
      <c r="O2897" s="250">
        <f>'MMA Rev-Exp Region 9'!V$20</f>
        <v>0</v>
      </c>
      <c r="P2897" s="250">
        <f>'MMA Rev-Exp Region 9'!W$20</f>
        <v>0</v>
      </c>
      <c r="Q2897" s="250">
        <f>'MMA Rev-Exp Region 9'!X$20</f>
        <v>0</v>
      </c>
      <c r="R2897" s="250">
        <f>'MMA Rev-Exp Region 9'!Y$20</f>
        <v>0</v>
      </c>
      <c r="S2897" s="250">
        <f>'MMA Rev-Exp Region 9'!Z$20</f>
        <v>0</v>
      </c>
      <c r="T2897" s="250">
        <f>'MMA Rev-Exp Region 9'!AA$20</f>
        <v>0</v>
      </c>
      <c r="U2897" s="250">
        <f>'MMA Rev-Exp Region 9'!AB$20</f>
        <v>0</v>
      </c>
      <c r="V2897" s="250">
        <f>'MMA Rev-Exp Region 9'!AC$20</f>
        <v>0</v>
      </c>
      <c r="W2897" s="250">
        <f>'MMA Rev-Exp Region 9'!AD$20</f>
        <v>0</v>
      </c>
    </row>
    <row r="2898" spans="5:23" x14ac:dyDescent="0.3">
      <c r="E2898" s="243">
        <f>Jurat!I$1</f>
        <v>0</v>
      </c>
      <c r="F2898" s="244">
        <f>Jurat!D$33</f>
        <v>0</v>
      </c>
      <c r="G2898" s="219" t="s">
        <v>554</v>
      </c>
      <c r="H2898" s="244">
        <v>42643</v>
      </c>
      <c r="I2898" s="219" t="s">
        <v>494</v>
      </c>
      <c r="J2898" s="219" t="s">
        <v>626</v>
      </c>
      <c r="K2898" s="219" t="s">
        <v>558</v>
      </c>
      <c r="L2898" s="219" t="s">
        <v>0</v>
      </c>
      <c r="M2898" s="236">
        <v>2.2000000000000002</v>
      </c>
      <c r="N2898" s="228" t="s">
        <v>163</v>
      </c>
      <c r="O2898" s="250">
        <f>'MMA Rev-Exp Region 9'!V$21</f>
        <v>0</v>
      </c>
      <c r="P2898" s="250">
        <f>'MMA Rev-Exp Region 9'!W$21</f>
        <v>0</v>
      </c>
      <c r="Q2898" s="250">
        <f>'MMA Rev-Exp Region 9'!X$21</f>
        <v>0</v>
      </c>
      <c r="R2898" s="250">
        <f>'MMA Rev-Exp Region 9'!Y$21</f>
        <v>0</v>
      </c>
      <c r="S2898" s="250">
        <f>'MMA Rev-Exp Region 9'!Z$21</f>
        <v>0</v>
      </c>
      <c r="T2898" s="250">
        <f>'MMA Rev-Exp Region 9'!AA$21</f>
        <v>0</v>
      </c>
      <c r="U2898" s="250">
        <f>'MMA Rev-Exp Region 9'!AB$21</f>
        <v>0</v>
      </c>
      <c r="V2898" s="250">
        <f>'MMA Rev-Exp Region 9'!AC$21</f>
        <v>0</v>
      </c>
      <c r="W2898" s="250">
        <f>'MMA Rev-Exp Region 9'!AD$21</f>
        <v>0</v>
      </c>
    </row>
    <row r="2899" spans="5:23" x14ac:dyDescent="0.3">
      <c r="E2899" s="243">
        <f>Jurat!I$1</f>
        <v>0</v>
      </c>
      <c r="F2899" s="244">
        <f>Jurat!D$33</f>
        <v>0</v>
      </c>
      <c r="G2899" s="219" t="s">
        <v>554</v>
      </c>
      <c r="H2899" s="244">
        <v>42643</v>
      </c>
      <c r="I2899" s="219" t="s">
        <v>494</v>
      </c>
      <c r="J2899" s="219" t="s">
        <v>626</v>
      </c>
      <c r="K2899" s="219" t="s">
        <v>558</v>
      </c>
      <c r="L2899" s="219" t="s">
        <v>0</v>
      </c>
      <c r="M2899" s="236">
        <v>2.2999999999999998</v>
      </c>
      <c r="N2899" s="228" t="s">
        <v>164</v>
      </c>
      <c r="O2899" s="250">
        <f>'MMA Rev-Exp Region 9'!V$22</f>
        <v>0</v>
      </c>
      <c r="P2899" s="250">
        <f>'MMA Rev-Exp Region 9'!W$22</f>
        <v>0</v>
      </c>
      <c r="Q2899" s="250">
        <f>'MMA Rev-Exp Region 9'!X$22</f>
        <v>0</v>
      </c>
      <c r="R2899" s="250">
        <f>'MMA Rev-Exp Region 9'!Y$22</f>
        <v>0</v>
      </c>
      <c r="S2899" s="250">
        <f>'MMA Rev-Exp Region 9'!Z$22</f>
        <v>0</v>
      </c>
      <c r="T2899" s="250">
        <f>'MMA Rev-Exp Region 9'!AA$22</f>
        <v>0</v>
      </c>
      <c r="U2899" s="250">
        <f>'MMA Rev-Exp Region 9'!AB$22</f>
        <v>0</v>
      </c>
      <c r="V2899" s="250">
        <f>'MMA Rev-Exp Region 9'!AC$22</f>
        <v>0</v>
      </c>
      <c r="W2899" s="250">
        <f>'MMA Rev-Exp Region 9'!AD$22</f>
        <v>0</v>
      </c>
    </row>
    <row r="2900" spans="5:23" x14ac:dyDescent="0.3">
      <c r="E2900" s="243">
        <f>Jurat!I$1</f>
        <v>0</v>
      </c>
      <c r="F2900" s="244">
        <f>Jurat!D$33</f>
        <v>0</v>
      </c>
      <c r="G2900" s="219" t="s">
        <v>554</v>
      </c>
      <c r="H2900" s="244">
        <v>42643</v>
      </c>
      <c r="I2900" s="219" t="s">
        <v>494</v>
      </c>
      <c r="J2900" s="219" t="s">
        <v>626</v>
      </c>
      <c r="K2900" s="219" t="s">
        <v>558</v>
      </c>
      <c r="L2900" s="219" t="s">
        <v>0</v>
      </c>
      <c r="M2900" s="236">
        <v>2.4</v>
      </c>
      <c r="N2900" s="228" t="s">
        <v>165</v>
      </c>
      <c r="O2900" s="250">
        <f>'MMA Rev-Exp Region 9'!V$23</f>
        <v>0</v>
      </c>
      <c r="P2900" s="250">
        <f>'MMA Rev-Exp Region 9'!W$23</f>
        <v>0</v>
      </c>
      <c r="Q2900" s="250">
        <f>'MMA Rev-Exp Region 9'!X$23</f>
        <v>0</v>
      </c>
      <c r="R2900" s="250">
        <f>'MMA Rev-Exp Region 9'!Y$23</f>
        <v>0</v>
      </c>
      <c r="S2900" s="250">
        <f>'MMA Rev-Exp Region 9'!Z$23</f>
        <v>0</v>
      </c>
      <c r="T2900" s="250">
        <f>'MMA Rev-Exp Region 9'!AA$23</f>
        <v>0</v>
      </c>
      <c r="U2900" s="250">
        <f>'MMA Rev-Exp Region 9'!AB$23</f>
        <v>0</v>
      </c>
      <c r="V2900" s="250">
        <f>'MMA Rev-Exp Region 9'!AC$23</f>
        <v>0</v>
      </c>
      <c r="W2900" s="250">
        <f>'MMA Rev-Exp Region 9'!AD$23</f>
        <v>0</v>
      </c>
    </row>
    <row r="2901" spans="5:23" ht="28.8" x14ac:dyDescent="0.3">
      <c r="E2901" s="243">
        <f>Jurat!I$1</f>
        <v>0</v>
      </c>
      <c r="F2901" s="244">
        <f>Jurat!D$33</f>
        <v>0</v>
      </c>
      <c r="G2901" s="219" t="s">
        <v>554</v>
      </c>
      <c r="H2901" s="244">
        <v>42643</v>
      </c>
      <c r="I2901" s="219" t="s">
        <v>494</v>
      </c>
      <c r="J2901" s="219" t="s">
        <v>626</v>
      </c>
      <c r="K2901" s="219" t="s">
        <v>558</v>
      </c>
      <c r="L2901" s="219" t="s">
        <v>0</v>
      </c>
      <c r="M2901" s="236">
        <v>2.5</v>
      </c>
      <c r="N2901" s="228" t="s">
        <v>166</v>
      </c>
      <c r="O2901" s="250">
        <f>'MMA Rev-Exp Region 9'!V$24</f>
        <v>0</v>
      </c>
      <c r="P2901" s="250">
        <f>'MMA Rev-Exp Region 9'!W$24</f>
        <v>0</v>
      </c>
      <c r="Q2901" s="250">
        <f>'MMA Rev-Exp Region 9'!X$24</f>
        <v>0</v>
      </c>
      <c r="R2901" s="250">
        <f>'MMA Rev-Exp Region 9'!Y$24</f>
        <v>0</v>
      </c>
      <c r="S2901" s="250">
        <f>'MMA Rev-Exp Region 9'!Z$24</f>
        <v>0</v>
      </c>
      <c r="T2901" s="250">
        <f>'MMA Rev-Exp Region 9'!AA$24</f>
        <v>0</v>
      </c>
      <c r="U2901" s="250">
        <f>'MMA Rev-Exp Region 9'!AB$24</f>
        <v>0</v>
      </c>
      <c r="V2901" s="250">
        <f>'MMA Rev-Exp Region 9'!AC$24</f>
        <v>0</v>
      </c>
      <c r="W2901" s="250">
        <f>'MMA Rev-Exp Region 9'!AD$24</f>
        <v>0</v>
      </c>
    </row>
    <row r="2902" spans="5:23" x14ac:dyDescent="0.3">
      <c r="E2902" s="243">
        <f>Jurat!I$1</f>
        <v>0</v>
      </c>
      <c r="F2902" s="244">
        <f>Jurat!D$33</f>
        <v>0</v>
      </c>
      <c r="G2902" s="219" t="s">
        <v>554</v>
      </c>
      <c r="H2902" s="244">
        <v>42643</v>
      </c>
      <c r="I2902" s="219" t="s">
        <v>494</v>
      </c>
      <c r="J2902" s="219" t="s">
        <v>626</v>
      </c>
      <c r="K2902" s="219" t="s">
        <v>558</v>
      </c>
      <c r="L2902" s="219" t="s">
        <v>0</v>
      </c>
      <c r="M2902" s="236" t="s">
        <v>108</v>
      </c>
      <c r="N2902" s="228" t="s">
        <v>7</v>
      </c>
      <c r="O2902" s="250">
        <f>'MMA Rev-Exp Region 9'!V$25</f>
        <v>0</v>
      </c>
      <c r="P2902" s="250">
        <f>'MMA Rev-Exp Region 9'!W$25</f>
        <v>0</v>
      </c>
      <c r="Q2902" s="250">
        <f>'MMA Rev-Exp Region 9'!X$25</f>
        <v>0</v>
      </c>
      <c r="R2902" s="250">
        <f>'MMA Rev-Exp Region 9'!Y$25</f>
        <v>0</v>
      </c>
      <c r="S2902" s="250">
        <f>'MMA Rev-Exp Region 9'!Z$25</f>
        <v>0</v>
      </c>
      <c r="T2902" s="250">
        <f>'MMA Rev-Exp Region 9'!AA$25</f>
        <v>0</v>
      </c>
      <c r="U2902" s="250">
        <f>'MMA Rev-Exp Region 9'!AB$25</f>
        <v>0</v>
      </c>
      <c r="V2902" s="250">
        <f>'MMA Rev-Exp Region 9'!AC$25</f>
        <v>0</v>
      </c>
      <c r="W2902" s="250">
        <f>'MMA Rev-Exp Region 9'!AD$25</f>
        <v>0</v>
      </c>
    </row>
    <row r="2903" spans="5:23" x14ac:dyDescent="0.3">
      <c r="E2903" s="243">
        <f>Jurat!I$1</f>
        <v>0</v>
      </c>
      <c r="F2903" s="244">
        <f>Jurat!D$33</f>
        <v>0</v>
      </c>
      <c r="G2903" s="219" t="s">
        <v>554</v>
      </c>
      <c r="H2903" s="244">
        <v>42643</v>
      </c>
      <c r="I2903" s="219" t="s">
        <v>494</v>
      </c>
      <c r="J2903" s="219" t="s">
        <v>626</v>
      </c>
      <c r="K2903" s="219" t="s">
        <v>558</v>
      </c>
      <c r="L2903" s="219" t="s">
        <v>0</v>
      </c>
      <c r="M2903" s="236" t="s">
        <v>167</v>
      </c>
      <c r="N2903" s="228" t="s">
        <v>565</v>
      </c>
      <c r="O2903" s="250">
        <f>'MMA Rev-Exp Region 9'!V$26</f>
        <v>0</v>
      </c>
      <c r="P2903" s="250">
        <f>'MMA Rev-Exp Region 9'!W$26</f>
        <v>0</v>
      </c>
      <c r="Q2903" s="250">
        <f>'MMA Rev-Exp Region 9'!X$26</f>
        <v>0</v>
      </c>
      <c r="R2903" s="250">
        <f>'MMA Rev-Exp Region 9'!Y$26</f>
        <v>0</v>
      </c>
      <c r="S2903" s="250">
        <f>'MMA Rev-Exp Region 9'!Z$26</f>
        <v>0</v>
      </c>
      <c r="T2903" s="250">
        <f>'MMA Rev-Exp Region 9'!AA$26</f>
        <v>0</v>
      </c>
      <c r="U2903" s="250">
        <f>'MMA Rev-Exp Region 9'!AB$26</f>
        <v>0</v>
      </c>
      <c r="V2903" s="250">
        <f>'MMA Rev-Exp Region 9'!AC$26</f>
        <v>0</v>
      </c>
      <c r="W2903" s="250">
        <f>'MMA Rev-Exp Region 9'!AD$26</f>
        <v>0</v>
      </c>
    </row>
    <row r="2904" spans="5:23" x14ac:dyDescent="0.3">
      <c r="E2904" s="243">
        <f>Jurat!I$1</f>
        <v>0</v>
      </c>
      <c r="F2904" s="244">
        <f>Jurat!D$33</f>
        <v>0</v>
      </c>
      <c r="G2904" s="219" t="s">
        <v>554</v>
      </c>
      <c r="H2904" s="244">
        <v>42643</v>
      </c>
      <c r="I2904" s="219" t="s">
        <v>494</v>
      </c>
      <c r="J2904" s="219" t="s">
        <v>626</v>
      </c>
      <c r="K2904" s="219" t="s">
        <v>558</v>
      </c>
      <c r="L2904" s="219" t="s">
        <v>60</v>
      </c>
      <c r="M2904" s="236">
        <v>3.1</v>
      </c>
      <c r="N2904" s="229" t="s">
        <v>37</v>
      </c>
      <c r="O2904" s="250">
        <f>'MMA Rev-Exp Region 9'!V$28</f>
        <v>0</v>
      </c>
      <c r="P2904" s="250">
        <f>'MMA Rev-Exp Region 9'!W$28</f>
        <v>0</v>
      </c>
      <c r="Q2904" s="250">
        <f>'MMA Rev-Exp Region 9'!X$28</f>
        <v>0</v>
      </c>
      <c r="R2904" s="250">
        <f>'MMA Rev-Exp Region 9'!Y$28</f>
        <v>0</v>
      </c>
      <c r="S2904" s="250">
        <f>'MMA Rev-Exp Region 9'!Z$28</f>
        <v>0</v>
      </c>
      <c r="T2904" s="250">
        <f>'MMA Rev-Exp Region 9'!AA$28</f>
        <v>0</v>
      </c>
      <c r="U2904" s="250">
        <f>'MMA Rev-Exp Region 9'!AB$28</f>
        <v>0</v>
      </c>
      <c r="V2904" s="250">
        <f>'MMA Rev-Exp Region 9'!AC$28</f>
        <v>0</v>
      </c>
      <c r="W2904" s="250">
        <f>'MMA Rev-Exp Region 9'!AD$28</f>
        <v>0</v>
      </c>
    </row>
    <row r="2905" spans="5:23" x14ac:dyDescent="0.3">
      <c r="E2905" s="243">
        <f>Jurat!I$1</f>
        <v>0</v>
      </c>
      <c r="F2905" s="244">
        <f>Jurat!D$33</f>
        <v>0</v>
      </c>
      <c r="G2905" s="219" t="s">
        <v>554</v>
      </c>
      <c r="H2905" s="244">
        <v>42643</v>
      </c>
      <c r="I2905" s="219" t="s">
        <v>494</v>
      </c>
      <c r="J2905" s="219" t="s">
        <v>626</v>
      </c>
      <c r="K2905" s="219" t="s">
        <v>558</v>
      </c>
      <c r="L2905" s="219" t="s">
        <v>60</v>
      </c>
      <c r="M2905" s="236">
        <v>3.2</v>
      </c>
      <c r="N2905" s="229" t="s">
        <v>38</v>
      </c>
      <c r="O2905" s="250">
        <f>'MMA Rev-Exp Region 9'!V$29</f>
        <v>0</v>
      </c>
      <c r="P2905" s="250">
        <f>'MMA Rev-Exp Region 9'!W$29</f>
        <v>0</v>
      </c>
      <c r="Q2905" s="250">
        <f>'MMA Rev-Exp Region 9'!X$29</f>
        <v>0</v>
      </c>
      <c r="R2905" s="250">
        <f>'MMA Rev-Exp Region 9'!Y$29</f>
        <v>0</v>
      </c>
      <c r="S2905" s="250">
        <f>'MMA Rev-Exp Region 9'!Z$29</f>
        <v>0</v>
      </c>
      <c r="T2905" s="250">
        <f>'MMA Rev-Exp Region 9'!AA$29</f>
        <v>0</v>
      </c>
      <c r="U2905" s="250">
        <f>'MMA Rev-Exp Region 9'!AB$29</f>
        <v>0</v>
      </c>
      <c r="V2905" s="250">
        <f>'MMA Rev-Exp Region 9'!AC$29</f>
        <v>0</v>
      </c>
      <c r="W2905" s="250">
        <f>'MMA Rev-Exp Region 9'!AD$29</f>
        <v>0</v>
      </c>
    </row>
    <row r="2906" spans="5:23" x14ac:dyDescent="0.3">
      <c r="E2906" s="243">
        <f>Jurat!I$1</f>
        <v>0</v>
      </c>
      <c r="F2906" s="244">
        <f>Jurat!D$33</f>
        <v>0</v>
      </c>
      <c r="G2906" s="219" t="s">
        <v>554</v>
      </c>
      <c r="H2906" s="244">
        <v>42643</v>
      </c>
      <c r="I2906" s="219" t="s">
        <v>494</v>
      </c>
      <c r="J2906" s="219" t="s">
        <v>626</v>
      </c>
      <c r="K2906" s="219" t="s">
        <v>558</v>
      </c>
      <c r="L2906" s="219" t="s">
        <v>60</v>
      </c>
      <c r="M2906" s="236">
        <v>3.3</v>
      </c>
      <c r="N2906" s="229" t="s">
        <v>61</v>
      </c>
      <c r="O2906" s="250">
        <f>'MMA Rev-Exp Region 9'!V$30</f>
        <v>0</v>
      </c>
      <c r="P2906" s="250">
        <f>'MMA Rev-Exp Region 9'!W$30</f>
        <v>0</v>
      </c>
      <c r="Q2906" s="250">
        <f>'MMA Rev-Exp Region 9'!X$30</f>
        <v>0</v>
      </c>
      <c r="R2906" s="250">
        <f>'MMA Rev-Exp Region 9'!Y$30</f>
        <v>0</v>
      </c>
      <c r="S2906" s="250">
        <f>'MMA Rev-Exp Region 9'!Z$30</f>
        <v>0</v>
      </c>
      <c r="T2906" s="250">
        <f>'MMA Rev-Exp Region 9'!AA$30</f>
        <v>0</v>
      </c>
      <c r="U2906" s="250">
        <f>'MMA Rev-Exp Region 9'!AB$30</f>
        <v>0</v>
      </c>
      <c r="V2906" s="250">
        <f>'MMA Rev-Exp Region 9'!AC$30</f>
        <v>0</v>
      </c>
      <c r="W2906" s="250">
        <f>'MMA Rev-Exp Region 9'!AD$30</f>
        <v>0</v>
      </c>
    </row>
    <row r="2907" spans="5:23" x14ac:dyDescent="0.3">
      <c r="E2907" s="243">
        <f>Jurat!I$1</f>
        <v>0</v>
      </c>
      <c r="F2907" s="244">
        <f>Jurat!D$33</f>
        <v>0</v>
      </c>
      <c r="G2907" s="219" t="s">
        <v>554</v>
      </c>
      <c r="H2907" s="244">
        <v>42643</v>
      </c>
      <c r="I2907" s="219" t="s">
        <v>494</v>
      </c>
      <c r="J2907" s="219" t="s">
        <v>626</v>
      </c>
      <c r="K2907" s="219" t="s">
        <v>558</v>
      </c>
      <c r="L2907" s="219" t="s">
        <v>60</v>
      </c>
      <c r="M2907" s="236" t="s">
        <v>49</v>
      </c>
      <c r="N2907" s="229" t="s">
        <v>168</v>
      </c>
      <c r="O2907" s="250">
        <f>'MMA Rev-Exp Region 9'!V$31</f>
        <v>0</v>
      </c>
      <c r="P2907" s="250">
        <f>'MMA Rev-Exp Region 9'!W$31</f>
        <v>0</v>
      </c>
      <c r="Q2907" s="250">
        <f>'MMA Rev-Exp Region 9'!X$31</f>
        <v>0</v>
      </c>
      <c r="R2907" s="250">
        <f>'MMA Rev-Exp Region 9'!Y$31</f>
        <v>0</v>
      </c>
      <c r="S2907" s="250">
        <f>'MMA Rev-Exp Region 9'!Z$31</f>
        <v>0</v>
      </c>
      <c r="T2907" s="250">
        <f>'MMA Rev-Exp Region 9'!AA$31</f>
        <v>0</v>
      </c>
      <c r="U2907" s="250">
        <f>'MMA Rev-Exp Region 9'!AB$31</f>
        <v>0</v>
      </c>
      <c r="V2907" s="250">
        <f>'MMA Rev-Exp Region 9'!AC$31</f>
        <v>0</v>
      </c>
      <c r="W2907" s="250">
        <f>'MMA Rev-Exp Region 9'!AD$31</f>
        <v>0</v>
      </c>
    </row>
    <row r="2908" spans="5:23" x14ac:dyDescent="0.3">
      <c r="E2908" s="243">
        <f>Jurat!I$1</f>
        <v>0</v>
      </c>
      <c r="F2908" s="244">
        <f>Jurat!D$33</f>
        <v>0</v>
      </c>
      <c r="G2908" s="219" t="s">
        <v>554</v>
      </c>
      <c r="H2908" s="244">
        <v>42643</v>
      </c>
      <c r="I2908" s="219" t="s">
        <v>494</v>
      </c>
      <c r="J2908" s="219" t="s">
        <v>626</v>
      </c>
      <c r="K2908" s="219" t="s">
        <v>558</v>
      </c>
      <c r="L2908" s="219" t="s">
        <v>60</v>
      </c>
      <c r="M2908" s="236" t="s">
        <v>46</v>
      </c>
      <c r="N2908" s="229" t="s">
        <v>59</v>
      </c>
      <c r="O2908" s="250">
        <f>'MMA Rev-Exp Region 9'!V$32</f>
        <v>0</v>
      </c>
      <c r="P2908" s="250">
        <f>'MMA Rev-Exp Region 9'!W$32</f>
        <v>0</v>
      </c>
      <c r="Q2908" s="250">
        <f>'MMA Rev-Exp Region 9'!X$32</f>
        <v>0</v>
      </c>
      <c r="R2908" s="250">
        <f>'MMA Rev-Exp Region 9'!Y$32</f>
        <v>0</v>
      </c>
      <c r="S2908" s="250">
        <f>'MMA Rev-Exp Region 9'!Z$32</f>
        <v>0</v>
      </c>
      <c r="T2908" s="250">
        <f>'MMA Rev-Exp Region 9'!AA$32</f>
        <v>0</v>
      </c>
      <c r="U2908" s="250">
        <f>'MMA Rev-Exp Region 9'!AB$32</f>
        <v>0</v>
      </c>
      <c r="V2908" s="250">
        <f>'MMA Rev-Exp Region 9'!AC$32</f>
        <v>0</v>
      </c>
      <c r="W2908" s="250">
        <f>'MMA Rev-Exp Region 9'!AD$32</f>
        <v>0</v>
      </c>
    </row>
    <row r="2909" spans="5:23" x14ac:dyDescent="0.3">
      <c r="E2909" s="243">
        <f>Jurat!I$1</f>
        <v>0</v>
      </c>
      <c r="F2909" s="244">
        <f>Jurat!D$33</f>
        <v>0</v>
      </c>
      <c r="G2909" s="219" t="s">
        <v>554</v>
      </c>
      <c r="H2909" s="244">
        <v>42643</v>
      </c>
      <c r="I2909" s="219" t="s">
        <v>494</v>
      </c>
      <c r="J2909" s="219" t="s">
        <v>626</v>
      </c>
      <c r="K2909" s="219" t="s">
        <v>558</v>
      </c>
      <c r="L2909" s="219" t="s">
        <v>60</v>
      </c>
      <c r="M2909" s="236" t="s">
        <v>47</v>
      </c>
      <c r="N2909" s="229" t="s">
        <v>169</v>
      </c>
      <c r="O2909" s="250">
        <f>'MMA Rev-Exp Region 9'!V$33</f>
        <v>0</v>
      </c>
      <c r="P2909" s="250">
        <f>'MMA Rev-Exp Region 9'!W$33</f>
        <v>0</v>
      </c>
      <c r="Q2909" s="250">
        <f>'MMA Rev-Exp Region 9'!X$33</f>
        <v>0</v>
      </c>
      <c r="R2909" s="250">
        <f>'MMA Rev-Exp Region 9'!Y$33</f>
        <v>0</v>
      </c>
      <c r="S2909" s="250">
        <f>'MMA Rev-Exp Region 9'!Z$33</f>
        <v>0</v>
      </c>
      <c r="T2909" s="250">
        <f>'MMA Rev-Exp Region 9'!AA$33</f>
        <v>0</v>
      </c>
      <c r="U2909" s="250">
        <f>'MMA Rev-Exp Region 9'!AB$33</f>
        <v>0</v>
      </c>
      <c r="V2909" s="250">
        <f>'MMA Rev-Exp Region 9'!AC$33</f>
        <v>0</v>
      </c>
      <c r="W2909" s="250">
        <f>'MMA Rev-Exp Region 9'!AD$33</f>
        <v>0</v>
      </c>
    </row>
    <row r="2910" spans="5:23" x14ac:dyDescent="0.3">
      <c r="E2910" s="243">
        <f>Jurat!I$1</f>
        <v>0</v>
      </c>
      <c r="F2910" s="244">
        <f>Jurat!D$33</f>
        <v>0</v>
      </c>
      <c r="G2910" s="219" t="s">
        <v>554</v>
      </c>
      <c r="H2910" s="244">
        <v>42643</v>
      </c>
      <c r="I2910" s="219" t="s">
        <v>494</v>
      </c>
      <c r="J2910" s="219" t="s">
        <v>626</v>
      </c>
      <c r="K2910" s="219" t="s">
        <v>558</v>
      </c>
      <c r="L2910" s="219" t="s">
        <v>60</v>
      </c>
      <c r="M2910" s="236" t="s">
        <v>48</v>
      </c>
      <c r="N2910" s="229" t="s">
        <v>578</v>
      </c>
      <c r="O2910" s="250">
        <f>'MMA Rev-Exp Region 9'!V$34</f>
        <v>0</v>
      </c>
      <c r="P2910" s="250">
        <f>'MMA Rev-Exp Region 9'!W$34</f>
        <v>0</v>
      </c>
      <c r="Q2910" s="250">
        <f>'MMA Rev-Exp Region 9'!X$34</f>
        <v>0</v>
      </c>
      <c r="R2910" s="250">
        <f>'MMA Rev-Exp Region 9'!Y$34</f>
        <v>0</v>
      </c>
      <c r="S2910" s="250">
        <f>'MMA Rev-Exp Region 9'!Z$34</f>
        <v>0</v>
      </c>
      <c r="T2910" s="250">
        <f>'MMA Rev-Exp Region 9'!AA$34</f>
        <v>0</v>
      </c>
      <c r="U2910" s="250">
        <f>'MMA Rev-Exp Region 9'!AB$34</f>
        <v>0</v>
      </c>
      <c r="V2910" s="250">
        <f>'MMA Rev-Exp Region 9'!AC$34</f>
        <v>0</v>
      </c>
      <c r="W2910" s="250">
        <f>'MMA Rev-Exp Region 9'!AD$34</f>
        <v>0</v>
      </c>
    </row>
    <row r="2911" spans="5:23" x14ac:dyDescent="0.3">
      <c r="E2911" s="243">
        <f>Jurat!I$1</f>
        <v>0</v>
      </c>
      <c r="F2911" s="244">
        <f>Jurat!D$33</f>
        <v>0</v>
      </c>
      <c r="G2911" s="219" t="s">
        <v>554</v>
      </c>
      <c r="H2911" s="244">
        <v>42643</v>
      </c>
      <c r="I2911" s="219" t="s">
        <v>494</v>
      </c>
      <c r="J2911" s="219" t="s">
        <v>626</v>
      </c>
      <c r="K2911" s="219" t="s">
        <v>558</v>
      </c>
      <c r="L2911" s="219" t="s">
        <v>26</v>
      </c>
      <c r="M2911" s="236">
        <v>4.0999999999999996</v>
      </c>
      <c r="N2911" s="240" t="s">
        <v>26</v>
      </c>
      <c r="O2911" s="250">
        <f>'MMA Rev-Exp Region 9'!V$36</f>
        <v>0</v>
      </c>
      <c r="P2911" s="250">
        <f>'MMA Rev-Exp Region 9'!W$36</f>
        <v>0</v>
      </c>
      <c r="Q2911" s="250">
        <f>'MMA Rev-Exp Region 9'!X$36</f>
        <v>0</v>
      </c>
      <c r="R2911" s="250">
        <f>'MMA Rev-Exp Region 9'!Y$36</f>
        <v>0</v>
      </c>
      <c r="S2911" s="250">
        <f>'MMA Rev-Exp Region 9'!Z$36</f>
        <v>0</v>
      </c>
      <c r="T2911" s="250">
        <f>'MMA Rev-Exp Region 9'!AA$36</f>
        <v>0</v>
      </c>
      <c r="U2911" s="250">
        <f>'MMA Rev-Exp Region 9'!AB$36</f>
        <v>0</v>
      </c>
      <c r="V2911" s="250">
        <f>'MMA Rev-Exp Region 9'!AC$36</f>
        <v>0</v>
      </c>
      <c r="W2911" s="250">
        <f>'MMA Rev-Exp Region 9'!AD$36</f>
        <v>0</v>
      </c>
    </row>
    <row r="2912" spans="5:23" x14ac:dyDescent="0.3">
      <c r="E2912" s="243">
        <f>Jurat!I$1</f>
        <v>0</v>
      </c>
      <c r="F2912" s="244">
        <f>Jurat!D$33</f>
        <v>0</v>
      </c>
      <c r="G2912" s="219" t="s">
        <v>554</v>
      </c>
      <c r="H2912" s="244">
        <v>42643</v>
      </c>
      <c r="I2912" s="219" t="s">
        <v>494</v>
      </c>
      <c r="J2912" s="219" t="s">
        <v>626</v>
      </c>
      <c r="K2912" s="219" t="s">
        <v>558</v>
      </c>
      <c r="L2912" s="219" t="s">
        <v>26</v>
      </c>
      <c r="M2912" s="236" t="s">
        <v>82</v>
      </c>
      <c r="N2912" s="241" t="s">
        <v>219</v>
      </c>
      <c r="O2912" s="250">
        <f>'MMA Rev-Exp Region 9'!V$37</f>
        <v>0</v>
      </c>
      <c r="P2912" s="250">
        <f>'MMA Rev-Exp Region 9'!W$37</f>
        <v>0</v>
      </c>
      <c r="Q2912" s="250">
        <f>'MMA Rev-Exp Region 9'!X$37</f>
        <v>0</v>
      </c>
      <c r="R2912" s="250">
        <f>'MMA Rev-Exp Region 9'!Y$37</f>
        <v>0</v>
      </c>
      <c r="S2912" s="250">
        <f>'MMA Rev-Exp Region 9'!Z$37</f>
        <v>0</v>
      </c>
      <c r="T2912" s="250">
        <f>'MMA Rev-Exp Region 9'!AA$37</f>
        <v>0</v>
      </c>
      <c r="U2912" s="250">
        <f>'MMA Rev-Exp Region 9'!AB$37</f>
        <v>0</v>
      </c>
      <c r="V2912" s="250">
        <f>'MMA Rev-Exp Region 9'!AC$37</f>
        <v>0</v>
      </c>
      <c r="W2912" s="250">
        <f>'MMA Rev-Exp Region 9'!AD$37</f>
        <v>0</v>
      </c>
    </row>
    <row r="2913" spans="5:23" x14ac:dyDescent="0.3">
      <c r="E2913" s="243">
        <f>Jurat!I$1</f>
        <v>0</v>
      </c>
      <c r="F2913" s="244">
        <f>Jurat!D$33</f>
        <v>0</v>
      </c>
      <c r="G2913" s="219" t="s">
        <v>554</v>
      </c>
      <c r="H2913" s="244">
        <v>42643</v>
      </c>
      <c r="I2913" s="219" t="s">
        <v>494</v>
      </c>
      <c r="J2913" s="219" t="s">
        <v>626</v>
      </c>
      <c r="K2913" s="219" t="s">
        <v>558</v>
      </c>
      <c r="L2913" s="219" t="s">
        <v>26</v>
      </c>
      <c r="M2913" s="237" t="s">
        <v>83</v>
      </c>
      <c r="N2913" s="242" t="s">
        <v>568</v>
      </c>
      <c r="O2913" s="250">
        <f>'MMA Rev-Exp Region 9'!V$38</f>
        <v>0</v>
      </c>
      <c r="P2913" s="250">
        <f>'MMA Rev-Exp Region 9'!W$38</f>
        <v>0</v>
      </c>
      <c r="Q2913" s="250">
        <f>'MMA Rev-Exp Region 9'!X$38</f>
        <v>0</v>
      </c>
      <c r="R2913" s="250">
        <f>'MMA Rev-Exp Region 9'!Y$38</f>
        <v>0</v>
      </c>
      <c r="S2913" s="250">
        <f>'MMA Rev-Exp Region 9'!Z$38</f>
        <v>0</v>
      </c>
      <c r="T2913" s="250">
        <f>'MMA Rev-Exp Region 9'!AA$38</f>
        <v>0</v>
      </c>
      <c r="U2913" s="250">
        <f>'MMA Rev-Exp Region 9'!AB$38</f>
        <v>0</v>
      </c>
      <c r="V2913" s="250">
        <f>'MMA Rev-Exp Region 9'!AC$38</f>
        <v>0</v>
      </c>
      <c r="W2913" s="250">
        <f>'MMA Rev-Exp Region 9'!AD$38</f>
        <v>0</v>
      </c>
    </row>
    <row r="2914" spans="5:23" x14ac:dyDescent="0.3">
      <c r="E2914" s="243">
        <f>Jurat!I$1</f>
        <v>0</v>
      </c>
      <c r="F2914" s="244">
        <f>Jurat!D$33</f>
        <v>0</v>
      </c>
      <c r="G2914" s="219" t="s">
        <v>554</v>
      </c>
      <c r="H2914" s="244">
        <v>42643</v>
      </c>
      <c r="I2914" s="219" t="s">
        <v>494</v>
      </c>
      <c r="J2914" s="219" t="s">
        <v>626</v>
      </c>
      <c r="K2914" s="219" t="s">
        <v>558</v>
      </c>
      <c r="L2914" s="219" t="s">
        <v>559</v>
      </c>
      <c r="M2914" s="236">
        <v>5.0999999999999996</v>
      </c>
      <c r="N2914" s="240" t="s">
        <v>41</v>
      </c>
      <c r="O2914" s="250">
        <f>'MMA Rev-Exp Region 9'!V$40</f>
        <v>0</v>
      </c>
      <c r="P2914" s="250">
        <f>'MMA Rev-Exp Region 9'!W$40</f>
        <v>0</v>
      </c>
      <c r="Q2914" s="250">
        <f>'MMA Rev-Exp Region 9'!X$40</f>
        <v>0</v>
      </c>
      <c r="R2914" s="250">
        <f>'MMA Rev-Exp Region 9'!Y$40</f>
        <v>0</v>
      </c>
      <c r="S2914" s="250">
        <f>'MMA Rev-Exp Region 9'!Z$40</f>
        <v>0</v>
      </c>
      <c r="T2914" s="250">
        <f>'MMA Rev-Exp Region 9'!AA$40</f>
        <v>0</v>
      </c>
      <c r="U2914" s="250">
        <f>'MMA Rev-Exp Region 9'!AB$40</f>
        <v>0</v>
      </c>
      <c r="V2914" s="250">
        <f>'MMA Rev-Exp Region 9'!AC$40</f>
        <v>0</v>
      </c>
      <c r="W2914" s="250">
        <f>'MMA Rev-Exp Region 9'!AD$40</f>
        <v>0</v>
      </c>
    </row>
    <row r="2915" spans="5:23" ht="28.8" x14ac:dyDescent="0.3">
      <c r="E2915" s="243">
        <f>Jurat!I$1</f>
        <v>0</v>
      </c>
      <c r="F2915" s="244">
        <f>Jurat!D$33</f>
        <v>0</v>
      </c>
      <c r="G2915" s="219" t="s">
        <v>554</v>
      </c>
      <c r="H2915" s="244">
        <v>42643</v>
      </c>
      <c r="I2915" s="219" t="s">
        <v>494</v>
      </c>
      <c r="J2915" s="219" t="s">
        <v>626</v>
      </c>
      <c r="K2915" s="219" t="s">
        <v>558</v>
      </c>
      <c r="L2915" s="219" t="s">
        <v>559</v>
      </c>
      <c r="M2915" s="236">
        <v>5.2</v>
      </c>
      <c r="N2915" s="240" t="s">
        <v>367</v>
      </c>
      <c r="O2915" s="250">
        <f>'MMA Rev-Exp Region 9'!V$41</f>
        <v>0</v>
      </c>
      <c r="P2915" s="250">
        <f>'MMA Rev-Exp Region 9'!W$41</f>
        <v>0</v>
      </c>
      <c r="Q2915" s="250">
        <f>'MMA Rev-Exp Region 9'!X$41</f>
        <v>0</v>
      </c>
      <c r="R2915" s="250">
        <f>'MMA Rev-Exp Region 9'!Y$41</f>
        <v>0</v>
      </c>
      <c r="S2915" s="250">
        <f>'MMA Rev-Exp Region 9'!Z$41</f>
        <v>0</v>
      </c>
      <c r="T2915" s="250">
        <f>'MMA Rev-Exp Region 9'!AA$41</f>
        <v>0</v>
      </c>
      <c r="U2915" s="250">
        <f>'MMA Rev-Exp Region 9'!AB$41</f>
        <v>0</v>
      </c>
      <c r="V2915" s="250">
        <f>'MMA Rev-Exp Region 9'!AC$41</f>
        <v>0</v>
      </c>
      <c r="W2915" s="250">
        <f>'MMA Rev-Exp Region 9'!AD$41</f>
        <v>0</v>
      </c>
    </row>
    <row r="2916" spans="5:23" ht="28.8" x14ac:dyDescent="0.3">
      <c r="E2916" s="243">
        <f>Jurat!I$1</f>
        <v>0</v>
      </c>
      <c r="F2916" s="244">
        <f>Jurat!D$33</f>
        <v>0</v>
      </c>
      <c r="G2916" s="219" t="s">
        <v>554</v>
      </c>
      <c r="H2916" s="244">
        <v>42643</v>
      </c>
      <c r="I2916" s="219" t="s">
        <v>494</v>
      </c>
      <c r="J2916" s="219" t="s">
        <v>626</v>
      </c>
      <c r="K2916" s="219" t="s">
        <v>558</v>
      </c>
      <c r="L2916" s="219" t="s">
        <v>559</v>
      </c>
      <c r="M2916" s="236">
        <v>5.3</v>
      </c>
      <c r="N2916" s="240" t="s">
        <v>368</v>
      </c>
      <c r="O2916" s="250">
        <f>'MMA Rev-Exp Region 9'!V$42</f>
        <v>0</v>
      </c>
      <c r="P2916" s="250">
        <f>'MMA Rev-Exp Region 9'!W$42</f>
        <v>0</v>
      </c>
      <c r="Q2916" s="250">
        <f>'MMA Rev-Exp Region 9'!X$42</f>
        <v>0</v>
      </c>
      <c r="R2916" s="250">
        <f>'MMA Rev-Exp Region 9'!Y$42</f>
        <v>0</v>
      </c>
      <c r="S2916" s="250">
        <f>'MMA Rev-Exp Region 9'!Z$42</f>
        <v>0</v>
      </c>
      <c r="T2916" s="250">
        <f>'MMA Rev-Exp Region 9'!AA$42</f>
        <v>0</v>
      </c>
      <c r="U2916" s="250">
        <f>'MMA Rev-Exp Region 9'!AB$42</f>
        <v>0</v>
      </c>
      <c r="V2916" s="250">
        <f>'MMA Rev-Exp Region 9'!AC$42</f>
        <v>0</v>
      </c>
      <c r="W2916" s="250">
        <f>'MMA Rev-Exp Region 9'!AD$42</f>
        <v>0</v>
      </c>
    </row>
    <row r="2917" spans="5:23" x14ac:dyDescent="0.3">
      <c r="E2917" s="243">
        <f>Jurat!I$1</f>
        <v>0</v>
      </c>
      <c r="F2917" s="244">
        <f>Jurat!D$33</f>
        <v>0</v>
      </c>
      <c r="G2917" s="219" t="s">
        <v>554</v>
      </c>
      <c r="H2917" s="244">
        <v>42643</v>
      </c>
      <c r="I2917" s="219" t="s">
        <v>494</v>
      </c>
      <c r="J2917" s="219" t="s">
        <v>626</v>
      </c>
      <c r="K2917" s="219" t="s">
        <v>558</v>
      </c>
      <c r="L2917" s="219" t="s">
        <v>559</v>
      </c>
      <c r="M2917" s="236" t="s">
        <v>89</v>
      </c>
      <c r="N2917" s="240" t="s">
        <v>569</v>
      </c>
      <c r="O2917" s="250">
        <f>'MMA Rev-Exp Region 9'!V$43</f>
        <v>0</v>
      </c>
      <c r="P2917" s="250">
        <f>'MMA Rev-Exp Region 9'!W$43</f>
        <v>0</v>
      </c>
      <c r="Q2917" s="250">
        <f>'MMA Rev-Exp Region 9'!X$43</f>
        <v>0</v>
      </c>
      <c r="R2917" s="250">
        <f>'MMA Rev-Exp Region 9'!Y$43</f>
        <v>0</v>
      </c>
      <c r="S2917" s="250">
        <f>'MMA Rev-Exp Region 9'!Z$43</f>
        <v>0</v>
      </c>
      <c r="T2917" s="250">
        <f>'MMA Rev-Exp Region 9'!AA$43</f>
        <v>0</v>
      </c>
      <c r="U2917" s="250">
        <f>'MMA Rev-Exp Region 9'!AB$43</f>
        <v>0</v>
      </c>
      <c r="V2917" s="250">
        <f>'MMA Rev-Exp Region 9'!AC$43</f>
        <v>0</v>
      </c>
      <c r="W2917" s="250">
        <f>'MMA Rev-Exp Region 9'!AD$43</f>
        <v>0</v>
      </c>
    </row>
    <row r="2918" spans="5:23" x14ac:dyDescent="0.3">
      <c r="E2918" s="243">
        <f>Jurat!I$1</f>
        <v>0</v>
      </c>
      <c r="F2918" s="244">
        <f>Jurat!D$33</f>
        <v>0</v>
      </c>
      <c r="G2918" s="219" t="s">
        <v>554</v>
      </c>
      <c r="H2918" s="244">
        <v>42643</v>
      </c>
      <c r="I2918" s="219" t="s">
        <v>494</v>
      </c>
      <c r="J2918" s="219" t="s">
        <v>626</v>
      </c>
      <c r="K2918" s="219" t="s">
        <v>558</v>
      </c>
      <c r="L2918" s="219" t="s">
        <v>560</v>
      </c>
      <c r="M2918" s="236">
        <v>6.1</v>
      </c>
      <c r="N2918" s="240" t="s">
        <v>20</v>
      </c>
      <c r="O2918" s="250">
        <f>'MMA Rev-Exp Region 9'!V$45</f>
        <v>0</v>
      </c>
      <c r="P2918" s="250">
        <f>'MMA Rev-Exp Region 9'!W$45</f>
        <v>0</v>
      </c>
      <c r="Q2918" s="250">
        <f>'MMA Rev-Exp Region 9'!X$45</f>
        <v>0</v>
      </c>
      <c r="R2918" s="250">
        <f>'MMA Rev-Exp Region 9'!Y$45</f>
        <v>0</v>
      </c>
      <c r="S2918" s="250">
        <f>'MMA Rev-Exp Region 9'!Z$45</f>
        <v>0</v>
      </c>
      <c r="T2918" s="250">
        <f>'MMA Rev-Exp Region 9'!AA$45</f>
        <v>0</v>
      </c>
      <c r="U2918" s="250">
        <f>'MMA Rev-Exp Region 9'!AB$45</f>
        <v>0</v>
      </c>
      <c r="V2918" s="250">
        <f>'MMA Rev-Exp Region 9'!AC$45</f>
        <v>0</v>
      </c>
      <c r="W2918" s="250">
        <f>'MMA Rev-Exp Region 9'!AD$45</f>
        <v>0</v>
      </c>
    </row>
    <row r="2919" spans="5:23" x14ac:dyDescent="0.3">
      <c r="E2919" s="243">
        <f>Jurat!I$1</f>
        <v>0</v>
      </c>
      <c r="F2919" s="244">
        <f>Jurat!D$33</f>
        <v>0</v>
      </c>
      <c r="G2919" s="219" t="s">
        <v>554</v>
      </c>
      <c r="H2919" s="244">
        <v>42643</v>
      </c>
      <c r="I2919" s="219" t="s">
        <v>494</v>
      </c>
      <c r="J2919" s="219" t="s">
        <v>626</v>
      </c>
      <c r="K2919" s="219" t="s">
        <v>558</v>
      </c>
      <c r="L2919" s="219" t="s">
        <v>560</v>
      </c>
      <c r="M2919" s="236">
        <v>6.2</v>
      </c>
      <c r="N2919" s="240" t="s">
        <v>21</v>
      </c>
      <c r="O2919" s="250">
        <f>'MMA Rev-Exp Region 9'!V$46</f>
        <v>0</v>
      </c>
      <c r="P2919" s="250">
        <f>'MMA Rev-Exp Region 9'!W$46</f>
        <v>0</v>
      </c>
      <c r="Q2919" s="250">
        <f>'MMA Rev-Exp Region 9'!X$46</f>
        <v>0</v>
      </c>
      <c r="R2919" s="250">
        <f>'MMA Rev-Exp Region 9'!Y$46</f>
        <v>0</v>
      </c>
      <c r="S2919" s="250">
        <f>'MMA Rev-Exp Region 9'!Z$46</f>
        <v>0</v>
      </c>
      <c r="T2919" s="250">
        <f>'MMA Rev-Exp Region 9'!AA$46</f>
        <v>0</v>
      </c>
      <c r="U2919" s="250">
        <f>'MMA Rev-Exp Region 9'!AB$46</f>
        <v>0</v>
      </c>
      <c r="V2919" s="250">
        <f>'MMA Rev-Exp Region 9'!AC$46</f>
        <v>0</v>
      </c>
      <c r="W2919" s="250">
        <f>'MMA Rev-Exp Region 9'!AD$46</f>
        <v>0</v>
      </c>
    </row>
    <row r="2920" spans="5:23" x14ac:dyDescent="0.3">
      <c r="E2920" s="243">
        <f>Jurat!I$1</f>
        <v>0</v>
      </c>
      <c r="F2920" s="244">
        <f>Jurat!D$33</f>
        <v>0</v>
      </c>
      <c r="G2920" s="219" t="s">
        <v>554</v>
      </c>
      <c r="H2920" s="244">
        <v>42643</v>
      </c>
      <c r="I2920" s="219" t="s">
        <v>494</v>
      </c>
      <c r="J2920" s="219" t="s">
        <v>626</v>
      </c>
      <c r="K2920" s="219" t="s">
        <v>558</v>
      </c>
      <c r="L2920" s="219" t="s">
        <v>560</v>
      </c>
      <c r="M2920" s="236">
        <v>6.3</v>
      </c>
      <c r="N2920" s="240" t="s">
        <v>220</v>
      </c>
      <c r="O2920" s="250">
        <f>'MMA Rev-Exp Region 9'!V$47</f>
        <v>0</v>
      </c>
      <c r="P2920" s="250">
        <f>'MMA Rev-Exp Region 9'!W$47</f>
        <v>0</v>
      </c>
      <c r="Q2920" s="250">
        <f>'MMA Rev-Exp Region 9'!X$47</f>
        <v>0</v>
      </c>
      <c r="R2920" s="250">
        <f>'MMA Rev-Exp Region 9'!Y$47</f>
        <v>0</v>
      </c>
      <c r="S2920" s="250">
        <f>'MMA Rev-Exp Region 9'!Z$47</f>
        <v>0</v>
      </c>
      <c r="T2920" s="250">
        <f>'MMA Rev-Exp Region 9'!AA$47</f>
        <v>0</v>
      </c>
      <c r="U2920" s="250">
        <f>'MMA Rev-Exp Region 9'!AB$47</f>
        <v>0</v>
      </c>
      <c r="V2920" s="250">
        <f>'MMA Rev-Exp Region 9'!AC$47</f>
        <v>0</v>
      </c>
      <c r="W2920" s="250">
        <f>'MMA Rev-Exp Region 9'!AD$47</f>
        <v>0</v>
      </c>
    </row>
    <row r="2921" spans="5:23" x14ac:dyDescent="0.3">
      <c r="E2921" s="243">
        <f>Jurat!I$1</f>
        <v>0</v>
      </c>
      <c r="F2921" s="244">
        <f>Jurat!D$33</f>
        <v>0</v>
      </c>
      <c r="G2921" s="219" t="s">
        <v>554</v>
      </c>
      <c r="H2921" s="244">
        <v>42643</v>
      </c>
      <c r="I2921" s="219" t="s">
        <v>494</v>
      </c>
      <c r="J2921" s="219" t="s">
        <v>626</v>
      </c>
      <c r="K2921" s="219" t="s">
        <v>558</v>
      </c>
      <c r="L2921" s="219" t="s">
        <v>560</v>
      </c>
      <c r="M2921" s="236" t="s">
        <v>94</v>
      </c>
      <c r="N2921" s="240" t="s">
        <v>570</v>
      </c>
      <c r="O2921" s="250">
        <f>'MMA Rev-Exp Region 9'!V$48</f>
        <v>0</v>
      </c>
      <c r="P2921" s="250">
        <f>'MMA Rev-Exp Region 9'!W$48</f>
        <v>0</v>
      </c>
      <c r="Q2921" s="250">
        <f>'MMA Rev-Exp Region 9'!X$48</f>
        <v>0</v>
      </c>
      <c r="R2921" s="250">
        <f>'MMA Rev-Exp Region 9'!Y$48</f>
        <v>0</v>
      </c>
      <c r="S2921" s="250">
        <f>'MMA Rev-Exp Region 9'!Z$48</f>
        <v>0</v>
      </c>
      <c r="T2921" s="250">
        <f>'MMA Rev-Exp Region 9'!AA$48</f>
        <v>0</v>
      </c>
      <c r="U2921" s="250">
        <f>'MMA Rev-Exp Region 9'!AB$48</f>
        <v>0</v>
      </c>
      <c r="V2921" s="250">
        <f>'MMA Rev-Exp Region 9'!AC$48</f>
        <v>0</v>
      </c>
      <c r="W2921" s="250">
        <f>'MMA Rev-Exp Region 9'!AD$48</f>
        <v>0</v>
      </c>
    </row>
    <row r="2922" spans="5:23" x14ac:dyDescent="0.3">
      <c r="E2922" s="243">
        <f>Jurat!I$1</f>
        <v>0</v>
      </c>
      <c r="F2922" s="244">
        <f>Jurat!D$33</f>
        <v>0</v>
      </c>
      <c r="G2922" s="219" t="s">
        <v>554</v>
      </c>
      <c r="H2922" s="244">
        <v>42643</v>
      </c>
      <c r="I2922" s="219" t="s">
        <v>494</v>
      </c>
      <c r="J2922" s="219" t="s">
        <v>626</v>
      </c>
      <c r="K2922" s="219" t="s">
        <v>558</v>
      </c>
      <c r="L2922" s="219" t="s">
        <v>561</v>
      </c>
      <c r="M2922" s="236">
        <v>7.1</v>
      </c>
      <c r="N2922" s="240" t="s">
        <v>22</v>
      </c>
      <c r="O2922" s="250">
        <f>'MMA Rev-Exp Region 9'!V$50</f>
        <v>0</v>
      </c>
      <c r="P2922" s="250">
        <f>'MMA Rev-Exp Region 9'!W$50</f>
        <v>0</v>
      </c>
      <c r="Q2922" s="250">
        <f>'MMA Rev-Exp Region 9'!X$50</f>
        <v>0</v>
      </c>
      <c r="R2922" s="250">
        <f>'MMA Rev-Exp Region 9'!Y$50</f>
        <v>0</v>
      </c>
      <c r="S2922" s="250">
        <f>'MMA Rev-Exp Region 9'!Z$50</f>
        <v>0</v>
      </c>
      <c r="T2922" s="250">
        <f>'MMA Rev-Exp Region 9'!AA$50</f>
        <v>0</v>
      </c>
      <c r="U2922" s="250">
        <f>'MMA Rev-Exp Region 9'!AB$50</f>
        <v>0</v>
      </c>
      <c r="V2922" s="250">
        <f>'MMA Rev-Exp Region 9'!AC$50</f>
        <v>0</v>
      </c>
      <c r="W2922" s="250">
        <f>'MMA Rev-Exp Region 9'!AD$50</f>
        <v>0</v>
      </c>
    </row>
    <row r="2923" spans="5:23" x14ac:dyDescent="0.3">
      <c r="E2923" s="243">
        <f>Jurat!I$1</f>
        <v>0</v>
      </c>
      <c r="F2923" s="244">
        <f>Jurat!D$33</f>
        <v>0</v>
      </c>
      <c r="G2923" s="219" t="s">
        <v>554</v>
      </c>
      <c r="H2923" s="244">
        <v>42643</v>
      </c>
      <c r="I2923" s="219" t="s">
        <v>494</v>
      </c>
      <c r="J2923" s="219" t="s">
        <v>626</v>
      </c>
      <c r="K2923" s="219" t="s">
        <v>558</v>
      </c>
      <c r="L2923" s="219" t="s">
        <v>561</v>
      </c>
      <c r="M2923" s="236">
        <v>7.2</v>
      </c>
      <c r="N2923" s="240" t="s">
        <v>23</v>
      </c>
      <c r="O2923" s="250">
        <f>'MMA Rev-Exp Region 9'!V$51</f>
        <v>0</v>
      </c>
      <c r="P2923" s="250">
        <f>'MMA Rev-Exp Region 9'!W$51</f>
        <v>0</v>
      </c>
      <c r="Q2923" s="250">
        <f>'MMA Rev-Exp Region 9'!X$51</f>
        <v>0</v>
      </c>
      <c r="R2923" s="250">
        <f>'MMA Rev-Exp Region 9'!Y$51</f>
        <v>0</v>
      </c>
      <c r="S2923" s="250">
        <f>'MMA Rev-Exp Region 9'!Z$51</f>
        <v>0</v>
      </c>
      <c r="T2923" s="250">
        <f>'MMA Rev-Exp Region 9'!AA$51</f>
        <v>0</v>
      </c>
      <c r="U2923" s="250">
        <f>'MMA Rev-Exp Region 9'!AB$51</f>
        <v>0</v>
      </c>
      <c r="V2923" s="250">
        <f>'MMA Rev-Exp Region 9'!AC$51</f>
        <v>0</v>
      </c>
      <c r="W2923" s="250">
        <f>'MMA Rev-Exp Region 9'!AD$51</f>
        <v>0</v>
      </c>
    </row>
    <row r="2924" spans="5:23" x14ac:dyDescent="0.3">
      <c r="E2924" s="243">
        <f>Jurat!I$1</f>
        <v>0</v>
      </c>
      <c r="F2924" s="244">
        <f>Jurat!D$33</f>
        <v>0</v>
      </c>
      <c r="G2924" s="219" t="s">
        <v>554</v>
      </c>
      <c r="H2924" s="244">
        <v>42643</v>
      </c>
      <c r="I2924" s="219" t="s">
        <v>494</v>
      </c>
      <c r="J2924" s="219" t="s">
        <v>626</v>
      </c>
      <c r="K2924" s="219" t="s">
        <v>558</v>
      </c>
      <c r="L2924" s="219" t="s">
        <v>561</v>
      </c>
      <c r="M2924" s="236">
        <v>7.3</v>
      </c>
      <c r="N2924" s="240" t="s">
        <v>171</v>
      </c>
      <c r="O2924" s="250">
        <f>'MMA Rev-Exp Region 9'!V$52</f>
        <v>0</v>
      </c>
      <c r="P2924" s="250">
        <f>'MMA Rev-Exp Region 9'!W$52</f>
        <v>0</v>
      </c>
      <c r="Q2924" s="250">
        <f>'MMA Rev-Exp Region 9'!X$52</f>
        <v>0</v>
      </c>
      <c r="R2924" s="250">
        <f>'MMA Rev-Exp Region 9'!Y$52</f>
        <v>0</v>
      </c>
      <c r="S2924" s="250">
        <f>'MMA Rev-Exp Region 9'!Z$52</f>
        <v>0</v>
      </c>
      <c r="T2924" s="250">
        <f>'MMA Rev-Exp Region 9'!AA$52</f>
        <v>0</v>
      </c>
      <c r="U2924" s="250">
        <f>'MMA Rev-Exp Region 9'!AB$52</f>
        <v>0</v>
      </c>
      <c r="V2924" s="250">
        <f>'MMA Rev-Exp Region 9'!AC$52</f>
        <v>0</v>
      </c>
      <c r="W2924" s="250">
        <f>'MMA Rev-Exp Region 9'!AD$52</f>
        <v>0</v>
      </c>
    </row>
    <row r="2925" spans="5:23" x14ac:dyDescent="0.3">
      <c r="E2925" s="243">
        <f>Jurat!I$1</f>
        <v>0</v>
      </c>
      <c r="F2925" s="244">
        <f>Jurat!D$33</f>
        <v>0</v>
      </c>
      <c r="G2925" s="219" t="s">
        <v>554</v>
      </c>
      <c r="H2925" s="244">
        <v>42643</v>
      </c>
      <c r="I2925" s="219" t="s">
        <v>494</v>
      </c>
      <c r="J2925" s="219" t="s">
        <v>626</v>
      </c>
      <c r="K2925" s="219" t="s">
        <v>558</v>
      </c>
      <c r="L2925" s="219" t="s">
        <v>561</v>
      </c>
      <c r="M2925" s="236" t="s">
        <v>98</v>
      </c>
      <c r="N2925" s="240" t="s">
        <v>571</v>
      </c>
      <c r="O2925" s="250">
        <f>'MMA Rev-Exp Region 9'!V$53</f>
        <v>0</v>
      </c>
      <c r="P2925" s="250">
        <f>'MMA Rev-Exp Region 9'!W$53</f>
        <v>0</v>
      </c>
      <c r="Q2925" s="250">
        <f>'MMA Rev-Exp Region 9'!X$53</f>
        <v>0</v>
      </c>
      <c r="R2925" s="250">
        <f>'MMA Rev-Exp Region 9'!Y$53</f>
        <v>0</v>
      </c>
      <c r="S2925" s="250">
        <f>'MMA Rev-Exp Region 9'!Z$53</f>
        <v>0</v>
      </c>
      <c r="T2925" s="250">
        <f>'MMA Rev-Exp Region 9'!AA$53</f>
        <v>0</v>
      </c>
      <c r="U2925" s="250">
        <f>'MMA Rev-Exp Region 9'!AB$53</f>
        <v>0</v>
      </c>
      <c r="V2925" s="250">
        <f>'MMA Rev-Exp Region 9'!AC$53</f>
        <v>0</v>
      </c>
      <c r="W2925" s="250">
        <f>'MMA Rev-Exp Region 9'!AD$53</f>
        <v>0</v>
      </c>
    </row>
    <row r="2926" spans="5:23" x14ac:dyDescent="0.3">
      <c r="E2926" s="243">
        <f>Jurat!I$1</f>
        <v>0</v>
      </c>
      <c r="F2926" s="244">
        <f>Jurat!D$33</f>
        <v>0</v>
      </c>
      <c r="G2926" s="219" t="s">
        <v>554</v>
      </c>
      <c r="H2926" s="244">
        <v>42643</v>
      </c>
      <c r="I2926" s="219" t="s">
        <v>494</v>
      </c>
      <c r="J2926" s="219" t="s">
        <v>626</v>
      </c>
      <c r="K2926" s="219" t="s">
        <v>558</v>
      </c>
      <c r="L2926" s="219" t="s">
        <v>562</v>
      </c>
      <c r="M2926" s="236">
        <v>8.1</v>
      </c>
      <c r="N2926" s="229" t="s">
        <v>24</v>
      </c>
      <c r="O2926" s="250">
        <f>'MMA Rev-Exp Region 9'!V$55</f>
        <v>0</v>
      </c>
      <c r="P2926" s="250">
        <f>'MMA Rev-Exp Region 9'!W$55</f>
        <v>0</v>
      </c>
      <c r="Q2926" s="250">
        <f>'MMA Rev-Exp Region 9'!X$55</f>
        <v>0</v>
      </c>
      <c r="R2926" s="250">
        <f>'MMA Rev-Exp Region 9'!Y$55</f>
        <v>0</v>
      </c>
      <c r="S2926" s="250">
        <f>'MMA Rev-Exp Region 9'!Z$55</f>
        <v>0</v>
      </c>
      <c r="T2926" s="250">
        <f>'MMA Rev-Exp Region 9'!AA$55</f>
        <v>0</v>
      </c>
      <c r="U2926" s="250">
        <f>'MMA Rev-Exp Region 9'!AB$55</f>
        <v>0</v>
      </c>
      <c r="V2926" s="250">
        <f>'MMA Rev-Exp Region 9'!AC$55</f>
        <v>0</v>
      </c>
      <c r="W2926" s="250">
        <f>'MMA Rev-Exp Region 9'!AD$55</f>
        <v>0</v>
      </c>
    </row>
    <row r="2927" spans="5:23" x14ac:dyDescent="0.3">
      <c r="E2927" s="243">
        <f>Jurat!I$1</f>
        <v>0</v>
      </c>
      <c r="F2927" s="244">
        <f>Jurat!D$33</f>
        <v>0</v>
      </c>
      <c r="G2927" s="219" t="s">
        <v>554</v>
      </c>
      <c r="H2927" s="244">
        <v>42643</v>
      </c>
      <c r="I2927" s="219" t="s">
        <v>494</v>
      </c>
      <c r="J2927" s="219" t="s">
        <v>626</v>
      </c>
      <c r="K2927" s="219" t="s">
        <v>558</v>
      </c>
      <c r="L2927" s="219" t="s">
        <v>562</v>
      </c>
      <c r="M2927" s="236" t="s">
        <v>124</v>
      </c>
      <c r="N2927" s="229" t="s">
        <v>557</v>
      </c>
      <c r="O2927" s="250">
        <f>'MMA Rev-Exp Region 9'!V$56</f>
        <v>0</v>
      </c>
      <c r="P2927" s="250">
        <f>'MMA Rev-Exp Region 9'!W$56</f>
        <v>0</v>
      </c>
      <c r="Q2927" s="250">
        <f>'MMA Rev-Exp Region 9'!X$56</f>
        <v>0</v>
      </c>
      <c r="R2927" s="250">
        <f>'MMA Rev-Exp Region 9'!Y$56</f>
        <v>0</v>
      </c>
      <c r="S2927" s="250">
        <f>'MMA Rev-Exp Region 9'!Z$56</f>
        <v>0</v>
      </c>
      <c r="T2927" s="250">
        <f>'MMA Rev-Exp Region 9'!AA$56</f>
        <v>0</v>
      </c>
      <c r="U2927" s="250">
        <f>'MMA Rev-Exp Region 9'!AB$56</f>
        <v>0</v>
      </c>
      <c r="V2927" s="250">
        <f>'MMA Rev-Exp Region 9'!AC$56</f>
        <v>0</v>
      </c>
      <c r="W2927" s="250">
        <f>'MMA Rev-Exp Region 9'!AD$56</f>
        <v>0</v>
      </c>
    </row>
    <row r="2928" spans="5:23" x14ac:dyDescent="0.3">
      <c r="E2928" s="243">
        <f>Jurat!I$1</f>
        <v>0</v>
      </c>
      <c r="F2928" s="244">
        <f>Jurat!D$33</f>
        <v>0</v>
      </c>
      <c r="G2928" s="219" t="s">
        <v>554</v>
      </c>
      <c r="H2928" s="244">
        <v>42643</v>
      </c>
      <c r="I2928" s="219" t="s">
        <v>494</v>
      </c>
      <c r="J2928" s="219" t="s">
        <v>626</v>
      </c>
      <c r="K2928" s="219" t="s">
        <v>558</v>
      </c>
      <c r="L2928" s="219" t="s">
        <v>562</v>
      </c>
      <c r="M2928" s="236" t="s">
        <v>126</v>
      </c>
      <c r="N2928" s="229" t="s">
        <v>173</v>
      </c>
      <c r="O2928" s="250">
        <f>'MMA Rev-Exp Region 9'!V$57</f>
        <v>0</v>
      </c>
      <c r="P2928" s="250">
        <f>'MMA Rev-Exp Region 9'!W$57</f>
        <v>0</v>
      </c>
      <c r="Q2928" s="250">
        <f>'MMA Rev-Exp Region 9'!X$57</f>
        <v>0</v>
      </c>
      <c r="R2928" s="250">
        <f>'MMA Rev-Exp Region 9'!Y$57</f>
        <v>0</v>
      </c>
      <c r="S2928" s="250">
        <f>'MMA Rev-Exp Region 9'!Z$57</f>
        <v>0</v>
      </c>
      <c r="T2928" s="250">
        <f>'MMA Rev-Exp Region 9'!AA$57</f>
        <v>0</v>
      </c>
      <c r="U2928" s="250">
        <f>'MMA Rev-Exp Region 9'!AB$57</f>
        <v>0</v>
      </c>
      <c r="V2928" s="250">
        <f>'MMA Rev-Exp Region 9'!AC$57</f>
        <v>0</v>
      </c>
      <c r="W2928" s="250">
        <f>'MMA Rev-Exp Region 9'!AD$57</f>
        <v>0</v>
      </c>
    </row>
    <row r="2929" spans="5:23" x14ac:dyDescent="0.3">
      <c r="E2929" s="243">
        <f>Jurat!I$1</f>
        <v>0</v>
      </c>
      <c r="F2929" s="244">
        <f>Jurat!D$33</f>
        <v>0</v>
      </c>
      <c r="G2929" s="219" t="s">
        <v>554</v>
      </c>
      <c r="H2929" s="244">
        <v>42643</v>
      </c>
      <c r="I2929" s="219" t="s">
        <v>494</v>
      </c>
      <c r="J2929" s="219" t="s">
        <v>626</v>
      </c>
      <c r="K2929" s="219" t="s">
        <v>558</v>
      </c>
      <c r="L2929" s="219" t="s">
        <v>562</v>
      </c>
      <c r="M2929" s="236" t="s">
        <v>127</v>
      </c>
      <c r="N2929" s="229" t="s">
        <v>125</v>
      </c>
      <c r="O2929" s="250">
        <f>'MMA Rev-Exp Region 9'!V$58</f>
        <v>0</v>
      </c>
      <c r="P2929" s="250">
        <f>'MMA Rev-Exp Region 9'!W$58</f>
        <v>0</v>
      </c>
      <c r="Q2929" s="250">
        <f>'MMA Rev-Exp Region 9'!X$58</f>
        <v>0</v>
      </c>
      <c r="R2929" s="250">
        <f>'MMA Rev-Exp Region 9'!Y$58</f>
        <v>0</v>
      </c>
      <c r="S2929" s="250">
        <f>'MMA Rev-Exp Region 9'!Z$58</f>
        <v>0</v>
      </c>
      <c r="T2929" s="250">
        <f>'MMA Rev-Exp Region 9'!AA$58</f>
        <v>0</v>
      </c>
      <c r="U2929" s="250">
        <f>'MMA Rev-Exp Region 9'!AB$58</f>
        <v>0</v>
      </c>
      <c r="V2929" s="250">
        <f>'MMA Rev-Exp Region 9'!AC$58</f>
        <v>0</v>
      </c>
      <c r="W2929" s="250">
        <f>'MMA Rev-Exp Region 9'!AD$58</f>
        <v>0</v>
      </c>
    </row>
    <row r="2930" spans="5:23" x14ac:dyDescent="0.3">
      <c r="E2930" s="243">
        <f>Jurat!I$1</f>
        <v>0</v>
      </c>
      <c r="F2930" s="244">
        <f>Jurat!D$33</f>
        <v>0</v>
      </c>
      <c r="G2930" s="219" t="s">
        <v>554</v>
      </c>
      <c r="H2930" s="244">
        <v>42643</v>
      </c>
      <c r="I2930" s="219" t="s">
        <v>494</v>
      </c>
      <c r="J2930" s="219" t="s">
        <v>626</v>
      </c>
      <c r="K2930" s="219" t="s">
        <v>558</v>
      </c>
      <c r="L2930" s="219" t="s">
        <v>562</v>
      </c>
      <c r="M2930" s="236" t="s">
        <v>128</v>
      </c>
      <c r="N2930" s="240" t="s">
        <v>174</v>
      </c>
      <c r="O2930" s="250">
        <f>'MMA Rev-Exp Region 9'!V$59</f>
        <v>0</v>
      </c>
      <c r="P2930" s="250">
        <f>'MMA Rev-Exp Region 9'!W$59</f>
        <v>0</v>
      </c>
      <c r="Q2930" s="250">
        <f>'MMA Rev-Exp Region 9'!X$59</f>
        <v>0</v>
      </c>
      <c r="R2930" s="250">
        <f>'MMA Rev-Exp Region 9'!Y$59</f>
        <v>0</v>
      </c>
      <c r="S2930" s="250">
        <f>'MMA Rev-Exp Region 9'!Z$59</f>
        <v>0</v>
      </c>
      <c r="T2930" s="250">
        <f>'MMA Rev-Exp Region 9'!AA$59</f>
        <v>0</v>
      </c>
      <c r="U2930" s="250">
        <f>'MMA Rev-Exp Region 9'!AB$59</f>
        <v>0</v>
      </c>
      <c r="V2930" s="250">
        <f>'MMA Rev-Exp Region 9'!AC$59</f>
        <v>0</v>
      </c>
      <c r="W2930" s="250">
        <f>'MMA Rev-Exp Region 9'!AD$59</f>
        <v>0</v>
      </c>
    </row>
    <row r="2931" spans="5:23" x14ac:dyDescent="0.3">
      <c r="E2931" s="243">
        <f>Jurat!I$1</f>
        <v>0</v>
      </c>
      <c r="F2931" s="244">
        <f>Jurat!D$33</f>
        <v>0</v>
      </c>
      <c r="G2931" s="219" t="s">
        <v>554</v>
      </c>
      <c r="H2931" s="244">
        <v>42643</v>
      </c>
      <c r="I2931" s="219" t="s">
        <v>494</v>
      </c>
      <c r="J2931" s="219" t="s">
        <v>626</v>
      </c>
      <c r="K2931" s="219" t="s">
        <v>558</v>
      </c>
      <c r="L2931" s="219" t="s">
        <v>562</v>
      </c>
      <c r="M2931" s="236" t="s">
        <v>175</v>
      </c>
      <c r="N2931" s="240" t="s">
        <v>25</v>
      </c>
      <c r="O2931" s="250">
        <f>'MMA Rev-Exp Region 9'!V$60</f>
        <v>0</v>
      </c>
      <c r="P2931" s="250">
        <f>'MMA Rev-Exp Region 9'!W$60</f>
        <v>0</v>
      </c>
      <c r="Q2931" s="250">
        <f>'MMA Rev-Exp Region 9'!X$60</f>
        <v>0</v>
      </c>
      <c r="R2931" s="250">
        <f>'MMA Rev-Exp Region 9'!Y$60</f>
        <v>0</v>
      </c>
      <c r="S2931" s="250">
        <f>'MMA Rev-Exp Region 9'!Z$60</f>
        <v>0</v>
      </c>
      <c r="T2931" s="250">
        <f>'MMA Rev-Exp Region 9'!AA$60</f>
        <v>0</v>
      </c>
      <c r="U2931" s="250">
        <f>'MMA Rev-Exp Region 9'!AB$60</f>
        <v>0</v>
      </c>
      <c r="V2931" s="250">
        <f>'MMA Rev-Exp Region 9'!AC$60</f>
        <v>0</v>
      </c>
      <c r="W2931" s="250">
        <f>'MMA Rev-Exp Region 9'!AD$60</f>
        <v>0</v>
      </c>
    </row>
    <row r="2932" spans="5:23" x14ac:dyDescent="0.3">
      <c r="E2932" s="243">
        <f>Jurat!I$1</f>
        <v>0</v>
      </c>
      <c r="F2932" s="244">
        <f>Jurat!D$33</f>
        <v>0</v>
      </c>
      <c r="G2932" s="219" t="s">
        <v>554</v>
      </c>
      <c r="H2932" s="244">
        <v>42643</v>
      </c>
      <c r="I2932" s="219" t="s">
        <v>494</v>
      </c>
      <c r="J2932" s="219" t="s">
        <v>626</v>
      </c>
      <c r="K2932" s="219" t="s">
        <v>558</v>
      </c>
      <c r="L2932" s="219" t="s">
        <v>562</v>
      </c>
      <c r="M2932" s="236" t="s">
        <v>556</v>
      </c>
      <c r="N2932" s="240" t="s">
        <v>572</v>
      </c>
      <c r="O2932" s="250">
        <f>'MMA Rev-Exp Region 9'!V$61</f>
        <v>0</v>
      </c>
      <c r="P2932" s="250">
        <f>'MMA Rev-Exp Region 9'!W$61</f>
        <v>0</v>
      </c>
      <c r="Q2932" s="250">
        <f>'MMA Rev-Exp Region 9'!X$61</f>
        <v>0</v>
      </c>
      <c r="R2932" s="250">
        <f>'MMA Rev-Exp Region 9'!Y$61</f>
        <v>0</v>
      </c>
      <c r="S2932" s="250">
        <f>'MMA Rev-Exp Region 9'!Z$61</f>
        <v>0</v>
      </c>
      <c r="T2932" s="250">
        <f>'MMA Rev-Exp Region 9'!AA$61</f>
        <v>0</v>
      </c>
      <c r="U2932" s="250">
        <f>'MMA Rev-Exp Region 9'!AB$61</f>
        <v>0</v>
      </c>
      <c r="V2932" s="250">
        <f>'MMA Rev-Exp Region 9'!AC$61</f>
        <v>0</v>
      </c>
      <c r="W2932" s="250">
        <f>'MMA Rev-Exp Region 9'!AD$61</f>
        <v>0</v>
      </c>
    </row>
    <row r="2933" spans="5:23" ht="28.8" x14ac:dyDescent="0.3">
      <c r="E2933" s="243">
        <f>Jurat!I$1</f>
        <v>0</v>
      </c>
      <c r="F2933" s="244">
        <f>Jurat!D$33</f>
        <v>0</v>
      </c>
      <c r="G2933" s="219" t="s">
        <v>554</v>
      </c>
      <c r="H2933" s="244">
        <v>42643</v>
      </c>
      <c r="I2933" s="219" t="s">
        <v>494</v>
      </c>
      <c r="J2933" s="219" t="s">
        <v>626</v>
      </c>
      <c r="K2933" s="219" t="s">
        <v>558</v>
      </c>
      <c r="L2933" s="219" t="s">
        <v>563</v>
      </c>
      <c r="M2933" s="236">
        <v>9.1</v>
      </c>
      <c r="N2933" s="229" t="s">
        <v>221</v>
      </c>
      <c r="O2933" s="250">
        <f>'MMA Rev-Exp Region 9'!V$63</f>
        <v>0</v>
      </c>
      <c r="P2933" s="250">
        <f>'MMA Rev-Exp Region 9'!W$63</f>
        <v>0</v>
      </c>
      <c r="Q2933" s="250">
        <f>'MMA Rev-Exp Region 9'!X$63</f>
        <v>0</v>
      </c>
      <c r="R2933" s="250">
        <f>'MMA Rev-Exp Region 9'!Y$63</f>
        <v>0</v>
      </c>
      <c r="S2933" s="250">
        <f>'MMA Rev-Exp Region 9'!Z$63</f>
        <v>0</v>
      </c>
      <c r="T2933" s="250">
        <f>'MMA Rev-Exp Region 9'!AA$63</f>
        <v>0</v>
      </c>
      <c r="U2933" s="250">
        <f>'MMA Rev-Exp Region 9'!AB$63</f>
        <v>0</v>
      </c>
      <c r="V2933" s="250">
        <f>'MMA Rev-Exp Region 9'!AC$63</f>
        <v>0</v>
      </c>
      <c r="W2933" s="250">
        <f>'MMA Rev-Exp Region 9'!AD$63</f>
        <v>0</v>
      </c>
    </row>
    <row r="2934" spans="5:23" x14ac:dyDescent="0.3">
      <c r="E2934" s="243">
        <f>Jurat!I$1</f>
        <v>0</v>
      </c>
      <c r="F2934" s="244">
        <f>Jurat!D$33</f>
        <v>0</v>
      </c>
      <c r="G2934" s="219" t="s">
        <v>554</v>
      </c>
      <c r="H2934" s="244">
        <v>42643</v>
      </c>
      <c r="I2934" s="219" t="s">
        <v>494</v>
      </c>
      <c r="J2934" s="219" t="s">
        <v>626</v>
      </c>
      <c r="K2934" s="219" t="s">
        <v>558</v>
      </c>
      <c r="L2934" s="219" t="s">
        <v>563</v>
      </c>
      <c r="M2934" s="236" t="s">
        <v>118</v>
      </c>
      <c r="N2934" s="229" t="s">
        <v>222</v>
      </c>
      <c r="O2934" s="250">
        <f>'MMA Rev-Exp Region 9'!V$64</f>
        <v>0</v>
      </c>
      <c r="P2934" s="250">
        <f>'MMA Rev-Exp Region 9'!W$64</f>
        <v>0</v>
      </c>
      <c r="Q2934" s="250">
        <f>'MMA Rev-Exp Region 9'!X$64</f>
        <v>0</v>
      </c>
      <c r="R2934" s="250">
        <f>'MMA Rev-Exp Region 9'!Y$64</f>
        <v>0</v>
      </c>
      <c r="S2934" s="250">
        <f>'MMA Rev-Exp Region 9'!Z$64</f>
        <v>0</v>
      </c>
      <c r="T2934" s="250">
        <f>'MMA Rev-Exp Region 9'!AA$64</f>
        <v>0</v>
      </c>
      <c r="U2934" s="250">
        <f>'MMA Rev-Exp Region 9'!AB$64</f>
        <v>0</v>
      </c>
      <c r="V2934" s="250">
        <f>'MMA Rev-Exp Region 9'!AC$64</f>
        <v>0</v>
      </c>
      <c r="W2934" s="250">
        <f>'MMA Rev-Exp Region 9'!AD$64</f>
        <v>0</v>
      </c>
    </row>
    <row r="2935" spans="5:23" x14ac:dyDescent="0.3">
      <c r="E2935" s="243">
        <f>Jurat!I$1</f>
        <v>0</v>
      </c>
      <c r="F2935" s="244">
        <f>Jurat!D$33</f>
        <v>0</v>
      </c>
      <c r="G2935" s="219" t="s">
        <v>554</v>
      </c>
      <c r="H2935" s="244">
        <v>42643</v>
      </c>
      <c r="I2935" s="219" t="s">
        <v>494</v>
      </c>
      <c r="J2935" s="219" t="s">
        <v>626</v>
      </c>
      <c r="K2935" s="219" t="s">
        <v>558</v>
      </c>
      <c r="L2935" s="219" t="s">
        <v>563</v>
      </c>
      <c r="M2935" s="236" t="s">
        <v>119</v>
      </c>
      <c r="N2935" s="229" t="s">
        <v>223</v>
      </c>
      <c r="O2935" s="250">
        <f>'MMA Rev-Exp Region 9'!V$65</f>
        <v>0</v>
      </c>
      <c r="P2935" s="250">
        <f>'MMA Rev-Exp Region 9'!W$65</f>
        <v>0</v>
      </c>
      <c r="Q2935" s="250">
        <f>'MMA Rev-Exp Region 9'!X$65</f>
        <v>0</v>
      </c>
      <c r="R2935" s="250">
        <f>'MMA Rev-Exp Region 9'!Y$65</f>
        <v>0</v>
      </c>
      <c r="S2935" s="250">
        <f>'MMA Rev-Exp Region 9'!Z$65</f>
        <v>0</v>
      </c>
      <c r="T2935" s="250">
        <f>'MMA Rev-Exp Region 9'!AA$65</f>
        <v>0</v>
      </c>
      <c r="U2935" s="250">
        <f>'MMA Rev-Exp Region 9'!AB$65</f>
        <v>0</v>
      </c>
      <c r="V2935" s="250">
        <f>'MMA Rev-Exp Region 9'!AC$65</f>
        <v>0</v>
      </c>
      <c r="W2935" s="250">
        <f>'MMA Rev-Exp Region 9'!AD$65</f>
        <v>0</v>
      </c>
    </row>
    <row r="2936" spans="5:23" x14ac:dyDescent="0.3">
      <c r="E2936" s="243">
        <f>Jurat!I$1</f>
        <v>0</v>
      </c>
      <c r="F2936" s="244">
        <f>Jurat!D$33</f>
        <v>0</v>
      </c>
      <c r="G2936" s="219" t="s">
        <v>554</v>
      </c>
      <c r="H2936" s="244">
        <v>42643</v>
      </c>
      <c r="I2936" s="219" t="s">
        <v>494</v>
      </c>
      <c r="J2936" s="219" t="s">
        <v>626</v>
      </c>
      <c r="K2936" s="219" t="s">
        <v>558</v>
      </c>
      <c r="L2936" s="219" t="s">
        <v>563</v>
      </c>
      <c r="M2936" s="236" t="s">
        <v>120</v>
      </c>
      <c r="N2936" s="229" t="s">
        <v>176</v>
      </c>
      <c r="O2936" s="250">
        <f>'MMA Rev-Exp Region 9'!V$66</f>
        <v>0</v>
      </c>
      <c r="P2936" s="250">
        <f>'MMA Rev-Exp Region 9'!W$66</f>
        <v>0</v>
      </c>
      <c r="Q2936" s="250">
        <f>'MMA Rev-Exp Region 9'!X$66</f>
        <v>0</v>
      </c>
      <c r="R2936" s="250">
        <f>'MMA Rev-Exp Region 9'!Y$66</f>
        <v>0</v>
      </c>
      <c r="S2936" s="250">
        <f>'MMA Rev-Exp Region 9'!Z$66</f>
        <v>0</v>
      </c>
      <c r="T2936" s="250">
        <f>'MMA Rev-Exp Region 9'!AA$66</f>
        <v>0</v>
      </c>
      <c r="U2936" s="250">
        <f>'MMA Rev-Exp Region 9'!AB$66</f>
        <v>0</v>
      </c>
      <c r="V2936" s="250">
        <f>'MMA Rev-Exp Region 9'!AC$66</f>
        <v>0</v>
      </c>
      <c r="W2936" s="250">
        <f>'MMA Rev-Exp Region 9'!AD$66</f>
        <v>0</v>
      </c>
    </row>
    <row r="2937" spans="5:23" x14ac:dyDescent="0.3">
      <c r="E2937" s="243">
        <f>Jurat!I$1</f>
        <v>0</v>
      </c>
      <c r="F2937" s="244">
        <f>Jurat!D$33</f>
        <v>0</v>
      </c>
      <c r="G2937" s="219" t="s">
        <v>554</v>
      </c>
      <c r="H2937" s="244">
        <v>42643</v>
      </c>
      <c r="I2937" s="219" t="s">
        <v>494</v>
      </c>
      <c r="J2937" s="219" t="s">
        <v>626</v>
      </c>
      <c r="K2937" s="219" t="s">
        <v>558</v>
      </c>
      <c r="L2937" s="219" t="s">
        <v>563</v>
      </c>
      <c r="M2937" s="236" t="s">
        <v>121</v>
      </c>
      <c r="N2937" s="229" t="s">
        <v>146</v>
      </c>
      <c r="O2937" s="250">
        <f>'MMA Rev-Exp Region 9'!V$67</f>
        <v>0</v>
      </c>
      <c r="P2937" s="250">
        <f>'MMA Rev-Exp Region 9'!W$67</f>
        <v>0</v>
      </c>
      <c r="Q2937" s="250">
        <f>'MMA Rev-Exp Region 9'!X$67</f>
        <v>0</v>
      </c>
      <c r="R2937" s="250">
        <f>'MMA Rev-Exp Region 9'!Y$67</f>
        <v>0</v>
      </c>
      <c r="S2937" s="250">
        <f>'MMA Rev-Exp Region 9'!Z$67</f>
        <v>0</v>
      </c>
      <c r="T2937" s="250">
        <f>'MMA Rev-Exp Region 9'!AA$67</f>
        <v>0</v>
      </c>
      <c r="U2937" s="250">
        <f>'MMA Rev-Exp Region 9'!AB$67</f>
        <v>0</v>
      </c>
      <c r="V2937" s="250">
        <f>'MMA Rev-Exp Region 9'!AC$67</f>
        <v>0</v>
      </c>
      <c r="W2937" s="250">
        <f>'MMA Rev-Exp Region 9'!AD$67</f>
        <v>0</v>
      </c>
    </row>
    <row r="2938" spans="5:23" x14ac:dyDescent="0.3">
      <c r="E2938" s="243">
        <f>Jurat!I$1</f>
        <v>0</v>
      </c>
      <c r="F2938" s="244">
        <f>Jurat!D$33</f>
        <v>0</v>
      </c>
      <c r="G2938" s="219" t="s">
        <v>554</v>
      </c>
      <c r="H2938" s="244">
        <v>42643</v>
      </c>
      <c r="I2938" s="219" t="s">
        <v>494</v>
      </c>
      <c r="J2938" s="219" t="s">
        <v>626</v>
      </c>
      <c r="K2938" s="219" t="s">
        <v>558</v>
      </c>
      <c r="L2938" s="219" t="s">
        <v>563</v>
      </c>
      <c r="M2938" s="236" t="s">
        <v>122</v>
      </c>
      <c r="N2938" s="229" t="s">
        <v>178</v>
      </c>
      <c r="O2938" s="250">
        <f>'MMA Rev-Exp Region 9'!V$68</f>
        <v>0</v>
      </c>
      <c r="P2938" s="250">
        <f>'MMA Rev-Exp Region 9'!W$68</f>
        <v>0</v>
      </c>
      <c r="Q2938" s="250">
        <f>'MMA Rev-Exp Region 9'!X$68</f>
        <v>0</v>
      </c>
      <c r="R2938" s="250">
        <f>'MMA Rev-Exp Region 9'!Y$68</f>
        <v>0</v>
      </c>
      <c r="S2938" s="250">
        <f>'MMA Rev-Exp Region 9'!Z$68</f>
        <v>0</v>
      </c>
      <c r="T2938" s="250">
        <f>'MMA Rev-Exp Region 9'!AA$68</f>
        <v>0</v>
      </c>
      <c r="U2938" s="250">
        <f>'MMA Rev-Exp Region 9'!AB$68</f>
        <v>0</v>
      </c>
      <c r="V2938" s="250">
        <f>'MMA Rev-Exp Region 9'!AC$68</f>
        <v>0</v>
      </c>
      <c r="W2938" s="250">
        <f>'MMA Rev-Exp Region 9'!AD$68</f>
        <v>0</v>
      </c>
    </row>
    <row r="2939" spans="5:23" x14ac:dyDescent="0.3">
      <c r="E2939" s="243">
        <f>Jurat!I$1</f>
        <v>0</v>
      </c>
      <c r="F2939" s="244">
        <f>Jurat!D$33</f>
        <v>0</v>
      </c>
      <c r="G2939" s="219" t="s">
        <v>554</v>
      </c>
      <c r="H2939" s="244">
        <v>42643</v>
      </c>
      <c r="I2939" s="219" t="s">
        <v>494</v>
      </c>
      <c r="J2939" s="219" t="s">
        <v>626</v>
      </c>
      <c r="K2939" s="219" t="s">
        <v>558</v>
      </c>
      <c r="L2939" s="219" t="s">
        <v>563</v>
      </c>
      <c r="M2939" s="236" t="s">
        <v>123</v>
      </c>
      <c r="N2939" s="229" t="s">
        <v>585</v>
      </c>
      <c r="O2939" s="250">
        <f>'MMA Rev-Exp Region 9'!V$69</f>
        <v>0</v>
      </c>
      <c r="P2939" s="250">
        <f>'MMA Rev-Exp Region 9'!W$69</f>
        <v>0</v>
      </c>
      <c r="Q2939" s="250">
        <f>'MMA Rev-Exp Region 9'!X$69</f>
        <v>0</v>
      </c>
      <c r="R2939" s="250">
        <f>'MMA Rev-Exp Region 9'!Y$69</f>
        <v>0</v>
      </c>
      <c r="S2939" s="250">
        <f>'MMA Rev-Exp Region 9'!Z$69</f>
        <v>0</v>
      </c>
      <c r="T2939" s="250">
        <f>'MMA Rev-Exp Region 9'!AA$69</f>
        <v>0</v>
      </c>
      <c r="U2939" s="250">
        <f>'MMA Rev-Exp Region 9'!AB$69</f>
        <v>0</v>
      </c>
      <c r="V2939" s="250">
        <f>'MMA Rev-Exp Region 9'!AC$69</f>
        <v>0</v>
      </c>
      <c r="W2939" s="250">
        <f>'MMA Rev-Exp Region 9'!AD$69</f>
        <v>0</v>
      </c>
    </row>
    <row r="2940" spans="5:23" x14ac:dyDescent="0.3">
      <c r="E2940" s="243">
        <f>Jurat!I$1</f>
        <v>0</v>
      </c>
      <c r="F2940" s="244">
        <f>Jurat!D$33</f>
        <v>0</v>
      </c>
      <c r="G2940" s="219" t="s">
        <v>554</v>
      </c>
      <c r="H2940" s="244">
        <v>42643</v>
      </c>
      <c r="I2940" s="219" t="s">
        <v>494</v>
      </c>
      <c r="J2940" s="219" t="s">
        <v>626</v>
      </c>
      <c r="K2940" s="219" t="s">
        <v>558</v>
      </c>
      <c r="L2940" s="219" t="s">
        <v>6</v>
      </c>
      <c r="M2940" s="236" t="s">
        <v>129</v>
      </c>
      <c r="N2940" s="229" t="s">
        <v>224</v>
      </c>
      <c r="O2940" s="250">
        <f>'MMA Rev-Exp Region 9'!V$71</f>
        <v>0</v>
      </c>
      <c r="P2940" s="250">
        <f>'MMA Rev-Exp Region 9'!W$71</f>
        <v>0</v>
      </c>
      <c r="Q2940" s="250">
        <f>'MMA Rev-Exp Region 9'!X$71</f>
        <v>0</v>
      </c>
      <c r="R2940" s="250">
        <f>'MMA Rev-Exp Region 9'!Y$71</f>
        <v>0</v>
      </c>
      <c r="S2940" s="250">
        <f>'MMA Rev-Exp Region 9'!Z$71</f>
        <v>0</v>
      </c>
      <c r="T2940" s="250">
        <f>'MMA Rev-Exp Region 9'!AA$71</f>
        <v>0</v>
      </c>
      <c r="U2940" s="250">
        <f>'MMA Rev-Exp Region 9'!AB$71</f>
        <v>0</v>
      </c>
      <c r="V2940" s="250">
        <f>'MMA Rev-Exp Region 9'!AC$71</f>
        <v>0</v>
      </c>
      <c r="W2940" s="250">
        <f>'MMA Rev-Exp Region 9'!AD$71</f>
        <v>0</v>
      </c>
    </row>
    <row r="2941" spans="5:23" x14ac:dyDescent="0.3">
      <c r="E2941" s="243">
        <f>Jurat!I$1</f>
        <v>0</v>
      </c>
      <c r="F2941" s="244">
        <f>Jurat!D$33</f>
        <v>0</v>
      </c>
      <c r="G2941" s="219" t="s">
        <v>554</v>
      </c>
      <c r="H2941" s="244">
        <v>42643</v>
      </c>
      <c r="I2941" s="219" t="s">
        <v>494</v>
      </c>
      <c r="J2941" s="219" t="s">
        <v>626</v>
      </c>
      <c r="K2941" s="219" t="s">
        <v>558</v>
      </c>
      <c r="L2941" s="219" t="s">
        <v>6</v>
      </c>
      <c r="M2941" s="236" t="s">
        <v>50</v>
      </c>
      <c r="N2941" s="229" t="s">
        <v>179</v>
      </c>
      <c r="O2941" s="250">
        <f>'MMA Rev-Exp Region 9'!V$72</f>
        <v>0</v>
      </c>
      <c r="P2941" s="250">
        <f>'MMA Rev-Exp Region 9'!W$72</f>
        <v>0</v>
      </c>
      <c r="Q2941" s="250">
        <f>'MMA Rev-Exp Region 9'!X$72</f>
        <v>0</v>
      </c>
      <c r="R2941" s="250">
        <f>'MMA Rev-Exp Region 9'!Y$72</f>
        <v>0</v>
      </c>
      <c r="S2941" s="250">
        <f>'MMA Rev-Exp Region 9'!Z$72</f>
        <v>0</v>
      </c>
      <c r="T2941" s="250">
        <f>'MMA Rev-Exp Region 9'!AA$72</f>
        <v>0</v>
      </c>
      <c r="U2941" s="250">
        <f>'MMA Rev-Exp Region 9'!AB$72</f>
        <v>0</v>
      </c>
      <c r="V2941" s="250">
        <f>'MMA Rev-Exp Region 9'!AC$72</f>
        <v>0</v>
      </c>
      <c r="W2941" s="250">
        <f>'MMA Rev-Exp Region 9'!AD$72</f>
        <v>0</v>
      </c>
    </row>
    <row r="2942" spans="5:23" x14ac:dyDescent="0.3">
      <c r="E2942" s="243">
        <f>Jurat!I$1</f>
        <v>0</v>
      </c>
      <c r="F2942" s="244">
        <f>Jurat!D$33</f>
        <v>0</v>
      </c>
      <c r="G2942" s="219" t="s">
        <v>554</v>
      </c>
      <c r="H2942" s="244">
        <v>42643</v>
      </c>
      <c r="I2942" s="219" t="s">
        <v>494</v>
      </c>
      <c r="J2942" s="219" t="s">
        <v>626</v>
      </c>
      <c r="K2942" s="219" t="s">
        <v>558</v>
      </c>
      <c r="L2942" s="219" t="s">
        <v>6</v>
      </c>
      <c r="M2942" s="236" t="s">
        <v>51</v>
      </c>
      <c r="N2942" s="229" t="s">
        <v>180</v>
      </c>
      <c r="O2942" s="250">
        <f>'MMA Rev-Exp Region 9'!V$73</f>
        <v>0</v>
      </c>
      <c r="P2942" s="250">
        <f>'MMA Rev-Exp Region 9'!W$73</f>
        <v>0</v>
      </c>
      <c r="Q2942" s="250">
        <f>'MMA Rev-Exp Region 9'!X$73</f>
        <v>0</v>
      </c>
      <c r="R2942" s="250">
        <f>'MMA Rev-Exp Region 9'!Y$73</f>
        <v>0</v>
      </c>
      <c r="S2942" s="250">
        <f>'MMA Rev-Exp Region 9'!Z$73</f>
        <v>0</v>
      </c>
      <c r="T2942" s="250">
        <f>'MMA Rev-Exp Region 9'!AA$73</f>
        <v>0</v>
      </c>
      <c r="U2942" s="250">
        <f>'MMA Rev-Exp Region 9'!AB$73</f>
        <v>0</v>
      </c>
      <c r="V2942" s="250">
        <f>'MMA Rev-Exp Region 9'!AC$73</f>
        <v>0</v>
      </c>
      <c r="W2942" s="250">
        <f>'MMA Rev-Exp Region 9'!AD$73</f>
        <v>0</v>
      </c>
    </row>
    <row r="2943" spans="5:23" x14ac:dyDescent="0.3">
      <c r="E2943" s="243">
        <f>Jurat!I$1</f>
        <v>0</v>
      </c>
      <c r="F2943" s="244">
        <f>Jurat!D$33</f>
        <v>0</v>
      </c>
      <c r="G2943" s="219" t="s">
        <v>554</v>
      </c>
      <c r="H2943" s="244">
        <v>42643</v>
      </c>
      <c r="I2943" s="219" t="s">
        <v>494</v>
      </c>
      <c r="J2943" s="219" t="s">
        <v>626</v>
      </c>
      <c r="K2943" s="219" t="s">
        <v>558</v>
      </c>
      <c r="L2943" s="219" t="s">
        <v>6</v>
      </c>
      <c r="M2943" s="236" t="s">
        <v>181</v>
      </c>
      <c r="N2943" s="229" t="s">
        <v>577</v>
      </c>
      <c r="O2943" s="250">
        <f>'MMA Rev-Exp Region 9'!V$74</f>
        <v>0</v>
      </c>
      <c r="P2943" s="250">
        <f>'MMA Rev-Exp Region 9'!W$74</f>
        <v>0</v>
      </c>
      <c r="Q2943" s="250">
        <f>'MMA Rev-Exp Region 9'!X$74</f>
        <v>0</v>
      </c>
      <c r="R2943" s="250">
        <f>'MMA Rev-Exp Region 9'!Y$74</f>
        <v>0</v>
      </c>
      <c r="S2943" s="250">
        <f>'MMA Rev-Exp Region 9'!Z$74</f>
        <v>0</v>
      </c>
      <c r="T2943" s="250">
        <f>'MMA Rev-Exp Region 9'!AA$74</f>
        <v>0</v>
      </c>
      <c r="U2943" s="250">
        <f>'MMA Rev-Exp Region 9'!AB$74</f>
        <v>0</v>
      </c>
      <c r="V2943" s="250">
        <f>'MMA Rev-Exp Region 9'!AC$74</f>
        <v>0</v>
      </c>
      <c r="W2943" s="250">
        <f>'MMA Rev-Exp Region 9'!AD$74</f>
        <v>0</v>
      </c>
    </row>
    <row r="2944" spans="5:23" x14ac:dyDescent="0.3">
      <c r="E2944" s="243">
        <f>Jurat!I$1</f>
        <v>0</v>
      </c>
      <c r="F2944" s="244">
        <f>Jurat!D$33</f>
        <v>0</v>
      </c>
      <c r="G2944" s="219" t="s">
        <v>554</v>
      </c>
      <c r="H2944" s="244">
        <v>42643</v>
      </c>
      <c r="I2944" s="219" t="s">
        <v>494</v>
      </c>
      <c r="J2944" s="219" t="s">
        <v>626</v>
      </c>
      <c r="K2944" s="219" t="s">
        <v>558</v>
      </c>
      <c r="L2944" s="219" t="s">
        <v>547</v>
      </c>
      <c r="M2944" s="237" t="s">
        <v>132</v>
      </c>
      <c r="N2944" s="228" t="s">
        <v>36</v>
      </c>
      <c r="O2944" s="250">
        <f>'MMA Rev-Exp Region 9'!V$80</f>
        <v>0</v>
      </c>
      <c r="P2944" s="250">
        <f>'MMA Rev-Exp Region 9'!W$80</f>
        <v>0</v>
      </c>
      <c r="Q2944" s="250">
        <f>'MMA Rev-Exp Region 9'!X$80</f>
        <v>0</v>
      </c>
      <c r="R2944" s="250">
        <f>'MMA Rev-Exp Region 9'!Y$80</f>
        <v>0</v>
      </c>
      <c r="S2944" s="250">
        <f>'MMA Rev-Exp Region 9'!Z$80</f>
        <v>0</v>
      </c>
      <c r="T2944" s="250">
        <f>'MMA Rev-Exp Region 9'!AA$80</f>
        <v>0</v>
      </c>
      <c r="U2944" s="250">
        <f>'MMA Rev-Exp Region 9'!AB$80</f>
        <v>0</v>
      </c>
      <c r="V2944" s="250">
        <f>'MMA Rev-Exp Region 9'!AC$80</f>
        <v>0</v>
      </c>
      <c r="W2944" s="250">
        <f>'MMA Rev-Exp Region 9'!AD$80</f>
        <v>0</v>
      </c>
    </row>
    <row r="2945" spans="5:23" x14ac:dyDescent="0.3">
      <c r="E2945" s="243">
        <f>Jurat!I$1</f>
        <v>0</v>
      </c>
      <c r="F2945" s="244">
        <f>Jurat!D$33</f>
        <v>0</v>
      </c>
      <c r="G2945" s="219" t="s">
        <v>554</v>
      </c>
      <c r="H2945" s="244">
        <v>42643</v>
      </c>
      <c r="I2945" s="219" t="s">
        <v>494</v>
      </c>
      <c r="J2945" s="219" t="s">
        <v>626</v>
      </c>
      <c r="K2945" s="219" t="s">
        <v>558</v>
      </c>
      <c r="L2945" s="219" t="s">
        <v>547</v>
      </c>
      <c r="M2945" s="237" t="s">
        <v>182</v>
      </c>
      <c r="N2945" s="228" t="s">
        <v>148</v>
      </c>
      <c r="O2945" s="250">
        <f>'MMA Rev-Exp Region 9'!V$81</f>
        <v>0</v>
      </c>
      <c r="P2945" s="250">
        <f>'MMA Rev-Exp Region 9'!W$81</f>
        <v>0</v>
      </c>
      <c r="Q2945" s="250">
        <f>'MMA Rev-Exp Region 9'!X$81</f>
        <v>0</v>
      </c>
      <c r="R2945" s="250">
        <f>'MMA Rev-Exp Region 9'!Y$81</f>
        <v>0</v>
      </c>
      <c r="S2945" s="250">
        <f>'MMA Rev-Exp Region 9'!Z$81</f>
        <v>0</v>
      </c>
      <c r="T2945" s="250">
        <f>'MMA Rev-Exp Region 9'!AA$81</f>
        <v>0</v>
      </c>
      <c r="U2945" s="250">
        <f>'MMA Rev-Exp Region 9'!AB$81</f>
        <v>0</v>
      </c>
      <c r="V2945" s="250">
        <f>'MMA Rev-Exp Region 9'!AC$81</f>
        <v>0</v>
      </c>
      <c r="W2945" s="250">
        <f>'MMA Rev-Exp Region 9'!AD$81</f>
        <v>0</v>
      </c>
    </row>
    <row r="2946" spans="5:23" x14ac:dyDescent="0.3">
      <c r="E2946" s="243">
        <f>Jurat!I$1</f>
        <v>0</v>
      </c>
      <c r="F2946" s="244">
        <f>Jurat!D$33</f>
        <v>0</v>
      </c>
      <c r="G2946" s="219" t="s">
        <v>554</v>
      </c>
      <c r="H2946" s="244">
        <v>42643</v>
      </c>
      <c r="I2946" s="219" t="s">
        <v>494</v>
      </c>
      <c r="J2946" s="219" t="s">
        <v>626</v>
      </c>
      <c r="K2946" s="219" t="s">
        <v>558</v>
      </c>
      <c r="L2946" s="219" t="s">
        <v>547</v>
      </c>
      <c r="M2946" s="237" t="s">
        <v>184</v>
      </c>
      <c r="N2946" s="228" t="s">
        <v>44</v>
      </c>
      <c r="O2946" s="250">
        <f>'MMA Rev-Exp Region 9'!V$83</f>
        <v>0</v>
      </c>
      <c r="P2946" s="250">
        <f>'MMA Rev-Exp Region 9'!W$83</f>
        <v>0</v>
      </c>
      <c r="Q2946" s="250">
        <f>'MMA Rev-Exp Region 9'!X$83</f>
        <v>0</v>
      </c>
      <c r="R2946" s="250">
        <f>'MMA Rev-Exp Region 9'!Y$83</f>
        <v>0</v>
      </c>
      <c r="S2946" s="250">
        <f>'MMA Rev-Exp Region 9'!Z$83</f>
        <v>0</v>
      </c>
      <c r="T2946" s="250">
        <f>'MMA Rev-Exp Region 9'!AA$83</f>
        <v>0</v>
      </c>
      <c r="U2946" s="250">
        <f>'MMA Rev-Exp Region 9'!AB$83</f>
        <v>0</v>
      </c>
      <c r="V2946" s="250">
        <f>'MMA Rev-Exp Region 9'!AC$83</f>
        <v>0</v>
      </c>
      <c r="W2946" s="250">
        <f>'MMA Rev-Exp Region 9'!AD$83</f>
        <v>0</v>
      </c>
    </row>
    <row r="2947" spans="5:23" x14ac:dyDescent="0.3">
      <c r="E2947" s="243">
        <f>Jurat!I$1</f>
        <v>0</v>
      </c>
      <c r="F2947" s="244">
        <f>Jurat!D$33</f>
        <v>0</v>
      </c>
      <c r="G2947" s="219" t="s">
        <v>554</v>
      </c>
      <c r="H2947" s="244">
        <v>42643</v>
      </c>
      <c r="I2947" s="219" t="s">
        <v>494</v>
      </c>
      <c r="J2947" s="219" t="s">
        <v>626</v>
      </c>
      <c r="K2947" s="219" t="s">
        <v>558</v>
      </c>
      <c r="L2947" s="219" t="s">
        <v>547</v>
      </c>
      <c r="M2947" s="237" t="s">
        <v>185</v>
      </c>
      <c r="N2947" s="228" t="s">
        <v>427</v>
      </c>
      <c r="O2947" s="250">
        <f>'MMA Rev-Exp Region 9'!V$84</f>
        <v>0</v>
      </c>
      <c r="P2947" s="250">
        <f>'MMA Rev-Exp Region 9'!W$84</f>
        <v>0</v>
      </c>
      <c r="Q2947" s="250">
        <f>'MMA Rev-Exp Region 9'!X$84</f>
        <v>0</v>
      </c>
      <c r="R2947" s="250">
        <f>'MMA Rev-Exp Region 9'!Y$84</f>
        <v>0</v>
      </c>
      <c r="S2947" s="250">
        <f>'MMA Rev-Exp Region 9'!Z$84</f>
        <v>0</v>
      </c>
      <c r="T2947" s="250">
        <f>'MMA Rev-Exp Region 9'!AA$84</f>
        <v>0</v>
      </c>
      <c r="U2947" s="250">
        <f>'MMA Rev-Exp Region 9'!AB$84</f>
        <v>0</v>
      </c>
      <c r="V2947" s="250">
        <f>'MMA Rev-Exp Region 9'!AC$84</f>
        <v>0</v>
      </c>
      <c r="W2947" s="250">
        <f>'MMA Rev-Exp Region 9'!AD$84</f>
        <v>0</v>
      </c>
    </row>
    <row r="2948" spans="5:23" x14ac:dyDescent="0.3">
      <c r="E2948" s="243">
        <f>Jurat!I$1</f>
        <v>0</v>
      </c>
      <c r="F2948" s="244">
        <f>Jurat!D$33</f>
        <v>0</v>
      </c>
      <c r="G2948" s="219" t="s">
        <v>554</v>
      </c>
      <c r="H2948" s="244">
        <v>42643</v>
      </c>
      <c r="I2948" s="219" t="s">
        <v>494</v>
      </c>
      <c r="J2948" s="219" t="s">
        <v>626</v>
      </c>
      <c r="K2948" s="219" t="s">
        <v>564</v>
      </c>
      <c r="L2948" s="219" t="s">
        <v>549</v>
      </c>
      <c r="M2948" s="236" t="s">
        <v>133</v>
      </c>
      <c r="N2948" s="228" t="s">
        <v>30</v>
      </c>
      <c r="O2948" s="250">
        <f>'MMA Rev-Exp Region 9'!V$89</f>
        <v>0</v>
      </c>
      <c r="P2948" s="250">
        <v>0</v>
      </c>
      <c r="Q2948" s="250">
        <v>0</v>
      </c>
      <c r="R2948" s="250">
        <v>0</v>
      </c>
      <c r="S2948" s="250">
        <v>0</v>
      </c>
      <c r="T2948" s="250">
        <v>0</v>
      </c>
      <c r="U2948" s="250">
        <v>0</v>
      </c>
      <c r="V2948" s="250">
        <v>0</v>
      </c>
      <c r="W2948" s="250">
        <v>0</v>
      </c>
    </row>
    <row r="2949" spans="5:23" x14ac:dyDescent="0.3">
      <c r="E2949" s="243">
        <f>Jurat!I$1</f>
        <v>0</v>
      </c>
      <c r="F2949" s="244">
        <f>Jurat!D$33</f>
        <v>0</v>
      </c>
      <c r="G2949" s="219" t="s">
        <v>554</v>
      </c>
      <c r="H2949" s="244">
        <v>42643</v>
      </c>
      <c r="I2949" s="219" t="s">
        <v>494</v>
      </c>
      <c r="J2949" s="219" t="s">
        <v>626</v>
      </c>
      <c r="K2949" s="219" t="s">
        <v>564</v>
      </c>
      <c r="L2949" s="219" t="s">
        <v>549</v>
      </c>
      <c r="M2949" s="236" t="s">
        <v>134</v>
      </c>
      <c r="N2949" s="231" t="s">
        <v>109</v>
      </c>
      <c r="O2949" s="250">
        <f>'MMA Rev-Exp Region 9'!V$90</f>
        <v>0</v>
      </c>
      <c r="P2949" s="250">
        <v>0</v>
      </c>
      <c r="Q2949" s="250">
        <v>0</v>
      </c>
      <c r="R2949" s="250">
        <v>0</v>
      </c>
      <c r="S2949" s="250">
        <v>0</v>
      </c>
      <c r="T2949" s="250">
        <v>0</v>
      </c>
      <c r="U2949" s="250">
        <v>0</v>
      </c>
      <c r="V2949" s="250">
        <v>0</v>
      </c>
      <c r="W2949" s="250">
        <v>0</v>
      </c>
    </row>
    <row r="2950" spans="5:23" x14ac:dyDescent="0.3">
      <c r="E2950" s="243">
        <f>Jurat!I$1</f>
        <v>0</v>
      </c>
      <c r="F2950" s="244">
        <f>Jurat!D$33</f>
        <v>0</v>
      </c>
      <c r="G2950" s="219" t="s">
        <v>554</v>
      </c>
      <c r="H2950" s="244">
        <v>42643</v>
      </c>
      <c r="I2950" s="219" t="s">
        <v>494</v>
      </c>
      <c r="J2950" s="219" t="s">
        <v>626</v>
      </c>
      <c r="K2950" s="219" t="s">
        <v>564</v>
      </c>
      <c r="L2950" s="219" t="s">
        <v>549</v>
      </c>
      <c r="M2950" s="236" t="s">
        <v>135</v>
      </c>
      <c r="N2950" s="228" t="s">
        <v>110</v>
      </c>
      <c r="O2950" s="250">
        <f>'MMA Rev-Exp Region 9'!V$91</f>
        <v>0</v>
      </c>
      <c r="P2950" s="250">
        <v>0</v>
      </c>
      <c r="Q2950" s="250">
        <v>0</v>
      </c>
      <c r="R2950" s="250">
        <v>0</v>
      </c>
      <c r="S2950" s="250">
        <v>0</v>
      </c>
      <c r="T2950" s="250">
        <v>0</v>
      </c>
      <c r="U2950" s="250">
        <v>0</v>
      </c>
      <c r="V2950" s="250">
        <v>0</v>
      </c>
      <c r="W2950" s="250">
        <v>0</v>
      </c>
    </row>
    <row r="2951" spans="5:23" x14ac:dyDescent="0.3">
      <c r="E2951" s="243">
        <f>Jurat!I$1</f>
        <v>0</v>
      </c>
      <c r="F2951" s="244">
        <f>Jurat!D$33</f>
        <v>0</v>
      </c>
      <c r="G2951" s="219" t="s">
        <v>554</v>
      </c>
      <c r="H2951" s="244">
        <v>42643</v>
      </c>
      <c r="I2951" s="219" t="s">
        <v>494</v>
      </c>
      <c r="J2951" s="219" t="s">
        <v>626</v>
      </c>
      <c r="K2951" s="219" t="s">
        <v>564</v>
      </c>
      <c r="L2951" s="219" t="s">
        <v>549</v>
      </c>
      <c r="M2951" s="239" t="s">
        <v>136</v>
      </c>
      <c r="N2951" s="228" t="s">
        <v>111</v>
      </c>
      <c r="O2951" s="250">
        <f>'MMA Rev-Exp Region 9'!V$92</f>
        <v>0</v>
      </c>
      <c r="P2951" s="250">
        <v>0</v>
      </c>
      <c r="Q2951" s="250">
        <v>0</v>
      </c>
      <c r="R2951" s="250">
        <v>0</v>
      </c>
      <c r="S2951" s="250">
        <v>0</v>
      </c>
      <c r="T2951" s="250">
        <v>0</v>
      </c>
      <c r="U2951" s="250">
        <v>0</v>
      </c>
      <c r="V2951" s="250">
        <v>0</v>
      </c>
      <c r="W2951" s="250">
        <v>0</v>
      </c>
    </row>
    <row r="2952" spans="5:23" x14ac:dyDescent="0.3">
      <c r="E2952" s="243">
        <f>Jurat!I$1</f>
        <v>0</v>
      </c>
      <c r="F2952" s="244">
        <f>Jurat!D$33</f>
        <v>0</v>
      </c>
      <c r="G2952" s="219" t="s">
        <v>554</v>
      </c>
      <c r="H2952" s="244">
        <v>42643</v>
      </c>
      <c r="I2952" s="219" t="s">
        <v>494</v>
      </c>
      <c r="J2952" s="219" t="s">
        <v>626</v>
      </c>
      <c r="K2952" s="219" t="s">
        <v>564</v>
      </c>
      <c r="L2952" s="219" t="s">
        <v>549</v>
      </c>
      <c r="M2952" s="239" t="s">
        <v>137</v>
      </c>
      <c r="N2952" s="228" t="s">
        <v>112</v>
      </c>
      <c r="O2952" s="250">
        <f>'MMA Rev-Exp Region 9'!V$93</f>
        <v>0</v>
      </c>
      <c r="P2952" s="250">
        <v>0</v>
      </c>
      <c r="Q2952" s="250">
        <v>0</v>
      </c>
      <c r="R2952" s="250">
        <v>0</v>
      </c>
      <c r="S2952" s="250">
        <v>0</v>
      </c>
      <c r="T2952" s="250">
        <v>0</v>
      </c>
      <c r="U2952" s="250">
        <v>0</v>
      </c>
      <c r="V2952" s="250">
        <v>0</v>
      </c>
      <c r="W2952" s="250">
        <v>0</v>
      </c>
    </row>
    <row r="2953" spans="5:23" x14ac:dyDescent="0.3">
      <c r="E2953" s="243">
        <f>Jurat!I$1</f>
        <v>0</v>
      </c>
      <c r="F2953" s="244">
        <f>Jurat!D$33</f>
        <v>0</v>
      </c>
      <c r="G2953" s="219" t="s">
        <v>554</v>
      </c>
      <c r="H2953" s="244">
        <v>42643</v>
      </c>
      <c r="I2953" s="219" t="s">
        <v>494</v>
      </c>
      <c r="J2953" s="219" t="s">
        <v>626</v>
      </c>
      <c r="K2953" s="219" t="s">
        <v>564</v>
      </c>
      <c r="L2953" s="219" t="s">
        <v>549</v>
      </c>
      <c r="M2953" s="236" t="s">
        <v>138</v>
      </c>
      <c r="N2953" s="231" t="s">
        <v>31</v>
      </c>
      <c r="O2953" s="250">
        <f>'MMA Rev-Exp Region 9'!V$94</f>
        <v>0</v>
      </c>
      <c r="P2953" s="250">
        <v>0</v>
      </c>
      <c r="Q2953" s="250">
        <v>0</v>
      </c>
      <c r="R2953" s="250">
        <v>0</v>
      </c>
      <c r="S2953" s="250">
        <v>0</v>
      </c>
      <c r="T2953" s="250">
        <v>0</v>
      </c>
      <c r="U2953" s="250">
        <v>0</v>
      </c>
      <c r="V2953" s="250">
        <v>0</v>
      </c>
      <c r="W2953" s="250">
        <v>0</v>
      </c>
    </row>
    <row r="2954" spans="5:23" x14ac:dyDescent="0.3">
      <c r="E2954" s="243">
        <f>Jurat!I$1</f>
        <v>0</v>
      </c>
      <c r="F2954" s="244">
        <f>Jurat!D$33</f>
        <v>0</v>
      </c>
      <c r="G2954" s="219" t="s">
        <v>554</v>
      </c>
      <c r="H2954" s="244">
        <v>42643</v>
      </c>
      <c r="I2954" s="219" t="s">
        <v>494</v>
      </c>
      <c r="J2954" s="219" t="s">
        <v>626</v>
      </c>
      <c r="K2954" s="219" t="s">
        <v>550</v>
      </c>
      <c r="L2954" s="219" t="s">
        <v>550</v>
      </c>
      <c r="M2954" s="237" t="s">
        <v>140</v>
      </c>
      <c r="N2954" s="231" t="s">
        <v>424</v>
      </c>
      <c r="O2954" s="250">
        <f>'MMA Rev-Exp Region 9'!V$96</f>
        <v>0</v>
      </c>
      <c r="P2954" s="250">
        <v>0</v>
      </c>
      <c r="Q2954" s="250">
        <v>0</v>
      </c>
      <c r="R2954" s="250">
        <v>0</v>
      </c>
      <c r="S2954" s="250">
        <v>0</v>
      </c>
      <c r="T2954" s="250">
        <v>0</v>
      </c>
      <c r="U2954" s="250">
        <v>0</v>
      </c>
      <c r="V2954" s="250">
        <v>0</v>
      </c>
      <c r="W2954" s="250">
        <v>0</v>
      </c>
    </row>
    <row r="2955" spans="5:23" x14ac:dyDescent="0.3">
      <c r="E2955" s="243">
        <f>Jurat!I$1</f>
        <v>0</v>
      </c>
      <c r="F2955" s="244">
        <f>Jurat!D$33</f>
        <v>0</v>
      </c>
      <c r="G2955" s="219" t="s">
        <v>554</v>
      </c>
      <c r="H2955" s="244">
        <v>42643</v>
      </c>
      <c r="I2955" s="219" t="s">
        <v>494</v>
      </c>
      <c r="J2955" s="219" t="s">
        <v>626</v>
      </c>
      <c r="K2955" s="219" t="s">
        <v>550</v>
      </c>
      <c r="L2955" s="219" t="s">
        <v>550</v>
      </c>
      <c r="M2955" s="237" t="s">
        <v>141</v>
      </c>
      <c r="N2955" s="231" t="s">
        <v>417</v>
      </c>
      <c r="O2955" s="250">
        <f>'MMA Rev-Exp Region 9'!V$97</f>
        <v>0</v>
      </c>
      <c r="P2955" s="250">
        <v>0</v>
      </c>
      <c r="Q2955" s="250">
        <v>0</v>
      </c>
      <c r="R2955" s="250">
        <v>0</v>
      </c>
      <c r="S2955" s="250">
        <v>0</v>
      </c>
      <c r="T2955" s="250">
        <v>0</v>
      </c>
      <c r="U2955" s="250">
        <v>0</v>
      </c>
      <c r="V2955" s="250">
        <v>0</v>
      </c>
      <c r="W2955" s="250">
        <v>0</v>
      </c>
    </row>
    <row r="2956" spans="5:23" ht="28.8" x14ac:dyDescent="0.3">
      <c r="E2956" s="243">
        <f>Jurat!I$1</f>
        <v>0</v>
      </c>
      <c r="F2956" s="244">
        <f>Jurat!D$33</f>
        <v>0</v>
      </c>
      <c r="G2956" s="219" t="s">
        <v>554</v>
      </c>
      <c r="H2956" s="244">
        <v>42643</v>
      </c>
      <c r="I2956" s="219" t="s">
        <v>494</v>
      </c>
      <c r="J2956" s="219" t="s">
        <v>626</v>
      </c>
      <c r="K2956" s="219" t="s">
        <v>550</v>
      </c>
      <c r="L2956" s="219" t="s">
        <v>550</v>
      </c>
      <c r="M2956" s="237" t="s">
        <v>142</v>
      </c>
      <c r="N2956" s="231" t="s">
        <v>197</v>
      </c>
      <c r="O2956" s="250">
        <f>'MMA Rev-Exp Region 9'!V$98</f>
        <v>0</v>
      </c>
      <c r="P2956" s="250">
        <v>0</v>
      </c>
      <c r="Q2956" s="250">
        <v>0</v>
      </c>
      <c r="R2956" s="250">
        <v>0</v>
      </c>
      <c r="S2956" s="250">
        <v>0</v>
      </c>
      <c r="T2956" s="250">
        <v>0</v>
      </c>
      <c r="U2956" s="250">
        <v>0</v>
      </c>
      <c r="V2956" s="250">
        <v>0</v>
      </c>
      <c r="W2956" s="250">
        <v>0</v>
      </c>
    </row>
    <row r="2957" spans="5:23" x14ac:dyDescent="0.3">
      <c r="E2957" s="243">
        <f>Jurat!I$1</f>
        <v>0</v>
      </c>
      <c r="F2957" s="244">
        <f>Jurat!D$33</f>
        <v>0</v>
      </c>
      <c r="G2957" s="219" t="s">
        <v>554</v>
      </c>
      <c r="H2957" s="244">
        <v>42643</v>
      </c>
      <c r="I2957" s="219" t="s">
        <v>494</v>
      </c>
      <c r="J2957" s="219" t="s">
        <v>627</v>
      </c>
      <c r="K2957" s="234" t="s">
        <v>29</v>
      </c>
      <c r="L2957" s="234" t="s">
        <v>29</v>
      </c>
      <c r="M2957" s="237" t="s">
        <v>325</v>
      </c>
      <c r="N2957" s="231" t="s">
        <v>29</v>
      </c>
      <c r="O2957" s="250">
        <f>'MMA Rev-Exp Region 9'!V$105</f>
        <v>0</v>
      </c>
      <c r="P2957" s="250">
        <v>0</v>
      </c>
      <c r="Q2957" s="250">
        <v>0</v>
      </c>
      <c r="R2957" s="250">
        <v>0</v>
      </c>
      <c r="S2957" s="250">
        <v>0</v>
      </c>
      <c r="T2957" s="250">
        <v>0</v>
      </c>
      <c r="U2957" s="250">
        <v>0</v>
      </c>
      <c r="V2957" s="250">
        <v>0</v>
      </c>
      <c r="W2957" s="250">
        <v>0</v>
      </c>
    </row>
    <row r="2958" spans="5:23" x14ac:dyDescent="0.3">
      <c r="E2958" s="243">
        <f>Jurat!I$1</f>
        <v>0</v>
      </c>
      <c r="F2958" s="244">
        <f>Jurat!D$33</f>
        <v>0</v>
      </c>
      <c r="G2958" s="219" t="s">
        <v>554</v>
      </c>
      <c r="H2958" s="244">
        <v>42643</v>
      </c>
      <c r="I2958" s="219" t="s">
        <v>494</v>
      </c>
      <c r="J2958" s="219" t="s">
        <v>628</v>
      </c>
      <c r="K2958" s="219" t="s">
        <v>629</v>
      </c>
      <c r="L2958" s="234" t="s">
        <v>629</v>
      </c>
      <c r="M2958" s="238" t="s">
        <v>327</v>
      </c>
      <c r="N2958" s="231" t="s">
        <v>419</v>
      </c>
      <c r="O2958" s="250">
        <f>'MMA Rev-Exp Region 9'!V$107</f>
        <v>0</v>
      </c>
      <c r="P2958" s="250">
        <v>0</v>
      </c>
      <c r="Q2958" s="250">
        <v>0</v>
      </c>
      <c r="R2958" s="250">
        <v>0</v>
      </c>
      <c r="S2958" s="250">
        <v>0</v>
      </c>
      <c r="T2958" s="250">
        <v>0</v>
      </c>
      <c r="U2958" s="250">
        <v>0</v>
      </c>
      <c r="V2958" s="250">
        <v>0</v>
      </c>
      <c r="W2958" s="250">
        <v>0</v>
      </c>
    </row>
    <row r="2959" spans="5:23" x14ac:dyDescent="0.3">
      <c r="E2959" s="243">
        <f>Jurat!I$1</f>
        <v>0</v>
      </c>
      <c r="F2959" s="244">
        <f>Jurat!D$33</f>
        <v>0</v>
      </c>
      <c r="G2959" s="219" t="s">
        <v>554</v>
      </c>
      <c r="H2959" s="244">
        <v>42643</v>
      </c>
      <c r="I2959" s="219" t="s">
        <v>494</v>
      </c>
      <c r="J2959" s="219" t="s">
        <v>627</v>
      </c>
      <c r="K2959" s="219" t="s">
        <v>630</v>
      </c>
      <c r="L2959" s="234" t="s">
        <v>630</v>
      </c>
      <c r="M2959" s="238" t="s">
        <v>201</v>
      </c>
      <c r="N2959" s="231" t="s">
        <v>421</v>
      </c>
      <c r="O2959" s="250">
        <f>'MMA Rev-Exp Region 9'!V$108</f>
        <v>0</v>
      </c>
      <c r="P2959" s="250">
        <v>0</v>
      </c>
      <c r="Q2959" s="250">
        <v>0</v>
      </c>
      <c r="R2959" s="250">
        <v>0</v>
      </c>
      <c r="S2959" s="250">
        <v>0</v>
      </c>
      <c r="T2959" s="250">
        <v>0</v>
      </c>
      <c r="U2959" s="250">
        <v>0</v>
      </c>
      <c r="V2959" s="250">
        <v>0</v>
      </c>
      <c r="W2959" s="250">
        <v>0</v>
      </c>
    </row>
    <row r="2960" spans="5:23" x14ac:dyDescent="0.3">
      <c r="E2960" s="243">
        <f>Jurat!I$1</f>
        <v>0</v>
      </c>
      <c r="F2960" s="244">
        <f>Jurat!D$33</f>
        <v>0</v>
      </c>
      <c r="G2960" s="219" t="s">
        <v>554</v>
      </c>
      <c r="H2960" s="244">
        <v>42643</v>
      </c>
      <c r="I2960" s="219" t="s">
        <v>494</v>
      </c>
      <c r="J2960" s="219" t="s">
        <v>627</v>
      </c>
      <c r="K2960" s="219" t="s">
        <v>630</v>
      </c>
      <c r="L2960" s="234" t="s">
        <v>630</v>
      </c>
      <c r="M2960" s="238" t="s">
        <v>202</v>
      </c>
      <c r="N2960" s="231" t="s">
        <v>420</v>
      </c>
      <c r="O2960" s="250">
        <f>'MMA Rev-Exp Region 9'!V$109</f>
        <v>0</v>
      </c>
      <c r="P2960" s="250">
        <v>0</v>
      </c>
      <c r="Q2960" s="250">
        <v>0</v>
      </c>
      <c r="R2960" s="250">
        <v>0</v>
      </c>
      <c r="S2960" s="250">
        <v>0</v>
      </c>
      <c r="T2960" s="250">
        <v>0</v>
      </c>
      <c r="U2960" s="250">
        <v>0</v>
      </c>
      <c r="V2960" s="250">
        <v>0</v>
      </c>
      <c r="W2960" s="250">
        <v>0</v>
      </c>
    </row>
    <row r="2961" spans="5:23" x14ac:dyDescent="0.3">
      <c r="E2961" s="243">
        <f>Jurat!I$1</f>
        <v>0</v>
      </c>
      <c r="F2961" s="244">
        <f>Jurat!D$33</f>
        <v>0</v>
      </c>
      <c r="G2961" s="219" t="s">
        <v>554</v>
      </c>
      <c r="H2961" s="244">
        <v>42643</v>
      </c>
      <c r="I2961" s="219" t="s">
        <v>494</v>
      </c>
      <c r="J2961" s="219" t="s">
        <v>627</v>
      </c>
      <c r="K2961" s="219" t="s">
        <v>630</v>
      </c>
      <c r="L2961" s="234" t="s">
        <v>630</v>
      </c>
      <c r="M2961" s="238" t="s">
        <v>203</v>
      </c>
      <c r="N2961" s="231" t="s">
        <v>28</v>
      </c>
      <c r="O2961" s="250">
        <f>'MMA Rev-Exp Region 9'!V$110</f>
        <v>0</v>
      </c>
      <c r="P2961" s="250">
        <v>0</v>
      </c>
      <c r="Q2961" s="250">
        <v>0</v>
      </c>
      <c r="R2961" s="250">
        <v>0</v>
      </c>
      <c r="S2961" s="250">
        <v>0</v>
      </c>
      <c r="T2961" s="250">
        <v>0</v>
      </c>
      <c r="U2961" s="250">
        <v>0</v>
      </c>
      <c r="V2961" s="250">
        <v>0</v>
      </c>
      <c r="W2961" s="250">
        <v>0</v>
      </c>
    </row>
    <row r="2962" spans="5:23" x14ac:dyDescent="0.3">
      <c r="E2962" s="243">
        <f>Jurat!I$1</f>
        <v>0</v>
      </c>
      <c r="F2962" s="244">
        <f>Jurat!D$33</f>
        <v>0</v>
      </c>
      <c r="G2962" s="219" t="s">
        <v>554</v>
      </c>
      <c r="H2962" s="244">
        <v>42643</v>
      </c>
      <c r="I2962" s="219" t="s">
        <v>494</v>
      </c>
      <c r="J2962" s="219" t="s">
        <v>627</v>
      </c>
      <c r="K2962" s="219" t="s">
        <v>630</v>
      </c>
      <c r="L2962" s="234" t="s">
        <v>630</v>
      </c>
      <c r="M2962" s="238" t="s">
        <v>204</v>
      </c>
      <c r="N2962" s="231" t="s">
        <v>205</v>
      </c>
      <c r="O2962" s="250">
        <f>'MMA Rev-Exp Region 9'!V$111</f>
        <v>0</v>
      </c>
      <c r="P2962" s="250">
        <v>0</v>
      </c>
      <c r="Q2962" s="250">
        <v>0</v>
      </c>
      <c r="R2962" s="250">
        <v>0</v>
      </c>
      <c r="S2962" s="250">
        <v>0</v>
      </c>
      <c r="T2962" s="250">
        <v>0</v>
      </c>
      <c r="U2962" s="250">
        <v>0</v>
      </c>
      <c r="V2962" s="250">
        <v>0</v>
      </c>
      <c r="W2962" s="250">
        <v>0</v>
      </c>
    </row>
    <row r="2963" spans="5:23" ht="28.8" x14ac:dyDescent="0.3">
      <c r="E2963" s="243">
        <f>Jurat!I$1</f>
        <v>0</v>
      </c>
      <c r="F2963" s="244">
        <f>Jurat!D$33</f>
        <v>0</v>
      </c>
      <c r="G2963" s="219" t="s">
        <v>554</v>
      </c>
      <c r="H2963" s="244">
        <v>42643</v>
      </c>
      <c r="I2963" s="219" t="s">
        <v>494</v>
      </c>
      <c r="J2963" s="219" t="s">
        <v>627</v>
      </c>
      <c r="K2963" s="219" t="s">
        <v>29</v>
      </c>
      <c r="L2963" s="234" t="s">
        <v>29</v>
      </c>
      <c r="M2963" s="238" t="s">
        <v>207</v>
      </c>
      <c r="N2963" s="231" t="s">
        <v>422</v>
      </c>
      <c r="O2963" s="250">
        <f>'MMA Rev-Exp Region 9'!V$113</f>
        <v>0</v>
      </c>
      <c r="P2963" s="250">
        <v>0</v>
      </c>
      <c r="Q2963" s="250">
        <v>0</v>
      </c>
      <c r="R2963" s="250">
        <v>0</v>
      </c>
      <c r="S2963" s="250">
        <v>0</v>
      </c>
      <c r="T2963" s="250">
        <v>0</v>
      </c>
      <c r="U2963" s="250">
        <v>0</v>
      </c>
      <c r="V2963" s="250">
        <v>0</v>
      </c>
      <c r="W2963" s="250">
        <v>0</v>
      </c>
    </row>
    <row r="2964" spans="5:23" x14ac:dyDescent="0.3">
      <c r="E2964" s="243">
        <f>Jurat!I$1</f>
        <v>0</v>
      </c>
      <c r="F2964" s="244">
        <f>Jurat!D$33</f>
        <v>0</v>
      </c>
      <c r="G2964" s="219" t="s">
        <v>554</v>
      </c>
      <c r="H2964" s="244">
        <v>42643</v>
      </c>
      <c r="I2964" s="219" t="s">
        <v>494</v>
      </c>
      <c r="J2964" s="219" t="s">
        <v>628</v>
      </c>
      <c r="K2964" s="219" t="s">
        <v>629</v>
      </c>
      <c r="L2964" s="234" t="s">
        <v>629</v>
      </c>
      <c r="M2964" s="238" t="s">
        <v>208</v>
      </c>
      <c r="N2964" s="231" t="s">
        <v>209</v>
      </c>
      <c r="O2964" s="250">
        <f>'MMA Rev-Exp Region 9'!V$114</f>
        <v>0</v>
      </c>
      <c r="P2964" s="250">
        <v>0</v>
      </c>
      <c r="Q2964" s="250">
        <v>0</v>
      </c>
      <c r="R2964" s="250">
        <v>0</v>
      </c>
      <c r="S2964" s="250">
        <v>0</v>
      </c>
      <c r="T2964" s="250">
        <v>0</v>
      </c>
      <c r="U2964" s="250">
        <v>0</v>
      </c>
      <c r="V2964" s="250">
        <v>0</v>
      </c>
      <c r="W2964" s="250">
        <v>0</v>
      </c>
    </row>
    <row r="2965" spans="5:23" x14ac:dyDescent="0.3">
      <c r="E2965" s="243">
        <f>Jurat!I$1</f>
        <v>0</v>
      </c>
      <c r="F2965" s="244">
        <f>Jurat!D$33</f>
        <v>0</v>
      </c>
      <c r="G2965" s="219" t="s">
        <v>554</v>
      </c>
      <c r="H2965" s="244">
        <v>42643</v>
      </c>
      <c r="I2965" s="219" t="s">
        <v>494</v>
      </c>
      <c r="J2965" s="219" t="s">
        <v>627</v>
      </c>
      <c r="K2965" s="219" t="s">
        <v>29</v>
      </c>
      <c r="L2965" s="234" t="s">
        <v>29</v>
      </c>
      <c r="M2965" s="238" t="s">
        <v>211</v>
      </c>
      <c r="N2965" s="231" t="s">
        <v>212</v>
      </c>
      <c r="O2965" s="250">
        <f>'MMA Rev-Exp Region 9'!V$115</f>
        <v>0</v>
      </c>
      <c r="P2965" s="250">
        <v>0</v>
      </c>
      <c r="Q2965" s="250">
        <v>0</v>
      </c>
      <c r="R2965" s="250">
        <v>0</v>
      </c>
      <c r="S2965" s="250">
        <v>0</v>
      </c>
      <c r="T2965" s="250">
        <v>0</v>
      </c>
      <c r="U2965" s="250">
        <v>0</v>
      </c>
      <c r="V2965" s="250">
        <v>0</v>
      </c>
      <c r="W2965" s="250">
        <v>0</v>
      </c>
    </row>
    <row r="2966" spans="5:23" x14ac:dyDescent="0.3">
      <c r="E2966" s="243">
        <f>Jurat!I$1</f>
        <v>0</v>
      </c>
      <c r="F2966" s="244">
        <f>Jurat!D$33</f>
        <v>0</v>
      </c>
      <c r="G2966" s="219" t="s">
        <v>555</v>
      </c>
      <c r="H2966" s="244">
        <v>42735</v>
      </c>
      <c r="I2966" s="219" t="s">
        <v>494</v>
      </c>
      <c r="J2966" s="219" t="s">
        <v>545</v>
      </c>
      <c r="K2966" s="219" t="s">
        <v>545</v>
      </c>
      <c r="L2966" s="219" t="s">
        <v>545</v>
      </c>
      <c r="M2966" s="219"/>
      <c r="N2966" s="224" t="s">
        <v>545</v>
      </c>
      <c r="O2966" s="250">
        <f>'MMA Rev-Exp Region 9'!AE$9</f>
        <v>0</v>
      </c>
      <c r="P2966" s="250">
        <f>'MMA Rev-Exp Region 9'!AF$9</f>
        <v>0</v>
      </c>
      <c r="Q2966" s="250">
        <f>'MMA Rev-Exp Region 9'!AG$9</f>
        <v>0</v>
      </c>
      <c r="R2966" s="250">
        <f>'MMA Rev-Exp Region 9'!AH$9</f>
        <v>0</v>
      </c>
      <c r="S2966" s="250">
        <f>'MMA Rev-Exp Region 9'!AI$9</f>
        <v>0</v>
      </c>
      <c r="T2966" s="250">
        <f>'MMA Rev-Exp Region 9'!AJ$9</f>
        <v>0</v>
      </c>
      <c r="U2966" s="250">
        <f>'MMA Rev-Exp Region 9'!AK$9</f>
        <v>0</v>
      </c>
      <c r="V2966" s="250">
        <f>'MMA Rev-Exp Region 9'!AL$9</f>
        <v>0</v>
      </c>
      <c r="W2966" s="250">
        <f>'MMA Rev-Exp Region 9'!AM$9</f>
        <v>0</v>
      </c>
    </row>
    <row r="2967" spans="5:23" x14ac:dyDescent="0.3">
      <c r="E2967" s="243">
        <f>Jurat!I$1</f>
        <v>0</v>
      </c>
      <c r="F2967" s="244">
        <f>Jurat!D$33</f>
        <v>0</v>
      </c>
      <c r="G2967" s="219" t="s">
        <v>555</v>
      </c>
      <c r="H2967" s="244">
        <v>42735</v>
      </c>
      <c r="I2967" s="219" t="s">
        <v>494</v>
      </c>
      <c r="J2967" s="219" t="s">
        <v>625</v>
      </c>
      <c r="K2967" s="219" t="s">
        <v>13</v>
      </c>
      <c r="L2967" s="219" t="s">
        <v>13</v>
      </c>
      <c r="M2967" s="235">
        <v>1.1000000000000001</v>
      </c>
      <c r="N2967" s="225" t="s">
        <v>13</v>
      </c>
      <c r="O2967" s="250">
        <f>'MMA Rev-Exp Region 9'!AE$11</f>
        <v>0</v>
      </c>
      <c r="P2967" s="250">
        <f>'MMA Rev-Exp Region 9'!AF$11</f>
        <v>0</v>
      </c>
      <c r="Q2967" s="250">
        <f>'MMA Rev-Exp Region 9'!AG$11</f>
        <v>0</v>
      </c>
      <c r="R2967" s="250">
        <f>'MMA Rev-Exp Region 9'!AH$11</f>
        <v>0</v>
      </c>
      <c r="S2967" s="250">
        <f>'MMA Rev-Exp Region 9'!AI$11</f>
        <v>0</v>
      </c>
      <c r="T2967" s="250">
        <f>'MMA Rev-Exp Region 9'!AJ$11</f>
        <v>0</v>
      </c>
      <c r="U2967" s="250">
        <f>'MMA Rev-Exp Region 9'!AK$11</f>
        <v>0</v>
      </c>
      <c r="V2967" s="250">
        <f>'MMA Rev-Exp Region 9'!AL$11</f>
        <v>0</v>
      </c>
      <c r="W2967" s="250">
        <f>'MMA Rev-Exp Region 9'!AM$11</f>
        <v>0</v>
      </c>
    </row>
    <row r="2968" spans="5:23" x14ac:dyDescent="0.3">
      <c r="E2968" s="243">
        <f>Jurat!I$1</f>
        <v>0</v>
      </c>
      <c r="F2968" s="244">
        <f>Jurat!D$33</f>
        <v>0</v>
      </c>
      <c r="G2968" s="219" t="s">
        <v>555</v>
      </c>
      <c r="H2968" s="244">
        <v>42735</v>
      </c>
      <c r="I2968" s="219" t="s">
        <v>494</v>
      </c>
      <c r="J2968" s="219" t="s">
        <v>625</v>
      </c>
      <c r="K2968" s="219" t="s">
        <v>631</v>
      </c>
      <c r="L2968" s="219" t="s">
        <v>632</v>
      </c>
      <c r="M2968" s="236">
        <v>1.2</v>
      </c>
      <c r="N2968" s="228" t="s">
        <v>19</v>
      </c>
      <c r="O2968" s="250">
        <f>'MMA Rev-Exp Region 9'!AE$12</f>
        <v>0</v>
      </c>
      <c r="P2968" s="250">
        <f>'MMA Rev-Exp Region 9'!AF$12</f>
        <v>0</v>
      </c>
      <c r="Q2968" s="250">
        <f>'MMA Rev-Exp Region 9'!AG$12</f>
        <v>0</v>
      </c>
      <c r="R2968" s="250">
        <f>'MMA Rev-Exp Region 9'!AH$12</f>
        <v>0</v>
      </c>
      <c r="S2968" s="250">
        <f>'MMA Rev-Exp Region 9'!AI$12</f>
        <v>0</v>
      </c>
      <c r="T2968" s="250">
        <f>'MMA Rev-Exp Region 9'!AJ$12</f>
        <v>0</v>
      </c>
      <c r="U2968" s="250">
        <f>'MMA Rev-Exp Region 9'!AK$12</f>
        <v>0</v>
      </c>
      <c r="V2968" s="250">
        <f>'MMA Rev-Exp Region 9'!AL$12</f>
        <v>0</v>
      </c>
      <c r="W2968" s="250">
        <f>'MMA Rev-Exp Region 9'!AM$12</f>
        <v>0</v>
      </c>
    </row>
    <row r="2969" spans="5:23" x14ac:dyDescent="0.3">
      <c r="E2969" s="243">
        <f>Jurat!I$1</f>
        <v>0</v>
      </c>
      <c r="F2969" s="244">
        <f>Jurat!D$33</f>
        <v>0</v>
      </c>
      <c r="G2969" s="219" t="s">
        <v>555</v>
      </c>
      <c r="H2969" s="244">
        <v>42735</v>
      </c>
      <c r="I2969" s="219" t="s">
        <v>494</v>
      </c>
      <c r="J2969" s="219" t="s">
        <v>625</v>
      </c>
      <c r="K2969" s="219" t="s">
        <v>631</v>
      </c>
      <c r="L2969" s="219" t="s">
        <v>633</v>
      </c>
      <c r="M2969" s="236" t="s">
        <v>70</v>
      </c>
      <c r="N2969" s="228" t="s">
        <v>449</v>
      </c>
      <c r="O2969" s="250">
        <f>'MMA Rev-Exp Region 9'!AE$13</f>
        <v>0</v>
      </c>
      <c r="P2969" s="250">
        <f>'MMA Rev-Exp Region 9'!AF$13</f>
        <v>0</v>
      </c>
      <c r="Q2969" s="250">
        <f>'MMA Rev-Exp Region 9'!AG$13</f>
        <v>0</v>
      </c>
      <c r="R2969" s="250">
        <f>'MMA Rev-Exp Region 9'!AH$13</f>
        <v>0</v>
      </c>
      <c r="S2969" s="250">
        <f>'MMA Rev-Exp Region 9'!AI$13</f>
        <v>0</v>
      </c>
      <c r="T2969" s="250">
        <f>'MMA Rev-Exp Region 9'!AJ$13</f>
        <v>0</v>
      </c>
      <c r="U2969" s="250">
        <f>'MMA Rev-Exp Region 9'!AK$13</f>
        <v>0</v>
      </c>
      <c r="V2969" s="250">
        <f>'MMA Rev-Exp Region 9'!AL$13</f>
        <v>0</v>
      </c>
      <c r="W2969" s="250">
        <f>'MMA Rev-Exp Region 9'!AM$13</f>
        <v>0</v>
      </c>
    </row>
    <row r="2970" spans="5:23" x14ac:dyDescent="0.3">
      <c r="E2970" s="243">
        <f>Jurat!I$1</f>
        <v>0</v>
      </c>
      <c r="F2970" s="244">
        <f>Jurat!D$33</f>
        <v>0</v>
      </c>
      <c r="G2970" s="219" t="s">
        <v>555</v>
      </c>
      <c r="H2970" s="244">
        <v>42735</v>
      </c>
      <c r="I2970" s="219" t="s">
        <v>494</v>
      </c>
      <c r="J2970" s="219" t="s">
        <v>625</v>
      </c>
      <c r="K2970" s="219" t="s">
        <v>631</v>
      </c>
      <c r="L2970" s="219" t="s">
        <v>634</v>
      </c>
      <c r="M2970" s="236" t="s">
        <v>71</v>
      </c>
      <c r="N2970" s="228" t="s">
        <v>160</v>
      </c>
      <c r="O2970" s="250">
        <f>'MMA Rev-Exp Region 9'!AE$14</f>
        <v>0</v>
      </c>
      <c r="P2970" s="250">
        <f>'MMA Rev-Exp Region 9'!AF$14</f>
        <v>0</v>
      </c>
      <c r="Q2970" s="250">
        <f>'MMA Rev-Exp Region 9'!AG$14</f>
        <v>0</v>
      </c>
      <c r="R2970" s="250">
        <f>'MMA Rev-Exp Region 9'!AH$14</f>
        <v>0</v>
      </c>
      <c r="S2970" s="250">
        <f>'MMA Rev-Exp Region 9'!AI$14</f>
        <v>0</v>
      </c>
      <c r="T2970" s="250">
        <f>'MMA Rev-Exp Region 9'!AJ$14</f>
        <v>0</v>
      </c>
      <c r="U2970" s="250">
        <f>'MMA Rev-Exp Region 9'!AK$14</f>
        <v>0</v>
      </c>
      <c r="V2970" s="250">
        <f>'MMA Rev-Exp Region 9'!AL$14</f>
        <v>0</v>
      </c>
      <c r="W2970" s="250">
        <f>'MMA Rev-Exp Region 9'!AM$14</f>
        <v>0</v>
      </c>
    </row>
    <row r="2971" spans="5:23" x14ac:dyDescent="0.3">
      <c r="E2971" s="243">
        <f>Jurat!I$1</f>
        <v>0</v>
      </c>
      <c r="F2971" s="244">
        <f>Jurat!D$33</f>
        <v>0</v>
      </c>
      <c r="G2971" s="219" t="s">
        <v>555</v>
      </c>
      <c r="H2971" s="244">
        <v>42735</v>
      </c>
      <c r="I2971" s="219" t="s">
        <v>494</v>
      </c>
      <c r="J2971" s="219" t="s">
        <v>625</v>
      </c>
      <c r="K2971" s="219" t="s">
        <v>14</v>
      </c>
      <c r="L2971" s="219" t="s">
        <v>635</v>
      </c>
      <c r="M2971" s="236" t="s">
        <v>104</v>
      </c>
      <c r="N2971" s="228" t="s">
        <v>161</v>
      </c>
      <c r="O2971" s="250">
        <f>'MMA Rev-Exp Region 9'!AE$15</f>
        <v>0</v>
      </c>
      <c r="P2971" s="250">
        <f>'MMA Rev-Exp Region 9'!AF$15</f>
        <v>0</v>
      </c>
      <c r="Q2971" s="250">
        <f>'MMA Rev-Exp Region 9'!AG$15</f>
        <v>0</v>
      </c>
      <c r="R2971" s="250">
        <f>'MMA Rev-Exp Region 9'!AH$15</f>
        <v>0</v>
      </c>
      <c r="S2971" s="250">
        <f>'MMA Rev-Exp Region 9'!AI$15</f>
        <v>0</v>
      </c>
      <c r="T2971" s="250">
        <f>'MMA Rev-Exp Region 9'!AJ$15</f>
        <v>0</v>
      </c>
      <c r="U2971" s="250">
        <f>'MMA Rev-Exp Region 9'!AK$15</f>
        <v>0</v>
      </c>
      <c r="V2971" s="250">
        <f>'MMA Rev-Exp Region 9'!AL$15</f>
        <v>0</v>
      </c>
      <c r="W2971" s="250">
        <f>'MMA Rev-Exp Region 9'!AM$15</f>
        <v>0</v>
      </c>
    </row>
    <row r="2972" spans="5:23" x14ac:dyDescent="0.3">
      <c r="E2972" s="243">
        <f>Jurat!I$1</f>
        <v>0</v>
      </c>
      <c r="F2972" s="244">
        <f>Jurat!D$33</f>
        <v>0</v>
      </c>
      <c r="G2972" s="219" t="s">
        <v>555</v>
      </c>
      <c r="H2972" s="244">
        <v>42735</v>
      </c>
      <c r="I2972" s="219" t="s">
        <v>494</v>
      </c>
      <c r="J2972" s="219" t="s">
        <v>625</v>
      </c>
      <c r="K2972" s="219" t="s">
        <v>14</v>
      </c>
      <c r="L2972" s="219" t="s">
        <v>14</v>
      </c>
      <c r="M2972" s="236" t="s">
        <v>39</v>
      </c>
      <c r="N2972" s="228" t="s">
        <v>14</v>
      </c>
      <c r="O2972" s="250">
        <f>'MMA Rev-Exp Region 9'!AE$16</f>
        <v>0</v>
      </c>
      <c r="P2972" s="250">
        <f>'MMA Rev-Exp Region 9'!AF$16</f>
        <v>0</v>
      </c>
      <c r="Q2972" s="250">
        <f>'MMA Rev-Exp Region 9'!AG$16</f>
        <v>0</v>
      </c>
      <c r="R2972" s="250">
        <f>'MMA Rev-Exp Region 9'!AH$16</f>
        <v>0</v>
      </c>
      <c r="S2972" s="250">
        <f>'MMA Rev-Exp Region 9'!AI$16</f>
        <v>0</v>
      </c>
      <c r="T2972" s="250">
        <f>'MMA Rev-Exp Region 9'!AJ$16</f>
        <v>0</v>
      </c>
      <c r="U2972" s="250">
        <f>'MMA Rev-Exp Region 9'!AK$16</f>
        <v>0</v>
      </c>
      <c r="V2972" s="250">
        <f>'MMA Rev-Exp Region 9'!AL$16</f>
        <v>0</v>
      </c>
      <c r="W2972" s="250">
        <f>'MMA Rev-Exp Region 9'!AM$16</f>
        <v>0</v>
      </c>
    </row>
    <row r="2973" spans="5:23" x14ac:dyDescent="0.3">
      <c r="E2973" s="243">
        <f>Jurat!I$1</f>
        <v>0</v>
      </c>
      <c r="F2973" s="244">
        <f>Jurat!D$33</f>
        <v>0</v>
      </c>
      <c r="G2973" s="219" t="s">
        <v>555</v>
      </c>
      <c r="H2973" s="244">
        <v>42735</v>
      </c>
      <c r="I2973" s="219" t="s">
        <v>494</v>
      </c>
      <c r="J2973" s="219" t="s">
        <v>626</v>
      </c>
      <c r="K2973" s="219" t="s">
        <v>558</v>
      </c>
      <c r="L2973" s="219" t="s">
        <v>0</v>
      </c>
      <c r="M2973" s="236">
        <v>2.1</v>
      </c>
      <c r="N2973" s="228" t="s">
        <v>162</v>
      </c>
      <c r="O2973" s="250">
        <f>'MMA Rev-Exp Region 9'!AE$20</f>
        <v>0</v>
      </c>
      <c r="P2973" s="250">
        <f>'MMA Rev-Exp Region 9'!AF$20</f>
        <v>0</v>
      </c>
      <c r="Q2973" s="250">
        <f>'MMA Rev-Exp Region 9'!AG$20</f>
        <v>0</v>
      </c>
      <c r="R2973" s="250">
        <f>'MMA Rev-Exp Region 9'!AH$20</f>
        <v>0</v>
      </c>
      <c r="S2973" s="250">
        <f>'MMA Rev-Exp Region 9'!AI$20</f>
        <v>0</v>
      </c>
      <c r="T2973" s="250">
        <f>'MMA Rev-Exp Region 9'!AJ$20</f>
        <v>0</v>
      </c>
      <c r="U2973" s="250">
        <f>'MMA Rev-Exp Region 9'!AK$20</f>
        <v>0</v>
      </c>
      <c r="V2973" s="250">
        <f>'MMA Rev-Exp Region 9'!AL$20</f>
        <v>0</v>
      </c>
      <c r="W2973" s="250">
        <f>'MMA Rev-Exp Region 9'!AM$20</f>
        <v>0</v>
      </c>
    </row>
    <row r="2974" spans="5:23" x14ac:dyDescent="0.3">
      <c r="E2974" s="243">
        <f>Jurat!I$1</f>
        <v>0</v>
      </c>
      <c r="F2974" s="244">
        <f>Jurat!D$33</f>
        <v>0</v>
      </c>
      <c r="G2974" s="219" t="s">
        <v>555</v>
      </c>
      <c r="H2974" s="244">
        <v>42735</v>
      </c>
      <c r="I2974" s="219" t="s">
        <v>494</v>
      </c>
      <c r="J2974" s="219" t="s">
        <v>626</v>
      </c>
      <c r="K2974" s="219" t="s">
        <v>558</v>
      </c>
      <c r="L2974" s="219" t="s">
        <v>0</v>
      </c>
      <c r="M2974" s="236">
        <v>2.2000000000000002</v>
      </c>
      <c r="N2974" s="228" t="s">
        <v>163</v>
      </c>
      <c r="O2974" s="250">
        <f>'MMA Rev-Exp Region 9'!AE$21</f>
        <v>0</v>
      </c>
      <c r="P2974" s="250">
        <f>'MMA Rev-Exp Region 9'!AF$21</f>
        <v>0</v>
      </c>
      <c r="Q2974" s="250">
        <f>'MMA Rev-Exp Region 9'!AG$21</f>
        <v>0</v>
      </c>
      <c r="R2974" s="250">
        <f>'MMA Rev-Exp Region 9'!AH$21</f>
        <v>0</v>
      </c>
      <c r="S2974" s="250">
        <f>'MMA Rev-Exp Region 9'!AI$21</f>
        <v>0</v>
      </c>
      <c r="T2974" s="250">
        <f>'MMA Rev-Exp Region 9'!AJ$21</f>
        <v>0</v>
      </c>
      <c r="U2974" s="250">
        <f>'MMA Rev-Exp Region 9'!AK$21</f>
        <v>0</v>
      </c>
      <c r="V2974" s="250">
        <f>'MMA Rev-Exp Region 9'!AL$21</f>
        <v>0</v>
      </c>
      <c r="W2974" s="250">
        <f>'MMA Rev-Exp Region 9'!AM$21</f>
        <v>0</v>
      </c>
    </row>
    <row r="2975" spans="5:23" x14ac:dyDescent="0.3">
      <c r="E2975" s="243">
        <f>Jurat!I$1</f>
        <v>0</v>
      </c>
      <c r="F2975" s="244">
        <f>Jurat!D$33</f>
        <v>0</v>
      </c>
      <c r="G2975" s="219" t="s">
        <v>555</v>
      </c>
      <c r="H2975" s="244">
        <v>42735</v>
      </c>
      <c r="I2975" s="219" t="s">
        <v>494</v>
      </c>
      <c r="J2975" s="219" t="s">
        <v>626</v>
      </c>
      <c r="K2975" s="219" t="s">
        <v>558</v>
      </c>
      <c r="L2975" s="219" t="s">
        <v>0</v>
      </c>
      <c r="M2975" s="236">
        <v>2.2999999999999998</v>
      </c>
      <c r="N2975" s="228" t="s">
        <v>164</v>
      </c>
      <c r="O2975" s="250">
        <f>'MMA Rev-Exp Region 9'!AE$22</f>
        <v>0</v>
      </c>
      <c r="P2975" s="250">
        <f>'MMA Rev-Exp Region 9'!AF$22</f>
        <v>0</v>
      </c>
      <c r="Q2975" s="250">
        <f>'MMA Rev-Exp Region 9'!AG$22</f>
        <v>0</v>
      </c>
      <c r="R2975" s="250">
        <f>'MMA Rev-Exp Region 9'!AH$22</f>
        <v>0</v>
      </c>
      <c r="S2975" s="250">
        <f>'MMA Rev-Exp Region 9'!AI$22</f>
        <v>0</v>
      </c>
      <c r="T2975" s="250">
        <f>'MMA Rev-Exp Region 9'!AJ$22</f>
        <v>0</v>
      </c>
      <c r="U2975" s="250">
        <f>'MMA Rev-Exp Region 9'!AK$22</f>
        <v>0</v>
      </c>
      <c r="V2975" s="250">
        <f>'MMA Rev-Exp Region 9'!AL$22</f>
        <v>0</v>
      </c>
      <c r="W2975" s="250">
        <f>'MMA Rev-Exp Region 9'!AM$22</f>
        <v>0</v>
      </c>
    </row>
    <row r="2976" spans="5:23" x14ac:dyDescent="0.3">
      <c r="E2976" s="243">
        <f>Jurat!I$1</f>
        <v>0</v>
      </c>
      <c r="F2976" s="244">
        <f>Jurat!D$33</f>
        <v>0</v>
      </c>
      <c r="G2976" s="219" t="s">
        <v>555</v>
      </c>
      <c r="H2976" s="244">
        <v>42735</v>
      </c>
      <c r="I2976" s="219" t="s">
        <v>494</v>
      </c>
      <c r="J2976" s="219" t="s">
        <v>626</v>
      </c>
      <c r="K2976" s="219" t="s">
        <v>558</v>
      </c>
      <c r="L2976" s="219" t="s">
        <v>0</v>
      </c>
      <c r="M2976" s="236">
        <v>2.4</v>
      </c>
      <c r="N2976" s="228" t="s">
        <v>165</v>
      </c>
      <c r="O2976" s="250">
        <f>'MMA Rev-Exp Region 9'!AE$23</f>
        <v>0</v>
      </c>
      <c r="P2976" s="250">
        <f>'MMA Rev-Exp Region 9'!AF$23</f>
        <v>0</v>
      </c>
      <c r="Q2976" s="250">
        <f>'MMA Rev-Exp Region 9'!AG$23</f>
        <v>0</v>
      </c>
      <c r="R2976" s="250">
        <f>'MMA Rev-Exp Region 9'!AH$23</f>
        <v>0</v>
      </c>
      <c r="S2976" s="250">
        <f>'MMA Rev-Exp Region 9'!AI$23</f>
        <v>0</v>
      </c>
      <c r="T2976" s="250">
        <f>'MMA Rev-Exp Region 9'!AJ$23</f>
        <v>0</v>
      </c>
      <c r="U2976" s="250">
        <f>'MMA Rev-Exp Region 9'!AK$23</f>
        <v>0</v>
      </c>
      <c r="V2976" s="250">
        <f>'MMA Rev-Exp Region 9'!AL$23</f>
        <v>0</v>
      </c>
      <c r="W2976" s="250">
        <f>'MMA Rev-Exp Region 9'!AM$23</f>
        <v>0</v>
      </c>
    </row>
    <row r="2977" spans="5:23" ht="28.8" x14ac:dyDescent="0.3">
      <c r="E2977" s="243">
        <f>Jurat!I$1</f>
        <v>0</v>
      </c>
      <c r="F2977" s="244">
        <f>Jurat!D$33</f>
        <v>0</v>
      </c>
      <c r="G2977" s="219" t="s">
        <v>555</v>
      </c>
      <c r="H2977" s="244">
        <v>42735</v>
      </c>
      <c r="I2977" s="219" t="s">
        <v>494</v>
      </c>
      <c r="J2977" s="219" t="s">
        <v>626</v>
      </c>
      <c r="K2977" s="219" t="s">
        <v>558</v>
      </c>
      <c r="L2977" s="219" t="s">
        <v>0</v>
      </c>
      <c r="M2977" s="236">
        <v>2.5</v>
      </c>
      <c r="N2977" s="228" t="s">
        <v>166</v>
      </c>
      <c r="O2977" s="250">
        <f>'MMA Rev-Exp Region 9'!AE$24</f>
        <v>0</v>
      </c>
      <c r="P2977" s="250">
        <f>'MMA Rev-Exp Region 9'!AF$24</f>
        <v>0</v>
      </c>
      <c r="Q2977" s="250">
        <f>'MMA Rev-Exp Region 9'!AG$24</f>
        <v>0</v>
      </c>
      <c r="R2977" s="250">
        <f>'MMA Rev-Exp Region 9'!AH$24</f>
        <v>0</v>
      </c>
      <c r="S2977" s="250">
        <f>'MMA Rev-Exp Region 9'!AI$24</f>
        <v>0</v>
      </c>
      <c r="T2977" s="250">
        <f>'MMA Rev-Exp Region 9'!AJ$24</f>
        <v>0</v>
      </c>
      <c r="U2977" s="250">
        <f>'MMA Rev-Exp Region 9'!AK$24</f>
        <v>0</v>
      </c>
      <c r="V2977" s="250">
        <f>'MMA Rev-Exp Region 9'!AL$24</f>
        <v>0</v>
      </c>
      <c r="W2977" s="250">
        <f>'MMA Rev-Exp Region 9'!AM$24</f>
        <v>0</v>
      </c>
    </row>
    <row r="2978" spans="5:23" x14ac:dyDescent="0.3">
      <c r="E2978" s="243">
        <f>Jurat!I$1</f>
        <v>0</v>
      </c>
      <c r="F2978" s="244">
        <f>Jurat!D$33</f>
        <v>0</v>
      </c>
      <c r="G2978" s="219" t="s">
        <v>555</v>
      </c>
      <c r="H2978" s="244">
        <v>42735</v>
      </c>
      <c r="I2978" s="219" t="s">
        <v>494</v>
      </c>
      <c r="J2978" s="219" t="s">
        <v>626</v>
      </c>
      <c r="K2978" s="219" t="s">
        <v>558</v>
      </c>
      <c r="L2978" s="219" t="s">
        <v>0</v>
      </c>
      <c r="M2978" s="236" t="s">
        <v>108</v>
      </c>
      <c r="N2978" s="228" t="s">
        <v>7</v>
      </c>
      <c r="O2978" s="250">
        <f>'MMA Rev-Exp Region 9'!AE$25</f>
        <v>0</v>
      </c>
      <c r="P2978" s="250">
        <f>'MMA Rev-Exp Region 9'!AF$25</f>
        <v>0</v>
      </c>
      <c r="Q2978" s="250">
        <f>'MMA Rev-Exp Region 9'!AG$25</f>
        <v>0</v>
      </c>
      <c r="R2978" s="250">
        <f>'MMA Rev-Exp Region 9'!AH$25</f>
        <v>0</v>
      </c>
      <c r="S2978" s="250">
        <f>'MMA Rev-Exp Region 9'!AI$25</f>
        <v>0</v>
      </c>
      <c r="T2978" s="250">
        <f>'MMA Rev-Exp Region 9'!AJ$25</f>
        <v>0</v>
      </c>
      <c r="U2978" s="250">
        <f>'MMA Rev-Exp Region 9'!AK$25</f>
        <v>0</v>
      </c>
      <c r="V2978" s="250">
        <f>'MMA Rev-Exp Region 9'!AL$25</f>
        <v>0</v>
      </c>
      <c r="W2978" s="250">
        <f>'MMA Rev-Exp Region 9'!AM$25</f>
        <v>0</v>
      </c>
    </row>
    <row r="2979" spans="5:23" x14ac:dyDescent="0.3">
      <c r="E2979" s="243">
        <f>Jurat!I$1</f>
        <v>0</v>
      </c>
      <c r="F2979" s="244">
        <f>Jurat!D$33</f>
        <v>0</v>
      </c>
      <c r="G2979" s="219" t="s">
        <v>555</v>
      </c>
      <c r="H2979" s="244">
        <v>42735</v>
      </c>
      <c r="I2979" s="219" t="s">
        <v>494</v>
      </c>
      <c r="J2979" s="219" t="s">
        <v>626</v>
      </c>
      <c r="K2979" s="219" t="s">
        <v>558</v>
      </c>
      <c r="L2979" s="219" t="s">
        <v>0</v>
      </c>
      <c r="M2979" s="236" t="s">
        <v>167</v>
      </c>
      <c r="N2979" s="228" t="s">
        <v>565</v>
      </c>
      <c r="O2979" s="250">
        <f>'MMA Rev-Exp Region 9'!AE$26</f>
        <v>0</v>
      </c>
      <c r="P2979" s="250">
        <f>'MMA Rev-Exp Region 9'!AF$26</f>
        <v>0</v>
      </c>
      <c r="Q2979" s="250">
        <f>'MMA Rev-Exp Region 9'!AG$26</f>
        <v>0</v>
      </c>
      <c r="R2979" s="250">
        <f>'MMA Rev-Exp Region 9'!AH$26</f>
        <v>0</v>
      </c>
      <c r="S2979" s="250">
        <f>'MMA Rev-Exp Region 9'!AI$26</f>
        <v>0</v>
      </c>
      <c r="T2979" s="250">
        <f>'MMA Rev-Exp Region 9'!AJ$26</f>
        <v>0</v>
      </c>
      <c r="U2979" s="250">
        <f>'MMA Rev-Exp Region 9'!AK$26</f>
        <v>0</v>
      </c>
      <c r="V2979" s="250">
        <f>'MMA Rev-Exp Region 9'!AL$26</f>
        <v>0</v>
      </c>
      <c r="W2979" s="250">
        <f>'MMA Rev-Exp Region 9'!AM$26</f>
        <v>0</v>
      </c>
    </row>
    <row r="2980" spans="5:23" x14ac:dyDescent="0.3">
      <c r="E2980" s="243">
        <f>Jurat!I$1</f>
        <v>0</v>
      </c>
      <c r="F2980" s="244">
        <f>Jurat!D$33</f>
        <v>0</v>
      </c>
      <c r="G2980" s="219" t="s">
        <v>555</v>
      </c>
      <c r="H2980" s="244">
        <v>42735</v>
      </c>
      <c r="I2980" s="219" t="s">
        <v>494</v>
      </c>
      <c r="J2980" s="219" t="s">
        <v>626</v>
      </c>
      <c r="K2980" s="219" t="s">
        <v>558</v>
      </c>
      <c r="L2980" s="219" t="s">
        <v>60</v>
      </c>
      <c r="M2980" s="236">
        <v>3.1</v>
      </c>
      <c r="N2980" s="229" t="s">
        <v>37</v>
      </c>
      <c r="O2980" s="250">
        <f>'MMA Rev-Exp Region 9'!AE$28</f>
        <v>0</v>
      </c>
      <c r="P2980" s="250">
        <f>'MMA Rev-Exp Region 9'!AF$28</f>
        <v>0</v>
      </c>
      <c r="Q2980" s="250">
        <f>'MMA Rev-Exp Region 9'!AG$28</f>
        <v>0</v>
      </c>
      <c r="R2980" s="250">
        <f>'MMA Rev-Exp Region 9'!AH$28</f>
        <v>0</v>
      </c>
      <c r="S2980" s="250">
        <f>'MMA Rev-Exp Region 9'!AI$28</f>
        <v>0</v>
      </c>
      <c r="T2980" s="250">
        <f>'MMA Rev-Exp Region 9'!AJ$28</f>
        <v>0</v>
      </c>
      <c r="U2980" s="250">
        <f>'MMA Rev-Exp Region 9'!AK$28</f>
        <v>0</v>
      </c>
      <c r="V2980" s="250">
        <f>'MMA Rev-Exp Region 9'!AL$28</f>
        <v>0</v>
      </c>
      <c r="W2980" s="250">
        <f>'MMA Rev-Exp Region 9'!AM$28</f>
        <v>0</v>
      </c>
    </row>
    <row r="2981" spans="5:23" x14ac:dyDescent="0.3">
      <c r="E2981" s="243">
        <f>Jurat!I$1</f>
        <v>0</v>
      </c>
      <c r="F2981" s="244">
        <f>Jurat!D$33</f>
        <v>0</v>
      </c>
      <c r="G2981" s="219" t="s">
        <v>555</v>
      </c>
      <c r="H2981" s="244">
        <v>42735</v>
      </c>
      <c r="I2981" s="219" t="s">
        <v>494</v>
      </c>
      <c r="J2981" s="219" t="s">
        <v>626</v>
      </c>
      <c r="K2981" s="219" t="s">
        <v>558</v>
      </c>
      <c r="L2981" s="219" t="s">
        <v>60</v>
      </c>
      <c r="M2981" s="236">
        <v>3.2</v>
      </c>
      <c r="N2981" s="229" t="s">
        <v>38</v>
      </c>
      <c r="O2981" s="250">
        <f>'MMA Rev-Exp Region 9'!AE$29</f>
        <v>0</v>
      </c>
      <c r="P2981" s="250">
        <f>'MMA Rev-Exp Region 9'!AF$29</f>
        <v>0</v>
      </c>
      <c r="Q2981" s="250">
        <f>'MMA Rev-Exp Region 9'!AG$29</f>
        <v>0</v>
      </c>
      <c r="R2981" s="250">
        <f>'MMA Rev-Exp Region 9'!AH$29</f>
        <v>0</v>
      </c>
      <c r="S2981" s="250">
        <f>'MMA Rev-Exp Region 9'!AI$29</f>
        <v>0</v>
      </c>
      <c r="T2981" s="250">
        <f>'MMA Rev-Exp Region 9'!AJ$29</f>
        <v>0</v>
      </c>
      <c r="U2981" s="250">
        <f>'MMA Rev-Exp Region 9'!AK$29</f>
        <v>0</v>
      </c>
      <c r="V2981" s="250">
        <f>'MMA Rev-Exp Region 9'!AL$29</f>
        <v>0</v>
      </c>
      <c r="W2981" s="250">
        <f>'MMA Rev-Exp Region 9'!AM$29</f>
        <v>0</v>
      </c>
    </row>
    <row r="2982" spans="5:23" x14ac:dyDescent="0.3">
      <c r="E2982" s="243">
        <f>Jurat!I$1</f>
        <v>0</v>
      </c>
      <c r="F2982" s="244">
        <f>Jurat!D$33</f>
        <v>0</v>
      </c>
      <c r="G2982" s="219" t="s">
        <v>555</v>
      </c>
      <c r="H2982" s="244">
        <v>42735</v>
      </c>
      <c r="I2982" s="219" t="s">
        <v>494</v>
      </c>
      <c r="J2982" s="219" t="s">
        <v>626</v>
      </c>
      <c r="K2982" s="219" t="s">
        <v>558</v>
      </c>
      <c r="L2982" s="219" t="s">
        <v>60</v>
      </c>
      <c r="M2982" s="236">
        <v>3.3</v>
      </c>
      <c r="N2982" s="229" t="s">
        <v>61</v>
      </c>
      <c r="O2982" s="250">
        <f>'MMA Rev-Exp Region 9'!AE$30</f>
        <v>0</v>
      </c>
      <c r="P2982" s="250">
        <f>'MMA Rev-Exp Region 9'!AF$30</f>
        <v>0</v>
      </c>
      <c r="Q2982" s="250">
        <f>'MMA Rev-Exp Region 9'!AG$30</f>
        <v>0</v>
      </c>
      <c r="R2982" s="250">
        <f>'MMA Rev-Exp Region 9'!AH$30</f>
        <v>0</v>
      </c>
      <c r="S2982" s="250">
        <f>'MMA Rev-Exp Region 9'!AI$30</f>
        <v>0</v>
      </c>
      <c r="T2982" s="250">
        <f>'MMA Rev-Exp Region 9'!AJ$30</f>
        <v>0</v>
      </c>
      <c r="U2982" s="250">
        <f>'MMA Rev-Exp Region 9'!AK$30</f>
        <v>0</v>
      </c>
      <c r="V2982" s="250">
        <f>'MMA Rev-Exp Region 9'!AL$30</f>
        <v>0</v>
      </c>
      <c r="W2982" s="250">
        <f>'MMA Rev-Exp Region 9'!AM$30</f>
        <v>0</v>
      </c>
    </row>
    <row r="2983" spans="5:23" x14ac:dyDescent="0.3">
      <c r="E2983" s="243">
        <f>Jurat!I$1</f>
        <v>0</v>
      </c>
      <c r="F2983" s="244">
        <f>Jurat!D$33</f>
        <v>0</v>
      </c>
      <c r="G2983" s="219" t="s">
        <v>555</v>
      </c>
      <c r="H2983" s="244">
        <v>42735</v>
      </c>
      <c r="I2983" s="219" t="s">
        <v>494</v>
      </c>
      <c r="J2983" s="219" t="s">
        <v>626</v>
      </c>
      <c r="K2983" s="219" t="s">
        <v>558</v>
      </c>
      <c r="L2983" s="219" t="s">
        <v>60</v>
      </c>
      <c r="M2983" s="236" t="s">
        <v>49</v>
      </c>
      <c r="N2983" s="229" t="s">
        <v>168</v>
      </c>
      <c r="O2983" s="250">
        <f>'MMA Rev-Exp Region 9'!AE$31</f>
        <v>0</v>
      </c>
      <c r="P2983" s="250">
        <f>'MMA Rev-Exp Region 9'!AF$31</f>
        <v>0</v>
      </c>
      <c r="Q2983" s="250">
        <f>'MMA Rev-Exp Region 9'!AG$31</f>
        <v>0</v>
      </c>
      <c r="R2983" s="250">
        <f>'MMA Rev-Exp Region 9'!AH$31</f>
        <v>0</v>
      </c>
      <c r="S2983" s="250">
        <f>'MMA Rev-Exp Region 9'!AI$31</f>
        <v>0</v>
      </c>
      <c r="T2983" s="250">
        <f>'MMA Rev-Exp Region 9'!AJ$31</f>
        <v>0</v>
      </c>
      <c r="U2983" s="250">
        <f>'MMA Rev-Exp Region 9'!AK$31</f>
        <v>0</v>
      </c>
      <c r="V2983" s="250">
        <f>'MMA Rev-Exp Region 9'!AL$31</f>
        <v>0</v>
      </c>
      <c r="W2983" s="250">
        <f>'MMA Rev-Exp Region 9'!AM$31</f>
        <v>0</v>
      </c>
    </row>
    <row r="2984" spans="5:23" x14ac:dyDescent="0.3">
      <c r="E2984" s="243">
        <f>Jurat!I$1</f>
        <v>0</v>
      </c>
      <c r="F2984" s="244">
        <f>Jurat!D$33</f>
        <v>0</v>
      </c>
      <c r="G2984" s="219" t="s">
        <v>555</v>
      </c>
      <c r="H2984" s="244">
        <v>42735</v>
      </c>
      <c r="I2984" s="219" t="s">
        <v>494</v>
      </c>
      <c r="J2984" s="219" t="s">
        <v>626</v>
      </c>
      <c r="K2984" s="219" t="s">
        <v>558</v>
      </c>
      <c r="L2984" s="219" t="s">
        <v>60</v>
      </c>
      <c r="M2984" s="236" t="s">
        <v>46</v>
      </c>
      <c r="N2984" s="229" t="s">
        <v>59</v>
      </c>
      <c r="O2984" s="250">
        <f>'MMA Rev-Exp Region 9'!AE$32</f>
        <v>0</v>
      </c>
      <c r="P2984" s="250">
        <f>'MMA Rev-Exp Region 9'!AF$32</f>
        <v>0</v>
      </c>
      <c r="Q2984" s="250">
        <f>'MMA Rev-Exp Region 9'!AG$32</f>
        <v>0</v>
      </c>
      <c r="R2984" s="250">
        <f>'MMA Rev-Exp Region 9'!AH$32</f>
        <v>0</v>
      </c>
      <c r="S2984" s="250">
        <f>'MMA Rev-Exp Region 9'!AI$32</f>
        <v>0</v>
      </c>
      <c r="T2984" s="250">
        <f>'MMA Rev-Exp Region 9'!AJ$32</f>
        <v>0</v>
      </c>
      <c r="U2984" s="250">
        <f>'MMA Rev-Exp Region 9'!AK$32</f>
        <v>0</v>
      </c>
      <c r="V2984" s="250">
        <f>'MMA Rev-Exp Region 9'!AL$32</f>
        <v>0</v>
      </c>
      <c r="W2984" s="250">
        <f>'MMA Rev-Exp Region 9'!AM$32</f>
        <v>0</v>
      </c>
    </row>
    <row r="2985" spans="5:23" x14ac:dyDescent="0.3">
      <c r="E2985" s="243">
        <f>Jurat!I$1</f>
        <v>0</v>
      </c>
      <c r="F2985" s="244">
        <f>Jurat!D$33</f>
        <v>0</v>
      </c>
      <c r="G2985" s="219" t="s">
        <v>555</v>
      </c>
      <c r="H2985" s="244">
        <v>42735</v>
      </c>
      <c r="I2985" s="219" t="s">
        <v>494</v>
      </c>
      <c r="J2985" s="219" t="s">
        <v>626</v>
      </c>
      <c r="K2985" s="219" t="s">
        <v>558</v>
      </c>
      <c r="L2985" s="219" t="s">
        <v>60</v>
      </c>
      <c r="M2985" s="236" t="s">
        <v>47</v>
      </c>
      <c r="N2985" s="229" t="s">
        <v>169</v>
      </c>
      <c r="O2985" s="250">
        <f>'MMA Rev-Exp Region 9'!AE$33</f>
        <v>0</v>
      </c>
      <c r="P2985" s="250">
        <f>'MMA Rev-Exp Region 9'!AF$33</f>
        <v>0</v>
      </c>
      <c r="Q2985" s="250">
        <f>'MMA Rev-Exp Region 9'!AG$33</f>
        <v>0</v>
      </c>
      <c r="R2985" s="250">
        <f>'MMA Rev-Exp Region 9'!AH$33</f>
        <v>0</v>
      </c>
      <c r="S2985" s="250">
        <f>'MMA Rev-Exp Region 9'!AI$33</f>
        <v>0</v>
      </c>
      <c r="T2985" s="250">
        <f>'MMA Rev-Exp Region 9'!AJ$33</f>
        <v>0</v>
      </c>
      <c r="U2985" s="250">
        <f>'MMA Rev-Exp Region 9'!AK$33</f>
        <v>0</v>
      </c>
      <c r="V2985" s="250">
        <f>'MMA Rev-Exp Region 9'!AL$33</f>
        <v>0</v>
      </c>
      <c r="W2985" s="250">
        <f>'MMA Rev-Exp Region 9'!AM$33</f>
        <v>0</v>
      </c>
    </row>
    <row r="2986" spans="5:23" x14ac:dyDescent="0.3">
      <c r="E2986" s="243">
        <f>Jurat!I$1</f>
        <v>0</v>
      </c>
      <c r="F2986" s="244">
        <f>Jurat!D$33</f>
        <v>0</v>
      </c>
      <c r="G2986" s="219" t="s">
        <v>555</v>
      </c>
      <c r="H2986" s="244">
        <v>42735</v>
      </c>
      <c r="I2986" s="219" t="s">
        <v>494</v>
      </c>
      <c r="J2986" s="219" t="s">
        <v>626</v>
      </c>
      <c r="K2986" s="219" t="s">
        <v>558</v>
      </c>
      <c r="L2986" s="219" t="s">
        <v>60</v>
      </c>
      <c r="M2986" s="236" t="s">
        <v>48</v>
      </c>
      <c r="N2986" s="229" t="s">
        <v>578</v>
      </c>
      <c r="O2986" s="250">
        <f>'MMA Rev-Exp Region 9'!AE$34</f>
        <v>0</v>
      </c>
      <c r="P2986" s="250">
        <f>'MMA Rev-Exp Region 9'!AF$34</f>
        <v>0</v>
      </c>
      <c r="Q2986" s="250">
        <f>'MMA Rev-Exp Region 9'!AG$34</f>
        <v>0</v>
      </c>
      <c r="R2986" s="250">
        <f>'MMA Rev-Exp Region 9'!AH$34</f>
        <v>0</v>
      </c>
      <c r="S2986" s="250">
        <f>'MMA Rev-Exp Region 9'!AI$34</f>
        <v>0</v>
      </c>
      <c r="T2986" s="250">
        <f>'MMA Rev-Exp Region 9'!AJ$34</f>
        <v>0</v>
      </c>
      <c r="U2986" s="250">
        <f>'MMA Rev-Exp Region 9'!AK$34</f>
        <v>0</v>
      </c>
      <c r="V2986" s="250">
        <f>'MMA Rev-Exp Region 9'!AL$34</f>
        <v>0</v>
      </c>
      <c r="W2986" s="250">
        <f>'MMA Rev-Exp Region 9'!AM$34</f>
        <v>0</v>
      </c>
    </row>
    <row r="2987" spans="5:23" x14ac:dyDescent="0.3">
      <c r="E2987" s="243">
        <f>Jurat!I$1</f>
        <v>0</v>
      </c>
      <c r="F2987" s="244">
        <f>Jurat!D$33</f>
        <v>0</v>
      </c>
      <c r="G2987" s="219" t="s">
        <v>555</v>
      </c>
      <c r="H2987" s="244">
        <v>42735</v>
      </c>
      <c r="I2987" s="219" t="s">
        <v>494</v>
      </c>
      <c r="J2987" s="219" t="s">
        <v>626</v>
      </c>
      <c r="K2987" s="219" t="s">
        <v>558</v>
      </c>
      <c r="L2987" s="219" t="s">
        <v>26</v>
      </c>
      <c r="M2987" s="236">
        <v>4.0999999999999996</v>
      </c>
      <c r="N2987" s="240" t="s">
        <v>26</v>
      </c>
      <c r="O2987" s="250">
        <f>'MMA Rev-Exp Region 9'!AE$36</f>
        <v>0</v>
      </c>
      <c r="P2987" s="250">
        <f>'MMA Rev-Exp Region 9'!AF$36</f>
        <v>0</v>
      </c>
      <c r="Q2987" s="250">
        <f>'MMA Rev-Exp Region 9'!AG$36</f>
        <v>0</v>
      </c>
      <c r="R2987" s="250">
        <f>'MMA Rev-Exp Region 9'!AH$36</f>
        <v>0</v>
      </c>
      <c r="S2987" s="250">
        <f>'MMA Rev-Exp Region 9'!AI$36</f>
        <v>0</v>
      </c>
      <c r="T2987" s="250">
        <f>'MMA Rev-Exp Region 9'!AJ$36</f>
        <v>0</v>
      </c>
      <c r="U2987" s="250">
        <f>'MMA Rev-Exp Region 9'!AK$36</f>
        <v>0</v>
      </c>
      <c r="V2987" s="250">
        <f>'MMA Rev-Exp Region 9'!AL$36</f>
        <v>0</v>
      </c>
      <c r="W2987" s="250">
        <f>'MMA Rev-Exp Region 9'!AM$36</f>
        <v>0</v>
      </c>
    </row>
    <row r="2988" spans="5:23" x14ac:dyDescent="0.3">
      <c r="E2988" s="243">
        <f>Jurat!I$1</f>
        <v>0</v>
      </c>
      <c r="F2988" s="244">
        <f>Jurat!D$33</f>
        <v>0</v>
      </c>
      <c r="G2988" s="219" t="s">
        <v>555</v>
      </c>
      <c r="H2988" s="244">
        <v>42735</v>
      </c>
      <c r="I2988" s="219" t="s">
        <v>494</v>
      </c>
      <c r="J2988" s="219" t="s">
        <v>626</v>
      </c>
      <c r="K2988" s="219" t="s">
        <v>558</v>
      </c>
      <c r="L2988" s="219" t="s">
        <v>26</v>
      </c>
      <c r="M2988" s="236" t="s">
        <v>82</v>
      </c>
      <c r="N2988" s="241" t="s">
        <v>219</v>
      </c>
      <c r="O2988" s="250">
        <f>'MMA Rev-Exp Region 9'!AE$37</f>
        <v>0</v>
      </c>
      <c r="P2988" s="250">
        <f>'MMA Rev-Exp Region 9'!AF$37</f>
        <v>0</v>
      </c>
      <c r="Q2988" s="250">
        <f>'MMA Rev-Exp Region 9'!AG$37</f>
        <v>0</v>
      </c>
      <c r="R2988" s="250">
        <f>'MMA Rev-Exp Region 9'!AH$37</f>
        <v>0</v>
      </c>
      <c r="S2988" s="250">
        <f>'MMA Rev-Exp Region 9'!AI$37</f>
        <v>0</v>
      </c>
      <c r="T2988" s="250">
        <f>'MMA Rev-Exp Region 9'!AJ$37</f>
        <v>0</v>
      </c>
      <c r="U2988" s="250">
        <f>'MMA Rev-Exp Region 9'!AK$37</f>
        <v>0</v>
      </c>
      <c r="V2988" s="250">
        <f>'MMA Rev-Exp Region 9'!AL$37</f>
        <v>0</v>
      </c>
      <c r="W2988" s="250">
        <f>'MMA Rev-Exp Region 9'!AM$37</f>
        <v>0</v>
      </c>
    </row>
    <row r="2989" spans="5:23" x14ac:dyDescent="0.3">
      <c r="E2989" s="243">
        <f>Jurat!I$1</f>
        <v>0</v>
      </c>
      <c r="F2989" s="244">
        <f>Jurat!D$33</f>
        <v>0</v>
      </c>
      <c r="G2989" s="219" t="s">
        <v>555</v>
      </c>
      <c r="H2989" s="244">
        <v>42735</v>
      </c>
      <c r="I2989" s="219" t="s">
        <v>494</v>
      </c>
      <c r="J2989" s="219" t="s">
        <v>626</v>
      </c>
      <c r="K2989" s="219" t="s">
        <v>558</v>
      </c>
      <c r="L2989" s="219" t="s">
        <v>26</v>
      </c>
      <c r="M2989" s="237" t="s">
        <v>83</v>
      </c>
      <c r="N2989" s="242" t="s">
        <v>568</v>
      </c>
      <c r="O2989" s="250">
        <f>'MMA Rev-Exp Region 9'!AE$38</f>
        <v>0</v>
      </c>
      <c r="P2989" s="250">
        <f>'MMA Rev-Exp Region 9'!AF$38</f>
        <v>0</v>
      </c>
      <c r="Q2989" s="250">
        <f>'MMA Rev-Exp Region 9'!AG$38</f>
        <v>0</v>
      </c>
      <c r="R2989" s="250">
        <f>'MMA Rev-Exp Region 9'!AH$38</f>
        <v>0</v>
      </c>
      <c r="S2989" s="250">
        <f>'MMA Rev-Exp Region 9'!AI$38</f>
        <v>0</v>
      </c>
      <c r="T2989" s="250">
        <f>'MMA Rev-Exp Region 9'!AJ$38</f>
        <v>0</v>
      </c>
      <c r="U2989" s="250">
        <f>'MMA Rev-Exp Region 9'!AK$38</f>
        <v>0</v>
      </c>
      <c r="V2989" s="250">
        <f>'MMA Rev-Exp Region 9'!AL$38</f>
        <v>0</v>
      </c>
      <c r="W2989" s="250">
        <f>'MMA Rev-Exp Region 9'!AM$38</f>
        <v>0</v>
      </c>
    </row>
    <row r="2990" spans="5:23" x14ac:dyDescent="0.3">
      <c r="E2990" s="243">
        <f>Jurat!I$1</f>
        <v>0</v>
      </c>
      <c r="F2990" s="244">
        <f>Jurat!D$33</f>
        <v>0</v>
      </c>
      <c r="G2990" s="219" t="s">
        <v>555</v>
      </c>
      <c r="H2990" s="244">
        <v>42735</v>
      </c>
      <c r="I2990" s="219" t="s">
        <v>494</v>
      </c>
      <c r="J2990" s="219" t="s">
        <v>626</v>
      </c>
      <c r="K2990" s="219" t="s">
        <v>558</v>
      </c>
      <c r="L2990" s="219" t="s">
        <v>559</v>
      </c>
      <c r="M2990" s="236">
        <v>5.0999999999999996</v>
      </c>
      <c r="N2990" s="240" t="s">
        <v>41</v>
      </c>
      <c r="O2990" s="250">
        <f>'MMA Rev-Exp Region 9'!AE$40</f>
        <v>0</v>
      </c>
      <c r="P2990" s="250">
        <f>'MMA Rev-Exp Region 9'!AF$40</f>
        <v>0</v>
      </c>
      <c r="Q2990" s="250">
        <f>'MMA Rev-Exp Region 9'!AG$40</f>
        <v>0</v>
      </c>
      <c r="R2990" s="250">
        <f>'MMA Rev-Exp Region 9'!AH$40</f>
        <v>0</v>
      </c>
      <c r="S2990" s="250">
        <f>'MMA Rev-Exp Region 9'!AI$40</f>
        <v>0</v>
      </c>
      <c r="T2990" s="250">
        <f>'MMA Rev-Exp Region 9'!AJ$40</f>
        <v>0</v>
      </c>
      <c r="U2990" s="250">
        <f>'MMA Rev-Exp Region 9'!AK$40</f>
        <v>0</v>
      </c>
      <c r="V2990" s="250">
        <f>'MMA Rev-Exp Region 9'!AL$40</f>
        <v>0</v>
      </c>
      <c r="W2990" s="250">
        <f>'MMA Rev-Exp Region 9'!AM$40</f>
        <v>0</v>
      </c>
    </row>
    <row r="2991" spans="5:23" ht="28.8" x14ac:dyDescent="0.3">
      <c r="E2991" s="243">
        <f>Jurat!I$1</f>
        <v>0</v>
      </c>
      <c r="F2991" s="244">
        <f>Jurat!D$33</f>
        <v>0</v>
      </c>
      <c r="G2991" s="219" t="s">
        <v>555</v>
      </c>
      <c r="H2991" s="244">
        <v>42735</v>
      </c>
      <c r="I2991" s="219" t="s">
        <v>494</v>
      </c>
      <c r="J2991" s="219" t="s">
        <v>626</v>
      </c>
      <c r="K2991" s="219" t="s">
        <v>558</v>
      </c>
      <c r="L2991" s="219" t="s">
        <v>559</v>
      </c>
      <c r="M2991" s="236">
        <v>5.2</v>
      </c>
      <c r="N2991" s="240" t="s">
        <v>367</v>
      </c>
      <c r="O2991" s="250">
        <f>'MMA Rev-Exp Region 9'!AE$41</f>
        <v>0</v>
      </c>
      <c r="P2991" s="250">
        <f>'MMA Rev-Exp Region 9'!AF$41</f>
        <v>0</v>
      </c>
      <c r="Q2991" s="250">
        <f>'MMA Rev-Exp Region 9'!AG$41</f>
        <v>0</v>
      </c>
      <c r="R2991" s="250">
        <f>'MMA Rev-Exp Region 9'!AH$41</f>
        <v>0</v>
      </c>
      <c r="S2991" s="250">
        <f>'MMA Rev-Exp Region 9'!AI$41</f>
        <v>0</v>
      </c>
      <c r="T2991" s="250">
        <f>'MMA Rev-Exp Region 9'!AJ$41</f>
        <v>0</v>
      </c>
      <c r="U2991" s="250">
        <f>'MMA Rev-Exp Region 9'!AK$41</f>
        <v>0</v>
      </c>
      <c r="V2991" s="250">
        <f>'MMA Rev-Exp Region 9'!AL$41</f>
        <v>0</v>
      </c>
      <c r="W2991" s="250">
        <f>'MMA Rev-Exp Region 9'!AM$41</f>
        <v>0</v>
      </c>
    </row>
    <row r="2992" spans="5:23" ht="28.8" x14ac:dyDescent="0.3">
      <c r="E2992" s="243">
        <f>Jurat!I$1</f>
        <v>0</v>
      </c>
      <c r="F2992" s="244">
        <f>Jurat!D$33</f>
        <v>0</v>
      </c>
      <c r="G2992" s="219" t="s">
        <v>555</v>
      </c>
      <c r="H2992" s="244">
        <v>42735</v>
      </c>
      <c r="I2992" s="219" t="s">
        <v>494</v>
      </c>
      <c r="J2992" s="219" t="s">
        <v>626</v>
      </c>
      <c r="K2992" s="219" t="s">
        <v>558</v>
      </c>
      <c r="L2992" s="219" t="s">
        <v>559</v>
      </c>
      <c r="M2992" s="236">
        <v>5.3</v>
      </c>
      <c r="N2992" s="240" t="s">
        <v>368</v>
      </c>
      <c r="O2992" s="250">
        <f>'MMA Rev-Exp Region 9'!AE$42</f>
        <v>0</v>
      </c>
      <c r="P2992" s="250">
        <f>'MMA Rev-Exp Region 9'!AF$42</f>
        <v>0</v>
      </c>
      <c r="Q2992" s="250">
        <f>'MMA Rev-Exp Region 9'!AG$42</f>
        <v>0</v>
      </c>
      <c r="R2992" s="250">
        <f>'MMA Rev-Exp Region 9'!AH$42</f>
        <v>0</v>
      </c>
      <c r="S2992" s="250">
        <f>'MMA Rev-Exp Region 9'!AI$42</f>
        <v>0</v>
      </c>
      <c r="T2992" s="250">
        <f>'MMA Rev-Exp Region 9'!AJ$42</f>
        <v>0</v>
      </c>
      <c r="U2992" s="250">
        <f>'MMA Rev-Exp Region 9'!AK$42</f>
        <v>0</v>
      </c>
      <c r="V2992" s="250">
        <f>'MMA Rev-Exp Region 9'!AL$42</f>
        <v>0</v>
      </c>
      <c r="W2992" s="250">
        <f>'MMA Rev-Exp Region 9'!AM$42</f>
        <v>0</v>
      </c>
    </row>
    <row r="2993" spans="5:23" x14ac:dyDescent="0.3">
      <c r="E2993" s="243">
        <f>Jurat!I$1</f>
        <v>0</v>
      </c>
      <c r="F2993" s="244">
        <f>Jurat!D$33</f>
        <v>0</v>
      </c>
      <c r="G2993" s="219" t="s">
        <v>555</v>
      </c>
      <c r="H2993" s="244">
        <v>42735</v>
      </c>
      <c r="I2993" s="219" t="s">
        <v>494</v>
      </c>
      <c r="J2993" s="219" t="s">
        <v>626</v>
      </c>
      <c r="K2993" s="219" t="s">
        <v>558</v>
      </c>
      <c r="L2993" s="219" t="s">
        <v>559</v>
      </c>
      <c r="M2993" s="236" t="s">
        <v>89</v>
      </c>
      <c r="N2993" s="240" t="s">
        <v>569</v>
      </c>
      <c r="O2993" s="250">
        <f>'MMA Rev-Exp Region 9'!AE$43</f>
        <v>0</v>
      </c>
      <c r="P2993" s="250">
        <f>'MMA Rev-Exp Region 9'!AF$43</f>
        <v>0</v>
      </c>
      <c r="Q2993" s="250">
        <f>'MMA Rev-Exp Region 9'!AG$43</f>
        <v>0</v>
      </c>
      <c r="R2993" s="250">
        <f>'MMA Rev-Exp Region 9'!AH$43</f>
        <v>0</v>
      </c>
      <c r="S2993" s="250">
        <f>'MMA Rev-Exp Region 9'!AI$43</f>
        <v>0</v>
      </c>
      <c r="T2993" s="250">
        <f>'MMA Rev-Exp Region 9'!AJ$43</f>
        <v>0</v>
      </c>
      <c r="U2993" s="250">
        <f>'MMA Rev-Exp Region 9'!AK$43</f>
        <v>0</v>
      </c>
      <c r="V2993" s="250">
        <f>'MMA Rev-Exp Region 9'!AL$43</f>
        <v>0</v>
      </c>
      <c r="W2993" s="250">
        <f>'MMA Rev-Exp Region 9'!AM$43</f>
        <v>0</v>
      </c>
    </row>
    <row r="2994" spans="5:23" x14ac:dyDescent="0.3">
      <c r="E2994" s="243">
        <f>Jurat!I$1</f>
        <v>0</v>
      </c>
      <c r="F2994" s="244">
        <f>Jurat!D$33</f>
        <v>0</v>
      </c>
      <c r="G2994" s="219" t="s">
        <v>555</v>
      </c>
      <c r="H2994" s="244">
        <v>42735</v>
      </c>
      <c r="I2994" s="219" t="s">
        <v>494</v>
      </c>
      <c r="J2994" s="219" t="s">
        <v>626</v>
      </c>
      <c r="K2994" s="219" t="s">
        <v>558</v>
      </c>
      <c r="L2994" s="219" t="s">
        <v>560</v>
      </c>
      <c r="M2994" s="236">
        <v>6.1</v>
      </c>
      <c r="N2994" s="240" t="s">
        <v>20</v>
      </c>
      <c r="O2994" s="250">
        <f>'MMA Rev-Exp Region 9'!AE$45</f>
        <v>0</v>
      </c>
      <c r="P2994" s="250">
        <f>'MMA Rev-Exp Region 9'!AF$45</f>
        <v>0</v>
      </c>
      <c r="Q2994" s="250">
        <f>'MMA Rev-Exp Region 9'!AG$45</f>
        <v>0</v>
      </c>
      <c r="R2994" s="250">
        <f>'MMA Rev-Exp Region 9'!AH$45</f>
        <v>0</v>
      </c>
      <c r="S2994" s="250">
        <f>'MMA Rev-Exp Region 9'!AI$45</f>
        <v>0</v>
      </c>
      <c r="T2994" s="250">
        <f>'MMA Rev-Exp Region 9'!AJ$45</f>
        <v>0</v>
      </c>
      <c r="U2994" s="250">
        <f>'MMA Rev-Exp Region 9'!AK$45</f>
        <v>0</v>
      </c>
      <c r="V2994" s="250">
        <f>'MMA Rev-Exp Region 9'!AL$45</f>
        <v>0</v>
      </c>
      <c r="W2994" s="250">
        <f>'MMA Rev-Exp Region 9'!AM$45</f>
        <v>0</v>
      </c>
    </row>
    <row r="2995" spans="5:23" x14ac:dyDescent="0.3">
      <c r="E2995" s="243">
        <f>Jurat!I$1</f>
        <v>0</v>
      </c>
      <c r="F2995" s="244">
        <f>Jurat!D$33</f>
        <v>0</v>
      </c>
      <c r="G2995" s="219" t="s">
        <v>555</v>
      </c>
      <c r="H2995" s="244">
        <v>42735</v>
      </c>
      <c r="I2995" s="219" t="s">
        <v>494</v>
      </c>
      <c r="J2995" s="219" t="s">
        <v>626</v>
      </c>
      <c r="K2995" s="219" t="s">
        <v>558</v>
      </c>
      <c r="L2995" s="219" t="s">
        <v>560</v>
      </c>
      <c r="M2995" s="236">
        <v>6.2</v>
      </c>
      <c r="N2995" s="240" t="s">
        <v>21</v>
      </c>
      <c r="O2995" s="250">
        <f>'MMA Rev-Exp Region 9'!AE$46</f>
        <v>0</v>
      </c>
      <c r="P2995" s="250">
        <f>'MMA Rev-Exp Region 9'!AF$46</f>
        <v>0</v>
      </c>
      <c r="Q2995" s="250">
        <f>'MMA Rev-Exp Region 9'!AG$46</f>
        <v>0</v>
      </c>
      <c r="R2995" s="250">
        <f>'MMA Rev-Exp Region 9'!AH$46</f>
        <v>0</v>
      </c>
      <c r="S2995" s="250">
        <f>'MMA Rev-Exp Region 9'!AI$46</f>
        <v>0</v>
      </c>
      <c r="T2995" s="250">
        <f>'MMA Rev-Exp Region 9'!AJ$46</f>
        <v>0</v>
      </c>
      <c r="U2995" s="250">
        <f>'MMA Rev-Exp Region 9'!AK$46</f>
        <v>0</v>
      </c>
      <c r="V2995" s="250">
        <f>'MMA Rev-Exp Region 9'!AL$46</f>
        <v>0</v>
      </c>
      <c r="W2995" s="250">
        <f>'MMA Rev-Exp Region 9'!AM$46</f>
        <v>0</v>
      </c>
    </row>
    <row r="2996" spans="5:23" x14ac:dyDescent="0.3">
      <c r="E2996" s="243">
        <f>Jurat!I$1</f>
        <v>0</v>
      </c>
      <c r="F2996" s="244">
        <f>Jurat!D$33</f>
        <v>0</v>
      </c>
      <c r="G2996" s="219" t="s">
        <v>555</v>
      </c>
      <c r="H2996" s="244">
        <v>42735</v>
      </c>
      <c r="I2996" s="219" t="s">
        <v>494</v>
      </c>
      <c r="J2996" s="219" t="s">
        <v>626</v>
      </c>
      <c r="K2996" s="219" t="s">
        <v>558</v>
      </c>
      <c r="L2996" s="219" t="s">
        <v>560</v>
      </c>
      <c r="M2996" s="236">
        <v>6.3</v>
      </c>
      <c r="N2996" s="240" t="s">
        <v>220</v>
      </c>
      <c r="O2996" s="250">
        <f>'MMA Rev-Exp Region 9'!AE$47</f>
        <v>0</v>
      </c>
      <c r="P2996" s="250">
        <f>'MMA Rev-Exp Region 9'!AF$47</f>
        <v>0</v>
      </c>
      <c r="Q2996" s="250">
        <f>'MMA Rev-Exp Region 9'!AG$47</f>
        <v>0</v>
      </c>
      <c r="R2996" s="250">
        <f>'MMA Rev-Exp Region 9'!AH$47</f>
        <v>0</v>
      </c>
      <c r="S2996" s="250">
        <f>'MMA Rev-Exp Region 9'!AI$47</f>
        <v>0</v>
      </c>
      <c r="T2996" s="250">
        <f>'MMA Rev-Exp Region 9'!AJ$47</f>
        <v>0</v>
      </c>
      <c r="U2996" s="250">
        <f>'MMA Rev-Exp Region 9'!AK$47</f>
        <v>0</v>
      </c>
      <c r="V2996" s="250">
        <f>'MMA Rev-Exp Region 9'!AL$47</f>
        <v>0</v>
      </c>
      <c r="W2996" s="250">
        <f>'MMA Rev-Exp Region 9'!AM$47</f>
        <v>0</v>
      </c>
    </row>
    <row r="2997" spans="5:23" x14ac:dyDescent="0.3">
      <c r="E2997" s="243">
        <f>Jurat!I$1</f>
        <v>0</v>
      </c>
      <c r="F2997" s="244">
        <f>Jurat!D$33</f>
        <v>0</v>
      </c>
      <c r="G2997" s="219" t="s">
        <v>555</v>
      </c>
      <c r="H2997" s="244">
        <v>42735</v>
      </c>
      <c r="I2997" s="219" t="s">
        <v>494</v>
      </c>
      <c r="J2997" s="219" t="s">
        <v>626</v>
      </c>
      <c r="K2997" s="219" t="s">
        <v>558</v>
      </c>
      <c r="L2997" s="219" t="s">
        <v>560</v>
      </c>
      <c r="M2997" s="236" t="s">
        <v>94</v>
      </c>
      <c r="N2997" s="240" t="s">
        <v>570</v>
      </c>
      <c r="O2997" s="250">
        <f>'MMA Rev-Exp Region 9'!AE$48</f>
        <v>0</v>
      </c>
      <c r="P2997" s="250">
        <f>'MMA Rev-Exp Region 9'!AF$48</f>
        <v>0</v>
      </c>
      <c r="Q2997" s="250">
        <f>'MMA Rev-Exp Region 9'!AG$48</f>
        <v>0</v>
      </c>
      <c r="R2997" s="250">
        <f>'MMA Rev-Exp Region 9'!AH$48</f>
        <v>0</v>
      </c>
      <c r="S2997" s="250">
        <f>'MMA Rev-Exp Region 9'!AI$48</f>
        <v>0</v>
      </c>
      <c r="T2997" s="250">
        <f>'MMA Rev-Exp Region 9'!AJ$48</f>
        <v>0</v>
      </c>
      <c r="U2997" s="250">
        <f>'MMA Rev-Exp Region 9'!AK$48</f>
        <v>0</v>
      </c>
      <c r="V2997" s="250">
        <f>'MMA Rev-Exp Region 9'!AL$48</f>
        <v>0</v>
      </c>
      <c r="W2997" s="250">
        <f>'MMA Rev-Exp Region 9'!AM$48</f>
        <v>0</v>
      </c>
    </row>
    <row r="2998" spans="5:23" x14ac:dyDescent="0.3">
      <c r="E2998" s="243">
        <f>Jurat!I$1</f>
        <v>0</v>
      </c>
      <c r="F2998" s="244">
        <f>Jurat!D$33</f>
        <v>0</v>
      </c>
      <c r="G2998" s="219" t="s">
        <v>555</v>
      </c>
      <c r="H2998" s="244">
        <v>42735</v>
      </c>
      <c r="I2998" s="219" t="s">
        <v>494</v>
      </c>
      <c r="J2998" s="219" t="s">
        <v>626</v>
      </c>
      <c r="K2998" s="219" t="s">
        <v>558</v>
      </c>
      <c r="L2998" s="219" t="s">
        <v>561</v>
      </c>
      <c r="M2998" s="236">
        <v>7.1</v>
      </c>
      <c r="N2998" s="240" t="s">
        <v>22</v>
      </c>
      <c r="O2998" s="250">
        <f>'MMA Rev-Exp Region 9'!AE$50</f>
        <v>0</v>
      </c>
      <c r="P2998" s="250">
        <f>'MMA Rev-Exp Region 9'!AF$50</f>
        <v>0</v>
      </c>
      <c r="Q2998" s="250">
        <f>'MMA Rev-Exp Region 9'!AG$50</f>
        <v>0</v>
      </c>
      <c r="R2998" s="250">
        <f>'MMA Rev-Exp Region 9'!AH$50</f>
        <v>0</v>
      </c>
      <c r="S2998" s="250">
        <f>'MMA Rev-Exp Region 9'!AI$50</f>
        <v>0</v>
      </c>
      <c r="T2998" s="250">
        <f>'MMA Rev-Exp Region 9'!AJ$50</f>
        <v>0</v>
      </c>
      <c r="U2998" s="250">
        <f>'MMA Rev-Exp Region 9'!AK$50</f>
        <v>0</v>
      </c>
      <c r="V2998" s="250">
        <f>'MMA Rev-Exp Region 9'!AL$50</f>
        <v>0</v>
      </c>
      <c r="W2998" s="250">
        <f>'MMA Rev-Exp Region 9'!AM$50</f>
        <v>0</v>
      </c>
    </row>
    <row r="2999" spans="5:23" x14ac:dyDescent="0.3">
      <c r="E2999" s="243">
        <f>Jurat!I$1</f>
        <v>0</v>
      </c>
      <c r="F2999" s="244">
        <f>Jurat!D$33</f>
        <v>0</v>
      </c>
      <c r="G2999" s="219" t="s">
        <v>555</v>
      </c>
      <c r="H2999" s="244">
        <v>42735</v>
      </c>
      <c r="I2999" s="219" t="s">
        <v>494</v>
      </c>
      <c r="J2999" s="219" t="s">
        <v>626</v>
      </c>
      <c r="K2999" s="219" t="s">
        <v>558</v>
      </c>
      <c r="L2999" s="219" t="s">
        <v>561</v>
      </c>
      <c r="M2999" s="236">
        <v>7.2</v>
      </c>
      <c r="N2999" s="240" t="s">
        <v>23</v>
      </c>
      <c r="O2999" s="250">
        <f>'MMA Rev-Exp Region 9'!AE$51</f>
        <v>0</v>
      </c>
      <c r="P2999" s="250">
        <f>'MMA Rev-Exp Region 9'!AF$51</f>
        <v>0</v>
      </c>
      <c r="Q2999" s="250">
        <f>'MMA Rev-Exp Region 9'!AG$51</f>
        <v>0</v>
      </c>
      <c r="R2999" s="250">
        <f>'MMA Rev-Exp Region 9'!AH$51</f>
        <v>0</v>
      </c>
      <c r="S2999" s="250">
        <f>'MMA Rev-Exp Region 9'!AI$51</f>
        <v>0</v>
      </c>
      <c r="T2999" s="250">
        <f>'MMA Rev-Exp Region 9'!AJ$51</f>
        <v>0</v>
      </c>
      <c r="U2999" s="250">
        <f>'MMA Rev-Exp Region 9'!AK$51</f>
        <v>0</v>
      </c>
      <c r="V2999" s="250">
        <f>'MMA Rev-Exp Region 9'!AL$51</f>
        <v>0</v>
      </c>
      <c r="W2999" s="250">
        <f>'MMA Rev-Exp Region 9'!AM$51</f>
        <v>0</v>
      </c>
    </row>
    <row r="3000" spans="5:23" x14ac:dyDescent="0.3">
      <c r="E3000" s="243">
        <f>Jurat!I$1</f>
        <v>0</v>
      </c>
      <c r="F3000" s="244">
        <f>Jurat!D$33</f>
        <v>0</v>
      </c>
      <c r="G3000" s="219" t="s">
        <v>555</v>
      </c>
      <c r="H3000" s="244">
        <v>42735</v>
      </c>
      <c r="I3000" s="219" t="s">
        <v>494</v>
      </c>
      <c r="J3000" s="219" t="s">
        <v>626</v>
      </c>
      <c r="K3000" s="219" t="s">
        <v>558</v>
      </c>
      <c r="L3000" s="219" t="s">
        <v>561</v>
      </c>
      <c r="M3000" s="236">
        <v>7.3</v>
      </c>
      <c r="N3000" s="240" t="s">
        <v>171</v>
      </c>
      <c r="O3000" s="250">
        <f>'MMA Rev-Exp Region 9'!AE$52</f>
        <v>0</v>
      </c>
      <c r="P3000" s="250">
        <f>'MMA Rev-Exp Region 9'!AF$52</f>
        <v>0</v>
      </c>
      <c r="Q3000" s="250">
        <f>'MMA Rev-Exp Region 9'!AG$52</f>
        <v>0</v>
      </c>
      <c r="R3000" s="250">
        <f>'MMA Rev-Exp Region 9'!AH$52</f>
        <v>0</v>
      </c>
      <c r="S3000" s="250">
        <f>'MMA Rev-Exp Region 9'!AI$52</f>
        <v>0</v>
      </c>
      <c r="T3000" s="250">
        <f>'MMA Rev-Exp Region 9'!AJ$52</f>
        <v>0</v>
      </c>
      <c r="U3000" s="250">
        <f>'MMA Rev-Exp Region 9'!AK$52</f>
        <v>0</v>
      </c>
      <c r="V3000" s="250">
        <f>'MMA Rev-Exp Region 9'!AL$52</f>
        <v>0</v>
      </c>
      <c r="W3000" s="250">
        <f>'MMA Rev-Exp Region 9'!AM$52</f>
        <v>0</v>
      </c>
    </row>
    <row r="3001" spans="5:23" x14ac:dyDescent="0.3">
      <c r="E3001" s="243">
        <f>Jurat!I$1</f>
        <v>0</v>
      </c>
      <c r="F3001" s="244">
        <f>Jurat!D$33</f>
        <v>0</v>
      </c>
      <c r="G3001" s="219" t="s">
        <v>555</v>
      </c>
      <c r="H3001" s="244">
        <v>42735</v>
      </c>
      <c r="I3001" s="219" t="s">
        <v>494</v>
      </c>
      <c r="J3001" s="219" t="s">
        <v>626</v>
      </c>
      <c r="K3001" s="219" t="s">
        <v>558</v>
      </c>
      <c r="L3001" s="219" t="s">
        <v>561</v>
      </c>
      <c r="M3001" s="236" t="s">
        <v>98</v>
      </c>
      <c r="N3001" s="240" t="s">
        <v>571</v>
      </c>
      <c r="O3001" s="250">
        <f>'MMA Rev-Exp Region 9'!AE$53</f>
        <v>0</v>
      </c>
      <c r="P3001" s="250">
        <f>'MMA Rev-Exp Region 9'!AF$53</f>
        <v>0</v>
      </c>
      <c r="Q3001" s="250">
        <f>'MMA Rev-Exp Region 9'!AG$53</f>
        <v>0</v>
      </c>
      <c r="R3001" s="250">
        <f>'MMA Rev-Exp Region 9'!AH$53</f>
        <v>0</v>
      </c>
      <c r="S3001" s="250">
        <f>'MMA Rev-Exp Region 9'!AI$53</f>
        <v>0</v>
      </c>
      <c r="T3001" s="250">
        <f>'MMA Rev-Exp Region 9'!AJ$53</f>
        <v>0</v>
      </c>
      <c r="U3001" s="250">
        <f>'MMA Rev-Exp Region 9'!AK$53</f>
        <v>0</v>
      </c>
      <c r="V3001" s="250">
        <f>'MMA Rev-Exp Region 9'!AL$53</f>
        <v>0</v>
      </c>
      <c r="W3001" s="250">
        <f>'MMA Rev-Exp Region 9'!AM$53</f>
        <v>0</v>
      </c>
    </row>
    <row r="3002" spans="5:23" x14ac:dyDescent="0.3">
      <c r="E3002" s="243">
        <f>Jurat!I$1</f>
        <v>0</v>
      </c>
      <c r="F3002" s="244">
        <f>Jurat!D$33</f>
        <v>0</v>
      </c>
      <c r="G3002" s="219" t="s">
        <v>555</v>
      </c>
      <c r="H3002" s="244">
        <v>42735</v>
      </c>
      <c r="I3002" s="219" t="s">
        <v>494</v>
      </c>
      <c r="J3002" s="219" t="s">
        <v>626</v>
      </c>
      <c r="K3002" s="219" t="s">
        <v>558</v>
      </c>
      <c r="L3002" s="219" t="s">
        <v>562</v>
      </c>
      <c r="M3002" s="236">
        <v>8.1</v>
      </c>
      <c r="N3002" s="229" t="s">
        <v>24</v>
      </c>
      <c r="O3002" s="250">
        <f>'MMA Rev-Exp Region 9'!AE$55</f>
        <v>0</v>
      </c>
      <c r="P3002" s="250">
        <f>'MMA Rev-Exp Region 9'!AF$55</f>
        <v>0</v>
      </c>
      <c r="Q3002" s="250">
        <f>'MMA Rev-Exp Region 9'!AG$55</f>
        <v>0</v>
      </c>
      <c r="R3002" s="250">
        <f>'MMA Rev-Exp Region 9'!AH$55</f>
        <v>0</v>
      </c>
      <c r="S3002" s="250">
        <f>'MMA Rev-Exp Region 9'!AI$55</f>
        <v>0</v>
      </c>
      <c r="T3002" s="250">
        <f>'MMA Rev-Exp Region 9'!AJ$55</f>
        <v>0</v>
      </c>
      <c r="U3002" s="250">
        <f>'MMA Rev-Exp Region 9'!AK$55</f>
        <v>0</v>
      </c>
      <c r="V3002" s="250">
        <f>'MMA Rev-Exp Region 9'!AL$55</f>
        <v>0</v>
      </c>
      <c r="W3002" s="250">
        <f>'MMA Rev-Exp Region 9'!AM$55</f>
        <v>0</v>
      </c>
    </row>
    <row r="3003" spans="5:23" x14ac:dyDescent="0.3">
      <c r="E3003" s="243">
        <f>Jurat!I$1</f>
        <v>0</v>
      </c>
      <c r="F3003" s="244">
        <f>Jurat!D$33</f>
        <v>0</v>
      </c>
      <c r="G3003" s="219" t="s">
        <v>555</v>
      </c>
      <c r="H3003" s="244">
        <v>42735</v>
      </c>
      <c r="I3003" s="219" t="s">
        <v>494</v>
      </c>
      <c r="J3003" s="219" t="s">
        <v>626</v>
      </c>
      <c r="K3003" s="219" t="s">
        <v>558</v>
      </c>
      <c r="L3003" s="219" t="s">
        <v>562</v>
      </c>
      <c r="M3003" s="236" t="s">
        <v>124</v>
      </c>
      <c r="N3003" s="229" t="s">
        <v>557</v>
      </c>
      <c r="O3003" s="250">
        <f>'MMA Rev-Exp Region 9'!AE$56</f>
        <v>0</v>
      </c>
      <c r="P3003" s="250">
        <f>'MMA Rev-Exp Region 9'!AF$56</f>
        <v>0</v>
      </c>
      <c r="Q3003" s="250">
        <f>'MMA Rev-Exp Region 9'!AG$56</f>
        <v>0</v>
      </c>
      <c r="R3003" s="250">
        <f>'MMA Rev-Exp Region 9'!AH$56</f>
        <v>0</v>
      </c>
      <c r="S3003" s="250">
        <f>'MMA Rev-Exp Region 9'!AI$56</f>
        <v>0</v>
      </c>
      <c r="T3003" s="250">
        <f>'MMA Rev-Exp Region 9'!AJ$56</f>
        <v>0</v>
      </c>
      <c r="U3003" s="250">
        <f>'MMA Rev-Exp Region 9'!AK$56</f>
        <v>0</v>
      </c>
      <c r="V3003" s="250">
        <f>'MMA Rev-Exp Region 9'!AL$56</f>
        <v>0</v>
      </c>
      <c r="W3003" s="250">
        <f>'MMA Rev-Exp Region 9'!AM$56</f>
        <v>0</v>
      </c>
    </row>
    <row r="3004" spans="5:23" x14ac:dyDescent="0.3">
      <c r="E3004" s="243">
        <f>Jurat!I$1</f>
        <v>0</v>
      </c>
      <c r="F3004" s="244">
        <f>Jurat!D$33</f>
        <v>0</v>
      </c>
      <c r="G3004" s="219" t="s">
        <v>555</v>
      </c>
      <c r="H3004" s="244">
        <v>42735</v>
      </c>
      <c r="I3004" s="219" t="s">
        <v>494</v>
      </c>
      <c r="J3004" s="219" t="s">
        <v>626</v>
      </c>
      <c r="K3004" s="219" t="s">
        <v>558</v>
      </c>
      <c r="L3004" s="219" t="s">
        <v>562</v>
      </c>
      <c r="M3004" s="236" t="s">
        <v>126</v>
      </c>
      <c r="N3004" s="229" t="s">
        <v>173</v>
      </c>
      <c r="O3004" s="250">
        <f>'MMA Rev-Exp Region 9'!AE$57</f>
        <v>0</v>
      </c>
      <c r="P3004" s="250">
        <f>'MMA Rev-Exp Region 9'!AF$57</f>
        <v>0</v>
      </c>
      <c r="Q3004" s="250">
        <f>'MMA Rev-Exp Region 9'!AG$57</f>
        <v>0</v>
      </c>
      <c r="R3004" s="250">
        <f>'MMA Rev-Exp Region 9'!AH$57</f>
        <v>0</v>
      </c>
      <c r="S3004" s="250">
        <f>'MMA Rev-Exp Region 9'!AI$57</f>
        <v>0</v>
      </c>
      <c r="T3004" s="250">
        <f>'MMA Rev-Exp Region 9'!AJ$57</f>
        <v>0</v>
      </c>
      <c r="U3004" s="250">
        <f>'MMA Rev-Exp Region 9'!AK$57</f>
        <v>0</v>
      </c>
      <c r="V3004" s="250">
        <f>'MMA Rev-Exp Region 9'!AL$57</f>
        <v>0</v>
      </c>
      <c r="W3004" s="250">
        <f>'MMA Rev-Exp Region 9'!AM$57</f>
        <v>0</v>
      </c>
    </row>
    <row r="3005" spans="5:23" x14ac:dyDescent="0.3">
      <c r="E3005" s="243">
        <f>Jurat!I$1</f>
        <v>0</v>
      </c>
      <c r="F3005" s="244">
        <f>Jurat!D$33</f>
        <v>0</v>
      </c>
      <c r="G3005" s="219" t="s">
        <v>555</v>
      </c>
      <c r="H3005" s="244">
        <v>42735</v>
      </c>
      <c r="I3005" s="219" t="s">
        <v>494</v>
      </c>
      <c r="J3005" s="219" t="s">
        <v>626</v>
      </c>
      <c r="K3005" s="219" t="s">
        <v>558</v>
      </c>
      <c r="L3005" s="219" t="s">
        <v>562</v>
      </c>
      <c r="M3005" s="236" t="s">
        <v>127</v>
      </c>
      <c r="N3005" s="229" t="s">
        <v>125</v>
      </c>
      <c r="O3005" s="250">
        <f>'MMA Rev-Exp Region 9'!AE$58</f>
        <v>0</v>
      </c>
      <c r="P3005" s="250">
        <f>'MMA Rev-Exp Region 9'!AF$58</f>
        <v>0</v>
      </c>
      <c r="Q3005" s="250">
        <f>'MMA Rev-Exp Region 9'!AG$58</f>
        <v>0</v>
      </c>
      <c r="R3005" s="250">
        <f>'MMA Rev-Exp Region 9'!AH$58</f>
        <v>0</v>
      </c>
      <c r="S3005" s="250">
        <f>'MMA Rev-Exp Region 9'!AI$58</f>
        <v>0</v>
      </c>
      <c r="T3005" s="250">
        <f>'MMA Rev-Exp Region 9'!AJ$58</f>
        <v>0</v>
      </c>
      <c r="U3005" s="250">
        <f>'MMA Rev-Exp Region 9'!AK$58</f>
        <v>0</v>
      </c>
      <c r="V3005" s="250">
        <f>'MMA Rev-Exp Region 9'!AL$58</f>
        <v>0</v>
      </c>
      <c r="W3005" s="250">
        <f>'MMA Rev-Exp Region 9'!AM$58</f>
        <v>0</v>
      </c>
    </row>
    <row r="3006" spans="5:23" x14ac:dyDescent="0.3">
      <c r="E3006" s="243">
        <f>Jurat!I$1</f>
        <v>0</v>
      </c>
      <c r="F3006" s="244">
        <f>Jurat!D$33</f>
        <v>0</v>
      </c>
      <c r="G3006" s="219" t="s">
        <v>555</v>
      </c>
      <c r="H3006" s="244">
        <v>42735</v>
      </c>
      <c r="I3006" s="219" t="s">
        <v>494</v>
      </c>
      <c r="J3006" s="219" t="s">
        <v>626</v>
      </c>
      <c r="K3006" s="219" t="s">
        <v>558</v>
      </c>
      <c r="L3006" s="219" t="s">
        <v>562</v>
      </c>
      <c r="M3006" s="236" t="s">
        <v>128</v>
      </c>
      <c r="N3006" s="240" t="s">
        <v>174</v>
      </c>
      <c r="O3006" s="250">
        <f>'MMA Rev-Exp Region 9'!AE$59</f>
        <v>0</v>
      </c>
      <c r="P3006" s="250">
        <f>'MMA Rev-Exp Region 9'!AF$59</f>
        <v>0</v>
      </c>
      <c r="Q3006" s="250">
        <f>'MMA Rev-Exp Region 9'!AG$59</f>
        <v>0</v>
      </c>
      <c r="R3006" s="250">
        <f>'MMA Rev-Exp Region 9'!AH$59</f>
        <v>0</v>
      </c>
      <c r="S3006" s="250">
        <f>'MMA Rev-Exp Region 9'!AI$59</f>
        <v>0</v>
      </c>
      <c r="T3006" s="250">
        <f>'MMA Rev-Exp Region 9'!AJ$59</f>
        <v>0</v>
      </c>
      <c r="U3006" s="250">
        <f>'MMA Rev-Exp Region 9'!AK$59</f>
        <v>0</v>
      </c>
      <c r="V3006" s="250">
        <f>'MMA Rev-Exp Region 9'!AL$59</f>
        <v>0</v>
      </c>
      <c r="W3006" s="250">
        <f>'MMA Rev-Exp Region 9'!AM$59</f>
        <v>0</v>
      </c>
    </row>
    <row r="3007" spans="5:23" x14ac:dyDescent="0.3">
      <c r="E3007" s="243">
        <f>Jurat!I$1</f>
        <v>0</v>
      </c>
      <c r="F3007" s="244">
        <f>Jurat!D$33</f>
        <v>0</v>
      </c>
      <c r="G3007" s="219" t="s">
        <v>555</v>
      </c>
      <c r="H3007" s="244">
        <v>42735</v>
      </c>
      <c r="I3007" s="219" t="s">
        <v>494</v>
      </c>
      <c r="J3007" s="219" t="s">
        <v>626</v>
      </c>
      <c r="K3007" s="219" t="s">
        <v>558</v>
      </c>
      <c r="L3007" s="219" t="s">
        <v>562</v>
      </c>
      <c r="M3007" s="236" t="s">
        <v>175</v>
      </c>
      <c r="N3007" s="240" t="s">
        <v>25</v>
      </c>
      <c r="O3007" s="250">
        <f>'MMA Rev-Exp Region 9'!AE$60</f>
        <v>0</v>
      </c>
      <c r="P3007" s="250">
        <f>'MMA Rev-Exp Region 9'!AF$60</f>
        <v>0</v>
      </c>
      <c r="Q3007" s="250">
        <f>'MMA Rev-Exp Region 9'!AG$60</f>
        <v>0</v>
      </c>
      <c r="R3007" s="250">
        <f>'MMA Rev-Exp Region 9'!AH$60</f>
        <v>0</v>
      </c>
      <c r="S3007" s="250">
        <f>'MMA Rev-Exp Region 9'!AI$60</f>
        <v>0</v>
      </c>
      <c r="T3007" s="250">
        <f>'MMA Rev-Exp Region 9'!AJ$60</f>
        <v>0</v>
      </c>
      <c r="U3007" s="250">
        <f>'MMA Rev-Exp Region 9'!AK$60</f>
        <v>0</v>
      </c>
      <c r="V3007" s="250">
        <f>'MMA Rev-Exp Region 9'!AL$60</f>
        <v>0</v>
      </c>
      <c r="W3007" s="250">
        <f>'MMA Rev-Exp Region 9'!AM$60</f>
        <v>0</v>
      </c>
    </row>
    <row r="3008" spans="5:23" x14ac:dyDescent="0.3">
      <c r="E3008" s="243">
        <f>Jurat!I$1</f>
        <v>0</v>
      </c>
      <c r="F3008" s="244">
        <f>Jurat!D$33</f>
        <v>0</v>
      </c>
      <c r="G3008" s="219" t="s">
        <v>555</v>
      </c>
      <c r="H3008" s="244">
        <v>42735</v>
      </c>
      <c r="I3008" s="219" t="s">
        <v>494</v>
      </c>
      <c r="J3008" s="219" t="s">
        <v>626</v>
      </c>
      <c r="K3008" s="219" t="s">
        <v>558</v>
      </c>
      <c r="L3008" s="219" t="s">
        <v>562</v>
      </c>
      <c r="M3008" s="236" t="s">
        <v>556</v>
      </c>
      <c r="N3008" s="240" t="s">
        <v>572</v>
      </c>
      <c r="O3008" s="250">
        <f>'MMA Rev-Exp Region 9'!AE$61</f>
        <v>0</v>
      </c>
      <c r="P3008" s="250">
        <f>'MMA Rev-Exp Region 9'!AF$61</f>
        <v>0</v>
      </c>
      <c r="Q3008" s="250">
        <f>'MMA Rev-Exp Region 9'!AG$61</f>
        <v>0</v>
      </c>
      <c r="R3008" s="250">
        <f>'MMA Rev-Exp Region 9'!AH$61</f>
        <v>0</v>
      </c>
      <c r="S3008" s="250">
        <f>'MMA Rev-Exp Region 9'!AI$61</f>
        <v>0</v>
      </c>
      <c r="T3008" s="250">
        <f>'MMA Rev-Exp Region 9'!AJ$61</f>
        <v>0</v>
      </c>
      <c r="U3008" s="250">
        <f>'MMA Rev-Exp Region 9'!AK$61</f>
        <v>0</v>
      </c>
      <c r="V3008" s="250">
        <f>'MMA Rev-Exp Region 9'!AL$61</f>
        <v>0</v>
      </c>
      <c r="W3008" s="250">
        <f>'MMA Rev-Exp Region 9'!AM$61</f>
        <v>0</v>
      </c>
    </row>
    <row r="3009" spans="5:23" ht="28.8" x14ac:dyDescent="0.3">
      <c r="E3009" s="243">
        <f>Jurat!I$1</f>
        <v>0</v>
      </c>
      <c r="F3009" s="244">
        <f>Jurat!D$33</f>
        <v>0</v>
      </c>
      <c r="G3009" s="219" t="s">
        <v>555</v>
      </c>
      <c r="H3009" s="244">
        <v>42735</v>
      </c>
      <c r="I3009" s="219" t="s">
        <v>494</v>
      </c>
      <c r="J3009" s="219" t="s">
        <v>626</v>
      </c>
      <c r="K3009" s="219" t="s">
        <v>558</v>
      </c>
      <c r="L3009" s="219" t="s">
        <v>563</v>
      </c>
      <c r="M3009" s="236">
        <v>9.1</v>
      </c>
      <c r="N3009" s="229" t="s">
        <v>221</v>
      </c>
      <c r="O3009" s="250">
        <f>'MMA Rev-Exp Region 9'!AE$63</f>
        <v>0</v>
      </c>
      <c r="P3009" s="250">
        <f>'MMA Rev-Exp Region 9'!AF$63</f>
        <v>0</v>
      </c>
      <c r="Q3009" s="250">
        <f>'MMA Rev-Exp Region 9'!AG$63</f>
        <v>0</v>
      </c>
      <c r="R3009" s="250">
        <f>'MMA Rev-Exp Region 9'!AH$63</f>
        <v>0</v>
      </c>
      <c r="S3009" s="250">
        <f>'MMA Rev-Exp Region 9'!AI$63</f>
        <v>0</v>
      </c>
      <c r="T3009" s="250">
        <f>'MMA Rev-Exp Region 9'!AJ$63</f>
        <v>0</v>
      </c>
      <c r="U3009" s="250">
        <f>'MMA Rev-Exp Region 9'!AK$63</f>
        <v>0</v>
      </c>
      <c r="V3009" s="250">
        <f>'MMA Rev-Exp Region 9'!AL$63</f>
        <v>0</v>
      </c>
      <c r="W3009" s="250">
        <f>'MMA Rev-Exp Region 9'!AM$63</f>
        <v>0</v>
      </c>
    </row>
    <row r="3010" spans="5:23" x14ac:dyDescent="0.3">
      <c r="E3010" s="243">
        <f>Jurat!I$1</f>
        <v>0</v>
      </c>
      <c r="F3010" s="244">
        <f>Jurat!D$33</f>
        <v>0</v>
      </c>
      <c r="G3010" s="219" t="s">
        <v>555</v>
      </c>
      <c r="H3010" s="244">
        <v>42735</v>
      </c>
      <c r="I3010" s="219" t="s">
        <v>494</v>
      </c>
      <c r="J3010" s="219" t="s">
        <v>626</v>
      </c>
      <c r="K3010" s="219" t="s">
        <v>558</v>
      </c>
      <c r="L3010" s="219" t="s">
        <v>563</v>
      </c>
      <c r="M3010" s="236" t="s">
        <v>118</v>
      </c>
      <c r="N3010" s="229" t="s">
        <v>222</v>
      </c>
      <c r="O3010" s="250">
        <f>'MMA Rev-Exp Region 9'!AE$64</f>
        <v>0</v>
      </c>
      <c r="P3010" s="250">
        <f>'MMA Rev-Exp Region 9'!AF$64</f>
        <v>0</v>
      </c>
      <c r="Q3010" s="250">
        <f>'MMA Rev-Exp Region 9'!AG$64</f>
        <v>0</v>
      </c>
      <c r="R3010" s="250">
        <f>'MMA Rev-Exp Region 9'!AH$64</f>
        <v>0</v>
      </c>
      <c r="S3010" s="250">
        <f>'MMA Rev-Exp Region 9'!AI$64</f>
        <v>0</v>
      </c>
      <c r="T3010" s="250">
        <f>'MMA Rev-Exp Region 9'!AJ$64</f>
        <v>0</v>
      </c>
      <c r="U3010" s="250">
        <f>'MMA Rev-Exp Region 9'!AK$64</f>
        <v>0</v>
      </c>
      <c r="V3010" s="250">
        <f>'MMA Rev-Exp Region 9'!AL$64</f>
        <v>0</v>
      </c>
      <c r="W3010" s="250">
        <f>'MMA Rev-Exp Region 9'!AM$64</f>
        <v>0</v>
      </c>
    </row>
    <row r="3011" spans="5:23" x14ac:dyDescent="0.3">
      <c r="E3011" s="243">
        <f>Jurat!I$1</f>
        <v>0</v>
      </c>
      <c r="F3011" s="244">
        <f>Jurat!D$33</f>
        <v>0</v>
      </c>
      <c r="G3011" s="219" t="s">
        <v>555</v>
      </c>
      <c r="H3011" s="244">
        <v>42735</v>
      </c>
      <c r="I3011" s="219" t="s">
        <v>494</v>
      </c>
      <c r="J3011" s="219" t="s">
        <v>626</v>
      </c>
      <c r="K3011" s="219" t="s">
        <v>558</v>
      </c>
      <c r="L3011" s="219" t="s">
        <v>563</v>
      </c>
      <c r="M3011" s="236" t="s">
        <v>119</v>
      </c>
      <c r="N3011" s="229" t="s">
        <v>223</v>
      </c>
      <c r="O3011" s="250">
        <f>'MMA Rev-Exp Region 9'!AE$65</f>
        <v>0</v>
      </c>
      <c r="P3011" s="250">
        <f>'MMA Rev-Exp Region 9'!AF$65</f>
        <v>0</v>
      </c>
      <c r="Q3011" s="250">
        <f>'MMA Rev-Exp Region 9'!AG$65</f>
        <v>0</v>
      </c>
      <c r="R3011" s="250">
        <f>'MMA Rev-Exp Region 9'!AH$65</f>
        <v>0</v>
      </c>
      <c r="S3011" s="250">
        <f>'MMA Rev-Exp Region 9'!AI$65</f>
        <v>0</v>
      </c>
      <c r="T3011" s="250">
        <f>'MMA Rev-Exp Region 9'!AJ$65</f>
        <v>0</v>
      </c>
      <c r="U3011" s="250">
        <f>'MMA Rev-Exp Region 9'!AK$65</f>
        <v>0</v>
      </c>
      <c r="V3011" s="250">
        <f>'MMA Rev-Exp Region 9'!AL$65</f>
        <v>0</v>
      </c>
      <c r="W3011" s="250">
        <f>'MMA Rev-Exp Region 9'!AM$65</f>
        <v>0</v>
      </c>
    </row>
    <row r="3012" spans="5:23" x14ac:dyDescent="0.3">
      <c r="E3012" s="243">
        <f>Jurat!I$1</f>
        <v>0</v>
      </c>
      <c r="F3012" s="244">
        <f>Jurat!D$33</f>
        <v>0</v>
      </c>
      <c r="G3012" s="219" t="s">
        <v>555</v>
      </c>
      <c r="H3012" s="244">
        <v>42735</v>
      </c>
      <c r="I3012" s="219" t="s">
        <v>494</v>
      </c>
      <c r="J3012" s="219" t="s">
        <v>626</v>
      </c>
      <c r="K3012" s="219" t="s">
        <v>558</v>
      </c>
      <c r="L3012" s="219" t="s">
        <v>563</v>
      </c>
      <c r="M3012" s="236" t="s">
        <v>120</v>
      </c>
      <c r="N3012" s="229" t="s">
        <v>176</v>
      </c>
      <c r="O3012" s="250">
        <f>'MMA Rev-Exp Region 9'!AE$66</f>
        <v>0</v>
      </c>
      <c r="P3012" s="250">
        <f>'MMA Rev-Exp Region 9'!AF$66</f>
        <v>0</v>
      </c>
      <c r="Q3012" s="250">
        <f>'MMA Rev-Exp Region 9'!AG$66</f>
        <v>0</v>
      </c>
      <c r="R3012" s="250">
        <f>'MMA Rev-Exp Region 9'!AH$66</f>
        <v>0</v>
      </c>
      <c r="S3012" s="250">
        <f>'MMA Rev-Exp Region 9'!AI$66</f>
        <v>0</v>
      </c>
      <c r="T3012" s="250">
        <f>'MMA Rev-Exp Region 9'!AJ$66</f>
        <v>0</v>
      </c>
      <c r="U3012" s="250">
        <f>'MMA Rev-Exp Region 9'!AK$66</f>
        <v>0</v>
      </c>
      <c r="V3012" s="250">
        <f>'MMA Rev-Exp Region 9'!AL$66</f>
        <v>0</v>
      </c>
      <c r="W3012" s="250">
        <f>'MMA Rev-Exp Region 9'!AM$66</f>
        <v>0</v>
      </c>
    </row>
    <row r="3013" spans="5:23" x14ac:dyDescent="0.3">
      <c r="E3013" s="243">
        <f>Jurat!I$1</f>
        <v>0</v>
      </c>
      <c r="F3013" s="244">
        <f>Jurat!D$33</f>
        <v>0</v>
      </c>
      <c r="G3013" s="219" t="s">
        <v>555</v>
      </c>
      <c r="H3013" s="244">
        <v>42735</v>
      </c>
      <c r="I3013" s="219" t="s">
        <v>494</v>
      </c>
      <c r="J3013" s="219" t="s">
        <v>626</v>
      </c>
      <c r="K3013" s="219" t="s">
        <v>558</v>
      </c>
      <c r="L3013" s="219" t="s">
        <v>563</v>
      </c>
      <c r="M3013" s="236" t="s">
        <v>121</v>
      </c>
      <c r="N3013" s="229" t="s">
        <v>146</v>
      </c>
      <c r="O3013" s="250">
        <f>'MMA Rev-Exp Region 9'!AE$67</f>
        <v>0</v>
      </c>
      <c r="P3013" s="250">
        <f>'MMA Rev-Exp Region 9'!AF$67</f>
        <v>0</v>
      </c>
      <c r="Q3013" s="250">
        <f>'MMA Rev-Exp Region 9'!AG$67</f>
        <v>0</v>
      </c>
      <c r="R3013" s="250">
        <f>'MMA Rev-Exp Region 9'!AH$67</f>
        <v>0</v>
      </c>
      <c r="S3013" s="250">
        <f>'MMA Rev-Exp Region 9'!AI$67</f>
        <v>0</v>
      </c>
      <c r="T3013" s="250">
        <f>'MMA Rev-Exp Region 9'!AJ$67</f>
        <v>0</v>
      </c>
      <c r="U3013" s="250">
        <f>'MMA Rev-Exp Region 9'!AK$67</f>
        <v>0</v>
      </c>
      <c r="V3013" s="250">
        <f>'MMA Rev-Exp Region 9'!AL$67</f>
        <v>0</v>
      </c>
      <c r="W3013" s="250">
        <f>'MMA Rev-Exp Region 9'!AM$67</f>
        <v>0</v>
      </c>
    </row>
    <row r="3014" spans="5:23" x14ac:dyDescent="0.3">
      <c r="E3014" s="243">
        <f>Jurat!I$1</f>
        <v>0</v>
      </c>
      <c r="F3014" s="244">
        <f>Jurat!D$33</f>
        <v>0</v>
      </c>
      <c r="G3014" s="219" t="s">
        <v>555</v>
      </c>
      <c r="H3014" s="244">
        <v>42735</v>
      </c>
      <c r="I3014" s="219" t="s">
        <v>494</v>
      </c>
      <c r="J3014" s="219" t="s">
        <v>626</v>
      </c>
      <c r="K3014" s="219" t="s">
        <v>558</v>
      </c>
      <c r="L3014" s="219" t="s">
        <v>563</v>
      </c>
      <c r="M3014" s="236" t="s">
        <v>122</v>
      </c>
      <c r="N3014" s="229" t="s">
        <v>178</v>
      </c>
      <c r="O3014" s="250">
        <f>'MMA Rev-Exp Region 9'!AE$68</f>
        <v>0</v>
      </c>
      <c r="P3014" s="250">
        <f>'MMA Rev-Exp Region 9'!AF$68</f>
        <v>0</v>
      </c>
      <c r="Q3014" s="250">
        <f>'MMA Rev-Exp Region 9'!AG$68</f>
        <v>0</v>
      </c>
      <c r="R3014" s="250">
        <f>'MMA Rev-Exp Region 9'!AH$68</f>
        <v>0</v>
      </c>
      <c r="S3014" s="250">
        <f>'MMA Rev-Exp Region 9'!AI$68</f>
        <v>0</v>
      </c>
      <c r="T3014" s="250">
        <f>'MMA Rev-Exp Region 9'!AJ$68</f>
        <v>0</v>
      </c>
      <c r="U3014" s="250">
        <f>'MMA Rev-Exp Region 9'!AK$68</f>
        <v>0</v>
      </c>
      <c r="V3014" s="250">
        <f>'MMA Rev-Exp Region 9'!AL$68</f>
        <v>0</v>
      </c>
      <c r="W3014" s="250">
        <f>'MMA Rev-Exp Region 9'!AM$68</f>
        <v>0</v>
      </c>
    </row>
    <row r="3015" spans="5:23" x14ac:dyDescent="0.3">
      <c r="E3015" s="243">
        <f>Jurat!I$1</f>
        <v>0</v>
      </c>
      <c r="F3015" s="244">
        <f>Jurat!D$33</f>
        <v>0</v>
      </c>
      <c r="G3015" s="219" t="s">
        <v>555</v>
      </c>
      <c r="H3015" s="244">
        <v>42735</v>
      </c>
      <c r="I3015" s="219" t="s">
        <v>494</v>
      </c>
      <c r="J3015" s="219" t="s">
        <v>626</v>
      </c>
      <c r="K3015" s="219" t="s">
        <v>558</v>
      </c>
      <c r="L3015" s="219" t="s">
        <v>563</v>
      </c>
      <c r="M3015" s="236" t="s">
        <v>123</v>
      </c>
      <c r="N3015" s="229" t="s">
        <v>585</v>
      </c>
      <c r="O3015" s="250">
        <f>'MMA Rev-Exp Region 9'!AE$69</f>
        <v>0</v>
      </c>
      <c r="P3015" s="250">
        <f>'MMA Rev-Exp Region 9'!AF$69</f>
        <v>0</v>
      </c>
      <c r="Q3015" s="250">
        <f>'MMA Rev-Exp Region 9'!AG$69</f>
        <v>0</v>
      </c>
      <c r="R3015" s="250">
        <f>'MMA Rev-Exp Region 9'!AH$69</f>
        <v>0</v>
      </c>
      <c r="S3015" s="250">
        <f>'MMA Rev-Exp Region 9'!AI$69</f>
        <v>0</v>
      </c>
      <c r="T3015" s="250">
        <f>'MMA Rev-Exp Region 9'!AJ$69</f>
        <v>0</v>
      </c>
      <c r="U3015" s="250">
        <f>'MMA Rev-Exp Region 9'!AK$69</f>
        <v>0</v>
      </c>
      <c r="V3015" s="250">
        <f>'MMA Rev-Exp Region 9'!AL$69</f>
        <v>0</v>
      </c>
      <c r="W3015" s="250">
        <f>'MMA Rev-Exp Region 9'!AM$69</f>
        <v>0</v>
      </c>
    </row>
    <row r="3016" spans="5:23" x14ac:dyDescent="0.3">
      <c r="E3016" s="243">
        <f>Jurat!I$1</f>
        <v>0</v>
      </c>
      <c r="F3016" s="244">
        <f>Jurat!D$33</f>
        <v>0</v>
      </c>
      <c r="G3016" s="219" t="s">
        <v>555</v>
      </c>
      <c r="H3016" s="244">
        <v>42735</v>
      </c>
      <c r="I3016" s="219" t="s">
        <v>494</v>
      </c>
      <c r="J3016" s="219" t="s">
        <v>626</v>
      </c>
      <c r="K3016" s="219" t="s">
        <v>558</v>
      </c>
      <c r="L3016" s="219" t="s">
        <v>6</v>
      </c>
      <c r="M3016" s="236" t="s">
        <v>129</v>
      </c>
      <c r="N3016" s="229" t="s">
        <v>224</v>
      </c>
      <c r="O3016" s="250">
        <f>'MMA Rev-Exp Region 9'!AE$71</f>
        <v>0</v>
      </c>
      <c r="P3016" s="250">
        <f>'MMA Rev-Exp Region 9'!AF$71</f>
        <v>0</v>
      </c>
      <c r="Q3016" s="250">
        <f>'MMA Rev-Exp Region 9'!AG$71</f>
        <v>0</v>
      </c>
      <c r="R3016" s="250">
        <f>'MMA Rev-Exp Region 9'!AH$71</f>
        <v>0</v>
      </c>
      <c r="S3016" s="250">
        <f>'MMA Rev-Exp Region 9'!AI$71</f>
        <v>0</v>
      </c>
      <c r="T3016" s="250">
        <f>'MMA Rev-Exp Region 9'!AJ$71</f>
        <v>0</v>
      </c>
      <c r="U3016" s="250">
        <f>'MMA Rev-Exp Region 9'!AK$71</f>
        <v>0</v>
      </c>
      <c r="V3016" s="250">
        <f>'MMA Rev-Exp Region 9'!AL$71</f>
        <v>0</v>
      </c>
      <c r="W3016" s="250">
        <f>'MMA Rev-Exp Region 9'!AM$71</f>
        <v>0</v>
      </c>
    </row>
    <row r="3017" spans="5:23" x14ac:dyDescent="0.3">
      <c r="E3017" s="243">
        <f>Jurat!I$1</f>
        <v>0</v>
      </c>
      <c r="F3017" s="244">
        <f>Jurat!D$33</f>
        <v>0</v>
      </c>
      <c r="G3017" s="219" t="s">
        <v>555</v>
      </c>
      <c r="H3017" s="244">
        <v>42735</v>
      </c>
      <c r="I3017" s="219" t="s">
        <v>494</v>
      </c>
      <c r="J3017" s="219" t="s">
        <v>626</v>
      </c>
      <c r="K3017" s="219" t="s">
        <v>558</v>
      </c>
      <c r="L3017" s="219" t="s">
        <v>6</v>
      </c>
      <c r="M3017" s="236" t="s">
        <v>50</v>
      </c>
      <c r="N3017" s="229" t="s">
        <v>179</v>
      </c>
      <c r="O3017" s="250">
        <f>'MMA Rev-Exp Region 9'!AE$72</f>
        <v>0</v>
      </c>
      <c r="P3017" s="250">
        <f>'MMA Rev-Exp Region 9'!AF$72</f>
        <v>0</v>
      </c>
      <c r="Q3017" s="250">
        <f>'MMA Rev-Exp Region 9'!AG$72</f>
        <v>0</v>
      </c>
      <c r="R3017" s="250">
        <f>'MMA Rev-Exp Region 9'!AH$72</f>
        <v>0</v>
      </c>
      <c r="S3017" s="250">
        <f>'MMA Rev-Exp Region 9'!AI$72</f>
        <v>0</v>
      </c>
      <c r="T3017" s="250">
        <f>'MMA Rev-Exp Region 9'!AJ$72</f>
        <v>0</v>
      </c>
      <c r="U3017" s="250">
        <f>'MMA Rev-Exp Region 9'!AK$72</f>
        <v>0</v>
      </c>
      <c r="V3017" s="250">
        <f>'MMA Rev-Exp Region 9'!AL$72</f>
        <v>0</v>
      </c>
      <c r="W3017" s="250">
        <f>'MMA Rev-Exp Region 9'!AM$72</f>
        <v>0</v>
      </c>
    </row>
    <row r="3018" spans="5:23" x14ac:dyDescent="0.3">
      <c r="E3018" s="243">
        <f>Jurat!I$1</f>
        <v>0</v>
      </c>
      <c r="F3018" s="244">
        <f>Jurat!D$33</f>
        <v>0</v>
      </c>
      <c r="G3018" s="219" t="s">
        <v>555</v>
      </c>
      <c r="H3018" s="244">
        <v>42735</v>
      </c>
      <c r="I3018" s="219" t="s">
        <v>494</v>
      </c>
      <c r="J3018" s="219" t="s">
        <v>626</v>
      </c>
      <c r="K3018" s="219" t="s">
        <v>558</v>
      </c>
      <c r="L3018" s="219" t="s">
        <v>6</v>
      </c>
      <c r="M3018" s="236" t="s">
        <v>51</v>
      </c>
      <c r="N3018" s="229" t="s">
        <v>180</v>
      </c>
      <c r="O3018" s="250">
        <f>'MMA Rev-Exp Region 9'!AE$73</f>
        <v>0</v>
      </c>
      <c r="P3018" s="250">
        <f>'MMA Rev-Exp Region 9'!AF$73</f>
        <v>0</v>
      </c>
      <c r="Q3018" s="250">
        <f>'MMA Rev-Exp Region 9'!AG$73</f>
        <v>0</v>
      </c>
      <c r="R3018" s="250">
        <f>'MMA Rev-Exp Region 9'!AH$73</f>
        <v>0</v>
      </c>
      <c r="S3018" s="250">
        <f>'MMA Rev-Exp Region 9'!AI$73</f>
        <v>0</v>
      </c>
      <c r="T3018" s="250">
        <f>'MMA Rev-Exp Region 9'!AJ$73</f>
        <v>0</v>
      </c>
      <c r="U3018" s="250">
        <f>'MMA Rev-Exp Region 9'!AK$73</f>
        <v>0</v>
      </c>
      <c r="V3018" s="250">
        <f>'MMA Rev-Exp Region 9'!AL$73</f>
        <v>0</v>
      </c>
      <c r="W3018" s="250">
        <f>'MMA Rev-Exp Region 9'!AM$73</f>
        <v>0</v>
      </c>
    </row>
    <row r="3019" spans="5:23" x14ac:dyDescent="0.3">
      <c r="E3019" s="243">
        <f>Jurat!I$1</f>
        <v>0</v>
      </c>
      <c r="F3019" s="244">
        <f>Jurat!D$33</f>
        <v>0</v>
      </c>
      <c r="G3019" s="219" t="s">
        <v>555</v>
      </c>
      <c r="H3019" s="244">
        <v>42735</v>
      </c>
      <c r="I3019" s="219" t="s">
        <v>494</v>
      </c>
      <c r="J3019" s="219" t="s">
        <v>626</v>
      </c>
      <c r="K3019" s="219" t="s">
        <v>558</v>
      </c>
      <c r="L3019" s="219" t="s">
        <v>6</v>
      </c>
      <c r="M3019" s="236" t="s">
        <v>181</v>
      </c>
      <c r="N3019" s="229" t="s">
        <v>577</v>
      </c>
      <c r="O3019" s="250">
        <f>'MMA Rev-Exp Region 9'!AE$74</f>
        <v>0</v>
      </c>
      <c r="P3019" s="250">
        <f>'MMA Rev-Exp Region 9'!AF$74</f>
        <v>0</v>
      </c>
      <c r="Q3019" s="250">
        <f>'MMA Rev-Exp Region 9'!AG$74</f>
        <v>0</v>
      </c>
      <c r="R3019" s="250">
        <f>'MMA Rev-Exp Region 9'!AH$74</f>
        <v>0</v>
      </c>
      <c r="S3019" s="250">
        <f>'MMA Rev-Exp Region 9'!AI$74</f>
        <v>0</v>
      </c>
      <c r="T3019" s="250">
        <f>'MMA Rev-Exp Region 9'!AJ$74</f>
        <v>0</v>
      </c>
      <c r="U3019" s="250">
        <f>'MMA Rev-Exp Region 9'!AK$74</f>
        <v>0</v>
      </c>
      <c r="V3019" s="250">
        <f>'MMA Rev-Exp Region 9'!AL$74</f>
        <v>0</v>
      </c>
      <c r="W3019" s="250">
        <f>'MMA Rev-Exp Region 9'!AM$74</f>
        <v>0</v>
      </c>
    </row>
    <row r="3020" spans="5:23" x14ac:dyDescent="0.3">
      <c r="E3020" s="243">
        <f>Jurat!I$1</f>
        <v>0</v>
      </c>
      <c r="F3020" s="244">
        <f>Jurat!D$33</f>
        <v>0</v>
      </c>
      <c r="G3020" s="219" t="s">
        <v>555</v>
      </c>
      <c r="H3020" s="244">
        <v>42735</v>
      </c>
      <c r="I3020" s="219" t="s">
        <v>494</v>
      </c>
      <c r="J3020" s="219" t="s">
        <v>626</v>
      </c>
      <c r="K3020" s="219" t="s">
        <v>558</v>
      </c>
      <c r="L3020" s="219" t="s">
        <v>547</v>
      </c>
      <c r="M3020" s="237" t="s">
        <v>132</v>
      </c>
      <c r="N3020" s="228" t="s">
        <v>36</v>
      </c>
      <c r="O3020" s="250">
        <f>'MMA Rev-Exp Region 9'!AE$80</f>
        <v>0</v>
      </c>
      <c r="P3020" s="250">
        <f>'MMA Rev-Exp Region 9'!AF$80</f>
        <v>0</v>
      </c>
      <c r="Q3020" s="250">
        <f>'MMA Rev-Exp Region 9'!AG$80</f>
        <v>0</v>
      </c>
      <c r="R3020" s="250">
        <f>'MMA Rev-Exp Region 9'!AH$80</f>
        <v>0</v>
      </c>
      <c r="S3020" s="250">
        <f>'MMA Rev-Exp Region 9'!AI$80</f>
        <v>0</v>
      </c>
      <c r="T3020" s="250">
        <f>'MMA Rev-Exp Region 9'!AJ$80</f>
        <v>0</v>
      </c>
      <c r="U3020" s="250">
        <f>'MMA Rev-Exp Region 9'!AK$80</f>
        <v>0</v>
      </c>
      <c r="V3020" s="250">
        <f>'MMA Rev-Exp Region 9'!AL$80</f>
        <v>0</v>
      </c>
      <c r="W3020" s="250">
        <f>'MMA Rev-Exp Region 9'!AM$80</f>
        <v>0</v>
      </c>
    </row>
    <row r="3021" spans="5:23" x14ac:dyDescent="0.3">
      <c r="E3021" s="243">
        <f>Jurat!I$1</f>
        <v>0</v>
      </c>
      <c r="F3021" s="244">
        <f>Jurat!D$33</f>
        <v>0</v>
      </c>
      <c r="G3021" s="219" t="s">
        <v>555</v>
      </c>
      <c r="H3021" s="244">
        <v>42735</v>
      </c>
      <c r="I3021" s="219" t="s">
        <v>494</v>
      </c>
      <c r="J3021" s="219" t="s">
        <v>626</v>
      </c>
      <c r="K3021" s="219" t="s">
        <v>558</v>
      </c>
      <c r="L3021" s="219" t="s">
        <v>547</v>
      </c>
      <c r="M3021" s="237" t="s">
        <v>182</v>
      </c>
      <c r="N3021" s="228" t="s">
        <v>148</v>
      </c>
      <c r="O3021" s="250">
        <f>'MMA Rev-Exp Region 9'!AE$81</f>
        <v>0</v>
      </c>
      <c r="P3021" s="250">
        <f>'MMA Rev-Exp Region 9'!AF$81</f>
        <v>0</v>
      </c>
      <c r="Q3021" s="250">
        <f>'MMA Rev-Exp Region 9'!AG$81</f>
        <v>0</v>
      </c>
      <c r="R3021" s="250">
        <f>'MMA Rev-Exp Region 9'!AH$81</f>
        <v>0</v>
      </c>
      <c r="S3021" s="250">
        <f>'MMA Rev-Exp Region 9'!AI$81</f>
        <v>0</v>
      </c>
      <c r="T3021" s="250">
        <f>'MMA Rev-Exp Region 9'!AJ$81</f>
        <v>0</v>
      </c>
      <c r="U3021" s="250">
        <f>'MMA Rev-Exp Region 9'!AK$81</f>
        <v>0</v>
      </c>
      <c r="V3021" s="250">
        <f>'MMA Rev-Exp Region 9'!AL$81</f>
        <v>0</v>
      </c>
      <c r="W3021" s="250">
        <f>'MMA Rev-Exp Region 9'!AM$81</f>
        <v>0</v>
      </c>
    </row>
    <row r="3022" spans="5:23" x14ac:dyDescent="0.3">
      <c r="E3022" s="243">
        <f>Jurat!I$1</f>
        <v>0</v>
      </c>
      <c r="F3022" s="244">
        <f>Jurat!D$33</f>
        <v>0</v>
      </c>
      <c r="G3022" s="219" t="s">
        <v>555</v>
      </c>
      <c r="H3022" s="244">
        <v>42735</v>
      </c>
      <c r="I3022" s="219" t="s">
        <v>494</v>
      </c>
      <c r="J3022" s="219" t="s">
        <v>626</v>
      </c>
      <c r="K3022" s="219" t="s">
        <v>558</v>
      </c>
      <c r="L3022" s="219" t="s">
        <v>547</v>
      </c>
      <c r="M3022" s="237" t="s">
        <v>184</v>
      </c>
      <c r="N3022" s="228" t="s">
        <v>44</v>
      </c>
      <c r="O3022" s="250">
        <f>'MMA Rev-Exp Region 9'!AE$83</f>
        <v>0</v>
      </c>
      <c r="P3022" s="250">
        <f>'MMA Rev-Exp Region 9'!AF$83</f>
        <v>0</v>
      </c>
      <c r="Q3022" s="250">
        <f>'MMA Rev-Exp Region 9'!AG$83</f>
        <v>0</v>
      </c>
      <c r="R3022" s="250">
        <f>'MMA Rev-Exp Region 9'!AH$83</f>
        <v>0</v>
      </c>
      <c r="S3022" s="250">
        <f>'MMA Rev-Exp Region 9'!AI$83</f>
        <v>0</v>
      </c>
      <c r="T3022" s="250">
        <f>'MMA Rev-Exp Region 9'!AJ$83</f>
        <v>0</v>
      </c>
      <c r="U3022" s="250">
        <f>'MMA Rev-Exp Region 9'!AK$83</f>
        <v>0</v>
      </c>
      <c r="V3022" s="250">
        <f>'MMA Rev-Exp Region 9'!AL$83</f>
        <v>0</v>
      </c>
      <c r="W3022" s="250">
        <f>'MMA Rev-Exp Region 9'!AM$83</f>
        <v>0</v>
      </c>
    </row>
    <row r="3023" spans="5:23" x14ac:dyDescent="0.3">
      <c r="E3023" s="243">
        <f>Jurat!I$1</f>
        <v>0</v>
      </c>
      <c r="F3023" s="244">
        <f>Jurat!D$33</f>
        <v>0</v>
      </c>
      <c r="G3023" s="219" t="s">
        <v>555</v>
      </c>
      <c r="H3023" s="244">
        <v>42735</v>
      </c>
      <c r="I3023" s="219" t="s">
        <v>494</v>
      </c>
      <c r="J3023" s="219" t="s">
        <v>626</v>
      </c>
      <c r="K3023" s="219" t="s">
        <v>558</v>
      </c>
      <c r="L3023" s="219" t="s">
        <v>547</v>
      </c>
      <c r="M3023" s="237" t="s">
        <v>185</v>
      </c>
      <c r="N3023" s="228" t="s">
        <v>427</v>
      </c>
      <c r="O3023" s="250">
        <f>'MMA Rev-Exp Region 9'!AE$84</f>
        <v>0</v>
      </c>
      <c r="P3023" s="250">
        <f>'MMA Rev-Exp Region 9'!AF$84</f>
        <v>0</v>
      </c>
      <c r="Q3023" s="250">
        <f>'MMA Rev-Exp Region 9'!AG$84</f>
        <v>0</v>
      </c>
      <c r="R3023" s="250">
        <f>'MMA Rev-Exp Region 9'!AH$84</f>
        <v>0</v>
      </c>
      <c r="S3023" s="250">
        <f>'MMA Rev-Exp Region 9'!AI$84</f>
        <v>0</v>
      </c>
      <c r="T3023" s="250">
        <f>'MMA Rev-Exp Region 9'!AJ$84</f>
        <v>0</v>
      </c>
      <c r="U3023" s="250">
        <f>'MMA Rev-Exp Region 9'!AK$84</f>
        <v>0</v>
      </c>
      <c r="V3023" s="250">
        <f>'MMA Rev-Exp Region 9'!AL$84</f>
        <v>0</v>
      </c>
      <c r="W3023" s="250">
        <f>'MMA Rev-Exp Region 9'!AM$84</f>
        <v>0</v>
      </c>
    </row>
    <row r="3024" spans="5:23" x14ac:dyDescent="0.3">
      <c r="E3024" s="243">
        <f>Jurat!I$1</f>
        <v>0</v>
      </c>
      <c r="F3024" s="244">
        <f>Jurat!D$33</f>
        <v>0</v>
      </c>
      <c r="G3024" s="219" t="s">
        <v>555</v>
      </c>
      <c r="H3024" s="244">
        <v>42735</v>
      </c>
      <c r="I3024" s="219" t="s">
        <v>494</v>
      </c>
      <c r="J3024" s="219" t="s">
        <v>626</v>
      </c>
      <c r="K3024" s="219" t="s">
        <v>564</v>
      </c>
      <c r="L3024" s="219" t="s">
        <v>549</v>
      </c>
      <c r="M3024" s="236" t="s">
        <v>133</v>
      </c>
      <c r="N3024" s="228" t="s">
        <v>30</v>
      </c>
      <c r="O3024" s="250">
        <f>'MMA Rev-Exp Region 9'!AE$89</f>
        <v>0</v>
      </c>
      <c r="P3024" s="250">
        <v>0</v>
      </c>
      <c r="Q3024" s="250">
        <v>0</v>
      </c>
      <c r="R3024" s="250">
        <v>0</v>
      </c>
      <c r="S3024" s="250">
        <v>0</v>
      </c>
      <c r="T3024" s="250">
        <v>0</v>
      </c>
      <c r="U3024" s="250">
        <v>0</v>
      </c>
      <c r="V3024" s="250">
        <v>0</v>
      </c>
      <c r="W3024" s="250">
        <v>0</v>
      </c>
    </row>
    <row r="3025" spans="5:23" x14ac:dyDescent="0.3">
      <c r="E3025" s="243">
        <f>Jurat!I$1</f>
        <v>0</v>
      </c>
      <c r="F3025" s="244">
        <f>Jurat!D$33</f>
        <v>0</v>
      </c>
      <c r="G3025" s="219" t="s">
        <v>555</v>
      </c>
      <c r="H3025" s="244">
        <v>42735</v>
      </c>
      <c r="I3025" s="219" t="s">
        <v>494</v>
      </c>
      <c r="J3025" s="219" t="s">
        <v>626</v>
      </c>
      <c r="K3025" s="219" t="s">
        <v>564</v>
      </c>
      <c r="L3025" s="219" t="s">
        <v>549</v>
      </c>
      <c r="M3025" s="236" t="s">
        <v>134</v>
      </c>
      <c r="N3025" s="231" t="s">
        <v>109</v>
      </c>
      <c r="O3025" s="250">
        <f>'MMA Rev-Exp Region 9'!AE$90</f>
        <v>0</v>
      </c>
      <c r="P3025" s="250">
        <v>0</v>
      </c>
      <c r="Q3025" s="250">
        <v>0</v>
      </c>
      <c r="R3025" s="250">
        <v>0</v>
      </c>
      <c r="S3025" s="250">
        <v>0</v>
      </c>
      <c r="T3025" s="250">
        <v>0</v>
      </c>
      <c r="U3025" s="250">
        <v>0</v>
      </c>
      <c r="V3025" s="250">
        <v>0</v>
      </c>
      <c r="W3025" s="250">
        <v>0</v>
      </c>
    </row>
    <row r="3026" spans="5:23" x14ac:dyDescent="0.3">
      <c r="E3026" s="243">
        <f>Jurat!I$1</f>
        <v>0</v>
      </c>
      <c r="F3026" s="244">
        <f>Jurat!D$33</f>
        <v>0</v>
      </c>
      <c r="G3026" s="219" t="s">
        <v>555</v>
      </c>
      <c r="H3026" s="244">
        <v>42735</v>
      </c>
      <c r="I3026" s="219" t="s">
        <v>494</v>
      </c>
      <c r="J3026" s="219" t="s">
        <v>626</v>
      </c>
      <c r="K3026" s="219" t="s">
        <v>564</v>
      </c>
      <c r="L3026" s="219" t="s">
        <v>549</v>
      </c>
      <c r="M3026" s="236" t="s">
        <v>135</v>
      </c>
      <c r="N3026" s="228" t="s">
        <v>110</v>
      </c>
      <c r="O3026" s="250">
        <f>'MMA Rev-Exp Region 9'!AE$91</f>
        <v>0</v>
      </c>
      <c r="P3026" s="250">
        <v>0</v>
      </c>
      <c r="Q3026" s="250">
        <v>0</v>
      </c>
      <c r="R3026" s="250">
        <v>0</v>
      </c>
      <c r="S3026" s="250">
        <v>0</v>
      </c>
      <c r="T3026" s="250">
        <v>0</v>
      </c>
      <c r="U3026" s="250">
        <v>0</v>
      </c>
      <c r="V3026" s="250">
        <v>0</v>
      </c>
      <c r="W3026" s="250">
        <v>0</v>
      </c>
    </row>
    <row r="3027" spans="5:23" x14ac:dyDescent="0.3">
      <c r="E3027" s="243">
        <f>Jurat!I$1</f>
        <v>0</v>
      </c>
      <c r="F3027" s="244">
        <f>Jurat!D$33</f>
        <v>0</v>
      </c>
      <c r="G3027" s="219" t="s">
        <v>555</v>
      </c>
      <c r="H3027" s="244">
        <v>42735</v>
      </c>
      <c r="I3027" s="219" t="s">
        <v>494</v>
      </c>
      <c r="J3027" s="219" t="s">
        <v>626</v>
      </c>
      <c r="K3027" s="219" t="s">
        <v>564</v>
      </c>
      <c r="L3027" s="219" t="s">
        <v>549</v>
      </c>
      <c r="M3027" s="239" t="s">
        <v>136</v>
      </c>
      <c r="N3027" s="228" t="s">
        <v>111</v>
      </c>
      <c r="O3027" s="250">
        <f>'MMA Rev-Exp Region 9'!AE$92</f>
        <v>0</v>
      </c>
      <c r="P3027" s="250">
        <v>0</v>
      </c>
      <c r="Q3027" s="250">
        <v>0</v>
      </c>
      <c r="R3027" s="250">
        <v>0</v>
      </c>
      <c r="S3027" s="250">
        <v>0</v>
      </c>
      <c r="T3027" s="250">
        <v>0</v>
      </c>
      <c r="U3027" s="250">
        <v>0</v>
      </c>
      <c r="V3027" s="250">
        <v>0</v>
      </c>
      <c r="W3027" s="250">
        <v>0</v>
      </c>
    </row>
    <row r="3028" spans="5:23" x14ac:dyDescent="0.3">
      <c r="E3028" s="243">
        <f>Jurat!I$1</f>
        <v>0</v>
      </c>
      <c r="F3028" s="244">
        <f>Jurat!D$33</f>
        <v>0</v>
      </c>
      <c r="G3028" s="219" t="s">
        <v>555</v>
      </c>
      <c r="H3028" s="244">
        <v>42735</v>
      </c>
      <c r="I3028" s="219" t="s">
        <v>494</v>
      </c>
      <c r="J3028" s="219" t="s">
        <v>626</v>
      </c>
      <c r="K3028" s="219" t="s">
        <v>564</v>
      </c>
      <c r="L3028" s="219" t="s">
        <v>549</v>
      </c>
      <c r="M3028" s="239" t="s">
        <v>137</v>
      </c>
      <c r="N3028" s="228" t="s">
        <v>112</v>
      </c>
      <c r="O3028" s="250">
        <f>'MMA Rev-Exp Region 9'!AE$93</f>
        <v>0</v>
      </c>
      <c r="P3028" s="250">
        <v>0</v>
      </c>
      <c r="Q3028" s="250">
        <v>0</v>
      </c>
      <c r="R3028" s="250">
        <v>0</v>
      </c>
      <c r="S3028" s="250">
        <v>0</v>
      </c>
      <c r="T3028" s="250">
        <v>0</v>
      </c>
      <c r="U3028" s="250">
        <v>0</v>
      </c>
      <c r="V3028" s="250">
        <v>0</v>
      </c>
      <c r="W3028" s="250">
        <v>0</v>
      </c>
    </row>
    <row r="3029" spans="5:23" x14ac:dyDescent="0.3">
      <c r="E3029" s="243">
        <f>Jurat!I$1</f>
        <v>0</v>
      </c>
      <c r="F3029" s="244">
        <f>Jurat!D$33</f>
        <v>0</v>
      </c>
      <c r="G3029" s="219" t="s">
        <v>555</v>
      </c>
      <c r="H3029" s="244">
        <v>42735</v>
      </c>
      <c r="I3029" s="219" t="s">
        <v>494</v>
      </c>
      <c r="J3029" s="219" t="s">
        <v>626</v>
      </c>
      <c r="K3029" s="219" t="s">
        <v>564</v>
      </c>
      <c r="L3029" s="219" t="s">
        <v>549</v>
      </c>
      <c r="M3029" s="236" t="s">
        <v>138</v>
      </c>
      <c r="N3029" s="231" t="s">
        <v>31</v>
      </c>
      <c r="O3029" s="250">
        <f>'MMA Rev-Exp Region 9'!AE$94</f>
        <v>0</v>
      </c>
      <c r="P3029" s="250">
        <v>0</v>
      </c>
      <c r="Q3029" s="250">
        <v>0</v>
      </c>
      <c r="R3029" s="250">
        <v>0</v>
      </c>
      <c r="S3029" s="250">
        <v>0</v>
      </c>
      <c r="T3029" s="250">
        <v>0</v>
      </c>
      <c r="U3029" s="250">
        <v>0</v>
      </c>
      <c r="V3029" s="250">
        <v>0</v>
      </c>
      <c r="W3029" s="250">
        <v>0</v>
      </c>
    </row>
    <row r="3030" spans="5:23" x14ac:dyDescent="0.3">
      <c r="E3030" s="243">
        <f>Jurat!I$1</f>
        <v>0</v>
      </c>
      <c r="F3030" s="244">
        <f>Jurat!D$33</f>
        <v>0</v>
      </c>
      <c r="G3030" s="219" t="s">
        <v>555</v>
      </c>
      <c r="H3030" s="244">
        <v>42735</v>
      </c>
      <c r="I3030" s="219" t="s">
        <v>494</v>
      </c>
      <c r="J3030" s="219" t="s">
        <v>626</v>
      </c>
      <c r="K3030" s="219" t="s">
        <v>550</v>
      </c>
      <c r="L3030" s="219" t="s">
        <v>550</v>
      </c>
      <c r="M3030" s="237" t="s">
        <v>140</v>
      </c>
      <c r="N3030" s="231" t="s">
        <v>424</v>
      </c>
      <c r="O3030" s="250">
        <f>'MMA Rev-Exp Region 9'!AE$96</f>
        <v>0</v>
      </c>
      <c r="P3030" s="250">
        <v>0</v>
      </c>
      <c r="Q3030" s="250">
        <v>0</v>
      </c>
      <c r="R3030" s="250">
        <v>0</v>
      </c>
      <c r="S3030" s="250">
        <v>0</v>
      </c>
      <c r="T3030" s="250">
        <v>0</v>
      </c>
      <c r="U3030" s="250">
        <v>0</v>
      </c>
      <c r="V3030" s="250">
        <v>0</v>
      </c>
      <c r="W3030" s="250">
        <v>0</v>
      </c>
    </row>
    <row r="3031" spans="5:23" x14ac:dyDescent="0.3">
      <c r="E3031" s="243">
        <f>Jurat!I$1</f>
        <v>0</v>
      </c>
      <c r="F3031" s="244">
        <f>Jurat!D$33</f>
        <v>0</v>
      </c>
      <c r="G3031" s="219" t="s">
        <v>555</v>
      </c>
      <c r="H3031" s="244">
        <v>42735</v>
      </c>
      <c r="I3031" s="219" t="s">
        <v>494</v>
      </c>
      <c r="J3031" s="219" t="s">
        <v>626</v>
      </c>
      <c r="K3031" s="219" t="s">
        <v>550</v>
      </c>
      <c r="L3031" s="219" t="s">
        <v>550</v>
      </c>
      <c r="M3031" s="237" t="s">
        <v>141</v>
      </c>
      <c r="N3031" s="231" t="s">
        <v>417</v>
      </c>
      <c r="O3031" s="250">
        <f>'MMA Rev-Exp Region 9'!AE$97</f>
        <v>0</v>
      </c>
      <c r="P3031" s="250">
        <v>0</v>
      </c>
      <c r="Q3031" s="250">
        <v>0</v>
      </c>
      <c r="R3031" s="250">
        <v>0</v>
      </c>
      <c r="S3031" s="250">
        <v>0</v>
      </c>
      <c r="T3031" s="250">
        <v>0</v>
      </c>
      <c r="U3031" s="250">
        <v>0</v>
      </c>
      <c r="V3031" s="250">
        <v>0</v>
      </c>
      <c r="W3031" s="250">
        <v>0</v>
      </c>
    </row>
    <row r="3032" spans="5:23" ht="28.8" x14ac:dyDescent="0.3">
      <c r="E3032" s="243">
        <f>Jurat!I$1</f>
        <v>0</v>
      </c>
      <c r="F3032" s="244">
        <f>Jurat!D$33</f>
        <v>0</v>
      </c>
      <c r="G3032" s="219" t="s">
        <v>555</v>
      </c>
      <c r="H3032" s="244">
        <v>42735</v>
      </c>
      <c r="I3032" s="219" t="s">
        <v>494</v>
      </c>
      <c r="J3032" s="219" t="s">
        <v>626</v>
      </c>
      <c r="K3032" s="219" t="s">
        <v>550</v>
      </c>
      <c r="L3032" s="219" t="s">
        <v>550</v>
      </c>
      <c r="M3032" s="237" t="s">
        <v>142</v>
      </c>
      <c r="N3032" s="231" t="s">
        <v>197</v>
      </c>
      <c r="O3032" s="250">
        <f>'MMA Rev-Exp Region 9'!AE$98</f>
        <v>0</v>
      </c>
      <c r="P3032" s="250">
        <v>0</v>
      </c>
      <c r="Q3032" s="250">
        <v>0</v>
      </c>
      <c r="R3032" s="250">
        <v>0</v>
      </c>
      <c r="S3032" s="250">
        <v>0</v>
      </c>
      <c r="T3032" s="250">
        <v>0</v>
      </c>
      <c r="U3032" s="250">
        <v>0</v>
      </c>
      <c r="V3032" s="250">
        <v>0</v>
      </c>
      <c r="W3032" s="250">
        <v>0</v>
      </c>
    </row>
    <row r="3033" spans="5:23" x14ac:dyDescent="0.3">
      <c r="E3033" s="243">
        <f>Jurat!I$1</f>
        <v>0</v>
      </c>
      <c r="F3033" s="244">
        <f>Jurat!D$33</f>
        <v>0</v>
      </c>
      <c r="G3033" s="219" t="s">
        <v>555</v>
      </c>
      <c r="H3033" s="244">
        <v>42735</v>
      </c>
      <c r="I3033" s="219" t="s">
        <v>494</v>
      </c>
      <c r="J3033" s="219" t="s">
        <v>627</v>
      </c>
      <c r="K3033" s="234" t="s">
        <v>29</v>
      </c>
      <c r="L3033" s="234" t="s">
        <v>29</v>
      </c>
      <c r="M3033" s="237" t="s">
        <v>325</v>
      </c>
      <c r="N3033" s="231" t="s">
        <v>29</v>
      </c>
      <c r="O3033" s="250">
        <f>'MMA Rev-Exp Region 9'!AE$105</f>
        <v>0</v>
      </c>
      <c r="P3033" s="250">
        <v>0</v>
      </c>
      <c r="Q3033" s="250">
        <v>0</v>
      </c>
      <c r="R3033" s="250">
        <v>0</v>
      </c>
      <c r="S3033" s="250">
        <v>0</v>
      </c>
      <c r="T3033" s="250">
        <v>0</v>
      </c>
      <c r="U3033" s="250">
        <v>0</v>
      </c>
      <c r="V3033" s="250">
        <v>0</v>
      </c>
      <c r="W3033" s="250">
        <v>0</v>
      </c>
    </row>
    <row r="3034" spans="5:23" x14ac:dyDescent="0.3">
      <c r="E3034" s="243">
        <f>Jurat!I$1</f>
        <v>0</v>
      </c>
      <c r="F3034" s="244">
        <f>Jurat!D$33</f>
        <v>0</v>
      </c>
      <c r="G3034" s="219" t="s">
        <v>555</v>
      </c>
      <c r="H3034" s="244">
        <v>42735</v>
      </c>
      <c r="I3034" s="219" t="s">
        <v>494</v>
      </c>
      <c r="J3034" s="219" t="s">
        <v>628</v>
      </c>
      <c r="K3034" s="219" t="s">
        <v>629</v>
      </c>
      <c r="L3034" s="234" t="s">
        <v>629</v>
      </c>
      <c r="M3034" s="238" t="s">
        <v>327</v>
      </c>
      <c r="N3034" s="231" t="s">
        <v>419</v>
      </c>
      <c r="O3034" s="250">
        <f>'MMA Rev-Exp Region 9'!AE$107</f>
        <v>0</v>
      </c>
      <c r="P3034" s="250">
        <v>0</v>
      </c>
      <c r="Q3034" s="250">
        <v>0</v>
      </c>
      <c r="R3034" s="250">
        <v>0</v>
      </c>
      <c r="S3034" s="250">
        <v>0</v>
      </c>
      <c r="T3034" s="250">
        <v>0</v>
      </c>
      <c r="U3034" s="250">
        <v>0</v>
      </c>
      <c r="V3034" s="250">
        <v>0</v>
      </c>
      <c r="W3034" s="250">
        <v>0</v>
      </c>
    </row>
    <row r="3035" spans="5:23" x14ac:dyDescent="0.3">
      <c r="E3035" s="243">
        <f>Jurat!I$1</f>
        <v>0</v>
      </c>
      <c r="F3035" s="244">
        <f>Jurat!D$33</f>
        <v>0</v>
      </c>
      <c r="G3035" s="219" t="s">
        <v>555</v>
      </c>
      <c r="H3035" s="244">
        <v>42735</v>
      </c>
      <c r="I3035" s="219" t="s">
        <v>494</v>
      </c>
      <c r="J3035" s="219" t="s">
        <v>627</v>
      </c>
      <c r="K3035" s="219" t="s">
        <v>630</v>
      </c>
      <c r="L3035" s="234" t="s">
        <v>630</v>
      </c>
      <c r="M3035" s="238" t="s">
        <v>201</v>
      </c>
      <c r="N3035" s="231" t="s">
        <v>421</v>
      </c>
      <c r="O3035" s="250">
        <f>'MMA Rev-Exp Region 9'!AE$108</f>
        <v>0</v>
      </c>
      <c r="P3035" s="250">
        <v>0</v>
      </c>
      <c r="Q3035" s="250">
        <v>0</v>
      </c>
      <c r="R3035" s="250">
        <v>0</v>
      </c>
      <c r="S3035" s="250">
        <v>0</v>
      </c>
      <c r="T3035" s="250">
        <v>0</v>
      </c>
      <c r="U3035" s="250">
        <v>0</v>
      </c>
      <c r="V3035" s="250">
        <v>0</v>
      </c>
      <c r="W3035" s="250">
        <v>0</v>
      </c>
    </row>
    <row r="3036" spans="5:23" x14ac:dyDescent="0.3">
      <c r="E3036" s="243">
        <f>Jurat!I$1</f>
        <v>0</v>
      </c>
      <c r="F3036" s="244">
        <f>Jurat!D$33</f>
        <v>0</v>
      </c>
      <c r="G3036" s="219" t="s">
        <v>555</v>
      </c>
      <c r="H3036" s="244">
        <v>42735</v>
      </c>
      <c r="I3036" s="219" t="s">
        <v>494</v>
      </c>
      <c r="J3036" s="219" t="s">
        <v>627</v>
      </c>
      <c r="K3036" s="219" t="s">
        <v>630</v>
      </c>
      <c r="L3036" s="234" t="s">
        <v>630</v>
      </c>
      <c r="M3036" s="238" t="s">
        <v>202</v>
      </c>
      <c r="N3036" s="231" t="s">
        <v>420</v>
      </c>
      <c r="O3036" s="250">
        <f>'MMA Rev-Exp Region 9'!AE$109</f>
        <v>0</v>
      </c>
      <c r="P3036" s="250">
        <v>0</v>
      </c>
      <c r="Q3036" s="250">
        <v>0</v>
      </c>
      <c r="R3036" s="250">
        <v>0</v>
      </c>
      <c r="S3036" s="250">
        <v>0</v>
      </c>
      <c r="T3036" s="250">
        <v>0</v>
      </c>
      <c r="U3036" s="250">
        <v>0</v>
      </c>
      <c r="V3036" s="250">
        <v>0</v>
      </c>
      <c r="W3036" s="250">
        <v>0</v>
      </c>
    </row>
    <row r="3037" spans="5:23" x14ac:dyDescent="0.3">
      <c r="E3037" s="243">
        <f>Jurat!I$1</f>
        <v>0</v>
      </c>
      <c r="F3037" s="244">
        <f>Jurat!D$33</f>
        <v>0</v>
      </c>
      <c r="G3037" s="219" t="s">
        <v>555</v>
      </c>
      <c r="H3037" s="244">
        <v>42735</v>
      </c>
      <c r="I3037" s="219" t="s">
        <v>494</v>
      </c>
      <c r="J3037" s="219" t="s">
        <v>627</v>
      </c>
      <c r="K3037" s="219" t="s">
        <v>630</v>
      </c>
      <c r="L3037" s="234" t="s">
        <v>630</v>
      </c>
      <c r="M3037" s="238" t="s">
        <v>203</v>
      </c>
      <c r="N3037" s="231" t="s">
        <v>28</v>
      </c>
      <c r="O3037" s="250">
        <f>'MMA Rev-Exp Region 9'!AE$110</f>
        <v>0</v>
      </c>
      <c r="P3037" s="250">
        <v>0</v>
      </c>
      <c r="Q3037" s="250">
        <v>0</v>
      </c>
      <c r="R3037" s="250">
        <v>0</v>
      </c>
      <c r="S3037" s="250">
        <v>0</v>
      </c>
      <c r="T3037" s="250">
        <v>0</v>
      </c>
      <c r="U3037" s="250">
        <v>0</v>
      </c>
      <c r="V3037" s="250">
        <v>0</v>
      </c>
      <c r="W3037" s="250">
        <v>0</v>
      </c>
    </row>
    <row r="3038" spans="5:23" x14ac:dyDescent="0.3">
      <c r="E3038" s="243">
        <f>Jurat!I$1</f>
        <v>0</v>
      </c>
      <c r="F3038" s="244">
        <f>Jurat!D$33</f>
        <v>0</v>
      </c>
      <c r="G3038" s="219" t="s">
        <v>555</v>
      </c>
      <c r="H3038" s="244">
        <v>42735</v>
      </c>
      <c r="I3038" s="219" t="s">
        <v>494</v>
      </c>
      <c r="J3038" s="219" t="s">
        <v>627</v>
      </c>
      <c r="K3038" s="219" t="s">
        <v>630</v>
      </c>
      <c r="L3038" s="234" t="s">
        <v>630</v>
      </c>
      <c r="M3038" s="238" t="s">
        <v>204</v>
      </c>
      <c r="N3038" s="231" t="s">
        <v>205</v>
      </c>
      <c r="O3038" s="250">
        <f>'MMA Rev-Exp Region 9'!AE$111</f>
        <v>0</v>
      </c>
      <c r="P3038" s="250">
        <v>0</v>
      </c>
      <c r="Q3038" s="250">
        <v>0</v>
      </c>
      <c r="R3038" s="250">
        <v>0</v>
      </c>
      <c r="S3038" s="250">
        <v>0</v>
      </c>
      <c r="T3038" s="250">
        <v>0</v>
      </c>
      <c r="U3038" s="250">
        <v>0</v>
      </c>
      <c r="V3038" s="250">
        <v>0</v>
      </c>
      <c r="W3038" s="250">
        <v>0</v>
      </c>
    </row>
    <row r="3039" spans="5:23" ht="28.8" x14ac:dyDescent="0.3">
      <c r="E3039" s="243">
        <f>Jurat!I$1</f>
        <v>0</v>
      </c>
      <c r="F3039" s="244">
        <f>Jurat!D$33</f>
        <v>0</v>
      </c>
      <c r="G3039" s="219" t="s">
        <v>555</v>
      </c>
      <c r="H3039" s="244">
        <v>42735</v>
      </c>
      <c r="I3039" s="219" t="s">
        <v>494</v>
      </c>
      <c r="J3039" s="219" t="s">
        <v>627</v>
      </c>
      <c r="K3039" s="219" t="s">
        <v>29</v>
      </c>
      <c r="L3039" s="234" t="s">
        <v>29</v>
      </c>
      <c r="M3039" s="238" t="s">
        <v>207</v>
      </c>
      <c r="N3039" s="231" t="s">
        <v>422</v>
      </c>
      <c r="O3039" s="250">
        <f>'MMA Rev-Exp Region 9'!AE$113</f>
        <v>0</v>
      </c>
      <c r="P3039" s="250">
        <v>0</v>
      </c>
      <c r="Q3039" s="250">
        <v>0</v>
      </c>
      <c r="R3039" s="250">
        <v>0</v>
      </c>
      <c r="S3039" s="250">
        <v>0</v>
      </c>
      <c r="T3039" s="250">
        <v>0</v>
      </c>
      <c r="U3039" s="250">
        <v>0</v>
      </c>
      <c r="V3039" s="250">
        <v>0</v>
      </c>
      <c r="W3039" s="250">
        <v>0</v>
      </c>
    </row>
    <row r="3040" spans="5:23" x14ac:dyDescent="0.3">
      <c r="E3040" s="243">
        <f>Jurat!I$1</f>
        <v>0</v>
      </c>
      <c r="F3040" s="244">
        <f>Jurat!D$33</f>
        <v>0</v>
      </c>
      <c r="G3040" s="219" t="s">
        <v>555</v>
      </c>
      <c r="H3040" s="244">
        <v>42735</v>
      </c>
      <c r="I3040" s="219" t="s">
        <v>494</v>
      </c>
      <c r="J3040" s="219" t="s">
        <v>628</v>
      </c>
      <c r="K3040" s="219" t="s">
        <v>629</v>
      </c>
      <c r="L3040" s="234" t="s">
        <v>629</v>
      </c>
      <c r="M3040" s="238" t="s">
        <v>208</v>
      </c>
      <c r="N3040" s="231" t="s">
        <v>209</v>
      </c>
      <c r="O3040" s="250">
        <f>'MMA Rev-Exp Region 9'!AE$114</f>
        <v>0</v>
      </c>
      <c r="P3040" s="250">
        <v>0</v>
      </c>
      <c r="Q3040" s="250">
        <v>0</v>
      </c>
      <c r="R3040" s="250">
        <v>0</v>
      </c>
      <c r="S3040" s="250">
        <v>0</v>
      </c>
      <c r="T3040" s="250">
        <v>0</v>
      </c>
      <c r="U3040" s="250">
        <v>0</v>
      </c>
      <c r="V3040" s="250">
        <v>0</v>
      </c>
      <c r="W3040" s="250">
        <v>0</v>
      </c>
    </row>
    <row r="3041" spans="5:23" x14ac:dyDescent="0.3">
      <c r="E3041" s="243">
        <f>Jurat!I$1</f>
        <v>0</v>
      </c>
      <c r="F3041" s="244">
        <f>Jurat!D$33</f>
        <v>0</v>
      </c>
      <c r="G3041" s="219" t="s">
        <v>555</v>
      </c>
      <c r="H3041" s="244">
        <v>42735</v>
      </c>
      <c r="I3041" s="219" t="s">
        <v>494</v>
      </c>
      <c r="J3041" s="219" t="s">
        <v>627</v>
      </c>
      <c r="K3041" s="219" t="s">
        <v>29</v>
      </c>
      <c r="L3041" s="234" t="s">
        <v>29</v>
      </c>
      <c r="M3041" s="238" t="s">
        <v>211</v>
      </c>
      <c r="N3041" s="231" t="s">
        <v>212</v>
      </c>
      <c r="O3041" s="250">
        <f>'MMA Rev-Exp Region 9'!AE$115</f>
        <v>0</v>
      </c>
      <c r="P3041" s="250">
        <v>0</v>
      </c>
      <c r="Q3041" s="250">
        <v>0</v>
      </c>
      <c r="R3041" s="250">
        <v>0</v>
      </c>
      <c r="S3041" s="250">
        <v>0</v>
      </c>
      <c r="T3041" s="250">
        <v>0</v>
      </c>
      <c r="U3041" s="250">
        <v>0</v>
      </c>
      <c r="V3041" s="250">
        <v>0</v>
      </c>
      <c r="W3041" s="250">
        <v>0</v>
      </c>
    </row>
    <row r="3042" spans="5:23" x14ac:dyDescent="0.3">
      <c r="E3042" s="243">
        <f>Jurat!I$1</f>
        <v>0</v>
      </c>
      <c r="F3042" s="244">
        <f>Jurat!D$33</f>
        <v>0</v>
      </c>
      <c r="G3042" s="219" t="s">
        <v>552</v>
      </c>
      <c r="H3042" s="244">
        <v>42460</v>
      </c>
      <c r="I3042" s="219" t="s">
        <v>495</v>
      </c>
      <c r="J3042" s="219" t="s">
        <v>545</v>
      </c>
      <c r="K3042" s="219" t="s">
        <v>545</v>
      </c>
      <c r="L3042" s="219" t="s">
        <v>545</v>
      </c>
      <c r="M3042" s="219"/>
      <c r="N3042" s="224" t="s">
        <v>545</v>
      </c>
      <c r="O3042" s="250">
        <f>'MMA Rev-Exp Region 10'!D$9</f>
        <v>0</v>
      </c>
      <c r="P3042" s="250">
        <f>'MMA Rev-Exp Region 10'!E$9</f>
        <v>0</v>
      </c>
      <c r="Q3042" s="250">
        <f>'MMA Rev-Exp Region 10'!F$9</f>
        <v>0</v>
      </c>
      <c r="R3042" s="250">
        <f>'MMA Rev-Exp Region 10'!G$9</f>
        <v>0</v>
      </c>
      <c r="S3042" s="250">
        <f>'MMA Rev-Exp Region 10'!H$9</f>
        <v>0</v>
      </c>
      <c r="T3042" s="250">
        <f>'MMA Rev-Exp Region 10'!I$9</f>
        <v>0</v>
      </c>
      <c r="U3042" s="250">
        <f>'MMA Rev-Exp Region 10'!J$9</f>
        <v>0</v>
      </c>
      <c r="V3042" s="250">
        <f>'MMA Rev-Exp Region 10'!K$9</f>
        <v>0</v>
      </c>
      <c r="W3042" s="250">
        <f>'MMA Rev-Exp Region 10'!L$9</f>
        <v>0</v>
      </c>
    </row>
    <row r="3043" spans="5:23" x14ac:dyDescent="0.3">
      <c r="E3043" s="243">
        <f>Jurat!I$1</f>
        <v>0</v>
      </c>
      <c r="F3043" s="244">
        <f>Jurat!D$33</f>
        <v>0</v>
      </c>
      <c r="G3043" s="219" t="s">
        <v>552</v>
      </c>
      <c r="H3043" s="244">
        <v>42460</v>
      </c>
      <c r="I3043" s="219" t="s">
        <v>495</v>
      </c>
      <c r="J3043" s="219" t="s">
        <v>625</v>
      </c>
      <c r="K3043" s="219" t="s">
        <v>13</v>
      </c>
      <c r="L3043" s="219" t="s">
        <v>13</v>
      </c>
      <c r="M3043" s="235">
        <v>1.1000000000000001</v>
      </c>
      <c r="N3043" s="225" t="s">
        <v>13</v>
      </c>
      <c r="O3043" s="250">
        <f>'MMA Rev-Exp Region 10'!D$11</f>
        <v>0</v>
      </c>
      <c r="P3043" s="250">
        <f>'MMA Rev-Exp Region 10'!E$11</f>
        <v>0</v>
      </c>
      <c r="Q3043" s="250">
        <f>'MMA Rev-Exp Region 10'!F$11</f>
        <v>0</v>
      </c>
      <c r="R3043" s="250">
        <f>'MMA Rev-Exp Region 10'!G$11</f>
        <v>0</v>
      </c>
      <c r="S3043" s="250">
        <f>'MMA Rev-Exp Region 10'!H$11</f>
        <v>0</v>
      </c>
      <c r="T3043" s="250">
        <f>'MMA Rev-Exp Region 10'!I$11</f>
        <v>0</v>
      </c>
      <c r="U3043" s="250">
        <f>'MMA Rev-Exp Region 10'!J$11</f>
        <v>0</v>
      </c>
      <c r="V3043" s="250">
        <f>'MMA Rev-Exp Region 10'!K$11</f>
        <v>0</v>
      </c>
      <c r="W3043" s="250">
        <f>'MMA Rev-Exp Region 10'!L$11</f>
        <v>0</v>
      </c>
    </row>
    <row r="3044" spans="5:23" x14ac:dyDescent="0.3">
      <c r="E3044" s="243">
        <f>Jurat!I$1</f>
        <v>0</v>
      </c>
      <c r="F3044" s="244">
        <f>Jurat!D$33</f>
        <v>0</v>
      </c>
      <c r="G3044" s="219" t="s">
        <v>552</v>
      </c>
      <c r="H3044" s="244">
        <v>42460</v>
      </c>
      <c r="I3044" s="219" t="s">
        <v>495</v>
      </c>
      <c r="J3044" s="219" t="s">
        <v>625</v>
      </c>
      <c r="K3044" s="219" t="s">
        <v>631</v>
      </c>
      <c r="L3044" s="219" t="s">
        <v>632</v>
      </c>
      <c r="M3044" s="236">
        <v>1.2</v>
      </c>
      <c r="N3044" s="228" t="s">
        <v>19</v>
      </c>
      <c r="O3044" s="250">
        <f>'MMA Rev-Exp Region 10'!D$12</f>
        <v>0</v>
      </c>
      <c r="P3044" s="250">
        <f>'MMA Rev-Exp Region 10'!E$12</f>
        <v>0</v>
      </c>
      <c r="Q3044" s="250">
        <f>'MMA Rev-Exp Region 10'!F$12</f>
        <v>0</v>
      </c>
      <c r="R3044" s="250">
        <f>'MMA Rev-Exp Region 10'!G$12</f>
        <v>0</v>
      </c>
      <c r="S3044" s="250">
        <f>'MMA Rev-Exp Region 10'!H$12</f>
        <v>0</v>
      </c>
      <c r="T3044" s="250">
        <f>'MMA Rev-Exp Region 10'!I$12</f>
        <v>0</v>
      </c>
      <c r="U3044" s="250">
        <f>'MMA Rev-Exp Region 10'!J$12</f>
        <v>0</v>
      </c>
      <c r="V3044" s="250">
        <f>'MMA Rev-Exp Region 10'!K$12</f>
        <v>0</v>
      </c>
      <c r="W3044" s="250">
        <f>'MMA Rev-Exp Region 10'!L$12</f>
        <v>0</v>
      </c>
    </row>
    <row r="3045" spans="5:23" x14ac:dyDescent="0.3">
      <c r="E3045" s="243">
        <f>Jurat!I$1</f>
        <v>0</v>
      </c>
      <c r="F3045" s="244">
        <f>Jurat!D$33</f>
        <v>0</v>
      </c>
      <c r="G3045" s="219" t="s">
        <v>552</v>
      </c>
      <c r="H3045" s="244">
        <v>42460</v>
      </c>
      <c r="I3045" s="219" t="s">
        <v>495</v>
      </c>
      <c r="J3045" s="219" t="s">
        <v>625</v>
      </c>
      <c r="K3045" s="219" t="s">
        <v>631</v>
      </c>
      <c r="L3045" s="219" t="s">
        <v>633</v>
      </c>
      <c r="M3045" s="236" t="s">
        <v>70</v>
      </c>
      <c r="N3045" s="228" t="s">
        <v>449</v>
      </c>
      <c r="O3045" s="250">
        <f>'MMA Rev-Exp Region 10'!D$13</f>
        <v>0</v>
      </c>
      <c r="P3045" s="250">
        <f>'MMA Rev-Exp Region 10'!E$13</f>
        <v>0</v>
      </c>
      <c r="Q3045" s="250">
        <f>'MMA Rev-Exp Region 10'!F$13</f>
        <v>0</v>
      </c>
      <c r="R3045" s="250">
        <f>'MMA Rev-Exp Region 10'!G$13</f>
        <v>0</v>
      </c>
      <c r="S3045" s="250">
        <f>'MMA Rev-Exp Region 10'!H$13</f>
        <v>0</v>
      </c>
      <c r="T3045" s="250">
        <f>'MMA Rev-Exp Region 10'!I$13</f>
        <v>0</v>
      </c>
      <c r="U3045" s="250">
        <f>'MMA Rev-Exp Region 10'!J$13</f>
        <v>0</v>
      </c>
      <c r="V3045" s="250">
        <f>'MMA Rev-Exp Region 10'!K$13</f>
        <v>0</v>
      </c>
      <c r="W3045" s="250">
        <f>'MMA Rev-Exp Region 10'!L$13</f>
        <v>0</v>
      </c>
    </row>
    <row r="3046" spans="5:23" x14ac:dyDescent="0.3">
      <c r="E3046" s="243">
        <f>Jurat!I$1</f>
        <v>0</v>
      </c>
      <c r="F3046" s="244">
        <f>Jurat!D$33</f>
        <v>0</v>
      </c>
      <c r="G3046" s="219" t="s">
        <v>552</v>
      </c>
      <c r="H3046" s="244">
        <v>42460</v>
      </c>
      <c r="I3046" s="219" t="s">
        <v>495</v>
      </c>
      <c r="J3046" s="219" t="s">
        <v>625</v>
      </c>
      <c r="K3046" s="219" t="s">
        <v>631</v>
      </c>
      <c r="L3046" s="219" t="s">
        <v>634</v>
      </c>
      <c r="M3046" s="236" t="s">
        <v>71</v>
      </c>
      <c r="N3046" s="228" t="s">
        <v>160</v>
      </c>
      <c r="O3046" s="250">
        <f>'MMA Rev-Exp Region 10'!D$14</f>
        <v>0</v>
      </c>
      <c r="P3046" s="250">
        <f>'MMA Rev-Exp Region 10'!E$14</f>
        <v>0</v>
      </c>
      <c r="Q3046" s="250">
        <f>'MMA Rev-Exp Region 10'!F$14</f>
        <v>0</v>
      </c>
      <c r="R3046" s="250">
        <f>'MMA Rev-Exp Region 10'!G$14</f>
        <v>0</v>
      </c>
      <c r="S3046" s="250">
        <f>'MMA Rev-Exp Region 10'!H$14</f>
        <v>0</v>
      </c>
      <c r="T3046" s="250">
        <f>'MMA Rev-Exp Region 10'!I$14</f>
        <v>0</v>
      </c>
      <c r="U3046" s="250">
        <f>'MMA Rev-Exp Region 10'!J$14</f>
        <v>0</v>
      </c>
      <c r="V3046" s="250">
        <f>'MMA Rev-Exp Region 10'!K$14</f>
        <v>0</v>
      </c>
      <c r="W3046" s="250">
        <f>'MMA Rev-Exp Region 10'!L$14</f>
        <v>0</v>
      </c>
    </row>
    <row r="3047" spans="5:23" x14ac:dyDescent="0.3">
      <c r="E3047" s="243">
        <f>Jurat!I$1</f>
        <v>0</v>
      </c>
      <c r="F3047" s="244">
        <f>Jurat!D$33</f>
        <v>0</v>
      </c>
      <c r="G3047" s="219" t="s">
        <v>552</v>
      </c>
      <c r="H3047" s="244">
        <v>42460</v>
      </c>
      <c r="I3047" s="219" t="s">
        <v>495</v>
      </c>
      <c r="J3047" s="219" t="s">
        <v>625</v>
      </c>
      <c r="K3047" s="219" t="s">
        <v>14</v>
      </c>
      <c r="L3047" s="219" t="s">
        <v>635</v>
      </c>
      <c r="M3047" s="236" t="s">
        <v>104</v>
      </c>
      <c r="N3047" s="228" t="s">
        <v>161</v>
      </c>
      <c r="O3047" s="250">
        <f>'MMA Rev-Exp Region 10'!D$15</f>
        <v>0</v>
      </c>
      <c r="P3047" s="250">
        <f>'MMA Rev-Exp Region 10'!E$15</f>
        <v>0</v>
      </c>
      <c r="Q3047" s="250">
        <f>'MMA Rev-Exp Region 10'!F$15</f>
        <v>0</v>
      </c>
      <c r="R3047" s="250">
        <f>'MMA Rev-Exp Region 10'!G$15</f>
        <v>0</v>
      </c>
      <c r="S3047" s="250">
        <f>'MMA Rev-Exp Region 10'!H$15</f>
        <v>0</v>
      </c>
      <c r="T3047" s="250">
        <f>'MMA Rev-Exp Region 10'!I$15</f>
        <v>0</v>
      </c>
      <c r="U3047" s="250">
        <f>'MMA Rev-Exp Region 10'!J$15</f>
        <v>0</v>
      </c>
      <c r="V3047" s="250">
        <f>'MMA Rev-Exp Region 10'!K$15</f>
        <v>0</v>
      </c>
      <c r="W3047" s="250">
        <f>'MMA Rev-Exp Region 10'!L$15</f>
        <v>0</v>
      </c>
    </row>
    <row r="3048" spans="5:23" x14ac:dyDescent="0.3">
      <c r="E3048" s="243">
        <f>Jurat!I$1</f>
        <v>0</v>
      </c>
      <c r="F3048" s="244">
        <f>Jurat!D$33</f>
        <v>0</v>
      </c>
      <c r="G3048" s="219" t="s">
        <v>552</v>
      </c>
      <c r="H3048" s="244">
        <v>42460</v>
      </c>
      <c r="I3048" s="219" t="s">
        <v>495</v>
      </c>
      <c r="J3048" s="219" t="s">
        <v>625</v>
      </c>
      <c r="K3048" s="219" t="s">
        <v>14</v>
      </c>
      <c r="L3048" s="219" t="s">
        <v>14</v>
      </c>
      <c r="M3048" s="236" t="s">
        <v>39</v>
      </c>
      <c r="N3048" s="228" t="s">
        <v>14</v>
      </c>
      <c r="O3048" s="250">
        <f>'MMA Rev-Exp Region 10'!D$16</f>
        <v>0</v>
      </c>
      <c r="P3048" s="250">
        <f>'MMA Rev-Exp Region 10'!E$16</f>
        <v>0</v>
      </c>
      <c r="Q3048" s="250">
        <f>'MMA Rev-Exp Region 10'!F$16</f>
        <v>0</v>
      </c>
      <c r="R3048" s="250">
        <f>'MMA Rev-Exp Region 10'!G$16</f>
        <v>0</v>
      </c>
      <c r="S3048" s="250">
        <f>'MMA Rev-Exp Region 10'!H$16</f>
        <v>0</v>
      </c>
      <c r="T3048" s="250">
        <f>'MMA Rev-Exp Region 10'!I$16</f>
        <v>0</v>
      </c>
      <c r="U3048" s="250">
        <f>'MMA Rev-Exp Region 10'!J$16</f>
        <v>0</v>
      </c>
      <c r="V3048" s="250">
        <f>'MMA Rev-Exp Region 10'!K$16</f>
        <v>0</v>
      </c>
      <c r="W3048" s="250">
        <f>'MMA Rev-Exp Region 10'!L$16</f>
        <v>0</v>
      </c>
    </row>
    <row r="3049" spans="5:23" x14ac:dyDescent="0.3">
      <c r="E3049" s="243">
        <f>Jurat!I$1</f>
        <v>0</v>
      </c>
      <c r="F3049" s="244">
        <f>Jurat!D$33</f>
        <v>0</v>
      </c>
      <c r="G3049" s="219" t="s">
        <v>552</v>
      </c>
      <c r="H3049" s="244">
        <v>42460</v>
      </c>
      <c r="I3049" s="219" t="s">
        <v>495</v>
      </c>
      <c r="J3049" s="219" t="s">
        <v>626</v>
      </c>
      <c r="K3049" s="219" t="s">
        <v>558</v>
      </c>
      <c r="L3049" s="219" t="s">
        <v>0</v>
      </c>
      <c r="M3049" s="236">
        <v>2.1</v>
      </c>
      <c r="N3049" s="228" t="s">
        <v>162</v>
      </c>
      <c r="O3049" s="250">
        <f>'MMA Rev-Exp Region 10'!D$20</f>
        <v>0</v>
      </c>
      <c r="P3049" s="250">
        <f>'MMA Rev-Exp Region 10'!E$20</f>
        <v>0</v>
      </c>
      <c r="Q3049" s="250">
        <f>'MMA Rev-Exp Region 10'!F$20</f>
        <v>0</v>
      </c>
      <c r="R3049" s="250">
        <f>'MMA Rev-Exp Region 10'!G$20</f>
        <v>0</v>
      </c>
      <c r="S3049" s="250">
        <f>'MMA Rev-Exp Region 10'!H$20</f>
        <v>0</v>
      </c>
      <c r="T3049" s="250">
        <f>'MMA Rev-Exp Region 10'!I$20</f>
        <v>0</v>
      </c>
      <c r="U3049" s="250">
        <f>'MMA Rev-Exp Region 10'!J$20</f>
        <v>0</v>
      </c>
      <c r="V3049" s="250">
        <f>'MMA Rev-Exp Region 10'!K$20</f>
        <v>0</v>
      </c>
      <c r="W3049" s="250">
        <f>'MMA Rev-Exp Region 10'!L$20</f>
        <v>0</v>
      </c>
    </row>
    <row r="3050" spans="5:23" x14ac:dyDescent="0.3">
      <c r="E3050" s="243">
        <f>Jurat!I$1</f>
        <v>0</v>
      </c>
      <c r="F3050" s="244">
        <f>Jurat!D$33</f>
        <v>0</v>
      </c>
      <c r="G3050" s="219" t="s">
        <v>552</v>
      </c>
      <c r="H3050" s="244">
        <v>42460</v>
      </c>
      <c r="I3050" s="219" t="s">
        <v>495</v>
      </c>
      <c r="J3050" s="219" t="s">
        <v>626</v>
      </c>
      <c r="K3050" s="219" t="s">
        <v>558</v>
      </c>
      <c r="L3050" s="219" t="s">
        <v>0</v>
      </c>
      <c r="M3050" s="236">
        <v>2.2000000000000002</v>
      </c>
      <c r="N3050" s="228" t="s">
        <v>163</v>
      </c>
      <c r="O3050" s="250">
        <f>'MMA Rev-Exp Region 10'!D$21</f>
        <v>0</v>
      </c>
      <c r="P3050" s="250">
        <f>'MMA Rev-Exp Region 10'!E$21</f>
        <v>0</v>
      </c>
      <c r="Q3050" s="250">
        <f>'MMA Rev-Exp Region 10'!F$21</f>
        <v>0</v>
      </c>
      <c r="R3050" s="250">
        <f>'MMA Rev-Exp Region 10'!G$21</f>
        <v>0</v>
      </c>
      <c r="S3050" s="250">
        <f>'MMA Rev-Exp Region 10'!H$21</f>
        <v>0</v>
      </c>
      <c r="T3050" s="250">
        <f>'MMA Rev-Exp Region 10'!I$21</f>
        <v>0</v>
      </c>
      <c r="U3050" s="250">
        <f>'MMA Rev-Exp Region 10'!J$21</f>
        <v>0</v>
      </c>
      <c r="V3050" s="250">
        <f>'MMA Rev-Exp Region 10'!K$21</f>
        <v>0</v>
      </c>
      <c r="W3050" s="250">
        <f>'MMA Rev-Exp Region 10'!L$21</f>
        <v>0</v>
      </c>
    </row>
    <row r="3051" spans="5:23" x14ac:dyDescent="0.3">
      <c r="E3051" s="243">
        <f>Jurat!I$1</f>
        <v>0</v>
      </c>
      <c r="F3051" s="244">
        <f>Jurat!D$33</f>
        <v>0</v>
      </c>
      <c r="G3051" s="219" t="s">
        <v>552</v>
      </c>
      <c r="H3051" s="244">
        <v>42460</v>
      </c>
      <c r="I3051" s="219" t="s">
        <v>495</v>
      </c>
      <c r="J3051" s="219" t="s">
        <v>626</v>
      </c>
      <c r="K3051" s="219" t="s">
        <v>558</v>
      </c>
      <c r="L3051" s="219" t="s">
        <v>0</v>
      </c>
      <c r="M3051" s="236">
        <v>2.2999999999999998</v>
      </c>
      <c r="N3051" s="228" t="s">
        <v>164</v>
      </c>
      <c r="O3051" s="250">
        <f>'MMA Rev-Exp Region 10'!D$22</f>
        <v>0</v>
      </c>
      <c r="P3051" s="250">
        <f>'MMA Rev-Exp Region 10'!E$22</f>
        <v>0</v>
      </c>
      <c r="Q3051" s="250">
        <f>'MMA Rev-Exp Region 10'!F$22</f>
        <v>0</v>
      </c>
      <c r="R3051" s="250">
        <f>'MMA Rev-Exp Region 10'!G$22</f>
        <v>0</v>
      </c>
      <c r="S3051" s="250">
        <f>'MMA Rev-Exp Region 10'!H$22</f>
        <v>0</v>
      </c>
      <c r="T3051" s="250">
        <f>'MMA Rev-Exp Region 10'!I$22</f>
        <v>0</v>
      </c>
      <c r="U3051" s="250">
        <f>'MMA Rev-Exp Region 10'!J$22</f>
        <v>0</v>
      </c>
      <c r="V3051" s="250">
        <f>'MMA Rev-Exp Region 10'!K$22</f>
        <v>0</v>
      </c>
      <c r="W3051" s="250">
        <f>'MMA Rev-Exp Region 10'!L$22</f>
        <v>0</v>
      </c>
    </row>
    <row r="3052" spans="5:23" x14ac:dyDescent="0.3">
      <c r="E3052" s="243">
        <f>Jurat!I$1</f>
        <v>0</v>
      </c>
      <c r="F3052" s="244">
        <f>Jurat!D$33</f>
        <v>0</v>
      </c>
      <c r="G3052" s="219" t="s">
        <v>552</v>
      </c>
      <c r="H3052" s="244">
        <v>42460</v>
      </c>
      <c r="I3052" s="219" t="s">
        <v>495</v>
      </c>
      <c r="J3052" s="219" t="s">
        <v>626</v>
      </c>
      <c r="K3052" s="219" t="s">
        <v>558</v>
      </c>
      <c r="L3052" s="219" t="s">
        <v>0</v>
      </c>
      <c r="M3052" s="236">
        <v>2.4</v>
      </c>
      <c r="N3052" s="228" t="s">
        <v>165</v>
      </c>
      <c r="O3052" s="250">
        <f>'MMA Rev-Exp Region 10'!D$23</f>
        <v>0</v>
      </c>
      <c r="P3052" s="250">
        <f>'MMA Rev-Exp Region 10'!E$23</f>
        <v>0</v>
      </c>
      <c r="Q3052" s="250">
        <f>'MMA Rev-Exp Region 10'!F$23</f>
        <v>0</v>
      </c>
      <c r="R3052" s="250">
        <f>'MMA Rev-Exp Region 10'!G$23</f>
        <v>0</v>
      </c>
      <c r="S3052" s="250">
        <f>'MMA Rev-Exp Region 10'!H$23</f>
        <v>0</v>
      </c>
      <c r="T3052" s="250">
        <f>'MMA Rev-Exp Region 10'!I$23</f>
        <v>0</v>
      </c>
      <c r="U3052" s="250">
        <f>'MMA Rev-Exp Region 10'!J$23</f>
        <v>0</v>
      </c>
      <c r="V3052" s="250">
        <f>'MMA Rev-Exp Region 10'!K$23</f>
        <v>0</v>
      </c>
      <c r="W3052" s="250">
        <f>'MMA Rev-Exp Region 10'!L$23</f>
        <v>0</v>
      </c>
    </row>
    <row r="3053" spans="5:23" ht="28.8" x14ac:dyDescent="0.3">
      <c r="E3053" s="243">
        <f>Jurat!I$1</f>
        <v>0</v>
      </c>
      <c r="F3053" s="244">
        <f>Jurat!D$33</f>
        <v>0</v>
      </c>
      <c r="G3053" s="219" t="s">
        <v>552</v>
      </c>
      <c r="H3053" s="244">
        <v>42460</v>
      </c>
      <c r="I3053" s="219" t="s">
        <v>495</v>
      </c>
      <c r="J3053" s="219" t="s">
        <v>626</v>
      </c>
      <c r="K3053" s="219" t="s">
        <v>558</v>
      </c>
      <c r="L3053" s="219" t="s">
        <v>0</v>
      </c>
      <c r="M3053" s="236">
        <v>2.5</v>
      </c>
      <c r="N3053" s="228" t="s">
        <v>166</v>
      </c>
      <c r="O3053" s="250">
        <f>'MMA Rev-Exp Region 10'!D$24</f>
        <v>0</v>
      </c>
      <c r="P3053" s="250">
        <f>'MMA Rev-Exp Region 10'!E$24</f>
        <v>0</v>
      </c>
      <c r="Q3053" s="250">
        <f>'MMA Rev-Exp Region 10'!F$24</f>
        <v>0</v>
      </c>
      <c r="R3053" s="250">
        <f>'MMA Rev-Exp Region 10'!G$24</f>
        <v>0</v>
      </c>
      <c r="S3053" s="250">
        <f>'MMA Rev-Exp Region 10'!H$24</f>
        <v>0</v>
      </c>
      <c r="T3053" s="250">
        <f>'MMA Rev-Exp Region 10'!I$24</f>
        <v>0</v>
      </c>
      <c r="U3053" s="250">
        <f>'MMA Rev-Exp Region 10'!J$24</f>
        <v>0</v>
      </c>
      <c r="V3053" s="250">
        <f>'MMA Rev-Exp Region 10'!K$24</f>
        <v>0</v>
      </c>
      <c r="W3053" s="250">
        <f>'MMA Rev-Exp Region 10'!L$24</f>
        <v>0</v>
      </c>
    </row>
    <row r="3054" spans="5:23" x14ac:dyDescent="0.3">
      <c r="E3054" s="243">
        <f>Jurat!I$1</f>
        <v>0</v>
      </c>
      <c r="F3054" s="244">
        <f>Jurat!D$33</f>
        <v>0</v>
      </c>
      <c r="G3054" s="219" t="s">
        <v>552</v>
      </c>
      <c r="H3054" s="244">
        <v>42460</v>
      </c>
      <c r="I3054" s="219" t="s">
        <v>495</v>
      </c>
      <c r="J3054" s="219" t="s">
        <v>626</v>
      </c>
      <c r="K3054" s="219" t="s">
        <v>558</v>
      </c>
      <c r="L3054" s="219" t="s">
        <v>0</v>
      </c>
      <c r="M3054" s="236" t="s">
        <v>108</v>
      </c>
      <c r="N3054" s="228" t="s">
        <v>7</v>
      </c>
      <c r="O3054" s="250">
        <f>'MMA Rev-Exp Region 10'!D$25</f>
        <v>0</v>
      </c>
      <c r="P3054" s="250">
        <f>'MMA Rev-Exp Region 10'!E$25</f>
        <v>0</v>
      </c>
      <c r="Q3054" s="250">
        <f>'MMA Rev-Exp Region 10'!F$25</f>
        <v>0</v>
      </c>
      <c r="R3054" s="250">
        <f>'MMA Rev-Exp Region 10'!G$25</f>
        <v>0</v>
      </c>
      <c r="S3054" s="250">
        <f>'MMA Rev-Exp Region 10'!H$25</f>
        <v>0</v>
      </c>
      <c r="T3054" s="250">
        <f>'MMA Rev-Exp Region 10'!I$25</f>
        <v>0</v>
      </c>
      <c r="U3054" s="250">
        <f>'MMA Rev-Exp Region 10'!J$25</f>
        <v>0</v>
      </c>
      <c r="V3054" s="250">
        <f>'MMA Rev-Exp Region 10'!K$25</f>
        <v>0</v>
      </c>
      <c r="W3054" s="250">
        <f>'MMA Rev-Exp Region 10'!L$25</f>
        <v>0</v>
      </c>
    </row>
    <row r="3055" spans="5:23" x14ac:dyDescent="0.3">
      <c r="E3055" s="243">
        <f>Jurat!I$1</f>
        <v>0</v>
      </c>
      <c r="F3055" s="244">
        <f>Jurat!D$33</f>
        <v>0</v>
      </c>
      <c r="G3055" s="219" t="s">
        <v>552</v>
      </c>
      <c r="H3055" s="244">
        <v>42460</v>
      </c>
      <c r="I3055" s="219" t="s">
        <v>495</v>
      </c>
      <c r="J3055" s="219" t="s">
        <v>626</v>
      </c>
      <c r="K3055" s="219" t="s">
        <v>558</v>
      </c>
      <c r="L3055" s="219" t="s">
        <v>0</v>
      </c>
      <c r="M3055" s="236" t="s">
        <v>167</v>
      </c>
      <c r="N3055" s="228" t="s">
        <v>565</v>
      </c>
      <c r="O3055" s="250">
        <f>'MMA Rev-Exp Region 10'!D$26</f>
        <v>0</v>
      </c>
      <c r="P3055" s="250">
        <f>'MMA Rev-Exp Region 10'!E$26</f>
        <v>0</v>
      </c>
      <c r="Q3055" s="250">
        <f>'MMA Rev-Exp Region 10'!F$26</f>
        <v>0</v>
      </c>
      <c r="R3055" s="250">
        <f>'MMA Rev-Exp Region 10'!G$26</f>
        <v>0</v>
      </c>
      <c r="S3055" s="250">
        <f>'MMA Rev-Exp Region 10'!H$26</f>
        <v>0</v>
      </c>
      <c r="T3055" s="250">
        <f>'MMA Rev-Exp Region 10'!I$26</f>
        <v>0</v>
      </c>
      <c r="U3055" s="250">
        <f>'MMA Rev-Exp Region 10'!J$26</f>
        <v>0</v>
      </c>
      <c r="V3055" s="250">
        <f>'MMA Rev-Exp Region 10'!K$26</f>
        <v>0</v>
      </c>
      <c r="W3055" s="250">
        <f>'MMA Rev-Exp Region 10'!L$26</f>
        <v>0</v>
      </c>
    </row>
    <row r="3056" spans="5:23" x14ac:dyDescent="0.3">
      <c r="E3056" s="243">
        <f>Jurat!I$1</f>
        <v>0</v>
      </c>
      <c r="F3056" s="244">
        <f>Jurat!D$33</f>
        <v>0</v>
      </c>
      <c r="G3056" s="219" t="s">
        <v>552</v>
      </c>
      <c r="H3056" s="244">
        <v>42460</v>
      </c>
      <c r="I3056" s="219" t="s">
        <v>495</v>
      </c>
      <c r="J3056" s="219" t="s">
        <v>626</v>
      </c>
      <c r="K3056" s="219" t="s">
        <v>558</v>
      </c>
      <c r="L3056" s="219" t="s">
        <v>60</v>
      </c>
      <c r="M3056" s="236">
        <v>3.1</v>
      </c>
      <c r="N3056" s="229" t="s">
        <v>37</v>
      </c>
      <c r="O3056" s="250">
        <f>'MMA Rev-Exp Region 10'!D$28</f>
        <v>0</v>
      </c>
      <c r="P3056" s="250">
        <f>'MMA Rev-Exp Region 10'!E$28</f>
        <v>0</v>
      </c>
      <c r="Q3056" s="250">
        <f>'MMA Rev-Exp Region 10'!F$28</f>
        <v>0</v>
      </c>
      <c r="R3056" s="250">
        <f>'MMA Rev-Exp Region 10'!G$28</f>
        <v>0</v>
      </c>
      <c r="S3056" s="250">
        <f>'MMA Rev-Exp Region 10'!H$28</f>
        <v>0</v>
      </c>
      <c r="T3056" s="250">
        <f>'MMA Rev-Exp Region 10'!I$28</f>
        <v>0</v>
      </c>
      <c r="U3056" s="250">
        <f>'MMA Rev-Exp Region 10'!J$28</f>
        <v>0</v>
      </c>
      <c r="V3056" s="250">
        <f>'MMA Rev-Exp Region 10'!K$28</f>
        <v>0</v>
      </c>
      <c r="W3056" s="250">
        <f>'MMA Rev-Exp Region 10'!L$28</f>
        <v>0</v>
      </c>
    </row>
    <row r="3057" spans="5:23" x14ac:dyDescent="0.3">
      <c r="E3057" s="243">
        <f>Jurat!I$1</f>
        <v>0</v>
      </c>
      <c r="F3057" s="244">
        <f>Jurat!D$33</f>
        <v>0</v>
      </c>
      <c r="G3057" s="219" t="s">
        <v>552</v>
      </c>
      <c r="H3057" s="244">
        <v>42460</v>
      </c>
      <c r="I3057" s="219" t="s">
        <v>495</v>
      </c>
      <c r="J3057" s="219" t="s">
        <v>626</v>
      </c>
      <c r="K3057" s="219" t="s">
        <v>558</v>
      </c>
      <c r="L3057" s="219" t="s">
        <v>60</v>
      </c>
      <c r="M3057" s="236">
        <v>3.2</v>
      </c>
      <c r="N3057" s="229" t="s">
        <v>38</v>
      </c>
      <c r="O3057" s="250">
        <f>'MMA Rev-Exp Region 10'!D$29</f>
        <v>0</v>
      </c>
      <c r="P3057" s="250">
        <f>'MMA Rev-Exp Region 10'!E$29</f>
        <v>0</v>
      </c>
      <c r="Q3057" s="250">
        <f>'MMA Rev-Exp Region 10'!F$29</f>
        <v>0</v>
      </c>
      <c r="R3057" s="250">
        <f>'MMA Rev-Exp Region 10'!G$29</f>
        <v>0</v>
      </c>
      <c r="S3057" s="250">
        <f>'MMA Rev-Exp Region 10'!H$29</f>
        <v>0</v>
      </c>
      <c r="T3057" s="250">
        <f>'MMA Rev-Exp Region 10'!I$29</f>
        <v>0</v>
      </c>
      <c r="U3057" s="250">
        <f>'MMA Rev-Exp Region 10'!J$29</f>
        <v>0</v>
      </c>
      <c r="V3057" s="250">
        <f>'MMA Rev-Exp Region 10'!K$29</f>
        <v>0</v>
      </c>
      <c r="W3057" s="250">
        <f>'MMA Rev-Exp Region 10'!L$29</f>
        <v>0</v>
      </c>
    </row>
    <row r="3058" spans="5:23" x14ac:dyDescent="0.3">
      <c r="E3058" s="243">
        <f>Jurat!I$1</f>
        <v>0</v>
      </c>
      <c r="F3058" s="244">
        <f>Jurat!D$33</f>
        <v>0</v>
      </c>
      <c r="G3058" s="219" t="s">
        <v>552</v>
      </c>
      <c r="H3058" s="244">
        <v>42460</v>
      </c>
      <c r="I3058" s="219" t="s">
        <v>495</v>
      </c>
      <c r="J3058" s="219" t="s">
        <v>626</v>
      </c>
      <c r="K3058" s="219" t="s">
        <v>558</v>
      </c>
      <c r="L3058" s="219" t="s">
        <v>60</v>
      </c>
      <c r="M3058" s="236">
        <v>3.3</v>
      </c>
      <c r="N3058" s="229" t="s">
        <v>61</v>
      </c>
      <c r="O3058" s="250">
        <f>'MMA Rev-Exp Region 10'!D$30</f>
        <v>0</v>
      </c>
      <c r="P3058" s="250">
        <f>'MMA Rev-Exp Region 10'!E$30</f>
        <v>0</v>
      </c>
      <c r="Q3058" s="250">
        <f>'MMA Rev-Exp Region 10'!F$30</f>
        <v>0</v>
      </c>
      <c r="R3058" s="250">
        <f>'MMA Rev-Exp Region 10'!G$30</f>
        <v>0</v>
      </c>
      <c r="S3058" s="250">
        <f>'MMA Rev-Exp Region 10'!H$30</f>
        <v>0</v>
      </c>
      <c r="T3058" s="250">
        <f>'MMA Rev-Exp Region 10'!I$30</f>
        <v>0</v>
      </c>
      <c r="U3058" s="250">
        <f>'MMA Rev-Exp Region 10'!J$30</f>
        <v>0</v>
      </c>
      <c r="V3058" s="250">
        <f>'MMA Rev-Exp Region 10'!K$30</f>
        <v>0</v>
      </c>
      <c r="W3058" s="250">
        <f>'MMA Rev-Exp Region 10'!L$30</f>
        <v>0</v>
      </c>
    </row>
    <row r="3059" spans="5:23" x14ac:dyDescent="0.3">
      <c r="E3059" s="243">
        <f>Jurat!I$1</f>
        <v>0</v>
      </c>
      <c r="F3059" s="244">
        <f>Jurat!D$33</f>
        <v>0</v>
      </c>
      <c r="G3059" s="219" t="s">
        <v>552</v>
      </c>
      <c r="H3059" s="244">
        <v>42460</v>
      </c>
      <c r="I3059" s="219" t="s">
        <v>495</v>
      </c>
      <c r="J3059" s="219" t="s">
        <v>626</v>
      </c>
      <c r="K3059" s="219" t="s">
        <v>558</v>
      </c>
      <c r="L3059" s="219" t="s">
        <v>60</v>
      </c>
      <c r="M3059" s="236" t="s">
        <v>49</v>
      </c>
      <c r="N3059" s="229" t="s">
        <v>168</v>
      </c>
      <c r="O3059" s="250">
        <f>'MMA Rev-Exp Region 10'!D$31</f>
        <v>0</v>
      </c>
      <c r="P3059" s="250">
        <f>'MMA Rev-Exp Region 10'!E$31</f>
        <v>0</v>
      </c>
      <c r="Q3059" s="250">
        <f>'MMA Rev-Exp Region 10'!F$31</f>
        <v>0</v>
      </c>
      <c r="R3059" s="250">
        <f>'MMA Rev-Exp Region 10'!G$31</f>
        <v>0</v>
      </c>
      <c r="S3059" s="250">
        <f>'MMA Rev-Exp Region 10'!H$31</f>
        <v>0</v>
      </c>
      <c r="T3059" s="250">
        <f>'MMA Rev-Exp Region 10'!I$31</f>
        <v>0</v>
      </c>
      <c r="U3059" s="250">
        <f>'MMA Rev-Exp Region 10'!J$31</f>
        <v>0</v>
      </c>
      <c r="V3059" s="250">
        <f>'MMA Rev-Exp Region 10'!K$31</f>
        <v>0</v>
      </c>
      <c r="W3059" s="250">
        <f>'MMA Rev-Exp Region 10'!L$31</f>
        <v>0</v>
      </c>
    </row>
    <row r="3060" spans="5:23" x14ac:dyDescent="0.3">
      <c r="E3060" s="243">
        <f>Jurat!I$1</f>
        <v>0</v>
      </c>
      <c r="F3060" s="244">
        <f>Jurat!D$33</f>
        <v>0</v>
      </c>
      <c r="G3060" s="219" t="s">
        <v>552</v>
      </c>
      <c r="H3060" s="244">
        <v>42460</v>
      </c>
      <c r="I3060" s="219" t="s">
        <v>495</v>
      </c>
      <c r="J3060" s="219" t="s">
        <v>626</v>
      </c>
      <c r="K3060" s="219" t="s">
        <v>558</v>
      </c>
      <c r="L3060" s="219" t="s">
        <v>60</v>
      </c>
      <c r="M3060" s="236" t="s">
        <v>46</v>
      </c>
      <c r="N3060" s="229" t="s">
        <v>59</v>
      </c>
      <c r="O3060" s="250">
        <f>'MMA Rev-Exp Region 10'!D$32</f>
        <v>0</v>
      </c>
      <c r="P3060" s="250">
        <f>'MMA Rev-Exp Region 10'!E$32</f>
        <v>0</v>
      </c>
      <c r="Q3060" s="250">
        <f>'MMA Rev-Exp Region 10'!F$32</f>
        <v>0</v>
      </c>
      <c r="R3060" s="250">
        <f>'MMA Rev-Exp Region 10'!G$32</f>
        <v>0</v>
      </c>
      <c r="S3060" s="250">
        <f>'MMA Rev-Exp Region 10'!H$32</f>
        <v>0</v>
      </c>
      <c r="T3060" s="250">
        <f>'MMA Rev-Exp Region 10'!I$32</f>
        <v>0</v>
      </c>
      <c r="U3060" s="250">
        <f>'MMA Rev-Exp Region 10'!J$32</f>
        <v>0</v>
      </c>
      <c r="V3060" s="250">
        <f>'MMA Rev-Exp Region 10'!K$32</f>
        <v>0</v>
      </c>
      <c r="W3060" s="250">
        <f>'MMA Rev-Exp Region 10'!L$32</f>
        <v>0</v>
      </c>
    </row>
    <row r="3061" spans="5:23" x14ac:dyDescent="0.3">
      <c r="E3061" s="243">
        <f>Jurat!I$1</f>
        <v>0</v>
      </c>
      <c r="F3061" s="244">
        <f>Jurat!D$33</f>
        <v>0</v>
      </c>
      <c r="G3061" s="219" t="s">
        <v>552</v>
      </c>
      <c r="H3061" s="244">
        <v>42460</v>
      </c>
      <c r="I3061" s="219" t="s">
        <v>495</v>
      </c>
      <c r="J3061" s="219" t="s">
        <v>626</v>
      </c>
      <c r="K3061" s="219" t="s">
        <v>558</v>
      </c>
      <c r="L3061" s="219" t="s">
        <v>60</v>
      </c>
      <c r="M3061" s="236" t="s">
        <v>47</v>
      </c>
      <c r="N3061" s="229" t="s">
        <v>169</v>
      </c>
      <c r="O3061" s="250">
        <f>'MMA Rev-Exp Region 10'!D$33</f>
        <v>0</v>
      </c>
      <c r="P3061" s="250">
        <f>'MMA Rev-Exp Region 10'!E$33</f>
        <v>0</v>
      </c>
      <c r="Q3061" s="250">
        <f>'MMA Rev-Exp Region 10'!F$33</f>
        <v>0</v>
      </c>
      <c r="R3061" s="250">
        <f>'MMA Rev-Exp Region 10'!G$33</f>
        <v>0</v>
      </c>
      <c r="S3061" s="250">
        <f>'MMA Rev-Exp Region 10'!H$33</f>
        <v>0</v>
      </c>
      <c r="T3061" s="250">
        <f>'MMA Rev-Exp Region 10'!I$33</f>
        <v>0</v>
      </c>
      <c r="U3061" s="250">
        <f>'MMA Rev-Exp Region 10'!J$33</f>
        <v>0</v>
      </c>
      <c r="V3061" s="250">
        <f>'MMA Rev-Exp Region 10'!K$33</f>
        <v>0</v>
      </c>
      <c r="W3061" s="250">
        <f>'MMA Rev-Exp Region 10'!L$33</f>
        <v>0</v>
      </c>
    </row>
    <row r="3062" spans="5:23" x14ac:dyDescent="0.3">
      <c r="E3062" s="243">
        <f>Jurat!I$1</f>
        <v>0</v>
      </c>
      <c r="F3062" s="244">
        <f>Jurat!D$33</f>
        <v>0</v>
      </c>
      <c r="G3062" s="219" t="s">
        <v>552</v>
      </c>
      <c r="H3062" s="244">
        <v>42460</v>
      </c>
      <c r="I3062" s="219" t="s">
        <v>495</v>
      </c>
      <c r="J3062" s="219" t="s">
        <v>626</v>
      </c>
      <c r="K3062" s="219" t="s">
        <v>558</v>
      </c>
      <c r="L3062" s="219" t="s">
        <v>60</v>
      </c>
      <c r="M3062" s="236" t="s">
        <v>48</v>
      </c>
      <c r="N3062" s="229" t="s">
        <v>578</v>
      </c>
      <c r="O3062" s="250">
        <f>'MMA Rev-Exp Region 10'!D$34</f>
        <v>0</v>
      </c>
      <c r="P3062" s="250">
        <f>'MMA Rev-Exp Region 10'!E$34</f>
        <v>0</v>
      </c>
      <c r="Q3062" s="250">
        <f>'MMA Rev-Exp Region 10'!F$34</f>
        <v>0</v>
      </c>
      <c r="R3062" s="250">
        <f>'MMA Rev-Exp Region 10'!G$34</f>
        <v>0</v>
      </c>
      <c r="S3062" s="250">
        <f>'MMA Rev-Exp Region 10'!H$34</f>
        <v>0</v>
      </c>
      <c r="T3062" s="250">
        <f>'MMA Rev-Exp Region 10'!I$34</f>
        <v>0</v>
      </c>
      <c r="U3062" s="250">
        <f>'MMA Rev-Exp Region 10'!J$34</f>
        <v>0</v>
      </c>
      <c r="V3062" s="250">
        <f>'MMA Rev-Exp Region 10'!K$34</f>
        <v>0</v>
      </c>
      <c r="W3062" s="250">
        <f>'MMA Rev-Exp Region 10'!L$34</f>
        <v>0</v>
      </c>
    </row>
    <row r="3063" spans="5:23" x14ac:dyDescent="0.3">
      <c r="E3063" s="243">
        <f>Jurat!I$1</f>
        <v>0</v>
      </c>
      <c r="F3063" s="244">
        <f>Jurat!D$33</f>
        <v>0</v>
      </c>
      <c r="G3063" s="219" t="s">
        <v>552</v>
      </c>
      <c r="H3063" s="244">
        <v>42460</v>
      </c>
      <c r="I3063" s="219" t="s">
        <v>495</v>
      </c>
      <c r="J3063" s="219" t="s">
        <v>626</v>
      </c>
      <c r="K3063" s="219" t="s">
        <v>558</v>
      </c>
      <c r="L3063" s="219" t="s">
        <v>26</v>
      </c>
      <c r="M3063" s="236">
        <v>4.0999999999999996</v>
      </c>
      <c r="N3063" s="240" t="s">
        <v>26</v>
      </c>
      <c r="O3063" s="250">
        <f>'MMA Rev-Exp Region 10'!D$36</f>
        <v>0</v>
      </c>
      <c r="P3063" s="250">
        <f>'MMA Rev-Exp Region 10'!E$36</f>
        <v>0</v>
      </c>
      <c r="Q3063" s="250">
        <f>'MMA Rev-Exp Region 10'!F$36</f>
        <v>0</v>
      </c>
      <c r="R3063" s="250">
        <f>'MMA Rev-Exp Region 10'!G$36</f>
        <v>0</v>
      </c>
      <c r="S3063" s="250">
        <f>'MMA Rev-Exp Region 10'!H$36</f>
        <v>0</v>
      </c>
      <c r="T3063" s="250">
        <f>'MMA Rev-Exp Region 10'!I$36</f>
        <v>0</v>
      </c>
      <c r="U3063" s="250">
        <f>'MMA Rev-Exp Region 10'!J$36</f>
        <v>0</v>
      </c>
      <c r="V3063" s="250">
        <f>'MMA Rev-Exp Region 10'!K$36</f>
        <v>0</v>
      </c>
      <c r="W3063" s="250">
        <f>'MMA Rev-Exp Region 10'!L$36</f>
        <v>0</v>
      </c>
    </row>
    <row r="3064" spans="5:23" x14ac:dyDescent="0.3">
      <c r="E3064" s="243">
        <f>Jurat!I$1</f>
        <v>0</v>
      </c>
      <c r="F3064" s="244">
        <f>Jurat!D$33</f>
        <v>0</v>
      </c>
      <c r="G3064" s="219" t="s">
        <v>552</v>
      </c>
      <c r="H3064" s="244">
        <v>42460</v>
      </c>
      <c r="I3064" s="219" t="s">
        <v>495</v>
      </c>
      <c r="J3064" s="219" t="s">
        <v>626</v>
      </c>
      <c r="K3064" s="219" t="s">
        <v>558</v>
      </c>
      <c r="L3064" s="219" t="s">
        <v>26</v>
      </c>
      <c r="M3064" s="236" t="s">
        <v>82</v>
      </c>
      <c r="N3064" s="241" t="s">
        <v>219</v>
      </c>
      <c r="O3064" s="250">
        <f>'MMA Rev-Exp Region 10'!D$37</f>
        <v>0</v>
      </c>
      <c r="P3064" s="250">
        <f>'MMA Rev-Exp Region 10'!E$37</f>
        <v>0</v>
      </c>
      <c r="Q3064" s="250">
        <f>'MMA Rev-Exp Region 10'!F$37</f>
        <v>0</v>
      </c>
      <c r="R3064" s="250">
        <f>'MMA Rev-Exp Region 10'!G$37</f>
        <v>0</v>
      </c>
      <c r="S3064" s="250">
        <f>'MMA Rev-Exp Region 10'!H$37</f>
        <v>0</v>
      </c>
      <c r="T3064" s="250">
        <f>'MMA Rev-Exp Region 10'!I$37</f>
        <v>0</v>
      </c>
      <c r="U3064" s="250">
        <f>'MMA Rev-Exp Region 10'!J$37</f>
        <v>0</v>
      </c>
      <c r="V3064" s="250">
        <f>'MMA Rev-Exp Region 10'!K$37</f>
        <v>0</v>
      </c>
      <c r="W3064" s="250">
        <f>'MMA Rev-Exp Region 10'!L$37</f>
        <v>0</v>
      </c>
    </row>
    <row r="3065" spans="5:23" x14ac:dyDescent="0.3">
      <c r="E3065" s="243">
        <f>Jurat!I$1</f>
        <v>0</v>
      </c>
      <c r="F3065" s="244">
        <f>Jurat!D$33</f>
        <v>0</v>
      </c>
      <c r="G3065" s="219" t="s">
        <v>552</v>
      </c>
      <c r="H3065" s="244">
        <v>42460</v>
      </c>
      <c r="I3065" s="219" t="s">
        <v>495</v>
      </c>
      <c r="J3065" s="219" t="s">
        <v>626</v>
      </c>
      <c r="K3065" s="219" t="s">
        <v>558</v>
      </c>
      <c r="L3065" s="219" t="s">
        <v>26</v>
      </c>
      <c r="M3065" s="237" t="s">
        <v>83</v>
      </c>
      <c r="N3065" s="242" t="s">
        <v>568</v>
      </c>
      <c r="O3065" s="250">
        <f>'MMA Rev-Exp Region 10'!D$38</f>
        <v>0</v>
      </c>
      <c r="P3065" s="250">
        <f>'MMA Rev-Exp Region 10'!E$38</f>
        <v>0</v>
      </c>
      <c r="Q3065" s="250">
        <f>'MMA Rev-Exp Region 10'!F$38</f>
        <v>0</v>
      </c>
      <c r="R3065" s="250">
        <f>'MMA Rev-Exp Region 10'!G$38</f>
        <v>0</v>
      </c>
      <c r="S3065" s="250">
        <f>'MMA Rev-Exp Region 10'!H$38</f>
        <v>0</v>
      </c>
      <c r="T3065" s="250">
        <f>'MMA Rev-Exp Region 10'!I$38</f>
        <v>0</v>
      </c>
      <c r="U3065" s="250">
        <f>'MMA Rev-Exp Region 10'!J$38</f>
        <v>0</v>
      </c>
      <c r="V3065" s="250">
        <f>'MMA Rev-Exp Region 10'!K$38</f>
        <v>0</v>
      </c>
      <c r="W3065" s="250">
        <f>'MMA Rev-Exp Region 10'!L$38</f>
        <v>0</v>
      </c>
    </row>
    <row r="3066" spans="5:23" x14ac:dyDescent="0.3">
      <c r="E3066" s="243">
        <f>Jurat!I$1</f>
        <v>0</v>
      </c>
      <c r="F3066" s="244">
        <f>Jurat!D$33</f>
        <v>0</v>
      </c>
      <c r="G3066" s="219" t="s">
        <v>552</v>
      </c>
      <c r="H3066" s="244">
        <v>42460</v>
      </c>
      <c r="I3066" s="219" t="s">
        <v>495</v>
      </c>
      <c r="J3066" s="219" t="s">
        <v>626</v>
      </c>
      <c r="K3066" s="219" t="s">
        <v>558</v>
      </c>
      <c r="L3066" s="219" t="s">
        <v>559</v>
      </c>
      <c r="M3066" s="236">
        <v>5.0999999999999996</v>
      </c>
      <c r="N3066" s="240" t="s">
        <v>41</v>
      </c>
      <c r="O3066" s="250">
        <f>'MMA Rev-Exp Region 10'!D$40</f>
        <v>0</v>
      </c>
      <c r="P3066" s="250">
        <f>'MMA Rev-Exp Region 10'!E$40</f>
        <v>0</v>
      </c>
      <c r="Q3066" s="250">
        <f>'MMA Rev-Exp Region 10'!F$40</f>
        <v>0</v>
      </c>
      <c r="R3066" s="250">
        <f>'MMA Rev-Exp Region 10'!G$40</f>
        <v>0</v>
      </c>
      <c r="S3066" s="250">
        <f>'MMA Rev-Exp Region 10'!H$40</f>
        <v>0</v>
      </c>
      <c r="T3066" s="250">
        <f>'MMA Rev-Exp Region 10'!I$40</f>
        <v>0</v>
      </c>
      <c r="U3066" s="250">
        <f>'MMA Rev-Exp Region 10'!J$40</f>
        <v>0</v>
      </c>
      <c r="V3066" s="250">
        <f>'MMA Rev-Exp Region 10'!K$40</f>
        <v>0</v>
      </c>
      <c r="W3066" s="250">
        <f>'MMA Rev-Exp Region 10'!L$40</f>
        <v>0</v>
      </c>
    </row>
    <row r="3067" spans="5:23" ht="28.8" x14ac:dyDescent="0.3">
      <c r="E3067" s="243">
        <f>Jurat!I$1</f>
        <v>0</v>
      </c>
      <c r="F3067" s="244">
        <f>Jurat!D$33</f>
        <v>0</v>
      </c>
      <c r="G3067" s="219" t="s">
        <v>552</v>
      </c>
      <c r="H3067" s="244">
        <v>42460</v>
      </c>
      <c r="I3067" s="219" t="s">
        <v>495</v>
      </c>
      <c r="J3067" s="219" t="s">
        <v>626</v>
      </c>
      <c r="K3067" s="219" t="s">
        <v>558</v>
      </c>
      <c r="L3067" s="219" t="s">
        <v>559</v>
      </c>
      <c r="M3067" s="236">
        <v>5.2</v>
      </c>
      <c r="N3067" s="240" t="s">
        <v>367</v>
      </c>
      <c r="O3067" s="250">
        <f>'MMA Rev-Exp Region 10'!D$41</f>
        <v>0</v>
      </c>
      <c r="P3067" s="250">
        <f>'MMA Rev-Exp Region 10'!E$41</f>
        <v>0</v>
      </c>
      <c r="Q3067" s="250">
        <f>'MMA Rev-Exp Region 10'!F$41</f>
        <v>0</v>
      </c>
      <c r="R3067" s="250">
        <f>'MMA Rev-Exp Region 10'!G$41</f>
        <v>0</v>
      </c>
      <c r="S3067" s="250">
        <f>'MMA Rev-Exp Region 10'!H$41</f>
        <v>0</v>
      </c>
      <c r="T3067" s="250">
        <f>'MMA Rev-Exp Region 10'!I$41</f>
        <v>0</v>
      </c>
      <c r="U3067" s="250">
        <f>'MMA Rev-Exp Region 10'!J$41</f>
        <v>0</v>
      </c>
      <c r="V3067" s="250">
        <f>'MMA Rev-Exp Region 10'!K$41</f>
        <v>0</v>
      </c>
      <c r="W3067" s="250">
        <f>'MMA Rev-Exp Region 10'!L$41</f>
        <v>0</v>
      </c>
    </row>
    <row r="3068" spans="5:23" ht="28.8" x14ac:dyDescent="0.3">
      <c r="E3068" s="243">
        <f>Jurat!I$1</f>
        <v>0</v>
      </c>
      <c r="F3068" s="244">
        <f>Jurat!D$33</f>
        <v>0</v>
      </c>
      <c r="G3068" s="219" t="s">
        <v>552</v>
      </c>
      <c r="H3068" s="244">
        <v>42460</v>
      </c>
      <c r="I3068" s="219" t="s">
        <v>495</v>
      </c>
      <c r="J3068" s="219" t="s">
        <v>626</v>
      </c>
      <c r="K3068" s="219" t="s">
        <v>558</v>
      </c>
      <c r="L3068" s="219" t="s">
        <v>559</v>
      </c>
      <c r="M3068" s="236">
        <v>5.3</v>
      </c>
      <c r="N3068" s="240" t="s">
        <v>368</v>
      </c>
      <c r="O3068" s="250">
        <f>'MMA Rev-Exp Region 10'!D$42</f>
        <v>0</v>
      </c>
      <c r="P3068" s="250">
        <f>'MMA Rev-Exp Region 10'!E$42</f>
        <v>0</v>
      </c>
      <c r="Q3068" s="250">
        <f>'MMA Rev-Exp Region 10'!F$42</f>
        <v>0</v>
      </c>
      <c r="R3068" s="250">
        <f>'MMA Rev-Exp Region 10'!G$42</f>
        <v>0</v>
      </c>
      <c r="S3068" s="250">
        <f>'MMA Rev-Exp Region 10'!H$42</f>
        <v>0</v>
      </c>
      <c r="T3068" s="250">
        <f>'MMA Rev-Exp Region 10'!I$42</f>
        <v>0</v>
      </c>
      <c r="U3068" s="250">
        <f>'MMA Rev-Exp Region 10'!J$42</f>
        <v>0</v>
      </c>
      <c r="V3068" s="250">
        <f>'MMA Rev-Exp Region 10'!K$42</f>
        <v>0</v>
      </c>
      <c r="W3068" s="250">
        <f>'MMA Rev-Exp Region 10'!L$42</f>
        <v>0</v>
      </c>
    </row>
    <row r="3069" spans="5:23" x14ac:dyDescent="0.3">
      <c r="E3069" s="243">
        <f>Jurat!I$1</f>
        <v>0</v>
      </c>
      <c r="F3069" s="244">
        <f>Jurat!D$33</f>
        <v>0</v>
      </c>
      <c r="G3069" s="219" t="s">
        <v>552</v>
      </c>
      <c r="H3069" s="244">
        <v>42460</v>
      </c>
      <c r="I3069" s="219" t="s">
        <v>495</v>
      </c>
      <c r="J3069" s="219" t="s">
        <v>626</v>
      </c>
      <c r="K3069" s="219" t="s">
        <v>558</v>
      </c>
      <c r="L3069" s="219" t="s">
        <v>559</v>
      </c>
      <c r="M3069" s="236" t="s">
        <v>89</v>
      </c>
      <c r="N3069" s="240" t="s">
        <v>569</v>
      </c>
      <c r="O3069" s="250">
        <f>'MMA Rev-Exp Region 10'!D$43</f>
        <v>0</v>
      </c>
      <c r="P3069" s="250">
        <f>'MMA Rev-Exp Region 10'!E$43</f>
        <v>0</v>
      </c>
      <c r="Q3069" s="250">
        <f>'MMA Rev-Exp Region 10'!F$43</f>
        <v>0</v>
      </c>
      <c r="R3069" s="250">
        <f>'MMA Rev-Exp Region 10'!G$43</f>
        <v>0</v>
      </c>
      <c r="S3069" s="250">
        <f>'MMA Rev-Exp Region 10'!H$43</f>
        <v>0</v>
      </c>
      <c r="T3069" s="250">
        <f>'MMA Rev-Exp Region 10'!I$43</f>
        <v>0</v>
      </c>
      <c r="U3069" s="250">
        <f>'MMA Rev-Exp Region 10'!J$43</f>
        <v>0</v>
      </c>
      <c r="V3069" s="250">
        <f>'MMA Rev-Exp Region 10'!K$43</f>
        <v>0</v>
      </c>
      <c r="W3069" s="250">
        <f>'MMA Rev-Exp Region 10'!L$43</f>
        <v>0</v>
      </c>
    </row>
    <row r="3070" spans="5:23" x14ac:dyDescent="0.3">
      <c r="E3070" s="243">
        <f>Jurat!I$1</f>
        <v>0</v>
      </c>
      <c r="F3070" s="244">
        <f>Jurat!D$33</f>
        <v>0</v>
      </c>
      <c r="G3070" s="219" t="s">
        <v>552</v>
      </c>
      <c r="H3070" s="244">
        <v>42460</v>
      </c>
      <c r="I3070" s="219" t="s">
        <v>495</v>
      </c>
      <c r="J3070" s="219" t="s">
        <v>626</v>
      </c>
      <c r="K3070" s="219" t="s">
        <v>558</v>
      </c>
      <c r="L3070" s="219" t="s">
        <v>560</v>
      </c>
      <c r="M3070" s="236">
        <v>6.1</v>
      </c>
      <c r="N3070" s="240" t="s">
        <v>20</v>
      </c>
      <c r="O3070" s="250">
        <f>'MMA Rev-Exp Region 10'!D$45</f>
        <v>0</v>
      </c>
      <c r="P3070" s="250">
        <f>'MMA Rev-Exp Region 10'!E$45</f>
        <v>0</v>
      </c>
      <c r="Q3070" s="250">
        <f>'MMA Rev-Exp Region 10'!F$45</f>
        <v>0</v>
      </c>
      <c r="R3070" s="250">
        <f>'MMA Rev-Exp Region 10'!G$45</f>
        <v>0</v>
      </c>
      <c r="S3070" s="250">
        <f>'MMA Rev-Exp Region 10'!H$45</f>
        <v>0</v>
      </c>
      <c r="T3070" s="250">
        <f>'MMA Rev-Exp Region 10'!I$45</f>
        <v>0</v>
      </c>
      <c r="U3070" s="250">
        <f>'MMA Rev-Exp Region 10'!J$45</f>
        <v>0</v>
      </c>
      <c r="V3070" s="250">
        <f>'MMA Rev-Exp Region 10'!K$45</f>
        <v>0</v>
      </c>
      <c r="W3070" s="250">
        <f>'MMA Rev-Exp Region 10'!L$45</f>
        <v>0</v>
      </c>
    </row>
    <row r="3071" spans="5:23" x14ac:dyDescent="0.3">
      <c r="E3071" s="243">
        <f>Jurat!I$1</f>
        <v>0</v>
      </c>
      <c r="F3071" s="244">
        <f>Jurat!D$33</f>
        <v>0</v>
      </c>
      <c r="G3071" s="219" t="s">
        <v>552</v>
      </c>
      <c r="H3071" s="244">
        <v>42460</v>
      </c>
      <c r="I3071" s="219" t="s">
        <v>495</v>
      </c>
      <c r="J3071" s="219" t="s">
        <v>626</v>
      </c>
      <c r="K3071" s="219" t="s">
        <v>558</v>
      </c>
      <c r="L3071" s="219" t="s">
        <v>560</v>
      </c>
      <c r="M3071" s="236">
        <v>6.2</v>
      </c>
      <c r="N3071" s="240" t="s">
        <v>21</v>
      </c>
      <c r="O3071" s="250">
        <f>'MMA Rev-Exp Region 10'!D$46</f>
        <v>0</v>
      </c>
      <c r="P3071" s="250">
        <f>'MMA Rev-Exp Region 10'!E$46</f>
        <v>0</v>
      </c>
      <c r="Q3071" s="250">
        <f>'MMA Rev-Exp Region 10'!F$46</f>
        <v>0</v>
      </c>
      <c r="R3071" s="250">
        <f>'MMA Rev-Exp Region 10'!G$46</f>
        <v>0</v>
      </c>
      <c r="S3071" s="250">
        <f>'MMA Rev-Exp Region 10'!H$46</f>
        <v>0</v>
      </c>
      <c r="T3071" s="250">
        <f>'MMA Rev-Exp Region 10'!I$46</f>
        <v>0</v>
      </c>
      <c r="U3071" s="250">
        <f>'MMA Rev-Exp Region 10'!J$46</f>
        <v>0</v>
      </c>
      <c r="V3071" s="250">
        <f>'MMA Rev-Exp Region 10'!K$46</f>
        <v>0</v>
      </c>
      <c r="W3071" s="250">
        <f>'MMA Rev-Exp Region 10'!L$46</f>
        <v>0</v>
      </c>
    </row>
    <row r="3072" spans="5:23" x14ac:dyDescent="0.3">
      <c r="E3072" s="243">
        <f>Jurat!I$1</f>
        <v>0</v>
      </c>
      <c r="F3072" s="244">
        <f>Jurat!D$33</f>
        <v>0</v>
      </c>
      <c r="G3072" s="219" t="s">
        <v>552</v>
      </c>
      <c r="H3072" s="244">
        <v>42460</v>
      </c>
      <c r="I3072" s="219" t="s">
        <v>495</v>
      </c>
      <c r="J3072" s="219" t="s">
        <v>626</v>
      </c>
      <c r="K3072" s="219" t="s">
        <v>558</v>
      </c>
      <c r="L3072" s="219" t="s">
        <v>560</v>
      </c>
      <c r="M3072" s="236">
        <v>6.3</v>
      </c>
      <c r="N3072" s="240" t="s">
        <v>220</v>
      </c>
      <c r="O3072" s="250">
        <f>'MMA Rev-Exp Region 10'!D$47</f>
        <v>0</v>
      </c>
      <c r="P3072" s="250">
        <f>'MMA Rev-Exp Region 10'!E$47</f>
        <v>0</v>
      </c>
      <c r="Q3072" s="250">
        <f>'MMA Rev-Exp Region 10'!F$47</f>
        <v>0</v>
      </c>
      <c r="R3072" s="250">
        <f>'MMA Rev-Exp Region 10'!G$47</f>
        <v>0</v>
      </c>
      <c r="S3072" s="250">
        <f>'MMA Rev-Exp Region 10'!H$47</f>
        <v>0</v>
      </c>
      <c r="T3072" s="250">
        <f>'MMA Rev-Exp Region 10'!I$47</f>
        <v>0</v>
      </c>
      <c r="U3072" s="250">
        <f>'MMA Rev-Exp Region 10'!J$47</f>
        <v>0</v>
      </c>
      <c r="V3072" s="250">
        <f>'MMA Rev-Exp Region 10'!K$47</f>
        <v>0</v>
      </c>
      <c r="W3072" s="250">
        <f>'MMA Rev-Exp Region 10'!L$47</f>
        <v>0</v>
      </c>
    </row>
    <row r="3073" spans="5:23" x14ac:dyDescent="0.3">
      <c r="E3073" s="243">
        <f>Jurat!I$1</f>
        <v>0</v>
      </c>
      <c r="F3073" s="244">
        <f>Jurat!D$33</f>
        <v>0</v>
      </c>
      <c r="G3073" s="219" t="s">
        <v>552</v>
      </c>
      <c r="H3073" s="244">
        <v>42460</v>
      </c>
      <c r="I3073" s="219" t="s">
        <v>495</v>
      </c>
      <c r="J3073" s="219" t="s">
        <v>626</v>
      </c>
      <c r="K3073" s="219" t="s">
        <v>558</v>
      </c>
      <c r="L3073" s="219" t="s">
        <v>560</v>
      </c>
      <c r="M3073" s="236" t="s">
        <v>94</v>
      </c>
      <c r="N3073" s="240" t="s">
        <v>570</v>
      </c>
      <c r="O3073" s="250">
        <f>'MMA Rev-Exp Region 10'!D$48</f>
        <v>0</v>
      </c>
      <c r="P3073" s="250">
        <f>'MMA Rev-Exp Region 10'!E$48</f>
        <v>0</v>
      </c>
      <c r="Q3073" s="250">
        <f>'MMA Rev-Exp Region 10'!F$48</f>
        <v>0</v>
      </c>
      <c r="R3073" s="250">
        <f>'MMA Rev-Exp Region 10'!G$48</f>
        <v>0</v>
      </c>
      <c r="S3073" s="250">
        <f>'MMA Rev-Exp Region 10'!H$48</f>
        <v>0</v>
      </c>
      <c r="T3073" s="250">
        <f>'MMA Rev-Exp Region 10'!I$48</f>
        <v>0</v>
      </c>
      <c r="U3073" s="250">
        <f>'MMA Rev-Exp Region 10'!J$48</f>
        <v>0</v>
      </c>
      <c r="V3073" s="250">
        <f>'MMA Rev-Exp Region 10'!K$48</f>
        <v>0</v>
      </c>
      <c r="W3073" s="250">
        <f>'MMA Rev-Exp Region 10'!L$48</f>
        <v>0</v>
      </c>
    </row>
    <row r="3074" spans="5:23" x14ac:dyDescent="0.3">
      <c r="E3074" s="243">
        <f>Jurat!I$1</f>
        <v>0</v>
      </c>
      <c r="F3074" s="244">
        <f>Jurat!D$33</f>
        <v>0</v>
      </c>
      <c r="G3074" s="219" t="s">
        <v>552</v>
      </c>
      <c r="H3074" s="244">
        <v>42460</v>
      </c>
      <c r="I3074" s="219" t="s">
        <v>495</v>
      </c>
      <c r="J3074" s="219" t="s">
        <v>626</v>
      </c>
      <c r="K3074" s="219" t="s">
        <v>558</v>
      </c>
      <c r="L3074" s="219" t="s">
        <v>561</v>
      </c>
      <c r="M3074" s="236">
        <v>7.1</v>
      </c>
      <c r="N3074" s="240" t="s">
        <v>22</v>
      </c>
      <c r="O3074" s="250">
        <f>'MMA Rev-Exp Region 10'!D$50</f>
        <v>0</v>
      </c>
      <c r="P3074" s="250">
        <f>'MMA Rev-Exp Region 10'!E$50</f>
        <v>0</v>
      </c>
      <c r="Q3074" s="250">
        <f>'MMA Rev-Exp Region 10'!F$50</f>
        <v>0</v>
      </c>
      <c r="R3074" s="250">
        <f>'MMA Rev-Exp Region 10'!G$50</f>
        <v>0</v>
      </c>
      <c r="S3074" s="250">
        <f>'MMA Rev-Exp Region 10'!H$50</f>
        <v>0</v>
      </c>
      <c r="T3074" s="250">
        <f>'MMA Rev-Exp Region 10'!I$50</f>
        <v>0</v>
      </c>
      <c r="U3074" s="250">
        <f>'MMA Rev-Exp Region 10'!J$50</f>
        <v>0</v>
      </c>
      <c r="V3074" s="250">
        <f>'MMA Rev-Exp Region 10'!K$50</f>
        <v>0</v>
      </c>
      <c r="W3074" s="250">
        <f>'MMA Rev-Exp Region 10'!L$50</f>
        <v>0</v>
      </c>
    </row>
    <row r="3075" spans="5:23" x14ac:dyDescent="0.3">
      <c r="E3075" s="243">
        <f>Jurat!I$1</f>
        <v>0</v>
      </c>
      <c r="F3075" s="244">
        <f>Jurat!D$33</f>
        <v>0</v>
      </c>
      <c r="G3075" s="219" t="s">
        <v>552</v>
      </c>
      <c r="H3075" s="244">
        <v>42460</v>
      </c>
      <c r="I3075" s="219" t="s">
        <v>495</v>
      </c>
      <c r="J3075" s="219" t="s">
        <v>626</v>
      </c>
      <c r="K3075" s="219" t="s">
        <v>558</v>
      </c>
      <c r="L3075" s="219" t="s">
        <v>561</v>
      </c>
      <c r="M3075" s="236">
        <v>7.2</v>
      </c>
      <c r="N3075" s="240" t="s">
        <v>23</v>
      </c>
      <c r="O3075" s="250">
        <f>'MMA Rev-Exp Region 10'!D$51</f>
        <v>0</v>
      </c>
      <c r="P3075" s="250">
        <f>'MMA Rev-Exp Region 10'!E$51</f>
        <v>0</v>
      </c>
      <c r="Q3075" s="250">
        <f>'MMA Rev-Exp Region 10'!F$51</f>
        <v>0</v>
      </c>
      <c r="R3075" s="250">
        <f>'MMA Rev-Exp Region 10'!G$51</f>
        <v>0</v>
      </c>
      <c r="S3075" s="250">
        <f>'MMA Rev-Exp Region 10'!H$51</f>
        <v>0</v>
      </c>
      <c r="T3075" s="250">
        <f>'MMA Rev-Exp Region 10'!I$51</f>
        <v>0</v>
      </c>
      <c r="U3075" s="250">
        <f>'MMA Rev-Exp Region 10'!J$51</f>
        <v>0</v>
      </c>
      <c r="V3075" s="250">
        <f>'MMA Rev-Exp Region 10'!K$51</f>
        <v>0</v>
      </c>
      <c r="W3075" s="250">
        <f>'MMA Rev-Exp Region 10'!L$51</f>
        <v>0</v>
      </c>
    </row>
    <row r="3076" spans="5:23" x14ac:dyDescent="0.3">
      <c r="E3076" s="243">
        <f>Jurat!I$1</f>
        <v>0</v>
      </c>
      <c r="F3076" s="244">
        <f>Jurat!D$33</f>
        <v>0</v>
      </c>
      <c r="G3076" s="219" t="s">
        <v>552</v>
      </c>
      <c r="H3076" s="244">
        <v>42460</v>
      </c>
      <c r="I3076" s="219" t="s">
        <v>495</v>
      </c>
      <c r="J3076" s="219" t="s">
        <v>626</v>
      </c>
      <c r="K3076" s="219" t="s">
        <v>558</v>
      </c>
      <c r="L3076" s="219" t="s">
        <v>561</v>
      </c>
      <c r="M3076" s="236">
        <v>7.3</v>
      </c>
      <c r="N3076" s="240" t="s">
        <v>171</v>
      </c>
      <c r="O3076" s="250">
        <f>'MMA Rev-Exp Region 10'!D$52</f>
        <v>0</v>
      </c>
      <c r="P3076" s="250">
        <f>'MMA Rev-Exp Region 10'!E$52</f>
        <v>0</v>
      </c>
      <c r="Q3076" s="250">
        <f>'MMA Rev-Exp Region 10'!F$52</f>
        <v>0</v>
      </c>
      <c r="R3076" s="250">
        <f>'MMA Rev-Exp Region 10'!G$52</f>
        <v>0</v>
      </c>
      <c r="S3076" s="250">
        <f>'MMA Rev-Exp Region 10'!H$52</f>
        <v>0</v>
      </c>
      <c r="T3076" s="250">
        <f>'MMA Rev-Exp Region 10'!I$52</f>
        <v>0</v>
      </c>
      <c r="U3076" s="250">
        <f>'MMA Rev-Exp Region 10'!J$52</f>
        <v>0</v>
      </c>
      <c r="V3076" s="250">
        <f>'MMA Rev-Exp Region 10'!K$52</f>
        <v>0</v>
      </c>
      <c r="W3076" s="250">
        <f>'MMA Rev-Exp Region 10'!L$52</f>
        <v>0</v>
      </c>
    </row>
    <row r="3077" spans="5:23" x14ac:dyDescent="0.3">
      <c r="E3077" s="243">
        <f>Jurat!I$1</f>
        <v>0</v>
      </c>
      <c r="F3077" s="244">
        <f>Jurat!D$33</f>
        <v>0</v>
      </c>
      <c r="G3077" s="219" t="s">
        <v>552</v>
      </c>
      <c r="H3077" s="244">
        <v>42460</v>
      </c>
      <c r="I3077" s="219" t="s">
        <v>495</v>
      </c>
      <c r="J3077" s="219" t="s">
        <v>626</v>
      </c>
      <c r="K3077" s="219" t="s">
        <v>558</v>
      </c>
      <c r="L3077" s="219" t="s">
        <v>561</v>
      </c>
      <c r="M3077" s="236" t="s">
        <v>98</v>
      </c>
      <c r="N3077" s="240" t="s">
        <v>571</v>
      </c>
      <c r="O3077" s="250">
        <f>'MMA Rev-Exp Region 10'!D$53</f>
        <v>0</v>
      </c>
      <c r="P3077" s="250">
        <f>'MMA Rev-Exp Region 10'!E$53</f>
        <v>0</v>
      </c>
      <c r="Q3077" s="250">
        <f>'MMA Rev-Exp Region 10'!F$53</f>
        <v>0</v>
      </c>
      <c r="R3077" s="250">
        <f>'MMA Rev-Exp Region 10'!G$53</f>
        <v>0</v>
      </c>
      <c r="S3077" s="250">
        <f>'MMA Rev-Exp Region 10'!H$53</f>
        <v>0</v>
      </c>
      <c r="T3077" s="250">
        <f>'MMA Rev-Exp Region 10'!I$53</f>
        <v>0</v>
      </c>
      <c r="U3077" s="250">
        <f>'MMA Rev-Exp Region 10'!J$53</f>
        <v>0</v>
      </c>
      <c r="V3077" s="250">
        <f>'MMA Rev-Exp Region 10'!K$53</f>
        <v>0</v>
      </c>
      <c r="W3077" s="250">
        <f>'MMA Rev-Exp Region 10'!L$53</f>
        <v>0</v>
      </c>
    </row>
    <row r="3078" spans="5:23" x14ac:dyDescent="0.3">
      <c r="E3078" s="243">
        <f>Jurat!I$1</f>
        <v>0</v>
      </c>
      <c r="F3078" s="244">
        <f>Jurat!D$33</f>
        <v>0</v>
      </c>
      <c r="G3078" s="219" t="s">
        <v>552</v>
      </c>
      <c r="H3078" s="244">
        <v>42460</v>
      </c>
      <c r="I3078" s="219" t="s">
        <v>495</v>
      </c>
      <c r="J3078" s="219" t="s">
        <v>626</v>
      </c>
      <c r="K3078" s="219" t="s">
        <v>558</v>
      </c>
      <c r="L3078" s="219" t="s">
        <v>562</v>
      </c>
      <c r="M3078" s="236">
        <v>8.1</v>
      </c>
      <c r="N3078" s="229" t="s">
        <v>24</v>
      </c>
      <c r="O3078" s="250">
        <f>'MMA Rev-Exp Region 10'!D$55</f>
        <v>0</v>
      </c>
      <c r="P3078" s="250">
        <f>'MMA Rev-Exp Region 10'!E$55</f>
        <v>0</v>
      </c>
      <c r="Q3078" s="250">
        <f>'MMA Rev-Exp Region 10'!F$55</f>
        <v>0</v>
      </c>
      <c r="R3078" s="250">
        <f>'MMA Rev-Exp Region 10'!G$55</f>
        <v>0</v>
      </c>
      <c r="S3078" s="250">
        <f>'MMA Rev-Exp Region 10'!H$55</f>
        <v>0</v>
      </c>
      <c r="T3078" s="250">
        <f>'MMA Rev-Exp Region 10'!I$55</f>
        <v>0</v>
      </c>
      <c r="U3078" s="250">
        <f>'MMA Rev-Exp Region 10'!J$55</f>
        <v>0</v>
      </c>
      <c r="V3078" s="250">
        <f>'MMA Rev-Exp Region 10'!K$55</f>
        <v>0</v>
      </c>
      <c r="W3078" s="250">
        <f>'MMA Rev-Exp Region 10'!L$55</f>
        <v>0</v>
      </c>
    </row>
    <row r="3079" spans="5:23" x14ac:dyDescent="0.3">
      <c r="E3079" s="243">
        <f>Jurat!I$1</f>
        <v>0</v>
      </c>
      <c r="F3079" s="244">
        <f>Jurat!D$33</f>
        <v>0</v>
      </c>
      <c r="G3079" s="219" t="s">
        <v>552</v>
      </c>
      <c r="H3079" s="244">
        <v>42460</v>
      </c>
      <c r="I3079" s="219" t="s">
        <v>495</v>
      </c>
      <c r="J3079" s="219" t="s">
        <v>626</v>
      </c>
      <c r="K3079" s="219" t="s">
        <v>558</v>
      </c>
      <c r="L3079" s="219" t="s">
        <v>562</v>
      </c>
      <c r="M3079" s="236" t="s">
        <v>124</v>
      </c>
      <c r="N3079" s="229" t="s">
        <v>557</v>
      </c>
      <c r="O3079" s="250">
        <f>'MMA Rev-Exp Region 10'!D$56</f>
        <v>0</v>
      </c>
      <c r="P3079" s="250">
        <f>'MMA Rev-Exp Region 10'!E$56</f>
        <v>0</v>
      </c>
      <c r="Q3079" s="250">
        <f>'MMA Rev-Exp Region 10'!F$56</f>
        <v>0</v>
      </c>
      <c r="R3079" s="250">
        <f>'MMA Rev-Exp Region 10'!G$56</f>
        <v>0</v>
      </c>
      <c r="S3079" s="250">
        <f>'MMA Rev-Exp Region 10'!H$56</f>
        <v>0</v>
      </c>
      <c r="T3079" s="250">
        <f>'MMA Rev-Exp Region 10'!I$56</f>
        <v>0</v>
      </c>
      <c r="U3079" s="250">
        <f>'MMA Rev-Exp Region 10'!J$56</f>
        <v>0</v>
      </c>
      <c r="V3079" s="250">
        <f>'MMA Rev-Exp Region 10'!K$56</f>
        <v>0</v>
      </c>
      <c r="W3079" s="250">
        <f>'MMA Rev-Exp Region 10'!L$56</f>
        <v>0</v>
      </c>
    </row>
    <row r="3080" spans="5:23" x14ac:dyDescent="0.3">
      <c r="E3080" s="243">
        <f>Jurat!I$1</f>
        <v>0</v>
      </c>
      <c r="F3080" s="244">
        <f>Jurat!D$33</f>
        <v>0</v>
      </c>
      <c r="G3080" s="219" t="s">
        <v>552</v>
      </c>
      <c r="H3080" s="244">
        <v>42460</v>
      </c>
      <c r="I3080" s="219" t="s">
        <v>495</v>
      </c>
      <c r="J3080" s="219" t="s">
        <v>626</v>
      </c>
      <c r="K3080" s="219" t="s">
        <v>558</v>
      </c>
      <c r="L3080" s="219" t="s">
        <v>562</v>
      </c>
      <c r="M3080" s="236" t="s">
        <v>126</v>
      </c>
      <c r="N3080" s="229" t="s">
        <v>173</v>
      </c>
      <c r="O3080" s="250">
        <f>'MMA Rev-Exp Region 10'!D$57</f>
        <v>0</v>
      </c>
      <c r="P3080" s="250">
        <f>'MMA Rev-Exp Region 10'!E$57</f>
        <v>0</v>
      </c>
      <c r="Q3080" s="250">
        <f>'MMA Rev-Exp Region 10'!F$57</f>
        <v>0</v>
      </c>
      <c r="R3080" s="250">
        <f>'MMA Rev-Exp Region 10'!G$57</f>
        <v>0</v>
      </c>
      <c r="S3080" s="250">
        <f>'MMA Rev-Exp Region 10'!H$57</f>
        <v>0</v>
      </c>
      <c r="T3080" s="250">
        <f>'MMA Rev-Exp Region 10'!I$57</f>
        <v>0</v>
      </c>
      <c r="U3080" s="250">
        <f>'MMA Rev-Exp Region 10'!J$57</f>
        <v>0</v>
      </c>
      <c r="V3080" s="250">
        <f>'MMA Rev-Exp Region 10'!K$57</f>
        <v>0</v>
      </c>
      <c r="W3080" s="250">
        <f>'MMA Rev-Exp Region 10'!L$57</f>
        <v>0</v>
      </c>
    </row>
    <row r="3081" spans="5:23" x14ac:dyDescent="0.3">
      <c r="E3081" s="243">
        <f>Jurat!I$1</f>
        <v>0</v>
      </c>
      <c r="F3081" s="244">
        <f>Jurat!D$33</f>
        <v>0</v>
      </c>
      <c r="G3081" s="219" t="s">
        <v>552</v>
      </c>
      <c r="H3081" s="244">
        <v>42460</v>
      </c>
      <c r="I3081" s="219" t="s">
        <v>495</v>
      </c>
      <c r="J3081" s="219" t="s">
        <v>626</v>
      </c>
      <c r="K3081" s="219" t="s">
        <v>558</v>
      </c>
      <c r="L3081" s="219" t="s">
        <v>562</v>
      </c>
      <c r="M3081" s="236" t="s">
        <v>127</v>
      </c>
      <c r="N3081" s="229" t="s">
        <v>125</v>
      </c>
      <c r="O3081" s="250">
        <f>'MMA Rev-Exp Region 10'!D$58</f>
        <v>0</v>
      </c>
      <c r="P3081" s="250">
        <f>'MMA Rev-Exp Region 10'!E$58</f>
        <v>0</v>
      </c>
      <c r="Q3081" s="250">
        <f>'MMA Rev-Exp Region 10'!F$58</f>
        <v>0</v>
      </c>
      <c r="R3081" s="250">
        <f>'MMA Rev-Exp Region 10'!G$58</f>
        <v>0</v>
      </c>
      <c r="S3081" s="250">
        <f>'MMA Rev-Exp Region 10'!H$58</f>
        <v>0</v>
      </c>
      <c r="T3081" s="250">
        <f>'MMA Rev-Exp Region 10'!I$58</f>
        <v>0</v>
      </c>
      <c r="U3081" s="250">
        <f>'MMA Rev-Exp Region 10'!J$58</f>
        <v>0</v>
      </c>
      <c r="V3081" s="250">
        <f>'MMA Rev-Exp Region 10'!K$58</f>
        <v>0</v>
      </c>
      <c r="W3081" s="250">
        <f>'MMA Rev-Exp Region 10'!L$58</f>
        <v>0</v>
      </c>
    </row>
    <row r="3082" spans="5:23" x14ac:dyDescent="0.3">
      <c r="E3082" s="243">
        <f>Jurat!I$1</f>
        <v>0</v>
      </c>
      <c r="F3082" s="244">
        <f>Jurat!D$33</f>
        <v>0</v>
      </c>
      <c r="G3082" s="219" t="s">
        <v>552</v>
      </c>
      <c r="H3082" s="244">
        <v>42460</v>
      </c>
      <c r="I3082" s="219" t="s">
        <v>495</v>
      </c>
      <c r="J3082" s="219" t="s">
        <v>626</v>
      </c>
      <c r="K3082" s="219" t="s">
        <v>558</v>
      </c>
      <c r="L3082" s="219" t="s">
        <v>562</v>
      </c>
      <c r="M3082" s="236" t="s">
        <v>128</v>
      </c>
      <c r="N3082" s="240" t="s">
        <v>174</v>
      </c>
      <c r="O3082" s="250">
        <f>'MMA Rev-Exp Region 10'!D$59</f>
        <v>0</v>
      </c>
      <c r="P3082" s="250">
        <f>'MMA Rev-Exp Region 10'!E$59</f>
        <v>0</v>
      </c>
      <c r="Q3082" s="250">
        <f>'MMA Rev-Exp Region 10'!F$59</f>
        <v>0</v>
      </c>
      <c r="R3082" s="250">
        <f>'MMA Rev-Exp Region 10'!G$59</f>
        <v>0</v>
      </c>
      <c r="S3082" s="250">
        <f>'MMA Rev-Exp Region 10'!H$59</f>
        <v>0</v>
      </c>
      <c r="T3082" s="250">
        <f>'MMA Rev-Exp Region 10'!I$59</f>
        <v>0</v>
      </c>
      <c r="U3082" s="250">
        <f>'MMA Rev-Exp Region 10'!J$59</f>
        <v>0</v>
      </c>
      <c r="V3082" s="250">
        <f>'MMA Rev-Exp Region 10'!K$59</f>
        <v>0</v>
      </c>
      <c r="W3082" s="250">
        <f>'MMA Rev-Exp Region 10'!L$59</f>
        <v>0</v>
      </c>
    </row>
    <row r="3083" spans="5:23" x14ac:dyDescent="0.3">
      <c r="E3083" s="243">
        <f>Jurat!I$1</f>
        <v>0</v>
      </c>
      <c r="F3083" s="244">
        <f>Jurat!D$33</f>
        <v>0</v>
      </c>
      <c r="G3083" s="219" t="s">
        <v>552</v>
      </c>
      <c r="H3083" s="244">
        <v>42460</v>
      </c>
      <c r="I3083" s="219" t="s">
        <v>495</v>
      </c>
      <c r="J3083" s="219" t="s">
        <v>626</v>
      </c>
      <c r="K3083" s="219" t="s">
        <v>558</v>
      </c>
      <c r="L3083" s="219" t="s">
        <v>562</v>
      </c>
      <c r="M3083" s="236" t="s">
        <v>175</v>
      </c>
      <c r="N3083" s="240" t="s">
        <v>25</v>
      </c>
      <c r="O3083" s="250">
        <f>'MMA Rev-Exp Region 10'!D$60</f>
        <v>0</v>
      </c>
      <c r="P3083" s="250">
        <f>'MMA Rev-Exp Region 10'!E$60</f>
        <v>0</v>
      </c>
      <c r="Q3083" s="250">
        <f>'MMA Rev-Exp Region 10'!F$60</f>
        <v>0</v>
      </c>
      <c r="R3083" s="250">
        <f>'MMA Rev-Exp Region 10'!G$60</f>
        <v>0</v>
      </c>
      <c r="S3083" s="250">
        <f>'MMA Rev-Exp Region 10'!H$60</f>
        <v>0</v>
      </c>
      <c r="T3083" s="250">
        <f>'MMA Rev-Exp Region 10'!I$60</f>
        <v>0</v>
      </c>
      <c r="U3083" s="250">
        <f>'MMA Rev-Exp Region 10'!J$60</f>
        <v>0</v>
      </c>
      <c r="V3083" s="250">
        <f>'MMA Rev-Exp Region 10'!K$60</f>
        <v>0</v>
      </c>
      <c r="W3083" s="250">
        <f>'MMA Rev-Exp Region 10'!L$60</f>
        <v>0</v>
      </c>
    </row>
    <row r="3084" spans="5:23" x14ac:dyDescent="0.3">
      <c r="E3084" s="243">
        <f>Jurat!I$1</f>
        <v>0</v>
      </c>
      <c r="F3084" s="244">
        <f>Jurat!D$33</f>
        <v>0</v>
      </c>
      <c r="G3084" s="219" t="s">
        <v>552</v>
      </c>
      <c r="H3084" s="244">
        <v>42460</v>
      </c>
      <c r="I3084" s="219" t="s">
        <v>495</v>
      </c>
      <c r="J3084" s="219" t="s">
        <v>626</v>
      </c>
      <c r="K3084" s="219" t="s">
        <v>558</v>
      </c>
      <c r="L3084" s="219" t="s">
        <v>562</v>
      </c>
      <c r="M3084" s="236" t="s">
        <v>556</v>
      </c>
      <c r="N3084" s="240" t="s">
        <v>572</v>
      </c>
      <c r="O3084" s="250">
        <f>'MMA Rev-Exp Region 10'!D$61</f>
        <v>0</v>
      </c>
      <c r="P3084" s="250">
        <f>'MMA Rev-Exp Region 10'!E$61</f>
        <v>0</v>
      </c>
      <c r="Q3084" s="250">
        <f>'MMA Rev-Exp Region 10'!F$61</f>
        <v>0</v>
      </c>
      <c r="R3084" s="250">
        <f>'MMA Rev-Exp Region 10'!G$61</f>
        <v>0</v>
      </c>
      <c r="S3084" s="250">
        <f>'MMA Rev-Exp Region 10'!H$61</f>
        <v>0</v>
      </c>
      <c r="T3084" s="250">
        <f>'MMA Rev-Exp Region 10'!I$61</f>
        <v>0</v>
      </c>
      <c r="U3084" s="250">
        <f>'MMA Rev-Exp Region 10'!J$61</f>
        <v>0</v>
      </c>
      <c r="V3084" s="250">
        <f>'MMA Rev-Exp Region 10'!K$61</f>
        <v>0</v>
      </c>
      <c r="W3084" s="250">
        <f>'MMA Rev-Exp Region 10'!L$61</f>
        <v>0</v>
      </c>
    </row>
    <row r="3085" spans="5:23" ht="28.8" x14ac:dyDescent="0.3">
      <c r="E3085" s="243">
        <f>Jurat!I$1</f>
        <v>0</v>
      </c>
      <c r="F3085" s="244">
        <f>Jurat!D$33</f>
        <v>0</v>
      </c>
      <c r="G3085" s="219" t="s">
        <v>552</v>
      </c>
      <c r="H3085" s="244">
        <v>42460</v>
      </c>
      <c r="I3085" s="219" t="s">
        <v>495</v>
      </c>
      <c r="J3085" s="219" t="s">
        <v>626</v>
      </c>
      <c r="K3085" s="219" t="s">
        <v>558</v>
      </c>
      <c r="L3085" s="219" t="s">
        <v>563</v>
      </c>
      <c r="M3085" s="236">
        <v>9.1</v>
      </c>
      <c r="N3085" s="229" t="s">
        <v>221</v>
      </c>
      <c r="O3085" s="250">
        <f>'MMA Rev-Exp Region 10'!D$63</f>
        <v>0</v>
      </c>
      <c r="P3085" s="250">
        <f>'MMA Rev-Exp Region 10'!E$63</f>
        <v>0</v>
      </c>
      <c r="Q3085" s="250">
        <f>'MMA Rev-Exp Region 10'!F$63</f>
        <v>0</v>
      </c>
      <c r="R3085" s="250">
        <f>'MMA Rev-Exp Region 10'!G$63</f>
        <v>0</v>
      </c>
      <c r="S3085" s="250">
        <f>'MMA Rev-Exp Region 10'!H$63</f>
        <v>0</v>
      </c>
      <c r="T3085" s="250">
        <f>'MMA Rev-Exp Region 10'!I$63</f>
        <v>0</v>
      </c>
      <c r="U3085" s="250">
        <f>'MMA Rev-Exp Region 10'!J$63</f>
        <v>0</v>
      </c>
      <c r="V3085" s="250">
        <f>'MMA Rev-Exp Region 10'!K$63</f>
        <v>0</v>
      </c>
      <c r="W3085" s="250">
        <f>'MMA Rev-Exp Region 10'!L$63</f>
        <v>0</v>
      </c>
    </row>
    <row r="3086" spans="5:23" x14ac:dyDescent="0.3">
      <c r="E3086" s="243">
        <f>Jurat!I$1</f>
        <v>0</v>
      </c>
      <c r="F3086" s="244">
        <f>Jurat!D$33</f>
        <v>0</v>
      </c>
      <c r="G3086" s="219" t="s">
        <v>552</v>
      </c>
      <c r="H3086" s="244">
        <v>42460</v>
      </c>
      <c r="I3086" s="219" t="s">
        <v>495</v>
      </c>
      <c r="J3086" s="219" t="s">
        <v>626</v>
      </c>
      <c r="K3086" s="219" t="s">
        <v>558</v>
      </c>
      <c r="L3086" s="219" t="s">
        <v>563</v>
      </c>
      <c r="M3086" s="236" t="s">
        <v>118</v>
      </c>
      <c r="N3086" s="229" t="s">
        <v>222</v>
      </c>
      <c r="O3086" s="250">
        <f>'MMA Rev-Exp Region 10'!D$64</f>
        <v>0</v>
      </c>
      <c r="P3086" s="250">
        <f>'MMA Rev-Exp Region 10'!E$64</f>
        <v>0</v>
      </c>
      <c r="Q3086" s="250">
        <f>'MMA Rev-Exp Region 10'!F$64</f>
        <v>0</v>
      </c>
      <c r="R3086" s="250">
        <f>'MMA Rev-Exp Region 10'!G$64</f>
        <v>0</v>
      </c>
      <c r="S3086" s="250">
        <f>'MMA Rev-Exp Region 10'!H$64</f>
        <v>0</v>
      </c>
      <c r="T3086" s="250">
        <f>'MMA Rev-Exp Region 10'!I$64</f>
        <v>0</v>
      </c>
      <c r="U3086" s="250">
        <f>'MMA Rev-Exp Region 10'!J$64</f>
        <v>0</v>
      </c>
      <c r="V3086" s="250">
        <f>'MMA Rev-Exp Region 10'!K$64</f>
        <v>0</v>
      </c>
      <c r="W3086" s="250">
        <f>'MMA Rev-Exp Region 10'!L$64</f>
        <v>0</v>
      </c>
    </row>
    <row r="3087" spans="5:23" x14ac:dyDescent="0.3">
      <c r="E3087" s="243">
        <f>Jurat!I$1</f>
        <v>0</v>
      </c>
      <c r="F3087" s="244">
        <f>Jurat!D$33</f>
        <v>0</v>
      </c>
      <c r="G3087" s="219" t="s">
        <v>552</v>
      </c>
      <c r="H3087" s="244">
        <v>42460</v>
      </c>
      <c r="I3087" s="219" t="s">
        <v>495</v>
      </c>
      <c r="J3087" s="219" t="s">
        <v>626</v>
      </c>
      <c r="K3087" s="219" t="s">
        <v>558</v>
      </c>
      <c r="L3087" s="219" t="s">
        <v>563</v>
      </c>
      <c r="M3087" s="236" t="s">
        <v>119</v>
      </c>
      <c r="N3087" s="229" t="s">
        <v>223</v>
      </c>
      <c r="O3087" s="250">
        <f>'MMA Rev-Exp Region 10'!D$65</f>
        <v>0</v>
      </c>
      <c r="P3087" s="250">
        <f>'MMA Rev-Exp Region 10'!E$65</f>
        <v>0</v>
      </c>
      <c r="Q3087" s="250">
        <f>'MMA Rev-Exp Region 10'!F$65</f>
        <v>0</v>
      </c>
      <c r="R3087" s="250">
        <f>'MMA Rev-Exp Region 10'!G$65</f>
        <v>0</v>
      </c>
      <c r="S3087" s="250">
        <f>'MMA Rev-Exp Region 10'!H$65</f>
        <v>0</v>
      </c>
      <c r="T3087" s="250">
        <f>'MMA Rev-Exp Region 10'!I$65</f>
        <v>0</v>
      </c>
      <c r="U3087" s="250">
        <f>'MMA Rev-Exp Region 10'!J$65</f>
        <v>0</v>
      </c>
      <c r="V3087" s="250">
        <f>'MMA Rev-Exp Region 10'!K$65</f>
        <v>0</v>
      </c>
      <c r="W3087" s="250">
        <f>'MMA Rev-Exp Region 10'!L$65</f>
        <v>0</v>
      </c>
    </row>
    <row r="3088" spans="5:23" x14ac:dyDescent="0.3">
      <c r="E3088" s="243">
        <f>Jurat!I$1</f>
        <v>0</v>
      </c>
      <c r="F3088" s="244">
        <f>Jurat!D$33</f>
        <v>0</v>
      </c>
      <c r="G3088" s="219" t="s">
        <v>552</v>
      </c>
      <c r="H3088" s="244">
        <v>42460</v>
      </c>
      <c r="I3088" s="219" t="s">
        <v>495</v>
      </c>
      <c r="J3088" s="219" t="s">
        <v>626</v>
      </c>
      <c r="K3088" s="219" t="s">
        <v>558</v>
      </c>
      <c r="L3088" s="219" t="s">
        <v>563</v>
      </c>
      <c r="M3088" s="236" t="s">
        <v>120</v>
      </c>
      <c r="N3088" s="229" t="s">
        <v>176</v>
      </c>
      <c r="O3088" s="250">
        <f>'MMA Rev-Exp Region 10'!D$66</f>
        <v>0</v>
      </c>
      <c r="P3088" s="250">
        <f>'MMA Rev-Exp Region 10'!E$66</f>
        <v>0</v>
      </c>
      <c r="Q3088" s="250">
        <f>'MMA Rev-Exp Region 10'!F$66</f>
        <v>0</v>
      </c>
      <c r="R3088" s="250">
        <f>'MMA Rev-Exp Region 10'!G$66</f>
        <v>0</v>
      </c>
      <c r="S3088" s="250">
        <f>'MMA Rev-Exp Region 10'!H$66</f>
        <v>0</v>
      </c>
      <c r="T3088" s="250">
        <f>'MMA Rev-Exp Region 10'!I$66</f>
        <v>0</v>
      </c>
      <c r="U3088" s="250">
        <f>'MMA Rev-Exp Region 10'!J$66</f>
        <v>0</v>
      </c>
      <c r="V3088" s="250">
        <f>'MMA Rev-Exp Region 10'!K$66</f>
        <v>0</v>
      </c>
      <c r="W3088" s="250">
        <f>'MMA Rev-Exp Region 10'!L$66</f>
        <v>0</v>
      </c>
    </row>
    <row r="3089" spans="5:23" x14ac:dyDescent="0.3">
      <c r="E3089" s="243">
        <f>Jurat!I$1</f>
        <v>0</v>
      </c>
      <c r="F3089" s="244">
        <f>Jurat!D$33</f>
        <v>0</v>
      </c>
      <c r="G3089" s="219" t="s">
        <v>552</v>
      </c>
      <c r="H3089" s="244">
        <v>42460</v>
      </c>
      <c r="I3089" s="219" t="s">
        <v>495</v>
      </c>
      <c r="J3089" s="219" t="s">
        <v>626</v>
      </c>
      <c r="K3089" s="219" t="s">
        <v>558</v>
      </c>
      <c r="L3089" s="219" t="s">
        <v>563</v>
      </c>
      <c r="M3089" s="236" t="s">
        <v>121</v>
      </c>
      <c r="N3089" s="229" t="s">
        <v>146</v>
      </c>
      <c r="O3089" s="250">
        <f>'MMA Rev-Exp Region 10'!D$67</f>
        <v>0</v>
      </c>
      <c r="P3089" s="250">
        <f>'MMA Rev-Exp Region 10'!E$67</f>
        <v>0</v>
      </c>
      <c r="Q3089" s="250">
        <f>'MMA Rev-Exp Region 10'!F$67</f>
        <v>0</v>
      </c>
      <c r="R3089" s="250">
        <f>'MMA Rev-Exp Region 10'!G$67</f>
        <v>0</v>
      </c>
      <c r="S3089" s="250">
        <f>'MMA Rev-Exp Region 10'!H$67</f>
        <v>0</v>
      </c>
      <c r="T3089" s="250">
        <f>'MMA Rev-Exp Region 10'!I$67</f>
        <v>0</v>
      </c>
      <c r="U3089" s="250">
        <f>'MMA Rev-Exp Region 10'!J$67</f>
        <v>0</v>
      </c>
      <c r="V3089" s="250">
        <f>'MMA Rev-Exp Region 10'!K$67</f>
        <v>0</v>
      </c>
      <c r="W3089" s="250">
        <f>'MMA Rev-Exp Region 10'!L$67</f>
        <v>0</v>
      </c>
    </row>
    <row r="3090" spans="5:23" x14ac:dyDescent="0.3">
      <c r="E3090" s="243">
        <f>Jurat!I$1</f>
        <v>0</v>
      </c>
      <c r="F3090" s="244">
        <f>Jurat!D$33</f>
        <v>0</v>
      </c>
      <c r="G3090" s="219" t="s">
        <v>552</v>
      </c>
      <c r="H3090" s="244">
        <v>42460</v>
      </c>
      <c r="I3090" s="219" t="s">
        <v>495</v>
      </c>
      <c r="J3090" s="219" t="s">
        <v>626</v>
      </c>
      <c r="K3090" s="219" t="s">
        <v>558</v>
      </c>
      <c r="L3090" s="219" t="s">
        <v>563</v>
      </c>
      <c r="M3090" s="236" t="s">
        <v>122</v>
      </c>
      <c r="N3090" s="229" t="s">
        <v>178</v>
      </c>
      <c r="O3090" s="250">
        <f>'MMA Rev-Exp Region 10'!D$68</f>
        <v>0</v>
      </c>
      <c r="P3090" s="250">
        <f>'MMA Rev-Exp Region 10'!E$68</f>
        <v>0</v>
      </c>
      <c r="Q3090" s="250">
        <f>'MMA Rev-Exp Region 10'!F$68</f>
        <v>0</v>
      </c>
      <c r="R3090" s="250">
        <f>'MMA Rev-Exp Region 10'!G$68</f>
        <v>0</v>
      </c>
      <c r="S3090" s="250">
        <f>'MMA Rev-Exp Region 10'!H$68</f>
        <v>0</v>
      </c>
      <c r="T3090" s="250">
        <f>'MMA Rev-Exp Region 10'!I$68</f>
        <v>0</v>
      </c>
      <c r="U3090" s="250">
        <f>'MMA Rev-Exp Region 10'!J$68</f>
        <v>0</v>
      </c>
      <c r="V3090" s="250">
        <f>'MMA Rev-Exp Region 10'!K$68</f>
        <v>0</v>
      </c>
      <c r="W3090" s="250">
        <f>'MMA Rev-Exp Region 10'!L$68</f>
        <v>0</v>
      </c>
    </row>
    <row r="3091" spans="5:23" x14ac:dyDescent="0.3">
      <c r="E3091" s="243">
        <f>Jurat!I$1</f>
        <v>0</v>
      </c>
      <c r="F3091" s="244">
        <f>Jurat!D$33</f>
        <v>0</v>
      </c>
      <c r="G3091" s="219" t="s">
        <v>552</v>
      </c>
      <c r="H3091" s="244">
        <v>42460</v>
      </c>
      <c r="I3091" s="219" t="s">
        <v>495</v>
      </c>
      <c r="J3091" s="219" t="s">
        <v>626</v>
      </c>
      <c r="K3091" s="219" t="s">
        <v>558</v>
      </c>
      <c r="L3091" s="219" t="s">
        <v>563</v>
      </c>
      <c r="M3091" s="236" t="s">
        <v>123</v>
      </c>
      <c r="N3091" s="229" t="s">
        <v>585</v>
      </c>
      <c r="O3091" s="250">
        <f>'MMA Rev-Exp Region 10'!D$69</f>
        <v>0</v>
      </c>
      <c r="P3091" s="250">
        <f>'MMA Rev-Exp Region 10'!E$69</f>
        <v>0</v>
      </c>
      <c r="Q3091" s="250">
        <f>'MMA Rev-Exp Region 10'!F$69</f>
        <v>0</v>
      </c>
      <c r="R3091" s="250">
        <f>'MMA Rev-Exp Region 10'!G$69</f>
        <v>0</v>
      </c>
      <c r="S3091" s="250">
        <f>'MMA Rev-Exp Region 10'!H$69</f>
        <v>0</v>
      </c>
      <c r="T3091" s="250">
        <f>'MMA Rev-Exp Region 10'!I$69</f>
        <v>0</v>
      </c>
      <c r="U3091" s="250">
        <f>'MMA Rev-Exp Region 10'!J$69</f>
        <v>0</v>
      </c>
      <c r="V3091" s="250">
        <f>'MMA Rev-Exp Region 10'!K$69</f>
        <v>0</v>
      </c>
      <c r="W3091" s="250">
        <f>'MMA Rev-Exp Region 10'!L$69</f>
        <v>0</v>
      </c>
    </row>
    <row r="3092" spans="5:23" x14ac:dyDescent="0.3">
      <c r="E3092" s="243">
        <f>Jurat!I$1</f>
        <v>0</v>
      </c>
      <c r="F3092" s="244">
        <f>Jurat!D$33</f>
        <v>0</v>
      </c>
      <c r="G3092" s="219" t="s">
        <v>552</v>
      </c>
      <c r="H3092" s="244">
        <v>42460</v>
      </c>
      <c r="I3092" s="219" t="s">
        <v>495</v>
      </c>
      <c r="J3092" s="219" t="s">
        <v>626</v>
      </c>
      <c r="K3092" s="219" t="s">
        <v>558</v>
      </c>
      <c r="L3092" s="219" t="s">
        <v>6</v>
      </c>
      <c r="M3092" s="236" t="s">
        <v>129</v>
      </c>
      <c r="N3092" s="229" t="s">
        <v>224</v>
      </c>
      <c r="O3092" s="250">
        <f>'MMA Rev-Exp Region 10'!D$71</f>
        <v>0</v>
      </c>
      <c r="P3092" s="250">
        <f>'MMA Rev-Exp Region 10'!E$71</f>
        <v>0</v>
      </c>
      <c r="Q3092" s="250">
        <f>'MMA Rev-Exp Region 10'!F$71</f>
        <v>0</v>
      </c>
      <c r="R3092" s="250">
        <f>'MMA Rev-Exp Region 10'!G$71</f>
        <v>0</v>
      </c>
      <c r="S3092" s="250">
        <f>'MMA Rev-Exp Region 10'!H$71</f>
        <v>0</v>
      </c>
      <c r="T3092" s="250">
        <f>'MMA Rev-Exp Region 10'!I$71</f>
        <v>0</v>
      </c>
      <c r="U3092" s="250">
        <f>'MMA Rev-Exp Region 10'!J$71</f>
        <v>0</v>
      </c>
      <c r="V3092" s="250">
        <f>'MMA Rev-Exp Region 10'!K$71</f>
        <v>0</v>
      </c>
      <c r="W3092" s="250">
        <f>'MMA Rev-Exp Region 10'!L$71</f>
        <v>0</v>
      </c>
    </row>
    <row r="3093" spans="5:23" x14ac:dyDescent="0.3">
      <c r="E3093" s="243">
        <f>Jurat!I$1</f>
        <v>0</v>
      </c>
      <c r="F3093" s="244">
        <f>Jurat!D$33</f>
        <v>0</v>
      </c>
      <c r="G3093" s="219" t="s">
        <v>552</v>
      </c>
      <c r="H3093" s="244">
        <v>42460</v>
      </c>
      <c r="I3093" s="219" t="s">
        <v>495</v>
      </c>
      <c r="J3093" s="219" t="s">
        <v>626</v>
      </c>
      <c r="K3093" s="219" t="s">
        <v>558</v>
      </c>
      <c r="L3093" s="219" t="s">
        <v>6</v>
      </c>
      <c r="M3093" s="236" t="s">
        <v>50</v>
      </c>
      <c r="N3093" s="229" t="s">
        <v>179</v>
      </c>
      <c r="O3093" s="250">
        <f>'MMA Rev-Exp Region 10'!D$72</f>
        <v>0</v>
      </c>
      <c r="P3093" s="250">
        <f>'MMA Rev-Exp Region 10'!E$72</f>
        <v>0</v>
      </c>
      <c r="Q3093" s="250">
        <f>'MMA Rev-Exp Region 10'!F$72</f>
        <v>0</v>
      </c>
      <c r="R3093" s="250">
        <f>'MMA Rev-Exp Region 10'!G$72</f>
        <v>0</v>
      </c>
      <c r="S3093" s="250">
        <f>'MMA Rev-Exp Region 10'!H$72</f>
        <v>0</v>
      </c>
      <c r="T3093" s="250">
        <f>'MMA Rev-Exp Region 10'!I$72</f>
        <v>0</v>
      </c>
      <c r="U3093" s="250">
        <f>'MMA Rev-Exp Region 10'!J$72</f>
        <v>0</v>
      </c>
      <c r="V3093" s="250">
        <f>'MMA Rev-Exp Region 10'!K$72</f>
        <v>0</v>
      </c>
      <c r="W3093" s="250">
        <f>'MMA Rev-Exp Region 10'!L$72</f>
        <v>0</v>
      </c>
    </row>
    <row r="3094" spans="5:23" x14ac:dyDescent="0.3">
      <c r="E3094" s="243">
        <f>Jurat!I$1</f>
        <v>0</v>
      </c>
      <c r="F3094" s="244">
        <f>Jurat!D$33</f>
        <v>0</v>
      </c>
      <c r="G3094" s="219" t="s">
        <v>552</v>
      </c>
      <c r="H3094" s="244">
        <v>42460</v>
      </c>
      <c r="I3094" s="219" t="s">
        <v>495</v>
      </c>
      <c r="J3094" s="219" t="s">
        <v>626</v>
      </c>
      <c r="K3094" s="219" t="s">
        <v>558</v>
      </c>
      <c r="L3094" s="219" t="s">
        <v>6</v>
      </c>
      <c r="M3094" s="236" t="s">
        <v>51</v>
      </c>
      <c r="N3094" s="229" t="s">
        <v>180</v>
      </c>
      <c r="O3094" s="250">
        <f>'MMA Rev-Exp Region 10'!D$73</f>
        <v>0</v>
      </c>
      <c r="P3094" s="250">
        <f>'MMA Rev-Exp Region 10'!E$73</f>
        <v>0</v>
      </c>
      <c r="Q3094" s="250">
        <f>'MMA Rev-Exp Region 10'!F$73</f>
        <v>0</v>
      </c>
      <c r="R3094" s="250">
        <f>'MMA Rev-Exp Region 10'!G$73</f>
        <v>0</v>
      </c>
      <c r="S3094" s="250">
        <f>'MMA Rev-Exp Region 10'!H$73</f>
        <v>0</v>
      </c>
      <c r="T3094" s="250">
        <f>'MMA Rev-Exp Region 10'!I$73</f>
        <v>0</v>
      </c>
      <c r="U3094" s="250">
        <f>'MMA Rev-Exp Region 10'!J$73</f>
        <v>0</v>
      </c>
      <c r="V3094" s="250">
        <f>'MMA Rev-Exp Region 10'!K$73</f>
        <v>0</v>
      </c>
      <c r="W3094" s="250">
        <f>'MMA Rev-Exp Region 10'!L$73</f>
        <v>0</v>
      </c>
    </row>
    <row r="3095" spans="5:23" x14ac:dyDescent="0.3">
      <c r="E3095" s="243">
        <f>Jurat!I$1</f>
        <v>0</v>
      </c>
      <c r="F3095" s="244">
        <f>Jurat!D$33</f>
        <v>0</v>
      </c>
      <c r="G3095" s="219" t="s">
        <v>552</v>
      </c>
      <c r="H3095" s="244">
        <v>42460</v>
      </c>
      <c r="I3095" s="219" t="s">
        <v>495</v>
      </c>
      <c r="J3095" s="219" t="s">
        <v>626</v>
      </c>
      <c r="K3095" s="219" t="s">
        <v>558</v>
      </c>
      <c r="L3095" s="219" t="s">
        <v>6</v>
      </c>
      <c r="M3095" s="236" t="s">
        <v>181</v>
      </c>
      <c r="N3095" s="229" t="s">
        <v>577</v>
      </c>
      <c r="O3095" s="250">
        <f>'MMA Rev-Exp Region 10'!D$74</f>
        <v>0</v>
      </c>
      <c r="P3095" s="250">
        <f>'MMA Rev-Exp Region 10'!E$74</f>
        <v>0</v>
      </c>
      <c r="Q3095" s="250">
        <f>'MMA Rev-Exp Region 10'!F$74</f>
        <v>0</v>
      </c>
      <c r="R3095" s="250">
        <f>'MMA Rev-Exp Region 10'!G$74</f>
        <v>0</v>
      </c>
      <c r="S3095" s="250">
        <f>'MMA Rev-Exp Region 10'!H$74</f>
        <v>0</v>
      </c>
      <c r="T3095" s="250">
        <f>'MMA Rev-Exp Region 10'!I$74</f>
        <v>0</v>
      </c>
      <c r="U3095" s="250">
        <f>'MMA Rev-Exp Region 10'!J$74</f>
        <v>0</v>
      </c>
      <c r="V3095" s="250">
        <f>'MMA Rev-Exp Region 10'!K$74</f>
        <v>0</v>
      </c>
      <c r="W3095" s="250">
        <f>'MMA Rev-Exp Region 10'!L$74</f>
        <v>0</v>
      </c>
    </row>
    <row r="3096" spans="5:23" x14ac:dyDescent="0.3">
      <c r="E3096" s="243">
        <f>Jurat!I$1</f>
        <v>0</v>
      </c>
      <c r="F3096" s="244">
        <f>Jurat!D$33</f>
        <v>0</v>
      </c>
      <c r="G3096" s="219" t="s">
        <v>552</v>
      </c>
      <c r="H3096" s="244">
        <v>42460</v>
      </c>
      <c r="I3096" s="219" t="s">
        <v>495</v>
      </c>
      <c r="J3096" s="219" t="s">
        <v>626</v>
      </c>
      <c r="K3096" s="219" t="s">
        <v>558</v>
      </c>
      <c r="L3096" s="219" t="s">
        <v>547</v>
      </c>
      <c r="M3096" s="237" t="s">
        <v>132</v>
      </c>
      <c r="N3096" s="228" t="s">
        <v>36</v>
      </c>
      <c r="O3096" s="250">
        <f>'MMA Rev-Exp Region 10'!D$80</f>
        <v>0</v>
      </c>
      <c r="P3096" s="250">
        <f>'MMA Rev-Exp Region 10'!E$80</f>
        <v>0</v>
      </c>
      <c r="Q3096" s="250">
        <f>'MMA Rev-Exp Region 10'!F$80</f>
        <v>0</v>
      </c>
      <c r="R3096" s="250">
        <f>'MMA Rev-Exp Region 10'!G$80</f>
        <v>0</v>
      </c>
      <c r="S3096" s="250">
        <f>'MMA Rev-Exp Region 10'!H$80</f>
        <v>0</v>
      </c>
      <c r="T3096" s="250">
        <f>'MMA Rev-Exp Region 10'!I$80</f>
        <v>0</v>
      </c>
      <c r="U3096" s="250">
        <f>'MMA Rev-Exp Region 10'!J$80</f>
        <v>0</v>
      </c>
      <c r="V3096" s="250">
        <f>'MMA Rev-Exp Region 10'!K$80</f>
        <v>0</v>
      </c>
      <c r="W3096" s="250">
        <f>'MMA Rev-Exp Region 10'!L$80</f>
        <v>0</v>
      </c>
    </row>
    <row r="3097" spans="5:23" x14ac:dyDescent="0.3">
      <c r="E3097" s="243">
        <f>Jurat!I$1</f>
        <v>0</v>
      </c>
      <c r="F3097" s="244">
        <f>Jurat!D$33</f>
        <v>0</v>
      </c>
      <c r="G3097" s="219" t="s">
        <v>552</v>
      </c>
      <c r="H3097" s="244">
        <v>42460</v>
      </c>
      <c r="I3097" s="219" t="s">
        <v>495</v>
      </c>
      <c r="J3097" s="219" t="s">
        <v>626</v>
      </c>
      <c r="K3097" s="219" t="s">
        <v>558</v>
      </c>
      <c r="L3097" s="219" t="s">
        <v>547</v>
      </c>
      <c r="M3097" s="237" t="s">
        <v>182</v>
      </c>
      <c r="N3097" s="228" t="s">
        <v>148</v>
      </c>
      <c r="O3097" s="250">
        <f>'MMA Rev-Exp Region 10'!D$81</f>
        <v>0</v>
      </c>
      <c r="P3097" s="250">
        <f>'MMA Rev-Exp Region 10'!E$81</f>
        <v>0</v>
      </c>
      <c r="Q3097" s="250">
        <f>'MMA Rev-Exp Region 10'!F$81</f>
        <v>0</v>
      </c>
      <c r="R3097" s="250">
        <f>'MMA Rev-Exp Region 10'!G$81</f>
        <v>0</v>
      </c>
      <c r="S3097" s="250">
        <f>'MMA Rev-Exp Region 10'!H$81</f>
        <v>0</v>
      </c>
      <c r="T3097" s="250">
        <f>'MMA Rev-Exp Region 10'!I$81</f>
        <v>0</v>
      </c>
      <c r="U3097" s="250">
        <f>'MMA Rev-Exp Region 10'!J$81</f>
        <v>0</v>
      </c>
      <c r="V3097" s="250">
        <f>'MMA Rev-Exp Region 10'!K$81</f>
        <v>0</v>
      </c>
      <c r="W3097" s="250">
        <f>'MMA Rev-Exp Region 10'!L$81</f>
        <v>0</v>
      </c>
    </row>
    <row r="3098" spans="5:23" x14ac:dyDescent="0.3">
      <c r="E3098" s="243">
        <f>Jurat!I$1</f>
        <v>0</v>
      </c>
      <c r="F3098" s="244">
        <f>Jurat!D$33</f>
        <v>0</v>
      </c>
      <c r="G3098" s="219" t="s">
        <v>552</v>
      </c>
      <c r="H3098" s="244">
        <v>42460</v>
      </c>
      <c r="I3098" s="219" t="s">
        <v>495</v>
      </c>
      <c r="J3098" s="219" t="s">
        <v>626</v>
      </c>
      <c r="K3098" s="219" t="s">
        <v>558</v>
      </c>
      <c r="L3098" s="219" t="s">
        <v>547</v>
      </c>
      <c r="M3098" s="237" t="s">
        <v>184</v>
      </c>
      <c r="N3098" s="228" t="s">
        <v>44</v>
      </c>
      <c r="O3098" s="250">
        <f>'MMA Rev-Exp Region 10'!D$83</f>
        <v>0</v>
      </c>
      <c r="P3098" s="250">
        <f>'MMA Rev-Exp Region 10'!E$83</f>
        <v>0</v>
      </c>
      <c r="Q3098" s="250">
        <f>'MMA Rev-Exp Region 10'!F$83</f>
        <v>0</v>
      </c>
      <c r="R3098" s="250">
        <f>'MMA Rev-Exp Region 10'!G$83</f>
        <v>0</v>
      </c>
      <c r="S3098" s="250">
        <f>'MMA Rev-Exp Region 10'!H$83</f>
        <v>0</v>
      </c>
      <c r="T3098" s="250">
        <f>'MMA Rev-Exp Region 10'!I$83</f>
        <v>0</v>
      </c>
      <c r="U3098" s="250">
        <f>'MMA Rev-Exp Region 10'!J$83</f>
        <v>0</v>
      </c>
      <c r="V3098" s="250">
        <f>'MMA Rev-Exp Region 10'!K$83</f>
        <v>0</v>
      </c>
      <c r="W3098" s="250">
        <f>'MMA Rev-Exp Region 10'!L$83</f>
        <v>0</v>
      </c>
    </row>
    <row r="3099" spans="5:23" x14ac:dyDescent="0.3">
      <c r="E3099" s="243">
        <f>Jurat!I$1</f>
        <v>0</v>
      </c>
      <c r="F3099" s="244">
        <f>Jurat!D$33</f>
        <v>0</v>
      </c>
      <c r="G3099" s="219" t="s">
        <v>552</v>
      </c>
      <c r="H3099" s="244">
        <v>42460</v>
      </c>
      <c r="I3099" s="219" t="s">
        <v>495</v>
      </c>
      <c r="J3099" s="219" t="s">
        <v>626</v>
      </c>
      <c r="K3099" s="219" t="s">
        <v>558</v>
      </c>
      <c r="L3099" s="219" t="s">
        <v>547</v>
      </c>
      <c r="M3099" s="237" t="s">
        <v>185</v>
      </c>
      <c r="N3099" s="228" t="s">
        <v>427</v>
      </c>
      <c r="O3099" s="250">
        <f>'MMA Rev-Exp Region 10'!D$84</f>
        <v>0</v>
      </c>
      <c r="P3099" s="250">
        <f>'MMA Rev-Exp Region 10'!E$84</f>
        <v>0</v>
      </c>
      <c r="Q3099" s="250">
        <f>'MMA Rev-Exp Region 10'!F$84</f>
        <v>0</v>
      </c>
      <c r="R3099" s="250">
        <f>'MMA Rev-Exp Region 10'!G$84</f>
        <v>0</v>
      </c>
      <c r="S3099" s="250">
        <f>'MMA Rev-Exp Region 10'!H$84</f>
        <v>0</v>
      </c>
      <c r="T3099" s="250">
        <f>'MMA Rev-Exp Region 10'!I$84</f>
        <v>0</v>
      </c>
      <c r="U3099" s="250">
        <f>'MMA Rev-Exp Region 10'!J$84</f>
        <v>0</v>
      </c>
      <c r="V3099" s="250">
        <f>'MMA Rev-Exp Region 10'!K$84</f>
        <v>0</v>
      </c>
      <c r="W3099" s="250">
        <f>'MMA Rev-Exp Region 10'!L$84</f>
        <v>0</v>
      </c>
    </row>
    <row r="3100" spans="5:23" x14ac:dyDescent="0.3">
      <c r="E3100" s="243">
        <f>Jurat!I$1</f>
        <v>0</v>
      </c>
      <c r="F3100" s="244">
        <f>Jurat!D$33</f>
        <v>0</v>
      </c>
      <c r="G3100" s="219" t="s">
        <v>552</v>
      </c>
      <c r="H3100" s="244">
        <v>42460</v>
      </c>
      <c r="I3100" s="219" t="s">
        <v>495</v>
      </c>
      <c r="J3100" s="219" t="s">
        <v>626</v>
      </c>
      <c r="K3100" s="219" t="s">
        <v>564</v>
      </c>
      <c r="L3100" s="219" t="s">
        <v>549</v>
      </c>
      <c r="M3100" s="236" t="s">
        <v>133</v>
      </c>
      <c r="N3100" s="228" t="s">
        <v>30</v>
      </c>
      <c r="O3100" s="250">
        <f>'MMA Rev-Exp Region 10'!D$89</f>
        <v>0</v>
      </c>
      <c r="P3100" s="250">
        <v>0</v>
      </c>
      <c r="Q3100" s="250">
        <v>0</v>
      </c>
      <c r="R3100" s="250">
        <v>0</v>
      </c>
      <c r="S3100" s="250">
        <v>0</v>
      </c>
      <c r="T3100" s="250">
        <v>0</v>
      </c>
      <c r="U3100" s="250">
        <v>0</v>
      </c>
      <c r="V3100" s="250">
        <v>0</v>
      </c>
      <c r="W3100" s="250">
        <v>0</v>
      </c>
    </row>
    <row r="3101" spans="5:23" x14ac:dyDescent="0.3">
      <c r="E3101" s="243">
        <f>Jurat!I$1</f>
        <v>0</v>
      </c>
      <c r="F3101" s="244">
        <f>Jurat!D$33</f>
        <v>0</v>
      </c>
      <c r="G3101" s="219" t="s">
        <v>552</v>
      </c>
      <c r="H3101" s="244">
        <v>42460</v>
      </c>
      <c r="I3101" s="219" t="s">
        <v>495</v>
      </c>
      <c r="J3101" s="219" t="s">
        <v>626</v>
      </c>
      <c r="K3101" s="219" t="s">
        <v>564</v>
      </c>
      <c r="L3101" s="219" t="s">
        <v>549</v>
      </c>
      <c r="M3101" s="236" t="s">
        <v>134</v>
      </c>
      <c r="N3101" s="231" t="s">
        <v>109</v>
      </c>
      <c r="O3101" s="250">
        <f>'MMA Rev-Exp Region 10'!D$90</f>
        <v>0</v>
      </c>
      <c r="P3101" s="250">
        <v>0</v>
      </c>
      <c r="Q3101" s="250">
        <v>0</v>
      </c>
      <c r="R3101" s="250">
        <v>0</v>
      </c>
      <c r="S3101" s="250">
        <v>0</v>
      </c>
      <c r="T3101" s="250">
        <v>0</v>
      </c>
      <c r="U3101" s="250">
        <v>0</v>
      </c>
      <c r="V3101" s="250">
        <v>0</v>
      </c>
      <c r="W3101" s="250">
        <v>0</v>
      </c>
    </row>
    <row r="3102" spans="5:23" x14ac:dyDescent="0.3">
      <c r="E3102" s="243">
        <f>Jurat!I$1</f>
        <v>0</v>
      </c>
      <c r="F3102" s="244">
        <f>Jurat!D$33</f>
        <v>0</v>
      </c>
      <c r="G3102" s="219" t="s">
        <v>552</v>
      </c>
      <c r="H3102" s="244">
        <v>42460</v>
      </c>
      <c r="I3102" s="219" t="s">
        <v>495</v>
      </c>
      <c r="J3102" s="219" t="s">
        <v>626</v>
      </c>
      <c r="K3102" s="219" t="s">
        <v>564</v>
      </c>
      <c r="L3102" s="219" t="s">
        <v>549</v>
      </c>
      <c r="M3102" s="236" t="s">
        <v>135</v>
      </c>
      <c r="N3102" s="228" t="s">
        <v>110</v>
      </c>
      <c r="O3102" s="250">
        <f>'MMA Rev-Exp Region 10'!D$91</f>
        <v>0</v>
      </c>
      <c r="P3102" s="250">
        <v>0</v>
      </c>
      <c r="Q3102" s="250">
        <v>0</v>
      </c>
      <c r="R3102" s="250">
        <v>0</v>
      </c>
      <c r="S3102" s="250">
        <v>0</v>
      </c>
      <c r="T3102" s="250">
        <v>0</v>
      </c>
      <c r="U3102" s="250">
        <v>0</v>
      </c>
      <c r="V3102" s="250">
        <v>0</v>
      </c>
      <c r="W3102" s="250">
        <v>0</v>
      </c>
    </row>
    <row r="3103" spans="5:23" x14ac:dyDescent="0.3">
      <c r="E3103" s="243">
        <f>Jurat!I$1</f>
        <v>0</v>
      </c>
      <c r="F3103" s="244">
        <f>Jurat!D$33</f>
        <v>0</v>
      </c>
      <c r="G3103" s="219" t="s">
        <v>552</v>
      </c>
      <c r="H3103" s="244">
        <v>42460</v>
      </c>
      <c r="I3103" s="219" t="s">
        <v>495</v>
      </c>
      <c r="J3103" s="219" t="s">
        <v>626</v>
      </c>
      <c r="K3103" s="219" t="s">
        <v>564</v>
      </c>
      <c r="L3103" s="219" t="s">
        <v>549</v>
      </c>
      <c r="M3103" s="239" t="s">
        <v>136</v>
      </c>
      <c r="N3103" s="228" t="s">
        <v>111</v>
      </c>
      <c r="O3103" s="250">
        <f>'MMA Rev-Exp Region 10'!D$92</f>
        <v>0</v>
      </c>
      <c r="P3103" s="250">
        <v>0</v>
      </c>
      <c r="Q3103" s="250">
        <v>0</v>
      </c>
      <c r="R3103" s="250">
        <v>0</v>
      </c>
      <c r="S3103" s="250">
        <v>0</v>
      </c>
      <c r="T3103" s="250">
        <v>0</v>
      </c>
      <c r="U3103" s="250">
        <v>0</v>
      </c>
      <c r="V3103" s="250">
        <v>0</v>
      </c>
      <c r="W3103" s="250">
        <v>0</v>
      </c>
    </row>
    <row r="3104" spans="5:23" x14ac:dyDescent="0.3">
      <c r="E3104" s="243">
        <f>Jurat!I$1</f>
        <v>0</v>
      </c>
      <c r="F3104" s="244">
        <f>Jurat!D$33</f>
        <v>0</v>
      </c>
      <c r="G3104" s="219" t="s">
        <v>552</v>
      </c>
      <c r="H3104" s="244">
        <v>42460</v>
      </c>
      <c r="I3104" s="219" t="s">
        <v>495</v>
      </c>
      <c r="J3104" s="219" t="s">
        <v>626</v>
      </c>
      <c r="K3104" s="219" t="s">
        <v>564</v>
      </c>
      <c r="L3104" s="219" t="s">
        <v>549</v>
      </c>
      <c r="M3104" s="239" t="s">
        <v>137</v>
      </c>
      <c r="N3104" s="228" t="s">
        <v>112</v>
      </c>
      <c r="O3104" s="250">
        <f>'MMA Rev-Exp Region 10'!D$93</f>
        <v>0</v>
      </c>
      <c r="P3104" s="250">
        <v>0</v>
      </c>
      <c r="Q3104" s="250">
        <v>0</v>
      </c>
      <c r="R3104" s="250">
        <v>0</v>
      </c>
      <c r="S3104" s="250">
        <v>0</v>
      </c>
      <c r="T3104" s="250">
        <v>0</v>
      </c>
      <c r="U3104" s="250">
        <v>0</v>
      </c>
      <c r="V3104" s="250">
        <v>0</v>
      </c>
      <c r="W3104" s="250">
        <v>0</v>
      </c>
    </row>
    <row r="3105" spans="5:23" x14ac:dyDescent="0.3">
      <c r="E3105" s="243">
        <f>Jurat!I$1</f>
        <v>0</v>
      </c>
      <c r="F3105" s="244">
        <f>Jurat!D$33</f>
        <v>0</v>
      </c>
      <c r="G3105" s="219" t="s">
        <v>552</v>
      </c>
      <c r="H3105" s="244">
        <v>42460</v>
      </c>
      <c r="I3105" s="219" t="s">
        <v>495</v>
      </c>
      <c r="J3105" s="219" t="s">
        <v>626</v>
      </c>
      <c r="K3105" s="219" t="s">
        <v>564</v>
      </c>
      <c r="L3105" s="219" t="s">
        <v>549</v>
      </c>
      <c r="M3105" s="236" t="s">
        <v>138</v>
      </c>
      <c r="N3105" s="231" t="s">
        <v>31</v>
      </c>
      <c r="O3105" s="250">
        <f>'MMA Rev-Exp Region 10'!D$94</f>
        <v>0</v>
      </c>
      <c r="P3105" s="250">
        <v>0</v>
      </c>
      <c r="Q3105" s="250">
        <v>0</v>
      </c>
      <c r="R3105" s="250">
        <v>0</v>
      </c>
      <c r="S3105" s="250">
        <v>0</v>
      </c>
      <c r="T3105" s="250">
        <v>0</v>
      </c>
      <c r="U3105" s="250">
        <v>0</v>
      </c>
      <c r="V3105" s="250">
        <v>0</v>
      </c>
      <c r="W3105" s="250">
        <v>0</v>
      </c>
    </row>
    <row r="3106" spans="5:23" x14ac:dyDescent="0.3">
      <c r="E3106" s="243">
        <f>Jurat!I$1</f>
        <v>0</v>
      </c>
      <c r="F3106" s="244">
        <f>Jurat!D$33</f>
        <v>0</v>
      </c>
      <c r="G3106" s="219" t="s">
        <v>552</v>
      </c>
      <c r="H3106" s="244">
        <v>42460</v>
      </c>
      <c r="I3106" s="219" t="s">
        <v>495</v>
      </c>
      <c r="J3106" s="219" t="s">
        <v>626</v>
      </c>
      <c r="K3106" s="219" t="s">
        <v>550</v>
      </c>
      <c r="L3106" s="219" t="s">
        <v>550</v>
      </c>
      <c r="M3106" s="237" t="s">
        <v>140</v>
      </c>
      <c r="N3106" s="231" t="s">
        <v>424</v>
      </c>
      <c r="O3106" s="250">
        <f>'MMA Rev-Exp Region 10'!D$96</f>
        <v>0</v>
      </c>
      <c r="P3106" s="250">
        <v>0</v>
      </c>
      <c r="Q3106" s="250">
        <v>0</v>
      </c>
      <c r="R3106" s="250">
        <v>0</v>
      </c>
      <c r="S3106" s="250">
        <v>0</v>
      </c>
      <c r="T3106" s="250">
        <v>0</v>
      </c>
      <c r="U3106" s="250">
        <v>0</v>
      </c>
      <c r="V3106" s="250">
        <v>0</v>
      </c>
      <c r="W3106" s="250">
        <v>0</v>
      </c>
    </row>
    <row r="3107" spans="5:23" x14ac:dyDescent="0.3">
      <c r="E3107" s="243">
        <f>Jurat!I$1</f>
        <v>0</v>
      </c>
      <c r="F3107" s="244">
        <f>Jurat!D$33</f>
        <v>0</v>
      </c>
      <c r="G3107" s="219" t="s">
        <v>552</v>
      </c>
      <c r="H3107" s="244">
        <v>42460</v>
      </c>
      <c r="I3107" s="219" t="s">
        <v>495</v>
      </c>
      <c r="J3107" s="219" t="s">
        <v>626</v>
      </c>
      <c r="K3107" s="219" t="s">
        <v>550</v>
      </c>
      <c r="L3107" s="219" t="s">
        <v>550</v>
      </c>
      <c r="M3107" s="237" t="s">
        <v>141</v>
      </c>
      <c r="N3107" s="231" t="s">
        <v>417</v>
      </c>
      <c r="O3107" s="250">
        <f>'MMA Rev-Exp Region 10'!D$97</f>
        <v>0</v>
      </c>
      <c r="P3107" s="250">
        <v>0</v>
      </c>
      <c r="Q3107" s="250">
        <v>0</v>
      </c>
      <c r="R3107" s="250">
        <v>0</v>
      </c>
      <c r="S3107" s="250">
        <v>0</v>
      </c>
      <c r="T3107" s="250">
        <v>0</v>
      </c>
      <c r="U3107" s="250">
        <v>0</v>
      </c>
      <c r="V3107" s="250">
        <v>0</v>
      </c>
      <c r="W3107" s="250">
        <v>0</v>
      </c>
    </row>
    <row r="3108" spans="5:23" ht="28.8" x14ac:dyDescent="0.3">
      <c r="E3108" s="243">
        <f>Jurat!I$1</f>
        <v>0</v>
      </c>
      <c r="F3108" s="244">
        <f>Jurat!D$33</f>
        <v>0</v>
      </c>
      <c r="G3108" s="219" t="s">
        <v>552</v>
      </c>
      <c r="H3108" s="244">
        <v>42460</v>
      </c>
      <c r="I3108" s="219" t="s">
        <v>495</v>
      </c>
      <c r="J3108" s="219" t="s">
        <v>626</v>
      </c>
      <c r="K3108" s="219" t="s">
        <v>550</v>
      </c>
      <c r="L3108" s="219" t="s">
        <v>550</v>
      </c>
      <c r="M3108" s="237" t="s">
        <v>142</v>
      </c>
      <c r="N3108" s="231" t="s">
        <v>197</v>
      </c>
      <c r="O3108" s="250">
        <f>'MMA Rev-Exp Region 10'!D$98</f>
        <v>0</v>
      </c>
      <c r="P3108" s="250">
        <v>0</v>
      </c>
      <c r="Q3108" s="250">
        <v>0</v>
      </c>
      <c r="R3108" s="250">
        <v>0</v>
      </c>
      <c r="S3108" s="250">
        <v>0</v>
      </c>
      <c r="T3108" s="250">
        <v>0</v>
      </c>
      <c r="U3108" s="250">
        <v>0</v>
      </c>
      <c r="V3108" s="250">
        <v>0</v>
      </c>
      <c r="W3108" s="250">
        <v>0</v>
      </c>
    </row>
    <row r="3109" spans="5:23" x14ac:dyDescent="0.3">
      <c r="E3109" s="243">
        <f>Jurat!I$1</f>
        <v>0</v>
      </c>
      <c r="F3109" s="244">
        <f>Jurat!D$33</f>
        <v>0</v>
      </c>
      <c r="G3109" s="219" t="s">
        <v>552</v>
      </c>
      <c r="H3109" s="244">
        <v>42460</v>
      </c>
      <c r="I3109" s="219" t="s">
        <v>495</v>
      </c>
      <c r="J3109" s="219" t="s">
        <v>627</v>
      </c>
      <c r="K3109" s="234" t="s">
        <v>29</v>
      </c>
      <c r="L3109" s="234" t="s">
        <v>29</v>
      </c>
      <c r="M3109" s="237" t="s">
        <v>325</v>
      </c>
      <c r="N3109" s="231" t="s">
        <v>29</v>
      </c>
      <c r="O3109" s="250">
        <f>'MMA Rev-Exp Region 10'!D$105</f>
        <v>0</v>
      </c>
      <c r="P3109" s="250">
        <v>0</v>
      </c>
      <c r="Q3109" s="250">
        <v>0</v>
      </c>
      <c r="R3109" s="250">
        <v>0</v>
      </c>
      <c r="S3109" s="250">
        <v>0</v>
      </c>
      <c r="T3109" s="250">
        <v>0</v>
      </c>
      <c r="U3109" s="250">
        <v>0</v>
      </c>
      <c r="V3109" s="250">
        <v>0</v>
      </c>
      <c r="W3109" s="250">
        <v>0</v>
      </c>
    </row>
    <row r="3110" spans="5:23" x14ac:dyDescent="0.3">
      <c r="E3110" s="243">
        <f>Jurat!I$1</f>
        <v>0</v>
      </c>
      <c r="F3110" s="244">
        <f>Jurat!D$33</f>
        <v>0</v>
      </c>
      <c r="G3110" s="219" t="s">
        <v>552</v>
      </c>
      <c r="H3110" s="244">
        <v>42460</v>
      </c>
      <c r="I3110" s="219" t="s">
        <v>495</v>
      </c>
      <c r="J3110" s="219" t="s">
        <v>628</v>
      </c>
      <c r="K3110" s="219" t="s">
        <v>629</v>
      </c>
      <c r="L3110" s="234" t="s">
        <v>629</v>
      </c>
      <c r="M3110" s="238" t="s">
        <v>327</v>
      </c>
      <c r="N3110" s="231" t="s">
        <v>419</v>
      </c>
      <c r="O3110" s="250">
        <f>'MMA Rev-Exp Region 10'!D$107</f>
        <v>0</v>
      </c>
      <c r="P3110" s="250">
        <v>0</v>
      </c>
      <c r="Q3110" s="250">
        <v>0</v>
      </c>
      <c r="R3110" s="250">
        <v>0</v>
      </c>
      <c r="S3110" s="250">
        <v>0</v>
      </c>
      <c r="T3110" s="250">
        <v>0</v>
      </c>
      <c r="U3110" s="250">
        <v>0</v>
      </c>
      <c r="V3110" s="250">
        <v>0</v>
      </c>
      <c r="W3110" s="250">
        <v>0</v>
      </c>
    </row>
    <row r="3111" spans="5:23" x14ac:dyDescent="0.3">
      <c r="E3111" s="243">
        <f>Jurat!I$1</f>
        <v>0</v>
      </c>
      <c r="F3111" s="244">
        <f>Jurat!D$33</f>
        <v>0</v>
      </c>
      <c r="G3111" s="219" t="s">
        <v>552</v>
      </c>
      <c r="H3111" s="244">
        <v>42460</v>
      </c>
      <c r="I3111" s="219" t="s">
        <v>495</v>
      </c>
      <c r="J3111" s="219" t="s">
        <v>627</v>
      </c>
      <c r="K3111" s="219" t="s">
        <v>630</v>
      </c>
      <c r="L3111" s="234" t="s">
        <v>630</v>
      </c>
      <c r="M3111" s="238" t="s">
        <v>201</v>
      </c>
      <c r="N3111" s="231" t="s">
        <v>421</v>
      </c>
      <c r="O3111" s="250">
        <f>'MMA Rev-Exp Region 10'!D$108</f>
        <v>0</v>
      </c>
      <c r="P3111" s="250">
        <v>0</v>
      </c>
      <c r="Q3111" s="250">
        <v>0</v>
      </c>
      <c r="R3111" s="250">
        <v>0</v>
      </c>
      <c r="S3111" s="250">
        <v>0</v>
      </c>
      <c r="T3111" s="250">
        <v>0</v>
      </c>
      <c r="U3111" s="250">
        <v>0</v>
      </c>
      <c r="V3111" s="250">
        <v>0</v>
      </c>
      <c r="W3111" s="250">
        <v>0</v>
      </c>
    </row>
    <row r="3112" spans="5:23" x14ac:dyDescent="0.3">
      <c r="E3112" s="243">
        <f>Jurat!I$1</f>
        <v>0</v>
      </c>
      <c r="F3112" s="244">
        <f>Jurat!D$33</f>
        <v>0</v>
      </c>
      <c r="G3112" s="219" t="s">
        <v>552</v>
      </c>
      <c r="H3112" s="244">
        <v>42460</v>
      </c>
      <c r="I3112" s="219" t="s">
        <v>495</v>
      </c>
      <c r="J3112" s="219" t="s">
        <v>627</v>
      </c>
      <c r="K3112" s="219" t="s">
        <v>630</v>
      </c>
      <c r="L3112" s="234" t="s">
        <v>630</v>
      </c>
      <c r="M3112" s="238" t="s">
        <v>202</v>
      </c>
      <c r="N3112" s="231" t="s">
        <v>420</v>
      </c>
      <c r="O3112" s="250">
        <f>'MMA Rev-Exp Region 10'!D$109</f>
        <v>0</v>
      </c>
      <c r="P3112" s="250">
        <v>0</v>
      </c>
      <c r="Q3112" s="250">
        <v>0</v>
      </c>
      <c r="R3112" s="250">
        <v>0</v>
      </c>
      <c r="S3112" s="250">
        <v>0</v>
      </c>
      <c r="T3112" s="250">
        <v>0</v>
      </c>
      <c r="U3112" s="250">
        <v>0</v>
      </c>
      <c r="V3112" s="250">
        <v>0</v>
      </c>
      <c r="W3112" s="250">
        <v>0</v>
      </c>
    </row>
    <row r="3113" spans="5:23" x14ac:dyDescent="0.3">
      <c r="E3113" s="243">
        <f>Jurat!I$1</f>
        <v>0</v>
      </c>
      <c r="F3113" s="244">
        <f>Jurat!D$33</f>
        <v>0</v>
      </c>
      <c r="G3113" s="219" t="s">
        <v>552</v>
      </c>
      <c r="H3113" s="244">
        <v>42460</v>
      </c>
      <c r="I3113" s="219" t="s">
        <v>495</v>
      </c>
      <c r="J3113" s="219" t="s">
        <v>627</v>
      </c>
      <c r="K3113" s="219" t="s">
        <v>630</v>
      </c>
      <c r="L3113" s="234" t="s">
        <v>630</v>
      </c>
      <c r="M3113" s="238" t="s">
        <v>203</v>
      </c>
      <c r="N3113" s="231" t="s">
        <v>28</v>
      </c>
      <c r="O3113" s="250">
        <f>'MMA Rev-Exp Region 10'!D$110</f>
        <v>0</v>
      </c>
      <c r="P3113" s="250">
        <v>0</v>
      </c>
      <c r="Q3113" s="250">
        <v>0</v>
      </c>
      <c r="R3113" s="250">
        <v>0</v>
      </c>
      <c r="S3113" s="250">
        <v>0</v>
      </c>
      <c r="T3113" s="250">
        <v>0</v>
      </c>
      <c r="U3113" s="250">
        <v>0</v>
      </c>
      <c r="V3113" s="250">
        <v>0</v>
      </c>
      <c r="W3113" s="250">
        <v>0</v>
      </c>
    </row>
    <row r="3114" spans="5:23" x14ac:dyDescent="0.3">
      <c r="E3114" s="243">
        <f>Jurat!I$1</f>
        <v>0</v>
      </c>
      <c r="F3114" s="244">
        <f>Jurat!D$33</f>
        <v>0</v>
      </c>
      <c r="G3114" s="219" t="s">
        <v>552</v>
      </c>
      <c r="H3114" s="244">
        <v>42460</v>
      </c>
      <c r="I3114" s="219" t="s">
        <v>495</v>
      </c>
      <c r="J3114" s="219" t="s">
        <v>627</v>
      </c>
      <c r="K3114" s="219" t="s">
        <v>630</v>
      </c>
      <c r="L3114" s="234" t="s">
        <v>630</v>
      </c>
      <c r="M3114" s="238" t="s">
        <v>204</v>
      </c>
      <c r="N3114" s="231" t="s">
        <v>205</v>
      </c>
      <c r="O3114" s="250">
        <f>'MMA Rev-Exp Region 10'!D$111</f>
        <v>0</v>
      </c>
      <c r="P3114" s="250">
        <v>0</v>
      </c>
      <c r="Q3114" s="250">
        <v>0</v>
      </c>
      <c r="R3114" s="250">
        <v>0</v>
      </c>
      <c r="S3114" s="250">
        <v>0</v>
      </c>
      <c r="T3114" s="250">
        <v>0</v>
      </c>
      <c r="U3114" s="250">
        <v>0</v>
      </c>
      <c r="V3114" s="250">
        <v>0</v>
      </c>
      <c r="W3114" s="250">
        <v>0</v>
      </c>
    </row>
    <row r="3115" spans="5:23" ht="28.8" x14ac:dyDescent="0.3">
      <c r="E3115" s="243">
        <f>Jurat!I$1</f>
        <v>0</v>
      </c>
      <c r="F3115" s="244">
        <f>Jurat!D$33</f>
        <v>0</v>
      </c>
      <c r="G3115" s="219" t="s">
        <v>552</v>
      </c>
      <c r="H3115" s="244">
        <v>42460</v>
      </c>
      <c r="I3115" s="219" t="s">
        <v>495</v>
      </c>
      <c r="J3115" s="219" t="s">
        <v>627</v>
      </c>
      <c r="K3115" s="219" t="s">
        <v>29</v>
      </c>
      <c r="L3115" s="234" t="s">
        <v>29</v>
      </c>
      <c r="M3115" s="238" t="s">
        <v>207</v>
      </c>
      <c r="N3115" s="231" t="s">
        <v>422</v>
      </c>
      <c r="O3115" s="250">
        <f>'MMA Rev-Exp Region 10'!D$113</f>
        <v>0</v>
      </c>
      <c r="P3115" s="250">
        <v>0</v>
      </c>
      <c r="Q3115" s="250">
        <v>0</v>
      </c>
      <c r="R3115" s="250">
        <v>0</v>
      </c>
      <c r="S3115" s="250">
        <v>0</v>
      </c>
      <c r="T3115" s="250">
        <v>0</v>
      </c>
      <c r="U3115" s="250">
        <v>0</v>
      </c>
      <c r="V3115" s="250">
        <v>0</v>
      </c>
      <c r="W3115" s="250">
        <v>0</v>
      </c>
    </row>
    <row r="3116" spans="5:23" x14ac:dyDescent="0.3">
      <c r="E3116" s="243">
        <f>Jurat!I$1</f>
        <v>0</v>
      </c>
      <c r="F3116" s="244">
        <f>Jurat!D$33</f>
        <v>0</v>
      </c>
      <c r="G3116" s="219" t="s">
        <v>552</v>
      </c>
      <c r="H3116" s="244">
        <v>42460</v>
      </c>
      <c r="I3116" s="219" t="s">
        <v>495</v>
      </c>
      <c r="J3116" s="219" t="s">
        <v>628</v>
      </c>
      <c r="K3116" s="219" t="s">
        <v>629</v>
      </c>
      <c r="L3116" s="234" t="s">
        <v>629</v>
      </c>
      <c r="M3116" s="238" t="s">
        <v>208</v>
      </c>
      <c r="N3116" s="231" t="s">
        <v>209</v>
      </c>
      <c r="O3116" s="250">
        <f>'MMA Rev-Exp Region 10'!D$114</f>
        <v>0</v>
      </c>
      <c r="P3116" s="250">
        <v>0</v>
      </c>
      <c r="Q3116" s="250">
        <v>0</v>
      </c>
      <c r="R3116" s="250">
        <v>0</v>
      </c>
      <c r="S3116" s="250">
        <v>0</v>
      </c>
      <c r="T3116" s="250">
        <v>0</v>
      </c>
      <c r="U3116" s="250">
        <v>0</v>
      </c>
      <c r="V3116" s="250">
        <v>0</v>
      </c>
      <c r="W3116" s="250">
        <v>0</v>
      </c>
    </row>
    <row r="3117" spans="5:23" x14ac:dyDescent="0.3">
      <c r="E3117" s="243">
        <f>Jurat!I$1</f>
        <v>0</v>
      </c>
      <c r="F3117" s="244">
        <f>Jurat!D$33</f>
        <v>0</v>
      </c>
      <c r="G3117" s="219" t="s">
        <v>552</v>
      </c>
      <c r="H3117" s="244">
        <v>42460</v>
      </c>
      <c r="I3117" s="219" t="s">
        <v>495</v>
      </c>
      <c r="J3117" s="219" t="s">
        <v>627</v>
      </c>
      <c r="K3117" s="219" t="s">
        <v>29</v>
      </c>
      <c r="L3117" s="234" t="s">
        <v>29</v>
      </c>
      <c r="M3117" s="238" t="s">
        <v>211</v>
      </c>
      <c r="N3117" s="231" t="s">
        <v>212</v>
      </c>
      <c r="O3117" s="250">
        <f>'MMA Rev-Exp Region 10'!D$115</f>
        <v>0</v>
      </c>
      <c r="P3117" s="250">
        <v>0</v>
      </c>
      <c r="Q3117" s="250">
        <v>0</v>
      </c>
      <c r="R3117" s="250">
        <v>0</v>
      </c>
      <c r="S3117" s="250">
        <v>0</v>
      </c>
      <c r="T3117" s="250">
        <v>0</v>
      </c>
      <c r="U3117" s="250">
        <v>0</v>
      </c>
      <c r="V3117" s="250">
        <v>0</v>
      </c>
      <c r="W3117" s="250">
        <v>0</v>
      </c>
    </row>
    <row r="3118" spans="5:23" x14ac:dyDescent="0.3">
      <c r="E3118" s="243">
        <f>Jurat!I$1</f>
        <v>0</v>
      </c>
      <c r="F3118" s="244">
        <f>Jurat!D$33</f>
        <v>0</v>
      </c>
      <c r="G3118" s="219" t="s">
        <v>553</v>
      </c>
      <c r="H3118" s="244">
        <v>42551</v>
      </c>
      <c r="I3118" s="219" t="s">
        <v>495</v>
      </c>
      <c r="J3118" s="219" t="s">
        <v>545</v>
      </c>
      <c r="K3118" s="219" t="s">
        <v>545</v>
      </c>
      <c r="L3118" s="219" t="s">
        <v>545</v>
      </c>
      <c r="M3118" s="219"/>
      <c r="N3118" s="224" t="s">
        <v>545</v>
      </c>
      <c r="O3118" s="250">
        <f>'MMA Rev-Exp Region 10'!M$9</f>
        <v>0</v>
      </c>
      <c r="P3118" s="250">
        <f>'MMA Rev-Exp Region 10'!N$9</f>
        <v>0</v>
      </c>
      <c r="Q3118" s="250">
        <f>'MMA Rev-Exp Region 10'!O$9</f>
        <v>0</v>
      </c>
      <c r="R3118" s="250">
        <f>'MMA Rev-Exp Region 10'!P$9</f>
        <v>0</v>
      </c>
      <c r="S3118" s="250">
        <f>'MMA Rev-Exp Region 10'!Q$9</f>
        <v>0</v>
      </c>
      <c r="T3118" s="250">
        <f>'MMA Rev-Exp Region 10'!R$9</f>
        <v>0</v>
      </c>
      <c r="U3118" s="250">
        <f>'MMA Rev-Exp Region 10'!S$9</f>
        <v>0</v>
      </c>
      <c r="V3118" s="250">
        <f>'MMA Rev-Exp Region 10'!T$9</f>
        <v>0</v>
      </c>
      <c r="W3118" s="250">
        <f>'MMA Rev-Exp Region 10'!U$9</f>
        <v>0</v>
      </c>
    </row>
    <row r="3119" spans="5:23" x14ac:dyDescent="0.3">
      <c r="E3119" s="243">
        <f>Jurat!I$1</f>
        <v>0</v>
      </c>
      <c r="F3119" s="244">
        <f>Jurat!D$33</f>
        <v>0</v>
      </c>
      <c r="G3119" s="219" t="s">
        <v>553</v>
      </c>
      <c r="H3119" s="244">
        <v>42551</v>
      </c>
      <c r="I3119" s="219" t="s">
        <v>495</v>
      </c>
      <c r="J3119" s="219" t="s">
        <v>625</v>
      </c>
      <c r="K3119" s="219" t="s">
        <v>13</v>
      </c>
      <c r="L3119" s="219" t="s">
        <v>13</v>
      </c>
      <c r="M3119" s="235">
        <v>1.1000000000000001</v>
      </c>
      <c r="N3119" s="225" t="s">
        <v>13</v>
      </c>
      <c r="O3119" s="250">
        <f>'MMA Rev-Exp Region 10'!M$11</f>
        <v>0</v>
      </c>
      <c r="P3119" s="250">
        <f>'MMA Rev-Exp Region 10'!N$11</f>
        <v>0</v>
      </c>
      <c r="Q3119" s="250">
        <f>'MMA Rev-Exp Region 10'!O$11</f>
        <v>0</v>
      </c>
      <c r="R3119" s="250">
        <f>'MMA Rev-Exp Region 10'!P$11</f>
        <v>0</v>
      </c>
      <c r="S3119" s="250">
        <f>'MMA Rev-Exp Region 10'!Q$11</f>
        <v>0</v>
      </c>
      <c r="T3119" s="250">
        <f>'MMA Rev-Exp Region 10'!R$11</f>
        <v>0</v>
      </c>
      <c r="U3119" s="250">
        <f>'MMA Rev-Exp Region 10'!S$11</f>
        <v>0</v>
      </c>
      <c r="V3119" s="250">
        <f>'MMA Rev-Exp Region 10'!T$11</f>
        <v>0</v>
      </c>
      <c r="W3119" s="250">
        <f>'MMA Rev-Exp Region 10'!U$11</f>
        <v>0</v>
      </c>
    </row>
    <row r="3120" spans="5:23" x14ac:dyDescent="0.3">
      <c r="E3120" s="243">
        <f>Jurat!I$1</f>
        <v>0</v>
      </c>
      <c r="F3120" s="244">
        <f>Jurat!D$33</f>
        <v>0</v>
      </c>
      <c r="G3120" s="219" t="s">
        <v>553</v>
      </c>
      <c r="H3120" s="244">
        <v>42551</v>
      </c>
      <c r="I3120" s="219" t="s">
        <v>495</v>
      </c>
      <c r="J3120" s="219" t="s">
        <v>625</v>
      </c>
      <c r="K3120" s="219" t="s">
        <v>631</v>
      </c>
      <c r="L3120" s="219" t="s">
        <v>632</v>
      </c>
      <c r="M3120" s="236">
        <v>1.2</v>
      </c>
      <c r="N3120" s="228" t="s">
        <v>19</v>
      </c>
      <c r="O3120" s="250">
        <f>'MMA Rev-Exp Region 10'!M$12</f>
        <v>0</v>
      </c>
      <c r="P3120" s="250">
        <f>'MMA Rev-Exp Region 10'!N$12</f>
        <v>0</v>
      </c>
      <c r="Q3120" s="250">
        <f>'MMA Rev-Exp Region 10'!O$12</f>
        <v>0</v>
      </c>
      <c r="R3120" s="250">
        <f>'MMA Rev-Exp Region 10'!P$12</f>
        <v>0</v>
      </c>
      <c r="S3120" s="250">
        <f>'MMA Rev-Exp Region 10'!Q$12</f>
        <v>0</v>
      </c>
      <c r="T3120" s="250">
        <f>'MMA Rev-Exp Region 10'!R$12</f>
        <v>0</v>
      </c>
      <c r="U3120" s="250">
        <f>'MMA Rev-Exp Region 10'!S$12</f>
        <v>0</v>
      </c>
      <c r="V3120" s="250">
        <f>'MMA Rev-Exp Region 10'!T$12</f>
        <v>0</v>
      </c>
      <c r="W3120" s="250">
        <f>'MMA Rev-Exp Region 10'!U$12</f>
        <v>0</v>
      </c>
    </row>
    <row r="3121" spans="5:23" x14ac:dyDescent="0.3">
      <c r="E3121" s="243">
        <f>Jurat!I$1</f>
        <v>0</v>
      </c>
      <c r="F3121" s="244">
        <f>Jurat!D$33</f>
        <v>0</v>
      </c>
      <c r="G3121" s="219" t="s">
        <v>553</v>
      </c>
      <c r="H3121" s="244">
        <v>42551</v>
      </c>
      <c r="I3121" s="219" t="s">
        <v>495</v>
      </c>
      <c r="J3121" s="219" t="s">
        <v>625</v>
      </c>
      <c r="K3121" s="219" t="s">
        <v>631</v>
      </c>
      <c r="L3121" s="219" t="s">
        <v>633</v>
      </c>
      <c r="M3121" s="236" t="s">
        <v>70</v>
      </c>
      <c r="N3121" s="228" t="s">
        <v>449</v>
      </c>
      <c r="O3121" s="250">
        <f>'MMA Rev-Exp Region 10'!M$13</f>
        <v>0</v>
      </c>
      <c r="P3121" s="250">
        <f>'MMA Rev-Exp Region 10'!N$13</f>
        <v>0</v>
      </c>
      <c r="Q3121" s="250">
        <f>'MMA Rev-Exp Region 10'!O$13</f>
        <v>0</v>
      </c>
      <c r="R3121" s="250">
        <f>'MMA Rev-Exp Region 10'!P$13</f>
        <v>0</v>
      </c>
      <c r="S3121" s="250">
        <f>'MMA Rev-Exp Region 10'!Q$13</f>
        <v>0</v>
      </c>
      <c r="T3121" s="250">
        <f>'MMA Rev-Exp Region 10'!R$13</f>
        <v>0</v>
      </c>
      <c r="U3121" s="250">
        <f>'MMA Rev-Exp Region 10'!S$13</f>
        <v>0</v>
      </c>
      <c r="V3121" s="250">
        <f>'MMA Rev-Exp Region 10'!T$13</f>
        <v>0</v>
      </c>
      <c r="W3121" s="250">
        <f>'MMA Rev-Exp Region 10'!U$13</f>
        <v>0</v>
      </c>
    </row>
    <row r="3122" spans="5:23" x14ac:dyDescent="0.3">
      <c r="E3122" s="243">
        <f>Jurat!I$1</f>
        <v>0</v>
      </c>
      <c r="F3122" s="244">
        <f>Jurat!D$33</f>
        <v>0</v>
      </c>
      <c r="G3122" s="219" t="s">
        <v>553</v>
      </c>
      <c r="H3122" s="244">
        <v>42551</v>
      </c>
      <c r="I3122" s="219" t="s">
        <v>495</v>
      </c>
      <c r="J3122" s="219" t="s">
        <v>625</v>
      </c>
      <c r="K3122" s="219" t="s">
        <v>631</v>
      </c>
      <c r="L3122" s="219" t="s">
        <v>634</v>
      </c>
      <c r="M3122" s="236" t="s">
        <v>71</v>
      </c>
      <c r="N3122" s="228" t="s">
        <v>160</v>
      </c>
      <c r="O3122" s="250">
        <f>'MMA Rev-Exp Region 10'!M$14</f>
        <v>0</v>
      </c>
      <c r="P3122" s="250">
        <f>'MMA Rev-Exp Region 10'!N$14</f>
        <v>0</v>
      </c>
      <c r="Q3122" s="250">
        <f>'MMA Rev-Exp Region 10'!O$14</f>
        <v>0</v>
      </c>
      <c r="R3122" s="250">
        <f>'MMA Rev-Exp Region 10'!P$14</f>
        <v>0</v>
      </c>
      <c r="S3122" s="250">
        <f>'MMA Rev-Exp Region 10'!Q$14</f>
        <v>0</v>
      </c>
      <c r="T3122" s="250">
        <f>'MMA Rev-Exp Region 10'!R$14</f>
        <v>0</v>
      </c>
      <c r="U3122" s="250">
        <f>'MMA Rev-Exp Region 10'!S$14</f>
        <v>0</v>
      </c>
      <c r="V3122" s="250">
        <f>'MMA Rev-Exp Region 10'!T$14</f>
        <v>0</v>
      </c>
      <c r="W3122" s="250">
        <f>'MMA Rev-Exp Region 10'!U$14</f>
        <v>0</v>
      </c>
    </row>
    <row r="3123" spans="5:23" x14ac:dyDescent="0.3">
      <c r="E3123" s="243">
        <f>Jurat!I$1</f>
        <v>0</v>
      </c>
      <c r="F3123" s="244">
        <f>Jurat!D$33</f>
        <v>0</v>
      </c>
      <c r="G3123" s="219" t="s">
        <v>553</v>
      </c>
      <c r="H3123" s="244">
        <v>42551</v>
      </c>
      <c r="I3123" s="219" t="s">
        <v>495</v>
      </c>
      <c r="J3123" s="219" t="s">
        <v>625</v>
      </c>
      <c r="K3123" s="219" t="s">
        <v>14</v>
      </c>
      <c r="L3123" s="219" t="s">
        <v>635</v>
      </c>
      <c r="M3123" s="236" t="s">
        <v>104</v>
      </c>
      <c r="N3123" s="228" t="s">
        <v>161</v>
      </c>
      <c r="O3123" s="250">
        <f>'MMA Rev-Exp Region 10'!M$15</f>
        <v>0</v>
      </c>
      <c r="P3123" s="250">
        <f>'MMA Rev-Exp Region 10'!N$15</f>
        <v>0</v>
      </c>
      <c r="Q3123" s="250">
        <f>'MMA Rev-Exp Region 10'!O$15</f>
        <v>0</v>
      </c>
      <c r="R3123" s="250">
        <f>'MMA Rev-Exp Region 10'!P$15</f>
        <v>0</v>
      </c>
      <c r="S3123" s="250">
        <f>'MMA Rev-Exp Region 10'!Q$15</f>
        <v>0</v>
      </c>
      <c r="T3123" s="250">
        <f>'MMA Rev-Exp Region 10'!R$15</f>
        <v>0</v>
      </c>
      <c r="U3123" s="250">
        <f>'MMA Rev-Exp Region 10'!S$15</f>
        <v>0</v>
      </c>
      <c r="V3123" s="250">
        <f>'MMA Rev-Exp Region 10'!T$15</f>
        <v>0</v>
      </c>
      <c r="W3123" s="250">
        <f>'MMA Rev-Exp Region 10'!U$15</f>
        <v>0</v>
      </c>
    </row>
    <row r="3124" spans="5:23" x14ac:dyDescent="0.3">
      <c r="E3124" s="243">
        <f>Jurat!I$1</f>
        <v>0</v>
      </c>
      <c r="F3124" s="244">
        <f>Jurat!D$33</f>
        <v>0</v>
      </c>
      <c r="G3124" s="219" t="s">
        <v>553</v>
      </c>
      <c r="H3124" s="244">
        <v>42551</v>
      </c>
      <c r="I3124" s="219" t="s">
        <v>495</v>
      </c>
      <c r="J3124" s="219" t="s">
        <v>625</v>
      </c>
      <c r="K3124" s="219" t="s">
        <v>14</v>
      </c>
      <c r="L3124" s="219" t="s">
        <v>14</v>
      </c>
      <c r="M3124" s="236" t="s">
        <v>39</v>
      </c>
      <c r="N3124" s="228" t="s">
        <v>14</v>
      </c>
      <c r="O3124" s="250">
        <f>'MMA Rev-Exp Region 10'!M$16</f>
        <v>0</v>
      </c>
      <c r="P3124" s="250">
        <f>'MMA Rev-Exp Region 10'!N$16</f>
        <v>0</v>
      </c>
      <c r="Q3124" s="250">
        <f>'MMA Rev-Exp Region 10'!O$16</f>
        <v>0</v>
      </c>
      <c r="R3124" s="250">
        <f>'MMA Rev-Exp Region 10'!P$16</f>
        <v>0</v>
      </c>
      <c r="S3124" s="250">
        <f>'MMA Rev-Exp Region 10'!Q$16</f>
        <v>0</v>
      </c>
      <c r="T3124" s="250">
        <f>'MMA Rev-Exp Region 10'!R$16</f>
        <v>0</v>
      </c>
      <c r="U3124" s="250">
        <f>'MMA Rev-Exp Region 10'!S$16</f>
        <v>0</v>
      </c>
      <c r="V3124" s="250">
        <f>'MMA Rev-Exp Region 10'!T$16</f>
        <v>0</v>
      </c>
      <c r="W3124" s="250">
        <f>'MMA Rev-Exp Region 10'!U$16</f>
        <v>0</v>
      </c>
    </row>
    <row r="3125" spans="5:23" x14ac:dyDescent="0.3">
      <c r="E3125" s="243">
        <f>Jurat!I$1</f>
        <v>0</v>
      </c>
      <c r="F3125" s="244">
        <f>Jurat!D$33</f>
        <v>0</v>
      </c>
      <c r="G3125" s="219" t="s">
        <v>553</v>
      </c>
      <c r="H3125" s="244">
        <v>42551</v>
      </c>
      <c r="I3125" s="219" t="s">
        <v>495</v>
      </c>
      <c r="J3125" s="219" t="s">
        <v>626</v>
      </c>
      <c r="K3125" s="219" t="s">
        <v>558</v>
      </c>
      <c r="L3125" s="219" t="s">
        <v>0</v>
      </c>
      <c r="M3125" s="236">
        <v>2.1</v>
      </c>
      <c r="N3125" s="228" t="s">
        <v>162</v>
      </c>
      <c r="O3125" s="250">
        <f>'MMA Rev-Exp Region 10'!M$20</f>
        <v>0</v>
      </c>
      <c r="P3125" s="250">
        <f>'MMA Rev-Exp Region 10'!N$20</f>
        <v>0</v>
      </c>
      <c r="Q3125" s="250">
        <f>'MMA Rev-Exp Region 10'!O$20</f>
        <v>0</v>
      </c>
      <c r="R3125" s="250">
        <f>'MMA Rev-Exp Region 10'!P$20</f>
        <v>0</v>
      </c>
      <c r="S3125" s="250">
        <f>'MMA Rev-Exp Region 10'!Q$20</f>
        <v>0</v>
      </c>
      <c r="T3125" s="250">
        <f>'MMA Rev-Exp Region 10'!R$20</f>
        <v>0</v>
      </c>
      <c r="U3125" s="250">
        <f>'MMA Rev-Exp Region 10'!S$20</f>
        <v>0</v>
      </c>
      <c r="V3125" s="250">
        <f>'MMA Rev-Exp Region 10'!T$20</f>
        <v>0</v>
      </c>
      <c r="W3125" s="250">
        <f>'MMA Rev-Exp Region 10'!U$20</f>
        <v>0</v>
      </c>
    </row>
    <row r="3126" spans="5:23" x14ac:dyDescent="0.3">
      <c r="E3126" s="243">
        <f>Jurat!I$1</f>
        <v>0</v>
      </c>
      <c r="F3126" s="244">
        <f>Jurat!D$33</f>
        <v>0</v>
      </c>
      <c r="G3126" s="219" t="s">
        <v>553</v>
      </c>
      <c r="H3126" s="244">
        <v>42551</v>
      </c>
      <c r="I3126" s="219" t="s">
        <v>495</v>
      </c>
      <c r="J3126" s="219" t="s">
        <v>626</v>
      </c>
      <c r="K3126" s="219" t="s">
        <v>558</v>
      </c>
      <c r="L3126" s="219" t="s">
        <v>0</v>
      </c>
      <c r="M3126" s="236">
        <v>2.2000000000000002</v>
      </c>
      <c r="N3126" s="228" t="s">
        <v>163</v>
      </c>
      <c r="O3126" s="250">
        <f>'MMA Rev-Exp Region 10'!M$21</f>
        <v>0</v>
      </c>
      <c r="P3126" s="250">
        <f>'MMA Rev-Exp Region 10'!N$21</f>
        <v>0</v>
      </c>
      <c r="Q3126" s="250">
        <f>'MMA Rev-Exp Region 10'!O$21</f>
        <v>0</v>
      </c>
      <c r="R3126" s="250">
        <f>'MMA Rev-Exp Region 10'!P$21</f>
        <v>0</v>
      </c>
      <c r="S3126" s="250">
        <f>'MMA Rev-Exp Region 10'!Q$21</f>
        <v>0</v>
      </c>
      <c r="T3126" s="250">
        <f>'MMA Rev-Exp Region 10'!R$21</f>
        <v>0</v>
      </c>
      <c r="U3126" s="250">
        <f>'MMA Rev-Exp Region 10'!S$21</f>
        <v>0</v>
      </c>
      <c r="V3126" s="250">
        <f>'MMA Rev-Exp Region 10'!T$21</f>
        <v>0</v>
      </c>
      <c r="W3126" s="250">
        <f>'MMA Rev-Exp Region 10'!U$21</f>
        <v>0</v>
      </c>
    </row>
    <row r="3127" spans="5:23" x14ac:dyDescent="0.3">
      <c r="E3127" s="243">
        <f>Jurat!I$1</f>
        <v>0</v>
      </c>
      <c r="F3127" s="244">
        <f>Jurat!D$33</f>
        <v>0</v>
      </c>
      <c r="G3127" s="219" t="s">
        <v>553</v>
      </c>
      <c r="H3127" s="244">
        <v>42551</v>
      </c>
      <c r="I3127" s="219" t="s">
        <v>495</v>
      </c>
      <c r="J3127" s="219" t="s">
        <v>626</v>
      </c>
      <c r="K3127" s="219" t="s">
        <v>558</v>
      </c>
      <c r="L3127" s="219" t="s">
        <v>0</v>
      </c>
      <c r="M3127" s="236">
        <v>2.2999999999999998</v>
      </c>
      <c r="N3127" s="228" t="s">
        <v>164</v>
      </c>
      <c r="O3127" s="250">
        <f>'MMA Rev-Exp Region 10'!M$22</f>
        <v>0</v>
      </c>
      <c r="P3127" s="250">
        <f>'MMA Rev-Exp Region 10'!N$22</f>
        <v>0</v>
      </c>
      <c r="Q3127" s="250">
        <f>'MMA Rev-Exp Region 10'!O$22</f>
        <v>0</v>
      </c>
      <c r="R3127" s="250">
        <f>'MMA Rev-Exp Region 10'!P$22</f>
        <v>0</v>
      </c>
      <c r="S3127" s="250">
        <f>'MMA Rev-Exp Region 10'!Q$22</f>
        <v>0</v>
      </c>
      <c r="T3127" s="250">
        <f>'MMA Rev-Exp Region 10'!R$22</f>
        <v>0</v>
      </c>
      <c r="U3127" s="250">
        <f>'MMA Rev-Exp Region 10'!S$22</f>
        <v>0</v>
      </c>
      <c r="V3127" s="250">
        <f>'MMA Rev-Exp Region 10'!T$22</f>
        <v>0</v>
      </c>
      <c r="W3127" s="250">
        <f>'MMA Rev-Exp Region 10'!U$22</f>
        <v>0</v>
      </c>
    </row>
    <row r="3128" spans="5:23" x14ac:dyDescent="0.3">
      <c r="E3128" s="243">
        <f>Jurat!I$1</f>
        <v>0</v>
      </c>
      <c r="F3128" s="244">
        <f>Jurat!D$33</f>
        <v>0</v>
      </c>
      <c r="G3128" s="219" t="s">
        <v>553</v>
      </c>
      <c r="H3128" s="244">
        <v>42551</v>
      </c>
      <c r="I3128" s="219" t="s">
        <v>495</v>
      </c>
      <c r="J3128" s="219" t="s">
        <v>626</v>
      </c>
      <c r="K3128" s="219" t="s">
        <v>558</v>
      </c>
      <c r="L3128" s="219" t="s">
        <v>0</v>
      </c>
      <c r="M3128" s="236">
        <v>2.4</v>
      </c>
      <c r="N3128" s="228" t="s">
        <v>165</v>
      </c>
      <c r="O3128" s="250">
        <f>'MMA Rev-Exp Region 10'!M$23</f>
        <v>0</v>
      </c>
      <c r="P3128" s="250">
        <f>'MMA Rev-Exp Region 10'!N$23</f>
        <v>0</v>
      </c>
      <c r="Q3128" s="250">
        <f>'MMA Rev-Exp Region 10'!O$23</f>
        <v>0</v>
      </c>
      <c r="R3128" s="250">
        <f>'MMA Rev-Exp Region 10'!P$23</f>
        <v>0</v>
      </c>
      <c r="S3128" s="250">
        <f>'MMA Rev-Exp Region 10'!Q$23</f>
        <v>0</v>
      </c>
      <c r="T3128" s="250">
        <f>'MMA Rev-Exp Region 10'!R$23</f>
        <v>0</v>
      </c>
      <c r="U3128" s="250">
        <f>'MMA Rev-Exp Region 10'!S$23</f>
        <v>0</v>
      </c>
      <c r="V3128" s="250">
        <f>'MMA Rev-Exp Region 10'!T$23</f>
        <v>0</v>
      </c>
      <c r="W3128" s="250">
        <f>'MMA Rev-Exp Region 10'!U$23</f>
        <v>0</v>
      </c>
    </row>
    <row r="3129" spans="5:23" ht="28.8" x14ac:dyDescent="0.3">
      <c r="E3129" s="243">
        <f>Jurat!I$1</f>
        <v>0</v>
      </c>
      <c r="F3129" s="244">
        <f>Jurat!D$33</f>
        <v>0</v>
      </c>
      <c r="G3129" s="219" t="s">
        <v>553</v>
      </c>
      <c r="H3129" s="244">
        <v>42551</v>
      </c>
      <c r="I3129" s="219" t="s">
        <v>495</v>
      </c>
      <c r="J3129" s="219" t="s">
        <v>626</v>
      </c>
      <c r="K3129" s="219" t="s">
        <v>558</v>
      </c>
      <c r="L3129" s="219" t="s">
        <v>0</v>
      </c>
      <c r="M3129" s="236">
        <v>2.5</v>
      </c>
      <c r="N3129" s="228" t="s">
        <v>166</v>
      </c>
      <c r="O3129" s="250">
        <f>'MMA Rev-Exp Region 10'!M$24</f>
        <v>0</v>
      </c>
      <c r="P3129" s="250">
        <f>'MMA Rev-Exp Region 10'!N$24</f>
        <v>0</v>
      </c>
      <c r="Q3129" s="250">
        <f>'MMA Rev-Exp Region 10'!O$24</f>
        <v>0</v>
      </c>
      <c r="R3129" s="250">
        <f>'MMA Rev-Exp Region 10'!P$24</f>
        <v>0</v>
      </c>
      <c r="S3129" s="250">
        <f>'MMA Rev-Exp Region 10'!Q$24</f>
        <v>0</v>
      </c>
      <c r="T3129" s="250">
        <f>'MMA Rev-Exp Region 10'!R$24</f>
        <v>0</v>
      </c>
      <c r="U3129" s="250">
        <f>'MMA Rev-Exp Region 10'!S$24</f>
        <v>0</v>
      </c>
      <c r="V3129" s="250">
        <f>'MMA Rev-Exp Region 10'!T$24</f>
        <v>0</v>
      </c>
      <c r="W3129" s="250">
        <f>'MMA Rev-Exp Region 10'!U$24</f>
        <v>0</v>
      </c>
    </row>
    <row r="3130" spans="5:23" x14ac:dyDescent="0.3">
      <c r="E3130" s="243">
        <f>Jurat!I$1</f>
        <v>0</v>
      </c>
      <c r="F3130" s="244">
        <f>Jurat!D$33</f>
        <v>0</v>
      </c>
      <c r="G3130" s="219" t="s">
        <v>553</v>
      </c>
      <c r="H3130" s="244">
        <v>42551</v>
      </c>
      <c r="I3130" s="219" t="s">
        <v>495</v>
      </c>
      <c r="J3130" s="219" t="s">
        <v>626</v>
      </c>
      <c r="K3130" s="219" t="s">
        <v>558</v>
      </c>
      <c r="L3130" s="219" t="s">
        <v>0</v>
      </c>
      <c r="M3130" s="236" t="s">
        <v>108</v>
      </c>
      <c r="N3130" s="228" t="s">
        <v>7</v>
      </c>
      <c r="O3130" s="250">
        <f>'MMA Rev-Exp Region 10'!M$25</f>
        <v>0</v>
      </c>
      <c r="P3130" s="250">
        <f>'MMA Rev-Exp Region 10'!N$25</f>
        <v>0</v>
      </c>
      <c r="Q3130" s="250">
        <f>'MMA Rev-Exp Region 10'!O$25</f>
        <v>0</v>
      </c>
      <c r="R3130" s="250">
        <f>'MMA Rev-Exp Region 10'!P$25</f>
        <v>0</v>
      </c>
      <c r="S3130" s="250">
        <f>'MMA Rev-Exp Region 10'!Q$25</f>
        <v>0</v>
      </c>
      <c r="T3130" s="250">
        <f>'MMA Rev-Exp Region 10'!R$25</f>
        <v>0</v>
      </c>
      <c r="U3130" s="250">
        <f>'MMA Rev-Exp Region 10'!S$25</f>
        <v>0</v>
      </c>
      <c r="V3130" s="250">
        <f>'MMA Rev-Exp Region 10'!T$25</f>
        <v>0</v>
      </c>
      <c r="W3130" s="250">
        <f>'MMA Rev-Exp Region 10'!U$25</f>
        <v>0</v>
      </c>
    </row>
    <row r="3131" spans="5:23" x14ac:dyDescent="0.3">
      <c r="E3131" s="243">
        <f>Jurat!I$1</f>
        <v>0</v>
      </c>
      <c r="F3131" s="244">
        <f>Jurat!D$33</f>
        <v>0</v>
      </c>
      <c r="G3131" s="219" t="s">
        <v>553</v>
      </c>
      <c r="H3131" s="244">
        <v>42551</v>
      </c>
      <c r="I3131" s="219" t="s">
        <v>495</v>
      </c>
      <c r="J3131" s="219" t="s">
        <v>626</v>
      </c>
      <c r="K3131" s="219" t="s">
        <v>558</v>
      </c>
      <c r="L3131" s="219" t="s">
        <v>0</v>
      </c>
      <c r="M3131" s="236" t="s">
        <v>167</v>
      </c>
      <c r="N3131" s="228" t="s">
        <v>565</v>
      </c>
      <c r="O3131" s="250">
        <f>'MMA Rev-Exp Region 10'!M$26</f>
        <v>0</v>
      </c>
      <c r="P3131" s="250">
        <f>'MMA Rev-Exp Region 10'!N$26</f>
        <v>0</v>
      </c>
      <c r="Q3131" s="250">
        <f>'MMA Rev-Exp Region 10'!O$26</f>
        <v>0</v>
      </c>
      <c r="R3131" s="250">
        <f>'MMA Rev-Exp Region 10'!P$26</f>
        <v>0</v>
      </c>
      <c r="S3131" s="250">
        <f>'MMA Rev-Exp Region 10'!Q$26</f>
        <v>0</v>
      </c>
      <c r="T3131" s="250">
        <f>'MMA Rev-Exp Region 10'!R$26</f>
        <v>0</v>
      </c>
      <c r="U3131" s="250">
        <f>'MMA Rev-Exp Region 10'!S$26</f>
        <v>0</v>
      </c>
      <c r="V3131" s="250">
        <f>'MMA Rev-Exp Region 10'!T$26</f>
        <v>0</v>
      </c>
      <c r="W3131" s="250">
        <f>'MMA Rev-Exp Region 10'!U$26</f>
        <v>0</v>
      </c>
    </row>
    <row r="3132" spans="5:23" x14ac:dyDescent="0.3">
      <c r="E3132" s="243">
        <f>Jurat!I$1</f>
        <v>0</v>
      </c>
      <c r="F3132" s="244">
        <f>Jurat!D$33</f>
        <v>0</v>
      </c>
      <c r="G3132" s="219" t="s">
        <v>553</v>
      </c>
      <c r="H3132" s="244">
        <v>42551</v>
      </c>
      <c r="I3132" s="219" t="s">
        <v>495</v>
      </c>
      <c r="J3132" s="219" t="s">
        <v>626</v>
      </c>
      <c r="K3132" s="219" t="s">
        <v>558</v>
      </c>
      <c r="L3132" s="219" t="s">
        <v>60</v>
      </c>
      <c r="M3132" s="236">
        <v>3.1</v>
      </c>
      <c r="N3132" s="229" t="s">
        <v>37</v>
      </c>
      <c r="O3132" s="250">
        <f>'MMA Rev-Exp Region 10'!M$28</f>
        <v>0</v>
      </c>
      <c r="P3132" s="250">
        <f>'MMA Rev-Exp Region 10'!N$28</f>
        <v>0</v>
      </c>
      <c r="Q3132" s="250">
        <f>'MMA Rev-Exp Region 10'!O$28</f>
        <v>0</v>
      </c>
      <c r="R3132" s="250">
        <f>'MMA Rev-Exp Region 10'!P$28</f>
        <v>0</v>
      </c>
      <c r="S3132" s="250">
        <f>'MMA Rev-Exp Region 10'!Q$28</f>
        <v>0</v>
      </c>
      <c r="T3132" s="250">
        <f>'MMA Rev-Exp Region 10'!R$28</f>
        <v>0</v>
      </c>
      <c r="U3132" s="250">
        <f>'MMA Rev-Exp Region 10'!S$28</f>
        <v>0</v>
      </c>
      <c r="V3132" s="250">
        <f>'MMA Rev-Exp Region 10'!T$28</f>
        <v>0</v>
      </c>
      <c r="W3132" s="250">
        <f>'MMA Rev-Exp Region 10'!U$28</f>
        <v>0</v>
      </c>
    </row>
    <row r="3133" spans="5:23" x14ac:dyDescent="0.3">
      <c r="E3133" s="243">
        <f>Jurat!I$1</f>
        <v>0</v>
      </c>
      <c r="F3133" s="244">
        <f>Jurat!D$33</f>
        <v>0</v>
      </c>
      <c r="G3133" s="219" t="s">
        <v>553</v>
      </c>
      <c r="H3133" s="244">
        <v>42551</v>
      </c>
      <c r="I3133" s="219" t="s">
        <v>495</v>
      </c>
      <c r="J3133" s="219" t="s">
        <v>626</v>
      </c>
      <c r="K3133" s="219" t="s">
        <v>558</v>
      </c>
      <c r="L3133" s="219" t="s">
        <v>60</v>
      </c>
      <c r="M3133" s="236">
        <v>3.2</v>
      </c>
      <c r="N3133" s="229" t="s">
        <v>38</v>
      </c>
      <c r="O3133" s="250">
        <f>'MMA Rev-Exp Region 10'!M$29</f>
        <v>0</v>
      </c>
      <c r="P3133" s="250">
        <f>'MMA Rev-Exp Region 10'!N$29</f>
        <v>0</v>
      </c>
      <c r="Q3133" s="250">
        <f>'MMA Rev-Exp Region 10'!O$29</f>
        <v>0</v>
      </c>
      <c r="R3133" s="250">
        <f>'MMA Rev-Exp Region 10'!P$29</f>
        <v>0</v>
      </c>
      <c r="S3133" s="250">
        <f>'MMA Rev-Exp Region 10'!Q$29</f>
        <v>0</v>
      </c>
      <c r="T3133" s="250">
        <f>'MMA Rev-Exp Region 10'!R$29</f>
        <v>0</v>
      </c>
      <c r="U3133" s="250">
        <f>'MMA Rev-Exp Region 10'!S$29</f>
        <v>0</v>
      </c>
      <c r="V3133" s="250">
        <f>'MMA Rev-Exp Region 10'!T$29</f>
        <v>0</v>
      </c>
      <c r="W3133" s="250">
        <f>'MMA Rev-Exp Region 10'!U$29</f>
        <v>0</v>
      </c>
    </row>
    <row r="3134" spans="5:23" x14ac:dyDescent="0.3">
      <c r="E3134" s="243">
        <f>Jurat!I$1</f>
        <v>0</v>
      </c>
      <c r="F3134" s="244">
        <f>Jurat!D$33</f>
        <v>0</v>
      </c>
      <c r="G3134" s="219" t="s">
        <v>553</v>
      </c>
      <c r="H3134" s="244">
        <v>42551</v>
      </c>
      <c r="I3134" s="219" t="s">
        <v>495</v>
      </c>
      <c r="J3134" s="219" t="s">
        <v>626</v>
      </c>
      <c r="K3134" s="219" t="s">
        <v>558</v>
      </c>
      <c r="L3134" s="219" t="s">
        <v>60</v>
      </c>
      <c r="M3134" s="236">
        <v>3.3</v>
      </c>
      <c r="N3134" s="229" t="s">
        <v>61</v>
      </c>
      <c r="O3134" s="250">
        <f>'MMA Rev-Exp Region 10'!M$30</f>
        <v>0</v>
      </c>
      <c r="P3134" s="250">
        <f>'MMA Rev-Exp Region 10'!N$30</f>
        <v>0</v>
      </c>
      <c r="Q3134" s="250">
        <f>'MMA Rev-Exp Region 10'!O$30</f>
        <v>0</v>
      </c>
      <c r="R3134" s="250">
        <f>'MMA Rev-Exp Region 10'!P$30</f>
        <v>0</v>
      </c>
      <c r="S3134" s="250">
        <f>'MMA Rev-Exp Region 10'!Q$30</f>
        <v>0</v>
      </c>
      <c r="T3134" s="250">
        <f>'MMA Rev-Exp Region 10'!R$30</f>
        <v>0</v>
      </c>
      <c r="U3134" s="250">
        <f>'MMA Rev-Exp Region 10'!S$30</f>
        <v>0</v>
      </c>
      <c r="V3134" s="250">
        <f>'MMA Rev-Exp Region 10'!T$30</f>
        <v>0</v>
      </c>
      <c r="W3134" s="250">
        <f>'MMA Rev-Exp Region 10'!U$30</f>
        <v>0</v>
      </c>
    </row>
    <row r="3135" spans="5:23" x14ac:dyDescent="0.3">
      <c r="E3135" s="243">
        <f>Jurat!I$1</f>
        <v>0</v>
      </c>
      <c r="F3135" s="244">
        <f>Jurat!D$33</f>
        <v>0</v>
      </c>
      <c r="G3135" s="219" t="s">
        <v>553</v>
      </c>
      <c r="H3135" s="244">
        <v>42551</v>
      </c>
      <c r="I3135" s="219" t="s">
        <v>495</v>
      </c>
      <c r="J3135" s="219" t="s">
        <v>626</v>
      </c>
      <c r="K3135" s="219" t="s">
        <v>558</v>
      </c>
      <c r="L3135" s="219" t="s">
        <v>60</v>
      </c>
      <c r="M3135" s="236" t="s">
        <v>49</v>
      </c>
      <c r="N3135" s="229" t="s">
        <v>168</v>
      </c>
      <c r="O3135" s="250">
        <f>'MMA Rev-Exp Region 10'!M$31</f>
        <v>0</v>
      </c>
      <c r="P3135" s="250">
        <f>'MMA Rev-Exp Region 10'!N$31</f>
        <v>0</v>
      </c>
      <c r="Q3135" s="250">
        <f>'MMA Rev-Exp Region 10'!O$31</f>
        <v>0</v>
      </c>
      <c r="R3135" s="250">
        <f>'MMA Rev-Exp Region 10'!P$31</f>
        <v>0</v>
      </c>
      <c r="S3135" s="250">
        <f>'MMA Rev-Exp Region 10'!Q$31</f>
        <v>0</v>
      </c>
      <c r="T3135" s="250">
        <f>'MMA Rev-Exp Region 10'!R$31</f>
        <v>0</v>
      </c>
      <c r="U3135" s="250">
        <f>'MMA Rev-Exp Region 10'!S$31</f>
        <v>0</v>
      </c>
      <c r="V3135" s="250">
        <f>'MMA Rev-Exp Region 10'!T$31</f>
        <v>0</v>
      </c>
      <c r="W3135" s="250">
        <f>'MMA Rev-Exp Region 10'!U$31</f>
        <v>0</v>
      </c>
    </row>
    <row r="3136" spans="5:23" x14ac:dyDescent="0.3">
      <c r="E3136" s="243">
        <f>Jurat!I$1</f>
        <v>0</v>
      </c>
      <c r="F3136" s="244">
        <f>Jurat!D$33</f>
        <v>0</v>
      </c>
      <c r="G3136" s="219" t="s">
        <v>553</v>
      </c>
      <c r="H3136" s="244">
        <v>42551</v>
      </c>
      <c r="I3136" s="219" t="s">
        <v>495</v>
      </c>
      <c r="J3136" s="219" t="s">
        <v>626</v>
      </c>
      <c r="K3136" s="219" t="s">
        <v>558</v>
      </c>
      <c r="L3136" s="219" t="s">
        <v>60</v>
      </c>
      <c r="M3136" s="236" t="s">
        <v>46</v>
      </c>
      <c r="N3136" s="229" t="s">
        <v>59</v>
      </c>
      <c r="O3136" s="250">
        <f>'MMA Rev-Exp Region 10'!M$32</f>
        <v>0</v>
      </c>
      <c r="P3136" s="250">
        <f>'MMA Rev-Exp Region 10'!N$32</f>
        <v>0</v>
      </c>
      <c r="Q3136" s="250">
        <f>'MMA Rev-Exp Region 10'!O$32</f>
        <v>0</v>
      </c>
      <c r="R3136" s="250">
        <f>'MMA Rev-Exp Region 10'!P$32</f>
        <v>0</v>
      </c>
      <c r="S3136" s="250">
        <f>'MMA Rev-Exp Region 10'!Q$32</f>
        <v>0</v>
      </c>
      <c r="T3136" s="250">
        <f>'MMA Rev-Exp Region 10'!R$32</f>
        <v>0</v>
      </c>
      <c r="U3136" s="250">
        <f>'MMA Rev-Exp Region 10'!S$32</f>
        <v>0</v>
      </c>
      <c r="V3136" s="250">
        <f>'MMA Rev-Exp Region 10'!T$32</f>
        <v>0</v>
      </c>
      <c r="W3136" s="250">
        <f>'MMA Rev-Exp Region 10'!U$32</f>
        <v>0</v>
      </c>
    </row>
    <row r="3137" spans="5:23" x14ac:dyDescent="0.3">
      <c r="E3137" s="243">
        <f>Jurat!I$1</f>
        <v>0</v>
      </c>
      <c r="F3137" s="244">
        <f>Jurat!D$33</f>
        <v>0</v>
      </c>
      <c r="G3137" s="219" t="s">
        <v>553</v>
      </c>
      <c r="H3137" s="244">
        <v>42551</v>
      </c>
      <c r="I3137" s="219" t="s">
        <v>495</v>
      </c>
      <c r="J3137" s="219" t="s">
        <v>626</v>
      </c>
      <c r="K3137" s="219" t="s">
        <v>558</v>
      </c>
      <c r="L3137" s="219" t="s">
        <v>60</v>
      </c>
      <c r="M3137" s="236" t="s">
        <v>47</v>
      </c>
      <c r="N3137" s="229" t="s">
        <v>169</v>
      </c>
      <c r="O3137" s="250">
        <f>'MMA Rev-Exp Region 10'!M$33</f>
        <v>0</v>
      </c>
      <c r="P3137" s="250">
        <f>'MMA Rev-Exp Region 10'!N$33</f>
        <v>0</v>
      </c>
      <c r="Q3137" s="250">
        <f>'MMA Rev-Exp Region 10'!O$33</f>
        <v>0</v>
      </c>
      <c r="R3137" s="250">
        <f>'MMA Rev-Exp Region 10'!P$33</f>
        <v>0</v>
      </c>
      <c r="S3137" s="250">
        <f>'MMA Rev-Exp Region 10'!Q$33</f>
        <v>0</v>
      </c>
      <c r="T3137" s="250">
        <f>'MMA Rev-Exp Region 10'!R$33</f>
        <v>0</v>
      </c>
      <c r="U3137" s="250">
        <f>'MMA Rev-Exp Region 10'!S$33</f>
        <v>0</v>
      </c>
      <c r="V3137" s="250">
        <f>'MMA Rev-Exp Region 10'!T$33</f>
        <v>0</v>
      </c>
      <c r="W3137" s="250">
        <f>'MMA Rev-Exp Region 10'!U$33</f>
        <v>0</v>
      </c>
    </row>
    <row r="3138" spans="5:23" x14ac:dyDescent="0.3">
      <c r="E3138" s="243">
        <f>Jurat!I$1</f>
        <v>0</v>
      </c>
      <c r="F3138" s="244">
        <f>Jurat!D$33</f>
        <v>0</v>
      </c>
      <c r="G3138" s="219" t="s">
        <v>553</v>
      </c>
      <c r="H3138" s="244">
        <v>42551</v>
      </c>
      <c r="I3138" s="219" t="s">
        <v>495</v>
      </c>
      <c r="J3138" s="219" t="s">
        <v>626</v>
      </c>
      <c r="K3138" s="219" t="s">
        <v>558</v>
      </c>
      <c r="L3138" s="219" t="s">
        <v>60</v>
      </c>
      <c r="M3138" s="236" t="s">
        <v>48</v>
      </c>
      <c r="N3138" s="229" t="s">
        <v>578</v>
      </c>
      <c r="O3138" s="250">
        <f>'MMA Rev-Exp Region 10'!M$34</f>
        <v>0</v>
      </c>
      <c r="P3138" s="250">
        <f>'MMA Rev-Exp Region 10'!N$34</f>
        <v>0</v>
      </c>
      <c r="Q3138" s="250">
        <f>'MMA Rev-Exp Region 10'!O$34</f>
        <v>0</v>
      </c>
      <c r="R3138" s="250">
        <f>'MMA Rev-Exp Region 10'!P$34</f>
        <v>0</v>
      </c>
      <c r="S3138" s="250">
        <f>'MMA Rev-Exp Region 10'!Q$34</f>
        <v>0</v>
      </c>
      <c r="T3138" s="250">
        <f>'MMA Rev-Exp Region 10'!R$34</f>
        <v>0</v>
      </c>
      <c r="U3138" s="250">
        <f>'MMA Rev-Exp Region 10'!S$34</f>
        <v>0</v>
      </c>
      <c r="V3138" s="250">
        <f>'MMA Rev-Exp Region 10'!T$34</f>
        <v>0</v>
      </c>
      <c r="W3138" s="250">
        <f>'MMA Rev-Exp Region 10'!U$34</f>
        <v>0</v>
      </c>
    </row>
    <row r="3139" spans="5:23" x14ac:dyDescent="0.3">
      <c r="E3139" s="243">
        <f>Jurat!I$1</f>
        <v>0</v>
      </c>
      <c r="F3139" s="244">
        <f>Jurat!D$33</f>
        <v>0</v>
      </c>
      <c r="G3139" s="219" t="s">
        <v>553</v>
      </c>
      <c r="H3139" s="244">
        <v>42551</v>
      </c>
      <c r="I3139" s="219" t="s">
        <v>495</v>
      </c>
      <c r="J3139" s="219" t="s">
        <v>626</v>
      </c>
      <c r="K3139" s="219" t="s">
        <v>558</v>
      </c>
      <c r="L3139" s="219" t="s">
        <v>26</v>
      </c>
      <c r="M3139" s="236">
        <v>4.0999999999999996</v>
      </c>
      <c r="N3139" s="240" t="s">
        <v>26</v>
      </c>
      <c r="O3139" s="250">
        <f>'MMA Rev-Exp Region 10'!M$36</f>
        <v>0</v>
      </c>
      <c r="P3139" s="250">
        <f>'MMA Rev-Exp Region 10'!N$36</f>
        <v>0</v>
      </c>
      <c r="Q3139" s="250">
        <f>'MMA Rev-Exp Region 10'!O$36</f>
        <v>0</v>
      </c>
      <c r="R3139" s="250">
        <f>'MMA Rev-Exp Region 10'!P$36</f>
        <v>0</v>
      </c>
      <c r="S3139" s="250">
        <f>'MMA Rev-Exp Region 10'!Q$36</f>
        <v>0</v>
      </c>
      <c r="T3139" s="250">
        <f>'MMA Rev-Exp Region 10'!R$36</f>
        <v>0</v>
      </c>
      <c r="U3139" s="250">
        <f>'MMA Rev-Exp Region 10'!S$36</f>
        <v>0</v>
      </c>
      <c r="V3139" s="250">
        <f>'MMA Rev-Exp Region 10'!T$36</f>
        <v>0</v>
      </c>
      <c r="W3139" s="250">
        <f>'MMA Rev-Exp Region 10'!U$36</f>
        <v>0</v>
      </c>
    </row>
    <row r="3140" spans="5:23" x14ac:dyDescent="0.3">
      <c r="E3140" s="243">
        <f>Jurat!I$1</f>
        <v>0</v>
      </c>
      <c r="F3140" s="244">
        <f>Jurat!D$33</f>
        <v>0</v>
      </c>
      <c r="G3140" s="219" t="s">
        <v>553</v>
      </c>
      <c r="H3140" s="244">
        <v>42551</v>
      </c>
      <c r="I3140" s="219" t="s">
        <v>495</v>
      </c>
      <c r="J3140" s="219" t="s">
        <v>626</v>
      </c>
      <c r="K3140" s="219" t="s">
        <v>558</v>
      </c>
      <c r="L3140" s="219" t="s">
        <v>26</v>
      </c>
      <c r="M3140" s="236" t="s">
        <v>82</v>
      </c>
      <c r="N3140" s="241" t="s">
        <v>219</v>
      </c>
      <c r="O3140" s="250">
        <f>'MMA Rev-Exp Region 10'!M$37</f>
        <v>0</v>
      </c>
      <c r="P3140" s="250">
        <f>'MMA Rev-Exp Region 10'!N$37</f>
        <v>0</v>
      </c>
      <c r="Q3140" s="250">
        <f>'MMA Rev-Exp Region 10'!O$37</f>
        <v>0</v>
      </c>
      <c r="R3140" s="250">
        <f>'MMA Rev-Exp Region 10'!P$37</f>
        <v>0</v>
      </c>
      <c r="S3140" s="250">
        <f>'MMA Rev-Exp Region 10'!Q$37</f>
        <v>0</v>
      </c>
      <c r="T3140" s="250">
        <f>'MMA Rev-Exp Region 10'!R$37</f>
        <v>0</v>
      </c>
      <c r="U3140" s="250">
        <f>'MMA Rev-Exp Region 10'!S$37</f>
        <v>0</v>
      </c>
      <c r="V3140" s="250">
        <f>'MMA Rev-Exp Region 10'!T$37</f>
        <v>0</v>
      </c>
      <c r="W3140" s="250">
        <f>'MMA Rev-Exp Region 10'!U$37</f>
        <v>0</v>
      </c>
    </row>
    <row r="3141" spans="5:23" x14ac:dyDescent="0.3">
      <c r="E3141" s="243">
        <f>Jurat!I$1</f>
        <v>0</v>
      </c>
      <c r="F3141" s="244">
        <f>Jurat!D$33</f>
        <v>0</v>
      </c>
      <c r="G3141" s="219" t="s">
        <v>553</v>
      </c>
      <c r="H3141" s="244">
        <v>42551</v>
      </c>
      <c r="I3141" s="219" t="s">
        <v>495</v>
      </c>
      <c r="J3141" s="219" t="s">
        <v>626</v>
      </c>
      <c r="K3141" s="219" t="s">
        <v>558</v>
      </c>
      <c r="L3141" s="219" t="s">
        <v>26</v>
      </c>
      <c r="M3141" s="237" t="s">
        <v>83</v>
      </c>
      <c r="N3141" s="242" t="s">
        <v>568</v>
      </c>
      <c r="O3141" s="250">
        <f>'MMA Rev-Exp Region 10'!M$38</f>
        <v>0</v>
      </c>
      <c r="P3141" s="250">
        <f>'MMA Rev-Exp Region 10'!N$38</f>
        <v>0</v>
      </c>
      <c r="Q3141" s="250">
        <f>'MMA Rev-Exp Region 10'!O$38</f>
        <v>0</v>
      </c>
      <c r="R3141" s="250">
        <f>'MMA Rev-Exp Region 10'!P$38</f>
        <v>0</v>
      </c>
      <c r="S3141" s="250">
        <f>'MMA Rev-Exp Region 10'!Q$38</f>
        <v>0</v>
      </c>
      <c r="T3141" s="250">
        <f>'MMA Rev-Exp Region 10'!R$38</f>
        <v>0</v>
      </c>
      <c r="U3141" s="250">
        <f>'MMA Rev-Exp Region 10'!S$38</f>
        <v>0</v>
      </c>
      <c r="V3141" s="250">
        <f>'MMA Rev-Exp Region 10'!T$38</f>
        <v>0</v>
      </c>
      <c r="W3141" s="250">
        <f>'MMA Rev-Exp Region 10'!U$38</f>
        <v>0</v>
      </c>
    </row>
    <row r="3142" spans="5:23" x14ac:dyDescent="0.3">
      <c r="E3142" s="243">
        <f>Jurat!I$1</f>
        <v>0</v>
      </c>
      <c r="F3142" s="244">
        <f>Jurat!D$33</f>
        <v>0</v>
      </c>
      <c r="G3142" s="219" t="s">
        <v>553</v>
      </c>
      <c r="H3142" s="244">
        <v>42551</v>
      </c>
      <c r="I3142" s="219" t="s">
        <v>495</v>
      </c>
      <c r="J3142" s="219" t="s">
        <v>626</v>
      </c>
      <c r="K3142" s="219" t="s">
        <v>558</v>
      </c>
      <c r="L3142" s="219" t="s">
        <v>559</v>
      </c>
      <c r="M3142" s="236">
        <v>5.0999999999999996</v>
      </c>
      <c r="N3142" s="240" t="s">
        <v>41</v>
      </c>
      <c r="O3142" s="250">
        <f>'MMA Rev-Exp Region 10'!M$40</f>
        <v>0</v>
      </c>
      <c r="P3142" s="250">
        <f>'MMA Rev-Exp Region 10'!N$40</f>
        <v>0</v>
      </c>
      <c r="Q3142" s="250">
        <f>'MMA Rev-Exp Region 10'!O$40</f>
        <v>0</v>
      </c>
      <c r="R3142" s="250">
        <f>'MMA Rev-Exp Region 10'!P$40</f>
        <v>0</v>
      </c>
      <c r="S3142" s="250">
        <f>'MMA Rev-Exp Region 10'!Q$40</f>
        <v>0</v>
      </c>
      <c r="T3142" s="250">
        <f>'MMA Rev-Exp Region 10'!R$40</f>
        <v>0</v>
      </c>
      <c r="U3142" s="250">
        <f>'MMA Rev-Exp Region 10'!S$40</f>
        <v>0</v>
      </c>
      <c r="V3142" s="250">
        <f>'MMA Rev-Exp Region 10'!T$40</f>
        <v>0</v>
      </c>
      <c r="W3142" s="250">
        <f>'MMA Rev-Exp Region 10'!U$40</f>
        <v>0</v>
      </c>
    </row>
    <row r="3143" spans="5:23" ht="28.8" x14ac:dyDescent="0.3">
      <c r="E3143" s="243">
        <f>Jurat!I$1</f>
        <v>0</v>
      </c>
      <c r="F3143" s="244">
        <f>Jurat!D$33</f>
        <v>0</v>
      </c>
      <c r="G3143" s="219" t="s">
        <v>553</v>
      </c>
      <c r="H3143" s="244">
        <v>42551</v>
      </c>
      <c r="I3143" s="219" t="s">
        <v>495</v>
      </c>
      <c r="J3143" s="219" t="s">
        <v>626</v>
      </c>
      <c r="K3143" s="219" t="s">
        <v>558</v>
      </c>
      <c r="L3143" s="219" t="s">
        <v>559</v>
      </c>
      <c r="M3143" s="236">
        <v>5.2</v>
      </c>
      <c r="N3143" s="240" t="s">
        <v>367</v>
      </c>
      <c r="O3143" s="250">
        <f>'MMA Rev-Exp Region 10'!M$41</f>
        <v>0</v>
      </c>
      <c r="P3143" s="250">
        <f>'MMA Rev-Exp Region 10'!N$41</f>
        <v>0</v>
      </c>
      <c r="Q3143" s="250">
        <f>'MMA Rev-Exp Region 10'!O$41</f>
        <v>0</v>
      </c>
      <c r="R3143" s="250">
        <f>'MMA Rev-Exp Region 10'!P$41</f>
        <v>0</v>
      </c>
      <c r="S3143" s="250">
        <f>'MMA Rev-Exp Region 10'!Q$41</f>
        <v>0</v>
      </c>
      <c r="T3143" s="250">
        <f>'MMA Rev-Exp Region 10'!R$41</f>
        <v>0</v>
      </c>
      <c r="U3143" s="250">
        <f>'MMA Rev-Exp Region 10'!S$41</f>
        <v>0</v>
      </c>
      <c r="V3143" s="250">
        <f>'MMA Rev-Exp Region 10'!T$41</f>
        <v>0</v>
      </c>
      <c r="W3143" s="250">
        <f>'MMA Rev-Exp Region 10'!U$41</f>
        <v>0</v>
      </c>
    </row>
    <row r="3144" spans="5:23" ht="28.8" x14ac:dyDescent="0.3">
      <c r="E3144" s="243">
        <f>Jurat!I$1</f>
        <v>0</v>
      </c>
      <c r="F3144" s="244">
        <f>Jurat!D$33</f>
        <v>0</v>
      </c>
      <c r="G3144" s="219" t="s">
        <v>553</v>
      </c>
      <c r="H3144" s="244">
        <v>42551</v>
      </c>
      <c r="I3144" s="219" t="s">
        <v>495</v>
      </c>
      <c r="J3144" s="219" t="s">
        <v>626</v>
      </c>
      <c r="K3144" s="219" t="s">
        <v>558</v>
      </c>
      <c r="L3144" s="219" t="s">
        <v>559</v>
      </c>
      <c r="M3144" s="236">
        <v>5.3</v>
      </c>
      <c r="N3144" s="240" t="s">
        <v>368</v>
      </c>
      <c r="O3144" s="250">
        <f>'MMA Rev-Exp Region 10'!M$42</f>
        <v>0</v>
      </c>
      <c r="P3144" s="250">
        <f>'MMA Rev-Exp Region 10'!N$42</f>
        <v>0</v>
      </c>
      <c r="Q3144" s="250">
        <f>'MMA Rev-Exp Region 10'!O$42</f>
        <v>0</v>
      </c>
      <c r="R3144" s="250">
        <f>'MMA Rev-Exp Region 10'!P$42</f>
        <v>0</v>
      </c>
      <c r="S3144" s="250">
        <f>'MMA Rev-Exp Region 10'!Q$42</f>
        <v>0</v>
      </c>
      <c r="T3144" s="250">
        <f>'MMA Rev-Exp Region 10'!R$42</f>
        <v>0</v>
      </c>
      <c r="U3144" s="250">
        <f>'MMA Rev-Exp Region 10'!S$42</f>
        <v>0</v>
      </c>
      <c r="V3144" s="250">
        <f>'MMA Rev-Exp Region 10'!T$42</f>
        <v>0</v>
      </c>
      <c r="W3144" s="250">
        <f>'MMA Rev-Exp Region 10'!U$42</f>
        <v>0</v>
      </c>
    </row>
    <row r="3145" spans="5:23" x14ac:dyDescent="0.3">
      <c r="E3145" s="243">
        <f>Jurat!I$1</f>
        <v>0</v>
      </c>
      <c r="F3145" s="244">
        <f>Jurat!D$33</f>
        <v>0</v>
      </c>
      <c r="G3145" s="219" t="s">
        <v>553</v>
      </c>
      <c r="H3145" s="244">
        <v>42551</v>
      </c>
      <c r="I3145" s="219" t="s">
        <v>495</v>
      </c>
      <c r="J3145" s="219" t="s">
        <v>626</v>
      </c>
      <c r="K3145" s="219" t="s">
        <v>558</v>
      </c>
      <c r="L3145" s="219" t="s">
        <v>559</v>
      </c>
      <c r="M3145" s="236" t="s">
        <v>89</v>
      </c>
      <c r="N3145" s="240" t="s">
        <v>569</v>
      </c>
      <c r="O3145" s="250">
        <f>'MMA Rev-Exp Region 10'!M$43</f>
        <v>0</v>
      </c>
      <c r="P3145" s="250">
        <f>'MMA Rev-Exp Region 10'!N$43</f>
        <v>0</v>
      </c>
      <c r="Q3145" s="250">
        <f>'MMA Rev-Exp Region 10'!O$43</f>
        <v>0</v>
      </c>
      <c r="R3145" s="250">
        <f>'MMA Rev-Exp Region 10'!P$43</f>
        <v>0</v>
      </c>
      <c r="S3145" s="250">
        <f>'MMA Rev-Exp Region 10'!Q$43</f>
        <v>0</v>
      </c>
      <c r="T3145" s="250">
        <f>'MMA Rev-Exp Region 10'!R$43</f>
        <v>0</v>
      </c>
      <c r="U3145" s="250">
        <f>'MMA Rev-Exp Region 10'!S$43</f>
        <v>0</v>
      </c>
      <c r="V3145" s="250">
        <f>'MMA Rev-Exp Region 10'!T$43</f>
        <v>0</v>
      </c>
      <c r="W3145" s="250">
        <f>'MMA Rev-Exp Region 10'!U$43</f>
        <v>0</v>
      </c>
    </row>
    <row r="3146" spans="5:23" x14ac:dyDescent="0.3">
      <c r="E3146" s="243">
        <f>Jurat!I$1</f>
        <v>0</v>
      </c>
      <c r="F3146" s="244">
        <f>Jurat!D$33</f>
        <v>0</v>
      </c>
      <c r="G3146" s="219" t="s">
        <v>553</v>
      </c>
      <c r="H3146" s="244">
        <v>42551</v>
      </c>
      <c r="I3146" s="219" t="s">
        <v>495</v>
      </c>
      <c r="J3146" s="219" t="s">
        <v>626</v>
      </c>
      <c r="K3146" s="219" t="s">
        <v>558</v>
      </c>
      <c r="L3146" s="219" t="s">
        <v>560</v>
      </c>
      <c r="M3146" s="236">
        <v>6.1</v>
      </c>
      <c r="N3146" s="240" t="s">
        <v>20</v>
      </c>
      <c r="O3146" s="250">
        <f>'MMA Rev-Exp Region 10'!M$45</f>
        <v>0</v>
      </c>
      <c r="P3146" s="250">
        <f>'MMA Rev-Exp Region 10'!N$45</f>
        <v>0</v>
      </c>
      <c r="Q3146" s="250">
        <f>'MMA Rev-Exp Region 10'!O$45</f>
        <v>0</v>
      </c>
      <c r="R3146" s="250">
        <f>'MMA Rev-Exp Region 10'!P$45</f>
        <v>0</v>
      </c>
      <c r="S3146" s="250">
        <f>'MMA Rev-Exp Region 10'!Q$45</f>
        <v>0</v>
      </c>
      <c r="T3146" s="250">
        <f>'MMA Rev-Exp Region 10'!R$45</f>
        <v>0</v>
      </c>
      <c r="U3146" s="250">
        <f>'MMA Rev-Exp Region 10'!S$45</f>
        <v>0</v>
      </c>
      <c r="V3146" s="250">
        <f>'MMA Rev-Exp Region 10'!T$45</f>
        <v>0</v>
      </c>
      <c r="W3146" s="250">
        <f>'MMA Rev-Exp Region 10'!U$45</f>
        <v>0</v>
      </c>
    </row>
    <row r="3147" spans="5:23" x14ac:dyDescent="0.3">
      <c r="E3147" s="243">
        <f>Jurat!I$1</f>
        <v>0</v>
      </c>
      <c r="F3147" s="244">
        <f>Jurat!D$33</f>
        <v>0</v>
      </c>
      <c r="G3147" s="219" t="s">
        <v>553</v>
      </c>
      <c r="H3147" s="244">
        <v>42551</v>
      </c>
      <c r="I3147" s="219" t="s">
        <v>495</v>
      </c>
      <c r="J3147" s="219" t="s">
        <v>626</v>
      </c>
      <c r="K3147" s="219" t="s">
        <v>558</v>
      </c>
      <c r="L3147" s="219" t="s">
        <v>560</v>
      </c>
      <c r="M3147" s="236">
        <v>6.2</v>
      </c>
      <c r="N3147" s="240" t="s">
        <v>21</v>
      </c>
      <c r="O3147" s="250">
        <f>'MMA Rev-Exp Region 10'!M$46</f>
        <v>0</v>
      </c>
      <c r="P3147" s="250">
        <f>'MMA Rev-Exp Region 10'!N$46</f>
        <v>0</v>
      </c>
      <c r="Q3147" s="250">
        <f>'MMA Rev-Exp Region 10'!O$46</f>
        <v>0</v>
      </c>
      <c r="R3147" s="250">
        <f>'MMA Rev-Exp Region 10'!P$46</f>
        <v>0</v>
      </c>
      <c r="S3147" s="250">
        <f>'MMA Rev-Exp Region 10'!Q$46</f>
        <v>0</v>
      </c>
      <c r="T3147" s="250">
        <f>'MMA Rev-Exp Region 10'!R$46</f>
        <v>0</v>
      </c>
      <c r="U3147" s="250">
        <f>'MMA Rev-Exp Region 10'!S$46</f>
        <v>0</v>
      </c>
      <c r="V3147" s="250">
        <f>'MMA Rev-Exp Region 10'!T$46</f>
        <v>0</v>
      </c>
      <c r="W3147" s="250">
        <f>'MMA Rev-Exp Region 10'!U$46</f>
        <v>0</v>
      </c>
    </row>
    <row r="3148" spans="5:23" x14ac:dyDescent="0.3">
      <c r="E3148" s="243">
        <f>Jurat!I$1</f>
        <v>0</v>
      </c>
      <c r="F3148" s="244">
        <f>Jurat!D$33</f>
        <v>0</v>
      </c>
      <c r="G3148" s="219" t="s">
        <v>553</v>
      </c>
      <c r="H3148" s="244">
        <v>42551</v>
      </c>
      <c r="I3148" s="219" t="s">
        <v>495</v>
      </c>
      <c r="J3148" s="219" t="s">
        <v>626</v>
      </c>
      <c r="K3148" s="219" t="s">
        <v>558</v>
      </c>
      <c r="L3148" s="219" t="s">
        <v>560</v>
      </c>
      <c r="M3148" s="236">
        <v>6.3</v>
      </c>
      <c r="N3148" s="240" t="s">
        <v>220</v>
      </c>
      <c r="O3148" s="250">
        <f>'MMA Rev-Exp Region 10'!M$47</f>
        <v>0</v>
      </c>
      <c r="P3148" s="250">
        <f>'MMA Rev-Exp Region 10'!N$47</f>
        <v>0</v>
      </c>
      <c r="Q3148" s="250">
        <f>'MMA Rev-Exp Region 10'!O$47</f>
        <v>0</v>
      </c>
      <c r="R3148" s="250">
        <f>'MMA Rev-Exp Region 10'!P$47</f>
        <v>0</v>
      </c>
      <c r="S3148" s="250">
        <f>'MMA Rev-Exp Region 10'!Q$47</f>
        <v>0</v>
      </c>
      <c r="T3148" s="250">
        <f>'MMA Rev-Exp Region 10'!R$47</f>
        <v>0</v>
      </c>
      <c r="U3148" s="250">
        <f>'MMA Rev-Exp Region 10'!S$47</f>
        <v>0</v>
      </c>
      <c r="V3148" s="250">
        <f>'MMA Rev-Exp Region 10'!T$47</f>
        <v>0</v>
      </c>
      <c r="W3148" s="250">
        <f>'MMA Rev-Exp Region 10'!U$47</f>
        <v>0</v>
      </c>
    </row>
    <row r="3149" spans="5:23" x14ac:dyDescent="0.3">
      <c r="E3149" s="243">
        <f>Jurat!I$1</f>
        <v>0</v>
      </c>
      <c r="F3149" s="244">
        <f>Jurat!D$33</f>
        <v>0</v>
      </c>
      <c r="G3149" s="219" t="s">
        <v>553</v>
      </c>
      <c r="H3149" s="244">
        <v>42551</v>
      </c>
      <c r="I3149" s="219" t="s">
        <v>495</v>
      </c>
      <c r="J3149" s="219" t="s">
        <v>626</v>
      </c>
      <c r="K3149" s="219" t="s">
        <v>558</v>
      </c>
      <c r="L3149" s="219" t="s">
        <v>560</v>
      </c>
      <c r="M3149" s="236" t="s">
        <v>94</v>
      </c>
      <c r="N3149" s="240" t="s">
        <v>570</v>
      </c>
      <c r="O3149" s="250">
        <f>'MMA Rev-Exp Region 10'!M$48</f>
        <v>0</v>
      </c>
      <c r="P3149" s="250">
        <f>'MMA Rev-Exp Region 10'!N$48</f>
        <v>0</v>
      </c>
      <c r="Q3149" s="250">
        <f>'MMA Rev-Exp Region 10'!O$48</f>
        <v>0</v>
      </c>
      <c r="R3149" s="250">
        <f>'MMA Rev-Exp Region 10'!P$48</f>
        <v>0</v>
      </c>
      <c r="S3149" s="250">
        <f>'MMA Rev-Exp Region 10'!Q$48</f>
        <v>0</v>
      </c>
      <c r="T3149" s="250">
        <f>'MMA Rev-Exp Region 10'!R$48</f>
        <v>0</v>
      </c>
      <c r="U3149" s="250">
        <f>'MMA Rev-Exp Region 10'!S$48</f>
        <v>0</v>
      </c>
      <c r="V3149" s="250">
        <f>'MMA Rev-Exp Region 10'!T$48</f>
        <v>0</v>
      </c>
      <c r="W3149" s="250">
        <f>'MMA Rev-Exp Region 10'!U$48</f>
        <v>0</v>
      </c>
    </row>
    <row r="3150" spans="5:23" x14ac:dyDescent="0.3">
      <c r="E3150" s="243">
        <f>Jurat!I$1</f>
        <v>0</v>
      </c>
      <c r="F3150" s="244">
        <f>Jurat!D$33</f>
        <v>0</v>
      </c>
      <c r="G3150" s="219" t="s">
        <v>553</v>
      </c>
      <c r="H3150" s="244">
        <v>42551</v>
      </c>
      <c r="I3150" s="219" t="s">
        <v>495</v>
      </c>
      <c r="J3150" s="219" t="s">
        <v>626</v>
      </c>
      <c r="K3150" s="219" t="s">
        <v>558</v>
      </c>
      <c r="L3150" s="219" t="s">
        <v>561</v>
      </c>
      <c r="M3150" s="236">
        <v>7.1</v>
      </c>
      <c r="N3150" s="240" t="s">
        <v>22</v>
      </c>
      <c r="O3150" s="250">
        <f>'MMA Rev-Exp Region 10'!M$50</f>
        <v>0</v>
      </c>
      <c r="P3150" s="250">
        <f>'MMA Rev-Exp Region 10'!N$50</f>
        <v>0</v>
      </c>
      <c r="Q3150" s="250">
        <f>'MMA Rev-Exp Region 10'!O$50</f>
        <v>0</v>
      </c>
      <c r="R3150" s="250">
        <f>'MMA Rev-Exp Region 10'!P$50</f>
        <v>0</v>
      </c>
      <c r="S3150" s="250">
        <f>'MMA Rev-Exp Region 10'!Q$50</f>
        <v>0</v>
      </c>
      <c r="T3150" s="250">
        <f>'MMA Rev-Exp Region 10'!R$50</f>
        <v>0</v>
      </c>
      <c r="U3150" s="250">
        <f>'MMA Rev-Exp Region 10'!S$50</f>
        <v>0</v>
      </c>
      <c r="V3150" s="250">
        <f>'MMA Rev-Exp Region 10'!T$50</f>
        <v>0</v>
      </c>
      <c r="W3150" s="250">
        <f>'MMA Rev-Exp Region 10'!U$50</f>
        <v>0</v>
      </c>
    </row>
    <row r="3151" spans="5:23" x14ac:dyDescent="0.3">
      <c r="E3151" s="243">
        <f>Jurat!I$1</f>
        <v>0</v>
      </c>
      <c r="F3151" s="244">
        <f>Jurat!D$33</f>
        <v>0</v>
      </c>
      <c r="G3151" s="219" t="s">
        <v>553</v>
      </c>
      <c r="H3151" s="244">
        <v>42551</v>
      </c>
      <c r="I3151" s="219" t="s">
        <v>495</v>
      </c>
      <c r="J3151" s="219" t="s">
        <v>626</v>
      </c>
      <c r="K3151" s="219" t="s">
        <v>558</v>
      </c>
      <c r="L3151" s="219" t="s">
        <v>561</v>
      </c>
      <c r="M3151" s="236">
        <v>7.2</v>
      </c>
      <c r="N3151" s="240" t="s">
        <v>23</v>
      </c>
      <c r="O3151" s="250">
        <f>'MMA Rev-Exp Region 10'!M$51</f>
        <v>0</v>
      </c>
      <c r="P3151" s="250">
        <f>'MMA Rev-Exp Region 10'!N$51</f>
        <v>0</v>
      </c>
      <c r="Q3151" s="250">
        <f>'MMA Rev-Exp Region 10'!O$51</f>
        <v>0</v>
      </c>
      <c r="R3151" s="250">
        <f>'MMA Rev-Exp Region 10'!P$51</f>
        <v>0</v>
      </c>
      <c r="S3151" s="250">
        <f>'MMA Rev-Exp Region 10'!Q$51</f>
        <v>0</v>
      </c>
      <c r="T3151" s="250">
        <f>'MMA Rev-Exp Region 10'!R$51</f>
        <v>0</v>
      </c>
      <c r="U3151" s="250">
        <f>'MMA Rev-Exp Region 10'!S$51</f>
        <v>0</v>
      </c>
      <c r="V3151" s="250">
        <f>'MMA Rev-Exp Region 10'!T$51</f>
        <v>0</v>
      </c>
      <c r="W3151" s="250">
        <f>'MMA Rev-Exp Region 10'!U$51</f>
        <v>0</v>
      </c>
    </row>
    <row r="3152" spans="5:23" x14ac:dyDescent="0.3">
      <c r="E3152" s="243">
        <f>Jurat!I$1</f>
        <v>0</v>
      </c>
      <c r="F3152" s="244">
        <f>Jurat!D$33</f>
        <v>0</v>
      </c>
      <c r="G3152" s="219" t="s">
        <v>553</v>
      </c>
      <c r="H3152" s="244">
        <v>42551</v>
      </c>
      <c r="I3152" s="219" t="s">
        <v>495</v>
      </c>
      <c r="J3152" s="219" t="s">
        <v>626</v>
      </c>
      <c r="K3152" s="219" t="s">
        <v>558</v>
      </c>
      <c r="L3152" s="219" t="s">
        <v>561</v>
      </c>
      <c r="M3152" s="236">
        <v>7.3</v>
      </c>
      <c r="N3152" s="240" t="s">
        <v>171</v>
      </c>
      <c r="O3152" s="250">
        <f>'MMA Rev-Exp Region 10'!M$52</f>
        <v>0</v>
      </c>
      <c r="P3152" s="250">
        <f>'MMA Rev-Exp Region 10'!N$52</f>
        <v>0</v>
      </c>
      <c r="Q3152" s="250">
        <f>'MMA Rev-Exp Region 10'!O$52</f>
        <v>0</v>
      </c>
      <c r="R3152" s="250">
        <f>'MMA Rev-Exp Region 10'!P$52</f>
        <v>0</v>
      </c>
      <c r="S3152" s="250">
        <f>'MMA Rev-Exp Region 10'!Q$52</f>
        <v>0</v>
      </c>
      <c r="T3152" s="250">
        <f>'MMA Rev-Exp Region 10'!R$52</f>
        <v>0</v>
      </c>
      <c r="U3152" s="250">
        <f>'MMA Rev-Exp Region 10'!S$52</f>
        <v>0</v>
      </c>
      <c r="V3152" s="250">
        <f>'MMA Rev-Exp Region 10'!T$52</f>
        <v>0</v>
      </c>
      <c r="W3152" s="250">
        <f>'MMA Rev-Exp Region 10'!U$52</f>
        <v>0</v>
      </c>
    </row>
    <row r="3153" spans="5:23" x14ac:dyDescent="0.3">
      <c r="E3153" s="243">
        <f>Jurat!I$1</f>
        <v>0</v>
      </c>
      <c r="F3153" s="244">
        <f>Jurat!D$33</f>
        <v>0</v>
      </c>
      <c r="G3153" s="219" t="s">
        <v>553</v>
      </c>
      <c r="H3153" s="244">
        <v>42551</v>
      </c>
      <c r="I3153" s="219" t="s">
        <v>495</v>
      </c>
      <c r="J3153" s="219" t="s">
        <v>626</v>
      </c>
      <c r="K3153" s="219" t="s">
        <v>558</v>
      </c>
      <c r="L3153" s="219" t="s">
        <v>561</v>
      </c>
      <c r="M3153" s="236" t="s">
        <v>98</v>
      </c>
      <c r="N3153" s="240" t="s">
        <v>571</v>
      </c>
      <c r="O3153" s="250">
        <f>'MMA Rev-Exp Region 10'!M$53</f>
        <v>0</v>
      </c>
      <c r="P3153" s="250">
        <f>'MMA Rev-Exp Region 10'!N$53</f>
        <v>0</v>
      </c>
      <c r="Q3153" s="250">
        <f>'MMA Rev-Exp Region 10'!O$53</f>
        <v>0</v>
      </c>
      <c r="R3153" s="250">
        <f>'MMA Rev-Exp Region 10'!P$53</f>
        <v>0</v>
      </c>
      <c r="S3153" s="250">
        <f>'MMA Rev-Exp Region 10'!Q$53</f>
        <v>0</v>
      </c>
      <c r="T3153" s="250">
        <f>'MMA Rev-Exp Region 10'!R$53</f>
        <v>0</v>
      </c>
      <c r="U3153" s="250">
        <f>'MMA Rev-Exp Region 10'!S$53</f>
        <v>0</v>
      </c>
      <c r="V3153" s="250">
        <f>'MMA Rev-Exp Region 10'!T$53</f>
        <v>0</v>
      </c>
      <c r="W3153" s="250">
        <f>'MMA Rev-Exp Region 10'!U$53</f>
        <v>0</v>
      </c>
    </row>
    <row r="3154" spans="5:23" x14ac:dyDescent="0.3">
      <c r="E3154" s="243">
        <f>Jurat!I$1</f>
        <v>0</v>
      </c>
      <c r="F3154" s="244">
        <f>Jurat!D$33</f>
        <v>0</v>
      </c>
      <c r="G3154" s="219" t="s">
        <v>553</v>
      </c>
      <c r="H3154" s="244">
        <v>42551</v>
      </c>
      <c r="I3154" s="219" t="s">
        <v>495</v>
      </c>
      <c r="J3154" s="219" t="s">
        <v>626</v>
      </c>
      <c r="K3154" s="219" t="s">
        <v>558</v>
      </c>
      <c r="L3154" s="219" t="s">
        <v>562</v>
      </c>
      <c r="M3154" s="236">
        <v>8.1</v>
      </c>
      <c r="N3154" s="229" t="s">
        <v>24</v>
      </c>
      <c r="O3154" s="250">
        <f>'MMA Rev-Exp Region 10'!M$55</f>
        <v>0</v>
      </c>
      <c r="P3154" s="250">
        <f>'MMA Rev-Exp Region 10'!N$55</f>
        <v>0</v>
      </c>
      <c r="Q3154" s="250">
        <f>'MMA Rev-Exp Region 10'!O$55</f>
        <v>0</v>
      </c>
      <c r="R3154" s="250">
        <f>'MMA Rev-Exp Region 10'!P$55</f>
        <v>0</v>
      </c>
      <c r="S3154" s="250">
        <f>'MMA Rev-Exp Region 10'!Q$55</f>
        <v>0</v>
      </c>
      <c r="T3154" s="250">
        <f>'MMA Rev-Exp Region 10'!R$55</f>
        <v>0</v>
      </c>
      <c r="U3154" s="250">
        <f>'MMA Rev-Exp Region 10'!S$55</f>
        <v>0</v>
      </c>
      <c r="V3154" s="250">
        <f>'MMA Rev-Exp Region 10'!T$55</f>
        <v>0</v>
      </c>
      <c r="W3154" s="250">
        <f>'MMA Rev-Exp Region 10'!U$55</f>
        <v>0</v>
      </c>
    </row>
    <row r="3155" spans="5:23" x14ac:dyDescent="0.3">
      <c r="E3155" s="243">
        <f>Jurat!I$1</f>
        <v>0</v>
      </c>
      <c r="F3155" s="244">
        <f>Jurat!D$33</f>
        <v>0</v>
      </c>
      <c r="G3155" s="219" t="s">
        <v>553</v>
      </c>
      <c r="H3155" s="244">
        <v>42551</v>
      </c>
      <c r="I3155" s="219" t="s">
        <v>495</v>
      </c>
      <c r="J3155" s="219" t="s">
        <v>626</v>
      </c>
      <c r="K3155" s="219" t="s">
        <v>558</v>
      </c>
      <c r="L3155" s="219" t="s">
        <v>562</v>
      </c>
      <c r="M3155" s="236" t="s">
        <v>124</v>
      </c>
      <c r="N3155" s="229" t="s">
        <v>557</v>
      </c>
      <c r="O3155" s="250">
        <f>'MMA Rev-Exp Region 10'!M$56</f>
        <v>0</v>
      </c>
      <c r="P3155" s="250">
        <f>'MMA Rev-Exp Region 10'!N$56</f>
        <v>0</v>
      </c>
      <c r="Q3155" s="250">
        <f>'MMA Rev-Exp Region 10'!O$56</f>
        <v>0</v>
      </c>
      <c r="R3155" s="250">
        <f>'MMA Rev-Exp Region 10'!P$56</f>
        <v>0</v>
      </c>
      <c r="S3155" s="250">
        <f>'MMA Rev-Exp Region 10'!Q$56</f>
        <v>0</v>
      </c>
      <c r="T3155" s="250">
        <f>'MMA Rev-Exp Region 10'!R$56</f>
        <v>0</v>
      </c>
      <c r="U3155" s="250">
        <f>'MMA Rev-Exp Region 10'!S$56</f>
        <v>0</v>
      </c>
      <c r="V3155" s="250">
        <f>'MMA Rev-Exp Region 10'!T$56</f>
        <v>0</v>
      </c>
      <c r="W3155" s="250">
        <f>'MMA Rev-Exp Region 10'!U$56</f>
        <v>0</v>
      </c>
    </row>
    <row r="3156" spans="5:23" x14ac:dyDescent="0.3">
      <c r="E3156" s="243">
        <f>Jurat!I$1</f>
        <v>0</v>
      </c>
      <c r="F3156" s="244">
        <f>Jurat!D$33</f>
        <v>0</v>
      </c>
      <c r="G3156" s="219" t="s">
        <v>553</v>
      </c>
      <c r="H3156" s="244">
        <v>42551</v>
      </c>
      <c r="I3156" s="219" t="s">
        <v>495</v>
      </c>
      <c r="J3156" s="219" t="s">
        <v>626</v>
      </c>
      <c r="K3156" s="219" t="s">
        <v>558</v>
      </c>
      <c r="L3156" s="219" t="s">
        <v>562</v>
      </c>
      <c r="M3156" s="236" t="s">
        <v>126</v>
      </c>
      <c r="N3156" s="229" t="s">
        <v>173</v>
      </c>
      <c r="O3156" s="250">
        <f>'MMA Rev-Exp Region 10'!M$57</f>
        <v>0</v>
      </c>
      <c r="P3156" s="250">
        <f>'MMA Rev-Exp Region 10'!N$57</f>
        <v>0</v>
      </c>
      <c r="Q3156" s="250">
        <f>'MMA Rev-Exp Region 10'!O$57</f>
        <v>0</v>
      </c>
      <c r="R3156" s="250">
        <f>'MMA Rev-Exp Region 10'!P$57</f>
        <v>0</v>
      </c>
      <c r="S3156" s="250">
        <f>'MMA Rev-Exp Region 10'!Q$57</f>
        <v>0</v>
      </c>
      <c r="T3156" s="250">
        <f>'MMA Rev-Exp Region 10'!R$57</f>
        <v>0</v>
      </c>
      <c r="U3156" s="250">
        <f>'MMA Rev-Exp Region 10'!S$57</f>
        <v>0</v>
      </c>
      <c r="V3156" s="250">
        <f>'MMA Rev-Exp Region 10'!T$57</f>
        <v>0</v>
      </c>
      <c r="W3156" s="250">
        <f>'MMA Rev-Exp Region 10'!U$57</f>
        <v>0</v>
      </c>
    </row>
    <row r="3157" spans="5:23" x14ac:dyDescent="0.3">
      <c r="E3157" s="243">
        <f>Jurat!I$1</f>
        <v>0</v>
      </c>
      <c r="F3157" s="244">
        <f>Jurat!D$33</f>
        <v>0</v>
      </c>
      <c r="G3157" s="219" t="s">
        <v>553</v>
      </c>
      <c r="H3157" s="244">
        <v>42551</v>
      </c>
      <c r="I3157" s="219" t="s">
        <v>495</v>
      </c>
      <c r="J3157" s="219" t="s">
        <v>626</v>
      </c>
      <c r="K3157" s="219" t="s">
        <v>558</v>
      </c>
      <c r="L3157" s="219" t="s">
        <v>562</v>
      </c>
      <c r="M3157" s="236" t="s">
        <v>127</v>
      </c>
      <c r="N3157" s="229" t="s">
        <v>125</v>
      </c>
      <c r="O3157" s="250">
        <f>'MMA Rev-Exp Region 10'!M$58</f>
        <v>0</v>
      </c>
      <c r="P3157" s="250">
        <f>'MMA Rev-Exp Region 10'!N$58</f>
        <v>0</v>
      </c>
      <c r="Q3157" s="250">
        <f>'MMA Rev-Exp Region 10'!O$58</f>
        <v>0</v>
      </c>
      <c r="R3157" s="250">
        <f>'MMA Rev-Exp Region 10'!P$58</f>
        <v>0</v>
      </c>
      <c r="S3157" s="250">
        <f>'MMA Rev-Exp Region 10'!Q$58</f>
        <v>0</v>
      </c>
      <c r="T3157" s="250">
        <f>'MMA Rev-Exp Region 10'!R$58</f>
        <v>0</v>
      </c>
      <c r="U3157" s="250">
        <f>'MMA Rev-Exp Region 10'!S$58</f>
        <v>0</v>
      </c>
      <c r="V3157" s="250">
        <f>'MMA Rev-Exp Region 10'!T$58</f>
        <v>0</v>
      </c>
      <c r="W3157" s="250">
        <f>'MMA Rev-Exp Region 10'!U$58</f>
        <v>0</v>
      </c>
    </row>
    <row r="3158" spans="5:23" x14ac:dyDescent="0.3">
      <c r="E3158" s="243">
        <f>Jurat!I$1</f>
        <v>0</v>
      </c>
      <c r="F3158" s="244">
        <f>Jurat!D$33</f>
        <v>0</v>
      </c>
      <c r="G3158" s="219" t="s">
        <v>553</v>
      </c>
      <c r="H3158" s="244">
        <v>42551</v>
      </c>
      <c r="I3158" s="219" t="s">
        <v>495</v>
      </c>
      <c r="J3158" s="219" t="s">
        <v>626</v>
      </c>
      <c r="K3158" s="219" t="s">
        <v>558</v>
      </c>
      <c r="L3158" s="219" t="s">
        <v>562</v>
      </c>
      <c r="M3158" s="236" t="s">
        <v>128</v>
      </c>
      <c r="N3158" s="240" t="s">
        <v>174</v>
      </c>
      <c r="O3158" s="250">
        <f>'MMA Rev-Exp Region 10'!M$59</f>
        <v>0</v>
      </c>
      <c r="P3158" s="250">
        <f>'MMA Rev-Exp Region 10'!N$59</f>
        <v>0</v>
      </c>
      <c r="Q3158" s="250">
        <f>'MMA Rev-Exp Region 10'!O$59</f>
        <v>0</v>
      </c>
      <c r="R3158" s="250">
        <f>'MMA Rev-Exp Region 10'!P$59</f>
        <v>0</v>
      </c>
      <c r="S3158" s="250">
        <f>'MMA Rev-Exp Region 10'!Q$59</f>
        <v>0</v>
      </c>
      <c r="T3158" s="250">
        <f>'MMA Rev-Exp Region 10'!R$59</f>
        <v>0</v>
      </c>
      <c r="U3158" s="250">
        <f>'MMA Rev-Exp Region 10'!S$59</f>
        <v>0</v>
      </c>
      <c r="V3158" s="250">
        <f>'MMA Rev-Exp Region 10'!T$59</f>
        <v>0</v>
      </c>
      <c r="W3158" s="250">
        <f>'MMA Rev-Exp Region 10'!U$59</f>
        <v>0</v>
      </c>
    </row>
    <row r="3159" spans="5:23" x14ac:dyDescent="0.3">
      <c r="E3159" s="243">
        <f>Jurat!I$1</f>
        <v>0</v>
      </c>
      <c r="F3159" s="244">
        <f>Jurat!D$33</f>
        <v>0</v>
      </c>
      <c r="G3159" s="219" t="s">
        <v>553</v>
      </c>
      <c r="H3159" s="244">
        <v>42551</v>
      </c>
      <c r="I3159" s="219" t="s">
        <v>495</v>
      </c>
      <c r="J3159" s="219" t="s">
        <v>626</v>
      </c>
      <c r="K3159" s="219" t="s">
        <v>558</v>
      </c>
      <c r="L3159" s="219" t="s">
        <v>562</v>
      </c>
      <c r="M3159" s="236" t="s">
        <v>175</v>
      </c>
      <c r="N3159" s="240" t="s">
        <v>25</v>
      </c>
      <c r="O3159" s="250">
        <f>'MMA Rev-Exp Region 10'!M$60</f>
        <v>0</v>
      </c>
      <c r="P3159" s="250">
        <f>'MMA Rev-Exp Region 10'!N$60</f>
        <v>0</v>
      </c>
      <c r="Q3159" s="250">
        <f>'MMA Rev-Exp Region 10'!O$60</f>
        <v>0</v>
      </c>
      <c r="R3159" s="250">
        <f>'MMA Rev-Exp Region 10'!P$60</f>
        <v>0</v>
      </c>
      <c r="S3159" s="250">
        <f>'MMA Rev-Exp Region 10'!Q$60</f>
        <v>0</v>
      </c>
      <c r="T3159" s="250">
        <f>'MMA Rev-Exp Region 10'!R$60</f>
        <v>0</v>
      </c>
      <c r="U3159" s="250">
        <f>'MMA Rev-Exp Region 10'!S$60</f>
        <v>0</v>
      </c>
      <c r="V3159" s="250">
        <f>'MMA Rev-Exp Region 10'!T$60</f>
        <v>0</v>
      </c>
      <c r="W3159" s="250">
        <f>'MMA Rev-Exp Region 10'!U$60</f>
        <v>0</v>
      </c>
    </row>
    <row r="3160" spans="5:23" x14ac:dyDescent="0.3">
      <c r="E3160" s="243">
        <f>Jurat!I$1</f>
        <v>0</v>
      </c>
      <c r="F3160" s="244">
        <f>Jurat!D$33</f>
        <v>0</v>
      </c>
      <c r="G3160" s="219" t="s">
        <v>553</v>
      </c>
      <c r="H3160" s="244">
        <v>42551</v>
      </c>
      <c r="I3160" s="219" t="s">
        <v>495</v>
      </c>
      <c r="J3160" s="219" t="s">
        <v>626</v>
      </c>
      <c r="K3160" s="219" t="s">
        <v>558</v>
      </c>
      <c r="L3160" s="219" t="s">
        <v>562</v>
      </c>
      <c r="M3160" s="236" t="s">
        <v>556</v>
      </c>
      <c r="N3160" s="240" t="s">
        <v>572</v>
      </c>
      <c r="O3160" s="250">
        <f>'MMA Rev-Exp Region 10'!M$61</f>
        <v>0</v>
      </c>
      <c r="P3160" s="250">
        <f>'MMA Rev-Exp Region 10'!N$61</f>
        <v>0</v>
      </c>
      <c r="Q3160" s="250">
        <f>'MMA Rev-Exp Region 10'!O$61</f>
        <v>0</v>
      </c>
      <c r="R3160" s="250">
        <f>'MMA Rev-Exp Region 10'!P$61</f>
        <v>0</v>
      </c>
      <c r="S3160" s="250">
        <f>'MMA Rev-Exp Region 10'!Q$61</f>
        <v>0</v>
      </c>
      <c r="T3160" s="250">
        <f>'MMA Rev-Exp Region 10'!R$61</f>
        <v>0</v>
      </c>
      <c r="U3160" s="250">
        <f>'MMA Rev-Exp Region 10'!S$61</f>
        <v>0</v>
      </c>
      <c r="V3160" s="250">
        <f>'MMA Rev-Exp Region 10'!T$61</f>
        <v>0</v>
      </c>
      <c r="W3160" s="250">
        <f>'MMA Rev-Exp Region 10'!U$61</f>
        <v>0</v>
      </c>
    </row>
    <row r="3161" spans="5:23" ht="28.8" x14ac:dyDescent="0.3">
      <c r="E3161" s="243">
        <f>Jurat!I$1</f>
        <v>0</v>
      </c>
      <c r="F3161" s="244">
        <f>Jurat!D$33</f>
        <v>0</v>
      </c>
      <c r="G3161" s="219" t="s">
        <v>553</v>
      </c>
      <c r="H3161" s="244">
        <v>42551</v>
      </c>
      <c r="I3161" s="219" t="s">
        <v>495</v>
      </c>
      <c r="J3161" s="219" t="s">
        <v>626</v>
      </c>
      <c r="K3161" s="219" t="s">
        <v>558</v>
      </c>
      <c r="L3161" s="219" t="s">
        <v>563</v>
      </c>
      <c r="M3161" s="236">
        <v>9.1</v>
      </c>
      <c r="N3161" s="229" t="s">
        <v>221</v>
      </c>
      <c r="O3161" s="250">
        <f>'MMA Rev-Exp Region 10'!M$63</f>
        <v>0</v>
      </c>
      <c r="P3161" s="250">
        <f>'MMA Rev-Exp Region 10'!N$63</f>
        <v>0</v>
      </c>
      <c r="Q3161" s="250">
        <f>'MMA Rev-Exp Region 10'!O$63</f>
        <v>0</v>
      </c>
      <c r="R3161" s="250">
        <f>'MMA Rev-Exp Region 10'!P$63</f>
        <v>0</v>
      </c>
      <c r="S3161" s="250">
        <f>'MMA Rev-Exp Region 10'!Q$63</f>
        <v>0</v>
      </c>
      <c r="T3161" s="250">
        <f>'MMA Rev-Exp Region 10'!R$63</f>
        <v>0</v>
      </c>
      <c r="U3161" s="250">
        <f>'MMA Rev-Exp Region 10'!S$63</f>
        <v>0</v>
      </c>
      <c r="V3161" s="250">
        <f>'MMA Rev-Exp Region 10'!T$63</f>
        <v>0</v>
      </c>
      <c r="W3161" s="250">
        <f>'MMA Rev-Exp Region 10'!U$63</f>
        <v>0</v>
      </c>
    </row>
    <row r="3162" spans="5:23" x14ac:dyDescent="0.3">
      <c r="E3162" s="243">
        <f>Jurat!I$1</f>
        <v>0</v>
      </c>
      <c r="F3162" s="244">
        <f>Jurat!D$33</f>
        <v>0</v>
      </c>
      <c r="G3162" s="219" t="s">
        <v>553</v>
      </c>
      <c r="H3162" s="244">
        <v>42551</v>
      </c>
      <c r="I3162" s="219" t="s">
        <v>495</v>
      </c>
      <c r="J3162" s="219" t="s">
        <v>626</v>
      </c>
      <c r="K3162" s="219" t="s">
        <v>558</v>
      </c>
      <c r="L3162" s="219" t="s">
        <v>563</v>
      </c>
      <c r="M3162" s="236" t="s">
        <v>118</v>
      </c>
      <c r="N3162" s="229" t="s">
        <v>222</v>
      </c>
      <c r="O3162" s="250">
        <f>'MMA Rev-Exp Region 10'!M$64</f>
        <v>0</v>
      </c>
      <c r="P3162" s="250">
        <f>'MMA Rev-Exp Region 10'!N$64</f>
        <v>0</v>
      </c>
      <c r="Q3162" s="250">
        <f>'MMA Rev-Exp Region 10'!O$64</f>
        <v>0</v>
      </c>
      <c r="R3162" s="250">
        <f>'MMA Rev-Exp Region 10'!P$64</f>
        <v>0</v>
      </c>
      <c r="S3162" s="250">
        <f>'MMA Rev-Exp Region 10'!Q$64</f>
        <v>0</v>
      </c>
      <c r="T3162" s="250">
        <f>'MMA Rev-Exp Region 10'!R$64</f>
        <v>0</v>
      </c>
      <c r="U3162" s="250">
        <f>'MMA Rev-Exp Region 10'!S$64</f>
        <v>0</v>
      </c>
      <c r="V3162" s="250">
        <f>'MMA Rev-Exp Region 10'!T$64</f>
        <v>0</v>
      </c>
      <c r="W3162" s="250">
        <f>'MMA Rev-Exp Region 10'!U$64</f>
        <v>0</v>
      </c>
    </row>
    <row r="3163" spans="5:23" x14ac:dyDescent="0.3">
      <c r="E3163" s="243">
        <f>Jurat!I$1</f>
        <v>0</v>
      </c>
      <c r="F3163" s="244">
        <f>Jurat!D$33</f>
        <v>0</v>
      </c>
      <c r="G3163" s="219" t="s">
        <v>553</v>
      </c>
      <c r="H3163" s="244">
        <v>42551</v>
      </c>
      <c r="I3163" s="219" t="s">
        <v>495</v>
      </c>
      <c r="J3163" s="219" t="s">
        <v>626</v>
      </c>
      <c r="K3163" s="219" t="s">
        <v>558</v>
      </c>
      <c r="L3163" s="219" t="s">
        <v>563</v>
      </c>
      <c r="M3163" s="236" t="s">
        <v>119</v>
      </c>
      <c r="N3163" s="229" t="s">
        <v>223</v>
      </c>
      <c r="O3163" s="250">
        <f>'MMA Rev-Exp Region 10'!M$65</f>
        <v>0</v>
      </c>
      <c r="P3163" s="250">
        <f>'MMA Rev-Exp Region 10'!N$65</f>
        <v>0</v>
      </c>
      <c r="Q3163" s="250">
        <f>'MMA Rev-Exp Region 10'!O$65</f>
        <v>0</v>
      </c>
      <c r="R3163" s="250">
        <f>'MMA Rev-Exp Region 10'!P$65</f>
        <v>0</v>
      </c>
      <c r="S3163" s="250">
        <f>'MMA Rev-Exp Region 10'!Q$65</f>
        <v>0</v>
      </c>
      <c r="T3163" s="250">
        <f>'MMA Rev-Exp Region 10'!R$65</f>
        <v>0</v>
      </c>
      <c r="U3163" s="250">
        <f>'MMA Rev-Exp Region 10'!S$65</f>
        <v>0</v>
      </c>
      <c r="V3163" s="250">
        <f>'MMA Rev-Exp Region 10'!T$65</f>
        <v>0</v>
      </c>
      <c r="W3163" s="250">
        <f>'MMA Rev-Exp Region 10'!U$65</f>
        <v>0</v>
      </c>
    </row>
    <row r="3164" spans="5:23" x14ac:dyDescent="0.3">
      <c r="E3164" s="243">
        <f>Jurat!I$1</f>
        <v>0</v>
      </c>
      <c r="F3164" s="244">
        <f>Jurat!D$33</f>
        <v>0</v>
      </c>
      <c r="G3164" s="219" t="s">
        <v>553</v>
      </c>
      <c r="H3164" s="244">
        <v>42551</v>
      </c>
      <c r="I3164" s="219" t="s">
        <v>495</v>
      </c>
      <c r="J3164" s="219" t="s">
        <v>626</v>
      </c>
      <c r="K3164" s="219" t="s">
        <v>558</v>
      </c>
      <c r="L3164" s="219" t="s">
        <v>563</v>
      </c>
      <c r="M3164" s="236" t="s">
        <v>120</v>
      </c>
      <c r="N3164" s="229" t="s">
        <v>176</v>
      </c>
      <c r="O3164" s="250">
        <f>'MMA Rev-Exp Region 10'!M$66</f>
        <v>0</v>
      </c>
      <c r="P3164" s="250">
        <f>'MMA Rev-Exp Region 10'!N$66</f>
        <v>0</v>
      </c>
      <c r="Q3164" s="250">
        <f>'MMA Rev-Exp Region 10'!O$66</f>
        <v>0</v>
      </c>
      <c r="R3164" s="250">
        <f>'MMA Rev-Exp Region 10'!P$66</f>
        <v>0</v>
      </c>
      <c r="S3164" s="250">
        <f>'MMA Rev-Exp Region 10'!Q$66</f>
        <v>0</v>
      </c>
      <c r="T3164" s="250">
        <f>'MMA Rev-Exp Region 10'!R$66</f>
        <v>0</v>
      </c>
      <c r="U3164" s="250">
        <f>'MMA Rev-Exp Region 10'!S$66</f>
        <v>0</v>
      </c>
      <c r="V3164" s="250">
        <f>'MMA Rev-Exp Region 10'!T$66</f>
        <v>0</v>
      </c>
      <c r="W3164" s="250">
        <f>'MMA Rev-Exp Region 10'!U$66</f>
        <v>0</v>
      </c>
    </row>
    <row r="3165" spans="5:23" x14ac:dyDescent="0.3">
      <c r="E3165" s="243">
        <f>Jurat!I$1</f>
        <v>0</v>
      </c>
      <c r="F3165" s="244">
        <f>Jurat!D$33</f>
        <v>0</v>
      </c>
      <c r="G3165" s="219" t="s">
        <v>553</v>
      </c>
      <c r="H3165" s="244">
        <v>42551</v>
      </c>
      <c r="I3165" s="219" t="s">
        <v>495</v>
      </c>
      <c r="J3165" s="219" t="s">
        <v>626</v>
      </c>
      <c r="K3165" s="219" t="s">
        <v>558</v>
      </c>
      <c r="L3165" s="219" t="s">
        <v>563</v>
      </c>
      <c r="M3165" s="236" t="s">
        <v>121</v>
      </c>
      <c r="N3165" s="229" t="s">
        <v>146</v>
      </c>
      <c r="O3165" s="250">
        <f>'MMA Rev-Exp Region 10'!M$67</f>
        <v>0</v>
      </c>
      <c r="P3165" s="250">
        <f>'MMA Rev-Exp Region 10'!N$67</f>
        <v>0</v>
      </c>
      <c r="Q3165" s="250">
        <f>'MMA Rev-Exp Region 10'!O$67</f>
        <v>0</v>
      </c>
      <c r="R3165" s="250">
        <f>'MMA Rev-Exp Region 10'!P$67</f>
        <v>0</v>
      </c>
      <c r="S3165" s="250">
        <f>'MMA Rev-Exp Region 10'!Q$67</f>
        <v>0</v>
      </c>
      <c r="T3165" s="250">
        <f>'MMA Rev-Exp Region 10'!R$67</f>
        <v>0</v>
      </c>
      <c r="U3165" s="250">
        <f>'MMA Rev-Exp Region 10'!S$67</f>
        <v>0</v>
      </c>
      <c r="V3165" s="250">
        <f>'MMA Rev-Exp Region 10'!T$67</f>
        <v>0</v>
      </c>
      <c r="W3165" s="250">
        <f>'MMA Rev-Exp Region 10'!U$67</f>
        <v>0</v>
      </c>
    </row>
    <row r="3166" spans="5:23" x14ac:dyDescent="0.3">
      <c r="E3166" s="243">
        <f>Jurat!I$1</f>
        <v>0</v>
      </c>
      <c r="F3166" s="244">
        <f>Jurat!D$33</f>
        <v>0</v>
      </c>
      <c r="G3166" s="219" t="s">
        <v>553</v>
      </c>
      <c r="H3166" s="244">
        <v>42551</v>
      </c>
      <c r="I3166" s="219" t="s">
        <v>495</v>
      </c>
      <c r="J3166" s="219" t="s">
        <v>626</v>
      </c>
      <c r="K3166" s="219" t="s">
        <v>558</v>
      </c>
      <c r="L3166" s="219" t="s">
        <v>563</v>
      </c>
      <c r="M3166" s="236" t="s">
        <v>122</v>
      </c>
      <c r="N3166" s="229" t="s">
        <v>178</v>
      </c>
      <c r="O3166" s="250">
        <f>'MMA Rev-Exp Region 10'!M$68</f>
        <v>0</v>
      </c>
      <c r="P3166" s="250">
        <f>'MMA Rev-Exp Region 10'!N$68</f>
        <v>0</v>
      </c>
      <c r="Q3166" s="250">
        <f>'MMA Rev-Exp Region 10'!O$68</f>
        <v>0</v>
      </c>
      <c r="R3166" s="250">
        <f>'MMA Rev-Exp Region 10'!P$68</f>
        <v>0</v>
      </c>
      <c r="S3166" s="250">
        <f>'MMA Rev-Exp Region 10'!Q$68</f>
        <v>0</v>
      </c>
      <c r="T3166" s="250">
        <f>'MMA Rev-Exp Region 10'!R$68</f>
        <v>0</v>
      </c>
      <c r="U3166" s="250">
        <f>'MMA Rev-Exp Region 10'!S$68</f>
        <v>0</v>
      </c>
      <c r="V3166" s="250">
        <f>'MMA Rev-Exp Region 10'!T$68</f>
        <v>0</v>
      </c>
      <c r="W3166" s="250">
        <f>'MMA Rev-Exp Region 10'!U$68</f>
        <v>0</v>
      </c>
    </row>
    <row r="3167" spans="5:23" x14ac:dyDescent="0.3">
      <c r="E3167" s="243">
        <f>Jurat!I$1</f>
        <v>0</v>
      </c>
      <c r="F3167" s="244">
        <f>Jurat!D$33</f>
        <v>0</v>
      </c>
      <c r="G3167" s="219" t="s">
        <v>553</v>
      </c>
      <c r="H3167" s="244">
        <v>42551</v>
      </c>
      <c r="I3167" s="219" t="s">
        <v>495</v>
      </c>
      <c r="J3167" s="219" t="s">
        <v>626</v>
      </c>
      <c r="K3167" s="219" t="s">
        <v>558</v>
      </c>
      <c r="L3167" s="219" t="s">
        <v>563</v>
      </c>
      <c r="M3167" s="236" t="s">
        <v>123</v>
      </c>
      <c r="N3167" s="229" t="s">
        <v>585</v>
      </c>
      <c r="O3167" s="250">
        <f>'MMA Rev-Exp Region 10'!M$69</f>
        <v>0</v>
      </c>
      <c r="P3167" s="250">
        <f>'MMA Rev-Exp Region 10'!N$69</f>
        <v>0</v>
      </c>
      <c r="Q3167" s="250">
        <f>'MMA Rev-Exp Region 10'!O$69</f>
        <v>0</v>
      </c>
      <c r="R3167" s="250">
        <f>'MMA Rev-Exp Region 10'!P$69</f>
        <v>0</v>
      </c>
      <c r="S3167" s="250">
        <f>'MMA Rev-Exp Region 10'!Q$69</f>
        <v>0</v>
      </c>
      <c r="T3167" s="250">
        <f>'MMA Rev-Exp Region 10'!R$69</f>
        <v>0</v>
      </c>
      <c r="U3167" s="250">
        <f>'MMA Rev-Exp Region 10'!S$69</f>
        <v>0</v>
      </c>
      <c r="V3167" s="250">
        <f>'MMA Rev-Exp Region 10'!T$69</f>
        <v>0</v>
      </c>
      <c r="W3167" s="250">
        <f>'MMA Rev-Exp Region 10'!U$69</f>
        <v>0</v>
      </c>
    </row>
    <row r="3168" spans="5:23" x14ac:dyDescent="0.3">
      <c r="E3168" s="243">
        <f>Jurat!I$1</f>
        <v>0</v>
      </c>
      <c r="F3168" s="244">
        <f>Jurat!D$33</f>
        <v>0</v>
      </c>
      <c r="G3168" s="219" t="s">
        <v>553</v>
      </c>
      <c r="H3168" s="244">
        <v>42551</v>
      </c>
      <c r="I3168" s="219" t="s">
        <v>495</v>
      </c>
      <c r="J3168" s="219" t="s">
        <v>626</v>
      </c>
      <c r="K3168" s="219" t="s">
        <v>558</v>
      </c>
      <c r="L3168" s="219" t="s">
        <v>6</v>
      </c>
      <c r="M3168" s="236" t="s">
        <v>129</v>
      </c>
      <c r="N3168" s="229" t="s">
        <v>224</v>
      </c>
      <c r="O3168" s="250">
        <f>'MMA Rev-Exp Region 10'!M$71</f>
        <v>0</v>
      </c>
      <c r="P3168" s="250">
        <f>'MMA Rev-Exp Region 10'!N$71</f>
        <v>0</v>
      </c>
      <c r="Q3168" s="250">
        <f>'MMA Rev-Exp Region 10'!O$71</f>
        <v>0</v>
      </c>
      <c r="R3168" s="250">
        <f>'MMA Rev-Exp Region 10'!P$71</f>
        <v>0</v>
      </c>
      <c r="S3168" s="250">
        <f>'MMA Rev-Exp Region 10'!Q$71</f>
        <v>0</v>
      </c>
      <c r="T3168" s="250">
        <f>'MMA Rev-Exp Region 10'!R$71</f>
        <v>0</v>
      </c>
      <c r="U3168" s="250">
        <f>'MMA Rev-Exp Region 10'!S$71</f>
        <v>0</v>
      </c>
      <c r="V3168" s="250">
        <f>'MMA Rev-Exp Region 10'!T$71</f>
        <v>0</v>
      </c>
      <c r="W3168" s="250">
        <f>'MMA Rev-Exp Region 10'!U$71</f>
        <v>0</v>
      </c>
    </row>
    <row r="3169" spans="5:23" x14ac:dyDescent="0.3">
      <c r="E3169" s="243">
        <f>Jurat!I$1</f>
        <v>0</v>
      </c>
      <c r="F3169" s="244">
        <f>Jurat!D$33</f>
        <v>0</v>
      </c>
      <c r="G3169" s="219" t="s">
        <v>553</v>
      </c>
      <c r="H3169" s="244">
        <v>42551</v>
      </c>
      <c r="I3169" s="219" t="s">
        <v>495</v>
      </c>
      <c r="J3169" s="219" t="s">
        <v>626</v>
      </c>
      <c r="K3169" s="219" t="s">
        <v>558</v>
      </c>
      <c r="L3169" s="219" t="s">
        <v>6</v>
      </c>
      <c r="M3169" s="236" t="s">
        <v>50</v>
      </c>
      <c r="N3169" s="229" t="s">
        <v>179</v>
      </c>
      <c r="O3169" s="250">
        <f>'MMA Rev-Exp Region 10'!M$72</f>
        <v>0</v>
      </c>
      <c r="P3169" s="250">
        <f>'MMA Rev-Exp Region 10'!N$72</f>
        <v>0</v>
      </c>
      <c r="Q3169" s="250">
        <f>'MMA Rev-Exp Region 10'!O$72</f>
        <v>0</v>
      </c>
      <c r="R3169" s="250">
        <f>'MMA Rev-Exp Region 10'!P$72</f>
        <v>0</v>
      </c>
      <c r="S3169" s="250">
        <f>'MMA Rev-Exp Region 10'!Q$72</f>
        <v>0</v>
      </c>
      <c r="T3169" s="250">
        <f>'MMA Rev-Exp Region 10'!R$72</f>
        <v>0</v>
      </c>
      <c r="U3169" s="250">
        <f>'MMA Rev-Exp Region 10'!S$72</f>
        <v>0</v>
      </c>
      <c r="V3169" s="250">
        <f>'MMA Rev-Exp Region 10'!T$72</f>
        <v>0</v>
      </c>
      <c r="W3169" s="250">
        <f>'MMA Rev-Exp Region 10'!U$72</f>
        <v>0</v>
      </c>
    </row>
    <row r="3170" spans="5:23" x14ac:dyDescent="0.3">
      <c r="E3170" s="243">
        <f>Jurat!I$1</f>
        <v>0</v>
      </c>
      <c r="F3170" s="244">
        <f>Jurat!D$33</f>
        <v>0</v>
      </c>
      <c r="G3170" s="219" t="s">
        <v>553</v>
      </c>
      <c r="H3170" s="244">
        <v>42551</v>
      </c>
      <c r="I3170" s="219" t="s">
        <v>495</v>
      </c>
      <c r="J3170" s="219" t="s">
        <v>626</v>
      </c>
      <c r="K3170" s="219" t="s">
        <v>558</v>
      </c>
      <c r="L3170" s="219" t="s">
        <v>6</v>
      </c>
      <c r="M3170" s="236" t="s">
        <v>51</v>
      </c>
      <c r="N3170" s="229" t="s">
        <v>180</v>
      </c>
      <c r="O3170" s="250">
        <f>'MMA Rev-Exp Region 10'!M$73</f>
        <v>0</v>
      </c>
      <c r="P3170" s="250">
        <f>'MMA Rev-Exp Region 10'!N$73</f>
        <v>0</v>
      </c>
      <c r="Q3170" s="250">
        <f>'MMA Rev-Exp Region 10'!O$73</f>
        <v>0</v>
      </c>
      <c r="R3170" s="250">
        <f>'MMA Rev-Exp Region 10'!P$73</f>
        <v>0</v>
      </c>
      <c r="S3170" s="250">
        <f>'MMA Rev-Exp Region 10'!Q$73</f>
        <v>0</v>
      </c>
      <c r="T3170" s="250">
        <f>'MMA Rev-Exp Region 10'!R$73</f>
        <v>0</v>
      </c>
      <c r="U3170" s="250">
        <f>'MMA Rev-Exp Region 10'!S$73</f>
        <v>0</v>
      </c>
      <c r="V3170" s="250">
        <f>'MMA Rev-Exp Region 10'!T$73</f>
        <v>0</v>
      </c>
      <c r="W3170" s="250">
        <f>'MMA Rev-Exp Region 10'!U$73</f>
        <v>0</v>
      </c>
    </row>
    <row r="3171" spans="5:23" x14ac:dyDescent="0.3">
      <c r="E3171" s="243">
        <f>Jurat!I$1</f>
        <v>0</v>
      </c>
      <c r="F3171" s="244">
        <f>Jurat!D$33</f>
        <v>0</v>
      </c>
      <c r="G3171" s="219" t="s">
        <v>553</v>
      </c>
      <c r="H3171" s="244">
        <v>42551</v>
      </c>
      <c r="I3171" s="219" t="s">
        <v>495</v>
      </c>
      <c r="J3171" s="219" t="s">
        <v>626</v>
      </c>
      <c r="K3171" s="219" t="s">
        <v>558</v>
      </c>
      <c r="L3171" s="219" t="s">
        <v>6</v>
      </c>
      <c r="M3171" s="236" t="s">
        <v>181</v>
      </c>
      <c r="N3171" s="229" t="s">
        <v>577</v>
      </c>
      <c r="O3171" s="250">
        <f>'MMA Rev-Exp Region 10'!M$74</f>
        <v>0</v>
      </c>
      <c r="P3171" s="250">
        <f>'MMA Rev-Exp Region 10'!N$74</f>
        <v>0</v>
      </c>
      <c r="Q3171" s="250">
        <f>'MMA Rev-Exp Region 10'!O$74</f>
        <v>0</v>
      </c>
      <c r="R3171" s="250">
        <f>'MMA Rev-Exp Region 10'!P$74</f>
        <v>0</v>
      </c>
      <c r="S3171" s="250">
        <f>'MMA Rev-Exp Region 10'!Q$74</f>
        <v>0</v>
      </c>
      <c r="T3171" s="250">
        <f>'MMA Rev-Exp Region 10'!R$74</f>
        <v>0</v>
      </c>
      <c r="U3171" s="250">
        <f>'MMA Rev-Exp Region 10'!S$74</f>
        <v>0</v>
      </c>
      <c r="V3171" s="250">
        <f>'MMA Rev-Exp Region 10'!T$74</f>
        <v>0</v>
      </c>
      <c r="W3171" s="250">
        <f>'MMA Rev-Exp Region 10'!U$74</f>
        <v>0</v>
      </c>
    </row>
    <row r="3172" spans="5:23" x14ac:dyDescent="0.3">
      <c r="E3172" s="243">
        <f>Jurat!I$1</f>
        <v>0</v>
      </c>
      <c r="F3172" s="244">
        <f>Jurat!D$33</f>
        <v>0</v>
      </c>
      <c r="G3172" s="219" t="s">
        <v>553</v>
      </c>
      <c r="H3172" s="244">
        <v>42551</v>
      </c>
      <c r="I3172" s="219" t="s">
        <v>495</v>
      </c>
      <c r="J3172" s="219" t="s">
        <v>626</v>
      </c>
      <c r="K3172" s="219" t="s">
        <v>558</v>
      </c>
      <c r="L3172" s="219" t="s">
        <v>547</v>
      </c>
      <c r="M3172" s="237" t="s">
        <v>132</v>
      </c>
      <c r="N3172" s="228" t="s">
        <v>36</v>
      </c>
      <c r="O3172" s="250">
        <f>'MMA Rev-Exp Region 10'!M$80</f>
        <v>0</v>
      </c>
      <c r="P3172" s="250">
        <f>'MMA Rev-Exp Region 10'!N$80</f>
        <v>0</v>
      </c>
      <c r="Q3172" s="250">
        <f>'MMA Rev-Exp Region 10'!O$80</f>
        <v>0</v>
      </c>
      <c r="R3172" s="250">
        <f>'MMA Rev-Exp Region 10'!P$80</f>
        <v>0</v>
      </c>
      <c r="S3172" s="250">
        <f>'MMA Rev-Exp Region 10'!Q$80</f>
        <v>0</v>
      </c>
      <c r="T3172" s="250">
        <f>'MMA Rev-Exp Region 10'!R$80</f>
        <v>0</v>
      </c>
      <c r="U3172" s="250">
        <f>'MMA Rev-Exp Region 10'!S$80</f>
        <v>0</v>
      </c>
      <c r="V3172" s="250">
        <f>'MMA Rev-Exp Region 10'!T$80</f>
        <v>0</v>
      </c>
      <c r="W3172" s="250">
        <f>'MMA Rev-Exp Region 10'!U$80</f>
        <v>0</v>
      </c>
    </row>
    <row r="3173" spans="5:23" x14ac:dyDescent="0.3">
      <c r="E3173" s="243">
        <f>Jurat!I$1</f>
        <v>0</v>
      </c>
      <c r="F3173" s="244">
        <f>Jurat!D$33</f>
        <v>0</v>
      </c>
      <c r="G3173" s="219" t="s">
        <v>553</v>
      </c>
      <c r="H3173" s="244">
        <v>42551</v>
      </c>
      <c r="I3173" s="219" t="s">
        <v>495</v>
      </c>
      <c r="J3173" s="219" t="s">
        <v>626</v>
      </c>
      <c r="K3173" s="219" t="s">
        <v>558</v>
      </c>
      <c r="L3173" s="219" t="s">
        <v>547</v>
      </c>
      <c r="M3173" s="237" t="s">
        <v>182</v>
      </c>
      <c r="N3173" s="228" t="s">
        <v>148</v>
      </c>
      <c r="O3173" s="250">
        <f>'MMA Rev-Exp Region 10'!M$81</f>
        <v>0</v>
      </c>
      <c r="P3173" s="250">
        <f>'MMA Rev-Exp Region 10'!N$81</f>
        <v>0</v>
      </c>
      <c r="Q3173" s="250">
        <f>'MMA Rev-Exp Region 10'!O$81</f>
        <v>0</v>
      </c>
      <c r="R3173" s="250">
        <f>'MMA Rev-Exp Region 10'!P$81</f>
        <v>0</v>
      </c>
      <c r="S3173" s="250">
        <f>'MMA Rev-Exp Region 10'!Q$81</f>
        <v>0</v>
      </c>
      <c r="T3173" s="250">
        <f>'MMA Rev-Exp Region 10'!R$81</f>
        <v>0</v>
      </c>
      <c r="U3173" s="250">
        <f>'MMA Rev-Exp Region 10'!S$81</f>
        <v>0</v>
      </c>
      <c r="V3173" s="250">
        <f>'MMA Rev-Exp Region 10'!T$81</f>
        <v>0</v>
      </c>
      <c r="W3173" s="250">
        <f>'MMA Rev-Exp Region 10'!U$81</f>
        <v>0</v>
      </c>
    </row>
    <row r="3174" spans="5:23" x14ac:dyDescent="0.3">
      <c r="E3174" s="243">
        <f>Jurat!I$1</f>
        <v>0</v>
      </c>
      <c r="F3174" s="244">
        <f>Jurat!D$33</f>
        <v>0</v>
      </c>
      <c r="G3174" s="219" t="s">
        <v>553</v>
      </c>
      <c r="H3174" s="244">
        <v>42551</v>
      </c>
      <c r="I3174" s="219" t="s">
        <v>495</v>
      </c>
      <c r="J3174" s="219" t="s">
        <v>626</v>
      </c>
      <c r="K3174" s="219" t="s">
        <v>558</v>
      </c>
      <c r="L3174" s="219" t="s">
        <v>547</v>
      </c>
      <c r="M3174" s="237" t="s">
        <v>184</v>
      </c>
      <c r="N3174" s="228" t="s">
        <v>44</v>
      </c>
      <c r="O3174" s="250">
        <f>'MMA Rev-Exp Region 10'!M$83</f>
        <v>0</v>
      </c>
      <c r="P3174" s="250">
        <f>'MMA Rev-Exp Region 10'!N$83</f>
        <v>0</v>
      </c>
      <c r="Q3174" s="250">
        <f>'MMA Rev-Exp Region 10'!O$83</f>
        <v>0</v>
      </c>
      <c r="R3174" s="250">
        <f>'MMA Rev-Exp Region 10'!P$83</f>
        <v>0</v>
      </c>
      <c r="S3174" s="250">
        <f>'MMA Rev-Exp Region 10'!Q$83</f>
        <v>0</v>
      </c>
      <c r="T3174" s="250">
        <f>'MMA Rev-Exp Region 10'!R$83</f>
        <v>0</v>
      </c>
      <c r="U3174" s="250">
        <f>'MMA Rev-Exp Region 10'!S$83</f>
        <v>0</v>
      </c>
      <c r="V3174" s="250">
        <f>'MMA Rev-Exp Region 10'!T$83</f>
        <v>0</v>
      </c>
      <c r="W3174" s="250">
        <f>'MMA Rev-Exp Region 10'!U$83</f>
        <v>0</v>
      </c>
    </row>
    <row r="3175" spans="5:23" x14ac:dyDescent="0.3">
      <c r="E3175" s="243">
        <f>Jurat!I$1</f>
        <v>0</v>
      </c>
      <c r="F3175" s="244">
        <f>Jurat!D$33</f>
        <v>0</v>
      </c>
      <c r="G3175" s="219" t="s">
        <v>553</v>
      </c>
      <c r="H3175" s="244">
        <v>42551</v>
      </c>
      <c r="I3175" s="219" t="s">
        <v>495</v>
      </c>
      <c r="J3175" s="219" t="s">
        <v>626</v>
      </c>
      <c r="K3175" s="219" t="s">
        <v>558</v>
      </c>
      <c r="L3175" s="219" t="s">
        <v>547</v>
      </c>
      <c r="M3175" s="237" t="s">
        <v>185</v>
      </c>
      <c r="N3175" s="228" t="s">
        <v>427</v>
      </c>
      <c r="O3175" s="250">
        <f>'MMA Rev-Exp Region 10'!M$84</f>
        <v>0</v>
      </c>
      <c r="P3175" s="250">
        <f>'MMA Rev-Exp Region 10'!N$84</f>
        <v>0</v>
      </c>
      <c r="Q3175" s="250">
        <f>'MMA Rev-Exp Region 10'!O$84</f>
        <v>0</v>
      </c>
      <c r="R3175" s="250">
        <f>'MMA Rev-Exp Region 10'!P$84</f>
        <v>0</v>
      </c>
      <c r="S3175" s="250">
        <f>'MMA Rev-Exp Region 10'!Q$84</f>
        <v>0</v>
      </c>
      <c r="T3175" s="250">
        <f>'MMA Rev-Exp Region 10'!R$84</f>
        <v>0</v>
      </c>
      <c r="U3175" s="250">
        <f>'MMA Rev-Exp Region 10'!S$84</f>
        <v>0</v>
      </c>
      <c r="V3175" s="250">
        <f>'MMA Rev-Exp Region 10'!T$84</f>
        <v>0</v>
      </c>
      <c r="W3175" s="250">
        <f>'MMA Rev-Exp Region 10'!U$84</f>
        <v>0</v>
      </c>
    </row>
    <row r="3176" spans="5:23" x14ac:dyDescent="0.3">
      <c r="E3176" s="243">
        <f>Jurat!I$1</f>
        <v>0</v>
      </c>
      <c r="F3176" s="244">
        <f>Jurat!D$33</f>
        <v>0</v>
      </c>
      <c r="G3176" s="219" t="s">
        <v>553</v>
      </c>
      <c r="H3176" s="244">
        <v>42551</v>
      </c>
      <c r="I3176" s="219" t="s">
        <v>495</v>
      </c>
      <c r="J3176" s="219" t="s">
        <v>626</v>
      </c>
      <c r="K3176" s="219" t="s">
        <v>564</v>
      </c>
      <c r="L3176" s="219" t="s">
        <v>549</v>
      </c>
      <c r="M3176" s="236" t="s">
        <v>133</v>
      </c>
      <c r="N3176" s="228" t="s">
        <v>30</v>
      </c>
      <c r="O3176" s="250">
        <f>'MMA Rev-Exp Region 10'!M$89</f>
        <v>0</v>
      </c>
      <c r="P3176" s="250">
        <v>0</v>
      </c>
      <c r="Q3176" s="250">
        <v>0</v>
      </c>
      <c r="R3176" s="250">
        <v>0</v>
      </c>
      <c r="S3176" s="250">
        <v>0</v>
      </c>
      <c r="T3176" s="250">
        <v>0</v>
      </c>
      <c r="U3176" s="250">
        <v>0</v>
      </c>
      <c r="V3176" s="250">
        <v>0</v>
      </c>
      <c r="W3176" s="250">
        <v>0</v>
      </c>
    </row>
    <row r="3177" spans="5:23" x14ac:dyDescent="0.3">
      <c r="E3177" s="243">
        <f>Jurat!I$1</f>
        <v>0</v>
      </c>
      <c r="F3177" s="244">
        <f>Jurat!D$33</f>
        <v>0</v>
      </c>
      <c r="G3177" s="219" t="s">
        <v>553</v>
      </c>
      <c r="H3177" s="244">
        <v>42551</v>
      </c>
      <c r="I3177" s="219" t="s">
        <v>495</v>
      </c>
      <c r="J3177" s="219" t="s">
        <v>626</v>
      </c>
      <c r="K3177" s="219" t="s">
        <v>564</v>
      </c>
      <c r="L3177" s="219" t="s">
        <v>549</v>
      </c>
      <c r="M3177" s="236" t="s">
        <v>134</v>
      </c>
      <c r="N3177" s="231" t="s">
        <v>109</v>
      </c>
      <c r="O3177" s="250">
        <f>'MMA Rev-Exp Region 10'!M$90</f>
        <v>0</v>
      </c>
      <c r="P3177" s="250">
        <v>0</v>
      </c>
      <c r="Q3177" s="250">
        <v>0</v>
      </c>
      <c r="R3177" s="250">
        <v>0</v>
      </c>
      <c r="S3177" s="250">
        <v>0</v>
      </c>
      <c r="T3177" s="250">
        <v>0</v>
      </c>
      <c r="U3177" s="250">
        <v>0</v>
      </c>
      <c r="V3177" s="250">
        <v>0</v>
      </c>
      <c r="W3177" s="250">
        <v>0</v>
      </c>
    </row>
    <row r="3178" spans="5:23" x14ac:dyDescent="0.3">
      <c r="E3178" s="243">
        <f>Jurat!I$1</f>
        <v>0</v>
      </c>
      <c r="F3178" s="244">
        <f>Jurat!D$33</f>
        <v>0</v>
      </c>
      <c r="G3178" s="219" t="s">
        <v>553</v>
      </c>
      <c r="H3178" s="244">
        <v>42551</v>
      </c>
      <c r="I3178" s="219" t="s">
        <v>495</v>
      </c>
      <c r="J3178" s="219" t="s">
        <v>626</v>
      </c>
      <c r="K3178" s="219" t="s">
        <v>564</v>
      </c>
      <c r="L3178" s="219" t="s">
        <v>549</v>
      </c>
      <c r="M3178" s="236" t="s">
        <v>135</v>
      </c>
      <c r="N3178" s="228" t="s">
        <v>110</v>
      </c>
      <c r="O3178" s="250">
        <f>'MMA Rev-Exp Region 10'!M$91</f>
        <v>0</v>
      </c>
      <c r="P3178" s="250">
        <v>0</v>
      </c>
      <c r="Q3178" s="250">
        <v>0</v>
      </c>
      <c r="R3178" s="250">
        <v>0</v>
      </c>
      <c r="S3178" s="250">
        <v>0</v>
      </c>
      <c r="T3178" s="250">
        <v>0</v>
      </c>
      <c r="U3178" s="250">
        <v>0</v>
      </c>
      <c r="V3178" s="250">
        <v>0</v>
      </c>
      <c r="W3178" s="250">
        <v>0</v>
      </c>
    </row>
    <row r="3179" spans="5:23" x14ac:dyDescent="0.3">
      <c r="E3179" s="243">
        <f>Jurat!I$1</f>
        <v>0</v>
      </c>
      <c r="F3179" s="244">
        <f>Jurat!D$33</f>
        <v>0</v>
      </c>
      <c r="G3179" s="219" t="s">
        <v>553</v>
      </c>
      <c r="H3179" s="244">
        <v>42551</v>
      </c>
      <c r="I3179" s="219" t="s">
        <v>495</v>
      </c>
      <c r="J3179" s="219" t="s">
        <v>626</v>
      </c>
      <c r="K3179" s="219" t="s">
        <v>564</v>
      </c>
      <c r="L3179" s="219" t="s">
        <v>549</v>
      </c>
      <c r="M3179" s="239" t="s">
        <v>136</v>
      </c>
      <c r="N3179" s="228" t="s">
        <v>111</v>
      </c>
      <c r="O3179" s="250">
        <f>'MMA Rev-Exp Region 10'!M$92</f>
        <v>0</v>
      </c>
      <c r="P3179" s="250">
        <v>0</v>
      </c>
      <c r="Q3179" s="250">
        <v>0</v>
      </c>
      <c r="R3179" s="250">
        <v>0</v>
      </c>
      <c r="S3179" s="250">
        <v>0</v>
      </c>
      <c r="T3179" s="250">
        <v>0</v>
      </c>
      <c r="U3179" s="250">
        <v>0</v>
      </c>
      <c r="V3179" s="250">
        <v>0</v>
      </c>
      <c r="W3179" s="250">
        <v>0</v>
      </c>
    </row>
    <row r="3180" spans="5:23" x14ac:dyDescent="0.3">
      <c r="E3180" s="243">
        <f>Jurat!I$1</f>
        <v>0</v>
      </c>
      <c r="F3180" s="244">
        <f>Jurat!D$33</f>
        <v>0</v>
      </c>
      <c r="G3180" s="219" t="s">
        <v>553</v>
      </c>
      <c r="H3180" s="244">
        <v>42551</v>
      </c>
      <c r="I3180" s="219" t="s">
        <v>495</v>
      </c>
      <c r="J3180" s="219" t="s">
        <v>626</v>
      </c>
      <c r="K3180" s="219" t="s">
        <v>564</v>
      </c>
      <c r="L3180" s="219" t="s">
        <v>549</v>
      </c>
      <c r="M3180" s="239" t="s">
        <v>137</v>
      </c>
      <c r="N3180" s="228" t="s">
        <v>112</v>
      </c>
      <c r="O3180" s="250">
        <f>'MMA Rev-Exp Region 10'!M$93</f>
        <v>0</v>
      </c>
      <c r="P3180" s="250">
        <v>0</v>
      </c>
      <c r="Q3180" s="250">
        <v>0</v>
      </c>
      <c r="R3180" s="250">
        <v>0</v>
      </c>
      <c r="S3180" s="250">
        <v>0</v>
      </c>
      <c r="T3180" s="250">
        <v>0</v>
      </c>
      <c r="U3180" s="250">
        <v>0</v>
      </c>
      <c r="V3180" s="250">
        <v>0</v>
      </c>
      <c r="W3180" s="250">
        <v>0</v>
      </c>
    </row>
    <row r="3181" spans="5:23" x14ac:dyDescent="0.3">
      <c r="E3181" s="243">
        <f>Jurat!I$1</f>
        <v>0</v>
      </c>
      <c r="F3181" s="244">
        <f>Jurat!D$33</f>
        <v>0</v>
      </c>
      <c r="G3181" s="219" t="s">
        <v>553</v>
      </c>
      <c r="H3181" s="244">
        <v>42551</v>
      </c>
      <c r="I3181" s="219" t="s">
        <v>495</v>
      </c>
      <c r="J3181" s="219" t="s">
        <v>626</v>
      </c>
      <c r="K3181" s="219" t="s">
        <v>564</v>
      </c>
      <c r="L3181" s="219" t="s">
        <v>549</v>
      </c>
      <c r="M3181" s="236" t="s">
        <v>138</v>
      </c>
      <c r="N3181" s="231" t="s">
        <v>31</v>
      </c>
      <c r="O3181" s="250">
        <f>'MMA Rev-Exp Region 10'!M$94</f>
        <v>0</v>
      </c>
      <c r="P3181" s="250">
        <v>0</v>
      </c>
      <c r="Q3181" s="250">
        <v>0</v>
      </c>
      <c r="R3181" s="250">
        <v>0</v>
      </c>
      <c r="S3181" s="250">
        <v>0</v>
      </c>
      <c r="T3181" s="250">
        <v>0</v>
      </c>
      <c r="U3181" s="250">
        <v>0</v>
      </c>
      <c r="V3181" s="250">
        <v>0</v>
      </c>
      <c r="W3181" s="250">
        <v>0</v>
      </c>
    </row>
    <row r="3182" spans="5:23" x14ac:dyDescent="0.3">
      <c r="E3182" s="243">
        <f>Jurat!I$1</f>
        <v>0</v>
      </c>
      <c r="F3182" s="244">
        <f>Jurat!D$33</f>
        <v>0</v>
      </c>
      <c r="G3182" s="219" t="s">
        <v>553</v>
      </c>
      <c r="H3182" s="244">
        <v>42551</v>
      </c>
      <c r="I3182" s="219" t="s">
        <v>495</v>
      </c>
      <c r="J3182" s="219" t="s">
        <v>626</v>
      </c>
      <c r="K3182" s="219" t="s">
        <v>550</v>
      </c>
      <c r="L3182" s="219" t="s">
        <v>550</v>
      </c>
      <c r="M3182" s="237" t="s">
        <v>140</v>
      </c>
      <c r="N3182" s="231" t="s">
        <v>424</v>
      </c>
      <c r="O3182" s="250">
        <f>'MMA Rev-Exp Region 10'!M$96</f>
        <v>0</v>
      </c>
      <c r="P3182" s="250">
        <v>0</v>
      </c>
      <c r="Q3182" s="250">
        <v>0</v>
      </c>
      <c r="R3182" s="250">
        <v>0</v>
      </c>
      <c r="S3182" s="250">
        <v>0</v>
      </c>
      <c r="T3182" s="250">
        <v>0</v>
      </c>
      <c r="U3182" s="250">
        <v>0</v>
      </c>
      <c r="V3182" s="250">
        <v>0</v>
      </c>
      <c r="W3182" s="250">
        <v>0</v>
      </c>
    </row>
    <row r="3183" spans="5:23" x14ac:dyDescent="0.3">
      <c r="E3183" s="243">
        <f>Jurat!I$1</f>
        <v>0</v>
      </c>
      <c r="F3183" s="244">
        <f>Jurat!D$33</f>
        <v>0</v>
      </c>
      <c r="G3183" s="219" t="s">
        <v>553</v>
      </c>
      <c r="H3183" s="244">
        <v>42551</v>
      </c>
      <c r="I3183" s="219" t="s">
        <v>495</v>
      </c>
      <c r="J3183" s="219" t="s">
        <v>626</v>
      </c>
      <c r="K3183" s="219" t="s">
        <v>550</v>
      </c>
      <c r="L3183" s="219" t="s">
        <v>550</v>
      </c>
      <c r="M3183" s="237" t="s">
        <v>141</v>
      </c>
      <c r="N3183" s="231" t="s">
        <v>417</v>
      </c>
      <c r="O3183" s="250">
        <f>'MMA Rev-Exp Region 10'!M$97</f>
        <v>0</v>
      </c>
      <c r="P3183" s="250">
        <v>0</v>
      </c>
      <c r="Q3183" s="250">
        <v>0</v>
      </c>
      <c r="R3183" s="250">
        <v>0</v>
      </c>
      <c r="S3183" s="250">
        <v>0</v>
      </c>
      <c r="T3183" s="250">
        <v>0</v>
      </c>
      <c r="U3183" s="250">
        <v>0</v>
      </c>
      <c r="V3183" s="250">
        <v>0</v>
      </c>
      <c r="W3183" s="250">
        <v>0</v>
      </c>
    </row>
    <row r="3184" spans="5:23" ht="28.8" x14ac:dyDescent="0.3">
      <c r="E3184" s="243">
        <f>Jurat!I$1</f>
        <v>0</v>
      </c>
      <c r="F3184" s="244">
        <f>Jurat!D$33</f>
        <v>0</v>
      </c>
      <c r="G3184" s="219" t="s">
        <v>553</v>
      </c>
      <c r="H3184" s="244">
        <v>42551</v>
      </c>
      <c r="I3184" s="219" t="s">
        <v>495</v>
      </c>
      <c r="J3184" s="219" t="s">
        <v>626</v>
      </c>
      <c r="K3184" s="219" t="s">
        <v>550</v>
      </c>
      <c r="L3184" s="219" t="s">
        <v>550</v>
      </c>
      <c r="M3184" s="237" t="s">
        <v>142</v>
      </c>
      <c r="N3184" s="231" t="s">
        <v>197</v>
      </c>
      <c r="O3184" s="250">
        <f>'MMA Rev-Exp Region 10'!M$98</f>
        <v>0</v>
      </c>
      <c r="P3184" s="250">
        <v>0</v>
      </c>
      <c r="Q3184" s="250">
        <v>0</v>
      </c>
      <c r="R3184" s="250">
        <v>0</v>
      </c>
      <c r="S3184" s="250">
        <v>0</v>
      </c>
      <c r="T3184" s="250">
        <v>0</v>
      </c>
      <c r="U3184" s="250">
        <v>0</v>
      </c>
      <c r="V3184" s="250">
        <v>0</v>
      </c>
      <c r="W3184" s="250">
        <v>0</v>
      </c>
    </row>
    <row r="3185" spans="5:23" x14ac:dyDescent="0.3">
      <c r="E3185" s="243">
        <f>Jurat!I$1</f>
        <v>0</v>
      </c>
      <c r="F3185" s="244">
        <f>Jurat!D$33</f>
        <v>0</v>
      </c>
      <c r="G3185" s="219" t="s">
        <v>553</v>
      </c>
      <c r="H3185" s="244">
        <v>42551</v>
      </c>
      <c r="I3185" s="219" t="s">
        <v>495</v>
      </c>
      <c r="J3185" s="219" t="s">
        <v>627</v>
      </c>
      <c r="K3185" s="234" t="s">
        <v>29</v>
      </c>
      <c r="L3185" s="234" t="s">
        <v>29</v>
      </c>
      <c r="M3185" s="237" t="s">
        <v>325</v>
      </c>
      <c r="N3185" s="231" t="s">
        <v>29</v>
      </c>
      <c r="O3185" s="250">
        <f>'MMA Rev-Exp Region 10'!M$105</f>
        <v>0</v>
      </c>
      <c r="P3185" s="250">
        <v>0</v>
      </c>
      <c r="Q3185" s="250">
        <v>0</v>
      </c>
      <c r="R3185" s="250">
        <v>0</v>
      </c>
      <c r="S3185" s="250">
        <v>0</v>
      </c>
      <c r="T3185" s="250">
        <v>0</v>
      </c>
      <c r="U3185" s="250">
        <v>0</v>
      </c>
      <c r="V3185" s="250">
        <v>0</v>
      </c>
      <c r="W3185" s="250">
        <v>0</v>
      </c>
    </row>
    <row r="3186" spans="5:23" x14ac:dyDescent="0.3">
      <c r="E3186" s="243">
        <f>Jurat!I$1</f>
        <v>0</v>
      </c>
      <c r="F3186" s="244">
        <f>Jurat!D$33</f>
        <v>0</v>
      </c>
      <c r="G3186" s="219" t="s">
        <v>553</v>
      </c>
      <c r="H3186" s="244">
        <v>42551</v>
      </c>
      <c r="I3186" s="219" t="s">
        <v>495</v>
      </c>
      <c r="J3186" s="219" t="s">
        <v>628</v>
      </c>
      <c r="K3186" s="219" t="s">
        <v>629</v>
      </c>
      <c r="L3186" s="234" t="s">
        <v>629</v>
      </c>
      <c r="M3186" s="238" t="s">
        <v>327</v>
      </c>
      <c r="N3186" s="231" t="s">
        <v>419</v>
      </c>
      <c r="O3186" s="250">
        <f>'MMA Rev-Exp Region 10'!M$107</f>
        <v>0</v>
      </c>
      <c r="P3186" s="250">
        <v>0</v>
      </c>
      <c r="Q3186" s="250">
        <v>0</v>
      </c>
      <c r="R3186" s="250">
        <v>0</v>
      </c>
      <c r="S3186" s="250">
        <v>0</v>
      </c>
      <c r="T3186" s="250">
        <v>0</v>
      </c>
      <c r="U3186" s="250">
        <v>0</v>
      </c>
      <c r="V3186" s="250">
        <v>0</v>
      </c>
      <c r="W3186" s="250">
        <v>0</v>
      </c>
    </row>
    <row r="3187" spans="5:23" x14ac:dyDescent="0.3">
      <c r="E3187" s="243">
        <f>Jurat!I$1</f>
        <v>0</v>
      </c>
      <c r="F3187" s="244">
        <f>Jurat!D$33</f>
        <v>0</v>
      </c>
      <c r="G3187" s="219" t="s">
        <v>553</v>
      </c>
      <c r="H3187" s="244">
        <v>42551</v>
      </c>
      <c r="I3187" s="219" t="s">
        <v>495</v>
      </c>
      <c r="J3187" s="219" t="s">
        <v>627</v>
      </c>
      <c r="K3187" s="219" t="s">
        <v>630</v>
      </c>
      <c r="L3187" s="234" t="s">
        <v>630</v>
      </c>
      <c r="M3187" s="238" t="s">
        <v>201</v>
      </c>
      <c r="N3187" s="231" t="s">
        <v>421</v>
      </c>
      <c r="O3187" s="250">
        <f>'MMA Rev-Exp Region 10'!M$108</f>
        <v>0</v>
      </c>
      <c r="P3187" s="250">
        <v>0</v>
      </c>
      <c r="Q3187" s="250">
        <v>0</v>
      </c>
      <c r="R3187" s="250">
        <v>0</v>
      </c>
      <c r="S3187" s="250">
        <v>0</v>
      </c>
      <c r="T3187" s="250">
        <v>0</v>
      </c>
      <c r="U3187" s="250">
        <v>0</v>
      </c>
      <c r="V3187" s="250">
        <v>0</v>
      </c>
      <c r="W3187" s="250">
        <v>0</v>
      </c>
    </row>
    <row r="3188" spans="5:23" x14ac:dyDescent="0.3">
      <c r="E3188" s="243">
        <f>Jurat!I$1</f>
        <v>0</v>
      </c>
      <c r="F3188" s="244">
        <f>Jurat!D$33</f>
        <v>0</v>
      </c>
      <c r="G3188" s="219" t="s">
        <v>553</v>
      </c>
      <c r="H3188" s="244">
        <v>42551</v>
      </c>
      <c r="I3188" s="219" t="s">
        <v>495</v>
      </c>
      <c r="J3188" s="219" t="s">
        <v>627</v>
      </c>
      <c r="K3188" s="219" t="s">
        <v>630</v>
      </c>
      <c r="L3188" s="234" t="s">
        <v>630</v>
      </c>
      <c r="M3188" s="238" t="s">
        <v>202</v>
      </c>
      <c r="N3188" s="231" t="s">
        <v>420</v>
      </c>
      <c r="O3188" s="250">
        <f>'MMA Rev-Exp Region 10'!M$109</f>
        <v>0</v>
      </c>
      <c r="P3188" s="250">
        <v>0</v>
      </c>
      <c r="Q3188" s="250">
        <v>0</v>
      </c>
      <c r="R3188" s="250">
        <v>0</v>
      </c>
      <c r="S3188" s="250">
        <v>0</v>
      </c>
      <c r="T3188" s="250">
        <v>0</v>
      </c>
      <c r="U3188" s="250">
        <v>0</v>
      </c>
      <c r="V3188" s="250">
        <v>0</v>
      </c>
      <c r="W3188" s="250">
        <v>0</v>
      </c>
    </row>
    <row r="3189" spans="5:23" x14ac:dyDescent="0.3">
      <c r="E3189" s="243">
        <f>Jurat!I$1</f>
        <v>0</v>
      </c>
      <c r="F3189" s="244">
        <f>Jurat!D$33</f>
        <v>0</v>
      </c>
      <c r="G3189" s="219" t="s">
        <v>553</v>
      </c>
      <c r="H3189" s="244">
        <v>42551</v>
      </c>
      <c r="I3189" s="219" t="s">
        <v>495</v>
      </c>
      <c r="J3189" s="219" t="s">
        <v>627</v>
      </c>
      <c r="K3189" s="219" t="s">
        <v>630</v>
      </c>
      <c r="L3189" s="234" t="s">
        <v>630</v>
      </c>
      <c r="M3189" s="238" t="s">
        <v>203</v>
      </c>
      <c r="N3189" s="231" t="s">
        <v>28</v>
      </c>
      <c r="O3189" s="250">
        <f>'MMA Rev-Exp Region 10'!M$110</f>
        <v>0</v>
      </c>
      <c r="P3189" s="250">
        <v>0</v>
      </c>
      <c r="Q3189" s="250">
        <v>0</v>
      </c>
      <c r="R3189" s="250">
        <v>0</v>
      </c>
      <c r="S3189" s="250">
        <v>0</v>
      </c>
      <c r="T3189" s="250">
        <v>0</v>
      </c>
      <c r="U3189" s="250">
        <v>0</v>
      </c>
      <c r="V3189" s="250">
        <v>0</v>
      </c>
      <c r="W3189" s="250">
        <v>0</v>
      </c>
    </row>
    <row r="3190" spans="5:23" x14ac:dyDescent="0.3">
      <c r="E3190" s="243">
        <f>Jurat!I$1</f>
        <v>0</v>
      </c>
      <c r="F3190" s="244">
        <f>Jurat!D$33</f>
        <v>0</v>
      </c>
      <c r="G3190" s="219" t="s">
        <v>553</v>
      </c>
      <c r="H3190" s="244">
        <v>42551</v>
      </c>
      <c r="I3190" s="219" t="s">
        <v>495</v>
      </c>
      <c r="J3190" s="219" t="s">
        <v>627</v>
      </c>
      <c r="K3190" s="219" t="s">
        <v>630</v>
      </c>
      <c r="L3190" s="234" t="s">
        <v>630</v>
      </c>
      <c r="M3190" s="238" t="s">
        <v>204</v>
      </c>
      <c r="N3190" s="231" t="s">
        <v>205</v>
      </c>
      <c r="O3190" s="250">
        <f>'MMA Rev-Exp Region 10'!M$111</f>
        <v>0</v>
      </c>
      <c r="P3190" s="250">
        <v>0</v>
      </c>
      <c r="Q3190" s="250">
        <v>0</v>
      </c>
      <c r="R3190" s="250">
        <v>0</v>
      </c>
      <c r="S3190" s="250">
        <v>0</v>
      </c>
      <c r="T3190" s="250">
        <v>0</v>
      </c>
      <c r="U3190" s="250">
        <v>0</v>
      </c>
      <c r="V3190" s="250">
        <v>0</v>
      </c>
      <c r="W3190" s="250">
        <v>0</v>
      </c>
    </row>
    <row r="3191" spans="5:23" ht="28.8" x14ac:dyDescent="0.3">
      <c r="E3191" s="243">
        <f>Jurat!I$1</f>
        <v>0</v>
      </c>
      <c r="F3191" s="244">
        <f>Jurat!D$33</f>
        <v>0</v>
      </c>
      <c r="G3191" s="219" t="s">
        <v>553</v>
      </c>
      <c r="H3191" s="244">
        <v>42551</v>
      </c>
      <c r="I3191" s="219" t="s">
        <v>495</v>
      </c>
      <c r="J3191" s="219" t="s">
        <v>627</v>
      </c>
      <c r="K3191" s="219" t="s">
        <v>29</v>
      </c>
      <c r="L3191" s="234" t="s">
        <v>29</v>
      </c>
      <c r="M3191" s="238" t="s">
        <v>207</v>
      </c>
      <c r="N3191" s="231" t="s">
        <v>422</v>
      </c>
      <c r="O3191" s="250">
        <f>'MMA Rev-Exp Region 10'!M$113</f>
        <v>0</v>
      </c>
      <c r="P3191" s="250">
        <v>0</v>
      </c>
      <c r="Q3191" s="250">
        <v>0</v>
      </c>
      <c r="R3191" s="250">
        <v>0</v>
      </c>
      <c r="S3191" s="250">
        <v>0</v>
      </c>
      <c r="T3191" s="250">
        <v>0</v>
      </c>
      <c r="U3191" s="250">
        <v>0</v>
      </c>
      <c r="V3191" s="250">
        <v>0</v>
      </c>
      <c r="W3191" s="250">
        <v>0</v>
      </c>
    </row>
    <row r="3192" spans="5:23" x14ac:dyDescent="0.3">
      <c r="E3192" s="243">
        <f>Jurat!I$1</f>
        <v>0</v>
      </c>
      <c r="F3192" s="244">
        <f>Jurat!D$33</f>
        <v>0</v>
      </c>
      <c r="G3192" s="219" t="s">
        <v>553</v>
      </c>
      <c r="H3192" s="244">
        <v>42551</v>
      </c>
      <c r="I3192" s="219" t="s">
        <v>495</v>
      </c>
      <c r="J3192" s="219" t="s">
        <v>628</v>
      </c>
      <c r="K3192" s="219" t="s">
        <v>629</v>
      </c>
      <c r="L3192" s="234" t="s">
        <v>629</v>
      </c>
      <c r="M3192" s="238" t="s">
        <v>208</v>
      </c>
      <c r="N3192" s="231" t="s">
        <v>209</v>
      </c>
      <c r="O3192" s="250">
        <f>'MMA Rev-Exp Region 10'!M$114</f>
        <v>0</v>
      </c>
      <c r="P3192" s="250">
        <v>0</v>
      </c>
      <c r="Q3192" s="250">
        <v>0</v>
      </c>
      <c r="R3192" s="250">
        <v>0</v>
      </c>
      <c r="S3192" s="250">
        <v>0</v>
      </c>
      <c r="T3192" s="250">
        <v>0</v>
      </c>
      <c r="U3192" s="250">
        <v>0</v>
      </c>
      <c r="V3192" s="250">
        <v>0</v>
      </c>
      <c r="W3192" s="250">
        <v>0</v>
      </c>
    </row>
    <row r="3193" spans="5:23" x14ac:dyDescent="0.3">
      <c r="E3193" s="243">
        <f>Jurat!I$1</f>
        <v>0</v>
      </c>
      <c r="F3193" s="244">
        <f>Jurat!D$33</f>
        <v>0</v>
      </c>
      <c r="G3193" s="219" t="s">
        <v>553</v>
      </c>
      <c r="H3193" s="244">
        <v>42551</v>
      </c>
      <c r="I3193" s="219" t="s">
        <v>495</v>
      </c>
      <c r="J3193" s="219" t="s">
        <v>627</v>
      </c>
      <c r="K3193" s="219" t="s">
        <v>29</v>
      </c>
      <c r="L3193" s="234" t="s">
        <v>29</v>
      </c>
      <c r="M3193" s="238" t="s">
        <v>211</v>
      </c>
      <c r="N3193" s="231" t="s">
        <v>212</v>
      </c>
      <c r="O3193" s="250">
        <f>'MMA Rev-Exp Region 10'!M$115</f>
        <v>0</v>
      </c>
      <c r="P3193" s="250">
        <v>0</v>
      </c>
      <c r="Q3193" s="250">
        <v>0</v>
      </c>
      <c r="R3193" s="250">
        <v>0</v>
      </c>
      <c r="S3193" s="250">
        <v>0</v>
      </c>
      <c r="T3193" s="250">
        <v>0</v>
      </c>
      <c r="U3193" s="250">
        <v>0</v>
      </c>
      <c r="V3193" s="250">
        <v>0</v>
      </c>
      <c r="W3193" s="250">
        <v>0</v>
      </c>
    </row>
    <row r="3194" spans="5:23" x14ac:dyDescent="0.3">
      <c r="E3194" s="243">
        <f>Jurat!I$1</f>
        <v>0</v>
      </c>
      <c r="F3194" s="244">
        <f>Jurat!D$33</f>
        <v>0</v>
      </c>
      <c r="G3194" s="219" t="s">
        <v>554</v>
      </c>
      <c r="H3194" s="244">
        <v>42643</v>
      </c>
      <c r="I3194" s="219" t="s">
        <v>495</v>
      </c>
      <c r="J3194" s="219" t="s">
        <v>545</v>
      </c>
      <c r="K3194" s="219" t="s">
        <v>545</v>
      </c>
      <c r="L3194" s="219" t="s">
        <v>545</v>
      </c>
      <c r="M3194" s="219"/>
      <c r="N3194" s="224" t="s">
        <v>545</v>
      </c>
      <c r="O3194" s="250">
        <f>'MMA Rev-Exp Region 10'!V$9</f>
        <v>0</v>
      </c>
      <c r="P3194" s="250">
        <f>'MMA Rev-Exp Region 10'!W$9</f>
        <v>0</v>
      </c>
      <c r="Q3194" s="250">
        <f>'MMA Rev-Exp Region 10'!X$9</f>
        <v>0</v>
      </c>
      <c r="R3194" s="250">
        <f>'MMA Rev-Exp Region 10'!Y$9</f>
        <v>0</v>
      </c>
      <c r="S3194" s="250">
        <f>'MMA Rev-Exp Region 10'!Z$9</f>
        <v>0</v>
      </c>
      <c r="T3194" s="250">
        <f>'MMA Rev-Exp Region 10'!AA$9</f>
        <v>0</v>
      </c>
      <c r="U3194" s="250">
        <f>'MMA Rev-Exp Region 10'!AB$9</f>
        <v>0</v>
      </c>
      <c r="V3194" s="250">
        <f>'MMA Rev-Exp Region 10'!AC$9</f>
        <v>0</v>
      </c>
      <c r="W3194" s="250">
        <f>'MMA Rev-Exp Region 10'!AD$9</f>
        <v>0</v>
      </c>
    </row>
    <row r="3195" spans="5:23" x14ac:dyDescent="0.3">
      <c r="E3195" s="243">
        <f>Jurat!I$1</f>
        <v>0</v>
      </c>
      <c r="F3195" s="244">
        <f>Jurat!D$33</f>
        <v>0</v>
      </c>
      <c r="G3195" s="219" t="s">
        <v>554</v>
      </c>
      <c r="H3195" s="244">
        <v>42643</v>
      </c>
      <c r="I3195" s="219" t="s">
        <v>495</v>
      </c>
      <c r="J3195" s="219" t="s">
        <v>625</v>
      </c>
      <c r="K3195" s="219" t="s">
        <v>13</v>
      </c>
      <c r="L3195" s="219" t="s">
        <v>13</v>
      </c>
      <c r="M3195" s="235">
        <v>1.1000000000000001</v>
      </c>
      <c r="N3195" s="225" t="s">
        <v>13</v>
      </c>
      <c r="O3195" s="250">
        <f>'MMA Rev-Exp Region 10'!V$11</f>
        <v>0</v>
      </c>
      <c r="P3195" s="250">
        <f>'MMA Rev-Exp Region 10'!W$11</f>
        <v>0</v>
      </c>
      <c r="Q3195" s="250">
        <f>'MMA Rev-Exp Region 10'!X$11</f>
        <v>0</v>
      </c>
      <c r="R3195" s="250">
        <f>'MMA Rev-Exp Region 10'!Y$11</f>
        <v>0</v>
      </c>
      <c r="S3195" s="250">
        <f>'MMA Rev-Exp Region 10'!Z$11</f>
        <v>0</v>
      </c>
      <c r="T3195" s="250">
        <f>'MMA Rev-Exp Region 10'!AA$11</f>
        <v>0</v>
      </c>
      <c r="U3195" s="250">
        <f>'MMA Rev-Exp Region 10'!AB$11</f>
        <v>0</v>
      </c>
      <c r="V3195" s="250">
        <f>'MMA Rev-Exp Region 10'!AC$11</f>
        <v>0</v>
      </c>
      <c r="W3195" s="250">
        <f>'MMA Rev-Exp Region 10'!AD$11</f>
        <v>0</v>
      </c>
    </row>
    <row r="3196" spans="5:23" x14ac:dyDescent="0.3">
      <c r="E3196" s="243">
        <f>Jurat!I$1</f>
        <v>0</v>
      </c>
      <c r="F3196" s="244">
        <f>Jurat!D$33</f>
        <v>0</v>
      </c>
      <c r="G3196" s="219" t="s">
        <v>554</v>
      </c>
      <c r="H3196" s="244">
        <v>42643</v>
      </c>
      <c r="I3196" s="219" t="s">
        <v>495</v>
      </c>
      <c r="J3196" s="219" t="s">
        <v>625</v>
      </c>
      <c r="K3196" s="219" t="s">
        <v>631</v>
      </c>
      <c r="L3196" s="219" t="s">
        <v>632</v>
      </c>
      <c r="M3196" s="236">
        <v>1.2</v>
      </c>
      <c r="N3196" s="228" t="s">
        <v>19</v>
      </c>
      <c r="O3196" s="250">
        <f>'MMA Rev-Exp Region 10'!V$12</f>
        <v>0</v>
      </c>
      <c r="P3196" s="250">
        <f>'MMA Rev-Exp Region 10'!W$12</f>
        <v>0</v>
      </c>
      <c r="Q3196" s="250">
        <f>'MMA Rev-Exp Region 10'!X$12</f>
        <v>0</v>
      </c>
      <c r="R3196" s="250">
        <f>'MMA Rev-Exp Region 10'!Y$12</f>
        <v>0</v>
      </c>
      <c r="S3196" s="250">
        <f>'MMA Rev-Exp Region 10'!Z$12</f>
        <v>0</v>
      </c>
      <c r="T3196" s="250">
        <f>'MMA Rev-Exp Region 10'!AA$12</f>
        <v>0</v>
      </c>
      <c r="U3196" s="250">
        <f>'MMA Rev-Exp Region 10'!AB$12</f>
        <v>0</v>
      </c>
      <c r="V3196" s="250">
        <f>'MMA Rev-Exp Region 10'!AC$12</f>
        <v>0</v>
      </c>
      <c r="W3196" s="250">
        <f>'MMA Rev-Exp Region 10'!AD$12</f>
        <v>0</v>
      </c>
    </row>
    <row r="3197" spans="5:23" x14ac:dyDescent="0.3">
      <c r="E3197" s="243">
        <f>Jurat!I$1</f>
        <v>0</v>
      </c>
      <c r="F3197" s="244">
        <f>Jurat!D$33</f>
        <v>0</v>
      </c>
      <c r="G3197" s="219" t="s">
        <v>554</v>
      </c>
      <c r="H3197" s="244">
        <v>42643</v>
      </c>
      <c r="I3197" s="219" t="s">
        <v>495</v>
      </c>
      <c r="J3197" s="219" t="s">
        <v>625</v>
      </c>
      <c r="K3197" s="219" t="s">
        <v>631</v>
      </c>
      <c r="L3197" s="219" t="s">
        <v>633</v>
      </c>
      <c r="M3197" s="236" t="s">
        <v>70</v>
      </c>
      <c r="N3197" s="228" t="s">
        <v>449</v>
      </c>
      <c r="O3197" s="250">
        <f>'MMA Rev-Exp Region 10'!V$13</f>
        <v>0</v>
      </c>
      <c r="P3197" s="250">
        <f>'MMA Rev-Exp Region 10'!W$13</f>
        <v>0</v>
      </c>
      <c r="Q3197" s="250">
        <f>'MMA Rev-Exp Region 10'!X$13</f>
        <v>0</v>
      </c>
      <c r="R3197" s="250">
        <f>'MMA Rev-Exp Region 10'!Y$13</f>
        <v>0</v>
      </c>
      <c r="S3197" s="250">
        <f>'MMA Rev-Exp Region 10'!Z$13</f>
        <v>0</v>
      </c>
      <c r="T3197" s="250">
        <f>'MMA Rev-Exp Region 10'!AA$13</f>
        <v>0</v>
      </c>
      <c r="U3197" s="250">
        <f>'MMA Rev-Exp Region 10'!AB$13</f>
        <v>0</v>
      </c>
      <c r="V3197" s="250">
        <f>'MMA Rev-Exp Region 10'!AC$13</f>
        <v>0</v>
      </c>
      <c r="W3197" s="250">
        <f>'MMA Rev-Exp Region 10'!AD$13</f>
        <v>0</v>
      </c>
    </row>
    <row r="3198" spans="5:23" x14ac:dyDescent="0.3">
      <c r="E3198" s="243">
        <f>Jurat!I$1</f>
        <v>0</v>
      </c>
      <c r="F3198" s="244">
        <f>Jurat!D$33</f>
        <v>0</v>
      </c>
      <c r="G3198" s="219" t="s">
        <v>554</v>
      </c>
      <c r="H3198" s="244">
        <v>42643</v>
      </c>
      <c r="I3198" s="219" t="s">
        <v>495</v>
      </c>
      <c r="J3198" s="219" t="s">
        <v>625</v>
      </c>
      <c r="K3198" s="219" t="s">
        <v>631</v>
      </c>
      <c r="L3198" s="219" t="s">
        <v>634</v>
      </c>
      <c r="M3198" s="236" t="s">
        <v>71</v>
      </c>
      <c r="N3198" s="228" t="s">
        <v>160</v>
      </c>
      <c r="O3198" s="250">
        <f>'MMA Rev-Exp Region 10'!V$14</f>
        <v>0</v>
      </c>
      <c r="P3198" s="250">
        <f>'MMA Rev-Exp Region 10'!W$14</f>
        <v>0</v>
      </c>
      <c r="Q3198" s="250">
        <f>'MMA Rev-Exp Region 10'!X$14</f>
        <v>0</v>
      </c>
      <c r="R3198" s="250">
        <f>'MMA Rev-Exp Region 10'!Y$14</f>
        <v>0</v>
      </c>
      <c r="S3198" s="250">
        <f>'MMA Rev-Exp Region 10'!Z$14</f>
        <v>0</v>
      </c>
      <c r="T3198" s="250">
        <f>'MMA Rev-Exp Region 10'!AA$14</f>
        <v>0</v>
      </c>
      <c r="U3198" s="250">
        <f>'MMA Rev-Exp Region 10'!AB$14</f>
        <v>0</v>
      </c>
      <c r="V3198" s="250">
        <f>'MMA Rev-Exp Region 10'!AC$14</f>
        <v>0</v>
      </c>
      <c r="W3198" s="250">
        <f>'MMA Rev-Exp Region 10'!AD$14</f>
        <v>0</v>
      </c>
    </row>
    <row r="3199" spans="5:23" x14ac:dyDescent="0.3">
      <c r="E3199" s="243">
        <f>Jurat!I$1</f>
        <v>0</v>
      </c>
      <c r="F3199" s="244">
        <f>Jurat!D$33</f>
        <v>0</v>
      </c>
      <c r="G3199" s="219" t="s">
        <v>554</v>
      </c>
      <c r="H3199" s="244">
        <v>42643</v>
      </c>
      <c r="I3199" s="219" t="s">
        <v>495</v>
      </c>
      <c r="J3199" s="219" t="s">
        <v>625</v>
      </c>
      <c r="K3199" s="219" t="s">
        <v>14</v>
      </c>
      <c r="L3199" s="219" t="s">
        <v>635</v>
      </c>
      <c r="M3199" s="236" t="s">
        <v>104</v>
      </c>
      <c r="N3199" s="228" t="s">
        <v>161</v>
      </c>
      <c r="O3199" s="250">
        <f>'MMA Rev-Exp Region 10'!V$15</f>
        <v>0</v>
      </c>
      <c r="P3199" s="250">
        <f>'MMA Rev-Exp Region 10'!W$15</f>
        <v>0</v>
      </c>
      <c r="Q3199" s="250">
        <f>'MMA Rev-Exp Region 10'!X$15</f>
        <v>0</v>
      </c>
      <c r="R3199" s="250">
        <f>'MMA Rev-Exp Region 10'!Y$15</f>
        <v>0</v>
      </c>
      <c r="S3199" s="250">
        <f>'MMA Rev-Exp Region 10'!Z$15</f>
        <v>0</v>
      </c>
      <c r="T3199" s="250">
        <f>'MMA Rev-Exp Region 10'!AA$15</f>
        <v>0</v>
      </c>
      <c r="U3199" s="250">
        <f>'MMA Rev-Exp Region 10'!AB$15</f>
        <v>0</v>
      </c>
      <c r="V3199" s="250">
        <f>'MMA Rev-Exp Region 10'!AC$15</f>
        <v>0</v>
      </c>
      <c r="W3199" s="250">
        <f>'MMA Rev-Exp Region 10'!AD$15</f>
        <v>0</v>
      </c>
    </row>
    <row r="3200" spans="5:23" x14ac:dyDescent="0.3">
      <c r="E3200" s="243">
        <f>Jurat!I$1</f>
        <v>0</v>
      </c>
      <c r="F3200" s="244">
        <f>Jurat!D$33</f>
        <v>0</v>
      </c>
      <c r="G3200" s="219" t="s">
        <v>554</v>
      </c>
      <c r="H3200" s="244">
        <v>42643</v>
      </c>
      <c r="I3200" s="219" t="s">
        <v>495</v>
      </c>
      <c r="J3200" s="219" t="s">
        <v>625</v>
      </c>
      <c r="K3200" s="219" t="s">
        <v>14</v>
      </c>
      <c r="L3200" s="219" t="s">
        <v>14</v>
      </c>
      <c r="M3200" s="236" t="s">
        <v>39</v>
      </c>
      <c r="N3200" s="228" t="s">
        <v>14</v>
      </c>
      <c r="O3200" s="250">
        <f>'MMA Rev-Exp Region 10'!V$16</f>
        <v>0</v>
      </c>
      <c r="P3200" s="250">
        <f>'MMA Rev-Exp Region 10'!W$16</f>
        <v>0</v>
      </c>
      <c r="Q3200" s="250">
        <f>'MMA Rev-Exp Region 10'!X$16</f>
        <v>0</v>
      </c>
      <c r="R3200" s="250">
        <f>'MMA Rev-Exp Region 10'!Y$16</f>
        <v>0</v>
      </c>
      <c r="S3200" s="250">
        <f>'MMA Rev-Exp Region 10'!Z$16</f>
        <v>0</v>
      </c>
      <c r="T3200" s="250">
        <f>'MMA Rev-Exp Region 10'!AA$16</f>
        <v>0</v>
      </c>
      <c r="U3200" s="250">
        <f>'MMA Rev-Exp Region 10'!AB$16</f>
        <v>0</v>
      </c>
      <c r="V3200" s="250">
        <f>'MMA Rev-Exp Region 10'!AC$16</f>
        <v>0</v>
      </c>
      <c r="W3200" s="250">
        <f>'MMA Rev-Exp Region 10'!AD$16</f>
        <v>0</v>
      </c>
    </row>
    <row r="3201" spans="5:23" x14ac:dyDescent="0.3">
      <c r="E3201" s="243">
        <f>Jurat!I$1</f>
        <v>0</v>
      </c>
      <c r="F3201" s="244">
        <f>Jurat!D$33</f>
        <v>0</v>
      </c>
      <c r="G3201" s="219" t="s">
        <v>554</v>
      </c>
      <c r="H3201" s="244">
        <v>42643</v>
      </c>
      <c r="I3201" s="219" t="s">
        <v>495</v>
      </c>
      <c r="J3201" s="219" t="s">
        <v>626</v>
      </c>
      <c r="K3201" s="219" t="s">
        <v>558</v>
      </c>
      <c r="L3201" s="219" t="s">
        <v>0</v>
      </c>
      <c r="M3201" s="236">
        <v>2.1</v>
      </c>
      <c r="N3201" s="228" t="s">
        <v>162</v>
      </c>
      <c r="O3201" s="250">
        <f>'MMA Rev-Exp Region 10'!V$20</f>
        <v>0</v>
      </c>
      <c r="P3201" s="250">
        <f>'MMA Rev-Exp Region 10'!W$20</f>
        <v>0</v>
      </c>
      <c r="Q3201" s="250">
        <f>'MMA Rev-Exp Region 10'!X$20</f>
        <v>0</v>
      </c>
      <c r="R3201" s="250">
        <f>'MMA Rev-Exp Region 10'!Y$20</f>
        <v>0</v>
      </c>
      <c r="S3201" s="250">
        <f>'MMA Rev-Exp Region 10'!Z$20</f>
        <v>0</v>
      </c>
      <c r="T3201" s="250">
        <f>'MMA Rev-Exp Region 10'!AA$20</f>
        <v>0</v>
      </c>
      <c r="U3201" s="250">
        <f>'MMA Rev-Exp Region 10'!AB$20</f>
        <v>0</v>
      </c>
      <c r="V3201" s="250">
        <f>'MMA Rev-Exp Region 10'!AC$20</f>
        <v>0</v>
      </c>
      <c r="W3201" s="250">
        <f>'MMA Rev-Exp Region 10'!AD$20</f>
        <v>0</v>
      </c>
    </row>
    <row r="3202" spans="5:23" x14ac:dyDescent="0.3">
      <c r="E3202" s="243">
        <f>Jurat!I$1</f>
        <v>0</v>
      </c>
      <c r="F3202" s="244">
        <f>Jurat!D$33</f>
        <v>0</v>
      </c>
      <c r="G3202" s="219" t="s">
        <v>554</v>
      </c>
      <c r="H3202" s="244">
        <v>42643</v>
      </c>
      <c r="I3202" s="219" t="s">
        <v>495</v>
      </c>
      <c r="J3202" s="219" t="s">
        <v>626</v>
      </c>
      <c r="K3202" s="219" t="s">
        <v>558</v>
      </c>
      <c r="L3202" s="219" t="s">
        <v>0</v>
      </c>
      <c r="M3202" s="236">
        <v>2.2000000000000002</v>
      </c>
      <c r="N3202" s="228" t="s">
        <v>163</v>
      </c>
      <c r="O3202" s="250">
        <f>'MMA Rev-Exp Region 10'!V$21</f>
        <v>0</v>
      </c>
      <c r="P3202" s="250">
        <f>'MMA Rev-Exp Region 10'!W$21</f>
        <v>0</v>
      </c>
      <c r="Q3202" s="250">
        <f>'MMA Rev-Exp Region 10'!X$21</f>
        <v>0</v>
      </c>
      <c r="R3202" s="250">
        <f>'MMA Rev-Exp Region 10'!Y$21</f>
        <v>0</v>
      </c>
      <c r="S3202" s="250">
        <f>'MMA Rev-Exp Region 10'!Z$21</f>
        <v>0</v>
      </c>
      <c r="T3202" s="250">
        <f>'MMA Rev-Exp Region 10'!AA$21</f>
        <v>0</v>
      </c>
      <c r="U3202" s="250">
        <f>'MMA Rev-Exp Region 10'!AB$21</f>
        <v>0</v>
      </c>
      <c r="V3202" s="250">
        <f>'MMA Rev-Exp Region 10'!AC$21</f>
        <v>0</v>
      </c>
      <c r="W3202" s="250">
        <f>'MMA Rev-Exp Region 10'!AD$21</f>
        <v>0</v>
      </c>
    </row>
    <row r="3203" spans="5:23" x14ac:dyDescent="0.3">
      <c r="E3203" s="243">
        <f>Jurat!I$1</f>
        <v>0</v>
      </c>
      <c r="F3203" s="244">
        <f>Jurat!D$33</f>
        <v>0</v>
      </c>
      <c r="G3203" s="219" t="s">
        <v>554</v>
      </c>
      <c r="H3203" s="244">
        <v>42643</v>
      </c>
      <c r="I3203" s="219" t="s">
        <v>495</v>
      </c>
      <c r="J3203" s="219" t="s">
        <v>626</v>
      </c>
      <c r="K3203" s="219" t="s">
        <v>558</v>
      </c>
      <c r="L3203" s="219" t="s">
        <v>0</v>
      </c>
      <c r="M3203" s="236">
        <v>2.2999999999999998</v>
      </c>
      <c r="N3203" s="228" t="s">
        <v>164</v>
      </c>
      <c r="O3203" s="250">
        <f>'MMA Rev-Exp Region 10'!V$22</f>
        <v>0</v>
      </c>
      <c r="P3203" s="250">
        <f>'MMA Rev-Exp Region 10'!W$22</f>
        <v>0</v>
      </c>
      <c r="Q3203" s="250">
        <f>'MMA Rev-Exp Region 10'!X$22</f>
        <v>0</v>
      </c>
      <c r="R3203" s="250">
        <f>'MMA Rev-Exp Region 10'!Y$22</f>
        <v>0</v>
      </c>
      <c r="S3203" s="250">
        <f>'MMA Rev-Exp Region 10'!Z$22</f>
        <v>0</v>
      </c>
      <c r="T3203" s="250">
        <f>'MMA Rev-Exp Region 10'!AA$22</f>
        <v>0</v>
      </c>
      <c r="U3203" s="250">
        <f>'MMA Rev-Exp Region 10'!AB$22</f>
        <v>0</v>
      </c>
      <c r="V3203" s="250">
        <f>'MMA Rev-Exp Region 10'!AC$22</f>
        <v>0</v>
      </c>
      <c r="W3203" s="250">
        <f>'MMA Rev-Exp Region 10'!AD$22</f>
        <v>0</v>
      </c>
    </row>
    <row r="3204" spans="5:23" x14ac:dyDescent="0.3">
      <c r="E3204" s="243">
        <f>Jurat!I$1</f>
        <v>0</v>
      </c>
      <c r="F3204" s="244">
        <f>Jurat!D$33</f>
        <v>0</v>
      </c>
      <c r="G3204" s="219" t="s">
        <v>554</v>
      </c>
      <c r="H3204" s="244">
        <v>42643</v>
      </c>
      <c r="I3204" s="219" t="s">
        <v>495</v>
      </c>
      <c r="J3204" s="219" t="s">
        <v>626</v>
      </c>
      <c r="K3204" s="219" t="s">
        <v>558</v>
      </c>
      <c r="L3204" s="219" t="s">
        <v>0</v>
      </c>
      <c r="M3204" s="236">
        <v>2.4</v>
      </c>
      <c r="N3204" s="228" t="s">
        <v>165</v>
      </c>
      <c r="O3204" s="250">
        <f>'MMA Rev-Exp Region 10'!V$23</f>
        <v>0</v>
      </c>
      <c r="P3204" s="250">
        <f>'MMA Rev-Exp Region 10'!W$23</f>
        <v>0</v>
      </c>
      <c r="Q3204" s="250">
        <f>'MMA Rev-Exp Region 10'!X$23</f>
        <v>0</v>
      </c>
      <c r="R3204" s="250">
        <f>'MMA Rev-Exp Region 10'!Y$23</f>
        <v>0</v>
      </c>
      <c r="S3204" s="250">
        <f>'MMA Rev-Exp Region 10'!Z$23</f>
        <v>0</v>
      </c>
      <c r="T3204" s="250">
        <f>'MMA Rev-Exp Region 10'!AA$23</f>
        <v>0</v>
      </c>
      <c r="U3204" s="250">
        <f>'MMA Rev-Exp Region 10'!AB$23</f>
        <v>0</v>
      </c>
      <c r="V3204" s="250">
        <f>'MMA Rev-Exp Region 10'!AC$23</f>
        <v>0</v>
      </c>
      <c r="W3204" s="250">
        <f>'MMA Rev-Exp Region 10'!AD$23</f>
        <v>0</v>
      </c>
    </row>
    <row r="3205" spans="5:23" ht="28.8" x14ac:dyDescent="0.3">
      <c r="E3205" s="243">
        <f>Jurat!I$1</f>
        <v>0</v>
      </c>
      <c r="F3205" s="244">
        <f>Jurat!D$33</f>
        <v>0</v>
      </c>
      <c r="G3205" s="219" t="s">
        <v>554</v>
      </c>
      <c r="H3205" s="244">
        <v>42643</v>
      </c>
      <c r="I3205" s="219" t="s">
        <v>495</v>
      </c>
      <c r="J3205" s="219" t="s">
        <v>626</v>
      </c>
      <c r="K3205" s="219" t="s">
        <v>558</v>
      </c>
      <c r="L3205" s="219" t="s">
        <v>0</v>
      </c>
      <c r="M3205" s="236">
        <v>2.5</v>
      </c>
      <c r="N3205" s="228" t="s">
        <v>166</v>
      </c>
      <c r="O3205" s="250">
        <f>'MMA Rev-Exp Region 10'!V$24</f>
        <v>0</v>
      </c>
      <c r="P3205" s="250">
        <f>'MMA Rev-Exp Region 10'!W$24</f>
        <v>0</v>
      </c>
      <c r="Q3205" s="250">
        <f>'MMA Rev-Exp Region 10'!X$24</f>
        <v>0</v>
      </c>
      <c r="R3205" s="250">
        <f>'MMA Rev-Exp Region 10'!Y$24</f>
        <v>0</v>
      </c>
      <c r="S3205" s="250">
        <f>'MMA Rev-Exp Region 10'!Z$24</f>
        <v>0</v>
      </c>
      <c r="T3205" s="250">
        <f>'MMA Rev-Exp Region 10'!AA$24</f>
        <v>0</v>
      </c>
      <c r="U3205" s="250">
        <f>'MMA Rev-Exp Region 10'!AB$24</f>
        <v>0</v>
      </c>
      <c r="V3205" s="250">
        <f>'MMA Rev-Exp Region 10'!AC$24</f>
        <v>0</v>
      </c>
      <c r="W3205" s="250">
        <f>'MMA Rev-Exp Region 10'!AD$24</f>
        <v>0</v>
      </c>
    </row>
    <row r="3206" spans="5:23" x14ac:dyDescent="0.3">
      <c r="E3206" s="243">
        <f>Jurat!I$1</f>
        <v>0</v>
      </c>
      <c r="F3206" s="244">
        <f>Jurat!D$33</f>
        <v>0</v>
      </c>
      <c r="G3206" s="219" t="s">
        <v>554</v>
      </c>
      <c r="H3206" s="244">
        <v>42643</v>
      </c>
      <c r="I3206" s="219" t="s">
        <v>495</v>
      </c>
      <c r="J3206" s="219" t="s">
        <v>626</v>
      </c>
      <c r="K3206" s="219" t="s">
        <v>558</v>
      </c>
      <c r="L3206" s="219" t="s">
        <v>0</v>
      </c>
      <c r="M3206" s="236" t="s">
        <v>108</v>
      </c>
      <c r="N3206" s="228" t="s">
        <v>7</v>
      </c>
      <c r="O3206" s="250">
        <f>'MMA Rev-Exp Region 10'!V$25</f>
        <v>0</v>
      </c>
      <c r="P3206" s="250">
        <f>'MMA Rev-Exp Region 10'!W$25</f>
        <v>0</v>
      </c>
      <c r="Q3206" s="250">
        <f>'MMA Rev-Exp Region 10'!X$25</f>
        <v>0</v>
      </c>
      <c r="R3206" s="250">
        <f>'MMA Rev-Exp Region 10'!Y$25</f>
        <v>0</v>
      </c>
      <c r="S3206" s="250">
        <f>'MMA Rev-Exp Region 10'!Z$25</f>
        <v>0</v>
      </c>
      <c r="T3206" s="250">
        <f>'MMA Rev-Exp Region 10'!AA$25</f>
        <v>0</v>
      </c>
      <c r="U3206" s="250">
        <f>'MMA Rev-Exp Region 10'!AB$25</f>
        <v>0</v>
      </c>
      <c r="V3206" s="250">
        <f>'MMA Rev-Exp Region 10'!AC$25</f>
        <v>0</v>
      </c>
      <c r="W3206" s="250">
        <f>'MMA Rev-Exp Region 10'!AD$25</f>
        <v>0</v>
      </c>
    </row>
    <row r="3207" spans="5:23" x14ac:dyDescent="0.3">
      <c r="E3207" s="243">
        <f>Jurat!I$1</f>
        <v>0</v>
      </c>
      <c r="F3207" s="244">
        <f>Jurat!D$33</f>
        <v>0</v>
      </c>
      <c r="G3207" s="219" t="s">
        <v>554</v>
      </c>
      <c r="H3207" s="244">
        <v>42643</v>
      </c>
      <c r="I3207" s="219" t="s">
        <v>495</v>
      </c>
      <c r="J3207" s="219" t="s">
        <v>626</v>
      </c>
      <c r="K3207" s="219" t="s">
        <v>558</v>
      </c>
      <c r="L3207" s="219" t="s">
        <v>0</v>
      </c>
      <c r="M3207" s="236" t="s">
        <v>167</v>
      </c>
      <c r="N3207" s="228" t="s">
        <v>565</v>
      </c>
      <c r="O3207" s="250">
        <f>'MMA Rev-Exp Region 10'!V$26</f>
        <v>0</v>
      </c>
      <c r="P3207" s="250">
        <f>'MMA Rev-Exp Region 10'!W$26</f>
        <v>0</v>
      </c>
      <c r="Q3207" s="250">
        <f>'MMA Rev-Exp Region 10'!X$26</f>
        <v>0</v>
      </c>
      <c r="R3207" s="250">
        <f>'MMA Rev-Exp Region 10'!Y$26</f>
        <v>0</v>
      </c>
      <c r="S3207" s="250">
        <f>'MMA Rev-Exp Region 10'!Z$26</f>
        <v>0</v>
      </c>
      <c r="T3207" s="250">
        <f>'MMA Rev-Exp Region 10'!AA$26</f>
        <v>0</v>
      </c>
      <c r="U3207" s="250">
        <f>'MMA Rev-Exp Region 10'!AB$26</f>
        <v>0</v>
      </c>
      <c r="V3207" s="250">
        <f>'MMA Rev-Exp Region 10'!AC$26</f>
        <v>0</v>
      </c>
      <c r="W3207" s="250">
        <f>'MMA Rev-Exp Region 10'!AD$26</f>
        <v>0</v>
      </c>
    </row>
    <row r="3208" spans="5:23" x14ac:dyDescent="0.3">
      <c r="E3208" s="243">
        <f>Jurat!I$1</f>
        <v>0</v>
      </c>
      <c r="F3208" s="244">
        <f>Jurat!D$33</f>
        <v>0</v>
      </c>
      <c r="G3208" s="219" t="s">
        <v>554</v>
      </c>
      <c r="H3208" s="244">
        <v>42643</v>
      </c>
      <c r="I3208" s="219" t="s">
        <v>495</v>
      </c>
      <c r="J3208" s="219" t="s">
        <v>626</v>
      </c>
      <c r="K3208" s="219" t="s">
        <v>558</v>
      </c>
      <c r="L3208" s="219" t="s">
        <v>60</v>
      </c>
      <c r="M3208" s="236">
        <v>3.1</v>
      </c>
      <c r="N3208" s="229" t="s">
        <v>37</v>
      </c>
      <c r="O3208" s="250">
        <f>'MMA Rev-Exp Region 10'!V$28</f>
        <v>0</v>
      </c>
      <c r="P3208" s="250">
        <f>'MMA Rev-Exp Region 10'!W$28</f>
        <v>0</v>
      </c>
      <c r="Q3208" s="250">
        <f>'MMA Rev-Exp Region 10'!X$28</f>
        <v>0</v>
      </c>
      <c r="R3208" s="250">
        <f>'MMA Rev-Exp Region 10'!Y$28</f>
        <v>0</v>
      </c>
      <c r="S3208" s="250">
        <f>'MMA Rev-Exp Region 10'!Z$28</f>
        <v>0</v>
      </c>
      <c r="T3208" s="250">
        <f>'MMA Rev-Exp Region 10'!AA$28</f>
        <v>0</v>
      </c>
      <c r="U3208" s="250">
        <f>'MMA Rev-Exp Region 10'!AB$28</f>
        <v>0</v>
      </c>
      <c r="V3208" s="250">
        <f>'MMA Rev-Exp Region 10'!AC$28</f>
        <v>0</v>
      </c>
      <c r="W3208" s="250">
        <f>'MMA Rev-Exp Region 10'!AD$28</f>
        <v>0</v>
      </c>
    </row>
    <row r="3209" spans="5:23" x14ac:dyDescent="0.3">
      <c r="E3209" s="243">
        <f>Jurat!I$1</f>
        <v>0</v>
      </c>
      <c r="F3209" s="244">
        <f>Jurat!D$33</f>
        <v>0</v>
      </c>
      <c r="G3209" s="219" t="s">
        <v>554</v>
      </c>
      <c r="H3209" s="244">
        <v>42643</v>
      </c>
      <c r="I3209" s="219" t="s">
        <v>495</v>
      </c>
      <c r="J3209" s="219" t="s">
        <v>626</v>
      </c>
      <c r="K3209" s="219" t="s">
        <v>558</v>
      </c>
      <c r="L3209" s="219" t="s">
        <v>60</v>
      </c>
      <c r="M3209" s="236">
        <v>3.2</v>
      </c>
      <c r="N3209" s="229" t="s">
        <v>38</v>
      </c>
      <c r="O3209" s="250">
        <f>'MMA Rev-Exp Region 10'!V$29</f>
        <v>0</v>
      </c>
      <c r="P3209" s="250">
        <f>'MMA Rev-Exp Region 10'!W$29</f>
        <v>0</v>
      </c>
      <c r="Q3209" s="250">
        <f>'MMA Rev-Exp Region 10'!X$29</f>
        <v>0</v>
      </c>
      <c r="R3209" s="250">
        <f>'MMA Rev-Exp Region 10'!Y$29</f>
        <v>0</v>
      </c>
      <c r="S3209" s="250">
        <f>'MMA Rev-Exp Region 10'!Z$29</f>
        <v>0</v>
      </c>
      <c r="T3209" s="250">
        <f>'MMA Rev-Exp Region 10'!AA$29</f>
        <v>0</v>
      </c>
      <c r="U3209" s="250">
        <f>'MMA Rev-Exp Region 10'!AB$29</f>
        <v>0</v>
      </c>
      <c r="V3209" s="250">
        <f>'MMA Rev-Exp Region 10'!AC$29</f>
        <v>0</v>
      </c>
      <c r="W3209" s="250">
        <f>'MMA Rev-Exp Region 10'!AD$29</f>
        <v>0</v>
      </c>
    </row>
    <row r="3210" spans="5:23" x14ac:dyDescent="0.3">
      <c r="E3210" s="243">
        <f>Jurat!I$1</f>
        <v>0</v>
      </c>
      <c r="F3210" s="244">
        <f>Jurat!D$33</f>
        <v>0</v>
      </c>
      <c r="G3210" s="219" t="s">
        <v>554</v>
      </c>
      <c r="H3210" s="244">
        <v>42643</v>
      </c>
      <c r="I3210" s="219" t="s">
        <v>495</v>
      </c>
      <c r="J3210" s="219" t="s">
        <v>626</v>
      </c>
      <c r="K3210" s="219" t="s">
        <v>558</v>
      </c>
      <c r="L3210" s="219" t="s">
        <v>60</v>
      </c>
      <c r="M3210" s="236">
        <v>3.3</v>
      </c>
      <c r="N3210" s="229" t="s">
        <v>61</v>
      </c>
      <c r="O3210" s="250">
        <f>'MMA Rev-Exp Region 10'!V$30</f>
        <v>0</v>
      </c>
      <c r="P3210" s="250">
        <f>'MMA Rev-Exp Region 10'!W$30</f>
        <v>0</v>
      </c>
      <c r="Q3210" s="250">
        <f>'MMA Rev-Exp Region 10'!X$30</f>
        <v>0</v>
      </c>
      <c r="R3210" s="250">
        <f>'MMA Rev-Exp Region 10'!Y$30</f>
        <v>0</v>
      </c>
      <c r="S3210" s="250">
        <f>'MMA Rev-Exp Region 10'!Z$30</f>
        <v>0</v>
      </c>
      <c r="T3210" s="250">
        <f>'MMA Rev-Exp Region 10'!AA$30</f>
        <v>0</v>
      </c>
      <c r="U3210" s="250">
        <f>'MMA Rev-Exp Region 10'!AB$30</f>
        <v>0</v>
      </c>
      <c r="V3210" s="250">
        <f>'MMA Rev-Exp Region 10'!AC$30</f>
        <v>0</v>
      </c>
      <c r="W3210" s="250">
        <f>'MMA Rev-Exp Region 10'!AD$30</f>
        <v>0</v>
      </c>
    </row>
    <row r="3211" spans="5:23" x14ac:dyDescent="0.3">
      <c r="E3211" s="243">
        <f>Jurat!I$1</f>
        <v>0</v>
      </c>
      <c r="F3211" s="244">
        <f>Jurat!D$33</f>
        <v>0</v>
      </c>
      <c r="G3211" s="219" t="s">
        <v>554</v>
      </c>
      <c r="H3211" s="244">
        <v>42643</v>
      </c>
      <c r="I3211" s="219" t="s">
        <v>495</v>
      </c>
      <c r="J3211" s="219" t="s">
        <v>626</v>
      </c>
      <c r="K3211" s="219" t="s">
        <v>558</v>
      </c>
      <c r="L3211" s="219" t="s">
        <v>60</v>
      </c>
      <c r="M3211" s="236" t="s">
        <v>49</v>
      </c>
      <c r="N3211" s="229" t="s">
        <v>168</v>
      </c>
      <c r="O3211" s="250">
        <f>'MMA Rev-Exp Region 10'!V$31</f>
        <v>0</v>
      </c>
      <c r="P3211" s="250">
        <f>'MMA Rev-Exp Region 10'!W$31</f>
        <v>0</v>
      </c>
      <c r="Q3211" s="250">
        <f>'MMA Rev-Exp Region 10'!X$31</f>
        <v>0</v>
      </c>
      <c r="R3211" s="250">
        <f>'MMA Rev-Exp Region 10'!Y$31</f>
        <v>0</v>
      </c>
      <c r="S3211" s="250">
        <f>'MMA Rev-Exp Region 10'!Z$31</f>
        <v>0</v>
      </c>
      <c r="T3211" s="250">
        <f>'MMA Rev-Exp Region 10'!AA$31</f>
        <v>0</v>
      </c>
      <c r="U3211" s="250">
        <f>'MMA Rev-Exp Region 10'!AB$31</f>
        <v>0</v>
      </c>
      <c r="V3211" s="250">
        <f>'MMA Rev-Exp Region 10'!AC$31</f>
        <v>0</v>
      </c>
      <c r="W3211" s="250">
        <f>'MMA Rev-Exp Region 10'!AD$31</f>
        <v>0</v>
      </c>
    </row>
    <row r="3212" spans="5:23" x14ac:dyDescent="0.3">
      <c r="E3212" s="243">
        <f>Jurat!I$1</f>
        <v>0</v>
      </c>
      <c r="F3212" s="244">
        <f>Jurat!D$33</f>
        <v>0</v>
      </c>
      <c r="G3212" s="219" t="s">
        <v>554</v>
      </c>
      <c r="H3212" s="244">
        <v>42643</v>
      </c>
      <c r="I3212" s="219" t="s">
        <v>495</v>
      </c>
      <c r="J3212" s="219" t="s">
        <v>626</v>
      </c>
      <c r="K3212" s="219" t="s">
        <v>558</v>
      </c>
      <c r="L3212" s="219" t="s">
        <v>60</v>
      </c>
      <c r="M3212" s="236" t="s">
        <v>46</v>
      </c>
      <c r="N3212" s="229" t="s">
        <v>59</v>
      </c>
      <c r="O3212" s="250">
        <f>'MMA Rev-Exp Region 10'!V$32</f>
        <v>0</v>
      </c>
      <c r="P3212" s="250">
        <f>'MMA Rev-Exp Region 10'!W$32</f>
        <v>0</v>
      </c>
      <c r="Q3212" s="250">
        <f>'MMA Rev-Exp Region 10'!X$32</f>
        <v>0</v>
      </c>
      <c r="R3212" s="250">
        <f>'MMA Rev-Exp Region 10'!Y$32</f>
        <v>0</v>
      </c>
      <c r="S3212" s="250">
        <f>'MMA Rev-Exp Region 10'!Z$32</f>
        <v>0</v>
      </c>
      <c r="T3212" s="250">
        <f>'MMA Rev-Exp Region 10'!AA$32</f>
        <v>0</v>
      </c>
      <c r="U3212" s="250">
        <f>'MMA Rev-Exp Region 10'!AB$32</f>
        <v>0</v>
      </c>
      <c r="V3212" s="250">
        <f>'MMA Rev-Exp Region 10'!AC$32</f>
        <v>0</v>
      </c>
      <c r="W3212" s="250">
        <f>'MMA Rev-Exp Region 10'!AD$32</f>
        <v>0</v>
      </c>
    </row>
    <row r="3213" spans="5:23" x14ac:dyDescent="0.3">
      <c r="E3213" s="243">
        <f>Jurat!I$1</f>
        <v>0</v>
      </c>
      <c r="F3213" s="244">
        <f>Jurat!D$33</f>
        <v>0</v>
      </c>
      <c r="G3213" s="219" t="s">
        <v>554</v>
      </c>
      <c r="H3213" s="244">
        <v>42643</v>
      </c>
      <c r="I3213" s="219" t="s">
        <v>495</v>
      </c>
      <c r="J3213" s="219" t="s">
        <v>626</v>
      </c>
      <c r="K3213" s="219" t="s">
        <v>558</v>
      </c>
      <c r="L3213" s="219" t="s">
        <v>60</v>
      </c>
      <c r="M3213" s="236" t="s">
        <v>47</v>
      </c>
      <c r="N3213" s="229" t="s">
        <v>169</v>
      </c>
      <c r="O3213" s="250">
        <f>'MMA Rev-Exp Region 10'!V$33</f>
        <v>0</v>
      </c>
      <c r="P3213" s="250">
        <f>'MMA Rev-Exp Region 10'!W$33</f>
        <v>0</v>
      </c>
      <c r="Q3213" s="250">
        <f>'MMA Rev-Exp Region 10'!X$33</f>
        <v>0</v>
      </c>
      <c r="R3213" s="250">
        <f>'MMA Rev-Exp Region 10'!Y$33</f>
        <v>0</v>
      </c>
      <c r="S3213" s="250">
        <f>'MMA Rev-Exp Region 10'!Z$33</f>
        <v>0</v>
      </c>
      <c r="T3213" s="250">
        <f>'MMA Rev-Exp Region 10'!AA$33</f>
        <v>0</v>
      </c>
      <c r="U3213" s="250">
        <f>'MMA Rev-Exp Region 10'!AB$33</f>
        <v>0</v>
      </c>
      <c r="V3213" s="250">
        <f>'MMA Rev-Exp Region 10'!AC$33</f>
        <v>0</v>
      </c>
      <c r="W3213" s="250">
        <f>'MMA Rev-Exp Region 10'!AD$33</f>
        <v>0</v>
      </c>
    </row>
    <row r="3214" spans="5:23" x14ac:dyDescent="0.3">
      <c r="E3214" s="243">
        <f>Jurat!I$1</f>
        <v>0</v>
      </c>
      <c r="F3214" s="244">
        <f>Jurat!D$33</f>
        <v>0</v>
      </c>
      <c r="G3214" s="219" t="s">
        <v>554</v>
      </c>
      <c r="H3214" s="244">
        <v>42643</v>
      </c>
      <c r="I3214" s="219" t="s">
        <v>495</v>
      </c>
      <c r="J3214" s="219" t="s">
        <v>626</v>
      </c>
      <c r="K3214" s="219" t="s">
        <v>558</v>
      </c>
      <c r="L3214" s="219" t="s">
        <v>60</v>
      </c>
      <c r="M3214" s="236" t="s">
        <v>48</v>
      </c>
      <c r="N3214" s="229" t="s">
        <v>578</v>
      </c>
      <c r="O3214" s="250">
        <f>'MMA Rev-Exp Region 10'!V$34</f>
        <v>0</v>
      </c>
      <c r="P3214" s="250">
        <f>'MMA Rev-Exp Region 10'!W$34</f>
        <v>0</v>
      </c>
      <c r="Q3214" s="250">
        <f>'MMA Rev-Exp Region 10'!X$34</f>
        <v>0</v>
      </c>
      <c r="R3214" s="250">
        <f>'MMA Rev-Exp Region 10'!Y$34</f>
        <v>0</v>
      </c>
      <c r="S3214" s="250">
        <f>'MMA Rev-Exp Region 10'!Z$34</f>
        <v>0</v>
      </c>
      <c r="T3214" s="250">
        <f>'MMA Rev-Exp Region 10'!AA$34</f>
        <v>0</v>
      </c>
      <c r="U3214" s="250">
        <f>'MMA Rev-Exp Region 10'!AB$34</f>
        <v>0</v>
      </c>
      <c r="V3214" s="250">
        <f>'MMA Rev-Exp Region 10'!AC$34</f>
        <v>0</v>
      </c>
      <c r="W3214" s="250">
        <f>'MMA Rev-Exp Region 10'!AD$34</f>
        <v>0</v>
      </c>
    </row>
    <row r="3215" spans="5:23" x14ac:dyDescent="0.3">
      <c r="E3215" s="243">
        <f>Jurat!I$1</f>
        <v>0</v>
      </c>
      <c r="F3215" s="244">
        <f>Jurat!D$33</f>
        <v>0</v>
      </c>
      <c r="G3215" s="219" t="s">
        <v>554</v>
      </c>
      <c r="H3215" s="244">
        <v>42643</v>
      </c>
      <c r="I3215" s="219" t="s">
        <v>495</v>
      </c>
      <c r="J3215" s="219" t="s">
        <v>626</v>
      </c>
      <c r="K3215" s="219" t="s">
        <v>558</v>
      </c>
      <c r="L3215" s="219" t="s">
        <v>26</v>
      </c>
      <c r="M3215" s="236">
        <v>4.0999999999999996</v>
      </c>
      <c r="N3215" s="240" t="s">
        <v>26</v>
      </c>
      <c r="O3215" s="250">
        <f>'MMA Rev-Exp Region 10'!V$36</f>
        <v>0</v>
      </c>
      <c r="P3215" s="250">
        <f>'MMA Rev-Exp Region 10'!W$36</f>
        <v>0</v>
      </c>
      <c r="Q3215" s="250">
        <f>'MMA Rev-Exp Region 10'!X$36</f>
        <v>0</v>
      </c>
      <c r="R3215" s="250">
        <f>'MMA Rev-Exp Region 10'!Y$36</f>
        <v>0</v>
      </c>
      <c r="S3215" s="250">
        <f>'MMA Rev-Exp Region 10'!Z$36</f>
        <v>0</v>
      </c>
      <c r="T3215" s="250">
        <f>'MMA Rev-Exp Region 10'!AA$36</f>
        <v>0</v>
      </c>
      <c r="U3215" s="250">
        <f>'MMA Rev-Exp Region 10'!AB$36</f>
        <v>0</v>
      </c>
      <c r="V3215" s="250">
        <f>'MMA Rev-Exp Region 10'!AC$36</f>
        <v>0</v>
      </c>
      <c r="W3215" s="250">
        <f>'MMA Rev-Exp Region 10'!AD$36</f>
        <v>0</v>
      </c>
    </row>
    <row r="3216" spans="5:23" x14ac:dyDescent="0.3">
      <c r="E3216" s="243">
        <f>Jurat!I$1</f>
        <v>0</v>
      </c>
      <c r="F3216" s="244">
        <f>Jurat!D$33</f>
        <v>0</v>
      </c>
      <c r="G3216" s="219" t="s">
        <v>554</v>
      </c>
      <c r="H3216" s="244">
        <v>42643</v>
      </c>
      <c r="I3216" s="219" t="s">
        <v>495</v>
      </c>
      <c r="J3216" s="219" t="s">
        <v>626</v>
      </c>
      <c r="K3216" s="219" t="s">
        <v>558</v>
      </c>
      <c r="L3216" s="219" t="s">
        <v>26</v>
      </c>
      <c r="M3216" s="236" t="s">
        <v>82</v>
      </c>
      <c r="N3216" s="241" t="s">
        <v>219</v>
      </c>
      <c r="O3216" s="250">
        <f>'MMA Rev-Exp Region 10'!V$37</f>
        <v>0</v>
      </c>
      <c r="P3216" s="250">
        <f>'MMA Rev-Exp Region 10'!W$37</f>
        <v>0</v>
      </c>
      <c r="Q3216" s="250">
        <f>'MMA Rev-Exp Region 10'!X$37</f>
        <v>0</v>
      </c>
      <c r="R3216" s="250">
        <f>'MMA Rev-Exp Region 10'!Y$37</f>
        <v>0</v>
      </c>
      <c r="S3216" s="250">
        <f>'MMA Rev-Exp Region 10'!Z$37</f>
        <v>0</v>
      </c>
      <c r="T3216" s="250">
        <f>'MMA Rev-Exp Region 10'!AA$37</f>
        <v>0</v>
      </c>
      <c r="U3216" s="250">
        <f>'MMA Rev-Exp Region 10'!AB$37</f>
        <v>0</v>
      </c>
      <c r="V3216" s="250">
        <f>'MMA Rev-Exp Region 10'!AC$37</f>
        <v>0</v>
      </c>
      <c r="W3216" s="250">
        <f>'MMA Rev-Exp Region 10'!AD$37</f>
        <v>0</v>
      </c>
    </row>
    <row r="3217" spans="5:23" x14ac:dyDescent="0.3">
      <c r="E3217" s="243">
        <f>Jurat!I$1</f>
        <v>0</v>
      </c>
      <c r="F3217" s="244">
        <f>Jurat!D$33</f>
        <v>0</v>
      </c>
      <c r="G3217" s="219" t="s">
        <v>554</v>
      </c>
      <c r="H3217" s="244">
        <v>42643</v>
      </c>
      <c r="I3217" s="219" t="s">
        <v>495</v>
      </c>
      <c r="J3217" s="219" t="s">
        <v>626</v>
      </c>
      <c r="K3217" s="219" t="s">
        <v>558</v>
      </c>
      <c r="L3217" s="219" t="s">
        <v>26</v>
      </c>
      <c r="M3217" s="237" t="s">
        <v>83</v>
      </c>
      <c r="N3217" s="242" t="s">
        <v>568</v>
      </c>
      <c r="O3217" s="250">
        <f>'MMA Rev-Exp Region 10'!V$38</f>
        <v>0</v>
      </c>
      <c r="P3217" s="250">
        <f>'MMA Rev-Exp Region 10'!W$38</f>
        <v>0</v>
      </c>
      <c r="Q3217" s="250">
        <f>'MMA Rev-Exp Region 10'!X$38</f>
        <v>0</v>
      </c>
      <c r="R3217" s="250">
        <f>'MMA Rev-Exp Region 10'!Y$38</f>
        <v>0</v>
      </c>
      <c r="S3217" s="250">
        <f>'MMA Rev-Exp Region 10'!Z$38</f>
        <v>0</v>
      </c>
      <c r="T3217" s="250">
        <f>'MMA Rev-Exp Region 10'!AA$38</f>
        <v>0</v>
      </c>
      <c r="U3217" s="250">
        <f>'MMA Rev-Exp Region 10'!AB$38</f>
        <v>0</v>
      </c>
      <c r="V3217" s="250">
        <f>'MMA Rev-Exp Region 10'!AC$38</f>
        <v>0</v>
      </c>
      <c r="W3217" s="250">
        <f>'MMA Rev-Exp Region 10'!AD$38</f>
        <v>0</v>
      </c>
    </row>
    <row r="3218" spans="5:23" x14ac:dyDescent="0.3">
      <c r="E3218" s="243">
        <f>Jurat!I$1</f>
        <v>0</v>
      </c>
      <c r="F3218" s="244">
        <f>Jurat!D$33</f>
        <v>0</v>
      </c>
      <c r="G3218" s="219" t="s">
        <v>554</v>
      </c>
      <c r="H3218" s="244">
        <v>42643</v>
      </c>
      <c r="I3218" s="219" t="s">
        <v>495</v>
      </c>
      <c r="J3218" s="219" t="s">
        <v>626</v>
      </c>
      <c r="K3218" s="219" t="s">
        <v>558</v>
      </c>
      <c r="L3218" s="219" t="s">
        <v>559</v>
      </c>
      <c r="M3218" s="236">
        <v>5.0999999999999996</v>
      </c>
      <c r="N3218" s="240" t="s">
        <v>41</v>
      </c>
      <c r="O3218" s="250">
        <f>'MMA Rev-Exp Region 10'!V$40</f>
        <v>0</v>
      </c>
      <c r="P3218" s="250">
        <f>'MMA Rev-Exp Region 10'!W$40</f>
        <v>0</v>
      </c>
      <c r="Q3218" s="250">
        <f>'MMA Rev-Exp Region 10'!X$40</f>
        <v>0</v>
      </c>
      <c r="R3218" s="250">
        <f>'MMA Rev-Exp Region 10'!Y$40</f>
        <v>0</v>
      </c>
      <c r="S3218" s="250">
        <f>'MMA Rev-Exp Region 10'!Z$40</f>
        <v>0</v>
      </c>
      <c r="T3218" s="250">
        <f>'MMA Rev-Exp Region 10'!AA$40</f>
        <v>0</v>
      </c>
      <c r="U3218" s="250">
        <f>'MMA Rev-Exp Region 10'!AB$40</f>
        <v>0</v>
      </c>
      <c r="V3218" s="250">
        <f>'MMA Rev-Exp Region 10'!AC$40</f>
        <v>0</v>
      </c>
      <c r="W3218" s="250">
        <f>'MMA Rev-Exp Region 10'!AD$40</f>
        <v>0</v>
      </c>
    </row>
    <row r="3219" spans="5:23" ht="28.8" x14ac:dyDescent="0.3">
      <c r="E3219" s="243">
        <f>Jurat!I$1</f>
        <v>0</v>
      </c>
      <c r="F3219" s="244">
        <f>Jurat!D$33</f>
        <v>0</v>
      </c>
      <c r="G3219" s="219" t="s">
        <v>554</v>
      </c>
      <c r="H3219" s="244">
        <v>42643</v>
      </c>
      <c r="I3219" s="219" t="s">
        <v>495</v>
      </c>
      <c r="J3219" s="219" t="s">
        <v>626</v>
      </c>
      <c r="K3219" s="219" t="s">
        <v>558</v>
      </c>
      <c r="L3219" s="219" t="s">
        <v>559</v>
      </c>
      <c r="M3219" s="236">
        <v>5.2</v>
      </c>
      <c r="N3219" s="240" t="s">
        <v>367</v>
      </c>
      <c r="O3219" s="250">
        <f>'MMA Rev-Exp Region 10'!V$41</f>
        <v>0</v>
      </c>
      <c r="P3219" s="250">
        <f>'MMA Rev-Exp Region 10'!W$41</f>
        <v>0</v>
      </c>
      <c r="Q3219" s="250">
        <f>'MMA Rev-Exp Region 10'!X$41</f>
        <v>0</v>
      </c>
      <c r="R3219" s="250">
        <f>'MMA Rev-Exp Region 10'!Y$41</f>
        <v>0</v>
      </c>
      <c r="S3219" s="250">
        <f>'MMA Rev-Exp Region 10'!Z$41</f>
        <v>0</v>
      </c>
      <c r="T3219" s="250">
        <f>'MMA Rev-Exp Region 10'!AA$41</f>
        <v>0</v>
      </c>
      <c r="U3219" s="250">
        <f>'MMA Rev-Exp Region 10'!AB$41</f>
        <v>0</v>
      </c>
      <c r="V3219" s="250">
        <f>'MMA Rev-Exp Region 10'!AC$41</f>
        <v>0</v>
      </c>
      <c r="W3219" s="250">
        <f>'MMA Rev-Exp Region 10'!AD$41</f>
        <v>0</v>
      </c>
    </row>
    <row r="3220" spans="5:23" ht="28.8" x14ac:dyDescent="0.3">
      <c r="E3220" s="243">
        <f>Jurat!I$1</f>
        <v>0</v>
      </c>
      <c r="F3220" s="244">
        <f>Jurat!D$33</f>
        <v>0</v>
      </c>
      <c r="G3220" s="219" t="s">
        <v>554</v>
      </c>
      <c r="H3220" s="244">
        <v>42643</v>
      </c>
      <c r="I3220" s="219" t="s">
        <v>495</v>
      </c>
      <c r="J3220" s="219" t="s">
        <v>626</v>
      </c>
      <c r="K3220" s="219" t="s">
        <v>558</v>
      </c>
      <c r="L3220" s="219" t="s">
        <v>559</v>
      </c>
      <c r="M3220" s="236">
        <v>5.3</v>
      </c>
      <c r="N3220" s="240" t="s">
        <v>368</v>
      </c>
      <c r="O3220" s="250">
        <f>'MMA Rev-Exp Region 10'!V$42</f>
        <v>0</v>
      </c>
      <c r="P3220" s="250">
        <f>'MMA Rev-Exp Region 10'!W$42</f>
        <v>0</v>
      </c>
      <c r="Q3220" s="250">
        <f>'MMA Rev-Exp Region 10'!X$42</f>
        <v>0</v>
      </c>
      <c r="R3220" s="250">
        <f>'MMA Rev-Exp Region 10'!Y$42</f>
        <v>0</v>
      </c>
      <c r="S3220" s="250">
        <f>'MMA Rev-Exp Region 10'!Z$42</f>
        <v>0</v>
      </c>
      <c r="T3220" s="250">
        <f>'MMA Rev-Exp Region 10'!AA$42</f>
        <v>0</v>
      </c>
      <c r="U3220" s="250">
        <f>'MMA Rev-Exp Region 10'!AB$42</f>
        <v>0</v>
      </c>
      <c r="V3220" s="250">
        <f>'MMA Rev-Exp Region 10'!AC$42</f>
        <v>0</v>
      </c>
      <c r="W3220" s="250">
        <f>'MMA Rev-Exp Region 10'!AD$42</f>
        <v>0</v>
      </c>
    </row>
    <row r="3221" spans="5:23" x14ac:dyDescent="0.3">
      <c r="E3221" s="243">
        <f>Jurat!I$1</f>
        <v>0</v>
      </c>
      <c r="F3221" s="244">
        <f>Jurat!D$33</f>
        <v>0</v>
      </c>
      <c r="G3221" s="219" t="s">
        <v>554</v>
      </c>
      <c r="H3221" s="244">
        <v>42643</v>
      </c>
      <c r="I3221" s="219" t="s">
        <v>495</v>
      </c>
      <c r="J3221" s="219" t="s">
        <v>626</v>
      </c>
      <c r="K3221" s="219" t="s">
        <v>558</v>
      </c>
      <c r="L3221" s="219" t="s">
        <v>559</v>
      </c>
      <c r="M3221" s="236" t="s">
        <v>89</v>
      </c>
      <c r="N3221" s="240" t="s">
        <v>569</v>
      </c>
      <c r="O3221" s="250">
        <f>'MMA Rev-Exp Region 10'!V$43</f>
        <v>0</v>
      </c>
      <c r="P3221" s="250">
        <f>'MMA Rev-Exp Region 10'!W$43</f>
        <v>0</v>
      </c>
      <c r="Q3221" s="250">
        <f>'MMA Rev-Exp Region 10'!X$43</f>
        <v>0</v>
      </c>
      <c r="R3221" s="250">
        <f>'MMA Rev-Exp Region 10'!Y$43</f>
        <v>0</v>
      </c>
      <c r="S3221" s="250">
        <f>'MMA Rev-Exp Region 10'!Z$43</f>
        <v>0</v>
      </c>
      <c r="T3221" s="250">
        <f>'MMA Rev-Exp Region 10'!AA$43</f>
        <v>0</v>
      </c>
      <c r="U3221" s="250">
        <f>'MMA Rev-Exp Region 10'!AB$43</f>
        <v>0</v>
      </c>
      <c r="V3221" s="250">
        <f>'MMA Rev-Exp Region 10'!AC$43</f>
        <v>0</v>
      </c>
      <c r="W3221" s="250">
        <f>'MMA Rev-Exp Region 10'!AD$43</f>
        <v>0</v>
      </c>
    </row>
    <row r="3222" spans="5:23" x14ac:dyDescent="0.3">
      <c r="E3222" s="243">
        <f>Jurat!I$1</f>
        <v>0</v>
      </c>
      <c r="F3222" s="244">
        <f>Jurat!D$33</f>
        <v>0</v>
      </c>
      <c r="G3222" s="219" t="s">
        <v>554</v>
      </c>
      <c r="H3222" s="244">
        <v>42643</v>
      </c>
      <c r="I3222" s="219" t="s">
        <v>495</v>
      </c>
      <c r="J3222" s="219" t="s">
        <v>626</v>
      </c>
      <c r="K3222" s="219" t="s">
        <v>558</v>
      </c>
      <c r="L3222" s="219" t="s">
        <v>560</v>
      </c>
      <c r="M3222" s="236">
        <v>6.1</v>
      </c>
      <c r="N3222" s="240" t="s">
        <v>20</v>
      </c>
      <c r="O3222" s="250">
        <f>'MMA Rev-Exp Region 10'!V$45</f>
        <v>0</v>
      </c>
      <c r="P3222" s="250">
        <f>'MMA Rev-Exp Region 10'!W$45</f>
        <v>0</v>
      </c>
      <c r="Q3222" s="250">
        <f>'MMA Rev-Exp Region 10'!X$45</f>
        <v>0</v>
      </c>
      <c r="R3222" s="250">
        <f>'MMA Rev-Exp Region 10'!Y$45</f>
        <v>0</v>
      </c>
      <c r="S3222" s="250">
        <f>'MMA Rev-Exp Region 10'!Z$45</f>
        <v>0</v>
      </c>
      <c r="T3222" s="250">
        <f>'MMA Rev-Exp Region 10'!AA$45</f>
        <v>0</v>
      </c>
      <c r="U3222" s="250">
        <f>'MMA Rev-Exp Region 10'!AB$45</f>
        <v>0</v>
      </c>
      <c r="V3222" s="250">
        <f>'MMA Rev-Exp Region 10'!AC$45</f>
        <v>0</v>
      </c>
      <c r="W3222" s="250">
        <f>'MMA Rev-Exp Region 10'!AD$45</f>
        <v>0</v>
      </c>
    </row>
    <row r="3223" spans="5:23" x14ac:dyDescent="0.3">
      <c r="E3223" s="243">
        <f>Jurat!I$1</f>
        <v>0</v>
      </c>
      <c r="F3223" s="244">
        <f>Jurat!D$33</f>
        <v>0</v>
      </c>
      <c r="G3223" s="219" t="s">
        <v>554</v>
      </c>
      <c r="H3223" s="244">
        <v>42643</v>
      </c>
      <c r="I3223" s="219" t="s">
        <v>495</v>
      </c>
      <c r="J3223" s="219" t="s">
        <v>626</v>
      </c>
      <c r="K3223" s="219" t="s">
        <v>558</v>
      </c>
      <c r="L3223" s="219" t="s">
        <v>560</v>
      </c>
      <c r="M3223" s="236">
        <v>6.2</v>
      </c>
      <c r="N3223" s="240" t="s">
        <v>21</v>
      </c>
      <c r="O3223" s="250">
        <f>'MMA Rev-Exp Region 10'!V$46</f>
        <v>0</v>
      </c>
      <c r="P3223" s="250">
        <f>'MMA Rev-Exp Region 10'!W$46</f>
        <v>0</v>
      </c>
      <c r="Q3223" s="250">
        <f>'MMA Rev-Exp Region 10'!X$46</f>
        <v>0</v>
      </c>
      <c r="R3223" s="250">
        <f>'MMA Rev-Exp Region 10'!Y$46</f>
        <v>0</v>
      </c>
      <c r="S3223" s="250">
        <f>'MMA Rev-Exp Region 10'!Z$46</f>
        <v>0</v>
      </c>
      <c r="T3223" s="250">
        <f>'MMA Rev-Exp Region 10'!AA$46</f>
        <v>0</v>
      </c>
      <c r="U3223" s="250">
        <f>'MMA Rev-Exp Region 10'!AB$46</f>
        <v>0</v>
      </c>
      <c r="V3223" s="250">
        <f>'MMA Rev-Exp Region 10'!AC$46</f>
        <v>0</v>
      </c>
      <c r="W3223" s="250">
        <f>'MMA Rev-Exp Region 10'!AD$46</f>
        <v>0</v>
      </c>
    </row>
    <row r="3224" spans="5:23" x14ac:dyDescent="0.3">
      <c r="E3224" s="243">
        <f>Jurat!I$1</f>
        <v>0</v>
      </c>
      <c r="F3224" s="244">
        <f>Jurat!D$33</f>
        <v>0</v>
      </c>
      <c r="G3224" s="219" t="s">
        <v>554</v>
      </c>
      <c r="H3224" s="244">
        <v>42643</v>
      </c>
      <c r="I3224" s="219" t="s">
        <v>495</v>
      </c>
      <c r="J3224" s="219" t="s">
        <v>626</v>
      </c>
      <c r="K3224" s="219" t="s">
        <v>558</v>
      </c>
      <c r="L3224" s="219" t="s">
        <v>560</v>
      </c>
      <c r="M3224" s="236">
        <v>6.3</v>
      </c>
      <c r="N3224" s="240" t="s">
        <v>220</v>
      </c>
      <c r="O3224" s="250">
        <f>'MMA Rev-Exp Region 10'!V$47</f>
        <v>0</v>
      </c>
      <c r="P3224" s="250">
        <f>'MMA Rev-Exp Region 10'!W$47</f>
        <v>0</v>
      </c>
      <c r="Q3224" s="250">
        <f>'MMA Rev-Exp Region 10'!X$47</f>
        <v>0</v>
      </c>
      <c r="R3224" s="250">
        <f>'MMA Rev-Exp Region 10'!Y$47</f>
        <v>0</v>
      </c>
      <c r="S3224" s="250">
        <f>'MMA Rev-Exp Region 10'!Z$47</f>
        <v>0</v>
      </c>
      <c r="T3224" s="250">
        <f>'MMA Rev-Exp Region 10'!AA$47</f>
        <v>0</v>
      </c>
      <c r="U3224" s="250">
        <f>'MMA Rev-Exp Region 10'!AB$47</f>
        <v>0</v>
      </c>
      <c r="V3224" s="250">
        <f>'MMA Rev-Exp Region 10'!AC$47</f>
        <v>0</v>
      </c>
      <c r="W3224" s="250">
        <f>'MMA Rev-Exp Region 10'!AD$47</f>
        <v>0</v>
      </c>
    </row>
    <row r="3225" spans="5:23" x14ac:dyDescent="0.3">
      <c r="E3225" s="243">
        <f>Jurat!I$1</f>
        <v>0</v>
      </c>
      <c r="F3225" s="244">
        <f>Jurat!D$33</f>
        <v>0</v>
      </c>
      <c r="G3225" s="219" t="s">
        <v>554</v>
      </c>
      <c r="H3225" s="244">
        <v>42643</v>
      </c>
      <c r="I3225" s="219" t="s">
        <v>495</v>
      </c>
      <c r="J3225" s="219" t="s">
        <v>626</v>
      </c>
      <c r="K3225" s="219" t="s">
        <v>558</v>
      </c>
      <c r="L3225" s="219" t="s">
        <v>560</v>
      </c>
      <c r="M3225" s="236" t="s">
        <v>94</v>
      </c>
      <c r="N3225" s="240" t="s">
        <v>570</v>
      </c>
      <c r="O3225" s="250">
        <f>'MMA Rev-Exp Region 10'!V$48</f>
        <v>0</v>
      </c>
      <c r="P3225" s="250">
        <f>'MMA Rev-Exp Region 10'!W$48</f>
        <v>0</v>
      </c>
      <c r="Q3225" s="250">
        <f>'MMA Rev-Exp Region 10'!X$48</f>
        <v>0</v>
      </c>
      <c r="R3225" s="250">
        <f>'MMA Rev-Exp Region 10'!Y$48</f>
        <v>0</v>
      </c>
      <c r="S3225" s="250">
        <f>'MMA Rev-Exp Region 10'!Z$48</f>
        <v>0</v>
      </c>
      <c r="T3225" s="250">
        <f>'MMA Rev-Exp Region 10'!AA$48</f>
        <v>0</v>
      </c>
      <c r="U3225" s="250">
        <f>'MMA Rev-Exp Region 10'!AB$48</f>
        <v>0</v>
      </c>
      <c r="V3225" s="250">
        <f>'MMA Rev-Exp Region 10'!AC$48</f>
        <v>0</v>
      </c>
      <c r="W3225" s="250">
        <f>'MMA Rev-Exp Region 10'!AD$48</f>
        <v>0</v>
      </c>
    </row>
    <row r="3226" spans="5:23" x14ac:dyDescent="0.3">
      <c r="E3226" s="243">
        <f>Jurat!I$1</f>
        <v>0</v>
      </c>
      <c r="F3226" s="244">
        <f>Jurat!D$33</f>
        <v>0</v>
      </c>
      <c r="G3226" s="219" t="s">
        <v>554</v>
      </c>
      <c r="H3226" s="244">
        <v>42643</v>
      </c>
      <c r="I3226" s="219" t="s">
        <v>495</v>
      </c>
      <c r="J3226" s="219" t="s">
        <v>626</v>
      </c>
      <c r="K3226" s="219" t="s">
        <v>558</v>
      </c>
      <c r="L3226" s="219" t="s">
        <v>561</v>
      </c>
      <c r="M3226" s="236">
        <v>7.1</v>
      </c>
      <c r="N3226" s="240" t="s">
        <v>22</v>
      </c>
      <c r="O3226" s="250">
        <f>'MMA Rev-Exp Region 10'!V$50</f>
        <v>0</v>
      </c>
      <c r="P3226" s="250">
        <f>'MMA Rev-Exp Region 10'!W$50</f>
        <v>0</v>
      </c>
      <c r="Q3226" s="250">
        <f>'MMA Rev-Exp Region 10'!X$50</f>
        <v>0</v>
      </c>
      <c r="R3226" s="250">
        <f>'MMA Rev-Exp Region 10'!Y$50</f>
        <v>0</v>
      </c>
      <c r="S3226" s="250">
        <f>'MMA Rev-Exp Region 10'!Z$50</f>
        <v>0</v>
      </c>
      <c r="T3226" s="250">
        <f>'MMA Rev-Exp Region 10'!AA$50</f>
        <v>0</v>
      </c>
      <c r="U3226" s="250">
        <f>'MMA Rev-Exp Region 10'!AB$50</f>
        <v>0</v>
      </c>
      <c r="V3226" s="250">
        <f>'MMA Rev-Exp Region 10'!AC$50</f>
        <v>0</v>
      </c>
      <c r="W3226" s="250">
        <f>'MMA Rev-Exp Region 10'!AD$50</f>
        <v>0</v>
      </c>
    </row>
    <row r="3227" spans="5:23" x14ac:dyDescent="0.3">
      <c r="E3227" s="243">
        <f>Jurat!I$1</f>
        <v>0</v>
      </c>
      <c r="F3227" s="244">
        <f>Jurat!D$33</f>
        <v>0</v>
      </c>
      <c r="G3227" s="219" t="s">
        <v>554</v>
      </c>
      <c r="H3227" s="244">
        <v>42643</v>
      </c>
      <c r="I3227" s="219" t="s">
        <v>495</v>
      </c>
      <c r="J3227" s="219" t="s">
        <v>626</v>
      </c>
      <c r="K3227" s="219" t="s">
        <v>558</v>
      </c>
      <c r="L3227" s="219" t="s">
        <v>561</v>
      </c>
      <c r="M3227" s="236">
        <v>7.2</v>
      </c>
      <c r="N3227" s="240" t="s">
        <v>23</v>
      </c>
      <c r="O3227" s="250">
        <f>'MMA Rev-Exp Region 10'!V$51</f>
        <v>0</v>
      </c>
      <c r="P3227" s="250">
        <f>'MMA Rev-Exp Region 10'!W$51</f>
        <v>0</v>
      </c>
      <c r="Q3227" s="250">
        <f>'MMA Rev-Exp Region 10'!X$51</f>
        <v>0</v>
      </c>
      <c r="R3227" s="250">
        <f>'MMA Rev-Exp Region 10'!Y$51</f>
        <v>0</v>
      </c>
      <c r="S3227" s="250">
        <f>'MMA Rev-Exp Region 10'!Z$51</f>
        <v>0</v>
      </c>
      <c r="T3227" s="250">
        <f>'MMA Rev-Exp Region 10'!AA$51</f>
        <v>0</v>
      </c>
      <c r="U3227" s="250">
        <f>'MMA Rev-Exp Region 10'!AB$51</f>
        <v>0</v>
      </c>
      <c r="V3227" s="250">
        <f>'MMA Rev-Exp Region 10'!AC$51</f>
        <v>0</v>
      </c>
      <c r="W3227" s="250">
        <f>'MMA Rev-Exp Region 10'!AD$51</f>
        <v>0</v>
      </c>
    </row>
    <row r="3228" spans="5:23" x14ac:dyDescent="0.3">
      <c r="E3228" s="243">
        <f>Jurat!I$1</f>
        <v>0</v>
      </c>
      <c r="F3228" s="244">
        <f>Jurat!D$33</f>
        <v>0</v>
      </c>
      <c r="G3228" s="219" t="s">
        <v>554</v>
      </c>
      <c r="H3228" s="244">
        <v>42643</v>
      </c>
      <c r="I3228" s="219" t="s">
        <v>495</v>
      </c>
      <c r="J3228" s="219" t="s">
        <v>626</v>
      </c>
      <c r="K3228" s="219" t="s">
        <v>558</v>
      </c>
      <c r="L3228" s="219" t="s">
        <v>561</v>
      </c>
      <c r="M3228" s="236">
        <v>7.3</v>
      </c>
      <c r="N3228" s="240" t="s">
        <v>171</v>
      </c>
      <c r="O3228" s="250">
        <f>'MMA Rev-Exp Region 10'!V$52</f>
        <v>0</v>
      </c>
      <c r="P3228" s="250">
        <f>'MMA Rev-Exp Region 10'!W$52</f>
        <v>0</v>
      </c>
      <c r="Q3228" s="250">
        <f>'MMA Rev-Exp Region 10'!X$52</f>
        <v>0</v>
      </c>
      <c r="R3228" s="250">
        <f>'MMA Rev-Exp Region 10'!Y$52</f>
        <v>0</v>
      </c>
      <c r="S3228" s="250">
        <f>'MMA Rev-Exp Region 10'!Z$52</f>
        <v>0</v>
      </c>
      <c r="T3228" s="250">
        <f>'MMA Rev-Exp Region 10'!AA$52</f>
        <v>0</v>
      </c>
      <c r="U3228" s="250">
        <f>'MMA Rev-Exp Region 10'!AB$52</f>
        <v>0</v>
      </c>
      <c r="V3228" s="250">
        <f>'MMA Rev-Exp Region 10'!AC$52</f>
        <v>0</v>
      </c>
      <c r="W3228" s="250">
        <f>'MMA Rev-Exp Region 10'!AD$52</f>
        <v>0</v>
      </c>
    </row>
    <row r="3229" spans="5:23" x14ac:dyDescent="0.3">
      <c r="E3229" s="243">
        <f>Jurat!I$1</f>
        <v>0</v>
      </c>
      <c r="F3229" s="244">
        <f>Jurat!D$33</f>
        <v>0</v>
      </c>
      <c r="G3229" s="219" t="s">
        <v>554</v>
      </c>
      <c r="H3229" s="244">
        <v>42643</v>
      </c>
      <c r="I3229" s="219" t="s">
        <v>495</v>
      </c>
      <c r="J3229" s="219" t="s">
        <v>626</v>
      </c>
      <c r="K3229" s="219" t="s">
        <v>558</v>
      </c>
      <c r="L3229" s="219" t="s">
        <v>561</v>
      </c>
      <c r="M3229" s="236" t="s">
        <v>98</v>
      </c>
      <c r="N3229" s="240" t="s">
        <v>571</v>
      </c>
      <c r="O3229" s="250">
        <f>'MMA Rev-Exp Region 10'!V$53</f>
        <v>0</v>
      </c>
      <c r="P3229" s="250">
        <f>'MMA Rev-Exp Region 10'!W$53</f>
        <v>0</v>
      </c>
      <c r="Q3229" s="250">
        <f>'MMA Rev-Exp Region 10'!X$53</f>
        <v>0</v>
      </c>
      <c r="R3229" s="250">
        <f>'MMA Rev-Exp Region 10'!Y$53</f>
        <v>0</v>
      </c>
      <c r="S3229" s="250">
        <f>'MMA Rev-Exp Region 10'!Z$53</f>
        <v>0</v>
      </c>
      <c r="T3229" s="250">
        <f>'MMA Rev-Exp Region 10'!AA$53</f>
        <v>0</v>
      </c>
      <c r="U3229" s="250">
        <f>'MMA Rev-Exp Region 10'!AB$53</f>
        <v>0</v>
      </c>
      <c r="V3229" s="250">
        <f>'MMA Rev-Exp Region 10'!AC$53</f>
        <v>0</v>
      </c>
      <c r="W3229" s="250">
        <f>'MMA Rev-Exp Region 10'!AD$53</f>
        <v>0</v>
      </c>
    </row>
    <row r="3230" spans="5:23" x14ac:dyDescent="0.3">
      <c r="E3230" s="243">
        <f>Jurat!I$1</f>
        <v>0</v>
      </c>
      <c r="F3230" s="244">
        <f>Jurat!D$33</f>
        <v>0</v>
      </c>
      <c r="G3230" s="219" t="s">
        <v>554</v>
      </c>
      <c r="H3230" s="244">
        <v>42643</v>
      </c>
      <c r="I3230" s="219" t="s">
        <v>495</v>
      </c>
      <c r="J3230" s="219" t="s">
        <v>626</v>
      </c>
      <c r="K3230" s="219" t="s">
        <v>558</v>
      </c>
      <c r="L3230" s="219" t="s">
        <v>562</v>
      </c>
      <c r="M3230" s="236">
        <v>8.1</v>
      </c>
      <c r="N3230" s="229" t="s">
        <v>24</v>
      </c>
      <c r="O3230" s="250">
        <f>'MMA Rev-Exp Region 10'!V$55</f>
        <v>0</v>
      </c>
      <c r="P3230" s="250">
        <f>'MMA Rev-Exp Region 10'!W$55</f>
        <v>0</v>
      </c>
      <c r="Q3230" s="250">
        <f>'MMA Rev-Exp Region 10'!X$55</f>
        <v>0</v>
      </c>
      <c r="R3230" s="250">
        <f>'MMA Rev-Exp Region 10'!Y$55</f>
        <v>0</v>
      </c>
      <c r="S3230" s="250">
        <f>'MMA Rev-Exp Region 10'!Z$55</f>
        <v>0</v>
      </c>
      <c r="T3230" s="250">
        <f>'MMA Rev-Exp Region 10'!AA$55</f>
        <v>0</v>
      </c>
      <c r="U3230" s="250">
        <f>'MMA Rev-Exp Region 10'!AB$55</f>
        <v>0</v>
      </c>
      <c r="V3230" s="250">
        <f>'MMA Rev-Exp Region 10'!AC$55</f>
        <v>0</v>
      </c>
      <c r="W3230" s="250">
        <f>'MMA Rev-Exp Region 10'!AD$55</f>
        <v>0</v>
      </c>
    </row>
    <row r="3231" spans="5:23" x14ac:dyDescent="0.3">
      <c r="E3231" s="243">
        <f>Jurat!I$1</f>
        <v>0</v>
      </c>
      <c r="F3231" s="244">
        <f>Jurat!D$33</f>
        <v>0</v>
      </c>
      <c r="G3231" s="219" t="s">
        <v>554</v>
      </c>
      <c r="H3231" s="244">
        <v>42643</v>
      </c>
      <c r="I3231" s="219" t="s">
        <v>495</v>
      </c>
      <c r="J3231" s="219" t="s">
        <v>626</v>
      </c>
      <c r="K3231" s="219" t="s">
        <v>558</v>
      </c>
      <c r="L3231" s="219" t="s">
        <v>562</v>
      </c>
      <c r="M3231" s="236" t="s">
        <v>124</v>
      </c>
      <c r="N3231" s="229" t="s">
        <v>557</v>
      </c>
      <c r="O3231" s="250">
        <f>'MMA Rev-Exp Region 10'!V$56</f>
        <v>0</v>
      </c>
      <c r="P3231" s="250">
        <f>'MMA Rev-Exp Region 10'!W$56</f>
        <v>0</v>
      </c>
      <c r="Q3231" s="250">
        <f>'MMA Rev-Exp Region 10'!X$56</f>
        <v>0</v>
      </c>
      <c r="R3231" s="250">
        <f>'MMA Rev-Exp Region 10'!Y$56</f>
        <v>0</v>
      </c>
      <c r="S3231" s="250">
        <f>'MMA Rev-Exp Region 10'!Z$56</f>
        <v>0</v>
      </c>
      <c r="T3231" s="250">
        <f>'MMA Rev-Exp Region 10'!AA$56</f>
        <v>0</v>
      </c>
      <c r="U3231" s="250">
        <f>'MMA Rev-Exp Region 10'!AB$56</f>
        <v>0</v>
      </c>
      <c r="V3231" s="250">
        <f>'MMA Rev-Exp Region 10'!AC$56</f>
        <v>0</v>
      </c>
      <c r="W3231" s="250">
        <f>'MMA Rev-Exp Region 10'!AD$56</f>
        <v>0</v>
      </c>
    </row>
    <row r="3232" spans="5:23" x14ac:dyDescent="0.3">
      <c r="E3232" s="243">
        <f>Jurat!I$1</f>
        <v>0</v>
      </c>
      <c r="F3232" s="244">
        <f>Jurat!D$33</f>
        <v>0</v>
      </c>
      <c r="G3232" s="219" t="s">
        <v>554</v>
      </c>
      <c r="H3232" s="244">
        <v>42643</v>
      </c>
      <c r="I3232" s="219" t="s">
        <v>495</v>
      </c>
      <c r="J3232" s="219" t="s">
        <v>626</v>
      </c>
      <c r="K3232" s="219" t="s">
        <v>558</v>
      </c>
      <c r="L3232" s="219" t="s">
        <v>562</v>
      </c>
      <c r="M3232" s="236" t="s">
        <v>126</v>
      </c>
      <c r="N3232" s="229" t="s">
        <v>173</v>
      </c>
      <c r="O3232" s="250">
        <f>'MMA Rev-Exp Region 10'!V$57</f>
        <v>0</v>
      </c>
      <c r="P3232" s="250">
        <f>'MMA Rev-Exp Region 10'!W$57</f>
        <v>0</v>
      </c>
      <c r="Q3232" s="250">
        <f>'MMA Rev-Exp Region 10'!X$57</f>
        <v>0</v>
      </c>
      <c r="R3232" s="250">
        <f>'MMA Rev-Exp Region 10'!Y$57</f>
        <v>0</v>
      </c>
      <c r="S3232" s="250">
        <f>'MMA Rev-Exp Region 10'!Z$57</f>
        <v>0</v>
      </c>
      <c r="T3232" s="250">
        <f>'MMA Rev-Exp Region 10'!AA$57</f>
        <v>0</v>
      </c>
      <c r="U3232" s="250">
        <f>'MMA Rev-Exp Region 10'!AB$57</f>
        <v>0</v>
      </c>
      <c r="V3232" s="250">
        <f>'MMA Rev-Exp Region 10'!AC$57</f>
        <v>0</v>
      </c>
      <c r="W3232" s="250">
        <f>'MMA Rev-Exp Region 10'!AD$57</f>
        <v>0</v>
      </c>
    </row>
    <row r="3233" spans="5:23" x14ac:dyDescent="0.3">
      <c r="E3233" s="243">
        <f>Jurat!I$1</f>
        <v>0</v>
      </c>
      <c r="F3233" s="244">
        <f>Jurat!D$33</f>
        <v>0</v>
      </c>
      <c r="G3233" s="219" t="s">
        <v>554</v>
      </c>
      <c r="H3233" s="244">
        <v>42643</v>
      </c>
      <c r="I3233" s="219" t="s">
        <v>495</v>
      </c>
      <c r="J3233" s="219" t="s">
        <v>626</v>
      </c>
      <c r="K3233" s="219" t="s">
        <v>558</v>
      </c>
      <c r="L3233" s="219" t="s">
        <v>562</v>
      </c>
      <c r="M3233" s="236" t="s">
        <v>127</v>
      </c>
      <c r="N3233" s="229" t="s">
        <v>125</v>
      </c>
      <c r="O3233" s="250">
        <f>'MMA Rev-Exp Region 10'!V$58</f>
        <v>0</v>
      </c>
      <c r="P3233" s="250">
        <f>'MMA Rev-Exp Region 10'!W$58</f>
        <v>0</v>
      </c>
      <c r="Q3233" s="250">
        <f>'MMA Rev-Exp Region 10'!X$58</f>
        <v>0</v>
      </c>
      <c r="R3233" s="250">
        <f>'MMA Rev-Exp Region 10'!Y$58</f>
        <v>0</v>
      </c>
      <c r="S3233" s="250">
        <f>'MMA Rev-Exp Region 10'!Z$58</f>
        <v>0</v>
      </c>
      <c r="T3233" s="250">
        <f>'MMA Rev-Exp Region 10'!AA$58</f>
        <v>0</v>
      </c>
      <c r="U3233" s="250">
        <f>'MMA Rev-Exp Region 10'!AB$58</f>
        <v>0</v>
      </c>
      <c r="V3233" s="250">
        <f>'MMA Rev-Exp Region 10'!AC$58</f>
        <v>0</v>
      </c>
      <c r="W3233" s="250">
        <f>'MMA Rev-Exp Region 10'!AD$58</f>
        <v>0</v>
      </c>
    </row>
    <row r="3234" spans="5:23" x14ac:dyDescent="0.3">
      <c r="E3234" s="243">
        <f>Jurat!I$1</f>
        <v>0</v>
      </c>
      <c r="F3234" s="244">
        <f>Jurat!D$33</f>
        <v>0</v>
      </c>
      <c r="G3234" s="219" t="s">
        <v>554</v>
      </c>
      <c r="H3234" s="244">
        <v>42643</v>
      </c>
      <c r="I3234" s="219" t="s">
        <v>495</v>
      </c>
      <c r="J3234" s="219" t="s">
        <v>626</v>
      </c>
      <c r="K3234" s="219" t="s">
        <v>558</v>
      </c>
      <c r="L3234" s="219" t="s">
        <v>562</v>
      </c>
      <c r="M3234" s="236" t="s">
        <v>128</v>
      </c>
      <c r="N3234" s="240" t="s">
        <v>174</v>
      </c>
      <c r="O3234" s="250">
        <f>'MMA Rev-Exp Region 10'!V$59</f>
        <v>0</v>
      </c>
      <c r="P3234" s="250">
        <f>'MMA Rev-Exp Region 10'!W$59</f>
        <v>0</v>
      </c>
      <c r="Q3234" s="250">
        <f>'MMA Rev-Exp Region 10'!X$59</f>
        <v>0</v>
      </c>
      <c r="R3234" s="250">
        <f>'MMA Rev-Exp Region 10'!Y$59</f>
        <v>0</v>
      </c>
      <c r="S3234" s="250">
        <f>'MMA Rev-Exp Region 10'!Z$59</f>
        <v>0</v>
      </c>
      <c r="T3234" s="250">
        <f>'MMA Rev-Exp Region 10'!AA$59</f>
        <v>0</v>
      </c>
      <c r="U3234" s="250">
        <f>'MMA Rev-Exp Region 10'!AB$59</f>
        <v>0</v>
      </c>
      <c r="V3234" s="250">
        <f>'MMA Rev-Exp Region 10'!AC$59</f>
        <v>0</v>
      </c>
      <c r="W3234" s="250">
        <f>'MMA Rev-Exp Region 10'!AD$59</f>
        <v>0</v>
      </c>
    </row>
    <row r="3235" spans="5:23" x14ac:dyDescent="0.3">
      <c r="E3235" s="243">
        <f>Jurat!I$1</f>
        <v>0</v>
      </c>
      <c r="F3235" s="244">
        <f>Jurat!D$33</f>
        <v>0</v>
      </c>
      <c r="G3235" s="219" t="s">
        <v>554</v>
      </c>
      <c r="H3235" s="244">
        <v>42643</v>
      </c>
      <c r="I3235" s="219" t="s">
        <v>495</v>
      </c>
      <c r="J3235" s="219" t="s">
        <v>626</v>
      </c>
      <c r="K3235" s="219" t="s">
        <v>558</v>
      </c>
      <c r="L3235" s="219" t="s">
        <v>562</v>
      </c>
      <c r="M3235" s="236" t="s">
        <v>175</v>
      </c>
      <c r="N3235" s="240" t="s">
        <v>25</v>
      </c>
      <c r="O3235" s="250">
        <f>'MMA Rev-Exp Region 10'!V$60</f>
        <v>0</v>
      </c>
      <c r="P3235" s="250">
        <f>'MMA Rev-Exp Region 10'!W$60</f>
        <v>0</v>
      </c>
      <c r="Q3235" s="250">
        <f>'MMA Rev-Exp Region 10'!X$60</f>
        <v>0</v>
      </c>
      <c r="R3235" s="250">
        <f>'MMA Rev-Exp Region 10'!Y$60</f>
        <v>0</v>
      </c>
      <c r="S3235" s="250">
        <f>'MMA Rev-Exp Region 10'!Z$60</f>
        <v>0</v>
      </c>
      <c r="T3235" s="250">
        <f>'MMA Rev-Exp Region 10'!AA$60</f>
        <v>0</v>
      </c>
      <c r="U3235" s="250">
        <f>'MMA Rev-Exp Region 10'!AB$60</f>
        <v>0</v>
      </c>
      <c r="V3235" s="250">
        <f>'MMA Rev-Exp Region 10'!AC$60</f>
        <v>0</v>
      </c>
      <c r="W3235" s="250">
        <f>'MMA Rev-Exp Region 10'!AD$60</f>
        <v>0</v>
      </c>
    </row>
    <row r="3236" spans="5:23" x14ac:dyDescent="0.3">
      <c r="E3236" s="243">
        <f>Jurat!I$1</f>
        <v>0</v>
      </c>
      <c r="F3236" s="244">
        <f>Jurat!D$33</f>
        <v>0</v>
      </c>
      <c r="G3236" s="219" t="s">
        <v>554</v>
      </c>
      <c r="H3236" s="244">
        <v>42643</v>
      </c>
      <c r="I3236" s="219" t="s">
        <v>495</v>
      </c>
      <c r="J3236" s="219" t="s">
        <v>626</v>
      </c>
      <c r="K3236" s="219" t="s">
        <v>558</v>
      </c>
      <c r="L3236" s="219" t="s">
        <v>562</v>
      </c>
      <c r="M3236" s="236" t="s">
        <v>556</v>
      </c>
      <c r="N3236" s="240" t="s">
        <v>572</v>
      </c>
      <c r="O3236" s="250">
        <f>'MMA Rev-Exp Region 10'!V$61</f>
        <v>0</v>
      </c>
      <c r="P3236" s="250">
        <f>'MMA Rev-Exp Region 10'!W$61</f>
        <v>0</v>
      </c>
      <c r="Q3236" s="250">
        <f>'MMA Rev-Exp Region 10'!X$61</f>
        <v>0</v>
      </c>
      <c r="R3236" s="250">
        <f>'MMA Rev-Exp Region 10'!Y$61</f>
        <v>0</v>
      </c>
      <c r="S3236" s="250">
        <f>'MMA Rev-Exp Region 10'!Z$61</f>
        <v>0</v>
      </c>
      <c r="T3236" s="250">
        <f>'MMA Rev-Exp Region 10'!AA$61</f>
        <v>0</v>
      </c>
      <c r="U3236" s="250">
        <f>'MMA Rev-Exp Region 10'!AB$61</f>
        <v>0</v>
      </c>
      <c r="V3236" s="250">
        <f>'MMA Rev-Exp Region 10'!AC$61</f>
        <v>0</v>
      </c>
      <c r="W3236" s="250">
        <f>'MMA Rev-Exp Region 10'!AD$61</f>
        <v>0</v>
      </c>
    </row>
    <row r="3237" spans="5:23" ht="28.8" x14ac:dyDescent="0.3">
      <c r="E3237" s="243">
        <f>Jurat!I$1</f>
        <v>0</v>
      </c>
      <c r="F3237" s="244">
        <f>Jurat!D$33</f>
        <v>0</v>
      </c>
      <c r="G3237" s="219" t="s">
        <v>554</v>
      </c>
      <c r="H3237" s="244">
        <v>42643</v>
      </c>
      <c r="I3237" s="219" t="s">
        <v>495</v>
      </c>
      <c r="J3237" s="219" t="s">
        <v>626</v>
      </c>
      <c r="K3237" s="219" t="s">
        <v>558</v>
      </c>
      <c r="L3237" s="219" t="s">
        <v>563</v>
      </c>
      <c r="M3237" s="236">
        <v>9.1</v>
      </c>
      <c r="N3237" s="229" t="s">
        <v>221</v>
      </c>
      <c r="O3237" s="250">
        <f>'MMA Rev-Exp Region 10'!V$63</f>
        <v>0</v>
      </c>
      <c r="P3237" s="250">
        <f>'MMA Rev-Exp Region 10'!W$63</f>
        <v>0</v>
      </c>
      <c r="Q3237" s="250">
        <f>'MMA Rev-Exp Region 10'!X$63</f>
        <v>0</v>
      </c>
      <c r="R3237" s="250">
        <f>'MMA Rev-Exp Region 10'!Y$63</f>
        <v>0</v>
      </c>
      <c r="S3237" s="250">
        <f>'MMA Rev-Exp Region 10'!Z$63</f>
        <v>0</v>
      </c>
      <c r="T3237" s="250">
        <f>'MMA Rev-Exp Region 10'!AA$63</f>
        <v>0</v>
      </c>
      <c r="U3237" s="250">
        <f>'MMA Rev-Exp Region 10'!AB$63</f>
        <v>0</v>
      </c>
      <c r="V3237" s="250">
        <f>'MMA Rev-Exp Region 10'!AC$63</f>
        <v>0</v>
      </c>
      <c r="W3237" s="250">
        <f>'MMA Rev-Exp Region 10'!AD$63</f>
        <v>0</v>
      </c>
    </row>
    <row r="3238" spans="5:23" x14ac:dyDescent="0.3">
      <c r="E3238" s="243">
        <f>Jurat!I$1</f>
        <v>0</v>
      </c>
      <c r="F3238" s="244">
        <f>Jurat!D$33</f>
        <v>0</v>
      </c>
      <c r="G3238" s="219" t="s">
        <v>554</v>
      </c>
      <c r="H3238" s="244">
        <v>42643</v>
      </c>
      <c r="I3238" s="219" t="s">
        <v>495</v>
      </c>
      <c r="J3238" s="219" t="s">
        <v>626</v>
      </c>
      <c r="K3238" s="219" t="s">
        <v>558</v>
      </c>
      <c r="L3238" s="219" t="s">
        <v>563</v>
      </c>
      <c r="M3238" s="236" t="s">
        <v>118</v>
      </c>
      <c r="N3238" s="229" t="s">
        <v>222</v>
      </c>
      <c r="O3238" s="250">
        <f>'MMA Rev-Exp Region 10'!V$64</f>
        <v>0</v>
      </c>
      <c r="P3238" s="250">
        <f>'MMA Rev-Exp Region 10'!W$64</f>
        <v>0</v>
      </c>
      <c r="Q3238" s="250">
        <f>'MMA Rev-Exp Region 10'!X$64</f>
        <v>0</v>
      </c>
      <c r="R3238" s="250">
        <f>'MMA Rev-Exp Region 10'!Y$64</f>
        <v>0</v>
      </c>
      <c r="S3238" s="250">
        <f>'MMA Rev-Exp Region 10'!Z$64</f>
        <v>0</v>
      </c>
      <c r="T3238" s="250">
        <f>'MMA Rev-Exp Region 10'!AA$64</f>
        <v>0</v>
      </c>
      <c r="U3238" s="250">
        <f>'MMA Rev-Exp Region 10'!AB$64</f>
        <v>0</v>
      </c>
      <c r="V3238" s="250">
        <f>'MMA Rev-Exp Region 10'!AC$64</f>
        <v>0</v>
      </c>
      <c r="W3238" s="250">
        <f>'MMA Rev-Exp Region 10'!AD$64</f>
        <v>0</v>
      </c>
    </row>
    <row r="3239" spans="5:23" x14ac:dyDescent="0.3">
      <c r="E3239" s="243">
        <f>Jurat!I$1</f>
        <v>0</v>
      </c>
      <c r="F3239" s="244">
        <f>Jurat!D$33</f>
        <v>0</v>
      </c>
      <c r="G3239" s="219" t="s">
        <v>554</v>
      </c>
      <c r="H3239" s="244">
        <v>42643</v>
      </c>
      <c r="I3239" s="219" t="s">
        <v>495</v>
      </c>
      <c r="J3239" s="219" t="s">
        <v>626</v>
      </c>
      <c r="K3239" s="219" t="s">
        <v>558</v>
      </c>
      <c r="L3239" s="219" t="s">
        <v>563</v>
      </c>
      <c r="M3239" s="236" t="s">
        <v>119</v>
      </c>
      <c r="N3239" s="229" t="s">
        <v>223</v>
      </c>
      <c r="O3239" s="250">
        <f>'MMA Rev-Exp Region 10'!V$65</f>
        <v>0</v>
      </c>
      <c r="P3239" s="250">
        <f>'MMA Rev-Exp Region 10'!W$65</f>
        <v>0</v>
      </c>
      <c r="Q3239" s="250">
        <f>'MMA Rev-Exp Region 10'!X$65</f>
        <v>0</v>
      </c>
      <c r="R3239" s="250">
        <f>'MMA Rev-Exp Region 10'!Y$65</f>
        <v>0</v>
      </c>
      <c r="S3239" s="250">
        <f>'MMA Rev-Exp Region 10'!Z$65</f>
        <v>0</v>
      </c>
      <c r="T3239" s="250">
        <f>'MMA Rev-Exp Region 10'!AA$65</f>
        <v>0</v>
      </c>
      <c r="U3239" s="250">
        <f>'MMA Rev-Exp Region 10'!AB$65</f>
        <v>0</v>
      </c>
      <c r="V3239" s="250">
        <f>'MMA Rev-Exp Region 10'!AC$65</f>
        <v>0</v>
      </c>
      <c r="W3239" s="250">
        <f>'MMA Rev-Exp Region 10'!AD$65</f>
        <v>0</v>
      </c>
    </row>
    <row r="3240" spans="5:23" x14ac:dyDescent="0.3">
      <c r="E3240" s="243">
        <f>Jurat!I$1</f>
        <v>0</v>
      </c>
      <c r="F3240" s="244">
        <f>Jurat!D$33</f>
        <v>0</v>
      </c>
      <c r="G3240" s="219" t="s">
        <v>554</v>
      </c>
      <c r="H3240" s="244">
        <v>42643</v>
      </c>
      <c r="I3240" s="219" t="s">
        <v>495</v>
      </c>
      <c r="J3240" s="219" t="s">
        <v>626</v>
      </c>
      <c r="K3240" s="219" t="s">
        <v>558</v>
      </c>
      <c r="L3240" s="219" t="s">
        <v>563</v>
      </c>
      <c r="M3240" s="236" t="s">
        <v>120</v>
      </c>
      <c r="N3240" s="229" t="s">
        <v>176</v>
      </c>
      <c r="O3240" s="250">
        <f>'MMA Rev-Exp Region 10'!V$66</f>
        <v>0</v>
      </c>
      <c r="P3240" s="250">
        <f>'MMA Rev-Exp Region 10'!W$66</f>
        <v>0</v>
      </c>
      <c r="Q3240" s="250">
        <f>'MMA Rev-Exp Region 10'!X$66</f>
        <v>0</v>
      </c>
      <c r="R3240" s="250">
        <f>'MMA Rev-Exp Region 10'!Y$66</f>
        <v>0</v>
      </c>
      <c r="S3240" s="250">
        <f>'MMA Rev-Exp Region 10'!Z$66</f>
        <v>0</v>
      </c>
      <c r="T3240" s="250">
        <f>'MMA Rev-Exp Region 10'!AA$66</f>
        <v>0</v>
      </c>
      <c r="U3240" s="250">
        <f>'MMA Rev-Exp Region 10'!AB$66</f>
        <v>0</v>
      </c>
      <c r="V3240" s="250">
        <f>'MMA Rev-Exp Region 10'!AC$66</f>
        <v>0</v>
      </c>
      <c r="W3240" s="250">
        <f>'MMA Rev-Exp Region 10'!AD$66</f>
        <v>0</v>
      </c>
    </row>
    <row r="3241" spans="5:23" x14ac:dyDescent="0.3">
      <c r="E3241" s="243">
        <f>Jurat!I$1</f>
        <v>0</v>
      </c>
      <c r="F3241" s="244">
        <f>Jurat!D$33</f>
        <v>0</v>
      </c>
      <c r="G3241" s="219" t="s">
        <v>554</v>
      </c>
      <c r="H3241" s="244">
        <v>42643</v>
      </c>
      <c r="I3241" s="219" t="s">
        <v>495</v>
      </c>
      <c r="J3241" s="219" t="s">
        <v>626</v>
      </c>
      <c r="K3241" s="219" t="s">
        <v>558</v>
      </c>
      <c r="L3241" s="219" t="s">
        <v>563</v>
      </c>
      <c r="M3241" s="236" t="s">
        <v>121</v>
      </c>
      <c r="N3241" s="229" t="s">
        <v>146</v>
      </c>
      <c r="O3241" s="250">
        <f>'MMA Rev-Exp Region 10'!V$67</f>
        <v>0</v>
      </c>
      <c r="P3241" s="250">
        <f>'MMA Rev-Exp Region 10'!W$67</f>
        <v>0</v>
      </c>
      <c r="Q3241" s="250">
        <f>'MMA Rev-Exp Region 10'!X$67</f>
        <v>0</v>
      </c>
      <c r="R3241" s="250">
        <f>'MMA Rev-Exp Region 10'!Y$67</f>
        <v>0</v>
      </c>
      <c r="S3241" s="250">
        <f>'MMA Rev-Exp Region 10'!Z$67</f>
        <v>0</v>
      </c>
      <c r="T3241" s="250">
        <f>'MMA Rev-Exp Region 10'!AA$67</f>
        <v>0</v>
      </c>
      <c r="U3241" s="250">
        <f>'MMA Rev-Exp Region 10'!AB$67</f>
        <v>0</v>
      </c>
      <c r="V3241" s="250">
        <f>'MMA Rev-Exp Region 10'!AC$67</f>
        <v>0</v>
      </c>
      <c r="W3241" s="250">
        <f>'MMA Rev-Exp Region 10'!AD$67</f>
        <v>0</v>
      </c>
    </row>
    <row r="3242" spans="5:23" x14ac:dyDescent="0.3">
      <c r="E3242" s="243">
        <f>Jurat!I$1</f>
        <v>0</v>
      </c>
      <c r="F3242" s="244">
        <f>Jurat!D$33</f>
        <v>0</v>
      </c>
      <c r="G3242" s="219" t="s">
        <v>554</v>
      </c>
      <c r="H3242" s="244">
        <v>42643</v>
      </c>
      <c r="I3242" s="219" t="s">
        <v>495</v>
      </c>
      <c r="J3242" s="219" t="s">
        <v>626</v>
      </c>
      <c r="K3242" s="219" t="s">
        <v>558</v>
      </c>
      <c r="L3242" s="219" t="s">
        <v>563</v>
      </c>
      <c r="M3242" s="236" t="s">
        <v>122</v>
      </c>
      <c r="N3242" s="229" t="s">
        <v>178</v>
      </c>
      <c r="O3242" s="250">
        <f>'MMA Rev-Exp Region 10'!V$68</f>
        <v>0</v>
      </c>
      <c r="P3242" s="250">
        <f>'MMA Rev-Exp Region 10'!W$68</f>
        <v>0</v>
      </c>
      <c r="Q3242" s="250">
        <f>'MMA Rev-Exp Region 10'!X$68</f>
        <v>0</v>
      </c>
      <c r="R3242" s="250">
        <f>'MMA Rev-Exp Region 10'!Y$68</f>
        <v>0</v>
      </c>
      <c r="S3242" s="250">
        <f>'MMA Rev-Exp Region 10'!Z$68</f>
        <v>0</v>
      </c>
      <c r="T3242" s="250">
        <f>'MMA Rev-Exp Region 10'!AA$68</f>
        <v>0</v>
      </c>
      <c r="U3242" s="250">
        <f>'MMA Rev-Exp Region 10'!AB$68</f>
        <v>0</v>
      </c>
      <c r="V3242" s="250">
        <f>'MMA Rev-Exp Region 10'!AC$68</f>
        <v>0</v>
      </c>
      <c r="W3242" s="250">
        <f>'MMA Rev-Exp Region 10'!AD$68</f>
        <v>0</v>
      </c>
    </row>
    <row r="3243" spans="5:23" x14ac:dyDescent="0.3">
      <c r="E3243" s="243">
        <f>Jurat!I$1</f>
        <v>0</v>
      </c>
      <c r="F3243" s="244">
        <f>Jurat!D$33</f>
        <v>0</v>
      </c>
      <c r="G3243" s="219" t="s">
        <v>554</v>
      </c>
      <c r="H3243" s="244">
        <v>42643</v>
      </c>
      <c r="I3243" s="219" t="s">
        <v>495</v>
      </c>
      <c r="J3243" s="219" t="s">
        <v>626</v>
      </c>
      <c r="K3243" s="219" t="s">
        <v>558</v>
      </c>
      <c r="L3243" s="219" t="s">
        <v>563</v>
      </c>
      <c r="M3243" s="236" t="s">
        <v>123</v>
      </c>
      <c r="N3243" s="229" t="s">
        <v>585</v>
      </c>
      <c r="O3243" s="250">
        <f>'MMA Rev-Exp Region 10'!V$69</f>
        <v>0</v>
      </c>
      <c r="P3243" s="250">
        <f>'MMA Rev-Exp Region 10'!W$69</f>
        <v>0</v>
      </c>
      <c r="Q3243" s="250">
        <f>'MMA Rev-Exp Region 10'!X$69</f>
        <v>0</v>
      </c>
      <c r="R3243" s="250">
        <f>'MMA Rev-Exp Region 10'!Y$69</f>
        <v>0</v>
      </c>
      <c r="S3243" s="250">
        <f>'MMA Rev-Exp Region 10'!Z$69</f>
        <v>0</v>
      </c>
      <c r="T3243" s="250">
        <f>'MMA Rev-Exp Region 10'!AA$69</f>
        <v>0</v>
      </c>
      <c r="U3243" s="250">
        <f>'MMA Rev-Exp Region 10'!AB$69</f>
        <v>0</v>
      </c>
      <c r="V3243" s="250">
        <f>'MMA Rev-Exp Region 10'!AC$69</f>
        <v>0</v>
      </c>
      <c r="W3243" s="250">
        <f>'MMA Rev-Exp Region 10'!AD$69</f>
        <v>0</v>
      </c>
    </row>
    <row r="3244" spans="5:23" x14ac:dyDescent="0.3">
      <c r="E3244" s="243">
        <f>Jurat!I$1</f>
        <v>0</v>
      </c>
      <c r="F3244" s="244">
        <f>Jurat!D$33</f>
        <v>0</v>
      </c>
      <c r="G3244" s="219" t="s">
        <v>554</v>
      </c>
      <c r="H3244" s="244">
        <v>42643</v>
      </c>
      <c r="I3244" s="219" t="s">
        <v>495</v>
      </c>
      <c r="J3244" s="219" t="s">
        <v>626</v>
      </c>
      <c r="K3244" s="219" t="s">
        <v>558</v>
      </c>
      <c r="L3244" s="219" t="s">
        <v>6</v>
      </c>
      <c r="M3244" s="236" t="s">
        <v>129</v>
      </c>
      <c r="N3244" s="229" t="s">
        <v>224</v>
      </c>
      <c r="O3244" s="250">
        <f>'MMA Rev-Exp Region 10'!V$71</f>
        <v>0</v>
      </c>
      <c r="P3244" s="250">
        <f>'MMA Rev-Exp Region 10'!W$71</f>
        <v>0</v>
      </c>
      <c r="Q3244" s="250">
        <f>'MMA Rev-Exp Region 10'!X$71</f>
        <v>0</v>
      </c>
      <c r="R3244" s="250">
        <f>'MMA Rev-Exp Region 10'!Y$71</f>
        <v>0</v>
      </c>
      <c r="S3244" s="250">
        <f>'MMA Rev-Exp Region 10'!Z$71</f>
        <v>0</v>
      </c>
      <c r="T3244" s="250">
        <f>'MMA Rev-Exp Region 10'!AA$71</f>
        <v>0</v>
      </c>
      <c r="U3244" s="250">
        <f>'MMA Rev-Exp Region 10'!AB$71</f>
        <v>0</v>
      </c>
      <c r="V3244" s="250">
        <f>'MMA Rev-Exp Region 10'!AC$71</f>
        <v>0</v>
      </c>
      <c r="W3244" s="250">
        <f>'MMA Rev-Exp Region 10'!AD$71</f>
        <v>0</v>
      </c>
    </row>
    <row r="3245" spans="5:23" x14ac:dyDescent="0.3">
      <c r="E3245" s="243">
        <f>Jurat!I$1</f>
        <v>0</v>
      </c>
      <c r="F3245" s="244">
        <f>Jurat!D$33</f>
        <v>0</v>
      </c>
      <c r="G3245" s="219" t="s">
        <v>554</v>
      </c>
      <c r="H3245" s="244">
        <v>42643</v>
      </c>
      <c r="I3245" s="219" t="s">
        <v>495</v>
      </c>
      <c r="J3245" s="219" t="s">
        <v>626</v>
      </c>
      <c r="K3245" s="219" t="s">
        <v>558</v>
      </c>
      <c r="L3245" s="219" t="s">
        <v>6</v>
      </c>
      <c r="M3245" s="236" t="s">
        <v>50</v>
      </c>
      <c r="N3245" s="229" t="s">
        <v>179</v>
      </c>
      <c r="O3245" s="250">
        <f>'MMA Rev-Exp Region 10'!V$72</f>
        <v>0</v>
      </c>
      <c r="P3245" s="250">
        <f>'MMA Rev-Exp Region 10'!W$72</f>
        <v>0</v>
      </c>
      <c r="Q3245" s="250">
        <f>'MMA Rev-Exp Region 10'!X$72</f>
        <v>0</v>
      </c>
      <c r="R3245" s="250">
        <f>'MMA Rev-Exp Region 10'!Y$72</f>
        <v>0</v>
      </c>
      <c r="S3245" s="250">
        <f>'MMA Rev-Exp Region 10'!Z$72</f>
        <v>0</v>
      </c>
      <c r="T3245" s="250">
        <f>'MMA Rev-Exp Region 10'!AA$72</f>
        <v>0</v>
      </c>
      <c r="U3245" s="250">
        <f>'MMA Rev-Exp Region 10'!AB$72</f>
        <v>0</v>
      </c>
      <c r="V3245" s="250">
        <f>'MMA Rev-Exp Region 10'!AC$72</f>
        <v>0</v>
      </c>
      <c r="W3245" s="250">
        <f>'MMA Rev-Exp Region 10'!AD$72</f>
        <v>0</v>
      </c>
    </row>
    <row r="3246" spans="5:23" x14ac:dyDescent="0.3">
      <c r="E3246" s="243">
        <f>Jurat!I$1</f>
        <v>0</v>
      </c>
      <c r="F3246" s="244">
        <f>Jurat!D$33</f>
        <v>0</v>
      </c>
      <c r="G3246" s="219" t="s">
        <v>554</v>
      </c>
      <c r="H3246" s="244">
        <v>42643</v>
      </c>
      <c r="I3246" s="219" t="s">
        <v>495</v>
      </c>
      <c r="J3246" s="219" t="s">
        <v>626</v>
      </c>
      <c r="K3246" s="219" t="s">
        <v>558</v>
      </c>
      <c r="L3246" s="219" t="s">
        <v>6</v>
      </c>
      <c r="M3246" s="236" t="s">
        <v>51</v>
      </c>
      <c r="N3246" s="229" t="s">
        <v>180</v>
      </c>
      <c r="O3246" s="250">
        <f>'MMA Rev-Exp Region 10'!V$73</f>
        <v>0</v>
      </c>
      <c r="P3246" s="250">
        <f>'MMA Rev-Exp Region 10'!W$73</f>
        <v>0</v>
      </c>
      <c r="Q3246" s="250">
        <f>'MMA Rev-Exp Region 10'!X$73</f>
        <v>0</v>
      </c>
      <c r="R3246" s="250">
        <f>'MMA Rev-Exp Region 10'!Y$73</f>
        <v>0</v>
      </c>
      <c r="S3246" s="250">
        <f>'MMA Rev-Exp Region 10'!Z$73</f>
        <v>0</v>
      </c>
      <c r="T3246" s="250">
        <f>'MMA Rev-Exp Region 10'!AA$73</f>
        <v>0</v>
      </c>
      <c r="U3246" s="250">
        <f>'MMA Rev-Exp Region 10'!AB$73</f>
        <v>0</v>
      </c>
      <c r="V3246" s="250">
        <f>'MMA Rev-Exp Region 10'!AC$73</f>
        <v>0</v>
      </c>
      <c r="W3246" s="250">
        <f>'MMA Rev-Exp Region 10'!AD$73</f>
        <v>0</v>
      </c>
    </row>
    <row r="3247" spans="5:23" x14ac:dyDescent="0.3">
      <c r="E3247" s="243">
        <f>Jurat!I$1</f>
        <v>0</v>
      </c>
      <c r="F3247" s="244">
        <f>Jurat!D$33</f>
        <v>0</v>
      </c>
      <c r="G3247" s="219" t="s">
        <v>554</v>
      </c>
      <c r="H3247" s="244">
        <v>42643</v>
      </c>
      <c r="I3247" s="219" t="s">
        <v>495</v>
      </c>
      <c r="J3247" s="219" t="s">
        <v>626</v>
      </c>
      <c r="K3247" s="219" t="s">
        <v>558</v>
      </c>
      <c r="L3247" s="219" t="s">
        <v>6</v>
      </c>
      <c r="M3247" s="236" t="s">
        <v>181</v>
      </c>
      <c r="N3247" s="229" t="s">
        <v>577</v>
      </c>
      <c r="O3247" s="250">
        <f>'MMA Rev-Exp Region 10'!V$74</f>
        <v>0</v>
      </c>
      <c r="P3247" s="250">
        <f>'MMA Rev-Exp Region 10'!W$74</f>
        <v>0</v>
      </c>
      <c r="Q3247" s="250">
        <f>'MMA Rev-Exp Region 10'!X$74</f>
        <v>0</v>
      </c>
      <c r="R3247" s="250">
        <f>'MMA Rev-Exp Region 10'!Y$74</f>
        <v>0</v>
      </c>
      <c r="S3247" s="250">
        <f>'MMA Rev-Exp Region 10'!Z$74</f>
        <v>0</v>
      </c>
      <c r="T3247" s="250">
        <f>'MMA Rev-Exp Region 10'!AA$74</f>
        <v>0</v>
      </c>
      <c r="U3247" s="250">
        <f>'MMA Rev-Exp Region 10'!AB$74</f>
        <v>0</v>
      </c>
      <c r="V3247" s="250">
        <f>'MMA Rev-Exp Region 10'!AC$74</f>
        <v>0</v>
      </c>
      <c r="W3247" s="250">
        <f>'MMA Rev-Exp Region 10'!AD$74</f>
        <v>0</v>
      </c>
    </row>
    <row r="3248" spans="5:23" x14ac:dyDescent="0.3">
      <c r="E3248" s="243">
        <f>Jurat!I$1</f>
        <v>0</v>
      </c>
      <c r="F3248" s="244">
        <f>Jurat!D$33</f>
        <v>0</v>
      </c>
      <c r="G3248" s="219" t="s">
        <v>554</v>
      </c>
      <c r="H3248" s="244">
        <v>42643</v>
      </c>
      <c r="I3248" s="219" t="s">
        <v>495</v>
      </c>
      <c r="J3248" s="219" t="s">
        <v>626</v>
      </c>
      <c r="K3248" s="219" t="s">
        <v>558</v>
      </c>
      <c r="L3248" s="219" t="s">
        <v>547</v>
      </c>
      <c r="M3248" s="237" t="s">
        <v>132</v>
      </c>
      <c r="N3248" s="228" t="s">
        <v>36</v>
      </c>
      <c r="O3248" s="250">
        <f>'MMA Rev-Exp Region 10'!V$80</f>
        <v>0</v>
      </c>
      <c r="P3248" s="250">
        <f>'MMA Rev-Exp Region 10'!W$80</f>
        <v>0</v>
      </c>
      <c r="Q3248" s="250">
        <f>'MMA Rev-Exp Region 10'!X$80</f>
        <v>0</v>
      </c>
      <c r="R3248" s="250">
        <f>'MMA Rev-Exp Region 10'!Y$80</f>
        <v>0</v>
      </c>
      <c r="S3248" s="250">
        <f>'MMA Rev-Exp Region 10'!Z$80</f>
        <v>0</v>
      </c>
      <c r="T3248" s="250">
        <f>'MMA Rev-Exp Region 10'!AA$80</f>
        <v>0</v>
      </c>
      <c r="U3248" s="250">
        <f>'MMA Rev-Exp Region 10'!AB$80</f>
        <v>0</v>
      </c>
      <c r="V3248" s="250">
        <f>'MMA Rev-Exp Region 10'!AC$80</f>
        <v>0</v>
      </c>
      <c r="W3248" s="250">
        <f>'MMA Rev-Exp Region 10'!AD$80</f>
        <v>0</v>
      </c>
    </row>
    <row r="3249" spans="5:23" x14ac:dyDescent="0.3">
      <c r="E3249" s="243">
        <f>Jurat!I$1</f>
        <v>0</v>
      </c>
      <c r="F3249" s="244">
        <f>Jurat!D$33</f>
        <v>0</v>
      </c>
      <c r="G3249" s="219" t="s">
        <v>554</v>
      </c>
      <c r="H3249" s="244">
        <v>42643</v>
      </c>
      <c r="I3249" s="219" t="s">
        <v>495</v>
      </c>
      <c r="J3249" s="219" t="s">
        <v>626</v>
      </c>
      <c r="K3249" s="219" t="s">
        <v>558</v>
      </c>
      <c r="L3249" s="219" t="s">
        <v>547</v>
      </c>
      <c r="M3249" s="237" t="s">
        <v>182</v>
      </c>
      <c r="N3249" s="228" t="s">
        <v>148</v>
      </c>
      <c r="O3249" s="250">
        <f>'MMA Rev-Exp Region 10'!V$81</f>
        <v>0</v>
      </c>
      <c r="P3249" s="250">
        <f>'MMA Rev-Exp Region 10'!W$81</f>
        <v>0</v>
      </c>
      <c r="Q3249" s="250">
        <f>'MMA Rev-Exp Region 10'!X$81</f>
        <v>0</v>
      </c>
      <c r="R3249" s="250">
        <f>'MMA Rev-Exp Region 10'!Y$81</f>
        <v>0</v>
      </c>
      <c r="S3249" s="250">
        <f>'MMA Rev-Exp Region 10'!Z$81</f>
        <v>0</v>
      </c>
      <c r="T3249" s="250">
        <f>'MMA Rev-Exp Region 10'!AA$81</f>
        <v>0</v>
      </c>
      <c r="U3249" s="250">
        <f>'MMA Rev-Exp Region 10'!AB$81</f>
        <v>0</v>
      </c>
      <c r="V3249" s="250">
        <f>'MMA Rev-Exp Region 10'!AC$81</f>
        <v>0</v>
      </c>
      <c r="W3249" s="250">
        <f>'MMA Rev-Exp Region 10'!AD$81</f>
        <v>0</v>
      </c>
    </row>
    <row r="3250" spans="5:23" x14ac:dyDescent="0.3">
      <c r="E3250" s="243">
        <f>Jurat!I$1</f>
        <v>0</v>
      </c>
      <c r="F3250" s="244">
        <f>Jurat!D$33</f>
        <v>0</v>
      </c>
      <c r="G3250" s="219" t="s">
        <v>554</v>
      </c>
      <c r="H3250" s="244">
        <v>42643</v>
      </c>
      <c r="I3250" s="219" t="s">
        <v>495</v>
      </c>
      <c r="J3250" s="219" t="s">
        <v>626</v>
      </c>
      <c r="K3250" s="219" t="s">
        <v>558</v>
      </c>
      <c r="L3250" s="219" t="s">
        <v>547</v>
      </c>
      <c r="M3250" s="237" t="s">
        <v>184</v>
      </c>
      <c r="N3250" s="228" t="s">
        <v>44</v>
      </c>
      <c r="O3250" s="250">
        <f>'MMA Rev-Exp Region 10'!V$83</f>
        <v>0</v>
      </c>
      <c r="P3250" s="250">
        <f>'MMA Rev-Exp Region 10'!W$83</f>
        <v>0</v>
      </c>
      <c r="Q3250" s="250">
        <f>'MMA Rev-Exp Region 10'!X$83</f>
        <v>0</v>
      </c>
      <c r="R3250" s="250">
        <f>'MMA Rev-Exp Region 10'!Y$83</f>
        <v>0</v>
      </c>
      <c r="S3250" s="250">
        <f>'MMA Rev-Exp Region 10'!Z$83</f>
        <v>0</v>
      </c>
      <c r="T3250" s="250">
        <f>'MMA Rev-Exp Region 10'!AA$83</f>
        <v>0</v>
      </c>
      <c r="U3250" s="250">
        <f>'MMA Rev-Exp Region 10'!AB$83</f>
        <v>0</v>
      </c>
      <c r="V3250" s="250">
        <f>'MMA Rev-Exp Region 10'!AC$83</f>
        <v>0</v>
      </c>
      <c r="W3250" s="250">
        <f>'MMA Rev-Exp Region 10'!AD$83</f>
        <v>0</v>
      </c>
    </row>
    <row r="3251" spans="5:23" x14ac:dyDescent="0.3">
      <c r="E3251" s="243">
        <f>Jurat!I$1</f>
        <v>0</v>
      </c>
      <c r="F3251" s="244">
        <f>Jurat!D$33</f>
        <v>0</v>
      </c>
      <c r="G3251" s="219" t="s">
        <v>554</v>
      </c>
      <c r="H3251" s="244">
        <v>42643</v>
      </c>
      <c r="I3251" s="219" t="s">
        <v>495</v>
      </c>
      <c r="J3251" s="219" t="s">
        <v>626</v>
      </c>
      <c r="K3251" s="219" t="s">
        <v>558</v>
      </c>
      <c r="L3251" s="219" t="s">
        <v>547</v>
      </c>
      <c r="M3251" s="237" t="s">
        <v>185</v>
      </c>
      <c r="N3251" s="228" t="s">
        <v>427</v>
      </c>
      <c r="O3251" s="250">
        <f>'MMA Rev-Exp Region 10'!V$84</f>
        <v>0</v>
      </c>
      <c r="P3251" s="250">
        <f>'MMA Rev-Exp Region 10'!W$84</f>
        <v>0</v>
      </c>
      <c r="Q3251" s="250">
        <f>'MMA Rev-Exp Region 10'!X$84</f>
        <v>0</v>
      </c>
      <c r="R3251" s="250">
        <f>'MMA Rev-Exp Region 10'!Y$84</f>
        <v>0</v>
      </c>
      <c r="S3251" s="250">
        <f>'MMA Rev-Exp Region 10'!Z$84</f>
        <v>0</v>
      </c>
      <c r="T3251" s="250">
        <f>'MMA Rev-Exp Region 10'!AA$84</f>
        <v>0</v>
      </c>
      <c r="U3251" s="250">
        <f>'MMA Rev-Exp Region 10'!AB$84</f>
        <v>0</v>
      </c>
      <c r="V3251" s="250">
        <f>'MMA Rev-Exp Region 10'!AC$84</f>
        <v>0</v>
      </c>
      <c r="W3251" s="250">
        <f>'MMA Rev-Exp Region 10'!AD$84</f>
        <v>0</v>
      </c>
    </row>
    <row r="3252" spans="5:23" x14ac:dyDescent="0.3">
      <c r="E3252" s="243">
        <f>Jurat!I$1</f>
        <v>0</v>
      </c>
      <c r="F3252" s="244">
        <f>Jurat!D$33</f>
        <v>0</v>
      </c>
      <c r="G3252" s="219" t="s">
        <v>554</v>
      </c>
      <c r="H3252" s="244">
        <v>42643</v>
      </c>
      <c r="I3252" s="219" t="s">
        <v>495</v>
      </c>
      <c r="J3252" s="219" t="s">
        <v>626</v>
      </c>
      <c r="K3252" s="219" t="s">
        <v>564</v>
      </c>
      <c r="L3252" s="219" t="s">
        <v>549</v>
      </c>
      <c r="M3252" s="236" t="s">
        <v>133</v>
      </c>
      <c r="N3252" s="228" t="s">
        <v>30</v>
      </c>
      <c r="O3252" s="250">
        <f>'MMA Rev-Exp Region 10'!V$89</f>
        <v>0</v>
      </c>
      <c r="P3252" s="250">
        <v>0</v>
      </c>
      <c r="Q3252" s="250">
        <v>0</v>
      </c>
      <c r="R3252" s="250">
        <v>0</v>
      </c>
      <c r="S3252" s="250">
        <v>0</v>
      </c>
      <c r="T3252" s="250">
        <v>0</v>
      </c>
      <c r="U3252" s="250">
        <v>0</v>
      </c>
      <c r="V3252" s="250">
        <v>0</v>
      </c>
      <c r="W3252" s="250">
        <v>0</v>
      </c>
    </row>
    <row r="3253" spans="5:23" x14ac:dyDescent="0.3">
      <c r="E3253" s="243">
        <f>Jurat!I$1</f>
        <v>0</v>
      </c>
      <c r="F3253" s="244">
        <f>Jurat!D$33</f>
        <v>0</v>
      </c>
      <c r="G3253" s="219" t="s">
        <v>554</v>
      </c>
      <c r="H3253" s="244">
        <v>42643</v>
      </c>
      <c r="I3253" s="219" t="s">
        <v>495</v>
      </c>
      <c r="J3253" s="219" t="s">
        <v>626</v>
      </c>
      <c r="K3253" s="219" t="s">
        <v>564</v>
      </c>
      <c r="L3253" s="219" t="s">
        <v>549</v>
      </c>
      <c r="M3253" s="236" t="s">
        <v>134</v>
      </c>
      <c r="N3253" s="231" t="s">
        <v>109</v>
      </c>
      <c r="O3253" s="250">
        <f>'MMA Rev-Exp Region 10'!V$90</f>
        <v>0</v>
      </c>
      <c r="P3253" s="250">
        <v>0</v>
      </c>
      <c r="Q3253" s="250">
        <v>0</v>
      </c>
      <c r="R3253" s="250">
        <v>0</v>
      </c>
      <c r="S3253" s="250">
        <v>0</v>
      </c>
      <c r="T3253" s="250">
        <v>0</v>
      </c>
      <c r="U3253" s="250">
        <v>0</v>
      </c>
      <c r="V3253" s="250">
        <v>0</v>
      </c>
      <c r="W3253" s="250">
        <v>0</v>
      </c>
    </row>
    <row r="3254" spans="5:23" x14ac:dyDescent="0.3">
      <c r="E3254" s="243">
        <f>Jurat!I$1</f>
        <v>0</v>
      </c>
      <c r="F3254" s="244">
        <f>Jurat!D$33</f>
        <v>0</v>
      </c>
      <c r="G3254" s="219" t="s">
        <v>554</v>
      </c>
      <c r="H3254" s="244">
        <v>42643</v>
      </c>
      <c r="I3254" s="219" t="s">
        <v>495</v>
      </c>
      <c r="J3254" s="219" t="s">
        <v>626</v>
      </c>
      <c r="K3254" s="219" t="s">
        <v>564</v>
      </c>
      <c r="L3254" s="219" t="s">
        <v>549</v>
      </c>
      <c r="M3254" s="236" t="s">
        <v>135</v>
      </c>
      <c r="N3254" s="228" t="s">
        <v>110</v>
      </c>
      <c r="O3254" s="250">
        <f>'MMA Rev-Exp Region 10'!V$91</f>
        <v>0</v>
      </c>
      <c r="P3254" s="250">
        <v>0</v>
      </c>
      <c r="Q3254" s="250">
        <v>0</v>
      </c>
      <c r="R3254" s="250">
        <v>0</v>
      </c>
      <c r="S3254" s="250">
        <v>0</v>
      </c>
      <c r="T3254" s="250">
        <v>0</v>
      </c>
      <c r="U3254" s="250">
        <v>0</v>
      </c>
      <c r="V3254" s="250">
        <v>0</v>
      </c>
      <c r="W3254" s="250">
        <v>0</v>
      </c>
    </row>
    <row r="3255" spans="5:23" x14ac:dyDescent="0.3">
      <c r="E3255" s="243">
        <f>Jurat!I$1</f>
        <v>0</v>
      </c>
      <c r="F3255" s="244">
        <f>Jurat!D$33</f>
        <v>0</v>
      </c>
      <c r="G3255" s="219" t="s">
        <v>554</v>
      </c>
      <c r="H3255" s="244">
        <v>42643</v>
      </c>
      <c r="I3255" s="219" t="s">
        <v>495</v>
      </c>
      <c r="J3255" s="219" t="s">
        <v>626</v>
      </c>
      <c r="K3255" s="219" t="s">
        <v>564</v>
      </c>
      <c r="L3255" s="219" t="s">
        <v>549</v>
      </c>
      <c r="M3255" s="239" t="s">
        <v>136</v>
      </c>
      <c r="N3255" s="228" t="s">
        <v>111</v>
      </c>
      <c r="O3255" s="250">
        <f>'MMA Rev-Exp Region 10'!V$92</f>
        <v>0</v>
      </c>
      <c r="P3255" s="250">
        <v>0</v>
      </c>
      <c r="Q3255" s="250">
        <v>0</v>
      </c>
      <c r="R3255" s="250">
        <v>0</v>
      </c>
      <c r="S3255" s="250">
        <v>0</v>
      </c>
      <c r="T3255" s="250">
        <v>0</v>
      </c>
      <c r="U3255" s="250">
        <v>0</v>
      </c>
      <c r="V3255" s="250">
        <v>0</v>
      </c>
      <c r="W3255" s="250">
        <v>0</v>
      </c>
    </row>
    <row r="3256" spans="5:23" x14ac:dyDescent="0.3">
      <c r="E3256" s="243">
        <f>Jurat!I$1</f>
        <v>0</v>
      </c>
      <c r="F3256" s="244">
        <f>Jurat!D$33</f>
        <v>0</v>
      </c>
      <c r="G3256" s="219" t="s">
        <v>554</v>
      </c>
      <c r="H3256" s="244">
        <v>42643</v>
      </c>
      <c r="I3256" s="219" t="s">
        <v>495</v>
      </c>
      <c r="J3256" s="219" t="s">
        <v>626</v>
      </c>
      <c r="K3256" s="219" t="s">
        <v>564</v>
      </c>
      <c r="L3256" s="219" t="s">
        <v>549</v>
      </c>
      <c r="M3256" s="239" t="s">
        <v>137</v>
      </c>
      <c r="N3256" s="228" t="s">
        <v>112</v>
      </c>
      <c r="O3256" s="250">
        <f>'MMA Rev-Exp Region 10'!V$93</f>
        <v>0</v>
      </c>
      <c r="P3256" s="250">
        <v>0</v>
      </c>
      <c r="Q3256" s="250">
        <v>0</v>
      </c>
      <c r="R3256" s="250">
        <v>0</v>
      </c>
      <c r="S3256" s="250">
        <v>0</v>
      </c>
      <c r="T3256" s="250">
        <v>0</v>
      </c>
      <c r="U3256" s="250">
        <v>0</v>
      </c>
      <c r="V3256" s="250">
        <v>0</v>
      </c>
      <c r="W3256" s="250">
        <v>0</v>
      </c>
    </row>
    <row r="3257" spans="5:23" x14ac:dyDescent="0.3">
      <c r="E3257" s="243">
        <f>Jurat!I$1</f>
        <v>0</v>
      </c>
      <c r="F3257" s="244">
        <f>Jurat!D$33</f>
        <v>0</v>
      </c>
      <c r="G3257" s="219" t="s">
        <v>554</v>
      </c>
      <c r="H3257" s="244">
        <v>42643</v>
      </c>
      <c r="I3257" s="219" t="s">
        <v>495</v>
      </c>
      <c r="J3257" s="219" t="s">
        <v>626</v>
      </c>
      <c r="K3257" s="219" t="s">
        <v>564</v>
      </c>
      <c r="L3257" s="219" t="s">
        <v>549</v>
      </c>
      <c r="M3257" s="236" t="s">
        <v>138</v>
      </c>
      <c r="N3257" s="231" t="s">
        <v>31</v>
      </c>
      <c r="O3257" s="250">
        <f>'MMA Rev-Exp Region 10'!V$94</f>
        <v>0</v>
      </c>
      <c r="P3257" s="250">
        <v>0</v>
      </c>
      <c r="Q3257" s="250">
        <v>0</v>
      </c>
      <c r="R3257" s="250">
        <v>0</v>
      </c>
      <c r="S3257" s="250">
        <v>0</v>
      </c>
      <c r="T3257" s="250">
        <v>0</v>
      </c>
      <c r="U3257" s="250">
        <v>0</v>
      </c>
      <c r="V3257" s="250">
        <v>0</v>
      </c>
      <c r="W3257" s="250">
        <v>0</v>
      </c>
    </row>
    <row r="3258" spans="5:23" x14ac:dyDescent="0.3">
      <c r="E3258" s="243">
        <f>Jurat!I$1</f>
        <v>0</v>
      </c>
      <c r="F3258" s="244">
        <f>Jurat!D$33</f>
        <v>0</v>
      </c>
      <c r="G3258" s="219" t="s">
        <v>554</v>
      </c>
      <c r="H3258" s="244">
        <v>42643</v>
      </c>
      <c r="I3258" s="219" t="s">
        <v>495</v>
      </c>
      <c r="J3258" s="219" t="s">
        <v>626</v>
      </c>
      <c r="K3258" s="219" t="s">
        <v>550</v>
      </c>
      <c r="L3258" s="219" t="s">
        <v>550</v>
      </c>
      <c r="M3258" s="237" t="s">
        <v>140</v>
      </c>
      <c r="N3258" s="231" t="s">
        <v>424</v>
      </c>
      <c r="O3258" s="250">
        <f>'MMA Rev-Exp Region 10'!V$96</f>
        <v>0</v>
      </c>
      <c r="P3258" s="250">
        <v>0</v>
      </c>
      <c r="Q3258" s="250">
        <v>0</v>
      </c>
      <c r="R3258" s="250">
        <v>0</v>
      </c>
      <c r="S3258" s="250">
        <v>0</v>
      </c>
      <c r="T3258" s="250">
        <v>0</v>
      </c>
      <c r="U3258" s="250">
        <v>0</v>
      </c>
      <c r="V3258" s="250">
        <v>0</v>
      </c>
      <c r="W3258" s="250">
        <v>0</v>
      </c>
    </row>
    <row r="3259" spans="5:23" x14ac:dyDescent="0.3">
      <c r="E3259" s="243">
        <f>Jurat!I$1</f>
        <v>0</v>
      </c>
      <c r="F3259" s="244">
        <f>Jurat!D$33</f>
        <v>0</v>
      </c>
      <c r="G3259" s="219" t="s">
        <v>554</v>
      </c>
      <c r="H3259" s="244">
        <v>42643</v>
      </c>
      <c r="I3259" s="219" t="s">
        <v>495</v>
      </c>
      <c r="J3259" s="219" t="s">
        <v>626</v>
      </c>
      <c r="K3259" s="219" t="s">
        <v>550</v>
      </c>
      <c r="L3259" s="219" t="s">
        <v>550</v>
      </c>
      <c r="M3259" s="237" t="s">
        <v>141</v>
      </c>
      <c r="N3259" s="231" t="s">
        <v>417</v>
      </c>
      <c r="O3259" s="250">
        <f>'MMA Rev-Exp Region 10'!V$97</f>
        <v>0</v>
      </c>
      <c r="P3259" s="250">
        <v>0</v>
      </c>
      <c r="Q3259" s="250">
        <v>0</v>
      </c>
      <c r="R3259" s="250">
        <v>0</v>
      </c>
      <c r="S3259" s="250">
        <v>0</v>
      </c>
      <c r="T3259" s="250">
        <v>0</v>
      </c>
      <c r="U3259" s="250">
        <v>0</v>
      </c>
      <c r="V3259" s="250">
        <v>0</v>
      </c>
      <c r="W3259" s="250">
        <v>0</v>
      </c>
    </row>
    <row r="3260" spans="5:23" ht="28.8" x14ac:dyDescent="0.3">
      <c r="E3260" s="243">
        <f>Jurat!I$1</f>
        <v>0</v>
      </c>
      <c r="F3260" s="244">
        <f>Jurat!D$33</f>
        <v>0</v>
      </c>
      <c r="G3260" s="219" t="s">
        <v>554</v>
      </c>
      <c r="H3260" s="244">
        <v>42643</v>
      </c>
      <c r="I3260" s="219" t="s">
        <v>495</v>
      </c>
      <c r="J3260" s="219" t="s">
        <v>626</v>
      </c>
      <c r="K3260" s="219" t="s">
        <v>550</v>
      </c>
      <c r="L3260" s="219" t="s">
        <v>550</v>
      </c>
      <c r="M3260" s="237" t="s">
        <v>142</v>
      </c>
      <c r="N3260" s="231" t="s">
        <v>197</v>
      </c>
      <c r="O3260" s="250">
        <f>'MMA Rev-Exp Region 10'!V$98</f>
        <v>0</v>
      </c>
      <c r="P3260" s="250">
        <v>0</v>
      </c>
      <c r="Q3260" s="250">
        <v>0</v>
      </c>
      <c r="R3260" s="250">
        <v>0</v>
      </c>
      <c r="S3260" s="250">
        <v>0</v>
      </c>
      <c r="T3260" s="250">
        <v>0</v>
      </c>
      <c r="U3260" s="250">
        <v>0</v>
      </c>
      <c r="V3260" s="250">
        <v>0</v>
      </c>
      <c r="W3260" s="250">
        <v>0</v>
      </c>
    </row>
    <row r="3261" spans="5:23" x14ac:dyDescent="0.3">
      <c r="E3261" s="243">
        <f>Jurat!I$1</f>
        <v>0</v>
      </c>
      <c r="F3261" s="244">
        <f>Jurat!D$33</f>
        <v>0</v>
      </c>
      <c r="G3261" s="219" t="s">
        <v>554</v>
      </c>
      <c r="H3261" s="244">
        <v>42643</v>
      </c>
      <c r="I3261" s="219" t="s">
        <v>495</v>
      </c>
      <c r="J3261" s="219" t="s">
        <v>627</v>
      </c>
      <c r="K3261" s="234" t="s">
        <v>29</v>
      </c>
      <c r="L3261" s="234" t="s">
        <v>29</v>
      </c>
      <c r="M3261" s="237" t="s">
        <v>325</v>
      </c>
      <c r="N3261" s="231" t="s">
        <v>29</v>
      </c>
      <c r="O3261" s="250">
        <f>'MMA Rev-Exp Region 10'!V$105</f>
        <v>0</v>
      </c>
      <c r="P3261" s="250">
        <v>0</v>
      </c>
      <c r="Q3261" s="250">
        <v>0</v>
      </c>
      <c r="R3261" s="250">
        <v>0</v>
      </c>
      <c r="S3261" s="250">
        <v>0</v>
      </c>
      <c r="T3261" s="250">
        <v>0</v>
      </c>
      <c r="U3261" s="250">
        <v>0</v>
      </c>
      <c r="V3261" s="250">
        <v>0</v>
      </c>
      <c r="W3261" s="250">
        <v>0</v>
      </c>
    </row>
    <row r="3262" spans="5:23" x14ac:dyDescent="0.3">
      <c r="E3262" s="243">
        <f>Jurat!I$1</f>
        <v>0</v>
      </c>
      <c r="F3262" s="244">
        <f>Jurat!D$33</f>
        <v>0</v>
      </c>
      <c r="G3262" s="219" t="s">
        <v>554</v>
      </c>
      <c r="H3262" s="244">
        <v>42643</v>
      </c>
      <c r="I3262" s="219" t="s">
        <v>495</v>
      </c>
      <c r="J3262" s="219" t="s">
        <v>628</v>
      </c>
      <c r="K3262" s="219" t="s">
        <v>629</v>
      </c>
      <c r="L3262" s="234" t="s">
        <v>629</v>
      </c>
      <c r="M3262" s="238" t="s">
        <v>327</v>
      </c>
      <c r="N3262" s="231" t="s">
        <v>419</v>
      </c>
      <c r="O3262" s="250">
        <f>'MMA Rev-Exp Region 10'!V$107</f>
        <v>0</v>
      </c>
      <c r="P3262" s="250">
        <v>0</v>
      </c>
      <c r="Q3262" s="250">
        <v>0</v>
      </c>
      <c r="R3262" s="250">
        <v>0</v>
      </c>
      <c r="S3262" s="250">
        <v>0</v>
      </c>
      <c r="T3262" s="250">
        <v>0</v>
      </c>
      <c r="U3262" s="250">
        <v>0</v>
      </c>
      <c r="V3262" s="250">
        <v>0</v>
      </c>
      <c r="W3262" s="250">
        <v>0</v>
      </c>
    </row>
    <row r="3263" spans="5:23" x14ac:dyDescent="0.3">
      <c r="E3263" s="243">
        <f>Jurat!I$1</f>
        <v>0</v>
      </c>
      <c r="F3263" s="244">
        <f>Jurat!D$33</f>
        <v>0</v>
      </c>
      <c r="G3263" s="219" t="s">
        <v>554</v>
      </c>
      <c r="H3263" s="244">
        <v>42643</v>
      </c>
      <c r="I3263" s="219" t="s">
        <v>495</v>
      </c>
      <c r="J3263" s="219" t="s">
        <v>627</v>
      </c>
      <c r="K3263" s="219" t="s">
        <v>630</v>
      </c>
      <c r="L3263" s="234" t="s">
        <v>630</v>
      </c>
      <c r="M3263" s="238" t="s">
        <v>201</v>
      </c>
      <c r="N3263" s="231" t="s">
        <v>421</v>
      </c>
      <c r="O3263" s="250">
        <f>'MMA Rev-Exp Region 10'!V$108</f>
        <v>0</v>
      </c>
      <c r="P3263" s="250">
        <v>0</v>
      </c>
      <c r="Q3263" s="250">
        <v>0</v>
      </c>
      <c r="R3263" s="250">
        <v>0</v>
      </c>
      <c r="S3263" s="250">
        <v>0</v>
      </c>
      <c r="T3263" s="250">
        <v>0</v>
      </c>
      <c r="U3263" s="250">
        <v>0</v>
      </c>
      <c r="V3263" s="250">
        <v>0</v>
      </c>
      <c r="W3263" s="250">
        <v>0</v>
      </c>
    </row>
    <row r="3264" spans="5:23" x14ac:dyDescent="0.3">
      <c r="E3264" s="243">
        <f>Jurat!I$1</f>
        <v>0</v>
      </c>
      <c r="F3264" s="244">
        <f>Jurat!D$33</f>
        <v>0</v>
      </c>
      <c r="G3264" s="219" t="s">
        <v>554</v>
      </c>
      <c r="H3264" s="244">
        <v>42643</v>
      </c>
      <c r="I3264" s="219" t="s">
        <v>495</v>
      </c>
      <c r="J3264" s="219" t="s">
        <v>627</v>
      </c>
      <c r="K3264" s="219" t="s">
        <v>630</v>
      </c>
      <c r="L3264" s="234" t="s">
        <v>630</v>
      </c>
      <c r="M3264" s="238" t="s">
        <v>202</v>
      </c>
      <c r="N3264" s="231" t="s">
        <v>420</v>
      </c>
      <c r="O3264" s="250">
        <f>'MMA Rev-Exp Region 10'!V$109</f>
        <v>0</v>
      </c>
      <c r="P3264" s="250">
        <v>0</v>
      </c>
      <c r="Q3264" s="250">
        <v>0</v>
      </c>
      <c r="R3264" s="250">
        <v>0</v>
      </c>
      <c r="S3264" s="250">
        <v>0</v>
      </c>
      <c r="T3264" s="250">
        <v>0</v>
      </c>
      <c r="U3264" s="250">
        <v>0</v>
      </c>
      <c r="V3264" s="250">
        <v>0</v>
      </c>
      <c r="W3264" s="250">
        <v>0</v>
      </c>
    </row>
    <row r="3265" spans="5:23" x14ac:dyDescent="0.3">
      <c r="E3265" s="243">
        <f>Jurat!I$1</f>
        <v>0</v>
      </c>
      <c r="F3265" s="244">
        <f>Jurat!D$33</f>
        <v>0</v>
      </c>
      <c r="G3265" s="219" t="s">
        <v>554</v>
      </c>
      <c r="H3265" s="244">
        <v>42643</v>
      </c>
      <c r="I3265" s="219" t="s">
        <v>495</v>
      </c>
      <c r="J3265" s="219" t="s">
        <v>627</v>
      </c>
      <c r="K3265" s="219" t="s">
        <v>630</v>
      </c>
      <c r="L3265" s="234" t="s">
        <v>630</v>
      </c>
      <c r="M3265" s="238" t="s">
        <v>203</v>
      </c>
      <c r="N3265" s="231" t="s">
        <v>28</v>
      </c>
      <c r="O3265" s="250">
        <f>'MMA Rev-Exp Region 10'!V$110</f>
        <v>0</v>
      </c>
      <c r="P3265" s="250">
        <v>0</v>
      </c>
      <c r="Q3265" s="250">
        <v>0</v>
      </c>
      <c r="R3265" s="250">
        <v>0</v>
      </c>
      <c r="S3265" s="250">
        <v>0</v>
      </c>
      <c r="T3265" s="250">
        <v>0</v>
      </c>
      <c r="U3265" s="250">
        <v>0</v>
      </c>
      <c r="V3265" s="250">
        <v>0</v>
      </c>
      <c r="W3265" s="250">
        <v>0</v>
      </c>
    </row>
    <row r="3266" spans="5:23" x14ac:dyDescent="0.3">
      <c r="E3266" s="243">
        <f>Jurat!I$1</f>
        <v>0</v>
      </c>
      <c r="F3266" s="244">
        <f>Jurat!D$33</f>
        <v>0</v>
      </c>
      <c r="G3266" s="219" t="s">
        <v>554</v>
      </c>
      <c r="H3266" s="244">
        <v>42643</v>
      </c>
      <c r="I3266" s="219" t="s">
        <v>495</v>
      </c>
      <c r="J3266" s="219" t="s">
        <v>627</v>
      </c>
      <c r="K3266" s="219" t="s">
        <v>630</v>
      </c>
      <c r="L3266" s="234" t="s">
        <v>630</v>
      </c>
      <c r="M3266" s="238" t="s">
        <v>204</v>
      </c>
      <c r="N3266" s="231" t="s">
        <v>205</v>
      </c>
      <c r="O3266" s="250">
        <f>'MMA Rev-Exp Region 10'!V$111</f>
        <v>0</v>
      </c>
      <c r="P3266" s="250">
        <v>0</v>
      </c>
      <c r="Q3266" s="250">
        <v>0</v>
      </c>
      <c r="R3266" s="250">
        <v>0</v>
      </c>
      <c r="S3266" s="250">
        <v>0</v>
      </c>
      <c r="T3266" s="250">
        <v>0</v>
      </c>
      <c r="U3266" s="250">
        <v>0</v>
      </c>
      <c r="V3266" s="250">
        <v>0</v>
      </c>
      <c r="W3266" s="250">
        <v>0</v>
      </c>
    </row>
    <row r="3267" spans="5:23" ht="28.8" x14ac:dyDescent="0.3">
      <c r="E3267" s="243">
        <f>Jurat!I$1</f>
        <v>0</v>
      </c>
      <c r="F3267" s="244">
        <f>Jurat!D$33</f>
        <v>0</v>
      </c>
      <c r="G3267" s="219" t="s">
        <v>554</v>
      </c>
      <c r="H3267" s="244">
        <v>42643</v>
      </c>
      <c r="I3267" s="219" t="s">
        <v>495</v>
      </c>
      <c r="J3267" s="219" t="s">
        <v>627</v>
      </c>
      <c r="K3267" s="219" t="s">
        <v>29</v>
      </c>
      <c r="L3267" s="234" t="s">
        <v>29</v>
      </c>
      <c r="M3267" s="238" t="s">
        <v>207</v>
      </c>
      <c r="N3267" s="231" t="s">
        <v>422</v>
      </c>
      <c r="O3267" s="250">
        <f>'MMA Rev-Exp Region 10'!V$113</f>
        <v>0</v>
      </c>
      <c r="P3267" s="250">
        <v>0</v>
      </c>
      <c r="Q3267" s="250">
        <v>0</v>
      </c>
      <c r="R3267" s="250">
        <v>0</v>
      </c>
      <c r="S3267" s="250">
        <v>0</v>
      </c>
      <c r="T3267" s="250">
        <v>0</v>
      </c>
      <c r="U3267" s="250">
        <v>0</v>
      </c>
      <c r="V3267" s="250">
        <v>0</v>
      </c>
      <c r="W3267" s="250">
        <v>0</v>
      </c>
    </row>
    <row r="3268" spans="5:23" x14ac:dyDescent="0.3">
      <c r="E3268" s="243">
        <f>Jurat!I$1</f>
        <v>0</v>
      </c>
      <c r="F3268" s="244">
        <f>Jurat!D$33</f>
        <v>0</v>
      </c>
      <c r="G3268" s="219" t="s">
        <v>554</v>
      </c>
      <c r="H3268" s="244">
        <v>42643</v>
      </c>
      <c r="I3268" s="219" t="s">
        <v>495</v>
      </c>
      <c r="J3268" s="219" t="s">
        <v>628</v>
      </c>
      <c r="K3268" s="219" t="s">
        <v>629</v>
      </c>
      <c r="L3268" s="234" t="s">
        <v>629</v>
      </c>
      <c r="M3268" s="238" t="s">
        <v>208</v>
      </c>
      <c r="N3268" s="231" t="s">
        <v>209</v>
      </c>
      <c r="O3268" s="250">
        <f>'MMA Rev-Exp Region 10'!V$114</f>
        <v>0</v>
      </c>
      <c r="P3268" s="250">
        <v>0</v>
      </c>
      <c r="Q3268" s="250">
        <v>0</v>
      </c>
      <c r="R3268" s="250">
        <v>0</v>
      </c>
      <c r="S3268" s="250">
        <v>0</v>
      </c>
      <c r="T3268" s="250">
        <v>0</v>
      </c>
      <c r="U3268" s="250">
        <v>0</v>
      </c>
      <c r="V3268" s="250">
        <v>0</v>
      </c>
      <c r="W3268" s="250">
        <v>0</v>
      </c>
    </row>
    <row r="3269" spans="5:23" x14ac:dyDescent="0.3">
      <c r="E3269" s="243">
        <f>Jurat!I$1</f>
        <v>0</v>
      </c>
      <c r="F3269" s="244">
        <f>Jurat!D$33</f>
        <v>0</v>
      </c>
      <c r="G3269" s="219" t="s">
        <v>554</v>
      </c>
      <c r="H3269" s="244">
        <v>42643</v>
      </c>
      <c r="I3269" s="219" t="s">
        <v>495</v>
      </c>
      <c r="J3269" s="219" t="s">
        <v>627</v>
      </c>
      <c r="K3269" s="219" t="s">
        <v>29</v>
      </c>
      <c r="L3269" s="234" t="s">
        <v>29</v>
      </c>
      <c r="M3269" s="238" t="s">
        <v>211</v>
      </c>
      <c r="N3269" s="231" t="s">
        <v>212</v>
      </c>
      <c r="O3269" s="250">
        <f>'MMA Rev-Exp Region 10'!V$115</f>
        <v>0</v>
      </c>
      <c r="P3269" s="250">
        <v>0</v>
      </c>
      <c r="Q3269" s="250">
        <v>0</v>
      </c>
      <c r="R3269" s="250">
        <v>0</v>
      </c>
      <c r="S3269" s="250">
        <v>0</v>
      </c>
      <c r="T3269" s="250">
        <v>0</v>
      </c>
      <c r="U3269" s="250">
        <v>0</v>
      </c>
      <c r="V3269" s="250">
        <v>0</v>
      </c>
      <c r="W3269" s="250">
        <v>0</v>
      </c>
    </row>
    <row r="3270" spans="5:23" x14ac:dyDescent="0.3">
      <c r="E3270" s="243">
        <f>Jurat!I$1</f>
        <v>0</v>
      </c>
      <c r="F3270" s="244">
        <f>Jurat!D$33</f>
        <v>0</v>
      </c>
      <c r="G3270" s="219" t="s">
        <v>555</v>
      </c>
      <c r="H3270" s="244">
        <v>42735</v>
      </c>
      <c r="I3270" s="219" t="s">
        <v>495</v>
      </c>
      <c r="J3270" s="219" t="s">
        <v>545</v>
      </c>
      <c r="K3270" s="219" t="s">
        <v>545</v>
      </c>
      <c r="L3270" s="219" t="s">
        <v>545</v>
      </c>
      <c r="M3270" s="219"/>
      <c r="N3270" s="224" t="s">
        <v>545</v>
      </c>
      <c r="O3270" s="250">
        <f>'MMA Rev-Exp Region 10'!AE$9</f>
        <v>0</v>
      </c>
      <c r="P3270" s="250">
        <f>'MMA Rev-Exp Region 10'!AF$9</f>
        <v>0</v>
      </c>
      <c r="Q3270" s="250">
        <f>'MMA Rev-Exp Region 10'!AG$9</f>
        <v>0</v>
      </c>
      <c r="R3270" s="250">
        <f>'MMA Rev-Exp Region 10'!AH$9</f>
        <v>0</v>
      </c>
      <c r="S3270" s="250">
        <f>'MMA Rev-Exp Region 10'!AI$9</f>
        <v>0</v>
      </c>
      <c r="T3270" s="250">
        <f>'MMA Rev-Exp Region 10'!AJ$9</f>
        <v>0</v>
      </c>
      <c r="U3270" s="250">
        <f>'MMA Rev-Exp Region 10'!AK$9</f>
        <v>0</v>
      </c>
      <c r="V3270" s="250">
        <f>'MMA Rev-Exp Region 10'!AL$9</f>
        <v>0</v>
      </c>
      <c r="W3270" s="250">
        <f>'MMA Rev-Exp Region 10'!AM$9</f>
        <v>0</v>
      </c>
    </row>
    <row r="3271" spans="5:23" x14ac:dyDescent="0.3">
      <c r="E3271" s="243">
        <f>Jurat!I$1</f>
        <v>0</v>
      </c>
      <c r="F3271" s="244">
        <f>Jurat!D$33</f>
        <v>0</v>
      </c>
      <c r="G3271" s="219" t="s">
        <v>555</v>
      </c>
      <c r="H3271" s="244">
        <v>42735</v>
      </c>
      <c r="I3271" s="219" t="s">
        <v>495</v>
      </c>
      <c r="J3271" s="219" t="s">
        <v>625</v>
      </c>
      <c r="K3271" s="219" t="s">
        <v>13</v>
      </c>
      <c r="L3271" s="219" t="s">
        <v>13</v>
      </c>
      <c r="M3271" s="235">
        <v>1.1000000000000001</v>
      </c>
      <c r="N3271" s="225" t="s">
        <v>13</v>
      </c>
      <c r="O3271" s="250">
        <f>'MMA Rev-Exp Region 10'!AE$11</f>
        <v>0</v>
      </c>
      <c r="P3271" s="250">
        <f>'MMA Rev-Exp Region 10'!AF$11</f>
        <v>0</v>
      </c>
      <c r="Q3271" s="250">
        <f>'MMA Rev-Exp Region 10'!AG$11</f>
        <v>0</v>
      </c>
      <c r="R3271" s="250">
        <f>'MMA Rev-Exp Region 10'!AH$11</f>
        <v>0</v>
      </c>
      <c r="S3271" s="250">
        <f>'MMA Rev-Exp Region 10'!AI$11</f>
        <v>0</v>
      </c>
      <c r="T3271" s="250">
        <f>'MMA Rev-Exp Region 10'!AJ$11</f>
        <v>0</v>
      </c>
      <c r="U3271" s="250">
        <f>'MMA Rev-Exp Region 10'!AK$11</f>
        <v>0</v>
      </c>
      <c r="V3271" s="250">
        <f>'MMA Rev-Exp Region 10'!AL$11</f>
        <v>0</v>
      </c>
      <c r="W3271" s="250">
        <f>'MMA Rev-Exp Region 10'!AM$11</f>
        <v>0</v>
      </c>
    </row>
    <row r="3272" spans="5:23" x14ac:dyDescent="0.3">
      <c r="E3272" s="243">
        <f>Jurat!I$1</f>
        <v>0</v>
      </c>
      <c r="F3272" s="244">
        <f>Jurat!D$33</f>
        <v>0</v>
      </c>
      <c r="G3272" s="219" t="s">
        <v>555</v>
      </c>
      <c r="H3272" s="244">
        <v>42735</v>
      </c>
      <c r="I3272" s="219" t="s">
        <v>495</v>
      </c>
      <c r="J3272" s="219" t="s">
        <v>625</v>
      </c>
      <c r="K3272" s="219" t="s">
        <v>631</v>
      </c>
      <c r="L3272" s="219" t="s">
        <v>632</v>
      </c>
      <c r="M3272" s="236">
        <v>1.2</v>
      </c>
      <c r="N3272" s="228" t="s">
        <v>19</v>
      </c>
      <c r="O3272" s="250">
        <f>'MMA Rev-Exp Region 10'!AE$12</f>
        <v>0</v>
      </c>
      <c r="P3272" s="250">
        <f>'MMA Rev-Exp Region 10'!AF$12</f>
        <v>0</v>
      </c>
      <c r="Q3272" s="250">
        <f>'MMA Rev-Exp Region 10'!AG$12</f>
        <v>0</v>
      </c>
      <c r="R3272" s="250">
        <f>'MMA Rev-Exp Region 10'!AH$12</f>
        <v>0</v>
      </c>
      <c r="S3272" s="250">
        <f>'MMA Rev-Exp Region 10'!AI$12</f>
        <v>0</v>
      </c>
      <c r="T3272" s="250">
        <f>'MMA Rev-Exp Region 10'!AJ$12</f>
        <v>0</v>
      </c>
      <c r="U3272" s="250">
        <f>'MMA Rev-Exp Region 10'!AK$12</f>
        <v>0</v>
      </c>
      <c r="V3272" s="250">
        <f>'MMA Rev-Exp Region 10'!AL$12</f>
        <v>0</v>
      </c>
      <c r="W3272" s="250">
        <f>'MMA Rev-Exp Region 10'!AM$12</f>
        <v>0</v>
      </c>
    </row>
    <row r="3273" spans="5:23" x14ac:dyDescent="0.3">
      <c r="E3273" s="243">
        <f>Jurat!I$1</f>
        <v>0</v>
      </c>
      <c r="F3273" s="244">
        <f>Jurat!D$33</f>
        <v>0</v>
      </c>
      <c r="G3273" s="219" t="s">
        <v>555</v>
      </c>
      <c r="H3273" s="244">
        <v>42735</v>
      </c>
      <c r="I3273" s="219" t="s">
        <v>495</v>
      </c>
      <c r="J3273" s="219" t="s">
        <v>625</v>
      </c>
      <c r="K3273" s="219" t="s">
        <v>631</v>
      </c>
      <c r="L3273" s="219" t="s">
        <v>633</v>
      </c>
      <c r="M3273" s="236" t="s">
        <v>70</v>
      </c>
      <c r="N3273" s="228" t="s">
        <v>449</v>
      </c>
      <c r="O3273" s="250">
        <f>'MMA Rev-Exp Region 10'!AE$13</f>
        <v>0</v>
      </c>
      <c r="P3273" s="250">
        <f>'MMA Rev-Exp Region 10'!AF$13</f>
        <v>0</v>
      </c>
      <c r="Q3273" s="250">
        <f>'MMA Rev-Exp Region 10'!AG$13</f>
        <v>0</v>
      </c>
      <c r="R3273" s="250">
        <f>'MMA Rev-Exp Region 10'!AH$13</f>
        <v>0</v>
      </c>
      <c r="S3273" s="250">
        <f>'MMA Rev-Exp Region 10'!AI$13</f>
        <v>0</v>
      </c>
      <c r="T3273" s="250">
        <f>'MMA Rev-Exp Region 10'!AJ$13</f>
        <v>0</v>
      </c>
      <c r="U3273" s="250">
        <f>'MMA Rev-Exp Region 10'!AK$13</f>
        <v>0</v>
      </c>
      <c r="V3273" s="250">
        <f>'MMA Rev-Exp Region 10'!AL$13</f>
        <v>0</v>
      </c>
      <c r="W3273" s="250">
        <f>'MMA Rev-Exp Region 10'!AM$13</f>
        <v>0</v>
      </c>
    </row>
    <row r="3274" spans="5:23" x14ac:dyDescent="0.3">
      <c r="E3274" s="243">
        <f>Jurat!I$1</f>
        <v>0</v>
      </c>
      <c r="F3274" s="244">
        <f>Jurat!D$33</f>
        <v>0</v>
      </c>
      <c r="G3274" s="219" t="s">
        <v>555</v>
      </c>
      <c r="H3274" s="244">
        <v>42735</v>
      </c>
      <c r="I3274" s="219" t="s">
        <v>495</v>
      </c>
      <c r="J3274" s="219" t="s">
        <v>625</v>
      </c>
      <c r="K3274" s="219" t="s">
        <v>631</v>
      </c>
      <c r="L3274" s="219" t="s">
        <v>634</v>
      </c>
      <c r="M3274" s="236" t="s">
        <v>71</v>
      </c>
      <c r="N3274" s="228" t="s">
        <v>160</v>
      </c>
      <c r="O3274" s="250">
        <f>'MMA Rev-Exp Region 10'!AE$14</f>
        <v>0</v>
      </c>
      <c r="P3274" s="250">
        <f>'MMA Rev-Exp Region 10'!AF$14</f>
        <v>0</v>
      </c>
      <c r="Q3274" s="250">
        <f>'MMA Rev-Exp Region 10'!AG$14</f>
        <v>0</v>
      </c>
      <c r="R3274" s="250">
        <f>'MMA Rev-Exp Region 10'!AH$14</f>
        <v>0</v>
      </c>
      <c r="S3274" s="250">
        <f>'MMA Rev-Exp Region 10'!AI$14</f>
        <v>0</v>
      </c>
      <c r="T3274" s="250">
        <f>'MMA Rev-Exp Region 10'!AJ$14</f>
        <v>0</v>
      </c>
      <c r="U3274" s="250">
        <f>'MMA Rev-Exp Region 10'!AK$14</f>
        <v>0</v>
      </c>
      <c r="V3274" s="250">
        <f>'MMA Rev-Exp Region 10'!AL$14</f>
        <v>0</v>
      </c>
      <c r="W3274" s="250">
        <f>'MMA Rev-Exp Region 10'!AM$14</f>
        <v>0</v>
      </c>
    </row>
    <row r="3275" spans="5:23" x14ac:dyDescent="0.3">
      <c r="E3275" s="243">
        <f>Jurat!I$1</f>
        <v>0</v>
      </c>
      <c r="F3275" s="244">
        <f>Jurat!D$33</f>
        <v>0</v>
      </c>
      <c r="G3275" s="219" t="s">
        <v>555</v>
      </c>
      <c r="H3275" s="244">
        <v>42735</v>
      </c>
      <c r="I3275" s="219" t="s">
        <v>495</v>
      </c>
      <c r="J3275" s="219" t="s">
        <v>625</v>
      </c>
      <c r="K3275" s="219" t="s">
        <v>14</v>
      </c>
      <c r="L3275" s="219" t="s">
        <v>635</v>
      </c>
      <c r="M3275" s="236" t="s">
        <v>104</v>
      </c>
      <c r="N3275" s="228" t="s">
        <v>161</v>
      </c>
      <c r="O3275" s="250">
        <f>'MMA Rev-Exp Region 10'!AE$15</f>
        <v>0</v>
      </c>
      <c r="P3275" s="250">
        <f>'MMA Rev-Exp Region 10'!AF$15</f>
        <v>0</v>
      </c>
      <c r="Q3275" s="250">
        <f>'MMA Rev-Exp Region 10'!AG$15</f>
        <v>0</v>
      </c>
      <c r="R3275" s="250">
        <f>'MMA Rev-Exp Region 10'!AH$15</f>
        <v>0</v>
      </c>
      <c r="S3275" s="250">
        <f>'MMA Rev-Exp Region 10'!AI$15</f>
        <v>0</v>
      </c>
      <c r="T3275" s="250">
        <f>'MMA Rev-Exp Region 10'!AJ$15</f>
        <v>0</v>
      </c>
      <c r="U3275" s="250">
        <f>'MMA Rev-Exp Region 10'!AK$15</f>
        <v>0</v>
      </c>
      <c r="V3275" s="250">
        <f>'MMA Rev-Exp Region 10'!AL$15</f>
        <v>0</v>
      </c>
      <c r="W3275" s="250">
        <f>'MMA Rev-Exp Region 10'!AM$15</f>
        <v>0</v>
      </c>
    </row>
    <row r="3276" spans="5:23" x14ac:dyDescent="0.3">
      <c r="E3276" s="243">
        <f>Jurat!I$1</f>
        <v>0</v>
      </c>
      <c r="F3276" s="244">
        <f>Jurat!D$33</f>
        <v>0</v>
      </c>
      <c r="G3276" s="219" t="s">
        <v>555</v>
      </c>
      <c r="H3276" s="244">
        <v>42735</v>
      </c>
      <c r="I3276" s="219" t="s">
        <v>495</v>
      </c>
      <c r="J3276" s="219" t="s">
        <v>625</v>
      </c>
      <c r="K3276" s="219" t="s">
        <v>14</v>
      </c>
      <c r="L3276" s="219" t="s">
        <v>14</v>
      </c>
      <c r="M3276" s="236" t="s">
        <v>39</v>
      </c>
      <c r="N3276" s="228" t="s">
        <v>14</v>
      </c>
      <c r="O3276" s="250">
        <f>'MMA Rev-Exp Region 10'!AE$16</f>
        <v>0</v>
      </c>
      <c r="P3276" s="250">
        <f>'MMA Rev-Exp Region 10'!AF$16</f>
        <v>0</v>
      </c>
      <c r="Q3276" s="250">
        <f>'MMA Rev-Exp Region 10'!AG$16</f>
        <v>0</v>
      </c>
      <c r="R3276" s="250">
        <f>'MMA Rev-Exp Region 10'!AH$16</f>
        <v>0</v>
      </c>
      <c r="S3276" s="250">
        <f>'MMA Rev-Exp Region 10'!AI$16</f>
        <v>0</v>
      </c>
      <c r="T3276" s="250">
        <f>'MMA Rev-Exp Region 10'!AJ$16</f>
        <v>0</v>
      </c>
      <c r="U3276" s="250">
        <f>'MMA Rev-Exp Region 10'!AK$16</f>
        <v>0</v>
      </c>
      <c r="V3276" s="250">
        <f>'MMA Rev-Exp Region 10'!AL$16</f>
        <v>0</v>
      </c>
      <c r="W3276" s="250">
        <f>'MMA Rev-Exp Region 10'!AM$16</f>
        <v>0</v>
      </c>
    </row>
    <row r="3277" spans="5:23" x14ac:dyDescent="0.3">
      <c r="E3277" s="243">
        <f>Jurat!I$1</f>
        <v>0</v>
      </c>
      <c r="F3277" s="244">
        <f>Jurat!D$33</f>
        <v>0</v>
      </c>
      <c r="G3277" s="219" t="s">
        <v>555</v>
      </c>
      <c r="H3277" s="244">
        <v>42735</v>
      </c>
      <c r="I3277" s="219" t="s">
        <v>495</v>
      </c>
      <c r="J3277" s="219" t="s">
        <v>626</v>
      </c>
      <c r="K3277" s="219" t="s">
        <v>558</v>
      </c>
      <c r="L3277" s="219" t="s">
        <v>0</v>
      </c>
      <c r="M3277" s="236">
        <v>2.1</v>
      </c>
      <c r="N3277" s="228" t="s">
        <v>162</v>
      </c>
      <c r="O3277" s="250">
        <f>'MMA Rev-Exp Region 10'!AE$20</f>
        <v>0</v>
      </c>
      <c r="P3277" s="250">
        <f>'MMA Rev-Exp Region 10'!AF$20</f>
        <v>0</v>
      </c>
      <c r="Q3277" s="250">
        <f>'MMA Rev-Exp Region 10'!AG$20</f>
        <v>0</v>
      </c>
      <c r="R3277" s="250">
        <f>'MMA Rev-Exp Region 10'!AH$20</f>
        <v>0</v>
      </c>
      <c r="S3277" s="250">
        <f>'MMA Rev-Exp Region 10'!AI$20</f>
        <v>0</v>
      </c>
      <c r="T3277" s="250">
        <f>'MMA Rev-Exp Region 10'!AJ$20</f>
        <v>0</v>
      </c>
      <c r="U3277" s="250">
        <f>'MMA Rev-Exp Region 10'!AK$20</f>
        <v>0</v>
      </c>
      <c r="V3277" s="250">
        <f>'MMA Rev-Exp Region 10'!AL$20</f>
        <v>0</v>
      </c>
      <c r="W3277" s="250">
        <f>'MMA Rev-Exp Region 10'!AM$20</f>
        <v>0</v>
      </c>
    </row>
    <row r="3278" spans="5:23" x14ac:dyDescent="0.3">
      <c r="E3278" s="243">
        <f>Jurat!I$1</f>
        <v>0</v>
      </c>
      <c r="F3278" s="244">
        <f>Jurat!D$33</f>
        <v>0</v>
      </c>
      <c r="G3278" s="219" t="s">
        <v>555</v>
      </c>
      <c r="H3278" s="244">
        <v>42735</v>
      </c>
      <c r="I3278" s="219" t="s">
        <v>495</v>
      </c>
      <c r="J3278" s="219" t="s">
        <v>626</v>
      </c>
      <c r="K3278" s="219" t="s">
        <v>558</v>
      </c>
      <c r="L3278" s="219" t="s">
        <v>0</v>
      </c>
      <c r="M3278" s="236">
        <v>2.2000000000000002</v>
      </c>
      <c r="N3278" s="228" t="s">
        <v>163</v>
      </c>
      <c r="O3278" s="250">
        <f>'MMA Rev-Exp Region 10'!AE$21</f>
        <v>0</v>
      </c>
      <c r="P3278" s="250">
        <f>'MMA Rev-Exp Region 10'!AF$21</f>
        <v>0</v>
      </c>
      <c r="Q3278" s="250">
        <f>'MMA Rev-Exp Region 10'!AG$21</f>
        <v>0</v>
      </c>
      <c r="R3278" s="250">
        <f>'MMA Rev-Exp Region 10'!AH$21</f>
        <v>0</v>
      </c>
      <c r="S3278" s="250">
        <f>'MMA Rev-Exp Region 10'!AI$21</f>
        <v>0</v>
      </c>
      <c r="T3278" s="250">
        <f>'MMA Rev-Exp Region 10'!AJ$21</f>
        <v>0</v>
      </c>
      <c r="U3278" s="250">
        <f>'MMA Rev-Exp Region 10'!AK$21</f>
        <v>0</v>
      </c>
      <c r="V3278" s="250">
        <f>'MMA Rev-Exp Region 10'!AL$21</f>
        <v>0</v>
      </c>
      <c r="W3278" s="250">
        <f>'MMA Rev-Exp Region 10'!AM$21</f>
        <v>0</v>
      </c>
    </row>
    <row r="3279" spans="5:23" x14ac:dyDescent="0.3">
      <c r="E3279" s="243">
        <f>Jurat!I$1</f>
        <v>0</v>
      </c>
      <c r="F3279" s="244">
        <f>Jurat!D$33</f>
        <v>0</v>
      </c>
      <c r="G3279" s="219" t="s">
        <v>555</v>
      </c>
      <c r="H3279" s="244">
        <v>42735</v>
      </c>
      <c r="I3279" s="219" t="s">
        <v>495</v>
      </c>
      <c r="J3279" s="219" t="s">
        <v>626</v>
      </c>
      <c r="K3279" s="219" t="s">
        <v>558</v>
      </c>
      <c r="L3279" s="219" t="s">
        <v>0</v>
      </c>
      <c r="M3279" s="236">
        <v>2.2999999999999998</v>
      </c>
      <c r="N3279" s="228" t="s">
        <v>164</v>
      </c>
      <c r="O3279" s="250">
        <f>'MMA Rev-Exp Region 10'!AE$22</f>
        <v>0</v>
      </c>
      <c r="P3279" s="250">
        <f>'MMA Rev-Exp Region 10'!AF$22</f>
        <v>0</v>
      </c>
      <c r="Q3279" s="250">
        <f>'MMA Rev-Exp Region 10'!AG$22</f>
        <v>0</v>
      </c>
      <c r="R3279" s="250">
        <f>'MMA Rev-Exp Region 10'!AH$22</f>
        <v>0</v>
      </c>
      <c r="S3279" s="250">
        <f>'MMA Rev-Exp Region 10'!AI$22</f>
        <v>0</v>
      </c>
      <c r="T3279" s="250">
        <f>'MMA Rev-Exp Region 10'!AJ$22</f>
        <v>0</v>
      </c>
      <c r="U3279" s="250">
        <f>'MMA Rev-Exp Region 10'!AK$22</f>
        <v>0</v>
      </c>
      <c r="V3279" s="250">
        <f>'MMA Rev-Exp Region 10'!AL$22</f>
        <v>0</v>
      </c>
      <c r="W3279" s="250">
        <f>'MMA Rev-Exp Region 10'!AM$22</f>
        <v>0</v>
      </c>
    </row>
    <row r="3280" spans="5:23" x14ac:dyDescent="0.3">
      <c r="E3280" s="243">
        <f>Jurat!I$1</f>
        <v>0</v>
      </c>
      <c r="F3280" s="244">
        <f>Jurat!D$33</f>
        <v>0</v>
      </c>
      <c r="G3280" s="219" t="s">
        <v>555</v>
      </c>
      <c r="H3280" s="244">
        <v>42735</v>
      </c>
      <c r="I3280" s="219" t="s">
        <v>495</v>
      </c>
      <c r="J3280" s="219" t="s">
        <v>626</v>
      </c>
      <c r="K3280" s="219" t="s">
        <v>558</v>
      </c>
      <c r="L3280" s="219" t="s">
        <v>0</v>
      </c>
      <c r="M3280" s="236">
        <v>2.4</v>
      </c>
      <c r="N3280" s="228" t="s">
        <v>165</v>
      </c>
      <c r="O3280" s="250">
        <f>'MMA Rev-Exp Region 10'!AE$23</f>
        <v>0</v>
      </c>
      <c r="P3280" s="250">
        <f>'MMA Rev-Exp Region 10'!AF$23</f>
        <v>0</v>
      </c>
      <c r="Q3280" s="250">
        <f>'MMA Rev-Exp Region 10'!AG$23</f>
        <v>0</v>
      </c>
      <c r="R3280" s="250">
        <f>'MMA Rev-Exp Region 10'!AH$23</f>
        <v>0</v>
      </c>
      <c r="S3280" s="250">
        <f>'MMA Rev-Exp Region 10'!AI$23</f>
        <v>0</v>
      </c>
      <c r="T3280" s="250">
        <f>'MMA Rev-Exp Region 10'!AJ$23</f>
        <v>0</v>
      </c>
      <c r="U3280" s="250">
        <f>'MMA Rev-Exp Region 10'!AK$23</f>
        <v>0</v>
      </c>
      <c r="V3280" s="250">
        <f>'MMA Rev-Exp Region 10'!AL$23</f>
        <v>0</v>
      </c>
      <c r="W3280" s="250">
        <f>'MMA Rev-Exp Region 10'!AM$23</f>
        <v>0</v>
      </c>
    </row>
    <row r="3281" spans="5:23" ht="28.8" x14ac:dyDescent="0.3">
      <c r="E3281" s="243">
        <f>Jurat!I$1</f>
        <v>0</v>
      </c>
      <c r="F3281" s="244">
        <f>Jurat!D$33</f>
        <v>0</v>
      </c>
      <c r="G3281" s="219" t="s">
        <v>555</v>
      </c>
      <c r="H3281" s="244">
        <v>42735</v>
      </c>
      <c r="I3281" s="219" t="s">
        <v>495</v>
      </c>
      <c r="J3281" s="219" t="s">
        <v>626</v>
      </c>
      <c r="K3281" s="219" t="s">
        <v>558</v>
      </c>
      <c r="L3281" s="219" t="s">
        <v>0</v>
      </c>
      <c r="M3281" s="236">
        <v>2.5</v>
      </c>
      <c r="N3281" s="228" t="s">
        <v>166</v>
      </c>
      <c r="O3281" s="250">
        <f>'MMA Rev-Exp Region 10'!AE$24</f>
        <v>0</v>
      </c>
      <c r="P3281" s="250">
        <f>'MMA Rev-Exp Region 10'!AF$24</f>
        <v>0</v>
      </c>
      <c r="Q3281" s="250">
        <f>'MMA Rev-Exp Region 10'!AG$24</f>
        <v>0</v>
      </c>
      <c r="R3281" s="250">
        <f>'MMA Rev-Exp Region 10'!AH$24</f>
        <v>0</v>
      </c>
      <c r="S3281" s="250">
        <f>'MMA Rev-Exp Region 10'!AI$24</f>
        <v>0</v>
      </c>
      <c r="T3281" s="250">
        <f>'MMA Rev-Exp Region 10'!AJ$24</f>
        <v>0</v>
      </c>
      <c r="U3281" s="250">
        <f>'MMA Rev-Exp Region 10'!AK$24</f>
        <v>0</v>
      </c>
      <c r="V3281" s="250">
        <f>'MMA Rev-Exp Region 10'!AL$24</f>
        <v>0</v>
      </c>
      <c r="W3281" s="250">
        <f>'MMA Rev-Exp Region 10'!AM$24</f>
        <v>0</v>
      </c>
    </row>
    <row r="3282" spans="5:23" x14ac:dyDescent="0.3">
      <c r="E3282" s="243">
        <f>Jurat!I$1</f>
        <v>0</v>
      </c>
      <c r="F3282" s="244">
        <f>Jurat!D$33</f>
        <v>0</v>
      </c>
      <c r="G3282" s="219" t="s">
        <v>555</v>
      </c>
      <c r="H3282" s="244">
        <v>42735</v>
      </c>
      <c r="I3282" s="219" t="s">
        <v>495</v>
      </c>
      <c r="J3282" s="219" t="s">
        <v>626</v>
      </c>
      <c r="K3282" s="219" t="s">
        <v>558</v>
      </c>
      <c r="L3282" s="219" t="s">
        <v>0</v>
      </c>
      <c r="M3282" s="236" t="s">
        <v>108</v>
      </c>
      <c r="N3282" s="228" t="s">
        <v>7</v>
      </c>
      <c r="O3282" s="250">
        <f>'MMA Rev-Exp Region 10'!AE$25</f>
        <v>0</v>
      </c>
      <c r="P3282" s="250">
        <f>'MMA Rev-Exp Region 10'!AF$25</f>
        <v>0</v>
      </c>
      <c r="Q3282" s="250">
        <f>'MMA Rev-Exp Region 10'!AG$25</f>
        <v>0</v>
      </c>
      <c r="R3282" s="250">
        <f>'MMA Rev-Exp Region 10'!AH$25</f>
        <v>0</v>
      </c>
      <c r="S3282" s="250">
        <f>'MMA Rev-Exp Region 10'!AI$25</f>
        <v>0</v>
      </c>
      <c r="T3282" s="250">
        <f>'MMA Rev-Exp Region 10'!AJ$25</f>
        <v>0</v>
      </c>
      <c r="U3282" s="250">
        <f>'MMA Rev-Exp Region 10'!AK$25</f>
        <v>0</v>
      </c>
      <c r="V3282" s="250">
        <f>'MMA Rev-Exp Region 10'!AL$25</f>
        <v>0</v>
      </c>
      <c r="W3282" s="250">
        <f>'MMA Rev-Exp Region 10'!AM$25</f>
        <v>0</v>
      </c>
    </row>
    <row r="3283" spans="5:23" x14ac:dyDescent="0.3">
      <c r="E3283" s="243">
        <f>Jurat!I$1</f>
        <v>0</v>
      </c>
      <c r="F3283" s="244">
        <f>Jurat!D$33</f>
        <v>0</v>
      </c>
      <c r="G3283" s="219" t="s">
        <v>555</v>
      </c>
      <c r="H3283" s="244">
        <v>42735</v>
      </c>
      <c r="I3283" s="219" t="s">
        <v>495</v>
      </c>
      <c r="J3283" s="219" t="s">
        <v>626</v>
      </c>
      <c r="K3283" s="219" t="s">
        <v>558</v>
      </c>
      <c r="L3283" s="219" t="s">
        <v>0</v>
      </c>
      <c r="M3283" s="236" t="s">
        <v>167</v>
      </c>
      <c r="N3283" s="228" t="s">
        <v>565</v>
      </c>
      <c r="O3283" s="250">
        <f>'MMA Rev-Exp Region 10'!AE$26</f>
        <v>0</v>
      </c>
      <c r="P3283" s="250">
        <f>'MMA Rev-Exp Region 10'!AF$26</f>
        <v>0</v>
      </c>
      <c r="Q3283" s="250">
        <f>'MMA Rev-Exp Region 10'!AG$26</f>
        <v>0</v>
      </c>
      <c r="R3283" s="250">
        <f>'MMA Rev-Exp Region 10'!AH$26</f>
        <v>0</v>
      </c>
      <c r="S3283" s="250">
        <f>'MMA Rev-Exp Region 10'!AI$26</f>
        <v>0</v>
      </c>
      <c r="T3283" s="250">
        <f>'MMA Rev-Exp Region 10'!AJ$26</f>
        <v>0</v>
      </c>
      <c r="U3283" s="250">
        <f>'MMA Rev-Exp Region 10'!AK$26</f>
        <v>0</v>
      </c>
      <c r="V3283" s="250">
        <f>'MMA Rev-Exp Region 10'!AL$26</f>
        <v>0</v>
      </c>
      <c r="W3283" s="250">
        <f>'MMA Rev-Exp Region 10'!AM$26</f>
        <v>0</v>
      </c>
    </row>
    <row r="3284" spans="5:23" x14ac:dyDescent="0.3">
      <c r="E3284" s="243">
        <f>Jurat!I$1</f>
        <v>0</v>
      </c>
      <c r="F3284" s="244">
        <f>Jurat!D$33</f>
        <v>0</v>
      </c>
      <c r="G3284" s="219" t="s">
        <v>555</v>
      </c>
      <c r="H3284" s="244">
        <v>42735</v>
      </c>
      <c r="I3284" s="219" t="s">
        <v>495</v>
      </c>
      <c r="J3284" s="219" t="s">
        <v>626</v>
      </c>
      <c r="K3284" s="219" t="s">
        <v>558</v>
      </c>
      <c r="L3284" s="219" t="s">
        <v>60</v>
      </c>
      <c r="M3284" s="236">
        <v>3.1</v>
      </c>
      <c r="N3284" s="229" t="s">
        <v>37</v>
      </c>
      <c r="O3284" s="250">
        <f>'MMA Rev-Exp Region 10'!AE$28</f>
        <v>0</v>
      </c>
      <c r="P3284" s="250">
        <f>'MMA Rev-Exp Region 10'!AF$28</f>
        <v>0</v>
      </c>
      <c r="Q3284" s="250">
        <f>'MMA Rev-Exp Region 10'!AG$28</f>
        <v>0</v>
      </c>
      <c r="R3284" s="250">
        <f>'MMA Rev-Exp Region 10'!AH$28</f>
        <v>0</v>
      </c>
      <c r="S3284" s="250">
        <f>'MMA Rev-Exp Region 10'!AI$28</f>
        <v>0</v>
      </c>
      <c r="T3284" s="250">
        <f>'MMA Rev-Exp Region 10'!AJ$28</f>
        <v>0</v>
      </c>
      <c r="U3284" s="250">
        <f>'MMA Rev-Exp Region 10'!AK$28</f>
        <v>0</v>
      </c>
      <c r="V3284" s="250">
        <f>'MMA Rev-Exp Region 10'!AL$28</f>
        <v>0</v>
      </c>
      <c r="W3284" s="250">
        <f>'MMA Rev-Exp Region 10'!AM$28</f>
        <v>0</v>
      </c>
    </row>
    <row r="3285" spans="5:23" x14ac:dyDescent="0.3">
      <c r="E3285" s="243">
        <f>Jurat!I$1</f>
        <v>0</v>
      </c>
      <c r="F3285" s="244">
        <f>Jurat!D$33</f>
        <v>0</v>
      </c>
      <c r="G3285" s="219" t="s">
        <v>555</v>
      </c>
      <c r="H3285" s="244">
        <v>42735</v>
      </c>
      <c r="I3285" s="219" t="s">
        <v>495</v>
      </c>
      <c r="J3285" s="219" t="s">
        <v>626</v>
      </c>
      <c r="K3285" s="219" t="s">
        <v>558</v>
      </c>
      <c r="L3285" s="219" t="s">
        <v>60</v>
      </c>
      <c r="M3285" s="236">
        <v>3.2</v>
      </c>
      <c r="N3285" s="229" t="s">
        <v>38</v>
      </c>
      <c r="O3285" s="250">
        <f>'MMA Rev-Exp Region 10'!AE$29</f>
        <v>0</v>
      </c>
      <c r="P3285" s="250">
        <f>'MMA Rev-Exp Region 10'!AF$29</f>
        <v>0</v>
      </c>
      <c r="Q3285" s="250">
        <f>'MMA Rev-Exp Region 10'!AG$29</f>
        <v>0</v>
      </c>
      <c r="R3285" s="250">
        <f>'MMA Rev-Exp Region 10'!AH$29</f>
        <v>0</v>
      </c>
      <c r="S3285" s="250">
        <f>'MMA Rev-Exp Region 10'!AI$29</f>
        <v>0</v>
      </c>
      <c r="T3285" s="250">
        <f>'MMA Rev-Exp Region 10'!AJ$29</f>
        <v>0</v>
      </c>
      <c r="U3285" s="250">
        <f>'MMA Rev-Exp Region 10'!AK$29</f>
        <v>0</v>
      </c>
      <c r="V3285" s="250">
        <f>'MMA Rev-Exp Region 10'!AL$29</f>
        <v>0</v>
      </c>
      <c r="W3285" s="250">
        <f>'MMA Rev-Exp Region 10'!AM$29</f>
        <v>0</v>
      </c>
    </row>
    <row r="3286" spans="5:23" x14ac:dyDescent="0.3">
      <c r="E3286" s="243">
        <f>Jurat!I$1</f>
        <v>0</v>
      </c>
      <c r="F3286" s="244">
        <f>Jurat!D$33</f>
        <v>0</v>
      </c>
      <c r="G3286" s="219" t="s">
        <v>555</v>
      </c>
      <c r="H3286" s="244">
        <v>42735</v>
      </c>
      <c r="I3286" s="219" t="s">
        <v>495</v>
      </c>
      <c r="J3286" s="219" t="s">
        <v>626</v>
      </c>
      <c r="K3286" s="219" t="s">
        <v>558</v>
      </c>
      <c r="L3286" s="219" t="s">
        <v>60</v>
      </c>
      <c r="M3286" s="236">
        <v>3.3</v>
      </c>
      <c r="N3286" s="229" t="s">
        <v>61</v>
      </c>
      <c r="O3286" s="250">
        <f>'MMA Rev-Exp Region 10'!AE$30</f>
        <v>0</v>
      </c>
      <c r="P3286" s="250">
        <f>'MMA Rev-Exp Region 10'!AF$30</f>
        <v>0</v>
      </c>
      <c r="Q3286" s="250">
        <f>'MMA Rev-Exp Region 10'!AG$30</f>
        <v>0</v>
      </c>
      <c r="R3286" s="250">
        <f>'MMA Rev-Exp Region 10'!AH$30</f>
        <v>0</v>
      </c>
      <c r="S3286" s="250">
        <f>'MMA Rev-Exp Region 10'!AI$30</f>
        <v>0</v>
      </c>
      <c r="T3286" s="250">
        <f>'MMA Rev-Exp Region 10'!AJ$30</f>
        <v>0</v>
      </c>
      <c r="U3286" s="250">
        <f>'MMA Rev-Exp Region 10'!AK$30</f>
        <v>0</v>
      </c>
      <c r="V3286" s="250">
        <f>'MMA Rev-Exp Region 10'!AL$30</f>
        <v>0</v>
      </c>
      <c r="W3286" s="250">
        <f>'MMA Rev-Exp Region 10'!AM$30</f>
        <v>0</v>
      </c>
    </row>
    <row r="3287" spans="5:23" x14ac:dyDescent="0.3">
      <c r="E3287" s="243">
        <f>Jurat!I$1</f>
        <v>0</v>
      </c>
      <c r="F3287" s="244">
        <f>Jurat!D$33</f>
        <v>0</v>
      </c>
      <c r="G3287" s="219" t="s">
        <v>555</v>
      </c>
      <c r="H3287" s="244">
        <v>42735</v>
      </c>
      <c r="I3287" s="219" t="s">
        <v>495</v>
      </c>
      <c r="J3287" s="219" t="s">
        <v>626</v>
      </c>
      <c r="K3287" s="219" t="s">
        <v>558</v>
      </c>
      <c r="L3287" s="219" t="s">
        <v>60</v>
      </c>
      <c r="M3287" s="236" t="s">
        <v>49</v>
      </c>
      <c r="N3287" s="229" t="s">
        <v>168</v>
      </c>
      <c r="O3287" s="250">
        <f>'MMA Rev-Exp Region 10'!AE$31</f>
        <v>0</v>
      </c>
      <c r="P3287" s="250">
        <f>'MMA Rev-Exp Region 10'!AF$31</f>
        <v>0</v>
      </c>
      <c r="Q3287" s="250">
        <f>'MMA Rev-Exp Region 10'!AG$31</f>
        <v>0</v>
      </c>
      <c r="R3287" s="250">
        <f>'MMA Rev-Exp Region 10'!AH$31</f>
        <v>0</v>
      </c>
      <c r="S3287" s="250">
        <f>'MMA Rev-Exp Region 10'!AI$31</f>
        <v>0</v>
      </c>
      <c r="T3287" s="250">
        <f>'MMA Rev-Exp Region 10'!AJ$31</f>
        <v>0</v>
      </c>
      <c r="U3287" s="250">
        <f>'MMA Rev-Exp Region 10'!AK$31</f>
        <v>0</v>
      </c>
      <c r="V3287" s="250">
        <f>'MMA Rev-Exp Region 10'!AL$31</f>
        <v>0</v>
      </c>
      <c r="W3287" s="250">
        <f>'MMA Rev-Exp Region 10'!AM$31</f>
        <v>0</v>
      </c>
    </row>
    <row r="3288" spans="5:23" x14ac:dyDescent="0.3">
      <c r="E3288" s="243">
        <f>Jurat!I$1</f>
        <v>0</v>
      </c>
      <c r="F3288" s="244">
        <f>Jurat!D$33</f>
        <v>0</v>
      </c>
      <c r="G3288" s="219" t="s">
        <v>555</v>
      </c>
      <c r="H3288" s="244">
        <v>42735</v>
      </c>
      <c r="I3288" s="219" t="s">
        <v>495</v>
      </c>
      <c r="J3288" s="219" t="s">
        <v>626</v>
      </c>
      <c r="K3288" s="219" t="s">
        <v>558</v>
      </c>
      <c r="L3288" s="219" t="s">
        <v>60</v>
      </c>
      <c r="M3288" s="236" t="s">
        <v>46</v>
      </c>
      <c r="N3288" s="229" t="s">
        <v>59</v>
      </c>
      <c r="O3288" s="250">
        <f>'MMA Rev-Exp Region 10'!AE$32</f>
        <v>0</v>
      </c>
      <c r="P3288" s="250">
        <f>'MMA Rev-Exp Region 10'!AF$32</f>
        <v>0</v>
      </c>
      <c r="Q3288" s="250">
        <f>'MMA Rev-Exp Region 10'!AG$32</f>
        <v>0</v>
      </c>
      <c r="R3288" s="250">
        <f>'MMA Rev-Exp Region 10'!AH$32</f>
        <v>0</v>
      </c>
      <c r="S3288" s="250">
        <f>'MMA Rev-Exp Region 10'!AI$32</f>
        <v>0</v>
      </c>
      <c r="T3288" s="250">
        <f>'MMA Rev-Exp Region 10'!AJ$32</f>
        <v>0</v>
      </c>
      <c r="U3288" s="250">
        <f>'MMA Rev-Exp Region 10'!AK$32</f>
        <v>0</v>
      </c>
      <c r="V3288" s="250">
        <f>'MMA Rev-Exp Region 10'!AL$32</f>
        <v>0</v>
      </c>
      <c r="W3288" s="250">
        <f>'MMA Rev-Exp Region 10'!AM$32</f>
        <v>0</v>
      </c>
    </row>
    <row r="3289" spans="5:23" x14ac:dyDescent="0.3">
      <c r="E3289" s="243">
        <f>Jurat!I$1</f>
        <v>0</v>
      </c>
      <c r="F3289" s="244">
        <f>Jurat!D$33</f>
        <v>0</v>
      </c>
      <c r="G3289" s="219" t="s">
        <v>555</v>
      </c>
      <c r="H3289" s="244">
        <v>42735</v>
      </c>
      <c r="I3289" s="219" t="s">
        <v>495</v>
      </c>
      <c r="J3289" s="219" t="s">
        <v>626</v>
      </c>
      <c r="K3289" s="219" t="s">
        <v>558</v>
      </c>
      <c r="L3289" s="219" t="s">
        <v>60</v>
      </c>
      <c r="M3289" s="236" t="s">
        <v>47</v>
      </c>
      <c r="N3289" s="229" t="s">
        <v>169</v>
      </c>
      <c r="O3289" s="250">
        <f>'MMA Rev-Exp Region 10'!AE$33</f>
        <v>0</v>
      </c>
      <c r="P3289" s="250">
        <f>'MMA Rev-Exp Region 10'!AF$33</f>
        <v>0</v>
      </c>
      <c r="Q3289" s="250">
        <f>'MMA Rev-Exp Region 10'!AG$33</f>
        <v>0</v>
      </c>
      <c r="R3289" s="250">
        <f>'MMA Rev-Exp Region 10'!AH$33</f>
        <v>0</v>
      </c>
      <c r="S3289" s="250">
        <f>'MMA Rev-Exp Region 10'!AI$33</f>
        <v>0</v>
      </c>
      <c r="T3289" s="250">
        <f>'MMA Rev-Exp Region 10'!AJ$33</f>
        <v>0</v>
      </c>
      <c r="U3289" s="250">
        <f>'MMA Rev-Exp Region 10'!AK$33</f>
        <v>0</v>
      </c>
      <c r="V3289" s="250">
        <f>'MMA Rev-Exp Region 10'!AL$33</f>
        <v>0</v>
      </c>
      <c r="W3289" s="250">
        <f>'MMA Rev-Exp Region 10'!AM$33</f>
        <v>0</v>
      </c>
    </row>
    <row r="3290" spans="5:23" x14ac:dyDescent="0.3">
      <c r="E3290" s="243">
        <f>Jurat!I$1</f>
        <v>0</v>
      </c>
      <c r="F3290" s="244">
        <f>Jurat!D$33</f>
        <v>0</v>
      </c>
      <c r="G3290" s="219" t="s">
        <v>555</v>
      </c>
      <c r="H3290" s="244">
        <v>42735</v>
      </c>
      <c r="I3290" s="219" t="s">
        <v>495</v>
      </c>
      <c r="J3290" s="219" t="s">
        <v>626</v>
      </c>
      <c r="K3290" s="219" t="s">
        <v>558</v>
      </c>
      <c r="L3290" s="219" t="s">
        <v>60</v>
      </c>
      <c r="M3290" s="236" t="s">
        <v>48</v>
      </c>
      <c r="N3290" s="229" t="s">
        <v>578</v>
      </c>
      <c r="O3290" s="250">
        <f>'MMA Rev-Exp Region 10'!AE$34</f>
        <v>0</v>
      </c>
      <c r="P3290" s="250">
        <f>'MMA Rev-Exp Region 10'!AF$34</f>
        <v>0</v>
      </c>
      <c r="Q3290" s="250">
        <f>'MMA Rev-Exp Region 10'!AG$34</f>
        <v>0</v>
      </c>
      <c r="R3290" s="250">
        <f>'MMA Rev-Exp Region 10'!AH$34</f>
        <v>0</v>
      </c>
      <c r="S3290" s="250">
        <f>'MMA Rev-Exp Region 10'!AI$34</f>
        <v>0</v>
      </c>
      <c r="T3290" s="250">
        <f>'MMA Rev-Exp Region 10'!AJ$34</f>
        <v>0</v>
      </c>
      <c r="U3290" s="250">
        <f>'MMA Rev-Exp Region 10'!AK$34</f>
        <v>0</v>
      </c>
      <c r="V3290" s="250">
        <f>'MMA Rev-Exp Region 10'!AL$34</f>
        <v>0</v>
      </c>
      <c r="W3290" s="250">
        <f>'MMA Rev-Exp Region 10'!AM$34</f>
        <v>0</v>
      </c>
    </row>
    <row r="3291" spans="5:23" x14ac:dyDescent="0.3">
      <c r="E3291" s="243">
        <f>Jurat!I$1</f>
        <v>0</v>
      </c>
      <c r="F3291" s="244">
        <f>Jurat!D$33</f>
        <v>0</v>
      </c>
      <c r="G3291" s="219" t="s">
        <v>555</v>
      </c>
      <c r="H3291" s="244">
        <v>42735</v>
      </c>
      <c r="I3291" s="219" t="s">
        <v>495</v>
      </c>
      <c r="J3291" s="219" t="s">
        <v>626</v>
      </c>
      <c r="K3291" s="219" t="s">
        <v>558</v>
      </c>
      <c r="L3291" s="219" t="s">
        <v>26</v>
      </c>
      <c r="M3291" s="236">
        <v>4.0999999999999996</v>
      </c>
      <c r="N3291" s="240" t="s">
        <v>26</v>
      </c>
      <c r="O3291" s="250">
        <f>'MMA Rev-Exp Region 10'!AE$36</f>
        <v>0</v>
      </c>
      <c r="P3291" s="250">
        <f>'MMA Rev-Exp Region 10'!AF$36</f>
        <v>0</v>
      </c>
      <c r="Q3291" s="250">
        <f>'MMA Rev-Exp Region 10'!AG$36</f>
        <v>0</v>
      </c>
      <c r="R3291" s="250">
        <f>'MMA Rev-Exp Region 10'!AH$36</f>
        <v>0</v>
      </c>
      <c r="S3291" s="250">
        <f>'MMA Rev-Exp Region 10'!AI$36</f>
        <v>0</v>
      </c>
      <c r="T3291" s="250">
        <f>'MMA Rev-Exp Region 10'!AJ$36</f>
        <v>0</v>
      </c>
      <c r="U3291" s="250">
        <f>'MMA Rev-Exp Region 10'!AK$36</f>
        <v>0</v>
      </c>
      <c r="V3291" s="250">
        <f>'MMA Rev-Exp Region 10'!AL$36</f>
        <v>0</v>
      </c>
      <c r="W3291" s="250">
        <f>'MMA Rev-Exp Region 10'!AM$36</f>
        <v>0</v>
      </c>
    </row>
    <row r="3292" spans="5:23" x14ac:dyDescent="0.3">
      <c r="E3292" s="243">
        <f>Jurat!I$1</f>
        <v>0</v>
      </c>
      <c r="F3292" s="244">
        <f>Jurat!D$33</f>
        <v>0</v>
      </c>
      <c r="G3292" s="219" t="s">
        <v>555</v>
      </c>
      <c r="H3292" s="244">
        <v>42735</v>
      </c>
      <c r="I3292" s="219" t="s">
        <v>495</v>
      </c>
      <c r="J3292" s="219" t="s">
        <v>626</v>
      </c>
      <c r="K3292" s="219" t="s">
        <v>558</v>
      </c>
      <c r="L3292" s="219" t="s">
        <v>26</v>
      </c>
      <c r="M3292" s="236" t="s">
        <v>82</v>
      </c>
      <c r="N3292" s="241" t="s">
        <v>219</v>
      </c>
      <c r="O3292" s="250">
        <f>'MMA Rev-Exp Region 10'!AE$37</f>
        <v>0</v>
      </c>
      <c r="P3292" s="250">
        <f>'MMA Rev-Exp Region 10'!AF$37</f>
        <v>0</v>
      </c>
      <c r="Q3292" s="250">
        <f>'MMA Rev-Exp Region 10'!AG$37</f>
        <v>0</v>
      </c>
      <c r="R3292" s="250">
        <f>'MMA Rev-Exp Region 10'!AH$37</f>
        <v>0</v>
      </c>
      <c r="S3292" s="250">
        <f>'MMA Rev-Exp Region 10'!AI$37</f>
        <v>0</v>
      </c>
      <c r="T3292" s="250">
        <f>'MMA Rev-Exp Region 10'!AJ$37</f>
        <v>0</v>
      </c>
      <c r="U3292" s="250">
        <f>'MMA Rev-Exp Region 10'!AK$37</f>
        <v>0</v>
      </c>
      <c r="V3292" s="250">
        <f>'MMA Rev-Exp Region 10'!AL$37</f>
        <v>0</v>
      </c>
      <c r="W3292" s="250">
        <f>'MMA Rev-Exp Region 10'!AM$37</f>
        <v>0</v>
      </c>
    </row>
    <row r="3293" spans="5:23" x14ac:dyDescent="0.3">
      <c r="E3293" s="243">
        <f>Jurat!I$1</f>
        <v>0</v>
      </c>
      <c r="F3293" s="244">
        <f>Jurat!D$33</f>
        <v>0</v>
      </c>
      <c r="G3293" s="219" t="s">
        <v>555</v>
      </c>
      <c r="H3293" s="244">
        <v>42735</v>
      </c>
      <c r="I3293" s="219" t="s">
        <v>495</v>
      </c>
      <c r="J3293" s="219" t="s">
        <v>626</v>
      </c>
      <c r="K3293" s="219" t="s">
        <v>558</v>
      </c>
      <c r="L3293" s="219" t="s">
        <v>26</v>
      </c>
      <c r="M3293" s="237" t="s">
        <v>83</v>
      </c>
      <c r="N3293" s="242" t="s">
        <v>568</v>
      </c>
      <c r="O3293" s="250">
        <f>'MMA Rev-Exp Region 10'!AE$38</f>
        <v>0</v>
      </c>
      <c r="P3293" s="250">
        <f>'MMA Rev-Exp Region 10'!AF$38</f>
        <v>0</v>
      </c>
      <c r="Q3293" s="250">
        <f>'MMA Rev-Exp Region 10'!AG$38</f>
        <v>0</v>
      </c>
      <c r="R3293" s="250">
        <f>'MMA Rev-Exp Region 10'!AH$38</f>
        <v>0</v>
      </c>
      <c r="S3293" s="250">
        <f>'MMA Rev-Exp Region 10'!AI$38</f>
        <v>0</v>
      </c>
      <c r="T3293" s="250">
        <f>'MMA Rev-Exp Region 10'!AJ$38</f>
        <v>0</v>
      </c>
      <c r="U3293" s="250">
        <f>'MMA Rev-Exp Region 10'!AK$38</f>
        <v>0</v>
      </c>
      <c r="V3293" s="250">
        <f>'MMA Rev-Exp Region 10'!AL$38</f>
        <v>0</v>
      </c>
      <c r="W3293" s="250">
        <f>'MMA Rev-Exp Region 10'!AM$38</f>
        <v>0</v>
      </c>
    </row>
    <row r="3294" spans="5:23" x14ac:dyDescent="0.3">
      <c r="E3294" s="243">
        <f>Jurat!I$1</f>
        <v>0</v>
      </c>
      <c r="F3294" s="244">
        <f>Jurat!D$33</f>
        <v>0</v>
      </c>
      <c r="G3294" s="219" t="s">
        <v>555</v>
      </c>
      <c r="H3294" s="244">
        <v>42735</v>
      </c>
      <c r="I3294" s="219" t="s">
        <v>495</v>
      </c>
      <c r="J3294" s="219" t="s">
        <v>626</v>
      </c>
      <c r="K3294" s="219" t="s">
        <v>558</v>
      </c>
      <c r="L3294" s="219" t="s">
        <v>559</v>
      </c>
      <c r="M3294" s="236">
        <v>5.0999999999999996</v>
      </c>
      <c r="N3294" s="240" t="s">
        <v>41</v>
      </c>
      <c r="O3294" s="250">
        <f>'MMA Rev-Exp Region 10'!AE$40</f>
        <v>0</v>
      </c>
      <c r="P3294" s="250">
        <f>'MMA Rev-Exp Region 10'!AF$40</f>
        <v>0</v>
      </c>
      <c r="Q3294" s="250">
        <f>'MMA Rev-Exp Region 10'!AG$40</f>
        <v>0</v>
      </c>
      <c r="R3294" s="250">
        <f>'MMA Rev-Exp Region 10'!AH$40</f>
        <v>0</v>
      </c>
      <c r="S3294" s="250">
        <f>'MMA Rev-Exp Region 10'!AI$40</f>
        <v>0</v>
      </c>
      <c r="T3294" s="250">
        <f>'MMA Rev-Exp Region 10'!AJ$40</f>
        <v>0</v>
      </c>
      <c r="U3294" s="250">
        <f>'MMA Rev-Exp Region 10'!AK$40</f>
        <v>0</v>
      </c>
      <c r="V3294" s="250">
        <f>'MMA Rev-Exp Region 10'!AL$40</f>
        <v>0</v>
      </c>
      <c r="W3294" s="250">
        <f>'MMA Rev-Exp Region 10'!AM$40</f>
        <v>0</v>
      </c>
    </row>
    <row r="3295" spans="5:23" ht="28.8" x14ac:dyDescent="0.3">
      <c r="E3295" s="243">
        <f>Jurat!I$1</f>
        <v>0</v>
      </c>
      <c r="F3295" s="244">
        <f>Jurat!D$33</f>
        <v>0</v>
      </c>
      <c r="G3295" s="219" t="s">
        <v>555</v>
      </c>
      <c r="H3295" s="244">
        <v>42735</v>
      </c>
      <c r="I3295" s="219" t="s">
        <v>495</v>
      </c>
      <c r="J3295" s="219" t="s">
        <v>626</v>
      </c>
      <c r="K3295" s="219" t="s">
        <v>558</v>
      </c>
      <c r="L3295" s="219" t="s">
        <v>559</v>
      </c>
      <c r="M3295" s="236">
        <v>5.2</v>
      </c>
      <c r="N3295" s="240" t="s">
        <v>367</v>
      </c>
      <c r="O3295" s="250">
        <f>'MMA Rev-Exp Region 10'!AE$41</f>
        <v>0</v>
      </c>
      <c r="P3295" s="250">
        <f>'MMA Rev-Exp Region 10'!AF$41</f>
        <v>0</v>
      </c>
      <c r="Q3295" s="250">
        <f>'MMA Rev-Exp Region 10'!AG$41</f>
        <v>0</v>
      </c>
      <c r="R3295" s="250">
        <f>'MMA Rev-Exp Region 10'!AH$41</f>
        <v>0</v>
      </c>
      <c r="S3295" s="250">
        <f>'MMA Rev-Exp Region 10'!AI$41</f>
        <v>0</v>
      </c>
      <c r="T3295" s="250">
        <f>'MMA Rev-Exp Region 10'!AJ$41</f>
        <v>0</v>
      </c>
      <c r="U3295" s="250">
        <f>'MMA Rev-Exp Region 10'!AK$41</f>
        <v>0</v>
      </c>
      <c r="V3295" s="250">
        <f>'MMA Rev-Exp Region 10'!AL$41</f>
        <v>0</v>
      </c>
      <c r="W3295" s="250">
        <f>'MMA Rev-Exp Region 10'!AM$41</f>
        <v>0</v>
      </c>
    </row>
    <row r="3296" spans="5:23" ht="28.8" x14ac:dyDescent="0.3">
      <c r="E3296" s="243">
        <f>Jurat!I$1</f>
        <v>0</v>
      </c>
      <c r="F3296" s="244">
        <f>Jurat!D$33</f>
        <v>0</v>
      </c>
      <c r="G3296" s="219" t="s">
        <v>555</v>
      </c>
      <c r="H3296" s="244">
        <v>42735</v>
      </c>
      <c r="I3296" s="219" t="s">
        <v>495</v>
      </c>
      <c r="J3296" s="219" t="s">
        <v>626</v>
      </c>
      <c r="K3296" s="219" t="s">
        <v>558</v>
      </c>
      <c r="L3296" s="219" t="s">
        <v>559</v>
      </c>
      <c r="M3296" s="236">
        <v>5.3</v>
      </c>
      <c r="N3296" s="240" t="s">
        <v>368</v>
      </c>
      <c r="O3296" s="250">
        <f>'MMA Rev-Exp Region 10'!AE$42</f>
        <v>0</v>
      </c>
      <c r="P3296" s="250">
        <f>'MMA Rev-Exp Region 10'!AF$42</f>
        <v>0</v>
      </c>
      <c r="Q3296" s="250">
        <f>'MMA Rev-Exp Region 10'!AG$42</f>
        <v>0</v>
      </c>
      <c r="R3296" s="250">
        <f>'MMA Rev-Exp Region 10'!AH$42</f>
        <v>0</v>
      </c>
      <c r="S3296" s="250">
        <f>'MMA Rev-Exp Region 10'!AI$42</f>
        <v>0</v>
      </c>
      <c r="T3296" s="250">
        <f>'MMA Rev-Exp Region 10'!AJ$42</f>
        <v>0</v>
      </c>
      <c r="U3296" s="250">
        <f>'MMA Rev-Exp Region 10'!AK$42</f>
        <v>0</v>
      </c>
      <c r="V3296" s="250">
        <f>'MMA Rev-Exp Region 10'!AL$42</f>
        <v>0</v>
      </c>
      <c r="W3296" s="250">
        <f>'MMA Rev-Exp Region 10'!AM$42</f>
        <v>0</v>
      </c>
    </row>
    <row r="3297" spans="5:23" x14ac:dyDescent="0.3">
      <c r="E3297" s="243">
        <f>Jurat!I$1</f>
        <v>0</v>
      </c>
      <c r="F3297" s="244">
        <f>Jurat!D$33</f>
        <v>0</v>
      </c>
      <c r="G3297" s="219" t="s">
        <v>555</v>
      </c>
      <c r="H3297" s="244">
        <v>42735</v>
      </c>
      <c r="I3297" s="219" t="s">
        <v>495</v>
      </c>
      <c r="J3297" s="219" t="s">
        <v>626</v>
      </c>
      <c r="K3297" s="219" t="s">
        <v>558</v>
      </c>
      <c r="L3297" s="219" t="s">
        <v>559</v>
      </c>
      <c r="M3297" s="236" t="s">
        <v>89</v>
      </c>
      <c r="N3297" s="240" t="s">
        <v>569</v>
      </c>
      <c r="O3297" s="250">
        <f>'MMA Rev-Exp Region 10'!AE$43</f>
        <v>0</v>
      </c>
      <c r="P3297" s="250">
        <f>'MMA Rev-Exp Region 10'!AF$43</f>
        <v>0</v>
      </c>
      <c r="Q3297" s="250">
        <f>'MMA Rev-Exp Region 10'!AG$43</f>
        <v>0</v>
      </c>
      <c r="R3297" s="250">
        <f>'MMA Rev-Exp Region 10'!AH$43</f>
        <v>0</v>
      </c>
      <c r="S3297" s="250">
        <f>'MMA Rev-Exp Region 10'!AI$43</f>
        <v>0</v>
      </c>
      <c r="T3297" s="250">
        <f>'MMA Rev-Exp Region 10'!AJ$43</f>
        <v>0</v>
      </c>
      <c r="U3297" s="250">
        <f>'MMA Rev-Exp Region 10'!AK$43</f>
        <v>0</v>
      </c>
      <c r="V3297" s="250">
        <f>'MMA Rev-Exp Region 10'!AL$43</f>
        <v>0</v>
      </c>
      <c r="W3297" s="250">
        <f>'MMA Rev-Exp Region 10'!AM$43</f>
        <v>0</v>
      </c>
    </row>
    <row r="3298" spans="5:23" x14ac:dyDescent="0.3">
      <c r="E3298" s="243">
        <f>Jurat!I$1</f>
        <v>0</v>
      </c>
      <c r="F3298" s="244">
        <f>Jurat!D$33</f>
        <v>0</v>
      </c>
      <c r="G3298" s="219" t="s">
        <v>555</v>
      </c>
      <c r="H3298" s="244">
        <v>42735</v>
      </c>
      <c r="I3298" s="219" t="s">
        <v>495</v>
      </c>
      <c r="J3298" s="219" t="s">
        <v>626</v>
      </c>
      <c r="K3298" s="219" t="s">
        <v>558</v>
      </c>
      <c r="L3298" s="219" t="s">
        <v>560</v>
      </c>
      <c r="M3298" s="236">
        <v>6.1</v>
      </c>
      <c r="N3298" s="240" t="s">
        <v>20</v>
      </c>
      <c r="O3298" s="250">
        <f>'MMA Rev-Exp Region 10'!AE$45</f>
        <v>0</v>
      </c>
      <c r="P3298" s="250">
        <f>'MMA Rev-Exp Region 10'!AF$45</f>
        <v>0</v>
      </c>
      <c r="Q3298" s="250">
        <f>'MMA Rev-Exp Region 10'!AG$45</f>
        <v>0</v>
      </c>
      <c r="R3298" s="250">
        <f>'MMA Rev-Exp Region 10'!AH$45</f>
        <v>0</v>
      </c>
      <c r="S3298" s="250">
        <f>'MMA Rev-Exp Region 10'!AI$45</f>
        <v>0</v>
      </c>
      <c r="T3298" s="250">
        <f>'MMA Rev-Exp Region 10'!AJ$45</f>
        <v>0</v>
      </c>
      <c r="U3298" s="250">
        <f>'MMA Rev-Exp Region 10'!AK$45</f>
        <v>0</v>
      </c>
      <c r="V3298" s="250">
        <f>'MMA Rev-Exp Region 10'!AL$45</f>
        <v>0</v>
      </c>
      <c r="W3298" s="250">
        <f>'MMA Rev-Exp Region 10'!AM$45</f>
        <v>0</v>
      </c>
    </row>
    <row r="3299" spans="5:23" x14ac:dyDescent="0.3">
      <c r="E3299" s="243">
        <f>Jurat!I$1</f>
        <v>0</v>
      </c>
      <c r="F3299" s="244">
        <f>Jurat!D$33</f>
        <v>0</v>
      </c>
      <c r="G3299" s="219" t="s">
        <v>555</v>
      </c>
      <c r="H3299" s="244">
        <v>42735</v>
      </c>
      <c r="I3299" s="219" t="s">
        <v>495</v>
      </c>
      <c r="J3299" s="219" t="s">
        <v>626</v>
      </c>
      <c r="K3299" s="219" t="s">
        <v>558</v>
      </c>
      <c r="L3299" s="219" t="s">
        <v>560</v>
      </c>
      <c r="M3299" s="236">
        <v>6.2</v>
      </c>
      <c r="N3299" s="240" t="s">
        <v>21</v>
      </c>
      <c r="O3299" s="250">
        <f>'MMA Rev-Exp Region 10'!AE$46</f>
        <v>0</v>
      </c>
      <c r="P3299" s="250">
        <f>'MMA Rev-Exp Region 10'!AF$46</f>
        <v>0</v>
      </c>
      <c r="Q3299" s="250">
        <f>'MMA Rev-Exp Region 10'!AG$46</f>
        <v>0</v>
      </c>
      <c r="R3299" s="250">
        <f>'MMA Rev-Exp Region 10'!AH$46</f>
        <v>0</v>
      </c>
      <c r="S3299" s="250">
        <f>'MMA Rev-Exp Region 10'!AI$46</f>
        <v>0</v>
      </c>
      <c r="T3299" s="250">
        <f>'MMA Rev-Exp Region 10'!AJ$46</f>
        <v>0</v>
      </c>
      <c r="U3299" s="250">
        <f>'MMA Rev-Exp Region 10'!AK$46</f>
        <v>0</v>
      </c>
      <c r="V3299" s="250">
        <f>'MMA Rev-Exp Region 10'!AL$46</f>
        <v>0</v>
      </c>
      <c r="W3299" s="250">
        <f>'MMA Rev-Exp Region 10'!AM$46</f>
        <v>0</v>
      </c>
    </row>
    <row r="3300" spans="5:23" x14ac:dyDescent="0.3">
      <c r="E3300" s="243">
        <f>Jurat!I$1</f>
        <v>0</v>
      </c>
      <c r="F3300" s="244">
        <f>Jurat!D$33</f>
        <v>0</v>
      </c>
      <c r="G3300" s="219" t="s">
        <v>555</v>
      </c>
      <c r="H3300" s="244">
        <v>42735</v>
      </c>
      <c r="I3300" s="219" t="s">
        <v>495</v>
      </c>
      <c r="J3300" s="219" t="s">
        <v>626</v>
      </c>
      <c r="K3300" s="219" t="s">
        <v>558</v>
      </c>
      <c r="L3300" s="219" t="s">
        <v>560</v>
      </c>
      <c r="M3300" s="236">
        <v>6.3</v>
      </c>
      <c r="N3300" s="240" t="s">
        <v>220</v>
      </c>
      <c r="O3300" s="250">
        <f>'MMA Rev-Exp Region 10'!AE$47</f>
        <v>0</v>
      </c>
      <c r="P3300" s="250">
        <f>'MMA Rev-Exp Region 10'!AF$47</f>
        <v>0</v>
      </c>
      <c r="Q3300" s="250">
        <f>'MMA Rev-Exp Region 10'!AG$47</f>
        <v>0</v>
      </c>
      <c r="R3300" s="250">
        <f>'MMA Rev-Exp Region 10'!AH$47</f>
        <v>0</v>
      </c>
      <c r="S3300" s="250">
        <f>'MMA Rev-Exp Region 10'!AI$47</f>
        <v>0</v>
      </c>
      <c r="T3300" s="250">
        <f>'MMA Rev-Exp Region 10'!AJ$47</f>
        <v>0</v>
      </c>
      <c r="U3300" s="250">
        <f>'MMA Rev-Exp Region 10'!AK$47</f>
        <v>0</v>
      </c>
      <c r="V3300" s="250">
        <f>'MMA Rev-Exp Region 10'!AL$47</f>
        <v>0</v>
      </c>
      <c r="W3300" s="250">
        <f>'MMA Rev-Exp Region 10'!AM$47</f>
        <v>0</v>
      </c>
    </row>
    <row r="3301" spans="5:23" x14ac:dyDescent="0.3">
      <c r="E3301" s="243">
        <f>Jurat!I$1</f>
        <v>0</v>
      </c>
      <c r="F3301" s="244">
        <f>Jurat!D$33</f>
        <v>0</v>
      </c>
      <c r="G3301" s="219" t="s">
        <v>555</v>
      </c>
      <c r="H3301" s="244">
        <v>42735</v>
      </c>
      <c r="I3301" s="219" t="s">
        <v>495</v>
      </c>
      <c r="J3301" s="219" t="s">
        <v>626</v>
      </c>
      <c r="K3301" s="219" t="s">
        <v>558</v>
      </c>
      <c r="L3301" s="219" t="s">
        <v>560</v>
      </c>
      <c r="M3301" s="236" t="s">
        <v>94</v>
      </c>
      <c r="N3301" s="240" t="s">
        <v>570</v>
      </c>
      <c r="O3301" s="250">
        <f>'MMA Rev-Exp Region 10'!AE$48</f>
        <v>0</v>
      </c>
      <c r="P3301" s="250">
        <f>'MMA Rev-Exp Region 10'!AF$48</f>
        <v>0</v>
      </c>
      <c r="Q3301" s="250">
        <f>'MMA Rev-Exp Region 10'!AG$48</f>
        <v>0</v>
      </c>
      <c r="R3301" s="250">
        <f>'MMA Rev-Exp Region 10'!AH$48</f>
        <v>0</v>
      </c>
      <c r="S3301" s="250">
        <f>'MMA Rev-Exp Region 10'!AI$48</f>
        <v>0</v>
      </c>
      <c r="T3301" s="250">
        <f>'MMA Rev-Exp Region 10'!AJ$48</f>
        <v>0</v>
      </c>
      <c r="U3301" s="250">
        <f>'MMA Rev-Exp Region 10'!AK$48</f>
        <v>0</v>
      </c>
      <c r="V3301" s="250">
        <f>'MMA Rev-Exp Region 10'!AL$48</f>
        <v>0</v>
      </c>
      <c r="W3301" s="250">
        <f>'MMA Rev-Exp Region 10'!AM$48</f>
        <v>0</v>
      </c>
    </row>
    <row r="3302" spans="5:23" x14ac:dyDescent="0.3">
      <c r="E3302" s="243">
        <f>Jurat!I$1</f>
        <v>0</v>
      </c>
      <c r="F3302" s="244">
        <f>Jurat!D$33</f>
        <v>0</v>
      </c>
      <c r="G3302" s="219" t="s">
        <v>555</v>
      </c>
      <c r="H3302" s="244">
        <v>42735</v>
      </c>
      <c r="I3302" s="219" t="s">
        <v>495</v>
      </c>
      <c r="J3302" s="219" t="s">
        <v>626</v>
      </c>
      <c r="K3302" s="219" t="s">
        <v>558</v>
      </c>
      <c r="L3302" s="219" t="s">
        <v>561</v>
      </c>
      <c r="M3302" s="236">
        <v>7.1</v>
      </c>
      <c r="N3302" s="240" t="s">
        <v>22</v>
      </c>
      <c r="O3302" s="250">
        <f>'MMA Rev-Exp Region 10'!AE$50</f>
        <v>0</v>
      </c>
      <c r="P3302" s="250">
        <f>'MMA Rev-Exp Region 10'!AF$50</f>
        <v>0</v>
      </c>
      <c r="Q3302" s="250">
        <f>'MMA Rev-Exp Region 10'!AG$50</f>
        <v>0</v>
      </c>
      <c r="R3302" s="250">
        <f>'MMA Rev-Exp Region 10'!AH$50</f>
        <v>0</v>
      </c>
      <c r="S3302" s="250">
        <f>'MMA Rev-Exp Region 10'!AI$50</f>
        <v>0</v>
      </c>
      <c r="T3302" s="250">
        <f>'MMA Rev-Exp Region 10'!AJ$50</f>
        <v>0</v>
      </c>
      <c r="U3302" s="250">
        <f>'MMA Rev-Exp Region 10'!AK$50</f>
        <v>0</v>
      </c>
      <c r="V3302" s="250">
        <f>'MMA Rev-Exp Region 10'!AL$50</f>
        <v>0</v>
      </c>
      <c r="W3302" s="250">
        <f>'MMA Rev-Exp Region 10'!AM$50</f>
        <v>0</v>
      </c>
    </row>
    <row r="3303" spans="5:23" x14ac:dyDescent="0.3">
      <c r="E3303" s="243">
        <f>Jurat!I$1</f>
        <v>0</v>
      </c>
      <c r="F3303" s="244">
        <f>Jurat!D$33</f>
        <v>0</v>
      </c>
      <c r="G3303" s="219" t="s">
        <v>555</v>
      </c>
      <c r="H3303" s="244">
        <v>42735</v>
      </c>
      <c r="I3303" s="219" t="s">
        <v>495</v>
      </c>
      <c r="J3303" s="219" t="s">
        <v>626</v>
      </c>
      <c r="K3303" s="219" t="s">
        <v>558</v>
      </c>
      <c r="L3303" s="219" t="s">
        <v>561</v>
      </c>
      <c r="M3303" s="236">
        <v>7.2</v>
      </c>
      <c r="N3303" s="240" t="s">
        <v>23</v>
      </c>
      <c r="O3303" s="250">
        <f>'MMA Rev-Exp Region 10'!AE$51</f>
        <v>0</v>
      </c>
      <c r="P3303" s="250">
        <f>'MMA Rev-Exp Region 10'!AF$51</f>
        <v>0</v>
      </c>
      <c r="Q3303" s="250">
        <f>'MMA Rev-Exp Region 10'!AG$51</f>
        <v>0</v>
      </c>
      <c r="R3303" s="250">
        <f>'MMA Rev-Exp Region 10'!AH$51</f>
        <v>0</v>
      </c>
      <c r="S3303" s="250">
        <f>'MMA Rev-Exp Region 10'!AI$51</f>
        <v>0</v>
      </c>
      <c r="T3303" s="250">
        <f>'MMA Rev-Exp Region 10'!AJ$51</f>
        <v>0</v>
      </c>
      <c r="U3303" s="250">
        <f>'MMA Rev-Exp Region 10'!AK$51</f>
        <v>0</v>
      </c>
      <c r="V3303" s="250">
        <f>'MMA Rev-Exp Region 10'!AL$51</f>
        <v>0</v>
      </c>
      <c r="W3303" s="250">
        <f>'MMA Rev-Exp Region 10'!AM$51</f>
        <v>0</v>
      </c>
    </row>
    <row r="3304" spans="5:23" x14ac:dyDescent="0.3">
      <c r="E3304" s="243">
        <f>Jurat!I$1</f>
        <v>0</v>
      </c>
      <c r="F3304" s="244">
        <f>Jurat!D$33</f>
        <v>0</v>
      </c>
      <c r="G3304" s="219" t="s">
        <v>555</v>
      </c>
      <c r="H3304" s="244">
        <v>42735</v>
      </c>
      <c r="I3304" s="219" t="s">
        <v>495</v>
      </c>
      <c r="J3304" s="219" t="s">
        <v>626</v>
      </c>
      <c r="K3304" s="219" t="s">
        <v>558</v>
      </c>
      <c r="L3304" s="219" t="s">
        <v>561</v>
      </c>
      <c r="M3304" s="236">
        <v>7.3</v>
      </c>
      <c r="N3304" s="240" t="s">
        <v>171</v>
      </c>
      <c r="O3304" s="250">
        <f>'MMA Rev-Exp Region 10'!AE$52</f>
        <v>0</v>
      </c>
      <c r="P3304" s="250">
        <f>'MMA Rev-Exp Region 10'!AF$52</f>
        <v>0</v>
      </c>
      <c r="Q3304" s="250">
        <f>'MMA Rev-Exp Region 10'!AG$52</f>
        <v>0</v>
      </c>
      <c r="R3304" s="250">
        <f>'MMA Rev-Exp Region 10'!AH$52</f>
        <v>0</v>
      </c>
      <c r="S3304" s="250">
        <f>'MMA Rev-Exp Region 10'!AI$52</f>
        <v>0</v>
      </c>
      <c r="T3304" s="250">
        <f>'MMA Rev-Exp Region 10'!AJ$52</f>
        <v>0</v>
      </c>
      <c r="U3304" s="250">
        <f>'MMA Rev-Exp Region 10'!AK$52</f>
        <v>0</v>
      </c>
      <c r="V3304" s="250">
        <f>'MMA Rev-Exp Region 10'!AL$52</f>
        <v>0</v>
      </c>
      <c r="W3304" s="250">
        <f>'MMA Rev-Exp Region 10'!AM$52</f>
        <v>0</v>
      </c>
    </row>
    <row r="3305" spans="5:23" x14ac:dyDescent="0.3">
      <c r="E3305" s="243">
        <f>Jurat!I$1</f>
        <v>0</v>
      </c>
      <c r="F3305" s="244">
        <f>Jurat!D$33</f>
        <v>0</v>
      </c>
      <c r="G3305" s="219" t="s">
        <v>555</v>
      </c>
      <c r="H3305" s="244">
        <v>42735</v>
      </c>
      <c r="I3305" s="219" t="s">
        <v>495</v>
      </c>
      <c r="J3305" s="219" t="s">
        <v>626</v>
      </c>
      <c r="K3305" s="219" t="s">
        <v>558</v>
      </c>
      <c r="L3305" s="219" t="s">
        <v>561</v>
      </c>
      <c r="M3305" s="236" t="s">
        <v>98</v>
      </c>
      <c r="N3305" s="240" t="s">
        <v>571</v>
      </c>
      <c r="O3305" s="250">
        <f>'MMA Rev-Exp Region 10'!AE$53</f>
        <v>0</v>
      </c>
      <c r="P3305" s="250">
        <f>'MMA Rev-Exp Region 10'!AF$53</f>
        <v>0</v>
      </c>
      <c r="Q3305" s="250">
        <f>'MMA Rev-Exp Region 10'!AG$53</f>
        <v>0</v>
      </c>
      <c r="R3305" s="250">
        <f>'MMA Rev-Exp Region 10'!AH$53</f>
        <v>0</v>
      </c>
      <c r="S3305" s="250">
        <f>'MMA Rev-Exp Region 10'!AI$53</f>
        <v>0</v>
      </c>
      <c r="T3305" s="250">
        <f>'MMA Rev-Exp Region 10'!AJ$53</f>
        <v>0</v>
      </c>
      <c r="U3305" s="250">
        <f>'MMA Rev-Exp Region 10'!AK$53</f>
        <v>0</v>
      </c>
      <c r="V3305" s="250">
        <f>'MMA Rev-Exp Region 10'!AL$53</f>
        <v>0</v>
      </c>
      <c r="W3305" s="250">
        <f>'MMA Rev-Exp Region 10'!AM$53</f>
        <v>0</v>
      </c>
    </row>
    <row r="3306" spans="5:23" x14ac:dyDescent="0.3">
      <c r="E3306" s="243">
        <f>Jurat!I$1</f>
        <v>0</v>
      </c>
      <c r="F3306" s="244">
        <f>Jurat!D$33</f>
        <v>0</v>
      </c>
      <c r="G3306" s="219" t="s">
        <v>555</v>
      </c>
      <c r="H3306" s="244">
        <v>42735</v>
      </c>
      <c r="I3306" s="219" t="s">
        <v>495</v>
      </c>
      <c r="J3306" s="219" t="s">
        <v>626</v>
      </c>
      <c r="K3306" s="219" t="s">
        <v>558</v>
      </c>
      <c r="L3306" s="219" t="s">
        <v>562</v>
      </c>
      <c r="M3306" s="236">
        <v>8.1</v>
      </c>
      <c r="N3306" s="229" t="s">
        <v>24</v>
      </c>
      <c r="O3306" s="250">
        <f>'MMA Rev-Exp Region 10'!AE$55</f>
        <v>0</v>
      </c>
      <c r="P3306" s="250">
        <f>'MMA Rev-Exp Region 10'!AF$55</f>
        <v>0</v>
      </c>
      <c r="Q3306" s="250">
        <f>'MMA Rev-Exp Region 10'!AG$55</f>
        <v>0</v>
      </c>
      <c r="R3306" s="250">
        <f>'MMA Rev-Exp Region 10'!AH$55</f>
        <v>0</v>
      </c>
      <c r="S3306" s="250">
        <f>'MMA Rev-Exp Region 10'!AI$55</f>
        <v>0</v>
      </c>
      <c r="T3306" s="250">
        <f>'MMA Rev-Exp Region 10'!AJ$55</f>
        <v>0</v>
      </c>
      <c r="U3306" s="250">
        <f>'MMA Rev-Exp Region 10'!AK$55</f>
        <v>0</v>
      </c>
      <c r="V3306" s="250">
        <f>'MMA Rev-Exp Region 10'!AL$55</f>
        <v>0</v>
      </c>
      <c r="W3306" s="250">
        <f>'MMA Rev-Exp Region 10'!AM$55</f>
        <v>0</v>
      </c>
    </row>
    <row r="3307" spans="5:23" x14ac:dyDescent="0.3">
      <c r="E3307" s="243">
        <f>Jurat!I$1</f>
        <v>0</v>
      </c>
      <c r="F3307" s="244">
        <f>Jurat!D$33</f>
        <v>0</v>
      </c>
      <c r="G3307" s="219" t="s">
        <v>555</v>
      </c>
      <c r="H3307" s="244">
        <v>42735</v>
      </c>
      <c r="I3307" s="219" t="s">
        <v>495</v>
      </c>
      <c r="J3307" s="219" t="s">
        <v>626</v>
      </c>
      <c r="K3307" s="219" t="s">
        <v>558</v>
      </c>
      <c r="L3307" s="219" t="s">
        <v>562</v>
      </c>
      <c r="M3307" s="236" t="s">
        <v>124</v>
      </c>
      <c r="N3307" s="229" t="s">
        <v>557</v>
      </c>
      <c r="O3307" s="250">
        <f>'MMA Rev-Exp Region 10'!AE$56</f>
        <v>0</v>
      </c>
      <c r="P3307" s="250">
        <f>'MMA Rev-Exp Region 10'!AF$56</f>
        <v>0</v>
      </c>
      <c r="Q3307" s="250">
        <f>'MMA Rev-Exp Region 10'!AG$56</f>
        <v>0</v>
      </c>
      <c r="R3307" s="250">
        <f>'MMA Rev-Exp Region 10'!AH$56</f>
        <v>0</v>
      </c>
      <c r="S3307" s="250">
        <f>'MMA Rev-Exp Region 10'!AI$56</f>
        <v>0</v>
      </c>
      <c r="T3307" s="250">
        <f>'MMA Rev-Exp Region 10'!AJ$56</f>
        <v>0</v>
      </c>
      <c r="U3307" s="250">
        <f>'MMA Rev-Exp Region 10'!AK$56</f>
        <v>0</v>
      </c>
      <c r="V3307" s="250">
        <f>'MMA Rev-Exp Region 10'!AL$56</f>
        <v>0</v>
      </c>
      <c r="W3307" s="250">
        <f>'MMA Rev-Exp Region 10'!AM$56</f>
        <v>0</v>
      </c>
    </row>
    <row r="3308" spans="5:23" x14ac:dyDescent="0.3">
      <c r="E3308" s="243">
        <f>Jurat!I$1</f>
        <v>0</v>
      </c>
      <c r="F3308" s="244">
        <f>Jurat!D$33</f>
        <v>0</v>
      </c>
      <c r="G3308" s="219" t="s">
        <v>555</v>
      </c>
      <c r="H3308" s="244">
        <v>42735</v>
      </c>
      <c r="I3308" s="219" t="s">
        <v>495</v>
      </c>
      <c r="J3308" s="219" t="s">
        <v>626</v>
      </c>
      <c r="K3308" s="219" t="s">
        <v>558</v>
      </c>
      <c r="L3308" s="219" t="s">
        <v>562</v>
      </c>
      <c r="M3308" s="236" t="s">
        <v>126</v>
      </c>
      <c r="N3308" s="229" t="s">
        <v>173</v>
      </c>
      <c r="O3308" s="250">
        <f>'MMA Rev-Exp Region 10'!AE$57</f>
        <v>0</v>
      </c>
      <c r="P3308" s="250">
        <f>'MMA Rev-Exp Region 10'!AF$57</f>
        <v>0</v>
      </c>
      <c r="Q3308" s="250">
        <f>'MMA Rev-Exp Region 10'!AG$57</f>
        <v>0</v>
      </c>
      <c r="R3308" s="250">
        <f>'MMA Rev-Exp Region 10'!AH$57</f>
        <v>0</v>
      </c>
      <c r="S3308" s="250">
        <f>'MMA Rev-Exp Region 10'!AI$57</f>
        <v>0</v>
      </c>
      <c r="T3308" s="250">
        <f>'MMA Rev-Exp Region 10'!AJ$57</f>
        <v>0</v>
      </c>
      <c r="U3308" s="250">
        <f>'MMA Rev-Exp Region 10'!AK$57</f>
        <v>0</v>
      </c>
      <c r="V3308" s="250">
        <f>'MMA Rev-Exp Region 10'!AL$57</f>
        <v>0</v>
      </c>
      <c r="W3308" s="250">
        <f>'MMA Rev-Exp Region 10'!AM$57</f>
        <v>0</v>
      </c>
    </row>
    <row r="3309" spans="5:23" x14ac:dyDescent="0.3">
      <c r="E3309" s="243">
        <f>Jurat!I$1</f>
        <v>0</v>
      </c>
      <c r="F3309" s="244">
        <f>Jurat!D$33</f>
        <v>0</v>
      </c>
      <c r="G3309" s="219" t="s">
        <v>555</v>
      </c>
      <c r="H3309" s="244">
        <v>42735</v>
      </c>
      <c r="I3309" s="219" t="s">
        <v>495</v>
      </c>
      <c r="J3309" s="219" t="s">
        <v>626</v>
      </c>
      <c r="K3309" s="219" t="s">
        <v>558</v>
      </c>
      <c r="L3309" s="219" t="s">
        <v>562</v>
      </c>
      <c r="M3309" s="236" t="s">
        <v>127</v>
      </c>
      <c r="N3309" s="229" t="s">
        <v>125</v>
      </c>
      <c r="O3309" s="250">
        <f>'MMA Rev-Exp Region 10'!AE$58</f>
        <v>0</v>
      </c>
      <c r="P3309" s="250">
        <f>'MMA Rev-Exp Region 10'!AF$58</f>
        <v>0</v>
      </c>
      <c r="Q3309" s="250">
        <f>'MMA Rev-Exp Region 10'!AG$58</f>
        <v>0</v>
      </c>
      <c r="R3309" s="250">
        <f>'MMA Rev-Exp Region 10'!AH$58</f>
        <v>0</v>
      </c>
      <c r="S3309" s="250">
        <f>'MMA Rev-Exp Region 10'!AI$58</f>
        <v>0</v>
      </c>
      <c r="T3309" s="250">
        <f>'MMA Rev-Exp Region 10'!AJ$58</f>
        <v>0</v>
      </c>
      <c r="U3309" s="250">
        <f>'MMA Rev-Exp Region 10'!AK$58</f>
        <v>0</v>
      </c>
      <c r="V3309" s="250">
        <f>'MMA Rev-Exp Region 10'!AL$58</f>
        <v>0</v>
      </c>
      <c r="W3309" s="250">
        <f>'MMA Rev-Exp Region 10'!AM$58</f>
        <v>0</v>
      </c>
    </row>
    <row r="3310" spans="5:23" x14ac:dyDescent="0.3">
      <c r="E3310" s="243">
        <f>Jurat!I$1</f>
        <v>0</v>
      </c>
      <c r="F3310" s="244">
        <f>Jurat!D$33</f>
        <v>0</v>
      </c>
      <c r="G3310" s="219" t="s">
        <v>555</v>
      </c>
      <c r="H3310" s="244">
        <v>42735</v>
      </c>
      <c r="I3310" s="219" t="s">
        <v>495</v>
      </c>
      <c r="J3310" s="219" t="s">
        <v>626</v>
      </c>
      <c r="K3310" s="219" t="s">
        <v>558</v>
      </c>
      <c r="L3310" s="219" t="s">
        <v>562</v>
      </c>
      <c r="M3310" s="236" t="s">
        <v>128</v>
      </c>
      <c r="N3310" s="240" t="s">
        <v>174</v>
      </c>
      <c r="O3310" s="250">
        <f>'MMA Rev-Exp Region 10'!AE$59</f>
        <v>0</v>
      </c>
      <c r="P3310" s="250">
        <f>'MMA Rev-Exp Region 10'!AF$59</f>
        <v>0</v>
      </c>
      <c r="Q3310" s="250">
        <f>'MMA Rev-Exp Region 10'!AG$59</f>
        <v>0</v>
      </c>
      <c r="R3310" s="250">
        <f>'MMA Rev-Exp Region 10'!AH$59</f>
        <v>0</v>
      </c>
      <c r="S3310" s="250">
        <f>'MMA Rev-Exp Region 10'!AI$59</f>
        <v>0</v>
      </c>
      <c r="T3310" s="250">
        <f>'MMA Rev-Exp Region 10'!AJ$59</f>
        <v>0</v>
      </c>
      <c r="U3310" s="250">
        <f>'MMA Rev-Exp Region 10'!AK$59</f>
        <v>0</v>
      </c>
      <c r="V3310" s="250">
        <f>'MMA Rev-Exp Region 10'!AL$59</f>
        <v>0</v>
      </c>
      <c r="W3310" s="250">
        <f>'MMA Rev-Exp Region 10'!AM$59</f>
        <v>0</v>
      </c>
    </row>
    <row r="3311" spans="5:23" x14ac:dyDescent="0.3">
      <c r="E3311" s="243">
        <f>Jurat!I$1</f>
        <v>0</v>
      </c>
      <c r="F3311" s="244">
        <f>Jurat!D$33</f>
        <v>0</v>
      </c>
      <c r="G3311" s="219" t="s">
        <v>555</v>
      </c>
      <c r="H3311" s="244">
        <v>42735</v>
      </c>
      <c r="I3311" s="219" t="s">
        <v>495</v>
      </c>
      <c r="J3311" s="219" t="s">
        <v>626</v>
      </c>
      <c r="K3311" s="219" t="s">
        <v>558</v>
      </c>
      <c r="L3311" s="219" t="s">
        <v>562</v>
      </c>
      <c r="M3311" s="236" t="s">
        <v>175</v>
      </c>
      <c r="N3311" s="240" t="s">
        <v>25</v>
      </c>
      <c r="O3311" s="250">
        <f>'MMA Rev-Exp Region 10'!AE$60</f>
        <v>0</v>
      </c>
      <c r="P3311" s="250">
        <f>'MMA Rev-Exp Region 10'!AF$60</f>
        <v>0</v>
      </c>
      <c r="Q3311" s="250">
        <f>'MMA Rev-Exp Region 10'!AG$60</f>
        <v>0</v>
      </c>
      <c r="R3311" s="250">
        <f>'MMA Rev-Exp Region 10'!AH$60</f>
        <v>0</v>
      </c>
      <c r="S3311" s="250">
        <f>'MMA Rev-Exp Region 10'!AI$60</f>
        <v>0</v>
      </c>
      <c r="T3311" s="250">
        <f>'MMA Rev-Exp Region 10'!AJ$60</f>
        <v>0</v>
      </c>
      <c r="U3311" s="250">
        <f>'MMA Rev-Exp Region 10'!AK$60</f>
        <v>0</v>
      </c>
      <c r="V3311" s="250">
        <f>'MMA Rev-Exp Region 10'!AL$60</f>
        <v>0</v>
      </c>
      <c r="W3311" s="250">
        <f>'MMA Rev-Exp Region 10'!AM$60</f>
        <v>0</v>
      </c>
    </row>
    <row r="3312" spans="5:23" x14ac:dyDescent="0.3">
      <c r="E3312" s="243">
        <f>Jurat!I$1</f>
        <v>0</v>
      </c>
      <c r="F3312" s="244">
        <f>Jurat!D$33</f>
        <v>0</v>
      </c>
      <c r="G3312" s="219" t="s">
        <v>555</v>
      </c>
      <c r="H3312" s="244">
        <v>42735</v>
      </c>
      <c r="I3312" s="219" t="s">
        <v>495</v>
      </c>
      <c r="J3312" s="219" t="s">
        <v>626</v>
      </c>
      <c r="K3312" s="219" t="s">
        <v>558</v>
      </c>
      <c r="L3312" s="219" t="s">
        <v>562</v>
      </c>
      <c r="M3312" s="236" t="s">
        <v>556</v>
      </c>
      <c r="N3312" s="240" t="s">
        <v>572</v>
      </c>
      <c r="O3312" s="250">
        <f>'MMA Rev-Exp Region 10'!AE$61</f>
        <v>0</v>
      </c>
      <c r="P3312" s="250">
        <f>'MMA Rev-Exp Region 10'!AF$61</f>
        <v>0</v>
      </c>
      <c r="Q3312" s="250">
        <f>'MMA Rev-Exp Region 10'!AG$61</f>
        <v>0</v>
      </c>
      <c r="R3312" s="250">
        <f>'MMA Rev-Exp Region 10'!AH$61</f>
        <v>0</v>
      </c>
      <c r="S3312" s="250">
        <f>'MMA Rev-Exp Region 10'!AI$61</f>
        <v>0</v>
      </c>
      <c r="T3312" s="250">
        <f>'MMA Rev-Exp Region 10'!AJ$61</f>
        <v>0</v>
      </c>
      <c r="U3312" s="250">
        <f>'MMA Rev-Exp Region 10'!AK$61</f>
        <v>0</v>
      </c>
      <c r="V3312" s="250">
        <f>'MMA Rev-Exp Region 10'!AL$61</f>
        <v>0</v>
      </c>
      <c r="W3312" s="250">
        <f>'MMA Rev-Exp Region 10'!AM$61</f>
        <v>0</v>
      </c>
    </row>
    <row r="3313" spans="5:23" ht="28.8" x14ac:dyDescent="0.3">
      <c r="E3313" s="243">
        <f>Jurat!I$1</f>
        <v>0</v>
      </c>
      <c r="F3313" s="244">
        <f>Jurat!D$33</f>
        <v>0</v>
      </c>
      <c r="G3313" s="219" t="s">
        <v>555</v>
      </c>
      <c r="H3313" s="244">
        <v>42735</v>
      </c>
      <c r="I3313" s="219" t="s">
        <v>495</v>
      </c>
      <c r="J3313" s="219" t="s">
        <v>626</v>
      </c>
      <c r="K3313" s="219" t="s">
        <v>558</v>
      </c>
      <c r="L3313" s="219" t="s">
        <v>563</v>
      </c>
      <c r="M3313" s="236">
        <v>9.1</v>
      </c>
      <c r="N3313" s="229" t="s">
        <v>221</v>
      </c>
      <c r="O3313" s="250">
        <f>'MMA Rev-Exp Region 10'!AE$63</f>
        <v>0</v>
      </c>
      <c r="P3313" s="250">
        <f>'MMA Rev-Exp Region 10'!AF$63</f>
        <v>0</v>
      </c>
      <c r="Q3313" s="250">
        <f>'MMA Rev-Exp Region 10'!AG$63</f>
        <v>0</v>
      </c>
      <c r="R3313" s="250">
        <f>'MMA Rev-Exp Region 10'!AH$63</f>
        <v>0</v>
      </c>
      <c r="S3313" s="250">
        <f>'MMA Rev-Exp Region 10'!AI$63</f>
        <v>0</v>
      </c>
      <c r="T3313" s="250">
        <f>'MMA Rev-Exp Region 10'!AJ$63</f>
        <v>0</v>
      </c>
      <c r="U3313" s="250">
        <f>'MMA Rev-Exp Region 10'!AK$63</f>
        <v>0</v>
      </c>
      <c r="V3313" s="250">
        <f>'MMA Rev-Exp Region 10'!AL$63</f>
        <v>0</v>
      </c>
      <c r="W3313" s="250">
        <f>'MMA Rev-Exp Region 10'!AM$63</f>
        <v>0</v>
      </c>
    </row>
    <row r="3314" spans="5:23" x14ac:dyDescent="0.3">
      <c r="E3314" s="243">
        <f>Jurat!I$1</f>
        <v>0</v>
      </c>
      <c r="F3314" s="244">
        <f>Jurat!D$33</f>
        <v>0</v>
      </c>
      <c r="G3314" s="219" t="s">
        <v>555</v>
      </c>
      <c r="H3314" s="244">
        <v>42735</v>
      </c>
      <c r="I3314" s="219" t="s">
        <v>495</v>
      </c>
      <c r="J3314" s="219" t="s">
        <v>626</v>
      </c>
      <c r="K3314" s="219" t="s">
        <v>558</v>
      </c>
      <c r="L3314" s="219" t="s">
        <v>563</v>
      </c>
      <c r="M3314" s="236" t="s">
        <v>118</v>
      </c>
      <c r="N3314" s="229" t="s">
        <v>222</v>
      </c>
      <c r="O3314" s="250">
        <f>'MMA Rev-Exp Region 10'!AE$64</f>
        <v>0</v>
      </c>
      <c r="P3314" s="250">
        <f>'MMA Rev-Exp Region 10'!AF$64</f>
        <v>0</v>
      </c>
      <c r="Q3314" s="250">
        <f>'MMA Rev-Exp Region 10'!AG$64</f>
        <v>0</v>
      </c>
      <c r="R3314" s="250">
        <f>'MMA Rev-Exp Region 10'!AH$64</f>
        <v>0</v>
      </c>
      <c r="S3314" s="250">
        <f>'MMA Rev-Exp Region 10'!AI$64</f>
        <v>0</v>
      </c>
      <c r="T3314" s="250">
        <f>'MMA Rev-Exp Region 10'!AJ$64</f>
        <v>0</v>
      </c>
      <c r="U3314" s="250">
        <f>'MMA Rev-Exp Region 10'!AK$64</f>
        <v>0</v>
      </c>
      <c r="V3314" s="250">
        <f>'MMA Rev-Exp Region 10'!AL$64</f>
        <v>0</v>
      </c>
      <c r="W3314" s="250">
        <f>'MMA Rev-Exp Region 10'!AM$64</f>
        <v>0</v>
      </c>
    </row>
    <row r="3315" spans="5:23" x14ac:dyDescent="0.3">
      <c r="E3315" s="243">
        <f>Jurat!I$1</f>
        <v>0</v>
      </c>
      <c r="F3315" s="244">
        <f>Jurat!D$33</f>
        <v>0</v>
      </c>
      <c r="G3315" s="219" t="s">
        <v>555</v>
      </c>
      <c r="H3315" s="244">
        <v>42735</v>
      </c>
      <c r="I3315" s="219" t="s">
        <v>495</v>
      </c>
      <c r="J3315" s="219" t="s">
        <v>626</v>
      </c>
      <c r="K3315" s="219" t="s">
        <v>558</v>
      </c>
      <c r="L3315" s="219" t="s">
        <v>563</v>
      </c>
      <c r="M3315" s="236" t="s">
        <v>119</v>
      </c>
      <c r="N3315" s="229" t="s">
        <v>223</v>
      </c>
      <c r="O3315" s="250">
        <f>'MMA Rev-Exp Region 10'!AE$65</f>
        <v>0</v>
      </c>
      <c r="P3315" s="250">
        <f>'MMA Rev-Exp Region 10'!AF$65</f>
        <v>0</v>
      </c>
      <c r="Q3315" s="250">
        <f>'MMA Rev-Exp Region 10'!AG$65</f>
        <v>0</v>
      </c>
      <c r="R3315" s="250">
        <f>'MMA Rev-Exp Region 10'!AH$65</f>
        <v>0</v>
      </c>
      <c r="S3315" s="250">
        <f>'MMA Rev-Exp Region 10'!AI$65</f>
        <v>0</v>
      </c>
      <c r="T3315" s="250">
        <f>'MMA Rev-Exp Region 10'!AJ$65</f>
        <v>0</v>
      </c>
      <c r="U3315" s="250">
        <f>'MMA Rev-Exp Region 10'!AK$65</f>
        <v>0</v>
      </c>
      <c r="V3315" s="250">
        <f>'MMA Rev-Exp Region 10'!AL$65</f>
        <v>0</v>
      </c>
      <c r="W3315" s="250">
        <f>'MMA Rev-Exp Region 10'!AM$65</f>
        <v>0</v>
      </c>
    </row>
    <row r="3316" spans="5:23" x14ac:dyDescent="0.3">
      <c r="E3316" s="243">
        <f>Jurat!I$1</f>
        <v>0</v>
      </c>
      <c r="F3316" s="244">
        <f>Jurat!D$33</f>
        <v>0</v>
      </c>
      <c r="G3316" s="219" t="s">
        <v>555</v>
      </c>
      <c r="H3316" s="244">
        <v>42735</v>
      </c>
      <c r="I3316" s="219" t="s">
        <v>495</v>
      </c>
      <c r="J3316" s="219" t="s">
        <v>626</v>
      </c>
      <c r="K3316" s="219" t="s">
        <v>558</v>
      </c>
      <c r="L3316" s="219" t="s">
        <v>563</v>
      </c>
      <c r="M3316" s="236" t="s">
        <v>120</v>
      </c>
      <c r="N3316" s="229" t="s">
        <v>176</v>
      </c>
      <c r="O3316" s="250">
        <f>'MMA Rev-Exp Region 10'!AE$66</f>
        <v>0</v>
      </c>
      <c r="P3316" s="250">
        <f>'MMA Rev-Exp Region 10'!AF$66</f>
        <v>0</v>
      </c>
      <c r="Q3316" s="250">
        <f>'MMA Rev-Exp Region 10'!AG$66</f>
        <v>0</v>
      </c>
      <c r="R3316" s="250">
        <f>'MMA Rev-Exp Region 10'!AH$66</f>
        <v>0</v>
      </c>
      <c r="S3316" s="250">
        <f>'MMA Rev-Exp Region 10'!AI$66</f>
        <v>0</v>
      </c>
      <c r="T3316" s="250">
        <f>'MMA Rev-Exp Region 10'!AJ$66</f>
        <v>0</v>
      </c>
      <c r="U3316" s="250">
        <f>'MMA Rev-Exp Region 10'!AK$66</f>
        <v>0</v>
      </c>
      <c r="V3316" s="250">
        <f>'MMA Rev-Exp Region 10'!AL$66</f>
        <v>0</v>
      </c>
      <c r="W3316" s="250">
        <f>'MMA Rev-Exp Region 10'!AM$66</f>
        <v>0</v>
      </c>
    </row>
    <row r="3317" spans="5:23" x14ac:dyDescent="0.3">
      <c r="E3317" s="243">
        <f>Jurat!I$1</f>
        <v>0</v>
      </c>
      <c r="F3317" s="244">
        <f>Jurat!D$33</f>
        <v>0</v>
      </c>
      <c r="G3317" s="219" t="s">
        <v>555</v>
      </c>
      <c r="H3317" s="244">
        <v>42735</v>
      </c>
      <c r="I3317" s="219" t="s">
        <v>495</v>
      </c>
      <c r="J3317" s="219" t="s">
        <v>626</v>
      </c>
      <c r="K3317" s="219" t="s">
        <v>558</v>
      </c>
      <c r="L3317" s="219" t="s">
        <v>563</v>
      </c>
      <c r="M3317" s="236" t="s">
        <v>121</v>
      </c>
      <c r="N3317" s="229" t="s">
        <v>146</v>
      </c>
      <c r="O3317" s="250">
        <f>'MMA Rev-Exp Region 10'!AE$67</f>
        <v>0</v>
      </c>
      <c r="P3317" s="250">
        <f>'MMA Rev-Exp Region 10'!AF$67</f>
        <v>0</v>
      </c>
      <c r="Q3317" s="250">
        <f>'MMA Rev-Exp Region 10'!AG$67</f>
        <v>0</v>
      </c>
      <c r="R3317" s="250">
        <f>'MMA Rev-Exp Region 10'!AH$67</f>
        <v>0</v>
      </c>
      <c r="S3317" s="250">
        <f>'MMA Rev-Exp Region 10'!AI$67</f>
        <v>0</v>
      </c>
      <c r="T3317" s="250">
        <f>'MMA Rev-Exp Region 10'!AJ$67</f>
        <v>0</v>
      </c>
      <c r="U3317" s="250">
        <f>'MMA Rev-Exp Region 10'!AK$67</f>
        <v>0</v>
      </c>
      <c r="V3317" s="250">
        <f>'MMA Rev-Exp Region 10'!AL$67</f>
        <v>0</v>
      </c>
      <c r="W3317" s="250">
        <f>'MMA Rev-Exp Region 10'!AM$67</f>
        <v>0</v>
      </c>
    </row>
    <row r="3318" spans="5:23" x14ac:dyDescent="0.3">
      <c r="E3318" s="243">
        <f>Jurat!I$1</f>
        <v>0</v>
      </c>
      <c r="F3318" s="244">
        <f>Jurat!D$33</f>
        <v>0</v>
      </c>
      <c r="G3318" s="219" t="s">
        <v>555</v>
      </c>
      <c r="H3318" s="244">
        <v>42735</v>
      </c>
      <c r="I3318" s="219" t="s">
        <v>495</v>
      </c>
      <c r="J3318" s="219" t="s">
        <v>626</v>
      </c>
      <c r="K3318" s="219" t="s">
        <v>558</v>
      </c>
      <c r="L3318" s="219" t="s">
        <v>563</v>
      </c>
      <c r="M3318" s="236" t="s">
        <v>122</v>
      </c>
      <c r="N3318" s="229" t="s">
        <v>178</v>
      </c>
      <c r="O3318" s="250">
        <f>'MMA Rev-Exp Region 10'!AE$68</f>
        <v>0</v>
      </c>
      <c r="P3318" s="250">
        <f>'MMA Rev-Exp Region 10'!AF$68</f>
        <v>0</v>
      </c>
      <c r="Q3318" s="250">
        <f>'MMA Rev-Exp Region 10'!AG$68</f>
        <v>0</v>
      </c>
      <c r="R3318" s="250">
        <f>'MMA Rev-Exp Region 10'!AH$68</f>
        <v>0</v>
      </c>
      <c r="S3318" s="250">
        <f>'MMA Rev-Exp Region 10'!AI$68</f>
        <v>0</v>
      </c>
      <c r="T3318" s="250">
        <f>'MMA Rev-Exp Region 10'!AJ$68</f>
        <v>0</v>
      </c>
      <c r="U3318" s="250">
        <f>'MMA Rev-Exp Region 10'!AK$68</f>
        <v>0</v>
      </c>
      <c r="V3318" s="250">
        <f>'MMA Rev-Exp Region 10'!AL$68</f>
        <v>0</v>
      </c>
      <c r="W3318" s="250">
        <f>'MMA Rev-Exp Region 10'!AM$68</f>
        <v>0</v>
      </c>
    </row>
    <row r="3319" spans="5:23" x14ac:dyDescent="0.3">
      <c r="E3319" s="243">
        <f>Jurat!I$1</f>
        <v>0</v>
      </c>
      <c r="F3319" s="244">
        <f>Jurat!D$33</f>
        <v>0</v>
      </c>
      <c r="G3319" s="219" t="s">
        <v>555</v>
      </c>
      <c r="H3319" s="244">
        <v>42735</v>
      </c>
      <c r="I3319" s="219" t="s">
        <v>495</v>
      </c>
      <c r="J3319" s="219" t="s">
        <v>626</v>
      </c>
      <c r="K3319" s="219" t="s">
        <v>558</v>
      </c>
      <c r="L3319" s="219" t="s">
        <v>563</v>
      </c>
      <c r="M3319" s="236" t="s">
        <v>123</v>
      </c>
      <c r="N3319" s="229" t="s">
        <v>585</v>
      </c>
      <c r="O3319" s="250">
        <f>'MMA Rev-Exp Region 10'!AE$69</f>
        <v>0</v>
      </c>
      <c r="P3319" s="250">
        <f>'MMA Rev-Exp Region 10'!AF$69</f>
        <v>0</v>
      </c>
      <c r="Q3319" s="250">
        <f>'MMA Rev-Exp Region 10'!AG$69</f>
        <v>0</v>
      </c>
      <c r="R3319" s="250">
        <f>'MMA Rev-Exp Region 10'!AH$69</f>
        <v>0</v>
      </c>
      <c r="S3319" s="250">
        <f>'MMA Rev-Exp Region 10'!AI$69</f>
        <v>0</v>
      </c>
      <c r="T3319" s="250">
        <f>'MMA Rev-Exp Region 10'!AJ$69</f>
        <v>0</v>
      </c>
      <c r="U3319" s="250">
        <f>'MMA Rev-Exp Region 10'!AK$69</f>
        <v>0</v>
      </c>
      <c r="V3319" s="250">
        <f>'MMA Rev-Exp Region 10'!AL$69</f>
        <v>0</v>
      </c>
      <c r="W3319" s="250">
        <f>'MMA Rev-Exp Region 10'!AM$69</f>
        <v>0</v>
      </c>
    </row>
    <row r="3320" spans="5:23" x14ac:dyDescent="0.3">
      <c r="E3320" s="243">
        <f>Jurat!I$1</f>
        <v>0</v>
      </c>
      <c r="F3320" s="244">
        <f>Jurat!D$33</f>
        <v>0</v>
      </c>
      <c r="G3320" s="219" t="s">
        <v>555</v>
      </c>
      <c r="H3320" s="244">
        <v>42735</v>
      </c>
      <c r="I3320" s="219" t="s">
        <v>495</v>
      </c>
      <c r="J3320" s="219" t="s">
        <v>626</v>
      </c>
      <c r="K3320" s="219" t="s">
        <v>558</v>
      </c>
      <c r="L3320" s="219" t="s">
        <v>6</v>
      </c>
      <c r="M3320" s="236" t="s">
        <v>129</v>
      </c>
      <c r="N3320" s="229" t="s">
        <v>224</v>
      </c>
      <c r="O3320" s="250">
        <f>'MMA Rev-Exp Region 10'!AE$71</f>
        <v>0</v>
      </c>
      <c r="P3320" s="250">
        <f>'MMA Rev-Exp Region 10'!AF$71</f>
        <v>0</v>
      </c>
      <c r="Q3320" s="250">
        <f>'MMA Rev-Exp Region 10'!AG$71</f>
        <v>0</v>
      </c>
      <c r="R3320" s="250">
        <f>'MMA Rev-Exp Region 10'!AH$71</f>
        <v>0</v>
      </c>
      <c r="S3320" s="250">
        <f>'MMA Rev-Exp Region 10'!AI$71</f>
        <v>0</v>
      </c>
      <c r="T3320" s="250">
        <f>'MMA Rev-Exp Region 10'!AJ$71</f>
        <v>0</v>
      </c>
      <c r="U3320" s="250">
        <f>'MMA Rev-Exp Region 10'!AK$71</f>
        <v>0</v>
      </c>
      <c r="V3320" s="250">
        <f>'MMA Rev-Exp Region 10'!AL$71</f>
        <v>0</v>
      </c>
      <c r="W3320" s="250">
        <f>'MMA Rev-Exp Region 10'!AM$71</f>
        <v>0</v>
      </c>
    </row>
    <row r="3321" spans="5:23" x14ac:dyDescent="0.3">
      <c r="E3321" s="243">
        <f>Jurat!I$1</f>
        <v>0</v>
      </c>
      <c r="F3321" s="244">
        <f>Jurat!D$33</f>
        <v>0</v>
      </c>
      <c r="G3321" s="219" t="s">
        <v>555</v>
      </c>
      <c r="H3321" s="244">
        <v>42735</v>
      </c>
      <c r="I3321" s="219" t="s">
        <v>495</v>
      </c>
      <c r="J3321" s="219" t="s">
        <v>626</v>
      </c>
      <c r="K3321" s="219" t="s">
        <v>558</v>
      </c>
      <c r="L3321" s="219" t="s">
        <v>6</v>
      </c>
      <c r="M3321" s="236" t="s">
        <v>50</v>
      </c>
      <c r="N3321" s="229" t="s">
        <v>179</v>
      </c>
      <c r="O3321" s="250">
        <f>'MMA Rev-Exp Region 10'!AE$72</f>
        <v>0</v>
      </c>
      <c r="P3321" s="250">
        <f>'MMA Rev-Exp Region 10'!AF$72</f>
        <v>0</v>
      </c>
      <c r="Q3321" s="250">
        <f>'MMA Rev-Exp Region 10'!AG$72</f>
        <v>0</v>
      </c>
      <c r="R3321" s="250">
        <f>'MMA Rev-Exp Region 10'!AH$72</f>
        <v>0</v>
      </c>
      <c r="S3321" s="250">
        <f>'MMA Rev-Exp Region 10'!AI$72</f>
        <v>0</v>
      </c>
      <c r="T3321" s="250">
        <f>'MMA Rev-Exp Region 10'!AJ$72</f>
        <v>0</v>
      </c>
      <c r="U3321" s="250">
        <f>'MMA Rev-Exp Region 10'!AK$72</f>
        <v>0</v>
      </c>
      <c r="V3321" s="250">
        <f>'MMA Rev-Exp Region 10'!AL$72</f>
        <v>0</v>
      </c>
      <c r="W3321" s="250">
        <f>'MMA Rev-Exp Region 10'!AM$72</f>
        <v>0</v>
      </c>
    </row>
    <row r="3322" spans="5:23" x14ac:dyDescent="0.3">
      <c r="E3322" s="243">
        <f>Jurat!I$1</f>
        <v>0</v>
      </c>
      <c r="F3322" s="244">
        <f>Jurat!D$33</f>
        <v>0</v>
      </c>
      <c r="G3322" s="219" t="s">
        <v>555</v>
      </c>
      <c r="H3322" s="244">
        <v>42735</v>
      </c>
      <c r="I3322" s="219" t="s">
        <v>495</v>
      </c>
      <c r="J3322" s="219" t="s">
        <v>626</v>
      </c>
      <c r="K3322" s="219" t="s">
        <v>558</v>
      </c>
      <c r="L3322" s="219" t="s">
        <v>6</v>
      </c>
      <c r="M3322" s="236" t="s">
        <v>51</v>
      </c>
      <c r="N3322" s="229" t="s">
        <v>180</v>
      </c>
      <c r="O3322" s="250">
        <f>'MMA Rev-Exp Region 10'!AE$73</f>
        <v>0</v>
      </c>
      <c r="P3322" s="250">
        <f>'MMA Rev-Exp Region 10'!AF$73</f>
        <v>0</v>
      </c>
      <c r="Q3322" s="250">
        <f>'MMA Rev-Exp Region 10'!AG$73</f>
        <v>0</v>
      </c>
      <c r="R3322" s="250">
        <f>'MMA Rev-Exp Region 10'!AH$73</f>
        <v>0</v>
      </c>
      <c r="S3322" s="250">
        <f>'MMA Rev-Exp Region 10'!AI$73</f>
        <v>0</v>
      </c>
      <c r="T3322" s="250">
        <f>'MMA Rev-Exp Region 10'!AJ$73</f>
        <v>0</v>
      </c>
      <c r="U3322" s="250">
        <f>'MMA Rev-Exp Region 10'!AK$73</f>
        <v>0</v>
      </c>
      <c r="V3322" s="250">
        <f>'MMA Rev-Exp Region 10'!AL$73</f>
        <v>0</v>
      </c>
      <c r="W3322" s="250">
        <f>'MMA Rev-Exp Region 10'!AM$73</f>
        <v>0</v>
      </c>
    </row>
    <row r="3323" spans="5:23" x14ac:dyDescent="0.3">
      <c r="E3323" s="243">
        <f>Jurat!I$1</f>
        <v>0</v>
      </c>
      <c r="F3323" s="244">
        <f>Jurat!D$33</f>
        <v>0</v>
      </c>
      <c r="G3323" s="219" t="s">
        <v>555</v>
      </c>
      <c r="H3323" s="244">
        <v>42735</v>
      </c>
      <c r="I3323" s="219" t="s">
        <v>495</v>
      </c>
      <c r="J3323" s="219" t="s">
        <v>626</v>
      </c>
      <c r="K3323" s="219" t="s">
        <v>558</v>
      </c>
      <c r="L3323" s="219" t="s">
        <v>6</v>
      </c>
      <c r="M3323" s="236" t="s">
        <v>181</v>
      </c>
      <c r="N3323" s="229" t="s">
        <v>577</v>
      </c>
      <c r="O3323" s="250">
        <f>'MMA Rev-Exp Region 10'!AE$74</f>
        <v>0</v>
      </c>
      <c r="P3323" s="250">
        <f>'MMA Rev-Exp Region 10'!AF$74</f>
        <v>0</v>
      </c>
      <c r="Q3323" s="250">
        <f>'MMA Rev-Exp Region 10'!AG$74</f>
        <v>0</v>
      </c>
      <c r="R3323" s="250">
        <f>'MMA Rev-Exp Region 10'!AH$74</f>
        <v>0</v>
      </c>
      <c r="S3323" s="250">
        <f>'MMA Rev-Exp Region 10'!AI$74</f>
        <v>0</v>
      </c>
      <c r="T3323" s="250">
        <f>'MMA Rev-Exp Region 10'!AJ$74</f>
        <v>0</v>
      </c>
      <c r="U3323" s="250">
        <f>'MMA Rev-Exp Region 10'!AK$74</f>
        <v>0</v>
      </c>
      <c r="V3323" s="250">
        <f>'MMA Rev-Exp Region 10'!AL$74</f>
        <v>0</v>
      </c>
      <c r="W3323" s="250">
        <f>'MMA Rev-Exp Region 10'!AM$74</f>
        <v>0</v>
      </c>
    </row>
    <row r="3324" spans="5:23" x14ac:dyDescent="0.3">
      <c r="E3324" s="243">
        <f>Jurat!I$1</f>
        <v>0</v>
      </c>
      <c r="F3324" s="244">
        <f>Jurat!D$33</f>
        <v>0</v>
      </c>
      <c r="G3324" s="219" t="s">
        <v>555</v>
      </c>
      <c r="H3324" s="244">
        <v>42735</v>
      </c>
      <c r="I3324" s="219" t="s">
        <v>495</v>
      </c>
      <c r="J3324" s="219" t="s">
        <v>626</v>
      </c>
      <c r="K3324" s="219" t="s">
        <v>558</v>
      </c>
      <c r="L3324" s="219" t="s">
        <v>547</v>
      </c>
      <c r="M3324" s="237" t="s">
        <v>132</v>
      </c>
      <c r="N3324" s="228" t="s">
        <v>36</v>
      </c>
      <c r="O3324" s="250">
        <f>'MMA Rev-Exp Region 10'!AE$80</f>
        <v>0</v>
      </c>
      <c r="P3324" s="250">
        <f>'MMA Rev-Exp Region 10'!AF$80</f>
        <v>0</v>
      </c>
      <c r="Q3324" s="250">
        <f>'MMA Rev-Exp Region 10'!AG$80</f>
        <v>0</v>
      </c>
      <c r="R3324" s="250">
        <f>'MMA Rev-Exp Region 10'!AH$80</f>
        <v>0</v>
      </c>
      <c r="S3324" s="250">
        <f>'MMA Rev-Exp Region 10'!AI$80</f>
        <v>0</v>
      </c>
      <c r="T3324" s="250">
        <f>'MMA Rev-Exp Region 10'!AJ$80</f>
        <v>0</v>
      </c>
      <c r="U3324" s="250">
        <f>'MMA Rev-Exp Region 10'!AK$80</f>
        <v>0</v>
      </c>
      <c r="V3324" s="250">
        <f>'MMA Rev-Exp Region 10'!AL$80</f>
        <v>0</v>
      </c>
      <c r="W3324" s="250">
        <f>'MMA Rev-Exp Region 10'!AM$80</f>
        <v>0</v>
      </c>
    </row>
    <row r="3325" spans="5:23" x14ac:dyDescent="0.3">
      <c r="E3325" s="243">
        <f>Jurat!I$1</f>
        <v>0</v>
      </c>
      <c r="F3325" s="244">
        <f>Jurat!D$33</f>
        <v>0</v>
      </c>
      <c r="G3325" s="219" t="s">
        <v>555</v>
      </c>
      <c r="H3325" s="244">
        <v>42735</v>
      </c>
      <c r="I3325" s="219" t="s">
        <v>495</v>
      </c>
      <c r="J3325" s="219" t="s">
        <v>626</v>
      </c>
      <c r="K3325" s="219" t="s">
        <v>558</v>
      </c>
      <c r="L3325" s="219" t="s">
        <v>547</v>
      </c>
      <c r="M3325" s="237" t="s">
        <v>182</v>
      </c>
      <c r="N3325" s="228" t="s">
        <v>148</v>
      </c>
      <c r="O3325" s="250">
        <f>'MMA Rev-Exp Region 10'!AE$81</f>
        <v>0</v>
      </c>
      <c r="P3325" s="250">
        <f>'MMA Rev-Exp Region 10'!AF$81</f>
        <v>0</v>
      </c>
      <c r="Q3325" s="250">
        <f>'MMA Rev-Exp Region 10'!AG$81</f>
        <v>0</v>
      </c>
      <c r="R3325" s="250">
        <f>'MMA Rev-Exp Region 10'!AH$81</f>
        <v>0</v>
      </c>
      <c r="S3325" s="250">
        <f>'MMA Rev-Exp Region 10'!AI$81</f>
        <v>0</v>
      </c>
      <c r="T3325" s="250">
        <f>'MMA Rev-Exp Region 10'!AJ$81</f>
        <v>0</v>
      </c>
      <c r="U3325" s="250">
        <f>'MMA Rev-Exp Region 10'!AK$81</f>
        <v>0</v>
      </c>
      <c r="V3325" s="250">
        <f>'MMA Rev-Exp Region 10'!AL$81</f>
        <v>0</v>
      </c>
      <c r="W3325" s="250">
        <f>'MMA Rev-Exp Region 10'!AM$81</f>
        <v>0</v>
      </c>
    </row>
    <row r="3326" spans="5:23" x14ac:dyDescent="0.3">
      <c r="E3326" s="243">
        <f>Jurat!I$1</f>
        <v>0</v>
      </c>
      <c r="F3326" s="244">
        <f>Jurat!D$33</f>
        <v>0</v>
      </c>
      <c r="G3326" s="219" t="s">
        <v>555</v>
      </c>
      <c r="H3326" s="244">
        <v>42735</v>
      </c>
      <c r="I3326" s="219" t="s">
        <v>495</v>
      </c>
      <c r="J3326" s="219" t="s">
        <v>626</v>
      </c>
      <c r="K3326" s="219" t="s">
        <v>558</v>
      </c>
      <c r="L3326" s="219" t="s">
        <v>547</v>
      </c>
      <c r="M3326" s="237" t="s">
        <v>184</v>
      </c>
      <c r="N3326" s="228" t="s">
        <v>44</v>
      </c>
      <c r="O3326" s="250">
        <f>'MMA Rev-Exp Region 10'!AE$83</f>
        <v>0</v>
      </c>
      <c r="P3326" s="250">
        <f>'MMA Rev-Exp Region 10'!AF$83</f>
        <v>0</v>
      </c>
      <c r="Q3326" s="250">
        <f>'MMA Rev-Exp Region 10'!AG$83</f>
        <v>0</v>
      </c>
      <c r="R3326" s="250">
        <f>'MMA Rev-Exp Region 10'!AH$83</f>
        <v>0</v>
      </c>
      <c r="S3326" s="250">
        <f>'MMA Rev-Exp Region 10'!AI$83</f>
        <v>0</v>
      </c>
      <c r="T3326" s="250">
        <f>'MMA Rev-Exp Region 10'!AJ$83</f>
        <v>0</v>
      </c>
      <c r="U3326" s="250">
        <f>'MMA Rev-Exp Region 10'!AK$83</f>
        <v>0</v>
      </c>
      <c r="V3326" s="250">
        <f>'MMA Rev-Exp Region 10'!AL$83</f>
        <v>0</v>
      </c>
      <c r="W3326" s="250">
        <f>'MMA Rev-Exp Region 10'!AM$83</f>
        <v>0</v>
      </c>
    </row>
    <row r="3327" spans="5:23" x14ac:dyDescent="0.3">
      <c r="E3327" s="243">
        <f>Jurat!I$1</f>
        <v>0</v>
      </c>
      <c r="F3327" s="244">
        <f>Jurat!D$33</f>
        <v>0</v>
      </c>
      <c r="G3327" s="219" t="s">
        <v>555</v>
      </c>
      <c r="H3327" s="244">
        <v>42735</v>
      </c>
      <c r="I3327" s="219" t="s">
        <v>495</v>
      </c>
      <c r="J3327" s="219" t="s">
        <v>626</v>
      </c>
      <c r="K3327" s="219" t="s">
        <v>558</v>
      </c>
      <c r="L3327" s="219" t="s">
        <v>547</v>
      </c>
      <c r="M3327" s="237" t="s">
        <v>185</v>
      </c>
      <c r="N3327" s="228" t="s">
        <v>427</v>
      </c>
      <c r="O3327" s="250">
        <f>'MMA Rev-Exp Region 10'!AE$84</f>
        <v>0</v>
      </c>
      <c r="P3327" s="250">
        <f>'MMA Rev-Exp Region 10'!AF$84</f>
        <v>0</v>
      </c>
      <c r="Q3327" s="250">
        <f>'MMA Rev-Exp Region 10'!AG$84</f>
        <v>0</v>
      </c>
      <c r="R3327" s="250">
        <f>'MMA Rev-Exp Region 10'!AH$84</f>
        <v>0</v>
      </c>
      <c r="S3327" s="250">
        <f>'MMA Rev-Exp Region 10'!AI$84</f>
        <v>0</v>
      </c>
      <c r="T3327" s="250">
        <f>'MMA Rev-Exp Region 10'!AJ$84</f>
        <v>0</v>
      </c>
      <c r="U3327" s="250">
        <f>'MMA Rev-Exp Region 10'!AK$84</f>
        <v>0</v>
      </c>
      <c r="V3327" s="250">
        <f>'MMA Rev-Exp Region 10'!AL$84</f>
        <v>0</v>
      </c>
      <c r="W3327" s="250">
        <f>'MMA Rev-Exp Region 10'!AM$84</f>
        <v>0</v>
      </c>
    </row>
    <row r="3328" spans="5:23" x14ac:dyDescent="0.3">
      <c r="E3328" s="243">
        <f>Jurat!I$1</f>
        <v>0</v>
      </c>
      <c r="F3328" s="244">
        <f>Jurat!D$33</f>
        <v>0</v>
      </c>
      <c r="G3328" s="219" t="s">
        <v>555</v>
      </c>
      <c r="H3328" s="244">
        <v>42735</v>
      </c>
      <c r="I3328" s="219" t="s">
        <v>495</v>
      </c>
      <c r="J3328" s="219" t="s">
        <v>626</v>
      </c>
      <c r="K3328" s="219" t="s">
        <v>564</v>
      </c>
      <c r="L3328" s="219" t="s">
        <v>549</v>
      </c>
      <c r="M3328" s="236" t="s">
        <v>133</v>
      </c>
      <c r="N3328" s="228" t="s">
        <v>30</v>
      </c>
      <c r="O3328" s="250">
        <f>'MMA Rev-Exp Region 10'!AE$89</f>
        <v>0</v>
      </c>
      <c r="P3328" s="250">
        <v>0</v>
      </c>
      <c r="Q3328" s="250">
        <v>0</v>
      </c>
      <c r="R3328" s="250">
        <v>0</v>
      </c>
      <c r="S3328" s="250">
        <v>0</v>
      </c>
      <c r="T3328" s="250">
        <v>0</v>
      </c>
      <c r="U3328" s="250">
        <v>0</v>
      </c>
      <c r="V3328" s="250">
        <v>0</v>
      </c>
      <c r="W3328" s="250">
        <v>0</v>
      </c>
    </row>
    <row r="3329" spans="5:23" x14ac:dyDescent="0.3">
      <c r="E3329" s="243">
        <f>Jurat!I$1</f>
        <v>0</v>
      </c>
      <c r="F3329" s="244">
        <f>Jurat!D$33</f>
        <v>0</v>
      </c>
      <c r="G3329" s="219" t="s">
        <v>555</v>
      </c>
      <c r="H3329" s="244">
        <v>42735</v>
      </c>
      <c r="I3329" s="219" t="s">
        <v>495</v>
      </c>
      <c r="J3329" s="219" t="s">
        <v>626</v>
      </c>
      <c r="K3329" s="219" t="s">
        <v>564</v>
      </c>
      <c r="L3329" s="219" t="s">
        <v>549</v>
      </c>
      <c r="M3329" s="236" t="s">
        <v>134</v>
      </c>
      <c r="N3329" s="231" t="s">
        <v>109</v>
      </c>
      <c r="O3329" s="250">
        <f>'MMA Rev-Exp Region 10'!AE$90</f>
        <v>0</v>
      </c>
      <c r="P3329" s="250">
        <v>0</v>
      </c>
      <c r="Q3329" s="250">
        <v>0</v>
      </c>
      <c r="R3329" s="250">
        <v>0</v>
      </c>
      <c r="S3329" s="250">
        <v>0</v>
      </c>
      <c r="T3329" s="250">
        <v>0</v>
      </c>
      <c r="U3329" s="250">
        <v>0</v>
      </c>
      <c r="V3329" s="250">
        <v>0</v>
      </c>
      <c r="W3329" s="250">
        <v>0</v>
      </c>
    </row>
    <row r="3330" spans="5:23" x14ac:dyDescent="0.3">
      <c r="E3330" s="243">
        <f>Jurat!I$1</f>
        <v>0</v>
      </c>
      <c r="F3330" s="244">
        <f>Jurat!D$33</f>
        <v>0</v>
      </c>
      <c r="G3330" s="219" t="s">
        <v>555</v>
      </c>
      <c r="H3330" s="244">
        <v>42735</v>
      </c>
      <c r="I3330" s="219" t="s">
        <v>495</v>
      </c>
      <c r="J3330" s="219" t="s">
        <v>626</v>
      </c>
      <c r="K3330" s="219" t="s">
        <v>564</v>
      </c>
      <c r="L3330" s="219" t="s">
        <v>549</v>
      </c>
      <c r="M3330" s="236" t="s">
        <v>135</v>
      </c>
      <c r="N3330" s="228" t="s">
        <v>110</v>
      </c>
      <c r="O3330" s="250">
        <f>'MMA Rev-Exp Region 10'!AE$91</f>
        <v>0</v>
      </c>
      <c r="P3330" s="250">
        <v>0</v>
      </c>
      <c r="Q3330" s="250">
        <v>0</v>
      </c>
      <c r="R3330" s="250">
        <v>0</v>
      </c>
      <c r="S3330" s="250">
        <v>0</v>
      </c>
      <c r="T3330" s="250">
        <v>0</v>
      </c>
      <c r="U3330" s="250">
        <v>0</v>
      </c>
      <c r="V3330" s="250">
        <v>0</v>
      </c>
      <c r="W3330" s="250">
        <v>0</v>
      </c>
    </row>
    <row r="3331" spans="5:23" x14ac:dyDescent="0.3">
      <c r="E3331" s="243">
        <f>Jurat!I$1</f>
        <v>0</v>
      </c>
      <c r="F3331" s="244">
        <f>Jurat!D$33</f>
        <v>0</v>
      </c>
      <c r="G3331" s="219" t="s">
        <v>555</v>
      </c>
      <c r="H3331" s="244">
        <v>42735</v>
      </c>
      <c r="I3331" s="219" t="s">
        <v>495</v>
      </c>
      <c r="J3331" s="219" t="s">
        <v>626</v>
      </c>
      <c r="K3331" s="219" t="s">
        <v>564</v>
      </c>
      <c r="L3331" s="219" t="s">
        <v>549</v>
      </c>
      <c r="M3331" s="239" t="s">
        <v>136</v>
      </c>
      <c r="N3331" s="228" t="s">
        <v>111</v>
      </c>
      <c r="O3331" s="250">
        <f>'MMA Rev-Exp Region 10'!AE$92</f>
        <v>0</v>
      </c>
      <c r="P3331" s="250">
        <v>0</v>
      </c>
      <c r="Q3331" s="250">
        <v>0</v>
      </c>
      <c r="R3331" s="250">
        <v>0</v>
      </c>
      <c r="S3331" s="250">
        <v>0</v>
      </c>
      <c r="T3331" s="250">
        <v>0</v>
      </c>
      <c r="U3331" s="250">
        <v>0</v>
      </c>
      <c r="V3331" s="250">
        <v>0</v>
      </c>
      <c r="W3331" s="250">
        <v>0</v>
      </c>
    </row>
    <row r="3332" spans="5:23" x14ac:dyDescent="0.3">
      <c r="E3332" s="243">
        <f>Jurat!I$1</f>
        <v>0</v>
      </c>
      <c r="F3332" s="244">
        <f>Jurat!D$33</f>
        <v>0</v>
      </c>
      <c r="G3332" s="219" t="s">
        <v>555</v>
      </c>
      <c r="H3332" s="244">
        <v>42735</v>
      </c>
      <c r="I3332" s="219" t="s">
        <v>495</v>
      </c>
      <c r="J3332" s="219" t="s">
        <v>626</v>
      </c>
      <c r="K3332" s="219" t="s">
        <v>564</v>
      </c>
      <c r="L3332" s="219" t="s">
        <v>549</v>
      </c>
      <c r="M3332" s="239" t="s">
        <v>137</v>
      </c>
      <c r="N3332" s="228" t="s">
        <v>112</v>
      </c>
      <c r="O3332" s="250">
        <f>'MMA Rev-Exp Region 10'!AE$93</f>
        <v>0</v>
      </c>
      <c r="P3332" s="250">
        <v>0</v>
      </c>
      <c r="Q3332" s="250">
        <v>0</v>
      </c>
      <c r="R3332" s="250">
        <v>0</v>
      </c>
      <c r="S3332" s="250">
        <v>0</v>
      </c>
      <c r="T3332" s="250">
        <v>0</v>
      </c>
      <c r="U3332" s="250">
        <v>0</v>
      </c>
      <c r="V3332" s="250">
        <v>0</v>
      </c>
      <c r="W3332" s="250">
        <v>0</v>
      </c>
    </row>
    <row r="3333" spans="5:23" x14ac:dyDescent="0.3">
      <c r="E3333" s="243">
        <f>Jurat!I$1</f>
        <v>0</v>
      </c>
      <c r="F3333" s="244">
        <f>Jurat!D$33</f>
        <v>0</v>
      </c>
      <c r="G3333" s="219" t="s">
        <v>555</v>
      </c>
      <c r="H3333" s="244">
        <v>42735</v>
      </c>
      <c r="I3333" s="219" t="s">
        <v>495</v>
      </c>
      <c r="J3333" s="219" t="s">
        <v>626</v>
      </c>
      <c r="K3333" s="219" t="s">
        <v>564</v>
      </c>
      <c r="L3333" s="219" t="s">
        <v>549</v>
      </c>
      <c r="M3333" s="236" t="s">
        <v>138</v>
      </c>
      <c r="N3333" s="231" t="s">
        <v>31</v>
      </c>
      <c r="O3333" s="250">
        <f>'MMA Rev-Exp Region 10'!AE$94</f>
        <v>0</v>
      </c>
      <c r="P3333" s="250">
        <v>0</v>
      </c>
      <c r="Q3333" s="250">
        <v>0</v>
      </c>
      <c r="R3333" s="250">
        <v>0</v>
      </c>
      <c r="S3333" s="250">
        <v>0</v>
      </c>
      <c r="T3333" s="250">
        <v>0</v>
      </c>
      <c r="U3333" s="250">
        <v>0</v>
      </c>
      <c r="V3333" s="250">
        <v>0</v>
      </c>
      <c r="W3333" s="250">
        <v>0</v>
      </c>
    </row>
    <row r="3334" spans="5:23" x14ac:dyDescent="0.3">
      <c r="E3334" s="243">
        <f>Jurat!I$1</f>
        <v>0</v>
      </c>
      <c r="F3334" s="244">
        <f>Jurat!D$33</f>
        <v>0</v>
      </c>
      <c r="G3334" s="219" t="s">
        <v>555</v>
      </c>
      <c r="H3334" s="244">
        <v>42735</v>
      </c>
      <c r="I3334" s="219" t="s">
        <v>495</v>
      </c>
      <c r="J3334" s="219" t="s">
        <v>626</v>
      </c>
      <c r="K3334" s="219" t="s">
        <v>550</v>
      </c>
      <c r="L3334" s="219" t="s">
        <v>550</v>
      </c>
      <c r="M3334" s="237" t="s">
        <v>140</v>
      </c>
      <c r="N3334" s="231" t="s">
        <v>424</v>
      </c>
      <c r="O3334" s="250">
        <f>'MMA Rev-Exp Region 10'!AE$96</f>
        <v>0</v>
      </c>
      <c r="P3334" s="250">
        <v>0</v>
      </c>
      <c r="Q3334" s="250">
        <v>0</v>
      </c>
      <c r="R3334" s="250">
        <v>0</v>
      </c>
      <c r="S3334" s="250">
        <v>0</v>
      </c>
      <c r="T3334" s="250">
        <v>0</v>
      </c>
      <c r="U3334" s="250">
        <v>0</v>
      </c>
      <c r="V3334" s="250">
        <v>0</v>
      </c>
      <c r="W3334" s="250">
        <v>0</v>
      </c>
    </row>
    <row r="3335" spans="5:23" x14ac:dyDescent="0.3">
      <c r="E3335" s="243">
        <f>Jurat!I$1</f>
        <v>0</v>
      </c>
      <c r="F3335" s="244">
        <f>Jurat!D$33</f>
        <v>0</v>
      </c>
      <c r="G3335" s="219" t="s">
        <v>555</v>
      </c>
      <c r="H3335" s="244">
        <v>42735</v>
      </c>
      <c r="I3335" s="219" t="s">
        <v>495</v>
      </c>
      <c r="J3335" s="219" t="s">
        <v>626</v>
      </c>
      <c r="K3335" s="219" t="s">
        <v>550</v>
      </c>
      <c r="L3335" s="219" t="s">
        <v>550</v>
      </c>
      <c r="M3335" s="237" t="s">
        <v>141</v>
      </c>
      <c r="N3335" s="231" t="s">
        <v>417</v>
      </c>
      <c r="O3335" s="250">
        <f>'MMA Rev-Exp Region 10'!AE$97</f>
        <v>0</v>
      </c>
      <c r="P3335" s="250">
        <v>0</v>
      </c>
      <c r="Q3335" s="250">
        <v>0</v>
      </c>
      <c r="R3335" s="250">
        <v>0</v>
      </c>
      <c r="S3335" s="250">
        <v>0</v>
      </c>
      <c r="T3335" s="250">
        <v>0</v>
      </c>
      <c r="U3335" s="250">
        <v>0</v>
      </c>
      <c r="V3335" s="250">
        <v>0</v>
      </c>
      <c r="W3335" s="250">
        <v>0</v>
      </c>
    </row>
    <row r="3336" spans="5:23" ht="28.8" x14ac:dyDescent="0.3">
      <c r="E3336" s="243">
        <f>Jurat!I$1</f>
        <v>0</v>
      </c>
      <c r="F3336" s="244">
        <f>Jurat!D$33</f>
        <v>0</v>
      </c>
      <c r="G3336" s="219" t="s">
        <v>555</v>
      </c>
      <c r="H3336" s="244">
        <v>42735</v>
      </c>
      <c r="I3336" s="219" t="s">
        <v>495</v>
      </c>
      <c r="J3336" s="219" t="s">
        <v>626</v>
      </c>
      <c r="K3336" s="219" t="s">
        <v>550</v>
      </c>
      <c r="L3336" s="219" t="s">
        <v>550</v>
      </c>
      <c r="M3336" s="237" t="s">
        <v>142</v>
      </c>
      <c r="N3336" s="231" t="s">
        <v>197</v>
      </c>
      <c r="O3336" s="250">
        <f>'MMA Rev-Exp Region 10'!AE$98</f>
        <v>0</v>
      </c>
      <c r="P3336" s="250">
        <v>0</v>
      </c>
      <c r="Q3336" s="250">
        <v>0</v>
      </c>
      <c r="R3336" s="250">
        <v>0</v>
      </c>
      <c r="S3336" s="250">
        <v>0</v>
      </c>
      <c r="T3336" s="250">
        <v>0</v>
      </c>
      <c r="U3336" s="250">
        <v>0</v>
      </c>
      <c r="V3336" s="250">
        <v>0</v>
      </c>
      <c r="W3336" s="250">
        <v>0</v>
      </c>
    </row>
    <row r="3337" spans="5:23" x14ac:dyDescent="0.3">
      <c r="E3337" s="243">
        <f>Jurat!I$1</f>
        <v>0</v>
      </c>
      <c r="F3337" s="244">
        <f>Jurat!D$33</f>
        <v>0</v>
      </c>
      <c r="G3337" s="219" t="s">
        <v>555</v>
      </c>
      <c r="H3337" s="244">
        <v>42735</v>
      </c>
      <c r="I3337" s="219" t="s">
        <v>495</v>
      </c>
      <c r="J3337" s="219" t="s">
        <v>627</v>
      </c>
      <c r="K3337" s="234" t="s">
        <v>29</v>
      </c>
      <c r="L3337" s="234" t="s">
        <v>29</v>
      </c>
      <c r="M3337" s="237" t="s">
        <v>325</v>
      </c>
      <c r="N3337" s="231" t="s">
        <v>29</v>
      </c>
      <c r="O3337" s="250">
        <f>'MMA Rev-Exp Region 10'!AE$105</f>
        <v>0</v>
      </c>
      <c r="P3337" s="250">
        <v>0</v>
      </c>
      <c r="Q3337" s="250">
        <v>0</v>
      </c>
      <c r="R3337" s="250">
        <v>0</v>
      </c>
      <c r="S3337" s="250">
        <v>0</v>
      </c>
      <c r="T3337" s="250">
        <v>0</v>
      </c>
      <c r="U3337" s="250">
        <v>0</v>
      </c>
      <c r="V3337" s="250">
        <v>0</v>
      </c>
      <c r="W3337" s="250">
        <v>0</v>
      </c>
    </row>
    <row r="3338" spans="5:23" x14ac:dyDescent="0.3">
      <c r="E3338" s="243">
        <f>Jurat!I$1</f>
        <v>0</v>
      </c>
      <c r="F3338" s="244">
        <f>Jurat!D$33</f>
        <v>0</v>
      </c>
      <c r="G3338" s="219" t="s">
        <v>555</v>
      </c>
      <c r="H3338" s="244">
        <v>42735</v>
      </c>
      <c r="I3338" s="219" t="s">
        <v>495</v>
      </c>
      <c r="J3338" s="219" t="s">
        <v>628</v>
      </c>
      <c r="K3338" s="219" t="s">
        <v>629</v>
      </c>
      <c r="L3338" s="234" t="s">
        <v>629</v>
      </c>
      <c r="M3338" s="238" t="s">
        <v>327</v>
      </c>
      <c r="N3338" s="231" t="s">
        <v>419</v>
      </c>
      <c r="O3338" s="250">
        <f>'MMA Rev-Exp Region 10'!AE$107</f>
        <v>0</v>
      </c>
      <c r="P3338" s="250">
        <v>0</v>
      </c>
      <c r="Q3338" s="250">
        <v>0</v>
      </c>
      <c r="R3338" s="250">
        <v>0</v>
      </c>
      <c r="S3338" s="250">
        <v>0</v>
      </c>
      <c r="T3338" s="250">
        <v>0</v>
      </c>
      <c r="U3338" s="250">
        <v>0</v>
      </c>
      <c r="V3338" s="250">
        <v>0</v>
      </c>
      <c r="W3338" s="250">
        <v>0</v>
      </c>
    </row>
    <row r="3339" spans="5:23" x14ac:dyDescent="0.3">
      <c r="E3339" s="243">
        <f>Jurat!I$1</f>
        <v>0</v>
      </c>
      <c r="F3339" s="244">
        <f>Jurat!D$33</f>
        <v>0</v>
      </c>
      <c r="G3339" s="219" t="s">
        <v>555</v>
      </c>
      <c r="H3339" s="244">
        <v>42735</v>
      </c>
      <c r="I3339" s="219" t="s">
        <v>495</v>
      </c>
      <c r="J3339" s="219" t="s">
        <v>627</v>
      </c>
      <c r="K3339" s="219" t="s">
        <v>630</v>
      </c>
      <c r="L3339" s="234" t="s">
        <v>630</v>
      </c>
      <c r="M3339" s="238" t="s">
        <v>201</v>
      </c>
      <c r="N3339" s="231" t="s">
        <v>421</v>
      </c>
      <c r="O3339" s="250">
        <f>'MMA Rev-Exp Region 10'!AE$108</f>
        <v>0</v>
      </c>
      <c r="P3339" s="250">
        <v>0</v>
      </c>
      <c r="Q3339" s="250">
        <v>0</v>
      </c>
      <c r="R3339" s="250">
        <v>0</v>
      </c>
      <c r="S3339" s="250">
        <v>0</v>
      </c>
      <c r="T3339" s="250">
        <v>0</v>
      </c>
      <c r="U3339" s="250">
        <v>0</v>
      </c>
      <c r="V3339" s="250">
        <v>0</v>
      </c>
      <c r="W3339" s="250">
        <v>0</v>
      </c>
    </row>
    <row r="3340" spans="5:23" x14ac:dyDescent="0.3">
      <c r="E3340" s="243">
        <f>Jurat!I$1</f>
        <v>0</v>
      </c>
      <c r="F3340" s="244">
        <f>Jurat!D$33</f>
        <v>0</v>
      </c>
      <c r="G3340" s="219" t="s">
        <v>555</v>
      </c>
      <c r="H3340" s="244">
        <v>42735</v>
      </c>
      <c r="I3340" s="219" t="s">
        <v>495</v>
      </c>
      <c r="J3340" s="219" t="s">
        <v>627</v>
      </c>
      <c r="K3340" s="219" t="s">
        <v>630</v>
      </c>
      <c r="L3340" s="234" t="s">
        <v>630</v>
      </c>
      <c r="M3340" s="238" t="s">
        <v>202</v>
      </c>
      <c r="N3340" s="231" t="s">
        <v>420</v>
      </c>
      <c r="O3340" s="250">
        <f>'MMA Rev-Exp Region 10'!AE$109</f>
        <v>0</v>
      </c>
      <c r="P3340" s="250">
        <v>0</v>
      </c>
      <c r="Q3340" s="250">
        <v>0</v>
      </c>
      <c r="R3340" s="250">
        <v>0</v>
      </c>
      <c r="S3340" s="250">
        <v>0</v>
      </c>
      <c r="T3340" s="250">
        <v>0</v>
      </c>
      <c r="U3340" s="250">
        <v>0</v>
      </c>
      <c r="V3340" s="250">
        <v>0</v>
      </c>
      <c r="W3340" s="250">
        <v>0</v>
      </c>
    </row>
    <row r="3341" spans="5:23" x14ac:dyDescent="0.3">
      <c r="E3341" s="243">
        <f>Jurat!I$1</f>
        <v>0</v>
      </c>
      <c r="F3341" s="244">
        <f>Jurat!D$33</f>
        <v>0</v>
      </c>
      <c r="G3341" s="219" t="s">
        <v>555</v>
      </c>
      <c r="H3341" s="244">
        <v>42735</v>
      </c>
      <c r="I3341" s="219" t="s">
        <v>495</v>
      </c>
      <c r="J3341" s="219" t="s">
        <v>627</v>
      </c>
      <c r="K3341" s="219" t="s">
        <v>630</v>
      </c>
      <c r="L3341" s="234" t="s">
        <v>630</v>
      </c>
      <c r="M3341" s="238" t="s">
        <v>203</v>
      </c>
      <c r="N3341" s="231" t="s">
        <v>28</v>
      </c>
      <c r="O3341" s="250">
        <f>'MMA Rev-Exp Region 10'!AE$110</f>
        <v>0</v>
      </c>
      <c r="P3341" s="250">
        <v>0</v>
      </c>
      <c r="Q3341" s="250">
        <v>0</v>
      </c>
      <c r="R3341" s="250">
        <v>0</v>
      </c>
      <c r="S3341" s="250">
        <v>0</v>
      </c>
      <c r="T3341" s="250">
        <v>0</v>
      </c>
      <c r="U3341" s="250">
        <v>0</v>
      </c>
      <c r="V3341" s="250">
        <v>0</v>
      </c>
      <c r="W3341" s="250">
        <v>0</v>
      </c>
    </row>
    <row r="3342" spans="5:23" x14ac:dyDescent="0.3">
      <c r="E3342" s="243">
        <f>Jurat!I$1</f>
        <v>0</v>
      </c>
      <c r="F3342" s="244">
        <f>Jurat!D$33</f>
        <v>0</v>
      </c>
      <c r="G3342" s="219" t="s">
        <v>555</v>
      </c>
      <c r="H3342" s="244">
        <v>42735</v>
      </c>
      <c r="I3342" s="219" t="s">
        <v>495</v>
      </c>
      <c r="J3342" s="219" t="s">
        <v>627</v>
      </c>
      <c r="K3342" s="219" t="s">
        <v>630</v>
      </c>
      <c r="L3342" s="234" t="s">
        <v>630</v>
      </c>
      <c r="M3342" s="238" t="s">
        <v>204</v>
      </c>
      <c r="N3342" s="231" t="s">
        <v>205</v>
      </c>
      <c r="O3342" s="250">
        <f>'MMA Rev-Exp Region 10'!AE$111</f>
        <v>0</v>
      </c>
      <c r="P3342" s="250">
        <v>0</v>
      </c>
      <c r="Q3342" s="250">
        <v>0</v>
      </c>
      <c r="R3342" s="250">
        <v>0</v>
      </c>
      <c r="S3342" s="250">
        <v>0</v>
      </c>
      <c r="T3342" s="250">
        <v>0</v>
      </c>
      <c r="U3342" s="250">
        <v>0</v>
      </c>
      <c r="V3342" s="250">
        <v>0</v>
      </c>
      <c r="W3342" s="250">
        <v>0</v>
      </c>
    </row>
    <row r="3343" spans="5:23" ht="28.8" x14ac:dyDescent="0.3">
      <c r="E3343" s="243">
        <f>Jurat!I$1</f>
        <v>0</v>
      </c>
      <c r="F3343" s="244">
        <f>Jurat!D$33</f>
        <v>0</v>
      </c>
      <c r="G3343" s="219" t="s">
        <v>555</v>
      </c>
      <c r="H3343" s="244">
        <v>42735</v>
      </c>
      <c r="I3343" s="219" t="s">
        <v>495</v>
      </c>
      <c r="J3343" s="219" t="s">
        <v>627</v>
      </c>
      <c r="K3343" s="219" t="s">
        <v>29</v>
      </c>
      <c r="L3343" s="234" t="s">
        <v>29</v>
      </c>
      <c r="M3343" s="238" t="s">
        <v>207</v>
      </c>
      <c r="N3343" s="231" t="s">
        <v>422</v>
      </c>
      <c r="O3343" s="250">
        <f>'MMA Rev-Exp Region 10'!AE$113</f>
        <v>0</v>
      </c>
      <c r="P3343" s="250">
        <v>0</v>
      </c>
      <c r="Q3343" s="250">
        <v>0</v>
      </c>
      <c r="R3343" s="250">
        <v>0</v>
      </c>
      <c r="S3343" s="250">
        <v>0</v>
      </c>
      <c r="T3343" s="250">
        <v>0</v>
      </c>
      <c r="U3343" s="250">
        <v>0</v>
      </c>
      <c r="V3343" s="250">
        <v>0</v>
      </c>
      <c r="W3343" s="250">
        <v>0</v>
      </c>
    </row>
    <row r="3344" spans="5:23" x14ac:dyDescent="0.3">
      <c r="E3344" s="243">
        <f>Jurat!I$1</f>
        <v>0</v>
      </c>
      <c r="F3344" s="244">
        <f>Jurat!D$33</f>
        <v>0</v>
      </c>
      <c r="G3344" s="219" t="s">
        <v>555</v>
      </c>
      <c r="H3344" s="244">
        <v>42735</v>
      </c>
      <c r="I3344" s="219" t="s">
        <v>495</v>
      </c>
      <c r="J3344" s="219" t="s">
        <v>628</v>
      </c>
      <c r="K3344" s="219" t="s">
        <v>629</v>
      </c>
      <c r="L3344" s="234" t="s">
        <v>629</v>
      </c>
      <c r="M3344" s="238" t="s">
        <v>208</v>
      </c>
      <c r="N3344" s="231" t="s">
        <v>209</v>
      </c>
      <c r="O3344" s="250">
        <f>'MMA Rev-Exp Region 10'!AE$114</f>
        <v>0</v>
      </c>
      <c r="P3344" s="250">
        <v>0</v>
      </c>
      <c r="Q3344" s="250">
        <v>0</v>
      </c>
      <c r="R3344" s="250">
        <v>0</v>
      </c>
      <c r="S3344" s="250">
        <v>0</v>
      </c>
      <c r="T3344" s="250">
        <v>0</v>
      </c>
      <c r="U3344" s="250">
        <v>0</v>
      </c>
      <c r="V3344" s="250">
        <v>0</v>
      </c>
      <c r="W3344" s="250">
        <v>0</v>
      </c>
    </row>
    <row r="3345" spans="5:23" x14ac:dyDescent="0.3">
      <c r="E3345" s="243">
        <f>Jurat!I$1</f>
        <v>0</v>
      </c>
      <c r="F3345" s="244">
        <f>Jurat!D$33</f>
        <v>0</v>
      </c>
      <c r="G3345" s="219" t="s">
        <v>555</v>
      </c>
      <c r="H3345" s="244">
        <v>42735</v>
      </c>
      <c r="I3345" s="219" t="s">
        <v>495</v>
      </c>
      <c r="J3345" s="219" t="s">
        <v>627</v>
      </c>
      <c r="K3345" s="219" t="s">
        <v>29</v>
      </c>
      <c r="L3345" s="234" t="s">
        <v>29</v>
      </c>
      <c r="M3345" s="238" t="s">
        <v>211</v>
      </c>
      <c r="N3345" s="231" t="s">
        <v>212</v>
      </c>
      <c r="O3345" s="250">
        <f>'MMA Rev-Exp Region 10'!AE$115</f>
        <v>0</v>
      </c>
      <c r="P3345" s="250">
        <v>0</v>
      </c>
      <c r="Q3345" s="250">
        <v>0</v>
      </c>
      <c r="R3345" s="250">
        <v>0</v>
      </c>
      <c r="S3345" s="250">
        <v>0</v>
      </c>
      <c r="T3345" s="250">
        <v>0</v>
      </c>
      <c r="U3345" s="250">
        <v>0</v>
      </c>
      <c r="V3345" s="250">
        <v>0</v>
      </c>
      <c r="W3345" s="250">
        <v>0</v>
      </c>
    </row>
    <row r="3346" spans="5:23" x14ac:dyDescent="0.3">
      <c r="E3346" s="243">
        <f>Jurat!I$1</f>
        <v>0</v>
      </c>
      <c r="F3346" s="244">
        <f>Jurat!D$33</f>
        <v>0</v>
      </c>
      <c r="G3346" s="219" t="s">
        <v>552</v>
      </c>
      <c r="H3346" s="244">
        <v>42460</v>
      </c>
      <c r="I3346" s="219" t="s">
        <v>496</v>
      </c>
      <c r="J3346" s="219" t="s">
        <v>545</v>
      </c>
      <c r="K3346" s="219" t="s">
        <v>545</v>
      </c>
      <c r="L3346" s="219" t="s">
        <v>545</v>
      </c>
      <c r="M3346" s="219"/>
      <c r="N3346" s="224" t="s">
        <v>545</v>
      </c>
      <c r="O3346" s="250">
        <f>'MMA Rev-Exp Region 11'!D$9</f>
        <v>0</v>
      </c>
      <c r="P3346" s="250">
        <f>'MMA Rev-Exp Region 11'!E$9</f>
        <v>0</v>
      </c>
      <c r="Q3346" s="250">
        <f>'MMA Rev-Exp Region 11'!F$9</f>
        <v>0</v>
      </c>
      <c r="R3346" s="250">
        <f>'MMA Rev-Exp Region 11'!G$9</f>
        <v>0</v>
      </c>
      <c r="S3346" s="250">
        <f>'MMA Rev-Exp Region 11'!H$9</f>
        <v>0</v>
      </c>
      <c r="T3346" s="250">
        <f>'MMA Rev-Exp Region 11'!I$9</f>
        <v>0</v>
      </c>
      <c r="U3346" s="250">
        <f>'MMA Rev-Exp Region 11'!J$9</f>
        <v>0</v>
      </c>
      <c r="V3346" s="250">
        <f>'MMA Rev-Exp Region 11'!K$9</f>
        <v>0</v>
      </c>
      <c r="W3346" s="250">
        <f>'MMA Rev-Exp Region 11'!L$9</f>
        <v>0</v>
      </c>
    </row>
    <row r="3347" spans="5:23" x14ac:dyDescent="0.3">
      <c r="E3347" s="243">
        <f>Jurat!I$1</f>
        <v>0</v>
      </c>
      <c r="F3347" s="244">
        <f>Jurat!D$33</f>
        <v>0</v>
      </c>
      <c r="G3347" s="219" t="s">
        <v>552</v>
      </c>
      <c r="H3347" s="244">
        <v>42460</v>
      </c>
      <c r="I3347" s="219" t="s">
        <v>496</v>
      </c>
      <c r="J3347" s="219" t="s">
        <v>625</v>
      </c>
      <c r="K3347" s="219" t="s">
        <v>13</v>
      </c>
      <c r="L3347" s="219" t="s">
        <v>13</v>
      </c>
      <c r="M3347" s="235">
        <v>1.1000000000000001</v>
      </c>
      <c r="N3347" s="225" t="s">
        <v>13</v>
      </c>
      <c r="O3347" s="250">
        <f>'MMA Rev-Exp Region 11'!D$11</f>
        <v>0</v>
      </c>
      <c r="P3347" s="250">
        <f>'MMA Rev-Exp Region 11'!E$11</f>
        <v>0</v>
      </c>
      <c r="Q3347" s="250">
        <f>'MMA Rev-Exp Region 11'!F$11</f>
        <v>0</v>
      </c>
      <c r="R3347" s="250">
        <f>'MMA Rev-Exp Region 11'!G$11</f>
        <v>0</v>
      </c>
      <c r="S3347" s="250">
        <f>'MMA Rev-Exp Region 11'!H$11</f>
        <v>0</v>
      </c>
      <c r="T3347" s="250">
        <f>'MMA Rev-Exp Region 11'!I$11</f>
        <v>0</v>
      </c>
      <c r="U3347" s="250">
        <f>'MMA Rev-Exp Region 11'!J$11</f>
        <v>0</v>
      </c>
      <c r="V3347" s="250">
        <f>'MMA Rev-Exp Region 11'!K$11</f>
        <v>0</v>
      </c>
      <c r="W3347" s="250">
        <f>'MMA Rev-Exp Region 11'!L$11</f>
        <v>0</v>
      </c>
    </row>
    <row r="3348" spans="5:23" x14ac:dyDescent="0.3">
      <c r="E3348" s="243">
        <f>Jurat!I$1</f>
        <v>0</v>
      </c>
      <c r="F3348" s="244">
        <f>Jurat!D$33</f>
        <v>0</v>
      </c>
      <c r="G3348" s="219" t="s">
        <v>552</v>
      </c>
      <c r="H3348" s="244">
        <v>42460</v>
      </c>
      <c r="I3348" s="219" t="s">
        <v>496</v>
      </c>
      <c r="J3348" s="219" t="s">
        <v>625</v>
      </c>
      <c r="K3348" s="219" t="s">
        <v>631</v>
      </c>
      <c r="L3348" s="219" t="s">
        <v>632</v>
      </c>
      <c r="M3348" s="236">
        <v>1.2</v>
      </c>
      <c r="N3348" s="228" t="s">
        <v>19</v>
      </c>
      <c r="O3348" s="250">
        <f>'MMA Rev-Exp Region 11'!D$12</f>
        <v>0</v>
      </c>
      <c r="P3348" s="250">
        <f>'MMA Rev-Exp Region 11'!E$12</f>
        <v>0</v>
      </c>
      <c r="Q3348" s="250">
        <f>'MMA Rev-Exp Region 11'!F$12</f>
        <v>0</v>
      </c>
      <c r="R3348" s="250">
        <f>'MMA Rev-Exp Region 11'!G$12</f>
        <v>0</v>
      </c>
      <c r="S3348" s="250">
        <f>'MMA Rev-Exp Region 11'!H$12</f>
        <v>0</v>
      </c>
      <c r="T3348" s="250">
        <f>'MMA Rev-Exp Region 11'!I$12</f>
        <v>0</v>
      </c>
      <c r="U3348" s="250">
        <f>'MMA Rev-Exp Region 11'!J$12</f>
        <v>0</v>
      </c>
      <c r="V3348" s="250">
        <f>'MMA Rev-Exp Region 11'!K$12</f>
        <v>0</v>
      </c>
      <c r="W3348" s="250">
        <f>'MMA Rev-Exp Region 11'!L$12</f>
        <v>0</v>
      </c>
    </row>
    <row r="3349" spans="5:23" x14ac:dyDescent="0.3">
      <c r="E3349" s="243">
        <f>Jurat!I$1</f>
        <v>0</v>
      </c>
      <c r="F3349" s="244">
        <f>Jurat!D$33</f>
        <v>0</v>
      </c>
      <c r="G3349" s="219" t="s">
        <v>552</v>
      </c>
      <c r="H3349" s="244">
        <v>42460</v>
      </c>
      <c r="I3349" s="219" t="s">
        <v>496</v>
      </c>
      <c r="J3349" s="219" t="s">
        <v>625</v>
      </c>
      <c r="K3349" s="219" t="s">
        <v>631</v>
      </c>
      <c r="L3349" s="219" t="s">
        <v>633</v>
      </c>
      <c r="M3349" s="236" t="s">
        <v>70</v>
      </c>
      <c r="N3349" s="228" t="s">
        <v>449</v>
      </c>
      <c r="O3349" s="250">
        <f>'MMA Rev-Exp Region 11'!D$13</f>
        <v>0</v>
      </c>
      <c r="P3349" s="250">
        <f>'MMA Rev-Exp Region 11'!E$13</f>
        <v>0</v>
      </c>
      <c r="Q3349" s="250">
        <f>'MMA Rev-Exp Region 11'!F$13</f>
        <v>0</v>
      </c>
      <c r="R3349" s="250">
        <f>'MMA Rev-Exp Region 11'!G$13</f>
        <v>0</v>
      </c>
      <c r="S3349" s="250">
        <f>'MMA Rev-Exp Region 11'!H$13</f>
        <v>0</v>
      </c>
      <c r="T3349" s="250">
        <f>'MMA Rev-Exp Region 11'!I$13</f>
        <v>0</v>
      </c>
      <c r="U3349" s="250">
        <f>'MMA Rev-Exp Region 11'!J$13</f>
        <v>0</v>
      </c>
      <c r="V3349" s="250">
        <f>'MMA Rev-Exp Region 11'!K$13</f>
        <v>0</v>
      </c>
      <c r="W3349" s="250">
        <f>'MMA Rev-Exp Region 11'!L$13</f>
        <v>0</v>
      </c>
    </row>
    <row r="3350" spans="5:23" x14ac:dyDescent="0.3">
      <c r="E3350" s="243">
        <f>Jurat!I$1</f>
        <v>0</v>
      </c>
      <c r="F3350" s="244">
        <f>Jurat!D$33</f>
        <v>0</v>
      </c>
      <c r="G3350" s="219" t="s">
        <v>552</v>
      </c>
      <c r="H3350" s="244">
        <v>42460</v>
      </c>
      <c r="I3350" s="219" t="s">
        <v>496</v>
      </c>
      <c r="J3350" s="219" t="s">
        <v>625</v>
      </c>
      <c r="K3350" s="219" t="s">
        <v>631</v>
      </c>
      <c r="L3350" s="219" t="s">
        <v>634</v>
      </c>
      <c r="M3350" s="236" t="s">
        <v>71</v>
      </c>
      <c r="N3350" s="228" t="s">
        <v>160</v>
      </c>
      <c r="O3350" s="250">
        <f>'MMA Rev-Exp Region 11'!D$14</f>
        <v>0</v>
      </c>
      <c r="P3350" s="250">
        <f>'MMA Rev-Exp Region 11'!E$14</f>
        <v>0</v>
      </c>
      <c r="Q3350" s="250">
        <f>'MMA Rev-Exp Region 11'!F$14</f>
        <v>0</v>
      </c>
      <c r="R3350" s="250">
        <f>'MMA Rev-Exp Region 11'!G$14</f>
        <v>0</v>
      </c>
      <c r="S3350" s="250">
        <f>'MMA Rev-Exp Region 11'!H$14</f>
        <v>0</v>
      </c>
      <c r="T3350" s="250">
        <f>'MMA Rev-Exp Region 11'!I$14</f>
        <v>0</v>
      </c>
      <c r="U3350" s="250">
        <f>'MMA Rev-Exp Region 11'!J$14</f>
        <v>0</v>
      </c>
      <c r="V3350" s="250">
        <f>'MMA Rev-Exp Region 11'!K$14</f>
        <v>0</v>
      </c>
      <c r="W3350" s="250">
        <f>'MMA Rev-Exp Region 11'!L$14</f>
        <v>0</v>
      </c>
    </row>
    <row r="3351" spans="5:23" x14ac:dyDescent="0.3">
      <c r="E3351" s="243">
        <f>Jurat!I$1</f>
        <v>0</v>
      </c>
      <c r="F3351" s="244">
        <f>Jurat!D$33</f>
        <v>0</v>
      </c>
      <c r="G3351" s="219" t="s">
        <v>552</v>
      </c>
      <c r="H3351" s="244">
        <v>42460</v>
      </c>
      <c r="I3351" s="219" t="s">
        <v>496</v>
      </c>
      <c r="J3351" s="219" t="s">
        <v>625</v>
      </c>
      <c r="K3351" s="219" t="s">
        <v>14</v>
      </c>
      <c r="L3351" s="219" t="s">
        <v>635</v>
      </c>
      <c r="M3351" s="236" t="s">
        <v>104</v>
      </c>
      <c r="N3351" s="228" t="s">
        <v>161</v>
      </c>
      <c r="O3351" s="250">
        <f>'MMA Rev-Exp Region 11'!D$15</f>
        <v>0</v>
      </c>
      <c r="P3351" s="250">
        <f>'MMA Rev-Exp Region 11'!E$15</f>
        <v>0</v>
      </c>
      <c r="Q3351" s="250">
        <f>'MMA Rev-Exp Region 11'!F$15</f>
        <v>0</v>
      </c>
      <c r="R3351" s="250">
        <f>'MMA Rev-Exp Region 11'!G$15</f>
        <v>0</v>
      </c>
      <c r="S3351" s="250">
        <f>'MMA Rev-Exp Region 11'!H$15</f>
        <v>0</v>
      </c>
      <c r="T3351" s="250">
        <f>'MMA Rev-Exp Region 11'!I$15</f>
        <v>0</v>
      </c>
      <c r="U3351" s="250">
        <f>'MMA Rev-Exp Region 11'!J$15</f>
        <v>0</v>
      </c>
      <c r="V3351" s="250">
        <f>'MMA Rev-Exp Region 11'!K$15</f>
        <v>0</v>
      </c>
      <c r="W3351" s="250">
        <f>'MMA Rev-Exp Region 11'!L$15</f>
        <v>0</v>
      </c>
    </row>
    <row r="3352" spans="5:23" x14ac:dyDescent="0.3">
      <c r="E3352" s="243">
        <f>Jurat!I$1</f>
        <v>0</v>
      </c>
      <c r="F3352" s="244">
        <f>Jurat!D$33</f>
        <v>0</v>
      </c>
      <c r="G3352" s="219" t="s">
        <v>552</v>
      </c>
      <c r="H3352" s="244">
        <v>42460</v>
      </c>
      <c r="I3352" s="219" t="s">
        <v>496</v>
      </c>
      <c r="J3352" s="219" t="s">
        <v>625</v>
      </c>
      <c r="K3352" s="219" t="s">
        <v>14</v>
      </c>
      <c r="L3352" s="219" t="s">
        <v>14</v>
      </c>
      <c r="M3352" s="236" t="s">
        <v>39</v>
      </c>
      <c r="N3352" s="228" t="s">
        <v>14</v>
      </c>
      <c r="O3352" s="250">
        <f>'MMA Rev-Exp Region 11'!D$16</f>
        <v>0</v>
      </c>
      <c r="P3352" s="250">
        <f>'MMA Rev-Exp Region 11'!E$16</f>
        <v>0</v>
      </c>
      <c r="Q3352" s="250">
        <f>'MMA Rev-Exp Region 11'!F$16</f>
        <v>0</v>
      </c>
      <c r="R3352" s="250">
        <f>'MMA Rev-Exp Region 11'!G$16</f>
        <v>0</v>
      </c>
      <c r="S3352" s="250">
        <f>'MMA Rev-Exp Region 11'!H$16</f>
        <v>0</v>
      </c>
      <c r="T3352" s="250">
        <f>'MMA Rev-Exp Region 11'!I$16</f>
        <v>0</v>
      </c>
      <c r="U3352" s="250">
        <f>'MMA Rev-Exp Region 11'!J$16</f>
        <v>0</v>
      </c>
      <c r="V3352" s="250">
        <f>'MMA Rev-Exp Region 11'!K$16</f>
        <v>0</v>
      </c>
      <c r="W3352" s="250">
        <f>'MMA Rev-Exp Region 11'!L$16</f>
        <v>0</v>
      </c>
    </row>
    <row r="3353" spans="5:23" x14ac:dyDescent="0.3">
      <c r="E3353" s="243">
        <f>Jurat!I$1</f>
        <v>0</v>
      </c>
      <c r="F3353" s="244">
        <f>Jurat!D$33</f>
        <v>0</v>
      </c>
      <c r="G3353" s="219" t="s">
        <v>552</v>
      </c>
      <c r="H3353" s="244">
        <v>42460</v>
      </c>
      <c r="I3353" s="219" t="s">
        <v>496</v>
      </c>
      <c r="J3353" s="219" t="s">
        <v>626</v>
      </c>
      <c r="K3353" s="219" t="s">
        <v>558</v>
      </c>
      <c r="L3353" s="219" t="s">
        <v>0</v>
      </c>
      <c r="M3353" s="236">
        <v>2.1</v>
      </c>
      <c r="N3353" s="228" t="s">
        <v>162</v>
      </c>
      <c r="O3353" s="250">
        <f>'MMA Rev-Exp Region 11'!D$20</f>
        <v>0</v>
      </c>
      <c r="P3353" s="250">
        <f>'MMA Rev-Exp Region 11'!E$20</f>
        <v>0</v>
      </c>
      <c r="Q3353" s="250">
        <f>'MMA Rev-Exp Region 11'!F$20</f>
        <v>0</v>
      </c>
      <c r="R3353" s="250">
        <f>'MMA Rev-Exp Region 11'!G$20</f>
        <v>0</v>
      </c>
      <c r="S3353" s="250">
        <f>'MMA Rev-Exp Region 11'!H$20</f>
        <v>0</v>
      </c>
      <c r="T3353" s="250">
        <f>'MMA Rev-Exp Region 11'!I$20</f>
        <v>0</v>
      </c>
      <c r="U3353" s="250">
        <f>'MMA Rev-Exp Region 11'!J$20</f>
        <v>0</v>
      </c>
      <c r="V3353" s="250">
        <f>'MMA Rev-Exp Region 11'!K$20</f>
        <v>0</v>
      </c>
      <c r="W3353" s="250">
        <f>'MMA Rev-Exp Region 11'!L$20</f>
        <v>0</v>
      </c>
    </row>
    <row r="3354" spans="5:23" x14ac:dyDescent="0.3">
      <c r="E3354" s="243">
        <f>Jurat!I$1</f>
        <v>0</v>
      </c>
      <c r="F3354" s="244">
        <f>Jurat!D$33</f>
        <v>0</v>
      </c>
      <c r="G3354" s="219" t="s">
        <v>552</v>
      </c>
      <c r="H3354" s="244">
        <v>42460</v>
      </c>
      <c r="I3354" s="219" t="s">
        <v>496</v>
      </c>
      <c r="J3354" s="219" t="s">
        <v>626</v>
      </c>
      <c r="K3354" s="219" t="s">
        <v>558</v>
      </c>
      <c r="L3354" s="219" t="s">
        <v>0</v>
      </c>
      <c r="M3354" s="236">
        <v>2.2000000000000002</v>
      </c>
      <c r="N3354" s="228" t="s">
        <v>163</v>
      </c>
      <c r="O3354" s="250">
        <f>'MMA Rev-Exp Region 11'!D$21</f>
        <v>0</v>
      </c>
      <c r="P3354" s="250">
        <f>'MMA Rev-Exp Region 11'!E$21</f>
        <v>0</v>
      </c>
      <c r="Q3354" s="250">
        <f>'MMA Rev-Exp Region 11'!F$21</f>
        <v>0</v>
      </c>
      <c r="R3354" s="250">
        <f>'MMA Rev-Exp Region 11'!G$21</f>
        <v>0</v>
      </c>
      <c r="S3354" s="250">
        <f>'MMA Rev-Exp Region 11'!H$21</f>
        <v>0</v>
      </c>
      <c r="T3354" s="250">
        <f>'MMA Rev-Exp Region 11'!I$21</f>
        <v>0</v>
      </c>
      <c r="U3354" s="250">
        <f>'MMA Rev-Exp Region 11'!J$21</f>
        <v>0</v>
      </c>
      <c r="V3354" s="250">
        <f>'MMA Rev-Exp Region 11'!K$21</f>
        <v>0</v>
      </c>
      <c r="W3354" s="250">
        <f>'MMA Rev-Exp Region 11'!L$21</f>
        <v>0</v>
      </c>
    </row>
    <row r="3355" spans="5:23" x14ac:dyDescent="0.3">
      <c r="E3355" s="243">
        <f>Jurat!I$1</f>
        <v>0</v>
      </c>
      <c r="F3355" s="244">
        <f>Jurat!D$33</f>
        <v>0</v>
      </c>
      <c r="G3355" s="219" t="s">
        <v>552</v>
      </c>
      <c r="H3355" s="244">
        <v>42460</v>
      </c>
      <c r="I3355" s="219" t="s">
        <v>496</v>
      </c>
      <c r="J3355" s="219" t="s">
        <v>626</v>
      </c>
      <c r="K3355" s="219" t="s">
        <v>558</v>
      </c>
      <c r="L3355" s="219" t="s">
        <v>0</v>
      </c>
      <c r="M3355" s="236">
        <v>2.2999999999999998</v>
      </c>
      <c r="N3355" s="228" t="s">
        <v>164</v>
      </c>
      <c r="O3355" s="250">
        <f>'MMA Rev-Exp Region 11'!D$22</f>
        <v>0</v>
      </c>
      <c r="P3355" s="250">
        <f>'MMA Rev-Exp Region 11'!E$22</f>
        <v>0</v>
      </c>
      <c r="Q3355" s="250">
        <f>'MMA Rev-Exp Region 11'!F$22</f>
        <v>0</v>
      </c>
      <c r="R3355" s="250">
        <f>'MMA Rev-Exp Region 11'!G$22</f>
        <v>0</v>
      </c>
      <c r="S3355" s="250">
        <f>'MMA Rev-Exp Region 11'!H$22</f>
        <v>0</v>
      </c>
      <c r="T3355" s="250">
        <f>'MMA Rev-Exp Region 11'!I$22</f>
        <v>0</v>
      </c>
      <c r="U3355" s="250">
        <f>'MMA Rev-Exp Region 11'!J$22</f>
        <v>0</v>
      </c>
      <c r="V3355" s="250">
        <f>'MMA Rev-Exp Region 11'!K$22</f>
        <v>0</v>
      </c>
      <c r="W3355" s="250">
        <f>'MMA Rev-Exp Region 11'!L$22</f>
        <v>0</v>
      </c>
    </row>
    <row r="3356" spans="5:23" x14ac:dyDescent="0.3">
      <c r="E3356" s="243">
        <f>Jurat!I$1</f>
        <v>0</v>
      </c>
      <c r="F3356" s="244">
        <f>Jurat!D$33</f>
        <v>0</v>
      </c>
      <c r="G3356" s="219" t="s">
        <v>552</v>
      </c>
      <c r="H3356" s="244">
        <v>42460</v>
      </c>
      <c r="I3356" s="219" t="s">
        <v>496</v>
      </c>
      <c r="J3356" s="219" t="s">
        <v>626</v>
      </c>
      <c r="K3356" s="219" t="s">
        <v>558</v>
      </c>
      <c r="L3356" s="219" t="s">
        <v>0</v>
      </c>
      <c r="M3356" s="236">
        <v>2.4</v>
      </c>
      <c r="N3356" s="228" t="s">
        <v>165</v>
      </c>
      <c r="O3356" s="250">
        <f>'MMA Rev-Exp Region 11'!D$23</f>
        <v>0</v>
      </c>
      <c r="P3356" s="250">
        <f>'MMA Rev-Exp Region 11'!E$23</f>
        <v>0</v>
      </c>
      <c r="Q3356" s="250">
        <f>'MMA Rev-Exp Region 11'!F$23</f>
        <v>0</v>
      </c>
      <c r="R3356" s="250">
        <f>'MMA Rev-Exp Region 11'!G$23</f>
        <v>0</v>
      </c>
      <c r="S3356" s="250">
        <f>'MMA Rev-Exp Region 11'!H$23</f>
        <v>0</v>
      </c>
      <c r="T3356" s="250">
        <f>'MMA Rev-Exp Region 11'!I$23</f>
        <v>0</v>
      </c>
      <c r="U3356" s="250">
        <f>'MMA Rev-Exp Region 11'!J$23</f>
        <v>0</v>
      </c>
      <c r="V3356" s="250">
        <f>'MMA Rev-Exp Region 11'!K$23</f>
        <v>0</v>
      </c>
      <c r="W3356" s="250">
        <f>'MMA Rev-Exp Region 11'!L$23</f>
        <v>0</v>
      </c>
    </row>
    <row r="3357" spans="5:23" ht="28.8" x14ac:dyDescent="0.3">
      <c r="E3357" s="243">
        <f>Jurat!I$1</f>
        <v>0</v>
      </c>
      <c r="F3357" s="244">
        <f>Jurat!D$33</f>
        <v>0</v>
      </c>
      <c r="G3357" s="219" t="s">
        <v>552</v>
      </c>
      <c r="H3357" s="244">
        <v>42460</v>
      </c>
      <c r="I3357" s="219" t="s">
        <v>496</v>
      </c>
      <c r="J3357" s="219" t="s">
        <v>626</v>
      </c>
      <c r="K3357" s="219" t="s">
        <v>558</v>
      </c>
      <c r="L3357" s="219" t="s">
        <v>0</v>
      </c>
      <c r="M3357" s="236">
        <v>2.5</v>
      </c>
      <c r="N3357" s="228" t="s">
        <v>166</v>
      </c>
      <c r="O3357" s="250">
        <f>'MMA Rev-Exp Region 11'!D$24</f>
        <v>0</v>
      </c>
      <c r="P3357" s="250">
        <f>'MMA Rev-Exp Region 11'!E$24</f>
        <v>0</v>
      </c>
      <c r="Q3357" s="250">
        <f>'MMA Rev-Exp Region 11'!F$24</f>
        <v>0</v>
      </c>
      <c r="R3357" s="250">
        <f>'MMA Rev-Exp Region 11'!G$24</f>
        <v>0</v>
      </c>
      <c r="S3357" s="250">
        <f>'MMA Rev-Exp Region 11'!H$24</f>
        <v>0</v>
      </c>
      <c r="T3357" s="250">
        <f>'MMA Rev-Exp Region 11'!I$24</f>
        <v>0</v>
      </c>
      <c r="U3357" s="250">
        <f>'MMA Rev-Exp Region 11'!J$24</f>
        <v>0</v>
      </c>
      <c r="V3357" s="250">
        <f>'MMA Rev-Exp Region 11'!K$24</f>
        <v>0</v>
      </c>
      <c r="W3357" s="250">
        <f>'MMA Rev-Exp Region 11'!L$24</f>
        <v>0</v>
      </c>
    </row>
    <row r="3358" spans="5:23" x14ac:dyDescent="0.3">
      <c r="E3358" s="243">
        <f>Jurat!I$1</f>
        <v>0</v>
      </c>
      <c r="F3358" s="244">
        <f>Jurat!D$33</f>
        <v>0</v>
      </c>
      <c r="G3358" s="219" t="s">
        <v>552</v>
      </c>
      <c r="H3358" s="244">
        <v>42460</v>
      </c>
      <c r="I3358" s="219" t="s">
        <v>496</v>
      </c>
      <c r="J3358" s="219" t="s">
        <v>626</v>
      </c>
      <c r="K3358" s="219" t="s">
        <v>558</v>
      </c>
      <c r="L3358" s="219" t="s">
        <v>0</v>
      </c>
      <c r="M3358" s="236" t="s">
        <v>108</v>
      </c>
      <c r="N3358" s="228" t="s">
        <v>7</v>
      </c>
      <c r="O3358" s="250">
        <f>'MMA Rev-Exp Region 11'!D$25</f>
        <v>0</v>
      </c>
      <c r="P3358" s="250">
        <f>'MMA Rev-Exp Region 11'!E$25</f>
        <v>0</v>
      </c>
      <c r="Q3358" s="250">
        <f>'MMA Rev-Exp Region 11'!F$25</f>
        <v>0</v>
      </c>
      <c r="R3358" s="250">
        <f>'MMA Rev-Exp Region 11'!G$25</f>
        <v>0</v>
      </c>
      <c r="S3358" s="250">
        <f>'MMA Rev-Exp Region 11'!H$25</f>
        <v>0</v>
      </c>
      <c r="T3358" s="250">
        <f>'MMA Rev-Exp Region 11'!I$25</f>
        <v>0</v>
      </c>
      <c r="U3358" s="250">
        <f>'MMA Rev-Exp Region 11'!J$25</f>
        <v>0</v>
      </c>
      <c r="V3358" s="250">
        <f>'MMA Rev-Exp Region 11'!K$25</f>
        <v>0</v>
      </c>
      <c r="W3358" s="250">
        <f>'MMA Rev-Exp Region 11'!L$25</f>
        <v>0</v>
      </c>
    </row>
    <row r="3359" spans="5:23" x14ac:dyDescent="0.3">
      <c r="E3359" s="243">
        <f>Jurat!I$1</f>
        <v>0</v>
      </c>
      <c r="F3359" s="244">
        <f>Jurat!D$33</f>
        <v>0</v>
      </c>
      <c r="G3359" s="219" t="s">
        <v>552</v>
      </c>
      <c r="H3359" s="244">
        <v>42460</v>
      </c>
      <c r="I3359" s="219" t="s">
        <v>496</v>
      </c>
      <c r="J3359" s="219" t="s">
        <v>626</v>
      </c>
      <c r="K3359" s="219" t="s">
        <v>558</v>
      </c>
      <c r="L3359" s="219" t="s">
        <v>0</v>
      </c>
      <c r="M3359" s="236" t="s">
        <v>167</v>
      </c>
      <c r="N3359" s="228" t="s">
        <v>565</v>
      </c>
      <c r="O3359" s="250">
        <f>'MMA Rev-Exp Region 11'!D$26</f>
        <v>0</v>
      </c>
      <c r="P3359" s="250">
        <f>'MMA Rev-Exp Region 11'!E$26</f>
        <v>0</v>
      </c>
      <c r="Q3359" s="250">
        <f>'MMA Rev-Exp Region 11'!F$26</f>
        <v>0</v>
      </c>
      <c r="R3359" s="250">
        <f>'MMA Rev-Exp Region 11'!G$26</f>
        <v>0</v>
      </c>
      <c r="S3359" s="250">
        <f>'MMA Rev-Exp Region 11'!H$26</f>
        <v>0</v>
      </c>
      <c r="T3359" s="250">
        <f>'MMA Rev-Exp Region 11'!I$26</f>
        <v>0</v>
      </c>
      <c r="U3359" s="250">
        <f>'MMA Rev-Exp Region 11'!J$26</f>
        <v>0</v>
      </c>
      <c r="V3359" s="250">
        <f>'MMA Rev-Exp Region 11'!K$26</f>
        <v>0</v>
      </c>
      <c r="W3359" s="250">
        <f>'MMA Rev-Exp Region 11'!L$26</f>
        <v>0</v>
      </c>
    </row>
    <row r="3360" spans="5:23" x14ac:dyDescent="0.3">
      <c r="E3360" s="243">
        <f>Jurat!I$1</f>
        <v>0</v>
      </c>
      <c r="F3360" s="244">
        <f>Jurat!D$33</f>
        <v>0</v>
      </c>
      <c r="G3360" s="219" t="s">
        <v>552</v>
      </c>
      <c r="H3360" s="244">
        <v>42460</v>
      </c>
      <c r="I3360" s="219" t="s">
        <v>496</v>
      </c>
      <c r="J3360" s="219" t="s">
        <v>626</v>
      </c>
      <c r="K3360" s="219" t="s">
        <v>558</v>
      </c>
      <c r="L3360" s="219" t="s">
        <v>60</v>
      </c>
      <c r="M3360" s="236">
        <v>3.1</v>
      </c>
      <c r="N3360" s="229" t="s">
        <v>37</v>
      </c>
      <c r="O3360" s="250">
        <f>'MMA Rev-Exp Region 11'!D$28</f>
        <v>0</v>
      </c>
      <c r="P3360" s="250">
        <f>'MMA Rev-Exp Region 11'!E$28</f>
        <v>0</v>
      </c>
      <c r="Q3360" s="250">
        <f>'MMA Rev-Exp Region 11'!F$28</f>
        <v>0</v>
      </c>
      <c r="R3360" s="250">
        <f>'MMA Rev-Exp Region 11'!G$28</f>
        <v>0</v>
      </c>
      <c r="S3360" s="250">
        <f>'MMA Rev-Exp Region 11'!H$28</f>
        <v>0</v>
      </c>
      <c r="T3360" s="250">
        <f>'MMA Rev-Exp Region 11'!I$28</f>
        <v>0</v>
      </c>
      <c r="U3360" s="250">
        <f>'MMA Rev-Exp Region 11'!J$28</f>
        <v>0</v>
      </c>
      <c r="V3360" s="250">
        <f>'MMA Rev-Exp Region 11'!K$28</f>
        <v>0</v>
      </c>
      <c r="W3360" s="250">
        <f>'MMA Rev-Exp Region 11'!L$28</f>
        <v>0</v>
      </c>
    </row>
    <row r="3361" spans="5:23" x14ac:dyDescent="0.3">
      <c r="E3361" s="243">
        <f>Jurat!I$1</f>
        <v>0</v>
      </c>
      <c r="F3361" s="244">
        <f>Jurat!D$33</f>
        <v>0</v>
      </c>
      <c r="G3361" s="219" t="s">
        <v>552</v>
      </c>
      <c r="H3361" s="244">
        <v>42460</v>
      </c>
      <c r="I3361" s="219" t="s">
        <v>496</v>
      </c>
      <c r="J3361" s="219" t="s">
        <v>626</v>
      </c>
      <c r="K3361" s="219" t="s">
        <v>558</v>
      </c>
      <c r="L3361" s="219" t="s">
        <v>60</v>
      </c>
      <c r="M3361" s="236">
        <v>3.2</v>
      </c>
      <c r="N3361" s="229" t="s">
        <v>38</v>
      </c>
      <c r="O3361" s="250">
        <f>'MMA Rev-Exp Region 11'!D$29</f>
        <v>0</v>
      </c>
      <c r="P3361" s="250">
        <f>'MMA Rev-Exp Region 11'!E$29</f>
        <v>0</v>
      </c>
      <c r="Q3361" s="250">
        <f>'MMA Rev-Exp Region 11'!F$29</f>
        <v>0</v>
      </c>
      <c r="R3361" s="250">
        <f>'MMA Rev-Exp Region 11'!G$29</f>
        <v>0</v>
      </c>
      <c r="S3361" s="250">
        <f>'MMA Rev-Exp Region 11'!H$29</f>
        <v>0</v>
      </c>
      <c r="T3361" s="250">
        <f>'MMA Rev-Exp Region 11'!I$29</f>
        <v>0</v>
      </c>
      <c r="U3361" s="250">
        <f>'MMA Rev-Exp Region 11'!J$29</f>
        <v>0</v>
      </c>
      <c r="V3361" s="250">
        <f>'MMA Rev-Exp Region 11'!K$29</f>
        <v>0</v>
      </c>
      <c r="W3361" s="250">
        <f>'MMA Rev-Exp Region 11'!L$29</f>
        <v>0</v>
      </c>
    </row>
    <row r="3362" spans="5:23" x14ac:dyDescent="0.3">
      <c r="E3362" s="243">
        <f>Jurat!I$1</f>
        <v>0</v>
      </c>
      <c r="F3362" s="244">
        <f>Jurat!D$33</f>
        <v>0</v>
      </c>
      <c r="G3362" s="219" t="s">
        <v>552</v>
      </c>
      <c r="H3362" s="244">
        <v>42460</v>
      </c>
      <c r="I3362" s="219" t="s">
        <v>496</v>
      </c>
      <c r="J3362" s="219" t="s">
        <v>626</v>
      </c>
      <c r="K3362" s="219" t="s">
        <v>558</v>
      </c>
      <c r="L3362" s="219" t="s">
        <v>60</v>
      </c>
      <c r="M3362" s="236">
        <v>3.3</v>
      </c>
      <c r="N3362" s="229" t="s">
        <v>61</v>
      </c>
      <c r="O3362" s="250">
        <f>'MMA Rev-Exp Region 11'!D$30</f>
        <v>0</v>
      </c>
      <c r="P3362" s="250">
        <f>'MMA Rev-Exp Region 11'!E$30</f>
        <v>0</v>
      </c>
      <c r="Q3362" s="250">
        <f>'MMA Rev-Exp Region 11'!F$30</f>
        <v>0</v>
      </c>
      <c r="R3362" s="250">
        <f>'MMA Rev-Exp Region 11'!G$30</f>
        <v>0</v>
      </c>
      <c r="S3362" s="250">
        <f>'MMA Rev-Exp Region 11'!H$30</f>
        <v>0</v>
      </c>
      <c r="T3362" s="250">
        <f>'MMA Rev-Exp Region 11'!I$30</f>
        <v>0</v>
      </c>
      <c r="U3362" s="250">
        <f>'MMA Rev-Exp Region 11'!J$30</f>
        <v>0</v>
      </c>
      <c r="V3362" s="250">
        <f>'MMA Rev-Exp Region 11'!K$30</f>
        <v>0</v>
      </c>
      <c r="W3362" s="250">
        <f>'MMA Rev-Exp Region 11'!L$30</f>
        <v>0</v>
      </c>
    </row>
    <row r="3363" spans="5:23" x14ac:dyDescent="0.3">
      <c r="E3363" s="243">
        <f>Jurat!I$1</f>
        <v>0</v>
      </c>
      <c r="F3363" s="244">
        <f>Jurat!D$33</f>
        <v>0</v>
      </c>
      <c r="G3363" s="219" t="s">
        <v>552</v>
      </c>
      <c r="H3363" s="244">
        <v>42460</v>
      </c>
      <c r="I3363" s="219" t="s">
        <v>496</v>
      </c>
      <c r="J3363" s="219" t="s">
        <v>626</v>
      </c>
      <c r="K3363" s="219" t="s">
        <v>558</v>
      </c>
      <c r="L3363" s="219" t="s">
        <v>60</v>
      </c>
      <c r="M3363" s="236" t="s">
        <v>49</v>
      </c>
      <c r="N3363" s="229" t="s">
        <v>168</v>
      </c>
      <c r="O3363" s="250">
        <f>'MMA Rev-Exp Region 11'!D$31</f>
        <v>0</v>
      </c>
      <c r="P3363" s="250">
        <f>'MMA Rev-Exp Region 11'!E$31</f>
        <v>0</v>
      </c>
      <c r="Q3363" s="250">
        <f>'MMA Rev-Exp Region 11'!F$31</f>
        <v>0</v>
      </c>
      <c r="R3363" s="250">
        <f>'MMA Rev-Exp Region 11'!G$31</f>
        <v>0</v>
      </c>
      <c r="S3363" s="250">
        <f>'MMA Rev-Exp Region 11'!H$31</f>
        <v>0</v>
      </c>
      <c r="T3363" s="250">
        <f>'MMA Rev-Exp Region 11'!I$31</f>
        <v>0</v>
      </c>
      <c r="U3363" s="250">
        <f>'MMA Rev-Exp Region 11'!J$31</f>
        <v>0</v>
      </c>
      <c r="V3363" s="250">
        <f>'MMA Rev-Exp Region 11'!K$31</f>
        <v>0</v>
      </c>
      <c r="W3363" s="250">
        <f>'MMA Rev-Exp Region 11'!L$31</f>
        <v>0</v>
      </c>
    </row>
    <row r="3364" spans="5:23" x14ac:dyDescent="0.3">
      <c r="E3364" s="243">
        <f>Jurat!I$1</f>
        <v>0</v>
      </c>
      <c r="F3364" s="244">
        <f>Jurat!D$33</f>
        <v>0</v>
      </c>
      <c r="G3364" s="219" t="s">
        <v>552</v>
      </c>
      <c r="H3364" s="244">
        <v>42460</v>
      </c>
      <c r="I3364" s="219" t="s">
        <v>496</v>
      </c>
      <c r="J3364" s="219" t="s">
        <v>626</v>
      </c>
      <c r="K3364" s="219" t="s">
        <v>558</v>
      </c>
      <c r="L3364" s="219" t="s">
        <v>60</v>
      </c>
      <c r="M3364" s="236" t="s">
        <v>46</v>
      </c>
      <c r="N3364" s="229" t="s">
        <v>59</v>
      </c>
      <c r="O3364" s="250">
        <f>'MMA Rev-Exp Region 11'!D$32</f>
        <v>0</v>
      </c>
      <c r="P3364" s="250">
        <f>'MMA Rev-Exp Region 11'!E$32</f>
        <v>0</v>
      </c>
      <c r="Q3364" s="250">
        <f>'MMA Rev-Exp Region 11'!F$32</f>
        <v>0</v>
      </c>
      <c r="R3364" s="250">
        <f>'MMA Rev-Exp Region 11'!G$32</f>
        <v>0</v>
      </c>
      <c r="S3364" s="250">
        <f>'MMA Rev-Exp Region 11'!H$32</f>
        <v>0</v>
      </c>
      <c r="T3364" s="250">
        <f>'MMA Rev-Exp Region 11'!I$32</f>
        <v>0</v>
      </c>
      <c r="U3364" s="250">
        <f>'MMA Rev-Exp Region 11'!J$32</f>
        <v>0</v>
      </c>
      <c r="V3364" s="250">
        <f>'MMA Rev-Exp Region 11'!K$32</f>
        <v>0</v>
      </c>
      <c r="W3364" s="250">
        <f>'MMA Rev-Exp Region 11'!L$32</f>
        <v>0</v>
      </c>
    </row>
    <row r="3365" spans="5:23" x14ac:dyDescent="0.3">
      <c r="E3365" s="243">
        <f>Jurat!I$1</f>
        <v>0</v>
      </c>
      <c r="F3365" s="244">
        <f>Jurat!D$33</f>
        <v>0</v>
      </c>
      <c r="G3365" s="219" t="s">
        <v>552</v>
      </c>
      <c r="H3365" s="244">
        <v>42460</v>
      </c>
      <c r="I3365" s="219" t="s">
        <v>496</v>
      </c>
      <c r="J3365" s="219" t="s">
        <v>626</v>
      </c>
      <c r="K3365" s="219" t="s">
        <v>558</v>
      </c>
      <c r="L3365" s="219" t="s">
        <v>60</v>
      </c>
      <c r="M3365" s="236" t="s">
        <v>47</v>
      </c>
      <c r="N3365" s="229" t="s">
        <v>169</v>
      </c>
      <c r="O3365" s="250">
        <f>'MMA Rev-Exp Region 11'!D$33</f>
        <v>0</v>
      </c>
      <c r="P3365" s="250">
        <f>'MMA Rev-Exp Region 11'!E$33</f>
        <v>0</v>
      </c>
      <c r="Q3365" s="250">
        <f>'MMA Rev-Exp Region 11'!F$33</f>
        <v>0</v>
      </c>
      <c r="R3365" s="250">
        <f>'MMA Rev-Exp Region 11'!G$33</f>
        <v>0</v>
      </c>
      <c r="S3365" s="250">
        <f>'MMA Rev-Exp Region 11'!H$33</f>
        <v>0</v>
      </c>
      <c r="T3365" s="250">
        <f>'MMA Rev-Exp Region 11'!I$33</f>
        <v>0</v>
      </c>
      <c r="U3365" s="250">
        <f>'MMA Rev-Exp Region 11'!J$33</f>
        <v>0</v>
      </c>
      <c r="V3365" s="250">
        <f>'MMA Rev-Exp Region 11'!K$33</f>
        <v>0</v>
      </c>
      <c r="W3365" s="250">
        <f>'MMA Rev-Exp Region 11'!L$33</f>
        <v>0</v>
      </c>
    </row>
    <row r="3366" spans="5:23" x14ac:dyDescent="0.3">
      <c r="E3366" s="243">
        <f>Jurat!I$1</f>
        <v>0</v>
      </c>
      <c r="F3366" s="244">
        <f>Jurat!D$33</f>
        <v>0</v>
      </c>
      <c r="G3366" s="219" t="s">
        <v>552</v>
      </c>
      <c r="H3366" s="244">
        <v>42460</v>
      </c>
      <c r="I3366" s="219" t="s">
        <v>496</v>
      </c>
      <c r="J3366" s="219" t="s">
        <v>626</v>
      </c>
      <c r="K3366" s="219" t="s">
        <v>558</v>
      </c>
      <c r="L3366" s="219" t="s">
        <v>60</v>
      </c>
      <c r="M3366" s="236" t="s">
        <v>48</v>
      </c>
      <c r="N3366" s="229" t="s">
        <v>578</v>
      </c>
      <c r="O3366" s="250">
        <f>'MMA Rev-Exp Region 11'!D$34</f>
        <v>0</v>
      </c>
      <c r="P3366" s="250">
        <f>'MMA Rev-Exp Region 11'!E$34</f>
        <v>0</v>
      </c>
      <c r="Q3366" s="250">
        <f>'MMA Rev-Exp Region 11'!F$34</f>
        <v>0</v>
      </c>
      <c r="R3366" s="250">
        <f>'MMA Rev-Exp Region 11'!G$34</f>
        <v>0</v>
      </c>
      <c r="S3366" s="250">
        <f>'MMA Rev-Exp Region 11'!H$34</f>
        <v>0</v>
      </c>
      <c r="T3366" s="250">
        <f>'MMA Rev-Exp Region 11'!I$34</f>
        <v>0</v>
      </c>
      <c r="U3366" s="250">
        <f>'MMA Rev-Exp Region 11'!J$34</f>
        <v>0</v>
      </c>
      <c r="V3366" s="250">
        <f>'MMA Rev-Exp Region 11'!K$34</f>
        <v>0</v>
      </c>
      <c r="W3366" s="250">
        <f>'MMA Rev-Exp Region 11'!L$34</f>
        <v>0</v>
      </c>
    </row>
    <row r="3367" spans="5:23" x14ac:dyDescent="0.3">
      <c r="E3367" s="243">
        <f>Jurat!I$1</f>
        <v>0</v>
      </c>
      <c r="F3367" s="244">
        <f>Jurat!D$33</f>
        <v>0</v>
      </c>
      <c r="G3367" s="219" t="s">
        <v>552</v>
      </c>
      <c r="H3367" s="244">
        <v>42460</v>
      </c>
      <c r="I3367" s="219" t="s">
        <v>496</v>
      </c>
      <c r="J3367" s="219" t="s">
        <v>626</v>
      </c>
      <c r="K3367" s="219" t="s">
        <v>558</v>
      </c>
      <c r="L3367" s="219" t="s">
        <v>26</v>
      </c>
      <c r="M3367" s="236">
        <v>4.0999999999999996</v>
      </c>
      <c r="N3367" s="240" t="s">
        <v>26</v>
      </c>
      <c r="O3367" s="250">
        <f>'MMA Rev-Exp Region 11'!D$36</f>
        <v>0</v>
      </c>
      <c r="P3367" s="250">
        <f>'MMA Rev-Exp Region 11'!E$36</f>
        <v>0</v>
      </c>
      <c r="Q3367" s="250">
        <f>'MMA Rev-Exp Region 11'!F$36</f>
        <v>0</v>
      </c>
      <c r="R3367" s="250">
        <f>'MMA Rev-Exp Region 11'!G$36</f>
        <v>0</v>
      </c>
      <c r="S3367" s="250">
        <f>'MMA Rev-Exp Region 11'!H$36</f>
        <v>0</v>
      </c>
      <c r="T3367" s="250">
        <f>'MMA Rev-Exp Region 11'!I$36</f>
        <v>0</v>
      </c>
      <c r="U3367" s="250">
        <f>'MMA Rev-Exp Region 11'!J$36</f>
        <v>0</v>
      </c>
      <c r="V3367" s="250">
        <f>'MMA Rev-Exp Region 11'!K$36</f>
        <v>0</v>
      </c>
      <c r="W3367" s="250">
        <f>'MMA Rev-Exp Region 11'!L$36</f>
        <v>0</v>
      </c>
    </row>
    <row r="3368" spans="5:23" x14ac:dyDescent="0.3">
      <c r="E3368" s="243">
        <f>Jurat!I$1</f>
        <v>0</v>
      </c>
      <c r="F3368" s="244">
        <f>Jurat!D$33</f>
        <v>0</v>
      </c>
      <c r="G3368" s="219" t="s">
        <v>552</v>
      </c>
      <c r="H3368" s="244">
        <v>42460</v>
      </c>
      <c r="I3368" s="219" t="s">
        <v>496</v>
      </c>
      <c r="J3368" s="219" t="s">
        <v>626</v>
      </c>
      <c r="K3368" s="219" t="s">
        <v>558</v>
      </c>
      <c r="L3368" s="219" t="s">
        <v>26</v>
      </c>
      <c r="M3368" s="236" t="s">
        <v>82</v>
      </c>
      <c r="N3368" s="241" t="s">
        <v>219</v>
      </c>
      <c r="O3368" s="250">
        <f>'MMA Rev-Exp Region 11'!D$37</f>
        <v>0</v>
      </c>
      <c r="P3368" s="250">
        <f>'MMA Rev-Exp Region 11'!E$37</f>
        <v>0</v>
      </c>
      <c r="Q3368" s="250">
        <f>'MMA Rev-Exp Region 11'!F$37</f>
        <v>0</v>
      </c>
      <c r="R3368" s="250">
        <f>'MMA Rev-Exp Region 11'!G$37</f>
        <v>0</v>
      </c>
      <c r="S3368" s="250">
        <f>'MMA Rev-Exp Region 11'!H$37</f>
        <v>0</v>
      </c>
      <c r="T3368" s="250">
        <f>'MMA Rev-Exp Region 11'!I$37</f>
        <v>0</v>
      </c>
      <c r="U3368" s="250">
        <f>'MMA Rev-Exp Region 11'!J$37</f>
        <v>0</v>
      </c>
      <c r="V3368" s="250">
        <f>'MMA Rev-Exp Region 11'!K$37</f>
        <v>0</v>
      </c>
      <c r="W3368" s="250">
        <f>'MMA Rev-Exp Region 11'!L$37</f>
        <v>0</v>
      </c>
    </row>
    <row r="3369" spans="5:23" x14ac:dyDescent="0.3">
      <c r="E3369" s="243">
        <f>Jurat!I$1</f>
        <v>0</v>
      </c>
      <c r="F3369" s="244">
        <f>Jurat!D$33</f>
        <v>0</v>
      </c>
      <c r="G3369" s="219" t="s">
        <v>552</v>
      </c>
      <c r="H3369" s="244">
        <v>42460</v>
      </c>
      <c r="I3369" s="219" t="s">
        <v>496</v>
      </c>
      <c r="J3369" s="219" t="s">
        <v>626</v>
      </c>
      <c r="K3369" s="219" t="s">
        <v>558</v>
      </c>
      <c r="L3369" s="219" t="s">
        <v>26</v>
      </c>
      <c r="M3369" s="237" t="s">
        <v>83</v>
      </c>
      <c r="N3369" s="242" t="s">
        <v>568</v>
      </c>
      <c r="O3369" s="250">
        <f>'MMA Rev-Exp Region 11'!D$38</f>
        <v>0</v>
      </c>
      <c r="P3369" s="250">
        <f>'MMA Rev-Exp Region 11'!E$38</f>
        <v>0</v>
      </c>
      <c r="Q3369" s="250">
        <f>'MMA Rev-Exp Region 11'!F$38</f>
        <v>0</v>
      </c>
      <c r="R3369" s="250">
        <f>'MMA Rev-Exp Region 11'!G$38</f>
        <v>0</v>
      </c>
      <c r="S3369" s="250">
        <f>'MMA Rev-Exp Region 11'!H$38</f>
        <v>0</v>
      </c>
      <c r="T3369" s="250">
        <f>'MMA Rev-Exp Region 11'!I$38</f>
        <v>0</v>
      </c>
      <c r="U3369" s="250">
        <f>'MMA Rev-Exp Region 11'!J$38</f>
        <v>0</v>
      </c>
      <c r="V3369" s="250">
        <f>'MMA Rev-Exp Region 11'!K$38</f>
        <v>0</v>
      </c>
      <c r="W3369" s="250">
        <f>'MMA Rev-Exp Region 11'!L$38</f>
        <v>0</v>
      </c>
    </row>
    <row r="3370" spans="5:23" x14ac:dyDescent="0.3">
      <c r="E3370" s="243">
        <f>Jurat!I$1</f>
        <v>0</v>
      </c>
      <c r="F3370" s="244">
        <f>Jurat!D$33</f>
        <v>0</v>
      </c>
      <c r="G3370" s="219" t="s">
        <v>552</v>
      </c>
      <c r="H3370" s="244">
        <v>42460</v>
      </c>
      <c r="I3370" s="219" t="s">
        <v>496</v>
      </c>
      <c r="J3370" s="219" t="s">
        <v>626</v>
      </c>
      <c r="K3370" s="219" t="s">
        <v>558</v>
      </c>
      <c r="L3370" s="219" t="s">
        <v>559</v>
      </c>
      <c r="M3370" s="236">
        <v>5.0999999999999996</v>
      </c>
      <c r="N3370" s="240" t="s">
        <v>41</v>
      </c>
      <c r="O3370" s="250">
        <f>'MMA Rev-Exp Region 11'!D$40</f>
        <v>0</v>
      </c>
      <c r="P3370" s="250">
        <f>'MMA Rev-Exp Region 11'!E$40</f>
        <v>0</v>
      </c>
      <c r="Q3370" s="250">
        <f>'MMA Rev-Exp Region 11'!F$40</f>
        <v>0</v>
      </c>
      <c r="R3370" s="250">
        <f>'MMA Rev-Exp Region 11'!G$40</f>
        <v>0</v>
      </c>
      <c r="S3370" s="250">
        <f>'MMA Rev-Exp Region 11'!H$40</f>
        <v>0</v>
      </c>
      <c r="T3370" s="250">
        <f>'MMA Rev-Exp Region 11'!I$40</f>
        <v>0</v>
      </c>
      <c r="U3370" s="250">
        <f>'MMA Rev-Exp Region 11'!J$40</f>
        <v>0</v>
      </c>
      <c r="V3370" s="250">
        <f>'MMA Rev-Exp Region 11'!K$40</f>
        <v>0</v>
      </c>
      <c r="W3370" s="250">
        <f>'MMA Rev-Exp Region 11'!L$40</f>
        <v>0</v>
      </c>
    </row>
    <row r="3371" spans="5:23" ht="28.8" x14ac:dyDescent="0.3">
      <c r="E3371" s="243">
        <f>Jurat!I$1</f>
        <v>0</v>
      </c>
      <c r="F3371" s="244">
        <f>Jurat!D$33</f>
        <v>0</v>
      </c>
      <c r="G3371" s="219" t="s">
        <v>552</v>
      </c>
      <c r="H3371" s="244">
        <v>42460</v>
      </c>
      <c r="I3371" s="219" t="s">
        <v>496</v>
      </c>
      <c r="J3371" s="219" t="s">
        <v>626</v>
      </c>
      <c r="K3371" s="219" t="s">
        <v>558</v>
      </c>
      <c r="L3371" s="219" t="s">
        <v>559</v>
      </c>
      <c r="M3371" s="236">
        <v>5.2</v>
      </c>
      <c r="N3371" s="240" t="s">
        <v>367</v>
      </c>
      <c r="O3371" s="250">
        <f>'MMA Rev-Exp Region 11'!D$41</f>
        <v>0</v>
      </c>
      <c r="P3371" s="250">
        <f>'MMA Rev-Exp Region 11'!E$41</f>
        <v>0</v>
      </c>
      <c r="Q3371" s="250">
        <f>'MMA Rev-Exp Region 11'!F$41</f>
        <v>0</v>
      </c>
      <c r="R3371" s="250">
        <f>'MMA Rev-Exp Region 11'!G$41</f>
        <v>0</v>
      </c>
      <c r="S3371" s="250">
        <f>'MMA Rev-Exp Region 11'!H$41</f>
        <v>0</v>
      </c>
      <c r="T3371" s="250">
        <f>'MMA Rev-Exp Region 11'!I$41</f>
        <v>0</v>
      </c>
      <c r="U3371" s="250">
        <f>'MMA Rev-Exp Region 11'!J$41</f>
        <v>0</v>
      </c>
      <c r="V3371" s="250">
        <f>'MMA Rev-Exp Region 11'!K$41</f>
        <v>0</v>
      </c>
      <c r="W3371" s="250">
        <f>'MMA Rev-Exp Region 11'!L$41</f>
        <v>0</v>
      </c>
    </row>
    <row r="3372" spans="5:23" ht="28.8" x14ac:dyDescent="0.3">
      <c r="E3372" s="243">
        <f>Jurat!I$1</f>
        <v>0</v>
      </c>
      <c r="F3372" s="244">
        <f>Jurat!D$33</f>
        <v>0</v>
      </c>
      <c r="G3372" s="219" t="s">
        <v>552</v>
      </c>
      <c r="H3372" s="244">
        <v>42460</v>
      </c>
      <c r="I3372" s="219" t="s">
        <v>496</v>
      </c>
      <c r="J3372" s="219" t="s">
        <v>626</v>
      </c>
      <c r="K3372" s="219" t="s">
        <v>558</v>
      </c>
      <c r="L3372" s="219" t="s">
        <v>559</v>
      </c>
      <c r="M3372" s="236">
        <v>5.3</v>
      </c>
      <c r="N3372" s="240" t="s">
        <v>368</v>
      </c>
      <c r="O3372" s="250">
        <f>'MMA Rev-Exp Region 11'!D$42</f>
        <v>0</v>
      </c>
      <c r="P3372" s="250">
        <f>'MMA Rev-Exp Region 11'!E$42</f>
        <v>0</v>
      </c>
      <c r="Q3372" s="250">
        <f>'MMA Rev-Exp Region 11'!F$42</f>
        <v>0</v>
      </c>
      <c r="R3372" s="250">
        <f>'MMA Rev-Exp Region 11'!G$42</f>
        <v>0</v>
      </c>
      <c r="S3372" s="250">
        <f>'MMA Rev-Exp Region 11'!H$42</f>
        <v>0</v>
      </c>
      <c r="T3372" s="250">
        <f>'MMA Rev-Exp Region 11'!I$42</f>
        <v>0</v>
      </c>
      <c r="U3372" s="250">
        <f>'MMA Rev-Exp Region 11'!J$42</f>
        <v>0</v>
      </c>
      <c r="V3372" s="250">
        <f>'MMA Rev-Exp Region 11'!K$42</f>
        <v>0</v>
      </c>
      <c r="W3372" s="250">
        <f>'MMA Rev-Exp Region 11'!L$42</f>
        <v>0</v>
      </c>
    </row>
    <row r="3373" spans="5:23" x14ac:dyDescent="0.3">
      <c r="E3373" s="243">
        <f>Jurat!I$1</f>
        <v>0</v>
      </c>
      <c r="F3373" s="244">
        <f>Jurat!D$33</f>
        <v>0</v>
      </c>
      <c r="G3373" s="219" t="s">
        <v>552</v>
      </c>
      <c r="H3373" s="244">
        <v>42460</v>
      </c>
      <c r="I3373" s="219" t="s">
        <v>496</v>
      </c>
      <c r="J3373" s="219" t="s">
        <v>626</v>
      </c>
      <c r="K3373" s="219" t="s">
        <v>558</v>
      </c>
      <c r="L3373" s="219" t="s">
        <v>559</v>
      </c>
      <c r="M3373" s="236" t="s">
        <v>89</v>
      </c>
      <c r="N3373" s="240" t="s">
        <v>569</v>
      </c>
      <c r="O3373" s="250">
        <f>'MMA Rev-Exp Region 11'!D$43</f>
        <v>0</v>
      </c>
      <c r="P3373" s="250">
        <f>'MMA Rev-Exp Region 11'!E$43</f>
        <v>0</v>
      </c>
      <c r="Q3373" s="250">
        <f>'MMA Rev-Exp Region 11'!F$43</f>
        <v>0</v>
      </c>
      <c r="R3373" s="250">
        <f>'MMA Rev-Exp Region 11'!G$43</f>
        <v>0</v>
      </c>
      <c r="S3373" s="250">
        <f>'MMA Rev-Exp Region 11'!H$43</f>
        <v>0</v>
      </c>
      <c r="T3373" s="250">
        <f>'MMA Rev-Exp Region 11'!I$43</f>
        <v>0</v>
      </c>
      <c r="U3373" s="250">
        <f>'MMA Rev-Exp Region 11'!J$43</f>
        <v>0</v>
      </c>
      <c r="V3373" s="250">
        <f>'MMA Rev-Exp Region 11'!K$43</f>
        <v>0</v>
      </c>
      <c r="W3373" s="250">
        <f>'MMA Rev-Exp Region 11'!L$43</f>
        <v>0</v>
      </c>
    </row>
    <row r="3374" spans="5:23" x14ac:dyDescent="0.3">
      <c r="E3374" s="243">
        <f>Jurat!I$1</f>
        <v>0</v>
      </c>
      <c r="F3374" s="244">
        <f>Jurat!D$33</f>
        <v>0</v>
      </c>
      <c r="G3374" s="219" t="s">
        <v>552</v>
      </c>
      <c r="H3374" s="244">
        <v>42460</v>
      </c>
      <c r="I3374" s="219" t="s">
        <v>496</v>
      </c>
      <c r="J3374" s="219" t="s">
        <v>626</v>
      </c>
      <c r="K3374" s="219" t="s">
        <v>558</v>
      </c>
      <c r="L3374" s="219" t="s">
        <v>560</v>
      </c>
      <c r="M3374" s="236">
        <v>6.1</v>
      </c>
      <c r="N3374" s="240" t="s">
        <v>20</v>
      </c>
      <c r="O3374" s="250">
        <f>'MMA Rev-Exp Region 11'!D$45</f>
        <v>0</v>
      </c>
      <c r="P3374" s="250">
        <f>'MMA Rev-Exp Region 11'!E$45</f>
        <v>0</v>
      </c>
      <c r="Q3374" s="250">
        <f>'MMA Rev-Exp Region 11'!F$45</f>
        <v>0</v>
      </c>
      <c r="R3374" s="250">
        <f>'MMA Rev-Exp Region 11'!G$45</f>
        <v>0</v>
      </c>
      <c r="S3374" s="250">
        <f>'MMA Rev-Exp Region 11'!H$45</f>
        <v>0</v>
      </c>
      <c r="T3374" s="250">
        <f>'MMA Rev-Exp Region 11'!I$45</f>
        <v>0</v>
      </c>
      <c r="U3374" s="250">
        <f>'MMA Rev-Exp Region 11'!J$45</f>
        <v>0</v>
      </c>
      <c r="V3374" s="250">
        <f>'MMA Rev-Exp Region 11'!K$45</f>
        <v>0</v>
      </c>
      <c r="W3374" s="250">
        <f>'MMA Rev-Exp Region 11'!L$45</f>
        <v>0</v>
      </c>
    </row>
    <row r="3375" spans="5:23" x14ac:dyDescent="0.3">
      <c r="E3375" s="243">
        <f>Jurat!I$1</f>
        <v>0</v>
      </c>
      <c r="F3375" s="244">
        <f>Jurat!D$33</f>
        <v>0</v>
      </c>
      <c r="G3375" s="219" t="s">
        <v>552</v>
      </c>
      <c r="H3375" s="244">
        <v>42460</v>
      </c>
      <c r="I3375" s="219" t="s">
        <v>496</v>
      </c>
      <c r="J3375" s="219" t="s">
        <v>626</v>
      </c>
      <c r="K3375" s="219" t="s">
        <v>558</v>
      </c>
      <c r="L3375" s="219" t="s">
        <v>560</v>
      </c>
      <c r="M3375" s="236">
        <v>6.2</v>
      </c>
      <c r="N3375" s="240" t="s">
        <v>21</v>
      </c>
      <c r="O3375" s="250">
        <f>'MMA Rev-Exp Region 11'!D$46</f>
        <v>0</v>
      </c>
      <c r="P3375" s="250">
        <f>'MMA Rev-Exp Region 11'!E$46</f>
        <v>0</v>
      </c>
      <c r="Q3375" s="250">
        <f>'MMA Rev-Exp Region 11'!F$46</f>
        <v>0</v>
      </c>
      <c r="R3375" s="250">
        <f>'MMA Rev-Exp Region 11'!G$46</f>
        <v>0</v>
      </c>
      <c r="S3375" s="250">
        <f>'MMA Rev-Exp Region 11'!H$46</f>
        <v>0</v>
      </c>
      <c r="T3375" s="250">
        <f>'MMA Rev-Exp Region 11'!I$46</f>
        <v>0</v>
      </c>
      <c r="U3375" s="250">
        <f>'MMA Rev-Exp Region 11'!J$46</f>
        <v>0</v>
      </c>
      <c r="V3375" s="250">
        <f>'MMA Rev-Exp Region 11'!K$46</f>
        <v>0</v>
      </c>
      <c r="W3375" s="250">
        <f>'MMA Rev-Exp Region 11'!L$46</f>
        <v>0</v>
      </c>
    </row>
    <row r="3376" spans="5:23" x14ac:dyDescent="0.3">
      <c r="E3376" s="243">
        <f>Jurat!I$1</f>
        <v>0</v>
      </c>
      <c r="F3376" s="244">
        <f>Jurat!D$33</f>
        <v>0</v>
      </c>
      <c r="G3376" s="219" t="s">
        <v>552</v>
      </c>
      <c r="H3376" s="244">
        <v>42460</v>
      </c>
      <c r="I3376" s="219" t="s">
        <v>496</v>
      </c>
      <c r="J3376" s="219" t="s">
        <v>626</v>
      </c>
      <c r="K3376" s="219" t="s">
        <v>558</v>
      </c>
      <c r="L3376" s="219" t="s">
        <v>560</v>
      </c>
      <c r="M3376" s="236">
        <v>6.3</v>
      </c>
      <c r="N3376" s="240" t="s">
        <v>220</v>
      </c>
      <c r="O3376" s="250">
        <f>'MMA Rev-Exp Region 11'!D$47</f>
        <v>0</v>
      </c>
      <c r="P3376" s="250">
        <f>'MMA Rev-Exp Region 11'!E$47</f>
        <v>0</v>
      </c>
      <c r="Q3376" s="250">
        <f>'MMA Rev-Exp Region 11'!F$47</f>
        <v>0</v>
      </c>
      <c r="R3376" s="250">
        <f>'MMA Rev-Exp Region 11'!G$47</f>
        <v>0</v>
      </c>
      <c r="S3376" s="250">
        <f>'MMA Rev-Exp Region 11'!H$47</f>
        <v>0</v>
      </c>
      <c r="T3376" s="250">
        <f>'MMA Rev-Exp Region 11'!I$47</f>
        <v>0</v>
      </c>
      <c r="U3376" s="250">
        <f>'MMA Rev-Exp Region 11'!J$47</f>
        <v>0</v>
      </c>
      <c r="V3376" s="250">
        <f>'MMA Rev-Exp Region 11'!K$47</f>
        <v>0</v>
      </c>
      <c r="W3376" s="250">
        <f>'MMA Rev-Exp Region 11'!L$47</f>
        <v>0</v>
      </c>
    </row>
    <row r="3377" spans="5:23" x14ac:dyDescent="0.3">
      <c r="E3377" s="243">
        <f>Jurat!I$1</f>
        <v>0</v>
      </c>
      <c r="F3377" s="244">
        <f>Jurat!D$33</f>
        <v>0</v>
      </c>
      <c r="G3377" s="219" t="s">
        <v>552</v>
      </c>
      <c r="H3377" s="244">
        <v>42460</v>
      </c>
      <c r="I3377" s="219" t="s">
        <v>496</v>
      </c>
      <c r="J3377" s="219" t="s">
        <v>626</v>
      </c>
      <c r="K3377" s="219" t="s">
        <v>558</v>
      </c>
      <c r="L3377" s="219" t="s">
        <v>560</v>
      </c>
      <c r="M3377" s="236" t="s">
        <v>94</v>
      </c>
      <c r="N3377" s="240" t="s">
        <v>570</v>
      </c>
      <c r="O3377" s="250">
        <f>'MMA Rev-Exp Region 11'!D$48</f>
        <v>0</v>
      </c>
      <c r="P3377" s="250">
        <f>'MMA Rev-Exp Region 11'!E$48</f>
        <v>0</v>
      </c>
      <c r="Q3377" s="250">
        <f>'MMA Rev-Exp Region 11'!F$48</f>
        <v>0</v>
      </c>
      <c r="R3377" s="250">
        <f>'MMA Rev-Exp Region 11'!G$48</f>
        <v>0</v>
      </c>
      <c r="S3377" s="250">
        <f>'MMA Rev-Exp Region 11'!H$48</f>
        <v>0</v>
      </c>
      <c r="T3377" s="250">
        <f>'MMA Rev-Exp Region 11'!I$48</f>
        <v>0</v>
      </c>
      <c r="U3377" s="250">
        <f>'MMA Rev-Exp Region 11'!J$48</f>
        <v>0</v>
      </c>
      <c r="V3377" s="250">
        <f>'MMA Rev-Exp Region 11'!K$48</f>
        <v>0</v>
      </c>
      <c r="W3377" s="250">
        <f>'MMA Rev-Exp Region 11'!L$48</f>
        <v>0</v>
      </c>
    </row>
    <row r="3378" spans="5:23" x14ac:dyDescent="0.3">
      <c r="E3378" s="243">
        <f>Jurat!I$1</f>
        <v>0</v>
      </c>
      <c r="F3378" s="244">
        <f>Jurat!D$33</f>
        <v>0</v>
      </c>
      <c r="G3378" s="219" t="s">
        <v>552</v>
      </c>
      <c r="H3378" s="244">
        <v>42460</v>
      </c>
      <c r="I3378" s="219" t="s">
        <v>496</v>
      </c>
      <c r="J3378" s="219" t="s">
        <v>626</v>
      </c>
      <c r="K3378" s="219" t="s">
        <v>558</v>
      </c>
      <c r="L3378" s="219" t="s">
        <v>561</v>
      </c>
      <c r="M3378" s="236">
        <v>7.1</v>
      </c>
      <c r="N3378" s="240" t="s">
        <v>22</v>
      </c>
      <c r="O3378" s="250">
        <f>'MMA Rev-Exp Region 11'!D$50</f>
        <v>0</v>
      </c>
      <c r="P3378" s="250">
        <f>'MMA Rev-Exp Region 11'!E$50</f>
        <v>0</v>
      </c>
      <c r="Q3378" s="250">
        <f>'MMA Rev-Exp Region 11'!F$50</f>
        <v>0</v>
      </c>
      <c r="R3378" s="250">
        <f>'MMA Rev-Exp Region 11'!G$50</f>
        <v>0</v>
      </c>
      <c r="S3378" s="250">
        <f>'MMA Rev-Exp Region 11'!H$50</f>
        <v>0</v>
      </c>
      <c r="T3378" s="250">
        <f>'MMA Rev-Exp Region 11'!I$50</f>
        <v>0</v>
      </c>
      <c r="U3378" s="250">
        <f>'MMA Rev-Exp Region 11'!J$50</f>
        <v>0</v>
      </c>
      <c r="V3378" s="250">
        <f>'MMA Rev-Exp Region 11'!K$50</f>
        <v>0</v>
      </c>
      <c r="W3378" s="250">
        <f>'MMA Rev-Exp Region 11'!L$50</f>
        <v>0</v>
      </c>
    </row>
    <row r="3379" spans="5:23" x14ac:dyDescent="0.3">
      <c r="E3379" s="243">
        <f>Jurat!I$1</f>
        <v>0</v>
      </c>
      <c r="F3379" s="244">
        <f>Jurat!D$33</f>
        <v>0</v>
      </c>
      <c r="G3379" s="219" t="s">
        <v>552</v>
      </c>
      <c r="H3379" s="244">
        <v>42460</v>
      </c>
      <c r="I3379" s="219" t="s">
        <v>496</v>
      </c>
      <c r="J3379" s="219" t="s">
        <v>626</v>
      </c>
      <c r="K3379" s="219" t="s">
        <v>558</v>
      </c>
      <c r="L3379" s="219" t="s">
        <v>561</v>
      </c>
      <c r="M3379" s="236">
        <v>7.2</v>
      </c>
      <c r="N3379" s="240" t="s">
        <v>23</v>
      </c>
      <c r="O3379" s="250">
        <f>'MMA Rev-Exp Region 11'!D$51</f>
        <v>0</v>
      </c>
      <c r="P3379" s="250">
        <f>'MMA Rev-Exp Region 11'!E$51</f>
        <v>0</v>
      </c>
      <c r="Q3379" s="250">
        <f>'MMA Rev-Exp Region 11'!F$51</f>
        <v>0</v>
      </c>
      <c r="R3379" s="250">
        <f>'MMA Rev-Exp Region 11'!G$51</f>
        <v>0</v>
      </c>
      <c r="S3379" s="250">
        <f>'MMA Rev-Exp Region 11'!H$51</f>
        <v>0</v>
      </c>
      <c r="T3379" s="250">
        <f>'MMA Rev-Exp Region 11'!I$51</f>
        <v>0</v>
      </c>
      <c r="U3379" s="250">
        <f>'MMA Rev-Exp Region 11'!J$51</f>
        <v>0</v>
      </c>
      <c r="V3379" s="250">
        <f>'MMA Rev-Exp Region 11'!K$51</f>
        <v>0</v>
      </c>
      <c r="W3379" s="250">
        <f>'MMA Rev-Exp Region 11'!L$51</f>
        <v>0</v>
      </c>
    </row>
    <row r="3380" spans="5:23" x14ac:dyDescent="0.3">
      <c r="E3380" s="243">
        <f>Jurat!I$1</f>
        <v>0</v>
      </c>
      <c r="F3380" s="244">
        <f>Jurat!D$33</f>
        <v>0</v>
      </c>
      <c r="G3380" s="219" t="s">
        <v>552</v>
      </c>
      <c r="H3380" s="244">
        <v>42460</v>
      </c>
      <c r="I3380" s="219" t="s">
        <v>496</v>
      </c>
      <c r="J3380" s="219" t="s">
        <v>626</v>
      </c>
      <c r="K3380" s="219" t="s">
        <v>558</v>
      </c>
      <c r="L3380" s="219" t="s">
        <v>561</v>
      </c>
      <c r="M3380" s="236">
        <v>7.3</v>
      </c>
      <c r="N3380" s="240" t="s">
        <v>171</v>
      </c>
      <c r="O3380" s="250">
        <f>'MMA Rev-Exp Region 11'!D$52</f>
        <v>0</v>
      </c>
      <c r="P3380" s="250">
        <f>'MMA Rev-Exp Region 11'!E$52</f>
        <v>0</v>
      </c>
      <c r="Q3380" s="250">
        <f>'MMA Rev-Exp Region 11'!F$52</f>
        <v>0</v>
      </c>
      <c r="R3380" s="250">
        <f>'MMA Rev-Exp Region 11'!G$52</f>
        <v>0</v>
      </c>
      <c r="S3380" s="250">
        <f>'MMA Rev-Exp Region 11'!H$52</f>
        <v>0</v>
      </c>
      <c r="T3380" s="250">
        <f>'MMA Rev-Exp Region 11'!I$52</f>
        <v>0</v>
      </c>
      <c r="U3380" s="250">
        <f>'MMA Rev-Exp Region 11'!J$52</f>
        <v>0</v>
      </c>
      <c r="V3380" s="250">
        <f>'MMA Rev-Exp Region 11'!K$52</f>
        <v>0</v>
      </c>
      <c r="W3380" s="250">
        <f>'MMA Rev-Exp Region 11'!L$52</f>
        <v>0</v>
      </c>
    </row>
    <row r="3381" spans="5:23" x14ac:dyDescent="0.3">
      <c r="E3381" s="243">
        <f>Jurat!I$1</f>
        <v>0</v>
      </c>
      <c r="F3381" s="244">
        <f>Jurat!D$33</f>
        <v>0</v>
      </c>
      <c r="G3381" s="219" t="s">
        <v>552</v>
      </c>
      <c r="H3381" s="244">
        <v>42460</v>
      </c>
      <c r="I3381" s="219" t="s">
        <v>496</v>
      </c>
      <c r="J3381" s="219" t="s">
        <v>626</v>
      </c>
      <c r="K3381" s="219" t="s">
        <v>558</v>
      </c>
      <c r="L3381" s="219" t="s">
        <v>561</v>
      </c>
      <c r="M3381" s="236" t="s">
        <v>98</v>
      </c>
      <c r="N3381" s="240" t="s">
        <v>571</v>
      </c>
      <c r="O3381" s="250">
        <f>'MMA Rev-Exp Region 11'!D$53</f>
        <v>0</v>
      </c>
      <c r="P3381" s="250">
        <f>'MMA Rev-Exp Region 11'!E$53</f>
        <v>0</v>
      </c>
      <c r="Q3381" s="250">
        <f>'MMA Rev-Exp Region 11'!F$53</f>
        <v>0</v>
      </c>
      <c r="R3381" s="250">
        <f>'MMA Rev-Exp Region 11'!G$53</f>
        <v>0</v>
      </c>
      <c r="S3381" s="250">
        <f>'MMA Rev-Exp Region 11'!H$53</f>
        <v>0</v>
      </c>
      <c r="T3381" s="250">
        <f>'MMA Rev-Exp Region 11'!I$53</f>
        <v>0</v>
      </c>
      <c r="U3381" s="250">
        <f>'MMA Rev-Exp Region 11'!J$53</f>
        <v>0</v>
      </c>
      <c r="V3381" s="250">
        <f>'MMA Rev-Exp Region 11'!K$53</f>
        <v>0</v>
      </c>
      <c r="W3381" s="250">
        <f>'MMA Rev-Exp Region 11'!L$53</f>
        <v>0</v>
      </c>
    </row>
    <row r="3382" spans="5:23" x14ac:dyDescent="0.3">
      <c r="E3382" s="243">
        <f>Jurat!I$1</f>
        <v>0</v>
      </c>
      <c r="F3382" s="244">
        <f>Jurat!D$33</f>
        <v>0</v>
      </c>
      <c r="G3382" s="219" t="s">
        <v>552</v>
      </c>
      <c r="H3382" s="244">
        <v>42460</v>
      </c>
      <c r="I3382" s="219" t="s">
        <v>496</v>
      </c>
      <c r="J3382" s="219" t="s">
        <v>626</v>
      </c>
      <c r="K3382" s="219" t="s">
        <v>558</v>
      </c>
      <c r="L3382" s="219" t="s">
        <v>562</v>
      </c>
      <c r="M3382" s="236">
        <v>8.1</v>
      </c>
      <c r="N3382" s="229" t="s">
        <v>24</v>
      </c>
      <c r="O3382" s="250">
        <f>'MMA Rev-Exp Region 11'!D$55</f>
        <v>0</v>
      </c>
      <c r="P3382" s="250">
        <f>'MMA Rev-Exp Region 11'!E$55</f>
        <v>0</v>
      </c>
      <c r="Q3382" s="250">
        <f>'MMA Rev-Exp Region 11'!F$55</f>
        <v>0</v>
      </c>
      <c r="R3382" s="250">
        <f>'MMA Rev-Exp Region 11'!G$55</f>
        <v>0</v>
      </c>
      <c r="S3382" s="250">
        <f>'MMA Rev-Exp Region 11'!H$55</f>
        <v>0</v>
      </c>
      <c r="T3382" s="250">
        <f>'MMA Rev-Exp Region 11'!I$55</f>
        <v>0</v>
      </c>
      <c r="U3382" s="250">
        <f>'MMA Rev-Exp Region 11'!J$55</f>
        <v>0</v>
      </c>
      <c r="V3382" s="250">
        <f>'MMA Rev-Exp Region 11'!K$55</f>
        <v>0</v>
      </c>
      <c r="W3382" s="250">
        <f>'MMA Rev-Exp Region 11'!L$55</f>
        <v>0</v>
      </c>
    </row>
    <row r="3383" spans="5:23" x14ac:dyDescent="0.3">
      <c r="E3383" s="243">
        <f>Jurat!I$1</f>
        <v>0</v>
      </c>
      <c r="F3383" s="244">
        <f>Jurat!D$33</f>
        <v>0</v>
      </c>
      <c r="G3383" s="219" t="s">
        <v>552</v>
      </c>
      <c r="H3383" s="244">
        <v>42460</v>
      </c>
      <c r="I3383" s="219" t="s">
        <v>496</v>
      </c>
      <c r="J3383" s="219" t="s">
        <v>626</v>
      </c>
      <c r="K3383" s="219" t="s">
        <v>558</v>
      </c>
      <c r="L3383" s="219" t="s">
        <v>562</v>
      </c>
      <c r="M3383" s="236" t="s">
        <v>124</v>
      </c>
      <c r="N3383" s="229" t="s">
        <v>557</v>
      </c>
      <c r="O3383" s="250">
        <f>'MMA Rev-Exp Region 11'!D$56</f>
        <v>0</v>
      </c>
      <c r="P3383" s="250">
        <f>'MMA Rev-Exp Region 11'!E$56</f>
        <v>0</v>
      </c>
      <c r="Q3383" s="250">
        <f>'MMA Rev-Exp Region 11'!F$56</f>
        <v>0</v>
      </c>
      <c r="R3383" s="250">
        <f>'MMA Rev-Exp Region 11'!G$56</f>
        <v>0</v>
      </c>
      <c r="S3383" s="250">
        <f>'MMA Rev-Exp Region 11'!H$56</f>
        <v>0</v>
      </c>
      <c r="T3383" s="250">
        <f>'MMA Rev-Exp Region 11'!I$56</f>
        <v>0</v>
      </c>
      <c r="U3383" s="250">
        <f>'MMA Rev-Exp Region 11'!J$56</f>
        <v>0</v>
      </c>
      <c r="V3383" s="250">
        <f>'MMA Rev-Exp Region 11'!K$56</f>
        <v>0</v>
      </c>
      <c r="W3383" s="250">
        <f>'MMA Rev-Exp Region 11'!L$56</f>
        <v>0</v>
      </c>
    </row>
    <row r="3384" spans="5:23" x14ac:dyDescent="0.3">
      <c r="E3384" s="243">
        <f>Jurat!I$1</f>
        <v>0</v>
      </c>
      <c r="F3384" s="244">
        <f>Jurat!D$33</f>
        <v>0</v>
      </c>
      <c r="G3384" s="219" t="s">
        <v>552</v>
      </c>
      <c r="H3384" s="244">
        <v>42460</v>
      </c>
      <c r="I3384" s="219" t="s">
        <v>496</v>
      </c>
      <c r="J3384" s="219" t="s">
        <v>626</v>
      </c>
      <c r="K3384" s="219" t="s">
        <v>558</v>
      </c>
      <c r="L3384" s="219" t="s">
        <v>562</v>
      </c>
      <c r="M3384" s="236" t="s">
        <v>126</v>
      </c>
      <c r="N3384" s="229" t="s">
        <v>173</v>
      </c>
      <c r="O3384" s="250">
        <f>'MMA Rev-Exp Region 11'!D$57</f>
        <v>0</v>
      </c>
      <c r="P3384" s="250">
        <f>'MMA Rev-Exp Region 11'!E$57</f>
        <v>0</v>
      </c>
      <c r="Q3384" s="250">
        <f>'MMA Rev-Exp Region 11'!F$57</f>
        <v>0</v>
      </c>
      <c r="R3384" s="250">
        <f>'MMA Rev-Exp Region 11'!G$57</f>
        <v>0</v>
      </c>
      <c r="S3384" s="250">
        <f>'MMA Rev-Exp Region 11'!H$57</f>
        <v>0</v>
      </c>
      <c r="T3384" s="250">
        <f>'MMA Rev-Exp Region 11'!I$57</f>
        <v>0</v>
      </c>
      <c r="U3384" s="250">
        <f>'MMA Rev-Exp Region 11'!J$57</f>
        <v>0</v>
      </c>
      <c r="V3384" s="250">
        <f>'MMA Rev-Exp Region 11'!K$57</f>
        <v>0</v>
      </c>
      <c r="W3384" s="250">
        <f>'MMA Rev-Exp Region 11'!L$57</f>
        <v>0</v>
      </c>
    </row>
    <row r="3385" spans="5:23" x14ac:dyDescent="0.3">
      <c r="E3385" s="243">
        <f>Jurat!I$1</f>
        <v>0</v>
      </c>
      <c r="F3385" s="244">
        <f>Jurat!D$33</f>
        <v>0</v>
      </c>
      <c r="G3385" s="219" t="s">
        <v>552</v>
      </c>
      <c r="H3385" s="244">
        <v>42460</v>
      </c>
      <c r="I3385" s="219" t="s">
        <v>496</v>
      </c>
      <c r="J3385" s="219" t="s">
        <v>626</v>
      </c>
      <c r="K3385" s="219" t="s">
        <v>558</v>
      </c>
      <c r="L3385" s="219" t="s">
        <v>562</v>
      </c>
      <c r="M3385" s="236" t="s">
        <v>127</v>
      </c>
      <c r="N3385" s="229" t="s">
        <v>125</v>
      </c>
      <c r="O3385" s="250">
        <f>'MMA Rev-Exp Region 11'!D$58</f>
        <v>0</v>
      </c>
      <c r="P3385" s="250">
        <f>'MMA Rev-Exp Region 11'!E$58</f>
        <v>0</v>
      </c>
      <c r="Q3385" s="250">
        <f>'MMA Rev-Exp Region 11'!F$58</f>
        <v>0</v>
      </c>
      <c r="R3385" s="250">
        <f>'MMA Rev-Exp Region 11'!G$58</f>
        <v>0</v>
      </c>
      <c r="S3385" s="250">
        <f>'MMA Rev-Exp Region 11'!H$58</f>
        <v>0</v>
      </c>
      <c r="T3385" s="250">
        <f>'MMA Rev-Exp Region 11'!I$58</f>
        <v>0</v>
      </c>
      <c r="U3385" s="250">
        <f>'MMA Rev-Exp Region 11'!J$58</f>
        <v>0</v>
      </c>
      <c r="V3385" s="250">
        <f>'MMA Rev-Exp Region 11'!K$58</f>
        <v>0</v>
      </c>
      <c r="W3385" s="250">
        <f>'MMA Rev-Exp Region 11'!L$58</f>
        <v>0</v>
      </c>
    </row>
    <row r="3386" spans="5:23" x14ac:dyDescent="0.3">
      <c r="E3386" s="243">
        <f>Jurat!I$1</f>
        <v>0</v>
      </c>
      <c r="F3386" s="244">
        <f>Jurat!D$33</f>
        <v>0</v>
      </c>
      <c r="G3386" s="219" t="s">
        <v>552</v>
      </c>
      <c r="H3386" s="244">
        <v>42460</v>
      </c>
      <c r="I3386" s="219" t="s">
        <v>496</v>
      </c>
      <c r="J3386" s="219" t="s">
        <v>626</v>
      </c>
      <c r="K3386" s="219" t="s">
        <v>558</v>
      </c>
      <c r="L3386" s="219" t="s">
        <v>562</v>
      </c>
      <c r="M3386" s="236" t="s">
        <v>128</v>
      </c>
      <c r="N3386" s="240" t="s">
        <v>174</v>
      </c>
      <c r="O3386" s="250">
        <f>'MMA Rev-Exp Region 11'!D$59</f>
        <v>0</v>
      </c>
      <c r="P3386" s="250">
        <f>'MMA Rev-Exp Region 11'!E$59</f>
        <v>0</v>
      </c>
      <c r="Q3386" s="250">
        <f>'MMA Rev-Exp Region 11'!F$59</f>
        <v>0</v>
      </c>
      <c r="R3386" s="250">
        <f>'MMA Rev-Exp Region 11'!G$59</f>
        <v>0</v>
      </c>
      <c r="S3386" s="250">
        <f>'MMA Rev-Exp Region 11'!H$59</f>
        <v>0</v>
      </c>
      <c r="T3386" s="250">
        <f>'MMA Rev-Exp Region 11'!I$59</f>
        <v>0</v>
      </c>
      <c r="U3386" s="250">
        <f>'MMA Rev-Exp Region 11'!J$59</f>
        <v>0</v>
      </c>
      <c r="V3386" s="250">
        <f>'MMA Rev-Exp Region 11'!K$59</f>
        <v>0</v>
      </c>
      <c r="W3386" s="250">
        <f>'MMA Rev-Exp Region 11'!L$59</f>
        <v>0</v>
      </c>
    </row>
    <row r="3387" spans="5:23" x14ac:dyDescent="0.3">
      <c r="E3387" s="243">
        <f>Jurat!I$1</f>
        <v>0</v>
      </c>
      <c r="F3387" s="244">
        <f>Jurat!D$33</f>
        <v>0</v>
      </c>
      <c r="G3387" s="219" t="s">
        <v>552</v>
      </c>
      <c r="H3387" s="244">
        <v>42460</v>
      </c>
      <c r="I3387" s="219" t="s">
        <v>496</v>
      </c>
      <c r="J3387" s="219" t="s">
        <v>626</v>
      </c>
      <c r="K3387" s="219" t="s">
        <v>558</v>
      </c>
      <c r="L3387" s="219" t="s">
        <v>562</v>
      </c>
      <c r="M3387" s="236" t="s">
        <v>175</v>
      </c>
      <c r="N3387" s="240" t="s">
        <v>25</v>
      </c>
      <c r="O3387" s="250">
        <f>'MMA Rev-Exp Region 11'!D$60</f>
        <v>0</v>
      </c>
      <c r="P3387" s="250">
        <f>'MMA Rev-Exp Region 11'!E$60</f>
        <v>0</v>
      </c>
      <c r="Q3387" s="250">
        <f>'MMA Rev-Exp Region 11'!F$60</f>
        <v>0</v>
      </c>
      <c r="R3387" s="250">
        <f>'MMA Rev-Exp Region 11'!G$60</f>
        <v>0</v>
      </c>
      <c r="S3387" s="250">
        <f>'MMA Rev-Exp Region 11'!H$60</f>
        <v>0</v>
      </c>
      <c r="T3387" s="250">
        <f>'MMA Rev-Exp Region 11'!I$60</f>
        <v>0</v>
      </c>
      <c r="U3387" s="250">
        <f>'MMA Rev-Exp Region 11'!J$60</f>
        <v>0</v>
      </c>
      <c r="V3387" s="250">
        <f>'MMA Rev-Exp Region 11'!K$60</f>
        <v>0</v>
      </c>
      <c r="W3387" s="250">
        <f>'MMA Rev-Exp Region 11'!L$60</f>
        <v>0</v>
      </c>
    </row>
    <row r="3388" spans="5:23" x14ac:dyDescent="0.3">
      <c r="E3388" s="243">
        <f>Jurat!I$1</f>
        <v>0</v>
      </c>
      <c r="F3388" s="244">
        <f>Jurat!D$33</f>
        <v>0</v>
      </c>
      <c r="G3388" s="219" t="s">
        <v>552</v>
      </c>
      <c r="H3388" s="244">
        <v>42460</v>
      </c>
      <c r="I3388" s="219" t="s">
        <v>496</v>
      </c>
      <c r="J3388" s="219" t="s">
        <v>626</v>
      </c>
      <c r="K3388" s="219" t="s">
        <v>558</v>
      </c>
      <c r="L3388" s="219" t="s">
        <v>562</v>
      </c>
      <c r="M3388" s="236" t="s">
        <v>556</v>
      </c>
      <c r="N3388" s="240" t="s">
        <v>572</v>
      </c>
      <c r="O3388" s="250">
        <f>'MMA Rev-Exp Region 11'!D$61</f>
        <v>0</v>
      </c>
      <c r="P3388" s="250">
        <f>'MMA Rev-Exp Region 11'!E$61</f>
        <v>0</v>
      </c>
      <c r="Q3388" s="250">
        <f>'MMA Rev-Exp Region 11'!F$61</f>
        <v>0</v>
      </c>
      <c r="R3388" s="250">
        <f>'MMA Rev-Exp Region 11'!G$61</f>
        <v>0</v>
      </c>
      <c r="S3388" s="250">
        <f>'MMA Rev-Exp Region 11'!H$61</f>
        <v>0</v>
      </c>
      <c r="T3388" s="250">
        <f>'MMA Rev-Exp Region 11'!I$61</f>
        <v>0</v>
      </c>
      <c r="U3388" s="250">
        <f>'MMA Rev-Exp Region 11'!J$61</f>
        <v>0</v>
      </c>
      <c r="V3388" s="250">
        <f>'MMA Rev-Exp Region 11'!K$61</f>
        <v>0</v>
      </c>
      <c r="W3388" s="250">
        <f>'MMA Rev-Exp Region 11'!L$61</f>
        <v>0</v>
      </c>
    </row>
    <row r="3389" spans="5:23" ht="28.8" x14ac:dyDescent="0.3">
      <c r="E3389" s="243">
        <f>Jurat!I$1</f>
        <v>0</v>
      </c>
      <c r="F3389" s="244">
        <f>Jurat!D$33</f>
        <v>0</v>
      </c>
      <c r="G3389" s="219" t="s">
        <v>552</v>
      </c>
      <c r="H3389" s="244">
        <v>42460</v>
      </c>
      <c r="I3389" s="219" t="s">
        <v>496</v>
      </c>
      <c r="J3389" s="219" t="s">
        <v>626</v>
      </c>
      <c r="K3389" s="219" t="s">
        <v>558</v>
      </c>
      <c r="L3389" s="219" t="s">
        <v>563</v>
      </c>
      <c r="M3389" s="236">
        <v>9.1</v>
      </c>
      <c r="N3389" s="229" t="s">
        <v>221</v>
      </c>
      <c r="O3389" s="250">
        <f>'MMA Rev-Exp Region 11'!D$63</f>
        <v>0</v>
      </c>
      <c r="P3389" s="250">
        <f>'MMA Rev-Exp Region 11'!E$63</f>
        <v>0</v>
      </c>
      <c r="Q3389" s="250">
        <f>'MMA Rev-Exp Region 11'!F$63</f>
        <v>0</v>
      </c>
      <c r="R3389" s="250">
        <f>'MMA Rev-Exp Region 11'!G$63</f>
        <v>0</v>
      </c>
      <c r="S3389" s="250">
        <f>'MMA Rev-Exp Region 11'!H$63</f>
        <v>0</v>
      </c>
      <c r="T3389" s="250">
        <f>'MMA Rev-Exp Region 11'!I$63</f>
        <v>0</v>
      </c>
      <c r="U3389" s="250">
        <f>'MMA Rev-Exp Region 11'!J$63</f>
        <v>0</v>
      </c>
      <c r="V3389" s="250">
        <f>'MMA Rev-Exp Region 11'!K$63</f>
        <v>0</v>
      </c>
      <c r="W3389" s="250">
        <f>'MMA Rev-Exp Region 11'!L$63</f>
        <v>0</v>
      </c>
    </row>
    <row r="3390" spans="5:23" x14ac:dyDescent="0.3">
      <c r="E3390" s="243">
        <f>Jurat!I$1</f>
        <v>0</v>
      </c>
      <c r="F3390" s="244">
        <f>Jurat!D$33</f>
        <v>0</v>
      </c>
      <c r="G3390" s="219" t="s">
        <v>552</v>
      </c>
      <c r="H3390" s="244">
        <v>42460</v>
      </c>
      <c r="I3390" s="219" t="s">
        <v>496</v>
      </c>
      <c r="J3390" s="219" t="s">
        <v>626</v>
      </c>
      <c r="K3390" s="219" t="s">
        <v>558</v>
      </c>
      <c r="L3390" s="219" t="s">
        <v>563</v>
      </c>
      <c r="M3390" s="236" t="s">
        <v>118</v>
      </c>
      <c r="N3390" s="229" t="s">
        <v>222</v>
      </c>
      <c r="O3390" s="250">
        <f>'MMA Rev-Exp Region 11'!D$64</f>
        <v>0</v>
      </c>
      <c r="P3390" s="250">
        <f>'MMA Rev-Exp Region 11'!E$64</f>
        <v>0</v>
      </c>
      <c r="Q3390" s="250">
        <f>'MMA Rev-Exp Region 11'!F$64</f>
        <v>0</v>
      </c>
      <c r="R3390" s="250">
        <f>'MMA Rev-Exp Region 11'!G$64</f>
        <v>0</v>
      </c>
      <c r="S3390" s="250">
        <f>'MMA Rev-Exp Region 11'!H$64</f>
        <v>0</v>
      </c>
      <c r="T3390" s="250">
        <f>'MMA Rev-Exp Region 11'!I$64</f>
        <v>0</v>
      </c>
      <c r="U3390" s="250">
        <f>'MMA Rev-Exp Region 11'!J$64</f>
        <v>0</v>
      </c>
      <c r="V3390" s="250">
        <f>'MMA Rev-Exp Region 11'!K$64</f>
        <v>0</v>
      </c>
      <c r="W3390" s="250">
        <f>'MMA Rev-Exp Region 11'!L$64</f>
        <v>0</v>
      </c>
    </row>
    <row r="3391" spans="5:23" x14ac:dyDescent="0.3">
      <c r="E3391" s="243">
        <f>Jurat!I$1</f>
        <v>0</v>
      </c>
      <c r="F3391" s="244">
        <f>Jurat!D$33</f>
        <v>0</v>
      </c>
      <c r="G3391" s="219" t="s">
        <v>552</v>
      </c>
      <c r="H3391" s="244">
        <v>42460</v>
      </c>
      <c r="I3391" s="219" t="s">
        <v>496</v>
      </c>
      <c r="J3391" s="219" t="s">
        <v>626</v>
      </c>
      <c r="K3391" s="219" t="s">
        <v>558</v>
      </c>
      <c r="L3391" s="219" t="s">
        <v>563</v>
      </c>
      <c r="M3391" s="236" t="s">
        <v>119</v>
      </c>
      <c r="N3391" s="229" t="s">
        <v>223</v>
      </c>
      <c r="O3391" s="250">
        <f>'MMA Rev-Exp Region 11'!D$65</f>
        <v>0</v>
      </c>
      <c r="P3391" s="250">
        <f>'MMA Rev-Exp Region 11'!E$65</f>
        <v>0</v>
      </c>
      <c r="Q3391" s="250">
        <f>'MMA Rev-Exp Region 11'!F$65</f>
        <v>0</v>
      </c>
      <c r="R3391" s="250">
        <f>'MMA Rev-Exp Region 11'!G$65</f>
        <v>0</v>
      </c>
      <c r="S3391" s="250">
        <f>'MMA Rev-Exp Region 11'!H$65</f>
        <v>0</v>
      </c>
      <c r="T3391" s="250">
        <f>'MMA Rev-Exp Region 11'!I$65</f>
        <v>0</v>
      </c>
      <c r="U3391" s="250">
        <f>'MMA Rev-Exp Region 11'!J$65</f>
        <v>0</v>
      </c>
      <c r="V3391" s="250">
        <f>'MMA Rev-Exp Region 11'!K$65</f>
        <v>0</v>
      </c>
      <c r="W3391" s="250">
        <f>'MMA Rev-Exp Region 11'!L$65</f>
        <v>0</v>
      </c>
    </row>
    <row r="3392" spans="5:23" x14ac:dyDescent="0.3">
      <c r="E3392" s="243">
        <f>Jurat!I$1</f>
        <v>0</v>
      </c>
      <c r="F3392" s="244">
        <f>Jurat!D$33</f>
        <v>0</v>
      </c>
      <c r="G3392" s="219" t="s">
        <v>552</v>
      </c>
      <c r="H3392" s="244">
        <v>42460</v>
      </c>
      <c r="I3392" s="219" t="s">
        <v>496</v>
      </c>
      <c r="J3392" s="219" t="s">
        <v>626</v>
      </c>
      <c r="K3392" s="219" t="s">
        <v>558</v>
      </c>
      <c r="L3392" s="219" t="s">
        <v>563</v>
      </c>
      <c r="M3392" s="236" t="s">
        <v>120</v>
      </c>
      <c r="N3392" s="229" t="s">
        <v>176</v>
      </c>
      <c r="O3392" s="250">
        <f>'MMA Rev-Exp Region 11'!D$66</f>
        <v>0</v>
      </c>
      <c r="P3392" s="250">
        <f>'MMA Rev-Exp Region 11'!E$66</f>
        <v>0</v>
      </c>
      <c r="Q3392" s="250">
        <f>'MMA Rev-Exp Region 11'!F$66</f>
        <v>0</v>
      </c>
      <c r="R3392" s="250">
        <f>'MMA Rev-Exp Region 11'!G$66</f>
        <v>0</v>
      </c>
      <c r="S3392" s="250">
        <f>'MMA Rev-Exp Region 11'!H$66</f>
        <v>0</v>
      </c>
      <c r="T3392" s="250">
        <f>'MMA Rev-Exp Region 11'!I$66</f>
        <v>0</v>
      </c>
      <c r="U3392" s="250">
        <f>'MMA Rev-Exp Region 11'!J$66</f>
        <v>0</v>
      </c>
      <c r="V3392" s="250">
        <f>'MMA Rev-Exp Region 11'!K$66</f>
        <v>0</v>
      </c>
      <c r="W3392" s="250">
        <f>'MMA Rev-Exp Region 11'!L$66</f>
        <v>0</v>
      </c>
    </row>
    <row r="3393" spans="5:23" x14ac:dyDescent="0.3">
      <c r="E3393" s="243">
        <f>Jurat!I$1</f>
        <v>0</v>
      </c>
      <c r="F3393" s="244">
        <f>Jurat!D$33</f>
        <v>0</v>
      </c>
      <c r="G3393" s="219" t="s">
        <v>552</v>
      </c>
      <c r="H3393" s="244">
        <v>42460</v>
      </c>
      <c r="I3393" s="219" t="s">
        <v>496</v>
      </c>
      <c r="J3393" s="219" t="s">
        <v>626</v>
      </c>
      <c r="K3393" s="219" t="s">
        <v>558</v>
      </c>
      <c r="L3393" s="219" t="s">
        <v>563</v>
      </c>
      <c r="M3393" s="236" t="s">
        <v>121</v>
      </c>
      <c r="N3393" s="229" t="s">
        <v>146</v>
      </c>
      <c r="O3393" s="250">
        <f>'MMA Rev-Exp Region 11'!D$67</f>
        <v>0</v>
      </c>
      <c r="P3393" s="250">
        <f>'MMA Rev-Exp Region 11'!E$67</f>
        <v>0</v>
      </c>
      <c r="Q3393" s="250">
        <f>'MMA Rev-Exp Region 11'!F$67</f>
        <v>0</v>
      </c>
      <c r="R3393" s="250">
        <f>'MMA Rev-Exp Region 11'!G$67</f>
        <v>0</v>
      </c>
      <c r="S3393" s="250">
        <f>'MMA Rev-Exp Region 11'!H$67</f>
        <v>0</v>
      </c>
      <c r="T3393" s="250">
        <f>'MMA Rev-Exp Region 11'!I$67</f>
        <v>0</v>
      </c>
      <c r="U3393" s="250">
        <f>'MMA Rev-Exp Region 11'!J$67</f>
        <v>0</v>
      </c>
      <c r="V3393" s="250">
        <f>'MMA Rev-Exp Region 11'!K$67</f>
        <v>0</v>
      </c>
      <c r="W3393" s="250">
        <f>'MMA Rev-Exp Region 11'!L$67</f>
        <v>0</v>
      </c>
    </row>
    <row r="3394" spans="5:23" x14ac:dyDescent="0.3">
      <c r="E3394" s="243">
        <f>Jurat!I$1</f>
        <v>0</v>
      </c>
      <c r="F3394" s="244">
        <f>Jurat!D$33</f>
        <v>0</v>
      </c>
      <c r="G3394" s="219" t="s">
        <v>552</v>
      </c>
      <c r="H3394" s="244">
        <v>42460</v>
      </c>
      <c r="I3394" s="219" t="s">
        <v>496</v>
      </c>
      <c r="J3394" s="219" t="s">
        <v>626</v>
      </c>
      <c r="K3394" s="219" t="s">
        <v>558</v>
      </c>
      <c r="L3394" s="219" t="s">
        <v>563</v>
      </c>
      <c r="M3394" s="236" t="s">
        <v>122</v>
      </c>
      <c r="N3394" s="229" t="s">
        <v>178</v>
      </c>
      <c r="O3394" s="250">
        <f>'MMA Rev-Exp Region 11'!D$68</f>
        <v>0</v>
      </c>
      <c r="P3394" s="250">
        <f>'MMA Rev-Exp Region 11'!E$68</f>
        <v>0</v>
      </c>
      <c r="Q3394" s="250">
        <f>'MMA Rev-Exp Region 11'!F$68</f>
        <v>0</v>
      </c>
      <c r="R3394" s="250">
        <f>'MMA Rev-Exp Region 11'!G$68</f>
        <v>0</v>
      </c>
      <c r="S3394" s="250">
        <f>'MMA Rev-Exp Region 11'!H$68</f>
        <v>0</v>
      </c>
      <c r="T3394" s="250">
        <f>'MMA Rev-Exp Region 11'!I$68</f>
        <v>0</v>
      </c>
      <c r="U3394" s="250">
        <f>'MMA Rev-Exp Region 11'!J$68</f>
        <v>0</v>
      </c>
      <c r="V3394" s="250">
        <f>'MMA Rev-Exp Region 11'!K$68</f>
        <v>0</v>
      </c>
      <c r="W3394" s="250">
        <f>'MMA Rev-Exp Region 11'!L$68</f>
        <v>0</v>
      </c>
    </row>
    <row r="3395" spans="5:23" x14ac:dyDescent="0.3">
      <c r="E3395" s="243">
        <f>Jurat!I$1</f>
        <v>0</v>
      </c>
      <c r="F3395" s="244">
        <f>Jurat!D$33</f>
        <v>0</v>
      </c>
      <c r="G3395" s="219" t="s">
        <v>552</v>
      </c>
      <c r="H3395" s="244">
        <v>42460</v>
      </c>
      <c r="I3395" s="219" t="s">
        <v>496</v>
      </c>
      <c r="J3395" s="219" t="s">
        <v>626</v>
      </c>
      <c r="K3395" s="219" t="s">
        <v>558</v>
      </c>
      <c r="L3395" s="219" t="s">
        <v>563</v>
      </c>
      <c r="M3395" s="236" t="s">
        <v>123</v>
      </c>
      <c r="N3395" s="229" t="s">
        <v>585</v>
      </c>
      <c r="O3395" s="250">
        <f>'MMA Rev-Exp Region 11'!D$69</f>
        <v>0</v>
      </c>
      <c r="P3395" s="250">
        <f>'MMA Rev-Exp Region 11'!E$69</f>
        <v>0</v>
      </c>
      <c r="Q3395" s="250">
        <f>'MMA Rev-Exp Region 11'!F$69</f>
        <v>0</v>
      </c>
      <c r="R3395" s="250">
        <f>'MMA Rev-Exp Region 11'!G$69</f>
        <v>0</v>
      </c>
      <c r="S3395" s="250">
        <f>'MMA Rev-Exp Region 11'!H$69</f>
        <v>0</v>
      </c>
      <c r="T3395" s="250">
        <f>'MMA Rev-Exp Region 11'!I$69</f>
        <v>0</v>
      </c>
      <c r="U3395" s="250">
        <f>'MMA Rev-Exp Region 11'!J$69</f>
        <v>0</v>
      </c>
      <c r="V3395" s="250">
        <f>'MMA Rev-Exp Region 11'!K$69</f>
        <v>0</v>
      </c>
      <c r="W3395" s="250">
        <f>'MMA Rev-Exp Region 11'!L$69</f>
        <v>0</v>
      </c>
    </row>
    <row r="3396" spans="5:23" x14ac:dyDescent="0.3">
      <c r="E3396" s="243">
        <f>Jurat!I$1</f>
        <v>0</v>
      </c>
      <c r="F3396" s="244">
        <f>Jurat!D$33</f>
        <v>0</v>
      </c>
      <c r="G3396" s="219" t="s">
        <v>552</v>
      </c>
      <c r="H3396" s="244">
        <v>42460</v>
      </c>
      <c r="I3396" s="219" t="s">
        <v>496</v>
      </c>
      <c r="J3396" s="219" t="s">
        <v>626</v>
      </c>
      <c r="K3396" s="219" t="s">
        <v>558</v>
      </c>
      <c r="L3396" s="219" t="s">
        <v>6</v>
      </c>
      <c r="M3396" s="236" t="s">
        <v>129</v>
      </c>
      <c r="N3396" s="229" t="s">
        <v>224</v>
      </c>
      <c r="O3396" s="250">
        <f>'MMA Rev-Exp Region 11'!D$71</f>
        <v>0</v>
      </c>
      <c r="P3396" s="250">
        <f>'MMA Rev-Exp Region 11'!E$71</f>
        <v>0</v>
      </c>
      <c r="Q3396" s="250">
        <f>'MMA Rev-Exp Region 11'!F$71</f>
        <v>0</v>
      </c>
      <c r="R3396" s="250">
        <f>'MMA Rev-Exp Region 11'!G$71</f>
        <v>0</v>
      </c>
      <c r="S3396" s="250">
        <f>'MMA Rev-Exp Region 11'!H$71</f>
        <v>0</v>
      </c>
      <c r="T3396" s="250">
        <f>'MMA Rev-Exp Region 11'!I$71</f>
        <v>0</v>
      </c>
      <c r="U3396" s="250">
        <f>'MMA Rev-Exp Region 11'!J$71</f>
        <v>0</v>
      </c>
      <c r="V3396" s="250">
        <f>'MMA Rev-Exp Region 11'!K$71</f>
        <v>0</v>
      </c>
      <c r="W3396" s="250">
        <f>'MMA Rev-Exp Region 11'!L$71</f>
        <v>0</v>
      </c>
    </row>
    <row r="3397" spans="5:23" x14ac:dyDescent="0.3">
      <c r="E3397" s="243">
        <f>Jurat!I$1</f>
        <v>0</v>
      </c>
      <c r="F3397" s="244">
        <f>Jurat!D$33</f>
        <v>0</v>
      </c>
      <c r="G3397" s="219" t="s">
        <v>552</v>
      </c>
      <c r="H3397" s="244">
        <v>42460</v>
      </c>
      <c r="I3397" s="219" t="s">
        <v>496</v>
      </c>
      <c r="J3397" s="219" t="s">
        <v>626</v>
      </c>
      <c r="K3397" s="219" t="s">
        <v>558</v>
      </c>
      <c r="L3397" s="219" t="s">
        <v>6</v>
      </c>
      <c r="M3397" s="236" t="s">
        <v>50</v>
      </c>
      <c r="N3397" s="229" t="s">
        <v>179</v>
      </c>
      <c r="O3397" s="250">
        <f>'MMA Rev-Exp Region 11'!D$72</f>
        <v>0</v>
      </c>
      <c r="P3397" s="250">
        <f>'MMA Rev-Exp Region 11'!E$72</f>
        <v>0</v>
      </c>
      <c r="Q3397" s="250">
        <f>'MMA Rev-Exp Region 11'!F$72</f>
        <v>0</v>
      </c>
      <c r="R3397" s="250">
        <f>'MMA Rev-Exp Region 11'!G$72</f>
        <v>0</v>
      </c>
      <c r="S3397" s="250">
        <f>'MMA Rev-Exp Region 11'!H$72</f>
        <v>0</v>
      </c>
      <c r="T3397" s="250">
        <f>'MMA Rev-Exp Region 11'!I$72</f>
        <v>0</v>
      </c>
      <c r="U3397" s="250">
        <f>'MMA Rev-Exp Region 11'!J$72</f>
        <v>0</v>
      </c>
      <c r="V3397" s="250">
        <f>'MMA Rev-Exp Region 11'!K$72</f>
        <v>0</v>
      </c>
      <c r="W3397" s="250">
        <f>'MMA Rev-Exp Region 11'!L$72</f>
        <v>0</v>
      </c>
    </row>
    <row r="3398" spans="5:23" x14ac:dyDescent="0.3">
      <c r="E3398" s="243">
        <f>Jurat!I$1</f>
        <v>0</v>
      </c>
      <c r="F3398" s="244">
        <f>Jurat!D$33</f>
        <v>0</v>
      </c>
      <c r="G3398" s="219" t="s">
        <v>552</v>
      </c>
      <c r="H3398" s="244">
        <v>42460</v>
      </c>
      <c r="I3398" s="219" t="s">
        <v>496</v>
      </c>
      <c r="J3398" s="219" t="s">
        <v>626</v>
      </c>
      <c r="K3398" s="219" t="s">
        <v>558</v>
      </c>
      <c r="L3398" s="219" t="s">
        <v>6</v>
      </c>
      <c r="M3398" s="236" t="s">
        <v>51</v>
      </c>
      <c r="N3398" s="229" t="s">
        <v>180</v>
      </c>
      <c r="O3398" s="250">
        <f>'MMA Rev-Exp Region 11'!D$73</f>
        <v>0</v>
      </c>
      <c r="P3398" s="250">
        <f>'MMA Rev-Exp Region 11'!E$73</f>
        <v>0</v>
      </c>
      <c r="Q3398" s="250">
        <f>'MMA Rev-Exp Region 11'!F$73</f>
        <v>0</v>
      </c>
      <c r="R3398" s="250">
        <f>'MMA Rev-Exp Region 11'!G$73</f>
        <v>0</v>
      </c>
      <c r="S3398" s="250">
        <f>'MMA Rev-Exp Region 11'!H$73</f>
        <v>0</v>
      </c>
      <c r="T3398" s="250">
        <f>'MMA Rev-Exp Region 11'!I$73</f>
        <v>0</v>
      </c>
      <c r="U3398" s="250">
        <f>'MMA Rev-Exp Region 11'!J$73</f>
        <v>0</v>
      </c>
      <c r="V3398" s="250">
        <f>'MMA Rev-Exp Region 11'!K$73</f>
        <v>0</v>
      </c>
      <c r="W3398" s="250">
        <f>'MMA Rev-Exp Region 11'!L$73</f>
        <v>0</v>
      </c>
    </row>
    <row r="3399" spans="5:23" x14ac:dyDescent="0.3">
      <c r="E3399" s="243">
        <f>Jurat!I$1</f>
        <v>0</v>
      </c>
      <c r="F3399" s="244">
        <f>Jurat!D$33</f>
        <v>0</v>
      </c>
      <c r="G3399" s="219" t="s">
        <v>552</v>
      </c>
      <c r="H3399" s="244">
        <v>42460</v>
      </c>
      <c r="I3399" s="219" t="s">
        <v>496</v>
      </c>
      <c r="J3399" s="219" t="s">
        <v>626</v>
      </c>
      <c r="K3399" s="219" t="s">
        <v>558</v>
      </c>
      <c r="L3399" s="219" t="s">
        <v>6</v>
      </c>
      <c r="M3399" s="236" t="s">
        <v>181</v>
      </c>
      <c r="N3399" s="229" t="s">
        <v>577</v>
      </c>
      <c r="O3399" s="250">
        <f>'MMA Rev-Exp Region 11'!D$74</f>
        <v>0</v>
      </c>
      <c r="P3399" s="250">
        <f>'MMA Rev-Exp Region 11'!E$74</f>
        <v>0</v>
      </c>
      <c r="Q3399" s="250">
        <f>'MMA Rev-Exp Region 11'!F$74</f>
        <v>0</v>
      </c>
      <c r="R3399" s="250">
        <f>'MMA Rev-Exp Region 11'!G$74</f>
        <v>0</v>
      </c>
      <c r="S3399" s="250">
        <f>'MMA Rev-Exp Region 11'!H$74</f>
        <v>0</v>
      </c>
      <c r="T3399" s="250">
        <f>'MMA Rev-Exp Region 11'!I$74</f>
        <v>0</v>
      </c>
      <c r="U3399" s="250">
        <f>'MMA Rev-Exp Region 11'!J$74</f>
        <v>0</v>
      </c>
      <c r="V3399" s="250">
        <f>'MMA Rev-Exp Region 11'!K$74</f>
        <v>0</v>
      </c>
      <c r="W3399" s="250">
        <f>'MMA Rev-Exp Region 11'!L$74</f>
        <v>0</v>
      </c>
    </row>
    <row r="3400" spans="5:23" x14ac:dyDescent="0.3">
      <c r="E3400" s="243">
        <f>Jurat!I$1</f>
        <v>0</v>
      </c>
      <c r="F3400" s="244">
        <f>Jurat!D$33</f>
        <v>0</v>
      </c>
      <c r="G3400" s="219" t="s">
        <v>552</v>
      </c>
      <c r="H3400" s="244">
        <v>42460</v>
      </c>
      <c r="I3400" s="219" t="s">
        <v>496</v>
      </c>
      <c r="J3400" s="219" t="s">
        <v>626</v>
      </c>
      <c r="K3400" s="219" t="s">
        <v>558</v>
      </c>
      <c r="L3400" s="219" t="s">
        <v>547</v>
      </c>
      <c r="M3400" s="237" t="s">
        <v>132</v>
      </c>
      <c r="N3400" s="228" t="s">
        <v>36</v>
      </c>
      <c r="O3400" s="250">
        <f>'MMA Rev-Exp Region 11'!D$80</f>
        <v>0</v>
      </c>
      <c r="P3400" s="250">
        <f>'MMA Rev-Exp Region 11'!E$80</f>
        <v>0</v>
      </c>
      <c r="Q3400" s="250">
        <f>'MMA Rev-Exp Region 11'!F$80</f>
        <v>0</v>
      </c>
      <c r="R3400" s="250">
        <f>'MMA Rev-Exp Region 11'!G$80</f>
        <v>0</v>
      </c>
      <c r="S3400" s="250">
        <f>'MMA Rev-Exp Region 11'!H$80</f>
        <v>0</v>
      </c>
      <c r="T3400" s="250">
        <f>'MMA Rev-Exp Region 11'!I$80</f>
        <v>0</v>
      </c>
      <c r="U3400" s="250">
        <f>'MMA Rev-Exp Region 11'!J$80</f>
        <v>0</v>
      </c>
      <c r="V3400" s="250">
        <f>'MMA Rev-Exp Region 11'!K$80</f>
        <v>0</v>
      </c>
      <c r="W3400" s="250">
        <f>'MMA Rev-Exp Region 11'!L$80</f>
        <v>0</v>
      </c>
    </row>
    <row r="3401" spans="5:23" x14ac:dyDescent="0.3">
      <c r="E3401" s="243">
        <f>Jurat!I$1</f>
        <v>0</v>
      </c>
      <c r="F3401" s="244">
        <f>Jurat!D$33</f>
        <v>0</v>
      </c>
      <c r="G3401" s="219" t="s">
        <v>552</v>
      </c>
      <c r="H3401" s="244">
        <v>42460</v>
      </c>
      <c r="I3401" s="219" t="s">
        <v>496</v>
      </c>
      <c r="J3401" s="219" t="s">
        <v>626</v>
      </c>
      <c r="K3401" s="219" t="s">
        <v>558</v>
      </c>
      <c r="L3401" s="219" t="s">
        <v>547</v>
      </c>
      <c r="M3401" s="237" t="s">
        <v>182</v>
      </c>
      <c r="N3401" s="228" t="s">
        <v>148</v>
      </c>
      <c r="O3401" s="250">
        <f>'MMA Rev-Exp Region 11'!D$81</f>
        <v>0</v>
      </c>
      <c r="P3401" s="250">
        <f>'MMA Rev-Exp Region 11'!E$81</f>
        <v>0</v>
      </c>
      <c r="Q3401" s="250">
        <f>'MMA Rev-Exp Region 11'!F$81</f>
        <v>0</v>
      </c>
      <c r="R3401" s="250">
        <f>'MMA Rev-Exp Region 11'!G$81</f>
        <v>0</v>
      </c>
      <c r="S3401" s="250">
        <f>'MMA Rev-Exp Region 11'!H$81</f>
        <v>0</v>
      </c>
      <c r="T3401" s="250">
        <f>'MMA Rev-Exp Region 11'!I$81</f>
        <v>0</v>
      </c>
      <c r="U3401" s="250">
        <f>'MMA Rev-Exp Region 11'!J$81</f>
        <v>0</v>
      </c>
      <c r="V3401" s="250">
        <f>'MMA Rev-Exp Region 11'!K$81</f>
        <v>0</v>
      </c>
      <c r="W3401" s="250">
        <f>'MMA Rev-Exp Region 11'!L$81</f>
        <v>0</v>
      </c>
    </row>
    <row r="3402" spans="5:23" x14ac:dyDescent="0.3">
      <c r="E3402" s="243">
        <f>Jurat!I$1</f>
        <v>0</v>
      </c>
      <c r="F3402" s="244">
        <f>Jurat!D$33</f>
        <v>0</v>
      </c>
      <c r="G3402" s="219" t="s">
        <v>552</v>
      </c>
      <c r="H3402" s="244">
        <v>42460</v>
      </c>
      <c r="I3402" s="219" t="s">
        <v>496</v>
      </c>
      <c r="J3402" s="219" t="s">
        <v>626</v>
      </c>
      <c r="K3402" s="219" t="s">
        <v>558</v>
      </c>
      <c r="L3402" s="219" t="s">
        <v>547</v>
      </c>
      <c r="M3402" s="237" t="s">
        <v>184</v>
      </c>
      <c r="N3402" s="228" t="s">
        <v>44</v>
      </c>
      <c r="O3402" s="250">
        <f>'MMA Rev-Exp Region 11'!D$83</f>
        <v>0</v>
      </c>
      <c r="P3402" s="250">
        <f>'MMA Rev-Exp Region 11'!E$83</f>
        <v>0</v>
      </c>
      <c r="Q3402" s="250">
        <f>'MMA Rev-Exp Region 11'!F$83</f>
        <v>0</v>
      </c>
      <c r="R3402" s="250">
        <f>'MMA Rev-Exp Region 11'!G$83</f>
        <v>0</v>
      </c>
      <c r="S3402" s="250">
        <f>'MMA Rev-Exp Region 11'!H$83</f>
        <v>0</v>
      </c>
      <c r="T3402" s="250">
        <f>'MMA Rev-Exp Region 11'!I$83</f>
        <v>0</v>
      </c>
      <c r="U3402" s="250">
        <f>'MMA Rev-Exp Region 11'!J$83</f>
        <v>0</v>
      </c>
      <c r="V3402" s="250">
        <f>'MMA Rev-Exp Region 11'!K$83</f>
        <v>0</v>
      </c>
      <c r="W3402" s="250">
        <f>'MMA Rev-Exp Region 11'!L$83</f>
        <v>0</v>
      </c>
    </row>
    <row r="3403" spans="5:23" x14ac:dyDescent="0.3">
      <c r="E3403" s="243">
        <f>Jurat!I$1</f>
        <v>0</v>
      </c>
      <c r="F3403" s="244">
        <f>Jurat!D$33</f>
        <v>0</v>
      </c>
      <c r="G3403" s="219" t="s">
        <v>552</v>
      </c>
      <c r="H3403" s="244">
        <v>42460</v>
      </c>
      <c r="I3403" s="219" t="s">
        <v>496</v>
      </c>
      <c r="J3403" s="219" t="s">
        <v>626</v>
      </c>
      <c r="K3403" s="219" t="s">
        <v>558</v>
      </c>
      <c r="L3403" s="219" t="s">
        <v>547</v>
      </c>
      <c r="M3403" s="237" t="s">
        <v>185</v>
      </c>
      <c r="N3403" s="228" t="s">
        <v>427</v>
      </c>
      <c r="O3403" s="250">
        <f>'MMA Rev-Exp Region 11'!D$84</f>
        <v>0</v>
      </c>
      <c r="P3403" s="250">
        <f>'MMA Rev-Exp Region 11'!E$84</f>
        <v>0</v>
      </c>
      <c r="Q3403" s="250">
        <f>'MMA Rev-Exp Region 11'!F$84</f>
        <v>0</v>
      </c>
      <c r="R3403" s="250">
        <f>'MMA Rev-Exp Region 11'!G$84</f>
        <v>0</v>
      </c>
      <c r="S3403" s="250">
        <f>'MMA Rev-Exp Region 11'!H$84</f>
        <v>0</v>
      </c>
      <c r="T3403" s="250">
        <f>'MMA Rev-Exp Region 11'!I$84</f>
        <v>0</v>
      </c>
      <c r="U3403" s="250">
        <f>'MMA Rev-Exp Region 11'!J$84</f>
        <v>0</v>
      </c>
      <c r="V3403" s="250">
        <f>'MMA Rev-Exp Region 11'!K$84</f>
        <v>0</v>
      </c>
      <c r="W3403" s="250">
        <f>'MMA Rev-Exp Region 11'!L$84</f>
        <v>0</v>
      </c>
    </row>
    <row r="3404" spans="5:23" x14ac:dyDescent="0.3">
      <c r="E3404" s="243">
        <f>Jurat!I$1</f>
        <v>0</v>
      </c>
      <c r="F3404" s="244">
        <f>Jurat!D$33</f>
        <v>0</v>
      </c>
      <c r="G3404" s="219" t="s">
        <v>552</v>
      </c>
      <c r="H3404" s="244">
        <v>42460</v>
      </c>
      <c r="I3404" s="219" t="s">
        <v>496</v>
      </c>
      <c r="J3404" s="219" t="s">
        <v>626</v>
      </c>
      <c r="K3404" s="219" t="s">
        <v>564</v>
      </c>
      <c r="L3404" s="219" t="s">
        <v>549</v>
      </c>
      <c r="M3404" s="236" t="s">
        <v>133</v>
      </c>
      <c r="N3404" s="228" t="s">
        <v>30</v>
      </c>
      <c r="O3404" s="250">
        <f>'MMA Rev-Exp Region 11'!D$89</f>
        <v>0</v>
      </c>
      <c r="P3404" s="250">
        <v>0</v>
      </c>
      <c r="Q3404" s="250">
        <v>0</v>
      </c>
      <c r="R3404" s="250">
        <v>0</v>
      </c>
      <c r="S3404" s="250">
        <v>0</v>
      </c>
      <c r="T3404" s="250">
        <v>0</v>
      </c>
      <c r="U3404" s="250">
        <v>0</v>
      </c>
      <c r="V3404" s="250">
        <v>0</v>
      </c>
      <c r="W3404" s="250">
        <v>0</v>
      </c>
    </row>
    <row r="3405" spans="5:23" x14ac:dyDescent="0.3">
      <c r="E3405" s="243">
        <f>Jurat!I$1</f>
        <v>0</v>
      </c>
      <c r="F3405" s="244">
        <f>Jurat!D$33</f>
        <v>0</v>
      </c>
      <c r="G3405" s="219" t="s">
        <v>552</v>
      </c>
      <c r="H3405" s="244">
        <v>42460</v>
      </c>
      <c r="I3405" s="219" t="s">
        <v>496</v>
      </c>
      <c r="J3405" s="219" t="s">
        <v>626</v>
      </c>
      <c r="K3405" s="219" t="s">
        <v>564</v>
      </c>
      <c r="L3405" s="219" t="s">
        <v>549</v>
      </c>
      <c r="M3405" s="236" t="s">
        <v>134</v>
      </c>
      <c r="N3405" s="231" t="s">
        <v>109</v>
      </c>
      <c r="O3405" s="250">
        <f>'MMA Rev-Exp Region 11'!D$90</f>
        <v>0</v>
      </c>
      <c r="P3405" s="250">
        <v>0</v>
      </c>
      <c r="Q3405" s="250">
        <v>0</v>
      </c>
      <c r="R3405" s="250">
        <v>0</v>
      </c>
      <c r="S3405" s="250">
        <v>0</v>
      </c>
      <c r="T3405" s="250">
        <v>0</v>
      </c>
      <c r="U3405" s="250">
        <v>0</v>
      </c>
      <c r="V3405" s="250">
        <v>0</v>
      </c>
      <c r="W3405" s="250">
        <v>0</v>
      </c>
    </row>
    <row r="3406" spans="5:23" x14ac:dyDescent="0.3">
      <c r="E3406" s="243">
        <f>Jurat!I$1</f>
        <v>0</v>
      </c>
      <c r="F3406" s="244">
        <f>Jurat!D$33</f>
        <v>0</v>
      </c>
      <c r="G3406" s="219" t="s">
        <v>552</v>
      </c>
      <c r="H3406" s="244">
        <v>42460</v>
      </c>
      <c r="I3406" s="219" t="s">
        <v>496</v>
      </c>
      <c r="J3406" s="219" t="s">
        <v>626</v>
      </c>
      <c r="K3406" s="219" t="s">
        <v>564</v>
      </c>
      <c r="L3406" s="219" t="s">
        <v>549</v>
      </c>
      <c r="M3406" s="236" t="s">
        <v>135</v>
      </c>
      <c r="N3406" s="228" t="s">
        <v>110</v>
      </c>
      <c r="O3406" s="250">
        <f>'MMA Rev-Exp Region 11'!D$91</f>
        <v>0</v>
      </c>
      <c r="P3406" s="250">
        <v>0</v>
      </c>
      <c r="Q3406" s="250">
        <v>0</v>
      </c>
      <c r="R3406" s="250">
        <v>0</v>
      </c>
      <c r="S3406" s="250">
        <v>0</v>
      </c>
      <c r="T3406" s="250">
        <v>0</v>
      </c>
      <c r="U3406" s="250">
        <v>0</v>
      </c>
      <c r="V3406" s="250">
        <v>0</v>
      </c>
      <c r="W3406" s="250">
        <v>0</v>
      </c>
    </row>
    <row r="3407" spans="5:23" x14ac:dyDescent="0.3">
      <c r="E3407" s="243">
        <f>Jurat!I$1</f>
        <v>0</v>
      </c>
      <c r="F3407" s="244">
        <f>Jurat!D$33</f>
        <v>0</v>
      </c>
      <c r="G3407" s="219" t="s">
        <v>552</v>
      </c>
      <c r="H3407" s="244">
        <v>42460</v>
      </c>
      <c r="I3407" s="219" t="s">
        <v>496</v>
      </c>
      <c r="J3407" s="219" t="s">
        <v>626</v>
      </c>
      <c r="K3407" s="219" t="s">
        <v>564</v>
      </c>
      <c r="L3407" s="219" t="s">
        <v>549</v>
      </c>
      <c r="M3407" s="239" t="s">
        <v>136</v>
      </c>
      <c r="N3407" s="228" t="s">
        <v>111</v>
      </c>
      <c r="O3407" s="250">
        <f>'MMA Rev-Exp Region 11'!D$92</f>
        <v>0</v>
      </c>
      <c r="P3407" s="250">
        <v>0</v>
      </c>
      <c r="Q3407" s="250">
        <v>0</v>
      </c>
      <c r="R3407" s="250">
        <v>0</v>
      </c>
      <c r="S3407" s="250">
        <v>0</v>
      </c>
      <c r="T3407" s="250">
        <v>0</v>
      </c>
      <c r="U3407" s="250">
        <v>0</v>
      </c>
      <c r="V3407" s="250">
        <v>0</v>
      </c>
      <c r="W3407" s="250">
        <v>0</v>
      </c>
    </row>
    <row r="3408" spans="5:23" x14ac:dyDescent="0.3">
      <c r="E3408" s="243">
        <f>Jurat!I$1</f>
        <v>0</v>
      </c>
      <c r="F3408" s="244">
        <f>Jurat!D$33</f>
        <v>0</v>
      </c>
      <c r="G3408" s="219" t="s">
        <v>552</v>
      </c>
      <c r="H3408" s="244">
        <v>42460</v>
      </c>
      <c r="I3408" s="219" t="s">
        <v>496</v>
      </c>
      <c r="J3408" s="219" t="s">
        <v>626</v>
      </c>
      <c r="K3408" s="219" t="s">
        <v>564</v>
      </c>
      <c r="L3408" s="219" t="s">
        <v>549</v>
      </c>
      <c r="M3408" s="239" t="s">
        <v>137</v>
      </c>
      <c r="N3408" s="228" t="s">
        <v>112</v>
      </c>
      <c r="O3408" s="250">
        <f>'MMA Rev-Exp Region 11'!D$93</f>
        <v>0</v>
      </c>
      <c r="P3408" s="250">
        <v>0</v>
      </c>
      <c r="Q3408" s="250">
        <v>0</v>
      </c>
      <c r="R3408" s="250">
        <v>0</v>
      </c>
      <c r="S3408" s="250">
        <v>0</v>
      </c>
      <c r="T3408" s="250">
        <v>0</v>
      </c>
      <c r="U3408" s="250">
        <v>0</v>
      </c>
      <c r="V3408" s="250">
        <v>0</v>
      </c>
      <c r="W3408" s="250">
        <v>0</v>
      </c>
    </row>
    <row r="3409" spans="5:23" x14ac:dyDescent="0.3">
      <c r="E3409" s="243">
        <f>Jurat!I$1</f>
        <v>0</v>
      </c>
      <c r="F3409" s="244">
        <f>Jurat!D$33</f>
        <v>0</v>
      </c>
      <c r="G3409" s="219" t="s">
        <v>552</v>
      </c>
      <c r="H3409" s="244">
        <v>42460</v>
      </c>
      <c r="I3409" s="219" t="s">
        <v>496</v>
      </c>
      <c r="J3409" s="219" t="s">
        <v>626</v>
      </c>
      <c r="K3409" s="219" t="s">
        <v>564</v>
      </c>
      <c r="L3409" s="219" t="s">
        <v>549</v>
      </c>
      <c r="M3409" s="236" t="s">
        <v>138</v>
      </c>
      <c r="N3409" s="231" t="s">
        <v>31</v>
      </c>
      <c r="O3409" s="250">
        <f>'MMA Rev-Exp Region 11'!D$94</f>
        <v>0</v>
      </c>
      <c r="P3409" s="250">
        <v>0</v>
      </c>
      <c r="Q3409" s="250">
        <v>0</v>
      </c>
      <c r="R3409" s="250">
        <v>0</v>
      </c>
      <c r="S3409" s="250">
        <v>0</v>
      </c>
      <c r="T3409" s="250">
        <v>0</v>
      </c>
      <c r="U3409" s="250">
        <v>0</v>
      </c>
      <c r="V3409" s="250">
        <v>0</v>
      </c>
      <c r="W3409" s="250">
        <v>0</v>
      </c>
    </row>
    <row r="3410" spans="5:23" x14ac:dyDescent="0.3">
      <c r="E3410" s="243">
        <f>Jurat!I$1</f>
        <v>0</v>
      </c>
      <c r="F3410" s="244">
        <f>Jurat!D$33</f>
        <v>0</v>
      </c>
      <c r="G3410" s="219" t="s">
        <v>552</v>
      </c>
      <c r="H3410" s="244">
        <v>42460</v>
      </c>
      <c r="I3410" s="219" t="s">
        <v>496</v>
      </c>
      <c r="J3410" s="219" t="s">
        <v>626</v>
      </c>
      <c r="K3410" s="219" t="s">
        <v>550</v>
      </c>
      <c r="L3410" s="219" t="s">
        <v>550</v>
      </c>
      <c r="M3410" s="237" t="s">
        <v>140</v>
      </c>
      <c r="N3410" s="231" t="s">
        <v>424</v>
      </c>
      <c r="O3410" s="250">
        <f>'MMA Rev-Exp Region 11'!D$96</f>
        <v>0</v>
      </c>
      <c r="P3410" s="250">
        <v>0</v>
      </c>
      <c r="Q3410" s="250">
        <v>0</v>
      </c>
      <c r="R3410" s="250">
        <v>0</v>
      </c>
      <c r="S3410" s="250">
        <v>0</v>
      </c>
      <c r="T3410" s="250">
        <v>0</v>
      </c>
      <c r="U3410" s="250">
        <v>0</v>
      </c>
      <c r="V3410" s="250">
        <v>0</v>
      </c>
      <c r="W3410" s="250">
        <v>0</v>
      </c>
    </row>
    <row r="3411" spans="5:23" x14ac:dyDescent="0.3">
      <c r="E3411" s="243">
        <f>Jurat!I$1</f>
        <v>0</v>
      </c>
      <c r="F3411" s="244">
        <f>Jurat!D$33</f>
        <v>0</v>
      </c>
      <c r="G3411" s="219" t="s">
        <v>552</v>
      </c>
      <c r="H3411" s="244">
        <v>42460</v>
      </c>
      <c r="I3411" s="219" t="s">
        <v>496</v>
      </c>
      <c r="J3411" s="219" t="s">
        <v>626</v>
      </c>
      <c r="K3411" s="219" t="s">
        <v>550</v>
      </c>
      <c r="L3411" s="219" t="s">
        <v>550</v>
      </c>
      <c r="M3411" s="237" t="s">
        <v>141</v>
      </c>
      <c r="N3411" s="231" t="s">
        <v>417</v>
      </c>
      <c r="O3411" s="250">
        <f>'MMA Rev-Exp Region 11'!D$97</f>
        <v>0</v>
      </c>
      <c r="P3411" s="250">
        <v>0</v>
      </c>
      <c r="Q3411" s="250">
        <v>0</v>
      </c>
      <c r="R3411" s="250">
        <v>0</v>
      </c>
      <c r="S3411" s="250">
        <v>0</v>
      </c>
      <c r="T3411" s="250">
        <v>0</v>
      </c>
      <c r="U3411" s="250">
        <v>0</v>
      </c>
      <c r="V3411" s="250">
        <v>0</v>
      </c>
      <c r="W3411" s="250">
        <v>0</v>
      </c>
    </row>
    <row r="3412" spans="5:23" ht="28.8" x14ac:dyDescent="0.3">
      <c r="E3412" s="243">
        <f>Jurat!I$1</f>
        <v>0</v>
      </c>
      <c r="F3412" s="244">
        <f>Jurat!D$33</f>
        <v>0</v>
      </c>
      <c r="G3412" s="219" t="s">
        <v>552</v>
      </c>
      <c r="H3412" s="244">
        <v>42460</v>
      </c>
      <c r="I3412" s="219" t="s">
        <v>496</v>
      </c>
      <c r="J3412" s="219" t="s">
        <v>626</v>
      </c>
      <c r="K3412" s="219" t="s">
        <v>550</v>
      </c>
      <c r="L3412" s="219" t="s">
        <v>550</v>
      </c>
      <c r="M3412" s="237" t="s">
        <v>142</v>
      </c>
      <c r="N3412" s="231" t="s">
        <v>197</v>
      </c>
      <c r="O3412" s="250">
        <f>'MMA Rev-Exp Region 11'!D$98</f>
        <v>0</v>
      </c>
      <c r="P3412" s="250">
        <v>0</v>
      </c>
      <c r="Q3412" s="250">
        <v>0</v>
      </c>
      <c r="R3412" s="250">
        <v>0</v>
      </c>
      <c r="S3412" s="250">
        <v>0</v>
      </c>
      <c r="T3412" s="250">
        <v>0</v>
      </c>
      <c r="U3412" s="250">
        <v>0</v>
      </c>
      <c r="V3412" s="250">
        <v>0</v>
      </c>
      <c r="W3412" s="250">
        <v>0</v>
      </c>
    </row>
    <row r="3413" spans="5:23" x14ac:dyDescent="0.3">
      <c r="E3413" s="243">
        <f>Jurat!I$1</f>
        <v>0</v>
      </c>
      <c r="F3413" s="244">
        <f>Jurat!D$33</f>
        <v>0</v>
      </c>
      <c r="G3413" s="219" t="s">
        <v>552</v>
      </c>
      <c r="H3413" s="244">
        <v>42460</v>
      </c>
      <c r="I3413" s="219" t="s">
        <v>496</v>
      </c>
      <c r="J3413" s="219" t="s">
        <v>627</v>
      </c>
      <c r="K3413" s="234" t="s">
        <v>29</v>
      </c>
      <c r="L3413" s="234" t="s">
        <v>29</v>
      </c>
      <c r="M3413" s="237" t="s">
        <v>325</v>
      </c>
      <c r="N3413" s="231" t="s">
        <v>29</v>
      </c>
      <c r="O3413" s="250">
        <f>'MMA Rev-Exp Region 11'!D$105</f>
        <v>0</v>
      </c>
      <c r="P3413" s="250">
        <v>0</v>
      </c>
      <c r="Q3413" s="250">
        <v>0</v>
      </c>
      <c r="R3413" s="250">
        <v>0</v>
      </c>
      <c r="S3413" s="250">
        <v>0</v>
      </c>
      <c r="T3413" s="250">
        <v>0</v>
      </c>
      <c r="U3413" s="250">
        <v>0</v>
      </c>
      <c r="V3413" s="250">
        <v>0</v>
      </c>
      <c r="W3413" s="250">
        <v>0</v>
      </c>
    </row>
    <row r="3414" spans="5:23" x14ac:dyDescent="0.3">
      <c r="E3414" s="243">
        <f>Jurat!I$1</f>
        <v>0</v>
      </c>
      <c r="F3414" s="244">
        <f>Jurat!D$33</f>
        <v>0</v>
      </c>
      <c r="G3414" s="219" t="s">
        <v>552</v>
      </c>
      <c r="H3414" s="244">
        <v>42460</v>
      </c>
      <c r="I3414" s="219" t="s">
        <v>496</v>
      </c>
      <c r="J3414" s="219" t="s">
        <v>628</v>
      </c>
      <c r="K3414" s="219" t="s">
        <v>629</v>
      </c>
      <c r="L3414" s="234" t="s">
        <v>629</v>
      </c>
      <c r="M3414" s="238" t="s">
        <v>327</v>
      </c>
      <c r="N3414" s="231" t="s">
        <v>419</v>
      </c>
      <c r="O3414" s="250">
        <f>'MMA Rev-Exp Region 11'!D$107</f>
        <v>0</v>
      </c>
      <c r="P3414" s="250">
        <v>0</v>
      </c>
      <c r="Q3414" s="250">
        <v>0</v>
      </c>
      <c r="R3414" s="250">
        <v>0</v>
      </c>
      <c r="S3414" s="250">
        <v>0</v>
      </c>
      <c r="T3414" s="250">
        <v>0</v>
      </c>
      <c r="U3414" s="250">
        <v>0</v>
      </c>
      <c r="V3414" s="250">
        <v>0</v>
      </c>
      <c r="W3414" s="250">
        <v>0</v>
      </c>
    </row>
    <row r="3415" spans="5:23" x14ac:dyDescent="0.3">
      <c r="E3415" s="243">
        <f>Jurat!I$1</f>
        <v>0</v>
      </c>
      <c r="F3415" s="244">
        <f>Jurat!D$33</f>
        <v>0</v>
      </c>
      <c r="G3415" s="219" t="s">
        <v>552</v>
      </c>
      <c r="H3415" s="244">
        <v>42460</v>
      </c>
      <c r="I3415" s="219" t="s">
        <v>496</v>
      </c>
      <c r="J3415" s="219" t="s">
        <v>627</v>
      </c>
      <c r="K3415" s="219" t="s">
        <v>630</v>
      </c>
      <c r="L3415" s="234" t="s">
        <v>630</v>
      </c>
      <c r="M3415" s="238" t="s">
        <v>201</v>
      </c>
      <c r="N3415" s="231" t="s">
        <v>421</v>
      </c>
      <c r="O3415" s="250">
        <f>'MMA Rev-Exp Region 11'!D$108</f>
        <v>0</v>
      </c>
      <c r="P3415" s="250">
        <v>0</v>
      </c>
      <c r="Q3415" s="250">
        <v>0</v>
      </c>
      <c r="R3415" s="250">
        <v>0</v>
      </c>
      <c r="S3415" s="250">
        <v>0</v>
      </c>
      <c r="T3415" s="250">
        <v>0</v>
      </c>
      <c r="U3415" s="250">
        <v>0</v>
      </c>
      <c r="V3415" s="250">
        <v>0</v>
      </c>
      <c r="W3415" s="250">
        <v>0</v>
      </c>
    </row>
    <row r="3416" spans="5:23" x14ac:dyDescent="0.3">
      <c r="E3416" s="243">
        <f>Jurat!I$1</f>
        <v>0</v>
      </c>
      <c r="F3416" s="244">
        <f>Jurat!D$33</f>
        <v>0</v>
      </c>
      <c r="G3416" s="219" t="s">
        <v>552</v>
      </c>
      <c r="H3416" s="244">
        <v>42460</v>
      </c>
      <c r="I3416" s="219" t="s">
        <v>496</v>
      </c>
      <c r="J3416" s="219" t="s">
        <v>627</v>
      </c>
      <c r="K3416" s="219" t="s">
        <v>630</v>
      </c>
      <c r="L3416" s="234" t="s">
        <v>630</v>
      </c>
      <c r="M3416" s="238" t="s">
        <v>202</v>
      </c>
      <c r="N3416" s="231" t="s">
        <v>420</v>
      </c>
      <c r="O3416" s="250">
        <f>'MMA Rev-Exp Region 11'!D$109</f>
        <v>0</v>
      </c>
      <c r="P3416" s="250">
        <v>0</v>
      </c>
      <c r="Q3416" s="250">
        <v>0</v>
      </c>
      <c r="R3416" s="250">
        <v>0</v>
      </c>
      <c r="S3416" s="250">
        <v>0</v>
      </c>
      <c r="T3416" s="250">
        <v>0</v>
      </c>
      <c r="U3416" s="250">
        <v>0</v>
      </c>
      <c r="V3416" s="250">
        <v>0</v>
      </c>
      <c r="W3416" s="250">
        <v>0</v>
      </c>
    </row>
    <row r="3417" spans="5:23" x14ac:dyDescent="0.3">
      <c r="E3417" s="243">
        <f>Jurat!I$1</f>
        <v>0</v>
      </c>
      <c r="F3417" s="244">
        <f>Jurat!D$33</f>
        <v>0</v>
      </c>
      <c r="G3417" s="219" t="s">
        <v>552</v>
      </c>
      <c r="H3417" s="244">
        <v>42460</v>
      </c>
      <c r="I3417" s="219" t="s">
        <v>496</v>
      </c>
      <c r="J3417" s="219" t="s">
        <v>627</v>
      </c>
      <c r="K3417" s="219" t="s">
        <v>630</v>
      </c>
      <c r="L3417" s="234" t="s">
        <v>630</v>
      </c>
      <c r="M3417" s="238" t="s">
        <v>203</v>
      </c>
      <c r="N3417" s="231" t="s">
        <v>28</v>
      </c>
      <c r="O3417" s="250">
        <f>'MMA Rev-Exp Region 11'!D$110</f>
        <v>0</v>
      </c>
      <c r="P3417" s="250">
        <v>0</v>
      </c>
      <c r="Q3417" s="250">
        <v>0</v>
      </c>
      <c r="R3417" s="250">
        <v>0</v>
      </c>
      <c r="S3417" s="250">
        <v>0</v>
      </c>
      <c r="T3417" s="250">
        <v>0</v>
      </c>
      <c r="U3417" s="250">
        <v>0</v>
      </c>
      <c r="V3417" s="250">
        <v>0</v>
      </c>
      <c r="W3417" s="250">
        <v>0</v>
      </c>
    </row>
    <row r="3418" spans="5:23" x14ac:dyDescent="0.3">
      <c r="E3418" s="243">
        <f>Jurat!I$1</f>
        <v>0</v>
      </c>
      <c r="F3418" s="244">
        <f>Jurat!D$33</f>
        <v>0</v>
      </c>
      <c r="G3418" s="219" t="s">
        <v>552</v>
      </c>
      <c r="H3418" s="244">
        <v>42460</v>
      </c>
      <c r="I3418" s="219" t="s">
        <v>496</v>
      </c>
      <c r="J3418" s="219" t="s">
        <v>627</v>
      </c>
      <c r="K3418" s="219" t="s">
        <v>630</v>
      </c>
      <c r="L3418" s="234" t="s">
        <v>630</v>
      </c>
      <c r="M3418" s="238" t="s">
        <v>204</v>
      </c>
      <c r="N3418" s="231" t="s">
        <v>205</v>
      </c>
      <c r="O3418" s="250">
        <f>'MMA Rev-Exp Region 11'!D$111</f>
        <v>0</v>
      </c>
      <c r="P3418" s="250">
        <v>0</v>
      </c>
      <c r="Q3418" s="250">
        <v>0</v>
      </c>
      <c r="R3418" s="250">
        <v>0</v>
      </c>
      <c r="S3418" s="250">
        <v>0</v>
      </c>
      <c r="T3418" s="250">
        <v>0</v>
      </c>
      <c r="U3418" s="250">
        <v>0</v>
      </c>
      <c r="V3418" s="250">
        <v>0</v>
      </c>
      <c r="W3418" s="250">
        <v>0</v>
      </c>
    </row>
    <row r="3419" spans="5:23" ht="28.8" x14ac:dyDescent="0.3">
      <c r="E3419" s="243">
        <f>Jurat!I$1</f>
        <v>0</v>
      </c>
      <c r="F3419" s="244">
        <f>Jurat!D$33</f>
        <v>0</v>
      </c>
      <c r="G3419" s="219" t="s">
        <v>552</v>
      </c>
      <c r="H3419" s="244">
        <v>42460</v>
      </c>
      <c r="I3419" s="219" t="s">
        <v>496</v>
      </c>
      <c r="J3419" s="219" t="s">
        <v>627</v>
      </c>
      <c r="K3419" s="219" t="s">
        <v>29</v>
      </c>
      <c r="L3419" s="234" t="s">
        <v>29</v>
      </c>
      <c r="M3419" s="238" t="s">
        <v>207</v>
      </c>
      <c r="N3419" s="231" t="s">
        <v>422</v>
      </c>
      <c r="O3419" s="250">
        <f>'MMA Rev-Exp Region 11'!D$113</f>
        <v>0</v>
      </c>
      <c r="P3419" s="250">
        <v>0</v>
      </c>
      <c r="Q3419" s="250">
        <v>0</v>
      </c>
      <c r="R3419" s="250">
        <v>0</v>
      </c>
      <c r="S3419" s="250">
        <v>0</v>
      </c>
      <c r="T3419" s="250">
        <v>0</v>
      </c>
      <c r="U3419" s="250">
        <v>0</v>
      </c>
      <c r="V3419" s="250">
        <v>0</v>
      </c>
      <c r="W3419" s="250">
        <v>0</v>
      </c>
    </row>
    <row r="3420" spans="5:23" x14ac:dyDescent="0.3">
      <c r="E3420" s="243">
        <f>Jurat!I$1</f>
        <v>0</v>
      </c>
      <c r="F3420" s="244">
        <f>Jurat!D$33</f>
        <v>0</v>
      </c>
      <c r="G3420" s="219" t="s">
        <v>552</v>
      </c>
      <c r="H3420" s="244">
        <v>42460</v>
      </c>
      <c r="I3420" s="219" t="s">
        <v>496</v>
      </c>
      <c r="J3420" s="219" t="s">
        <v>628</v>
      </c>
      <c r="K3420" s="219" t="s">
        <v>629</v>
      </c>
      <c r="L3420" s="234" t="s">
        <v>629</v>
      </c>
      <c r="M3420" s="238" t="s">
        <v>208</v>
      </c>
      <c r="N3420" s="231" t="s">
        <v>209</v>
      </c>
      <c r="O3420" s="250">
        <f>'MMA Rev-Exp Region 11'!D$114</f>
        <v>0</v>
      </c>
      <c r="P3420" s="250">
        <v>0</v>
      </c>
      <c r="Q3420" s="250">
        <v>0</v>
      </c>
      <c r="R3420" s="250">
        <v>0</v>
      </c>
      <c r="S3420" s="250">
        <v>0</v>
      </c>
      <c r="T3420" s="250">
        <v>0</v>
      </c>
      <c r="U3420" s="250">
        <v>0</v>
      </c>
      <c r="V3420" s="250">
        <v>0</v>
      </c>
      <c r="W3420" s="250">
        <v>0</v>
      </c>
    </row>
    <row r="3421" spans="5:23" x14ac:dyDescent="0.3">
      <c r="E3421" s="243">
        <f>Jurat!I$1</f>
        <v>0</v>
      </c>
      <c r="F3421" s="244">
        <f>Jurat!D$33</f>
        <v>0</v>
      </c>
      <c r="G3421" s="219" t="s">
        <v>552</v>
      </c>
      <c r="H3421" s="244">
        <v>42460</v>
      </c>
      <c r="I3421" s="219" t="s">
        <v>496</v>
      </c>
      <c r="J3421" s="219" t="s">
        <v>627</v>
      </c>
      <c r="K3421" s="219" t="s">
        <v>29</v>
      </c>
      <c r="L3421" s="234" t="s">
        <v>29</v>
      </c>
      <c r="M3421" s="238" t="s">
        <v>211</v>
      </c>
      <c r="N3421" s="231" t="s">
        <v>212</v>
      </c>
      <c r="O3421" s="250">
        <f>'MMA Rev-Exp Region 11'!D$115</f>
        <v>0</v>
      </c>
      <c r="P3421" s="250">
        <v>0</v>
      </c>
      <c r="Q3421" s="250">
        <v>0</v>
      </c>
      <c r="R3421" s="250">
        <v>0</v>
      </c>
      <c r="S3421" s="250">
        <v>0</v>
      </c>
      <c r="T3421" s="250">
        <v>0</v>
      </c>
      <c r="U3421" s="250">
        <v>0</v>
      </c>
      <c r="V3421" s="250">
        <v>0</v>
      </c>
      <c r="W3421" s="250">
        <v>0</v>
      </c>
    </row>
    <row r="3422" spans="5:23" x14ac:dyDescent="0.3">
      <c r="E3422" s="243">
        <f>Jurat!I$1</f>
        <v>0</v>
      </c>
      <c r="F3422" s="244">
        <f>Jurat!D$33</f>
        <v>0</v>
      </c>
      <c r="G3422" s="219" t="s">
        <v>553</v>
      </c>
      <c r="H3422" s="244">
        <v>42551</v>
      </c>
      <c r="I3422" s="219" t="s">
        <v>496</v>
      </c>
      <c r="J3422" s="219" t="s">
        <v>545</v>
      </c>
      <c r="K3422" s="219" t="s">
        <v>545</v>
      </c>
      <c r="L3422" s="219" t="s">
        <v>545</v>
      </c>
      <c r="M3422" s="219"/>
      <c r="N3422" s="224" t="s">
        <v>545</v>
      </c>
      <c r="O3422" s="250">
        <f>'MMA Rev-Exp Region 11'!M$9</f>
        <v>0</v>
      </c>
      <c r="P3422" s="250">
        <f>'MMA Rev-Exp Region 11'!N$9</f>
        <v>0</v>
      </c>
      <c r="Q3422" s="250">
        <f>'MMA Rev-Exp Region 11'!O$9</f>
        <v>0</v>
      </c>
      <c r="R3422" s="250">
        <f>'MMA Rev-Exp Region 11'!P$9</f>
        <v>0</v>
      </c>
      <c r="S3422" s="250">
        <f>'MMA Rev-Exp Region 11'!Q$9</f>
        <v>0</v>
      </c>
      <c r="T3422" s="250">
        <f>'MMA Rev-Exp Region 11'!R$9</f>
        <v>0</v>
      </c>
      <c r="U3422" s="250">
        <f>'MMA Rev-Exp Region 11'!S$9</f>
        <v>0</v>
      </c>
      <c r="V3422" s="250">
        <f>'MMA Rev-Exp Region 11'!T$9</f>
        <v>0</v>
      </c>
      <c r="W3422" s="250">
        <f>'MMA Rev-Exp Region 11'!U$9</f>
        <v>0</v>
      </c>
    </row>
    <row r="3423" spans="5:23" x14ac:dyDescent="0.3">
      <c r="E3423" s="243">
        <f>Jurat!I$1</f>
        <v>0</v>
      </c>
      <c r="F3423" s="244">
        <f>Jurat!D$33</f>
        <v>0</v>
      </c>
      <c r="G3423" s="219" t="s">
        <v>553</v>
      </c>
      <c r="H3423" s="244">
        <v>42551</v>
      </c>
      <c r="I3423" s="219" t="s">
        <v>496</v>
      </c>
      <c r="J3423" s="219" t="s">
        <v>625</v>
      </c>
      <c r="K3423" s="219" t="s">
        <v>13</v>
      </c>
      <c r="L3423" s="219" t="s">
        <v>13</v>
      </c>
      <c r="M3423" s="235">
        <v>1.1000000000000001</v>
      </c>
      <c r="N3423" s="225" t="s">
        <v>13</v>
      </c>
      <c r="O3423" s="250">
        <f>'MMA Rev-Exp Region 11'!M$11</f>
        <v>0</v>
      </c>
      <c r="P3423" s="250">
        <f>'MMA Rev-Exp Region 11'!N$11</f>
        <v>0</v>
      </c>
      <c r="Q3423" s="250">
        <f>'MMA Rev-Exp Region 11'!O$11</f>
        <v>0</v>
      </c>
      <c r="R3423" s="250">
        <f>'MMA Rev-Exp Region 11'!P$11</f>
        <v>0</v>
      </c>
      <c r="S3423" s="250">
        <f>'MMA Rev-Exp Region 11'!Q$11</f>
        <v>0</v>
      </c>
      <c r="T3423" s="250">
        <f>'MMA Rev-Exp Region 11'!R$11</f>
        <v>0</v>
      </c>
      <c r="U3423" s="250">
        <f>'MMA Rev-Exp Region 11'!S$11</f>
        <v>0</v>
      </c>
      <c r="V3423" s="250">
        <f>'MMA Rev-Exp Region 11'!T$11</f>
        <v>0</v>
      </c>
      <c r="W3423" s="250">
        <f>'MMA Rev-Exp Region 11'!U$11</f>
        <v>0</v>
      </c>
    </row>
    <row r="3424" spans="5:23" x14ac:dyDescent="0.3">
      <c r="E3424" s="243">
        <f>Jurat!I$1</f>
        <v>0</v>
      </c>
      <c r="F3424" s="244">
        <f>Jurat!D$33</f>
        <v>0</v>
      </c>
      <c r="G3424" s="219" t="s">
        <v>553</v>
      </c>
      <c r="H3424" s="244">
        <v>42551</v>
      </c>
      <c r="I3424" s="219" t="s">
        <v>496</v>
      </c>
      <c r="J3424" s="219" t="s">
        <v>625</v>
      </c>
      <c r="K3424" s="219" t="s">
        <v>631</v>
      </c>
      <c r="L3424" s="219" t="s">
        <v>632</v>
      </c>
      <c r="M3424" s="236">
        <v>1.2</v>
      </c>
      <c r="N3424" s="228" t="s">
        <v>19</v>
      </c>
      <c r="O3424" s="250">
        <f>'MMA Rev-Exp Region 11'!M$12</f>
        <v>0</v>
      </c>
      <c r="P3424" s="250">
        <f>'MMA Rev-Exp Region 11'!N$12</f>
        <v>0</v>
      </c>
      <c r="Q3424" s="250">
        <f>'MMA Rev-Exp Region 11'!O$12</f>
        <v>0</v>
      </c>
      <c r="R3424" s="250">
        <f>'MMA Rev-Exp Region 11'!P$12</f>
        <v>0</v>
      </c>
      <c r="S3424" s="250">
        <f>'MMA Rev-Exp Region 11'!Q$12</f>
        <v>0</v>
      </c>
      <c r="T3424" s="250">
        <f>'MMA Rev-Exp Region 11'!R$12</f>
        <v>0</v>
      </c>
      <c r="U3424" s="250">
        <f>'MMA Rev-Exp Region 11'!S$12</f>
        <v>0</v>
      </c>
      <c r="V3424" s="250">
        <f>'MMA Rev-Exp Region 11'!T$12</f>
        <v>0</v>
      </c>
      <c r="W3424" s="250">
        <f>'MMA Rev-Exp Region 11'!U$12</f>
        <v>0</v>
      </c>
    </row>
    <row r="3425" spans="5:23" x14ac:dyDescent="0.3">
      <c r="E3425" s="243">
        <f>Jurat!I$1</f>
        <v>0</v>
      </c>
      <c r="F3425" s="244">
        <f>Jurat!D$33</f>
        <v>0</v>
      </c>
      <c r="G3425" s="219" t="s">
        <v>553</v>
      </c>
      <c r="H3425" s="244">
        <v>42551</v>
      </c>
      <c r="I3425" s="219" t="s">
        <v>496</v>
      </c>
      <c r="J3425" s="219" t="s">
        <v>625</v>
      </c>
      <c r="K3425" s="219" t="s">
        <v>631</v>
      </c>
      <c r="L3425" s="219" t="s">
        <v>633</v>
      </c>
      <c r="M3425" s="236" t="s">
        <v>70</v>
      </c>
      <c r="N3425" s="228" t="s">
        <v>449</v>
      </c>
      <c r="O3425" s="250">
        <f>'MMA Rev-Exp Region 11'!M$13</f>
        <v>0</v>
      </c>
      <c r="P3425" s="250">
        <f>'MMA Rev-Exp Region 11'!N$13</f>
        <v>0</v>
      </c>
      <c r="Q3425" s="250">
        <f>'MMA Rev-Exp Region 11'!O$13</f>
        <v>0</v>
      </c>
      <c r="R3425" s="250">
        <f>'MMA Rev-Exp Region 11'!P$13</f>
        <v>0</v>
      </c>
      <c r="S3425" s="250">
        <f>'MMA Rev-Exp Region 11'!Q$13</f>
        <v>0</v>
      </c>
      <c r="T3425" s="250">
        <f>'MMA Rev-Exp Region 11'!R$13</f>
        <v>0</v>
      </c>
      <c r="U3425" s="250">
        <f>'MMA Rev-Exp Region 11'!S$13</f>
        <v>0</v>
      </c>
      <c r="V3425" s="250">
        <f>'MMA Rev-Exp Region 11'!T$13</f>
        <v>0</v>
      </c>
      <c r="W3425" s="250">
        <f>'MMA Rev-Exp Region 11'!U$13</f>
        <v>0</v>
      </c>
    </row>
    <row r="3426" spans="5:23" x14ac:dyDescent="0.3">
      <c r="E3426" s="243">
        <f>Jurat!I$1</f>
        <v>0</v>
      </c>
      <c r="F3426" s="244">
        <f>Jurat!D$33</f>
        <v>0</v>
      </c>
      <c r="G3426" s="219" t="s">
        <v>553</v>
      </c>
      <c r="H3426" s="244">
        <v>42551</v>
      </c>
      <c r="I3426" s="219" t="s">
        <v>496</v>
      </c>
      <c r="J3426" s="219" t="s">
        <v>625</v>
      </c>
      <c r="K3426" s="219" t="s">
        <v>631</v>
      </c>
      <c r="L3426" s="219" t="s">
        <v>634</v>
      </c>
      <c r="M3426" s="236" t="s">
        <v>71</v>
      </c>
      <c r="N3426" s="228" t="s">
        <v>160</v>
      </c>
      <c r="O3426" s="250">
        <f>'MMA Rev-Exp Region 11'!M$14</f>
        <v>0</v>
      </c>
      <c r="P3426" s="250">
        <f>'MMA Rev-Exp Region 11'!N$14</f>
        <v>0</v>
      </c>
      <c r="Q3426" s="250">
        <f>'MMA Rev-Exp Region 11'!O$14</f>
        <v>0</v>
      </c>
      <c r="R3426" s="250">
        <f>'MMA Rev-Exp Region 11'!P$14</f>
        <v>0</v>
      </c>
      <c r="S3426" s="250">
        <f>'MMA Rev-Exp Region 11'!Q$14</f>
        <v>0</v>
      </c>
      <c r="T3426" s="250">
        <f>'MMA Rev-Exp Region 11'!R$14</f>
        <v>0</v>
      </c>
      <c r="U3426" s="250">
        <f>'MMA Rev-Exp Region 11'!S$14</f>
        <v>0</v>
      </c>
      <c r="V3426" s="250">
        <f>'MMA Rev-Exp Region 11'!T$14</f>
        <v>0</v>
      </c>
      <c r="W3426" s="250">
        <f>'MMA Rev-Exp Region 11'!U$14</f>
        <v>0</v>
      </c>
    </row>
    <row r="3427" spans="5:23" x14ac:dyDescent="0.3">
      <c r="E3427" s="243">
        <f>Jurat!I$1</f>
        <v>0</v>
      </c>
      <c r="F3427" s="244">
        <f>Jurat!D$33</f>
        <v>0</v>
      </c>
      <c r="G3427" s="219" t="s">
        <v>553</v>
      </c>
      <c r="H3427" s="244">
        <v>42551</v>
      </c>
      <c r="I3427" s="219" t="s">
        <v>496</v>
      </c>
      <c r="J3427" s="219" t="s">
        <v>625</v>
      </c>
      <c r="K3427" s="219" t="s">
        <v>14</v>
      </c>
      <c r="L3427" s="219" t="s">
        <v>635</v>
      </c>
      <c r="M3427" s="236" t="s">
        <v>104</v>
      </c>
      <c r="N3427" s="228" t="s">
        <v>161</v>
      </c>
      <c r="O3427" s="250">
        <f>'MMA Rev-Exp Region 11'!M$15</f>
        <v>0</v>
      </c>
      <c r="P3427" s="250">
        <f>'MMA Rev-Exp Region 11'!N$15</f>
        <v>0</v>
      </c>
      <c r="Q3427" s="250">
        <f>'MMA Rev-Exp Region 11'!O$15</f>
        <v>0</v>
      </c>
      <c r="R3427" s="250">
        <f>'MMA Rev-Exp Region 11'!P$15</f>
        <v>0</v>
      </c>
      <c r="S3427" s="250">
        <f>'MMA Rev-Exp Region 11'!Q$15</f>
        <v>0</v>
      </c>
      <c r="T3427" s="250">
        <f>'MMA Rev-Exp Region 11'!R$15</f>
        <v>0</v>
      </c>
      <c r="U3427" s="250">
        <f>'MMA Rev-Exp Region 11'!S$15</f>
        <v>0</v>
      </c>
      <c r="V3427" s="250">
        <f>'MMA Rev-Exp Region 11'!T$15</f>
        <v>0</v>
      </c>
      <c r="W3427" s="250">
        <f>'MMA Rev-Exp Region 11'!U$15</f>
        <v>0</v>
      </c>
    </row>
    <row r="3428" spans="5:23" x14ac:dyDescent="0.3">
      <c r="E3428" s="243">
        <f>Jurat!I$1</f>
        <v>0</v>
      </c>
      <c r="F3428" s="244">
        <f>Jurat!D$33</f>
        <v>0</v>
      </c>
      <c r="G3428" s="219" t="s">
        <v>553</v>
      </c>
      <c r="H3428" s="244">
        <v>42551</v>
      </c>
      <c r="I3428" s="219" t="s">
        <v>496</v>
      </c>
      <c r="J3428" s="219" t="s">
        <v>625</v>
      </c>
      <c r="K3428" s="219" t="s">
        <v>14</v>
      </c>
      <c r="L3428" s="219" t="s">
        <v>14</v>
      </c>
      <c r="M3428" s="236" t="s">
        <v>39</v>
      </c>
      <c r="N3428" s="228" t="s">
        <v>14</v>
      </c>
      <c r="O3428" s="250">
        <f>'MMA Rev-Exp Region 11'!M$16</f>
        <v>0</v>
      </c>
      <c r="P3428" s="250">
        <f>'MMA Rev-Exp Region 11'!N$16</f>
        <v>0</v>
      </c>
      <c r="Q3428" s="250">
        <f>'MMA Rev-Exp Region 11'!O$16</f>
        <v>0</v>
      </c>
      <c r="R3428" s="250">
        <f>'MMA Rev-Exp Region 11'!P$16</f>
        <v>0</v>
      </c>
      <c r="S3428" s="250">
        <f>'MMA Rev-Exp Region 11'!Q$16</f>
        <v>0</v>
      </c>
      <c r="T3428" s="250">
        <f>'MMA Rev-Exp Region 11'!R$16</f>
        <v>0</v>
      </c>
      <c r="U3428" s="250">
        <f>'MMA Rev-Exp Region 11'!S$16</f>
        <v>0</v>
      </c>
      <c r="V3428" s="250">
        <f>'MMA Rev-Exp Region 11'!T$16</f>
        <v>0</v>
      </c>
      <c r="W3428" s="250">
        <f>'MMA Rev-Exp Region 11'!U$16</f>
        <v>0</v>
      </c>
    </row>
    <row r="3429" spans="5:23" x14ac:dyDescent="0.3">
      <c r="E3429" s="243">
        <f>Jurat!I$1</f>
        <v>0</v>
      </c>
      <c r="F3429" s="244">
        <f>Jurat!D$33</f>
        <v>0</v>
      </c>
      <c r="G3429" s="219" t="s">
        <v>553</v>
      </c>
      <c r="H3429" s="244">
        <v>42551</v>
      </c>
      <c r="I3429" s="219" t="s">
        <v>496</v>
      </c>
      <c r="J3429" s="219" t="s">
        <v>626</v>
      </c>
      <c r="K3429" s="219" t="s">
        <v>558</v>
      </c>
      <c r="L3429" s="219" t="s">
        <v>0</v>
      </c>
      <c r="M3429" s="236">
        <v>2.1</v>
      </c>
      <c r="N3429" s="228" t="s">
        <v>162</v>
      </c>
      <c r="O3429" s="250">
        <f>'MMA Rev-Exp Region 11'!M$20</f>
        <v>0</v>
      </c>
      <c r="P3429" s="250">
        <f>'MMA Rev-Exp Region 11'!N$20</f>
        <v>0</v>
      </c>
      <c r="Q3429" s="250">
        <f>'MMA Rev-Exp Region 11'!O$20</f>
        <v>0</v>
      </c>
      <c r="R3429" s="250">
        <f>'MMA Rev-Exp Region 11'!P$20</f>
        <v>0</v>
      </c>
      <c r="S3429" s="250">
        <f>'MMA Rev-Exp Region 11'!Q$20</f>
        <v>0</v>
      </c>
      <c r="T3429" s="250">
        <f>'MMA Rev-Exp Region 11'!R$20</f>
        <v>0</v>
      </c>
      <c r="U3429" s="250">
        <f>'MMA Rev-Exp Region 11'!S$20</f>
        <v>0</v>
      </c>
      <c r="V3429" s="250">
        <f>'MMA Rev-Exp Region 11'!T$20</f>
        <v>0</v>
      </c>
      <c r="W3429" s="250">
        <f>'MMA Rev-Exp Region 11'!U$20</f>
        <v>0</v>
      </c>
    </row>
    <row r="3430" spans="5:23" x14ac:dyDescent="0.3">
      <c r="E3430" s="243">
        <f>Jurat!I$1</f>
        <v>0</v>
      </c>
      <c r="F3430" s="244">
        <f>Jurat!D$33</f>
        <v>0</v>
      </c>
      <c r="G3430" s="219" t="s">
        <v>553</v>
      </c>
      <c r="H3430" s="244">
        <v>42551</v>
      </c>
      <c r="I3430" s="219" t="s">
        <v>496</v>
      </c>
      <c r="J3430" s="219" t="s">
        <v>626</v>
      </c>
      <c r="K3430" s="219" t="s">
        <v>558</v>
      </c>
      <c r="L3430" s="219" t="s">
        <v>0</v>
      </c>
      <c r="M3430" s="236">
        <v>2.2000000000000002</v>
      </c>
      <c r="N3430" s="228" t="s">
        <v>163</v>
      </c>
      <c r="O3430" s="250">
        <f>'MMA Rev-Exp Region 11'!M$21</f>
        <v>0</v>
      </c>
      <c r="P3430" s="250">
        <f>'MMA Rev-Exp Region 11'!N$21</f>
        <v>0</v>
      </c>
      <c r="Q3430" s="250">
        <f>'MMA Rev-Exp Region 11'!O$21</f>
        <v>0</v>
      </c>
      <c r="R3430" s="250">
        <f>'MMA Rev-Exp Region 11'!P$21</f>
        <v>0</v>
      </c>
      <c r="S3430" s="250">
        <f>'MMA Rev-Exp Region 11'!Q$21</f>
        <v>0</v>
      </c>
      <c r="T3430" s="250">
        <f>'MMA Rev-Exp Region 11'!R$21</f>
        <v>0</v>
      </c>
      <c r="U3430" s="250">
        <f>'MMA Rev-Exp Region 11'!S$21</f>
        <v>0</v>
      </c>
      <c r="V3430" s="250">
        <f>'MMA Rev-Exp Region 11'!T$21</f>
        <v>0</v>
      </c>
      <c r="W3430" s="250">
        <f>'MMA Rev-Exp Region 11'!U$21</f>
        <v>0</v>
      </c>
    </row>
    <row r="3431" spans="5:23" x14ac:dyDescent="0.3">
      <c r="E3431" s="243">
        <f>Jurat!I$1</f>
        <v>0</v>
      </c>
      <c r="F3431" s="244">
        <f>Jurat!D$33</f>
        <v>0</v>
      </c>
      <c r="G3431" s="219" t="s">
        <v>553</v>
      </c>
      <c r="H3431" s="244">
        <v>42551</v>
      </c>
      <c r="I3431" s="219" t="s">
        <v>496</v>
      </c>
      <c r="J3431" s="219" t="s">
        <v>626</v>
      </c>
      <c r="K3431" s="219" t="s">
        <v>558</v>
      </c>
      <c r="L3431" s="219" t="s">
        <v>0</v>
      </c>
      <c r="M3431" s="236">
        <v>2.2999999999999998</v>
      </c>
      <c r="N3431" s="228" t="s">
        <v>164</v>
      </c>
      <c r="O3431" s="250">
        <f>'MMA Rev-Exp Region 11'!M$22</f>
        <v>0</v>
      </c>
      <c r="P3431" s="250">
        <f>'MMA Rev-Exp Region 11'!N$22</f>
        <v>0</v>
      </c>
      <c r="Q3431" s="250">
        <f>'MMA Rev-Exp Region 11'!O$22</f>
        <v>0</v>
      </c>
      <c r="R3431" s="250">
        <f>'MMA Rev-Exp Region 11'!P$22</f>
        <v>0</v>
      </c>
      <c r="S3431" s="250">
        <f>'MMA Rev-Exp Region 11'!Q$22</f>
        <v>0</v>
      </c>
      <c r="T3431" s="250">
        <f>'MMA Rev-Exp Region 11'!R$22</f>
        <v>0</v>
      </c>
      <c r="U3431" s="250">
        <f>'MMA Rev-Exp Region 11'!S$22</f>
        <v>0</v>
      </c>
      <c r="V3431" s="250">
        <f>'MMA Rev-Exp Region 11'!T$22</f>
        <v>0</v>
      </c>
      <c r="W3431" s="250">
        <f>'MMA Rev-Exp Region 11'!U$22</f>
        <v>0</v>
      </c>
    </row>
    <row r="3432" spans="5:23" x14ac:dyDescent="0.3">
      <c r="E3432" s="243">
        <f>Jurat!I$1</f>
        <v>0</v>
      </c>
      <c r="F3432" s="244">
        <f>Jurat!D$33</f>
        <v>0</v>
      </c>
      <c r="G3432" s="219" t="s">
        <v>553</v>
      </c>
      <c r="H3432" s="244">
        <v>42551</v>
      </c>
      <c r="I3432" s="219" t="s">
        <v>496</v>
      </c>
      <c r="J3432" s="219" t="s">
        <v>626</v>
      </c>
      <c r="K3432" s="219" t="s">
        <v>558</v>
      </c>
      <c r="L3432" s="219" t="s">
        <v>0</v>
      </c>
      <c r="M3432" s="236">
        <v>2.4</v>
      </c>
      <c r="N3432" s="228" t="s">
        <v>165</v>
      </c>
      <c r="O3432" s="250">
        <f>'MMA Rev-Exp Region 11'!M$23</f>
        <v>0</v>
      </c>
      <c r="P3432" s="250">
        <f>'MMA Rev-Exp Region 11'!N$23</f>
        <v>0</v>
      </c>
      <c r="Q3432" s="250">
        <f>'MMA Rev-Exp Region 11'!O$23</f>
        <v>0</v>
      </c>
      <c r="R3432" s="250">
        <f>'MMA Rev-Exp Region 11'!P$23</f>
        <v>0</v>
      </c>
      <c r="S3432" s="250">
        <f>'MMA Rev-Exp Region 11'!Q$23</f>
        <v>0</v>
      </c>
      <c r="T3432" s="250">
        <f>'MMA Rev-Exp Region 11'!R$23</f>
        <v>0</v>
      </c>
      <c r="U3432" s="250">
        <f>'MMA Rev-Exp Region 11'!S$23</f>
        <v>0</v>
      </c>
      <c r="V3432" s="250">
        <f>'MMA Rev-Exp Region 11'!T$23</f>
        <v>0</v>
      </c>
      <c r="W3432" s="250">
        <f>'MMA Rev-Exp Region 11'!U$23</f>
        <v>0</v>
      </c>
    </row>
    <row r="3433" spans="5:23" ht="28.8" x14ac:dyDescent="0.3">
      <c r="E3433" s="243">
        <f>Jurat!I$1</f>
        <v>0</v>
      </c>
      <c r="F3433" s="244">
        <f>Jurat!D$33</f>
        <v>0</v>
      </c>
      <c r="G3433" s="219" t="s">
        <v>553</v>
      </c>
      <c r="H3433" s="244">
        <v>42551</v>
      </c>
      <c r="I3433" s="219" t="s">
        <v>496</v>
      </c>
      <c r="J3433" s="219" t="s">
        <v>626</v>
      </c>
      <c r="K3433" s="219" t="s">
        <v>558</v>
      </c>
      <c r="L3433" s="219" t="s">
        <v>0</v>
      </c>
      <c r="M3433" s="236">
        <v>2.5</v>
      </c>
      <c r="N3433" s="228" t="s">
        <v>166</v>
      </c>
      <c r="O3433" s="250">
        <f>'MMA Rev-Exp Region 11'!M$24</f>
        <v>0</v>
      </c>
      <c r="P3433" s="250">
        <f>'MMA Rev-Exp Region 11'!N$24</f>
        <v>0</v>
      </c>
      <c r="Q3433" s="250">
        <f>'MMA Rev-Exp Region 11'!O$24</f>
        <v>0</v>
      </c>
      <c r="R3433" s="250">
        <f>'MMA Rev-Exp Region 11'!P$24</f>
        <v>0</v>
      </c>
      <c r="S3433" s="250">
        <f>'MMA Rev-Exp Region 11'!Q$24</f>
        <v>0</v>
      </c>
      <c r="T3433" s="250">
        <f>'MMA Rev-Exp Region 11'!R$24</f>
        <v>0</v>
      </c>
      <c r="U3433" s="250">
        <f>'MMA Rev-Exp Region 11'!S$24</f>
        <v>0</v>
      </c>
      <c r="V3433" s="250">
        <f>'MMA Rev-Exp Region 11'!T$24</f>
        <v>0</v>
      </c>
      <c r="W3433" s="250">
        <f>'MMA Rev-Exp Region 11'!U$24</f>
        <v>0</v>
      </c>
    </row>
    <row r="3434" spans="5:23" x14ac:dyDescent="0.3">
      <c r="E3434" s="243">
        <f>Jurat!I$1</f>
        <v>0</v>
      </c>
      <c r="F3434" s="244">
        <f>Jurat!D$33</f>
        <v>0</v>
      </c>
      <c r="G3434" s="219" t="s">
        <v>553</v>
      </c>
      <c r="H3434" s="244">
        <v>42551</v>
      </c>
      <c r="I3434" s="219" t="s">
        <v>496</v>
      </c>
      <c r="J3434" s="219" t="s">
        <v>626</v>
      </c>
      <c r="K3434" s="219" t="s">
        <v>558</v>
      </c>
      <c r="L3434" s="219" t="s">
        <v>0</v>
      </c>
      <c r="M3434" s="236" t="s">
        <v>108</v>
      </c>
      <c r="N3434" s="228" t="s">
        <v>7</v>
      </c>
      <c r="O3434" s="250">
        <f>'MMA Rev-Exp Region 11'!M$25</f>
        <v>0</v>
      </c>
      <c r="P3434" s="250">
        <f>'MMA Rev-Exp Region 11'!N$25</f>
        <v>0</v>
      </c>
      <c r="Q3434" s="250">
        <f>'MMA Rev-Exp Region 11'!O$25</f>
        <v>0</v>
      </c>
      <c r="R3434" s="250">
        <f>'MMA Rev-Exp Region 11'!P$25</f>
        <v>0</v>
      </c>
      <c r="S3434" s="250">
        <f>'MMA Rev-Exp Region 11'!Q$25</f>
        <v>0</v>
      </c>
      <c r="T3434" s="250">
        <f>'MMA Rev-Exp Region 11'!R$25</f>
        <v>0</v>
      </c>
      <c r="U3434" s="250">
        <f>'MMA Rev-Exp Region 11'!S$25</f>
        <v>0</v>
      </c>
      <c r="V3434" s="250">
        <f>'MMA Rev-Exp Region 11'!T$25</f>
        <v>0</v>
      </c>
      <c r="W3434" s="250">
        <f>'MMA Rev-Exp Region 11'!U$25</f>
        <v>0</v>
      </c>
    </row>
    <row r="3435" spans="5:23" x14ac:dyDescent="0.3">
      <c r="E3435" s="243">
        <f>Jurat!I$1</f>
        <v>0</v>
      </c>
      <c r="F3435" s="244">
        <f>Jurat!D$33</f>
        <v>0</v>
      </c>
      <c r="G3435" s="219" t="s">
        <v>553</v>
      </c>
      <c r="H3435" s="244">
        <v>42551</v>
      </c>
      <c r="I3435" s="219" t="s">
        <v>496</v>
      </c>
      <c r="J3435" s="219" t="s">
        <v>626</v>
      </c>
      <c r="K3435" s="219" t="s">
        <v>558</v>
      </c>
      <c r="L3435" s="219" t="s">
        <v>0</v>
      </c>
      <c r="M3435" s="236" t="s">
        <v>167</v>
      </c>
      <c r="N3435" s="228" t="s">
        <v>565</v>
      </c>
      <c r="O3435" s="250">
        <f>'MMA Rev-Exp Region 11'!M$26</f>
        <v>0</v>
      </c>
      <c r="P3435" s="250">
        <f>'MMA Rev-Exp Region 11'!N$26</f>
        <v>0</v>
      </c>
      <c r="Q3435" s="250">
        <f>'MMA Rev-Exp Region 11'!O$26</f>
        <v>0</v>
      </c>
      <c r="R3435" s="250">
        <f>'MMA Rev-Exp Region 11'!P$26</f>
        <v>0</v>
      </c>
      <c r="S3435" s="250">
        <f>'MMA Rev-Exp Region 11'!Q$26</f>
        <v>0</v>
      </c>
      <c r="T3435" s="250">
        <f>'MMA Rev-Exp Region 11'!R$26</f>
        <v>0</v>
      </c>
      <c r="U3435" s="250">
        <f>'MMA Rev-Exp Region 11'!S$26</f>
        <v>0</v>
      </c>
      <c r="V3435" s="250">
        <f>'MMA Rev-Exp Region 11'!T$26</f>
        <v>0</v>
      </c>
      <c r="W3435" s="250">
        <f>'MMA Rev-Exp Region 11'!U$26</f>
        <v>0</v>
      </c>
    </row>
    <row r="3436" spans="5:23" x14ac:dyDescent="0.3">
      <c r="E3436" s="243">
        <f>Jurat!I$1</f>
        <v>0</v>
      </c>
      <c r="F3436" s="244">
        <f>Jurat!D$33</f>
        <v>0</v>
      </c>
      <c r="G3436" s="219" t="s">
        <v>553</v>
      </c>
      <c r="H3436" s="244">
        <v>42551</v>
      </c>
      <c r="I3436" s="219" t="s">
        <v>496</v>
      </c>
      <c r="J3436" s="219" t="s">
        <v>626</v>
      </c>
      <c r="K3436" s="219" t="s">
        <v>558</v>
      </c>
      <c r="L3436" s="219" t="s">
        <v>60</v>
      </c>
      <c r="M3436" s="236">
        <v>3.1</v>
      </c>
      <c r="N3436" s="229" t="s">
        <v>37</v>
      </c>
      <c r="O3436" s="250">
        <f>'MMA Rev-Exp Region 11'!M$28</f>
        <v>0</v>
      </c>
      <c r="P3436" s="250">
        <f>'MMA Rev-Exp Region 11'!N$28</f>
        <v>0</v>
      </c>
      <c r="Q3436" s="250">
        <f>'MMA Rev-Exp Region 11'!O$28</f>
        <v>0</v>
      </c>
      <c r="R3436" s="250">
        <f>'MMA Rev-Exp Region 11'!P$28</f>
        <v>0</v>
      </c>
      <c r="S3436" s="250">
        <f>'MMA Rev-Exp Region 11'!Q$28</f>
        <v>0</v>
      </c>
      <c r="T3436" s="250">
        <f>'MMA Rev-Exp Region 11'!R$28</f>
        <v>0</v>
      </c>
      <c r="U3436" s="250">
        <f>'MMA Rev-Exp Region 11'!S$28</f>
        <v>0</v>
      </c>
      <c r="V3436" s="250">
        <f>'MMA Rev-Exp Region 11'!T$28</f>
        <v>0</v>
      </c>
      <c r="W3436" s="250">
        <f>'MMA Rev-Exp Region 11'!U$28</f>
        <v>0</v>
      </c>
    </row>
    <row r="3437" spans="5:23" x14ac:dyDescent="0.3">
      <c r="E3437" s="243">
        <f>Jurat!I$1</f>
        <v>0</v>
      </c>
      <c r="F3437" s="244">
        <f>Jurat!D$33</f>
        <v>0</v>
      </c>
      <c r="G3437" s="219" t="s">
        <v>553</v>
      </c>
      <c r="H3437" s="244">
        <v>42551</v>
      </c>
      <c r="I3437" s="219" t="s">
        <v>496</v>
      </c>
      <c r="J3437" s="219" t="s">
        <v>626</v>
      </c>
      <c r="K3437" s="219" t="s">
        <v>558</v>
      </c>
      <c r="L3437" s="219" t="s">
        <v>60</v>
      </c>
      <c r="M3437" s="236">
        <v>3.2</v>
      </c>
      <c r="N3437" s="229" t="s">
        <v>38</v>
      </c>
      <c r="O3437" s="250">
        <f>'MMA Rev-Exp Region 11'!M$29</f>
        <v>0</v>
      </c>
      <c r="P3437" s="250">
        <f>'MMA Rev-Exp Region 11'!N$29</f>
        <v>0</v>
      </c>
      <c r="Q3437" s="250">
        <f>'MMA Rev-Exp Region 11'!O$29</f>
        <v>0</v>
      </c>
      <c r="R3437" s="250">
        <f>'MMA Rev-Exp Region 11'!P$29</f>
        <v>0</v>
      </c>
      <c r="S3437" s="250">
        <f>'MMA Rev-Exp Region 11'!Q$29</f>
        <v>0</v>
      </c>
      <c r="T3437" s="250">
        <f>'MMA Rev-Exp Region 11'!R$29</f>
        <v>0</v>
      </c>
      <c r="U3437" s="250">
        <f>'MMA Rev-Exp Region 11'!S$29</f>
        <v>0</v>
      </c>
      <c r="V3437" s="250">
        <f>'MMA Rev-Exp Region 11'!T$29</f>
        <v>0</v>
      </c>
      <c r="W3437" s="250">
        <f>'MMA Rev-Exp Region 11'!U$29</f>
        <v>0</v>
      </c>
    </row>
    <row r="3438" spans="5:23" x14ac:dyDescent="0.3">
      <c r="E3438" s="243">
        <f>Jurat!I$1</f>
        <v>0</v>
      </c>
      <c r="F3438" s="244">
        <f>Jurat!D$33</f>
        <v>0</v>
      </c>
      <c r="G3438" s="219" t="s">
        <v>553</v>
      </c>
      <c r="H3438" s="244">
        <v>42551</v>
      </c>
      <c r="I3438" s="219" t="s">
        <v>496</v>
      </c>
      <c r="J3438" s="219" t="s">
        <v>626</v>
      </c>
      <c r="K3438" s="219" t="s">
        <v>558</v>
      </c>
      <c r="L3438" s="219" t="s">
        <v>60</v>
      </c>
      <c r="M3438" s="236">
        <v>3.3</v>
      </c>
      <c r="N3438" s="229" t="s">
        <v>61</v>
      </c>
      <c r="O3438" s="250">
        <f>'MMA Rev-Exp Region 11'!M$30</f>
        <v>0</v>
      </c>
      <c r="P3438" s="250">
        <f>'MMA Rev-Exp Region 11'!N$30</f>
        <v>0</v>
      </c>
      <c r="Q3438" s="250">
        <f>'MMA Rev-Exp Region 11'!O$30</f>
        <v>0</v>
      </c>
      <c r="R3438" s="250">
        <f>'MMA Rev-Exp Region 11'!P$30</f>
        <v>0</v>
      </c>
      <c r="S3438" s="250">
        <f>'MMA Rev-Exp Region 11'!Q$30</f>
        <v>0</v>
      </c>
      <c r="T3438" s="250">
        <f>'MMA Rev-Exp Region 11'!R$30</f>
        <v>0</v>
      </c>
      <c r="U3438" s="250">
        <f>'MMA Rev-Exp Region 11'!S$30</f>
        <v>0</v>
      </c>
      <c r="V3438" s="250">
        <f>'MMA Rev-Exp Region 11'!T$30</f>
        <v>0</v>
      </c>
      <c r="W3438" s="250">
        <f>'MMA Rev-Exp Region 11'!U$30</f>
        <v>0</v>
      </c>
    </row>
    <row r="3439" spans="5:23" x14ac:dyDescent="0.3">
      <c r="E3439" s="243">
        <f>Jurat!I$1</f>
        <v>0</v>
      </c>
      <c r="F3439" s="244">
        <f>Jurat!D$33</f>
        <v>0</v>
      </c>
      <c r="G3439" s="219" t="s">
        <v>553</v>
      </c>
      <c r="H3439" s="244">
        <v>42551</v>
      </c>
      <c r="I3439" s="219" t="s">
        <v>496</v>
      </c>
      <c r="J3439" s="219" t="s">
        <v>626</v>
      </c>
      <c r="K3439" s="219" t="s">
        <v>558</v>
      </c>
      <c r="L3439" s="219" t="s">
        <v>60</v>
      </c>
      <c r="M3439" s="236" t="s">
        <v>49</v>
      </c>
      <c r="N3439" s="229" t="s">
        <v>168</v>
      </c>
      <c r="O3439" s="250">
        <f>'MMA Rev-Exp Region 11'!M$31</f>
        <v>0</v>
      </c>
      <c r="P3439" s="250">
        <f>'MMA Rev-Exp Region 11'!N$31</f>
        <v>0</v>
      </c>
      <c r="Q3439" s="250">
        <f>'MMA Rev-Exp Region 11'!O$31</f>
        <v>0</v>
      </c>
      <c r="R3439" s="250">
        <f>'MMA Rev-Exp Region 11'!P$31</f>
        <v>0</v>
      </c>
      <c r="S3439" s="250">
        <f>'MMA Rev-Exp Region 11'!Q$31</f>
        <v>0</v>
      </c>
      <c r="T3439" s="250">
        <f>'MMA Rev-Exp Region 11'!R$31</f>
        <v>0</v>
      </c>
      <c r="U3439" s="250">
        <f>'MMA Rev-Exp Region 11'!S$31</f>
        <v>0</v>
      </c>
      <c r="V3439" s="250">
        <f>'MMA Rev-Exp Region 11'!T$31</f>
        <v>0</v>
      </c>
      <c r="W3439" s="250">
        <f>'MMA Rev-Exp Region 11'!U$31</f>
        <v>0</v>
      </c>
    </row>
    <row r="3440" spans="5:23" x14ac:dyDescent="0.3">
      <c r="E3440" s="243">
        <f>Jurat!I$1</f>
        <v>0</v>
      </c>
      <c r="F3440" s="244">
        <f>Jurat!D$33</f>
        <v>0</v>
      </c>
      <c r="G3440" s="219" t="s">
        <v>553</v>
      </c>
      <c r="H3440" s="244">
        <v>42551</v>
      </c>
      <c r="I3440" s="219" t="s">
        <v>496</v>
      </c>
      <c r="J3440" s="219" t="s">
        <v>626</v>
      </c>
      <c r="K3440" s="219" t="s">
        <v>558</v>
      </c>
      <c r="L3440" s="219" t="s">
        <v>60</v>
      </c>
      <c r="M3440" s="236" t="s">
        <v>46</v>
      </c>
      <c r="N3440" s="229" t="s">
        <v>59</v>
      </c>
      <c r="O3440" s="250">
        <f>'MMA Rev-Exp Region 11'!M$32</f>
        <v>0</v>
      </c>
      <c r="P3440" s="250">
        <f>'MMA Rev-Exp Region 11'!N$32</f>
        <v>0</v>
      </c>
      <c r="Q3440" s="250">
        <f>'MMA Rev-Exp Region 11'!O$32</f>
        <v>0</v>
      </c>
      <c r="R3440" s="250">
        <f>'MMA Rev-Exp Region 11'!P$32</f>
        <v>0</v>
      </c>
      <c r="S3440" s="250">
        <f>'MMA Rev-Exp Region 11'!Q$32</f>
        <v>0</v>
      </c>
      <c r="T3440" s="250">
        <f>'MMA Rev-Exp Region 11'!R$32</f>
        <v>0</v>
      </c>
      <c r="U3440" s="250">
        <f>'MMA Rev-Exp Region 11'!S$32</f>
        <v>0</v>
      </c>
      <c r="V3440" s="250">
        <f>'MMA Rev-Exp Region 11'!T$32</f>
        <v>0</v>
      </c>
      <c r="W3440" s="250">
        <f>'MMA Rev-Exp Region 11'!U$32</f>
        <v>0</v>
      </c>
    </row>
    <row r="3441" spans="5:23" x14ac:dyDescent="0.3">
      <c r="E3441" s="243">
        <f>Jurat!I$1</f>
        <v>0</v>
      </c>
      <c r="F3441" s="244">
        <f>Jurat!D$33</f>
        <v>0</v>
      </c>
      <c r="G3441" s="219" t="s">
        <v>553</v>
      </c>
      <c r="H3441" s="244">
        <v>42551</v>
      </c>
      <c r="I3441" s="219" t="s">
        <v>496</v>
      </c>
      <c r="J3441" s="219" t="s">
        <v>626</v>
      </c>
      <c r="K3441" s="219" t="s">
        <v>558</v>
      </c>
      <c r="L3441" s="219" t="s">
        <v>60</v>
      </c>
      <c r="M3441" s="236" t="s">
        <v>47</v>
      </c>
      <c r="N3441" s="229" t="s">
        <v>169</v>
      </c>
      <c r="O3441" s="250">
        <f>'MMA Rev-Exp Region 11'!M$33</f>
        <v>0</v>
      </c>
      <c r="P3441" s="250">
        <f>'MMA Rev-Exp Region 11'!N$33</f>
        <v>0</v>
      </c>
      <c r="Q3441" s="250">
        <f>'MMA Rev-Exp Region 11'!O$33</f>
        <v>0</v>
      </c>
      <c r="R3441" s="250">
        <f>'MMA Rev-Exp Region 11'!P$33</f>
        <v>0</v>
      </c>
      <c r="S3441" s="250">
        <f>'MMA Rev-Exp Region 11'!Q$33</f>
        <v>0</v>
      </c>
      <c r="T3441" s="250">
        <f>'MMA Rev-Exp Region 11'!R$33</f>
        <v>0</v>
      </c>
      <c r="U3441" s="250">
        <f>'MMA Rev-Exp Region 11'!S$33</f>
        <v>0</v>
      </c>
      <c r="V3441" s="250">
        <f>'MMA Rev-Exp Region 11'!T$33</f>
        <v>0</v>
      </c>
      <c r="W3441" s="250">
        <f>'MMA Rev-Exp Region 11'!U$33</f>
        <v>0</v>
      </c>
    </row>
    <row r="3442" spans="5:23" x14ac:dyDescent="0.3">
      <c r="E3442" s="243">
        <f>Jurat!I$1</f>
        <v>0</v>
      </c>
      <c r="F3442" s="244">
        <f>Jurat!D$33</f>
        <v>0</v>
      </c>
      <c r="G3442" s="219" t="s">
        <v>553</v>
      </c>
      <c r="H3442" s="244">
        <v>42551</v>
      </c>
      <c r="I3442" s="219" t="s">
        <v>496</v>
      </c>
      <c r="J3442" s="219" t="s">
        <v>626</v>
      </c>
      <c r="K3442" s="219" t="s">
        <v>558</v>
      </c>
      <c r="L3442" s="219" t="s">
        <v>60</v>
      </c>
      <c r="M3442" s="236" t="s">
        <v>48</v>
      </c>
      <c r="N3442" s="229" t="s">
        <v>578</v>
      </c>
      <c r="O3442" s="250">
        <f>'MMA Rev-Exp Region 11'!M$34</f>
        <v>0</v>
      </c>
      <c r="P3442" s="250">
        <f>'MMA Rev-Exp Region 11'!N$34</f>
        <v>0</v>
      </c>
      <c r="Q3442" s="250">
        <f>'MMA Rev-Exp Region 11'!O$34</f>
        <v>0</v>
      </c>
      <c r="R3442" s="250">
        <f>'MMA Rev-Exp Region 11'!P$34</f>
        <v>0</v>
      </c>
      <c r="S3442" s="250">
        <f>'MMA Rev-Exp Region 11'!Q$34</f>
        <v>0</v>
      </c>
      <c r="T3442" s="250">
        <f>'MMA Rev-Exp Region 11'!R$34</f>
        <v>0</v>
      </c>
      <c r="U3442" s="250">
        <f>'MMA Rev-Exp Region 11'!S$34</f>
        <v>0</v>
      </c>
      <c r="V3442" s="250">
        <f>'MMA Rev-Exp Region 11'!T$34</f>
        <v>0</v>
      </c>
      <c r="W3442" s="250">
        <f>'MMA Rev-Exp Region 11'!U$34</f>
        <v>0</v>
      </c>
    </row>
    <row r="3443" spans="5:23" x14ac:dyDescent="0.3">
      <c r="E3443" s="243">
        <f>Jurat!I$1</f>
        <v>0</v>
      </c>
      <c r="F3443" s="244">
        <f>Jurat!D$33</f>
        <v>0</v>
      </c>
      <c r="G3443" s="219" t="s">
        <v>553</v>
      </c>
      <c r="H3443" s="244">
        <v>42551</v>
      </c>
      <c r="I3443" s="219" t="s">
        <v>496</v>
      </c>
      <c r="J3443" s="219" t="s">
        <v>626</v>
      </c>
      <c r="K3443" s="219" t="s">
        <v>558</v>
      </c>
      <c r="L3443" s="219" t="s">
        <v>26</v>
      </c>
      <c r="M3443" s="236">
        <v>4.0999999999999996</v>
      </c>
      <c r="N3443" s="240" t="s">
        <v>26</v>
      </c>
      <c r="O3443" s="250">
        <f>'MMA Rev-Exp Region 11'!M$36</f>
        <v>0</v>
      </c>
      <c r="P3443" s="250">
        <f>'MMA Rev-Exp Region 11'!N$36</f>
        <v>0</v>
      </c>
      <c r="Q3443" s="250">
        <f>'MMA Rev-Exp Region 11'!O$36</f>
        <v>0</v>
      </c>
      <c r="R3443" s="250">
        <f>'MMA Rev-Exp Region 11'!P$36</f>
        <v>0</v>
      </c>
      <c r="S3443" s="250">
        <f>'MMA Rev-Exp Region 11'!Q$36</f>
        <v>0</v>
      </c>
      <c r="T3443" s="250">
        <f>'MMA Rev-Exp Region 11'!R$36</f>
        <v>0</v>
      </c>
      <c r="U3443" s="250">
        <f>'MMA Rev-Exp Region 11'!S$36</f>
        <v>0</v>
      </c>
      <c r="V3443" s="250">
        <f>'MMA Rev-Exp Region 11'!T$36</f>
        <v>0</v>
      </c>
      <c r="W3443" s="250">
        <f>'MMA Rev-Exp Region 11'!U$36</f>
        <v>0</v>
      </c>
    </row>
    <row r="3444" spans="5:23" x14ac:dyDescent="0.3">
      <c r="E3444" s="243">
        <f>Jurat!I$1</f>
        <v>0</v>
      </c>
      <c r="F3444" s="244">
        <f>Jurat!D$33</f>
        <v>0</v>
      </c>
      <c r="G3444" s="219" t="s">
        <v>553</v>
      </c>
      <c r="H3444" s="244">
        <v>42551</v>
      </c>
      <c r="I3444" s="219" t="s">
        <v>496</v>
      </c>
      <c r="J3444" s="219" t="s">
        <v>626</v>
      </c>
      <c r="K3444" s="219" t="s">
        <v>558</v>
      </c>
      <c r="L3444" s="219" t="s">
        <v>26</v>
      </c>
      <c r="M3444" s="236" t="s">
        <v>82</v>
      </c>
      <c r="N3444" s="241" t="s">
        <v>219</v>
      </c>
      <c r="O3444" s="250">
        <f>'MMA Rev-Exp Region 11'!M$37</f>
        <v>0</v>
      </c>
      <c r="P3444" s="250">
        <f>'MMA Rev-Exp Region 11'!N$37</f>
        <v>0</v>
      </c>
      <c r="Q3444" s="250">
        <f>'MMA Rev-Exp Region 11'!O$37</f>
        <v>0</v>
      </c>
      <c r="R3444" s="250">
        <f>'MMA Rev-Exp Region 11'!P$37</f>
        <v>0</v>
      </c>
      <c r="S3444" s="250">
        <f>'MMA Rev-Exp Region 11'!Q$37</f>
        <v>0</v>
      </c>
      <c r="T3444" s="250">
        <f>'MMA Rev-Exp Region 11'!R$37</f>
        <v>0</v>
      </c>
      <c r="U3444" s="250">
        <f>'MMA Rev-Exp Region 11'!S$37</f>
        <v>0</v>
      </c>
      <c r="V3444" s="250">
        <f>'MMA Rev-Exp Region 11'!T$37</f>
        <v>0</v>
      </c>
      <c r="W3444" s="250">
        <f>'MMA Rev-Exp Region 11'!U$37</f>
        <v>0</v>
      </c>
    </row>
    <row r="3445" spans="5:23" x14ac:dyDescent="0.3">
      <c r="E3445" s="243">
        <f>Jurat!I$1</f>
        <v>0</v>
      </c>
      <c r="F3445" s="244">
        <f>Jurat!D$33</f>
        <v>0</v>
      </c>
      <c r="G3445" s="219" t="s">
        <v>553</v>
      </c>
      <c r="H3445" s="244">
        <v>42551</v>
      </c>
      <c r="I3445" s="219" t="s">
        <v>496</v>
      </c>
      <c r="J3445" s="219" t="s">
        <v>626</v>
      </c>
      <c r="K3445" s="219" t="s">
        <v>558</v>
      </c>
      <c r="L3445" s="219" t="s">
        <v>26</v>
      </c>
      <c r="M3445" s="237" t="s">
        <v>83</v>
      </c>
      <c r="N3445" s="242" t="s">
        <v>568</v>
      </c>
      <c r="O3445" s="250">
        <f>'MMA Rev-Exp Region 11'!M$38</f>
        <v>0</v>
      </c>
      <c r="P3445" s="250">
        <f>'MMA Rev-Exp Region 11'!N$38</f>
        <v>0</v>
      </c>
      <c r="Q3445" s="250">
        <f>'MMA Rev-Exp Region 11'!O$38</f>
        <v>0</v>
      </c>
      <c r="R3445" s="250">
        <f>'MMA Rev-Exp Region 11'!P$38</f>
        <v>0</v>
      </c>
      <c r="S3445" s="250">
        <f>'MMA Rev-Exp Region 11'!Q$38</f>
        <v>0</v>
      </c>
      <c r="T3445" s="250">
        <f>'MMA Rev-Exp Region 11'!R$38</f>
        <v>0</v>
      </c>
      <c r="U3445" s="250">
        <f>'MMA Rev-Exp Region 11'!S$38</f>
        <v>0</v>
      </c>
      <c r="V3445" s="250">
        <f>'MMA Rev-Exp Region 11'!T$38</f>
        <v>0</v>
      </c>
      <c r="W3445" s="250">
        <f>'MMA Rev-Exp Region 11'!U$38</f>
        <v>0</v>
      </c>
    </row>
    <row r="3446" spans="5:23" x14ac:dyDescent="0.3">
      <c r="E3446" s="243">
        <f>Jurat!I$1</f>
        <v>0</v>
      </c>
      <c r="F3446" s="244">
        <f>Jurat!D$33</f>
        <v>0</v>
      </c>
      <c r="G3446" s="219" t="s">
        <v>553</v>
      </c>
      <c r="H3446" s="244">
        <v>42551</v>
      </c>
      <c r="I3446" s="219" t="s">
        <v>496</v>
      </c>
      <c r="J3446" s="219" t="s">
        <v>626</v>
      </c>
      <c r="K3446" s="219" t="s">
        <v>558</v>
      </c>
      <c r="L3446" s="219" t="s">
        <v>559</v>
      </c>
      <c r="M3446" s="236">
        <v>5.0999999999999996</v>
      </c>
      <c r="N3446" s="240" t="s">
        <v>41</v>
      </c>
      <c r="O3446" s="250">
        <f>'MMA Rev-Exp Region 11'!M$40</f>
        <v>0</v>
      </c>
      <c r="P3446" s="250">
        <f>'MMA Rev-Exp Region 11'!N$40</f>
        <v>0</v>
      </c>
      <c r="Q3446" s="250">
        <f>'MMA Rev-Exp Region 11'!O$40</f>
        <v>0</v>
      </c>
      <c r="R3446" s="250">
        <f>'MMA Rev-Exp Region 11'!P$40</f>
        <v>0</v>
      </c>
      <c r="S3446" s="250">
        <f>'MMA Rev-Exp Region 11'!Q$40</f>
        <v>0</v>
      </c>
      <c r="T3446" s="250">
        <f>'MMA Rev-Exp Region 11'!R$40</f>
        <v>0</v>
      </c>
      <c r="U3446" s="250">
        <f>'MMA Rev-Exp Region 11'!S$40</f>
        <v>0</v>
      </c>
      <c r="V3446" s="250">
        <f>'MMA Rev-Exp Region 11'!T$40</f>
        <v>0</v>
      </c>
      <c r="W3446" s="250">
        <f>'MMA Rev-Exp Region 11'!U$40</f>
        <v>0</v>
      </c>
    </row>
    <row r="3447" spans="5:23" ht="28.8" x14ac:dyDescent="0.3">
      <c r="E3447" s="243">
        <f>Jurat!I$1</f>
        <v>0</v>
      </c>
      <c r="F3447" s="244">
        <f>Jurat!D$33</f>
        <v>0</v>
      </c>
      <c r="G3447" s="219" t="s">
        <v>553</v>
      </c>
      <c r="H3447" s="244">
        <v>42551</v>
      </c>
      <c r="I3447" s="219" t="s">
        <v>496</v>
      </c>
      <c r="J3447" s="219" t="s">
        <v>626</v>
      </c>
      <c r="K3447" s="219" t="s">
        <v>558</v>
      </c>
      <c r="L3447" s="219" t="s">
        <v>559</v>
      </c>
      <c r="M3447" s="236">
        <v>5.2</v>
      </c>
      <c r="N3447" s="240" t="s">
        <v>367</v>
      </c>
      <c r="O3447" s="250">
        <f>'MMA Rev-Exp Region 11'!M$41</f>
        <v>0</v>
      </c>
      <c r="P3447" s="250">
        <f>'MMA Rev-Exp Region 11'!N$41</f>
        <v>0</v>
      </c>
      <c r="Q3447" s="250">
        <f>'MMA Rev-Exp Region 11'!O$41</f>
        <v>0</v>
      </c>
      <c r="R3447" s="250">
        <f>'MMA Rev-Exp Region 11'!P$41</f>
        <v>0</v>
      </c>
      <c r="S3447" s="250">
        <f>'MMA Rev-Exp Region 11'!Q$41</f>
        <v>0</v>
      </c>
      <c r="T3447" s="250">
        <f>'MMA Rev-Exp Region 11'!R$41</f>
        <v>0</v>
      </c>
      <c r="U3447" s="250">
        <f>'MMA Rev-Exp Region 11'!S$41</f>
        <v>0</v>
      </c>
      <c r="V3447" s="250">
        <f>'MMA Rev-Exp Region 11'!T$41</f>
        <v>0</v>
      </c>
      <c r="W3447" s="250">
        <f>'MMA Rev-Exp Region 11'!U$41</f>
        <v>0</v>
      </c>
    </row>
    <row r="3448" spans="5:23" ht="28.8" x14ac:dyDescent="0.3">
      <c r="E3448" s="243">
        <f>Jurat!I$1</f>
        <v>0</v>
      </c>
      <c r="F3448" s="244">
        <f>Jurat!D$33</f>
        <v>0</v>
      </c>
      <c r="G3448" s="219" t="s">
        <v>553</v>
      </c>
      <c r="H3448" s="244">
        <v>42551</v>
      </c>
      <c r="I3448" s="219" t="s">
        <v>496</v>
      </c>
      <c r="J3448" s="219" t="s">
        <v>626</v>
      </c>
      <c r="K3448" s="219" t="s">
        <v>558</v>
      </c>
      <c r="L3448" s="219" t="s">
        <v>559</v>
      </c>
      <c r="M3448" s="236">
        <v>5.3</v>
      </c>
      <c r="N3448" s="240" t="s">
        <v>368</v>
      </c>
      <c r="O3448" s="250">
        <f>'MMA Rev-Exp Region 11'!M$42</f>
        <v>0</v>
      </c>
      <c r="P3448" s="250">
        <f>'MMA Rev-Exp Region 11'!N$42</f>
        <v>0</v>
      </c>
      <c r="Q3448" s="250">
        <f>'MMA Rev-Exp Region 11'!O$42</f>
        <v>0</v>
      </c>
      <c r="R3448" s="250">
        <f>'MMA Rev-Exp Region 11'!P$42</f>
        <v>0</v>
      </c>
      <c r="S3448" s="250">
        <f>'MMA Rev-Exp Region 11'!Q$42</f>
        <v>0</v>
      </c>
      <c r="T3448" s="250">
        <f>'MMA Rev-Exp Region 11'!R$42</f>
        <v>0</v>
      </c>
      <c r="U3448" s="250">
        <f>'MMA Rev-Exp Region 11'!S$42</f>
        <v>0</v>
      </c>
      <c r="V3448" s="250">
        <f>'MMA Rev-Exp Region 11'!T$42</f>
        <v>0</v>
      </c>
      <c r="W3448" s="250">
        <f>'MMA Rev-Exp Region 11'!U$42</f>
        <v>0</v>
      </c>
    </row>
    <row r="3449" spans="5:23" x14ac:dyDescent="0.3">
      <c r="E3449" s="243">
        <f>Jurat!I$1</f>
        <v>0</v>
      </c>
      <c r="F3449" s="244">
        <f>Jurat!D$33</f>
        <v>0</v>
      </c>
      <c r="G3449" s="219" t="s">
        <v>553</v>
      </c>
      <c r="H3449" s="244">
        <v>42551</v>
      </c>
      <c r="I3449" s="219" t="s">
        <v>496</v>
      </c>
      <c r="J3449" s="219" t="s">
        <v>626</v>
      </c>
      <c r="K3449" s="219" t="s">
        <v>558</v>
      </c>
      <c r="L3449" s="219" t="s">
        <v>559</v>
      </c>
      <c r="M3449" s="236" t="s">
        <v>89</v>
      </c>
      <c r="N3449" s="240" t="s">
        <v>569</v>
      </c>
      <c r="O3449" s="250">
        <f>'MMA Rev-Exp Region 11'!M$43</f>
        <v>0</v>
      </c>
      <c r="P3449" s="250">
        <f>'MMA Rev-Exp Region 11'!N$43</f>
        <v>0</v>
      </c>
      <c r="Q3449" s="250">
        <f>'MMA Rev-Exp Region 11'!O$43</f>
        <v>0</v>
      </c>
      <c r="R3449" s="250">
        <f>'MMA Rev-Exp Region 11'!P$43</f>
        <v>0</v>
      </c>
      <c r="S3449" s="250">
        <f>'MMA Rev-Exp Region 11'!Q$43</f>
        <v>0</v>
      </c>
      <c r="T3449" s="250">
        <f>'MMA Rev-Exp Region 11'!R$43</f>
        <v>0</v>
      </c>
      <c r="U3449" s="250">
        <f>'MMA Rev-Exp Region 11'!S$43</f>
        <v>0</v>
      </c>
      <c r="V3449" s="250">
        <f>'MMA Rev-Exp Region 11'!T$43</f>
        <v>0</v>
      </c>
      <c r="W3449" s="250">
        <f>'MMA Rev-Exp Region 11'!U$43</f>
        <v>0</v>
      </c>
    </row>
    <row r="3450" spans="5:23" x14ac:dyDescent="0.3">
      <c r="E3450" s="243">
        <f>Jurat!I$1</f>
        <v>0</v>
      </c>
      <c r="F3450" s="244">
        <f>Jurat!D$33</f>
        <v>0</v>
      </c>
      <c r="G3450" s="219" t="s">
        <v>553</v>
      </c>
      <c r="H3450" s="244">
        <v>42551</v>
      </c>
      <c r="I3450" s="219" t="s">
        <v>496</v>
      </c>
      <c r="J3450" s="219" t="s">
        <v>626</v>
      </c>
      <c r="K3450" s="219" t="s">
        <v>558</v>
      </c>
      <c r="L3450" s="219" t="s">
        <v>560</v>
      </c>
      <c r="M3450" s="236">
        <v>6.1</v>
      </c>
      <c r="N3450" s="240" t="s">
        <v>20</v>
      </c>
      <c r="O3450" s="250">
        <f>'MMA Rev-Exp Region 11'!M$45</f>
        <v>0</v>
      </c>
      <c r="P3450" s="250">
        <f>'MMA Rev-Exp Region 11'!N$45</f>
        <v>0</v>
      </c>
      <c r="Q3450" s="250">
        <f>'MMA Rev-Exp Region 11'!O$45</f>
        <v>0</v>
      </c>
      <c r="R3450" s="250">
        <f>'MMA Rev-Exp Region 11'!P$45</f>
        <v>0</v>
      </c>
      <c r="S3450" s="250">
        <f>'MMA Rev-Exp Region 11'!Q$45</f>
        <v>0</v>
      </c>
      <c r="T3450" s="250">
        <f>'MMA Rev-Exp Region 11'!R$45</f>
        <v>0</v>
      </c>
      <c r="U3450" s="250">
        <f>'MMA Rev-Exp Region 11'!S$45</f>
        <v>0</v>
      </c>
      <c r="V3450" s="250">
        <f>'MMA Rev-Exp Region 11'!T$45</f>
        <v>0</v>
      </c>
      <c r="W3450" s="250">
        <f>'MMA Rev-Exp Region 11'!U$45</f>
        <v>0</v>
      </c>
    </row>
    <row r="3451" spans="5:23" x14ac:dyDescent="0.3">
      <c r="E3451" s="243">
        <f>Jurat!I$1</f>
        <v>0</v>
      </c>
      <c r="F3451" s="244">
        <f>Jurat!D$33</f>
        <v>0</v>
      </c>
      <c r="G3451" s="219" t="s">
        <v>553</v>
      </c>
      <c r="H3451" s="244">
        <v>42551</v>
      </c>
      <c r="I3451" s="219" t="s">
        <v>496</v>
      </c>
      <c r="J3451" s="219" t="s">
        <v>626</v>
      </c>
      <c r="K3451" s="219" t="s">
        <v>558</v>
      </c>
      <c r="L3451" s="219" t="s">
        <v>560</v>
      </c>
      <c r="M3451" s="236">
        <v>6.2</v>
      </c>
      <c r="N3451" s="240" t="s">
        <v>21</v>
      </c>
      <c r="O3451" s="250">
        <f>'MMA Rev-Exp Region 11'!M$46</f>
        <v>0</v>
      </c>
      <c r="P3451" s="250">
        <f>'MMA Rev-Exp Region 11'!N$46</f>
        <v>0</v>
      </c>
      <c r="Q3451" s="250">
        <f>'MMA Rev-Exp Region 11'!O$46</f>
        <v>0</v>
      </c>
      <c r="R3451" s="250">
        <f>'MMA Rev-Exp Region 11'!P$46</f>
        <v>0</v>
      </c>
      <c r="S3451" s="250">
        <f>'MMA Rev-Exp Region 11'!Q$46</f>
        <v>0</v>
      </c>
      <c r="T3451" s="250">
        <f>'MMA Rev-Exp Region 11'!R$46</f>
        <v>0</v>
      </c>
      <c r="U3451" s="250">
        <f>'MMA Rev-Exp Region 11'!S$46</f>
        <v>0</v>
      </c>
      <c r="V3451" s="250">
        <f>'MMA Rev-Exp Region 11'!T$46</f>
        <v>0</v>
      </c>
      <c r="W3451" s="250">
        <f>'MMA Rev-Exp Region 11'!U$46</f>
        <v>0</v>
      </c>
    </row>
    <row r="3452" spans="5:23" x14ac:dyDescent="0.3">
      <c r="E3452" s="243">
        <f>Jurat!I$1</f>
        <v>0</v>
      </c>
      <c r="F3452" s="244">
        <f>Jurat!D$33</f>
        <v>0</v>
      </c>
      <c r="G3452" s="219" t="s">
        <v>553</v>
      </c>
      <c r="H3452" s="244">
        <v>42551</v>
      </c>
      <c r="I3452" s="219" t="s">
        <v>496</v>
      </c>
      <c r="J3452" s="219" t="s">
        <v>626</v>
      </c>
      <c r="K3452" s="219" t="s">
        <v>558</v>
      </c>
      <c r="L3452" s="219" t="s">
        <v>560</v>
      </c>
      <c r="M3452" s="236">
        <v>6.3</v>
      </c>
      <c r="N3452" s="240" t="s">
        <v>220</v>
      </c>
      <c r="O3452" s="250">
        <f>'MMA Rev-Exp Region 11'!M$47</f>
        <v>0</v>
      </c>
      <c r="P3452" s="250">
        <f>'MMA Rev-Exp Region 11'!N$47</f>
        <v>0</v>
      </c>
      <c r="Q3452" s="250">
        <f>'MMA Rev-Exp Region 11'!O$47</f>
        <v>0</v>
      </c>
      <c r="R3452" s="250">
        <f>'MMA Rev-Exp Region 11'!P$47</f>
        <v>0</v>
      </c>
      <c r="S3452" s="250">
        <f>'MMA Rev-Exp Region 11'!Q$47</f>
        <v>0</v>
      </c>
      <c r="T3452" s="250">
        <f>'MMA Rev-Exp Region 11'!R$47</f>
        <v>0</v>
      </c>
      <c r="U3452" s="250">
        <f>'MMA Rev-Exp Region 11'!S$47</f>
        <v>0</v>
      </c>
      <c r="V3452" s="250">
        <f>'MMA Rev-Exp Region 11'!T$47</f>
        <v>0</v>
      </c>
      <c r="W3452" s="250">
        <f>'MMA Rev-Exp Region 11'!U$47</f>
        <v>0</v>
      </c>
    </row>
    <row r="3453" spans="5:23" x14ac:dyDescent="0.3">
      <c r="E3453" s="243">
        <f>Jurat!I$1</f>
        <v>0</v>
      </c>
      <c r="F3453" s="244">
        <f>Jurat!D$33</f>
        <v>0</v>
      </c>
      <c r="G3453" s="219" t="s">
        <v>553</v>
      </c>
      <c r="H3453" s="244">
        <v>42551</v>
      </c>
      <c r="I3453" s="219" t="s">
        <v>496</v>
      </c>
      <c r="J3453" s="219" t="s">
        <v>626</v>
      </c>
      <c r="K3453" s="219" t="s">
        <v>558</v>
      </c>
      <c r="L3453" s="219" t="s">
        <v>560</v>
      </c>
      <c r="M3453" s="236" t="s">
        <v>94</v>
      </c>
      <c r="N3453" s="240" t="s">
        <v>570</v>
      </c>
      <c r="O3453" s="250">
        <f>'MMA Rev-Exp Region 11'!M$48</f>
        <v>0</v>
      </c>
      <c r="P3453" s="250">
        <f>'MMA Rev-Exp Region 11'!N$48</f>
        <v>0</v>
      </c>
      <c r="Q3453" s="250">
        <f>'MMA Rev-Exp Region 11'!O$48</f>
        <v>0</v>
      </c>
      <c r="R3453" s="250">
        <f>'MMA Rev-Exp Region 11'!P$48</f>
        <v>0</v>
      </c>
      <c r="S3453" s="250">
        <f>'MMA Rev-Exp Region 11'!Q$48</f>
        <v>0</v>
      </c>
      <c r="T3453" s="250">
        <f>'MMA Rev-Exp Region 11'!R$48</f>
        <v>0</v>
      </c>
      <c r="U3453" s="250">
        <f>'MMA Rev-Exp Region 11'!S$48</f>
        <v>0</v>
      </c>
      <c r="V3453" s="250">
        <f>'MMA Rev-Exp Region 11'!T$48</f>
        <v>0</v>
      </c>
      <c r="W3453" s="250">
        <f>'MMA Rev-Exp Region 11'!U$48</f>
        <v>0</v>
      </c>
    </row>
    <row r="3454" spans="5:23" x14ac:dyDescent="0.3">
      <c r="E3454" s="243">
        <f>Jurat!I$1</f>
        <v>0</v>
      </c>
      <c r="F3454" s="244">
        <f>Jurat!D$33</f>
        <v>0</v>
      </c>
      <c r="G3454" s="219" t="s">
        <v>553</v>
      </c>
      <c r="H3454" s="244">
        <v>42551</v>
      </c>
      <c r="I3454" s="219" t="s">
        <v>496</v>
      </c>
      <c r="J3454" s="219" t="s">
        <v>626</v>
      </c>
      <c r="K3454" s="219" t="s">
        <v>558</v>
      </c>
      <c r="L3454" s="219" t="s">
        <v>561</v>
      </c>
      <c r="M3454" s="236">
        <v>7.1</v>
      </c>
      <c r="N3454" s="240" t="s">
        <v>22</v>
      </c>
      <c r="O3454" s="250">
        <f>'MMA Rev-Exp Region 11'!M$50</f>
        <v>0</v>
      </c>
      <c r="P3454" s="250">
        <f>'MMA Rev-Exp Region 11'!N$50</f>
        <v>0</v>
      </c>
      <c r="Q3454" s="250">
        <f>'MMA Rev-Exp Region 11'!O$50</f>
        <v>0</v>
      </c>
      <c r="R3454" s="250">
        <f>'MMA Rev-Exp Region 11'!P$50</f>
        <v>0</v>
      </c>
      <c r="S3454" s="250">
        <f>'MMA Rev-Exp Region 11'!Q$50</f>
        <v>0</v>
      </c>
      <c r="T3454" s="250">
        <f>'MMA Rev-Exp Region 11'!R$50</f>
        <v>0</v>
      </c>
      <c r="U3454" s="250">
        <f>'MMA Rev-Exp Region 11'!S$50</f>
        <v>0</v>
      </c>
      <c r="V3454" s="250">
        <f>'MMA Rev-Exp Region 11'!T$50</f>
        <v>0</v>
      </c>
      <c r="W3454" s="250">
        <f>'MMA Rev-Exp Region 11'!U$50</f>
        <v>0</v>
      </c>
    </row>
    <row r="3455" spans="5:23" x14ac:dyDescent="0.3">
      <c r="E3455" s="243">
        <f>Jurat!I$1</f>
        <v>0</v>
      </c>
      <c r="F3455" s="244">
        <f>Jurat!D$33</f>
        <v>0</v>
      </c>
      <c r="G3455" s="219" t="s">
        <v>553</v>
      </c>
      <c r="H3455" s="244">
        <v>42551</v>
      </c>
      <c r="I3455" s="219" t="s">
        <v>496</v>
      </c>
      <c r="J3455" s="219" t="s">
        <v>626</v>
      </c>
      <c r="K3455" s="219" t="s">
        <v>558</v>
      </c>
      <c r="L3455" s="219" t="s">
        <v>561</v>
      </c>
      <c r="M3455" s="236">
        <v>7.2</v>
      </c>
      <c r="N3455" s="240" t="s">
        <v>23</v>
      </c>
      <c r="O3455" s="250">
        <f>'MMA Rev-Exp Region 11'!M$51</f>
        <v>0</v>
      </c>
      <c r="P3455" s="250">
        <f>'MMA Rev-Exp Region 11'!N$51</f>
        <v>0</v>
      </c>
      <c r="Q3455" s="250">
        <f>'MMA Rev-Exp Region 11'!O$51</f>
        <v>0</v>
      </c>
      <c r="R3455" s="250">
        <f>'MMA Rev-Exp Region 11'!P$51</f>
        <v>0</v>
      </c>
      <c r="S3455" s="250">
        <f>'MMA Rev-Exp Region 11'!Q$51</f>
        <v>0</v>
      </c>
      <c r="T3455" s="250">
        <f>'MMA Rev-Exp Region 11'!R$51</f>
        <v>0</v>
      </c>
      <c r="U3455" s="250">
        <f>'MMA Rev-Exp Region 11'!S$51</f>
        <v>0</v>
      </c>
      <c r="V3455" s="250">
        <f>'MMA Rev-Exp Region 11'!T$51</f>
        <v>0</v>
      </c>
      <c r="W3455" s="250">
        <f>'MMA Rev-Exp Region 11'!U$51</f>
        <v>0</v>
      </c>
    </row>
    <row r="3456" spans="5:23" x14ac:dyDescent="0.3">
      <c r="E3456" s="243">
        <f>Jurat!I$1</f>
        <v>0</v>
      </c>
      <c r="F3456" s="244">
        <f>Jurat!D$33</f>
        <v>0</v>
      </c>
      <c r="G3456" s="219" t="s">
        <v>553</v>
      </c>
      <c r="H3456" s="244">
        <v>42551</v>
      </c>
      <c r="I3456" s="219" t="s">
        <v>496</v>
      </c>
      <c r="J3456" s="219" t="s">
        <v>626</v>
      </c>
      <c r="K3456" s="219" t="s">
        <v>558</v>
      </c>
      <c r="L3456" s="219" t="s">
        <v>561</v>
      </c>
      <c r="M3456" s="236">
        <v>7.3</v>
      </c>
      <c r="N3456" s="240" t="s">
        <v>171</v>
      </c>
      <c r="O3456" s="250">
        <f>'MMA Rev-Exp Region 11'!M$52</f>
        <v>0</v>
      </c>
      <c r="P3456" s="250">
        <f>'MMA Rev-Exp Region 11'!N$52</f>
        <v>0</v>
      </c>
      <c r="Q3456" s="250">
        <f>'MMA Rev-Exp Region 11'!O$52</f>
        <v>0</v>
      </c>
      <c r="R3456" s="250">
        <f>'MMA Rev-Exp Region 11'!P$52</f>
        <v>0</v>
      </c>
      <c r="S3456" s="250">
        <f>'MMA Rev-Exp Region 11'!Q$52</f>
        <v>0</v>
      </c>
      <c r="T3456" s="250">
        <f>'MMA Rev-Exp Region 11'!R$52</f>
        <v>0</v>
      </c>
      <c r="U3456" s="250">
        <f>'MMA Rev-Exp Region 11'!S$52</f>
        <v>0</v>
      </c>
      <c r="V3456" s="250">
        <f>'MMA Rev-Exp Region 11'!T$52</f>
        <v>0</v>
      </c>
      <c r="W3456" s="250">
        <f>'MMA Rev-Exp Region 11'!U$52</f>
        <v>0</v>
      </c>
    </row>
    <row r="3457" spans="5:23" x14ac:dyDescent="0.3">
      <c r="E3457" s="243">
        <f>Jurat!I$1</f>
        <v>0</v>
      </c>
      <c r="F3457" s="244">
        <f>Jurat!D$33</f>
        <v>0</v>
      </c>
      <c r="G3457" s="219" t="s">
        <v>553</v>
      </c>
      <c r="H3457" s="244">
        <v>42551</v>
      </c>
      <c r="I3457" s="219" t="s">
        <v>496</v>
      </c>
      <c r="J3457" s="219" t="s">
        <v>626</v>
      </c>
      <c r="K3457" s="219" t="s">
        <v>558</v>
      </c>
      <c r="L3457" s="219" t="s">
        <v>561</v>
      </c>
      <c r="M3457" s="236" t="s">
        <v>98</v>
      </c>
      <c r="N3457" s="240" t="s">
        <v>571</v>
      </c>
      <c r="O3457" s="250">
        <f>'MMA Rev-Exp Region 11'!M$53</f>
        <v>0</v>
      </c>
      <c r="P3457" s="250">
        <f>'MMA Rev-Exp Region 11'!N$53</f>
        <v>0</v>
      </c>
      <c r="Q3457" s="250">
        <f>'MMA Rev-Exp Region 11'!O$53</f>
        <v>0</v>
      </c>
      <c r="R3457" s="250">
        <f>'MMA Rev-Exp Region 11'!P$53</f>
        <v>0</v>
      </c>
      <c r="S3457" s="250">
        <f>'MMA Rev-Exp Region 11'!Q$53</f>
        <v>0</v>
      </c>
      <c r="T3457" s="250">
        <f>'MMA Rev-Exp Region 11'!R$53</f>
        <v>0</v>
      </c>
      <c r="U3457" s="250">
        <f>'MMA Rev-Exp Region 11'!S$53</f>
        <v>0</v>
      </c>
      <c r="V3457" s="250">
        <f>'MMA Rev-Exp Region 11'!T$53</f>
        <v>0</v>
      </c>
      <c r="W3457" s="250">
        <f>'MMA Rev-Exp Region 11'!U$53</f>
        <v>0</v>
      </c>
    </row>
    <row r="3458" spans="5:23" x14ac:dyDescent="0.3">
      <c r="E3458" s="243">
        <f>Jurat!I$1</f>
        <v>0</v>
      </c>
      <c r="F3458" s="244">
        <f>Jurat!D$33</f>
        <v>0</v>
      </c>
      <c r="G3458" s="219" t="s">
        <v>553</v>
      </c>
      <c r="H3458" s="244">
        <v>42551</v>
      </c>
      <c r="I3458" s="219" t="s">
        <v>496</v>
      </c>
      <c r="J3458" s="219" t="s">
        <v>626</v>
      </c>
      <c r="K3458" s="219" t="s">
        <v>558</v>
      </c>
      <c r="L3458" s="219" t="s">
        <v>562</v>
      </c>
      <c r="M3458" s="236">
        <v>8.1</v>
      </c>
      <c r="N3458" s="229" t="s">
        <v>24</v>
      </c>
      <c r="O3458" s="250">
        <f>'MMA Rev-Exp Region 11'!M$55</f>
        <v>0</v>
      </c>
      <c r="P3458" s="250">
        <f>'MMA Rev-Exp Region 11'!N$55</f>
        <v>0</v>
      </c>
      <c r="Q3458" s="250">
        <f>'MMA Rev-Exp Region 11'!O$55</f>
        <v>0</v>
      </c>
      <c r="R3458" s="250">
        <f>'MMA Rev-Exp Region 11'!P$55</f>
        <v>0</v>
      </c>
      <c r="S3458" s="250">
        <f>'MMA Rev-Exp Region 11'!Q$55</f>
        <v>0</v>
      </c>
      <c r="T3458" s="250">
        <f>'MMA Rev-Exp Region 11'!R$55</f>
        <v>0</v>
      </c>
      <c r="U3458" s="250">
        <f>'MMA Rev-Exp Region 11'!S$55</f>
        <v>0</v>
      </c>
      <c r="V3458" s="250">
        <f>'MMA Rev-Exp Region 11'!T$55</f>
        <v>0</v>
      </c>
      <c r="W3458" s="250">
        <f>'MMA Rev-Exp Region 11'!U$55</f>
        <v>0</v>
      </c>
    </row>
    <row r="3459" spans="5:23" x14ac:dyDescent="0.3">
      <c r="E3459" s="243">
        <f>Jurat!I$1</f>
        <v>0</v>
      </c>
      <c r="F3459" s="244">
        <f>Jurat!D$33</f>
        <v>0</v>
      </c>
      <c r="G3459" s="219" t="s">
        <v>553</v>
      </c>
      <c r="H3459" s="244">
        <v>42551</v>
      </c>
      <c r="I3459" s="219" t="s">
        <v>496</v>
      </c>
      <c r="J3459" s="219" t="s">
        <v>626</v>
      </c>
      <c r="K3459" s="219" t="s">
        <v>558</v>
      </c>
      <c r="L3459" s="219" t="s">
        <v>562</v>
      </c>
      <c r="M3459" s="236" t="s">
        <v>124</v>
      </c>
      <c r="N3459" s="229" t="s">
        <v>557</v>
      </c>
      <c r="O3459" s="250">
        <f>'MMA Rev-Exp Region 11'!M$56</f>
        <v>0</v>
      </c>
      <c r="P3459" s="250">
        <f>'MMA Rev-Exp Region 11'!N$56</f>
        <v>0</v>
      </c>
      <c r="Q3459" s="250">
        <f>'MMA Rev-Exp Region 11'!O$56</f>
        <v>0</v>
      </c>
      <c r="R3459" s="250">
        <f>'MMA Rev-Exp Region 11'!P$56</f>
        <v>0</v>
      </c>
      <c r="S3459" s="250">
        <f>'MMA Rev-Exp Region 11'!Q$56</f>
        <v>0</v>
      </c>
      <c r="T3459" s="250">
        <f>'MMA Rev-Exp Region 11'!R$56</f>
        <v>0</v>
      </c>
      <c r="U3459" s="250">
        <f>'MMA Rev-Exp Region 11'!S$56</f>
        <v>0</v>
      </c>
      <c r="V3459" s="250">
        <f>'MMA Rev-Exp Region 11'!T$56</f>
        <v>0</v>
      </c>
      <c r="W3459" s="250">
        <f>'MMA Rev-Exp Region 11'!U$56</f>
        <v>0</v>
      </c>
    </row>
    <row r="3460" spans="5:23" x14ac:dyDescent="0.3">
      <c r="E3460" s="243">
        <f>Jurat!I$1</f>
        <v>0</v>
      </c>
      <c r="F3460" s="244">
        <f>Jurat!D$33</f>
        <v>0</v>
      </c>
      <c r="G3460" s="219" t="s">
        <v>553</v>
      </c>
      <c r="H3460" s="244">
        <v>42551</v>
      </c>
      <c r="I3460" s="219" t="s">
        <v>496</v>
      </c>
      <c r="J3460" s="219" t="s">
        <v>626</v>
      </c>
      <c r="K3460" s="219" t="s">
        <v>558</v>
      </c>
      <c r="L3460" s="219" t="s">
        <v>562</v>
      </c>
      <c r="M3460" s="236" t="s">
        <v>126</v>
      </c>
      <c r="N3460" s="229" t="s">
        <v>173</v>
      </c>
      <c r="O3460" s="250">
        <f>'MMA Rev-Exp Region 11'!M$57</f>
        <v>0</v>
      </c>
      <c r="P3460" s="250">
        <f>'MMA Rev-Exp Region 11'!N$57</f>
        <v>0</v>
      </c>
      <c r="Q3460" s="250">
        <f>'MMA Rev-Exp Region 11'!O$57</f>
        <v>0</v>
      </c>
      <c r="R3460" s="250">
        <f>'MMA Rev-Exp Region 11'!P$57</f>
        <v>0</v>
      </c>
      <c r="S3460" s="250">
        <f>'MMA Rev-Exp Region 11'!Q$57</f>
        <v>0</v>
      </c>
      <c r="T3460" s="250">
        <f>'MMA Rev-Exp Region 11'!R$57</f>
        <v>0</v>
      </c>
      <c r="U3460" s="250">
        <f>'MMA Rev-Exp Region 11'!S$57</f>
        <v>0</v>
      </c>
      <c r="V3460" s="250">
        <f>'MMA Rev-Exp Region 11'!T$57</f>
        <v>0</v>
      </c>
      <c r="W3460" s="250">
        <f>'MMA Rev-Exp Region 11'!U$57</f>
        <v>0</v>
      </c>
    </row>
    <row r="3461" spans="5:23" x14ac:dyDescent="0.3">
      <c r="E3461" s="243">
        <f>Jurat!I$1</f>
        <v>0</v>
      </c>
      <c r="F3461" s="244">
        <f>Jurat!D$33</f>
        <v>0</v>
      </c>
      <c r="G3461" s="219" t="s">
        <v>553</v>
      </c>
      <c r="H3461" s="244">
        <v>42551</v>
      </c>
      <c r="I3461" s="219" t="s">
        <v>496</v>
      </c>
      <c r="J3461" s="219" t="s">
        <v>626</v>
      </c>
      <c r="K3461" s="219" t="s">
        <v>558</v>
      </c>
      <c r="L3461" s="219" t="s">
        <v>562</v>
      </c>
      <c r="M3461" s="236" t="s">
        <v>127</v>
      </c>
      <c r="N3461" s="229" t="s">
        <v>125</v>
      </c>
      <c r="O3461" s="250">
        <f>'MMA Rev-Exp Region 11'!M$58</f>
        <v>0</v>
      </c>
      <c r="P3461" s="250">
        <f>'MMA Rev-Exp Region 11'!N$58</f>
        <v>0</v>
      </c>
      <c r="Q3461" s="250">
        <f>'MMA Rev-Exp Region 11'!O$58</f>
        <v>0</v>
      </c>
      <c r="R3461" s="250">
        <f>'MMA Rev-Exp Region 11'!P$58</f>
        <v>0</v>
      </c>
      <c r="S3461" s="250">
        <f>'MMA Rev-Exp Region 11'!Q$58</f>
        <v>0</v>
      </c>
      <c r="T3461" s="250">
        <f>'MMA Rev-Exp Region 11'!R$58</f>
        <v>0</v>
      </c>
      <c r="U3461" s="250">
        <f>'MMA Rev-Exp Region 11'!S$58</f>
        <v>0</v>
      </c>
      <c r="V3461" s="250">
        <f>'MMA Rev-Exp Region 11'!T$58</f>
        <v>0</v>
      </c>
      <c r="W3461" s="250">
        <f>'MMA Rev-Exp Region 11'!U$58</f>
        <v>0</v>
      </c>
    </row>
    <row r="3462" spans="5:23" x14ac:dyDescent="0.3">
      <c r="E3462" s="243">
        <f>Jurat!I$1</f>
        <v>0</v>
      </c>
      <c r="F3462" s="244">
        <f>Jurat!D$33</f>
        <v>0</v>
      </c>
      <c r="G3462" s="219" t="s">
        <v>553</v>
      </c>
      <c r="H3462" s="244">
        <v>42551</v>
      </c>
      <c r="I3462" s="219" t="s">
        <v>496</v>
      </c>
      <c r="J3462" s="219" t="s">
        <v>626</v>
      </c>
      <c r="K3462" s="219" t="s">
        <v>558</v>
      </c>
      <c r="L3462" s="219" t="s">
        <v>562</v>
      </c>
      <c r="M3462" s="236" t="s">
        <v>128</v>
      </c>
      <c r="N3462" s="240" t="s">
        <v>174</v>
      </c>
      <c r="O3462" s="250">
        <f>'MMA Rev-Exp Region 11'!M$59</f>
        <v>0</v>
      </c>
      <c r="P3462" s="250">
        <f>'MMA Rev-Exp Region 11'!N$59</f>
        <v>0</v>
      </c>
      <c r="Q3462" s="250">
        <f>'MMA Rev-Exp Region 11'!O$59</f>
        <v>0</v>
      </c>
      <c r="R3462" s="250">
        <f>'MMA Rev-Exp Region 11'!P$59</f>
        <v>0</v>
      </c>
      <c r="S3462" s="250">
        <f>'MMA Rev-Exp Region 11'!Q$59</f>
        <v>0</v>
      </c>
      <c r="T3462" s="250">
        <f>'MMA Rev-Exp Region 11'!R$59</f>
        <v>0</v>
      </c>
      <c r="U3462" s="250">
        <f>'MMA Rev-Exp Region 11'!S$59</f>
        <v>0</v>
      </c>
      <c r="V3462" s="250">
        <f>'MMA Rev-Exp Region 11'!T$59</f>
        <v>0</v>
      </c>
      <c r="W3462" s="250">
        <f>'MMA Rev-Exp Region 11'!U$59</f>
        <v>0</v>
      </c>
    </row>
    <row r="3463" spans="5:23" x14ac:dyDescent="0.3">
      <c r="E3463" s="243">
        <f>Jurat!I$1</f>
        <v>0</v>
      </c>
      <c r="F3463" s="244">
        <f>Jurat!D$33</f>
        <v>0</v>
      </c>
      <c r="G3463" s="219" t="s">
        <v>553</v>
      </c>
      <c r="H3463" s="244">
        <v>42551</v>
      </c>
      <c r="I3463" s="219" t="s">
        <v>496</v>
      </c>
      <c r="J3463" s="219" t="s">
        <v>626</v>
      </c>
      <c r="K3463" s="219" t="s">
        <v>558</v>
      </c>
      <c r="L3463" s="219" t="s">
        <v>562</v>
      </c>
      <c r="M3463" s="236" t="s">
        <v>175</v>
      </c>
      <c r="N3463" s="240" t="s">
        <v>25</v>
      </c>
      <c r="O3463" s="250">
        <f>'MMA Rev-Exp Region 11'!M$60</f>
        <v>0</v>
      </c>
      <c r="P3463" s="250">
        <f>'MMA Rev-Exp Region 11'!N$60</f>
        <v>0</v>
      </c>
      <c r="Q3463" s="250">
        <f>'MMA Rev-Exp Region 11'!O$60</f>
        <v>0</v>
      </c>
      <c r="R3463" s="250">
        <f>'MMA Rev-Exp Region 11'!P$60</f>
        <v>0</v>
      </c>
      <c r="S3463" s="250">
        <f>'MMA Rev-Exp Region 11'!Q$60</f>
        <v>0</v>
      </c>
      <c r="T3463" s="250">
        <f>'MMA Rev-Exp Region 11'!R$60</f>
        <v>0</v>
      </c>
      <c r="U3463" s="250">
        <f>'MMA Rev-Exp Region 11'!S$60</f>
        <v>0</v>
      </c>
      <c r="V3463" s="250">
        <f>'MMA Rev-Exp Region 11'!T$60</f>
        <v>0</v>
      </c>
      <c r="W3463" s="250">
        <f>'MMA Rev-Exp Region 11'!U$60</f>
        <v>0</v>
      </c>
    </row>
    <row r="3464" spans="5:23" x14ac:dyDescent="0.3">
      <c r="E3464" s="243">
        <f>Jurat!I$1</f>
        <v>0</v>
      </c>
      <c r="F3464" s="244">
        <f>Jurat!D$33</f>
        <v>0</v>
      </c>
      <c r="G3464" s="219" t="s">
        <v>553</v>
      </c>
      <c r="H3464" s="244">
        <v>42551</v>
      </c>
      <c r="I3464" s="219" t="s">
        <v>496</v>
      </c>
      <c r="J3464" s="219" t="s">
        <v>626</v>
      </c>
      <c r="K3464" s="219" t="s">
        <v>558</v>
      </c>
      <c r="L3464" s="219" t="s">
        <v>562</v>
      </c>
      <c r="M3464" s="236" t="s">
        <v>556</v>
      </c>
      <c r="N3464" s="240" t="s">
        <v>572</v>
      </c>
      <c r="O3464" s="250">
        <f>'MMA Rev-Exp Region 11'!M$61</f>
        <v>0</v>
      </c>
      <c r="P3464" s="250">
        <f>'MMA Rev-Exp Region 11'!N$61</f>
        <v>0</v>
      </c>
      <c r="Q3464" s="250">
        <f>'MMA Rev-Exp Region 11'!O$61</f>
        <v>0</v>
      </c>
      <c r="R3464" s="250">
        <f>'MMA Rev-Exp Region 11'!P$61</f>
        <v>0</v>
      </c>
      <c r="S3464" s="250">
        <f>'MMA Rev-Exp Region 11'!Q$61</f>
        <v>0</v>
      </c>
      <c r="T3464" s="250">
        <f>'MMA Rev-Exp Region 11'!R$61</f>
        <v>0</v>
      </c>
      <c r="U3464" s="250">
        <f>'MMA Rev-Exp Region 11'!S$61</f>
        <v>0</v>
      </c>
      <c r="V3464" s="250">
        <f>'MMA Rev-Exp Region 11'!T$61</f>
        <v>0</v>
      </c>
      <c r="W3464" s="250">
        <f>'MMA Rev-Exp Region 11'!U$61</f>
        <v>0</v>
      </c>
    </row>
    <row r="3465" spans="5:23" ht="28.8" x14ac:dyDescent="0.3">
      <c r="E3465" s="243">
        <f>Jurat!I$1</f>
        <v>0</v>
      </c>
      <c r="F3465" s="244">
        <f>Jurat!D$33</f>
        <v>0</v>
      </c>
      <c r="G3465" s="219" t="s">
        <v>553</v>
      </c>
      <c r="H3465" s="244">
        <v>42551</v>
      </c>
      <c r="I3465" s="219" t="s">
        <v>496</v>
      </c>
      <c r="J3465" s="219" t="s">
        <v>626</v>
      </c>
      <c r="K3465" s="219" t="s">
        <v>558</v>
      </c>
      <c r="L3465" s="219" t="s">
        <v>563</v>
      </c>
      <c r="M3465" s="236">
        <v>9.1</v>
      </c>
      <c r="N3465" s="229" t="s">
        <v>221</v>
      </c>
      <c r="O3465" s="250">
        <f>'MMA Rev-Exp Region 11'!M$63</f>
        <v>0</v>
      </c>
      <c r="P3465" s="250">
        <f>'MMA Rev-Exp Region 11'!N$63</f>
        <v>0</v>
      </c>
      <c r="Q3465" s="250">
        <f>'MMA Rev-Exp Region 11'!O$63</f>
        <v>0</v>
      </c>
      <c r="R3465" s="250">
        <f>'MMA Rev-Exp Region 11'!P$63</f>
        <v>0</v>
      </c>
      <c r="S3465" s="250">
        <f>'MMA Rev-Exp Region 11'!Q$63</f>
        <v>0</v>
      </c>
      <c r="T3465" s="250">
        <f>'MMA Rev-Exp Region 11'!R$63</f>
        <v>0</v>
      </c>
      <c r="U3465" s="250">
        <f>'MMA Rev-Exp Region 11'!S$63</f>
        <v>0</v>
      </c>
      <c r="V3465" s="250">
        <f>'MMA Rev-Exp Region 11'!T$63</f>
        <v>0</v>
      </c>
      <c r="W3465" s="250">
        <f>'MMA Rev-Exp Region 11'!U$63</f>
        <v>0</v>
      </c>
    </row>
    <row r="3466" spans="5:23" x14ac:dyDescent="0.3">
      <c r="E3466" s="243">
        <f>Jurat!I$1</f>
        <v>0</v>
      </c>
      <c r="F3466" s="244">
        <f>Jurat!D$33</f>
        <v>0</v>
      </c>
      <c r="G3466" s="219" t="s">
        <v>553</v>
      </c>
      <c r="H3466" s="244">
        <v>42551</v>
      </c>
      <c r="I3466" s="219" t="s">
        <v>496</v>
      </c>
      <c r="J3466" s="219" t="s">
        <v>626</v>
      </c>
      <c r="K3466" s="219" t="s">
        <v>558</v>
      </c>
      <c r="L3466" s="219" t="s">
        <v>563</v>
      </c>
      <c r="M3466" s="236" t="s">
        <v>118</v>
      </c>
      <c r="N3466" s="229" t="s">
        <v>222</v>
      </c>
      <c r="O3466" s="250">
        <f>'MMA Rev-Exp Region 11'!M$64</f>
        <v>0</v>
      </c>
      <c r="P3466" s="250">
        <f>'MMA Rev-Exp Region 11'!N$64</f>
        <v>0</v>
      </c>
      <c r="Q3466" s="250">
        <f>'MMA Rev-Exp Region 11'!O$64</f>
        <v>0</v>
      </c>
      <c r="R3466" s="250">
        <f>'MMA Rev-Exp Region 11'!P$64</f>
        <v>0</v>
      </c>
      <c r="S3466" s="250">
        <f>'MMA Rev-Exp Region 11'!Q$64</f>
        <v>0</v>
      </c>
      <c r="T3466" s="250">
        <f>'MMA Rev-Exp Region 11'!R$64</f>
        <v>0</v>
      </c>
      <c r="U3466" s="250">
        <f>'MMA Rev-Exp Region 11'!S$64</f>
        <v>0</v>
      </c>
      <c r="V3466" s="250">
        <f>'MMA Rev-Exp Region 11'!T$64</f>
        <v>0</v>
      </c>
      <c r="W3466" s="250">
        <f>'MMA Rev-Exp Region 11'!U$64</f>
        <v>0</v>
      </c>
    </row>
    <row r="3467" spans="5:23" x14ac:dyDescent="0.3">
      <c r="E3467" s="243">
        <f>Jurat!I$1</f>
        <v>0</v>
      </c>
      <c r="F3467" s="244">
        <f>Jurat!D$33</f>
        <v>0</v>
      </c>
      <c r="G3467" s="219" t="s">
        <v>553</v>
      </c>
      <c r="H3467" s="244">
        <v>42551</v>
      </c>
      <c r="I3467" s="219" t="s">
        <v>496</v>
      </c>
      <c r="J3467" s="219" t="s">
        <v>626</v>
      </c>
      <c r="K3467" s="219" t="s">
        <v>558</v>
      </c>
      <c r="L3467" s="219" t="s">
        <v>563</v>
      </c>
      <c r="M3467" s="236" t="s">
        <v>119</v>
      </c>
      <c r="N3467" s="229" t="s">
        <v>223</v>
      </c>
      <c r="O3467" s="250">
        <f>'MMA Rev-Exp Region 11'!M$65</f>
        <v>0</v>
      </c>
      <c r="P3467" s="250">
        <f>'MMA Rev-Exp Region 11'!N$65</f>
        <v>0</v>
      </c>
      <c r="Q3467" s="250">
        <f>'MMA Rev-Exp Region 11'!O$65</f>
        <v>0</v>
      </c>
      <c r="R3467" s="250">
        <f>'MMA Rev-Exp Region 11'!P$65</f>
        <v>0</v>
      </c>
      <c r="S3467" s="250">
        <f>'MMA Rev-Exp Region 11'!Q$65</f>
        <v>0</v>
      </c>
      <c r="T3467" s="250">
        <f>'MMA Rev-Exp Region 11'!R$65</f>
        <v>0</v>
      </c>
      <c r="U3467" s="250">
        <f>'MMA Rev-Exp Region 11'!S$65</f>
        <v>0</v>
      </c>
      <c r="V3467" s="250">
        <f>'MMA Rev-Exp Region 11'!T$65</f>
        <v>0</v>
      </c>
      <c r="W3467" s="250">
        <f>'MMA Rev-Exp Region 11'!U$65</f>
        <v>0</v>
      </c>
    </row>
    <row r="3468" spans="5:23" x14ac:dyDescent="0.3">
      <c r="E3468" s="243">
        <f>Jurat!I$1</f>
        <v>0</v>
      </c>
      <c r="F3468" s="244">
        <f>Jurat!D$33</f>
        <v>0</v>
      </c>
      <c r="G3468" s="219" t="s">
        <v>553</v>
      </c>
      <c r="H3468" s="244">
        <v>42551</v>
      </c>
      <c r="I3468" s="219" t="s">
        <v>496</v>
      </c>
      <c r="J3468" s="219" t="s">
        <v>626</v>
      </c>
      <c r="K3468" s="219" t="s">
        <v>558</v>
      </c>
      <c r="L3468" s="219" t="s">
        <v>563</v>
      </c>
      <c r="M3468" s="236" t="s">
        <v>120</v>
      </c>
      <c r="N3468" s="229" t="s">
        <v>176</v>
      </c>
      <c r="O3468" s="250">
        <f>'MMA Rev-Exp Region 11'!M$66</f>
        <v>0</v>
      </c>
      <c r="P3468" s="250">
        <f>'MMA Rev-Exp Region 11'!N$66</f>
        <v>0</v>
      </c>
      <c r="Q3468" s="250">
        <f>'MMA Rev-Exp Region 11'!O$66</f>
        <v>0</v>
      </c>
      <c r="R3468" s="250">
        <f>'MMA Rev-Exp Region 11'!P$66</f>
        <v>0</v>
      </c>
      <c r="S3468" s="250">
        <f>'MMA Rev-Exp Region 11'!Q$66</f>
        <v>0</v>
      </c>
      <c r="T3468" s="250">
        <f>'MMA Rev-Exp Region 11'!R$66</f>
        <v>0</v>
      </c>
      <c r="U3468" s="250">
        <f>'MMA Rev-Exp Region 11'!S$66</f>
        <v>0</v>
      </c>
      <c r="V3468" s="250">
        <f>'MMA Rev-Exp Region 11'!T$66</f>
        <v>0</v>
      </c>
      <c r="W3468" s="250">
        <f>'MMA Rev-Exp Region 11'!U$66</f>
        <v>0</v>
      </c>
    </row>
    <row r="3469" spans="5:23" x14ac:dyDescent="0.3">
      <c r="E3469" s="243">
        <f>Jurat!I$1</f>
        <v>0</v>
      </c>
      <c r="F3469" s="244">
        <f>Jurat!D$33</f>
        <v>0</v>
      </c>
      <c r="G3469" s="219" t="s">
        <v>553</v>
      </c>
      <c r="H3469" s="244">
        <v>42551</v>
      </c>
      <c r="I3469" s="219" t="s">
        <v>496</v>
      </c>
      <c r="J3469" s="219" t="s">
        <v>626</v>
      </c>
      <c r="K3469" s="219" t="s">
        <v>558</v>
      </c>
      <c r="L3469" s="219" t="s">
        <v>563</v>
      </c>
      <c r="M3469" s="236" t="s">
        <v>121</v>
      </c>
      <c r="N3469" s="229" t="s">
        <v>146</v>
      </c>
      <c r="O3469" s="250">
        <f>'MMA Rev-Exp Region 11'!M$67</f>
        <v>0</v>
      </c>
      <c r="P3469" s="250">
        <f>'MMA Rev-Exp Region 11'!N$67</f>
        <v>0</v>
      </c>
      <c r="Q3469" s="250">
        <f>'MMA Rev-Exp Region 11'!O$67</f>
        <v>0</v>
      </c>
      <c r="R3469" s="250">
        <f>'MMA Rev-Exp Region 11'!P$67</f>
        <v>0</v>
      </c>
      <c r="S3469" s="250">
        <f>'MMA Rev-Exp Region 11'!Q$67</f>
        <v>0</v>
      </c>
      <c r="T3469" s="250">
        <f>'MMA Rev-Exp Region 11'!R$67</f>
        <v>0</v>
      </c>
      <c r="U3469" s="250">
        <f>'MMA Rev-Exp Region 11'!S$67</f>
        <v>0</v>
      </c>
      <c r="V3469" s="250">
        <f>'MMA Rev-Exp Region 11'!T$67</f>
        <v>0</v>
      </c>
      <c r="W3469" s="250">
        <f>'MMA Rev-Exp Region 11'!U$67</f>
        <v>0</v>
      </c>
    </row>
    <row r="3470" spans="5:23" x14ac:dyDescent="0.3">
      <c r="E3470" s="243">
        <f>Jurat!I$1</f>
        <v>0</v>
      </c>
      <c r="F3470" s="244">
        <f>Jurat!D$33</f>
        <v>0</v>
      </c>
      <c r="G3470" s="219" t="s">
        <v>553</v>
      </c>
      <c r="H3470" s="244">
        <v>42551</v>
      </c>
      <c r="I3470" s="219" t="s">
        <v>496</v>
      </c>
      <c r="J3470" s="219" t="s">
        <v>626</v>
      </c>
      <c r="K3470" s="219" t="s">
        <v>558</v>
      </c>
      <c r="L3470" s="219" t="s">
        <v>563</v>
      </c>
      <c r="M3470" s="236" t="s">
        <v>122</v>
      </c>
      <c r="N3470" s="229" t="s">
        <v>178</v>
      </c>
      <c r="O3470" s="250">
        <f>'MMA Rev-Exp Region 11'!M$68</f>
        <v>0</v>
      </c>
      <c r="P3470" s="250">
        <f>'MMA Rev-Exp Region 11'!N$68</f>
        <v>0</v>
      </c>
      <c r="Q3470" s="250">
        <f>'MMA Rev-Exp Region 11'!O$68</f>
        <v>0</v>
      </c>
      <c r="R3470" s="250">
        <f>'MMA Rev-Exp Region 11'!P$68</f>
        <v>0</v>
      </c>
      <c r="S3470" s="250">
        <f>'MMA Rev-Exp Region 11'!Q$68</f>
        <v>0</v>
      </c>
      <c r="T3470" s="250">
        <f>'MMA Rev-Exp Region 11'!R$68</f>
        <v>0</v>
      </c>
      <c r="U3470" s="250">
        <f>'MMA Rev-Exp Region 11'!S$68</f>
        <v>0</v>
      </c>
      <c r="V3470" s="250">
        <f>'MMA Rev-Exp Region 11'!T$68</f>
        <v>0</v>
      </c>
      <c r="W3470" s="250">
        <f>'MMA Rev-Exp Region 11'!U$68</f>
        <v>0</v>
      </c>
    </row>
    <row r="3471" spans="5:23" x14ac:dyDescent="0.3">
      <c r="E3471" s="243">
        <f>Jurat!I$1</f>
        <v>0</v>
      </c>
      <c r="F3471" s="244">
        <f>Jurat!D$33</f>
        <v>0</v>
      </c>
      <c r="G3471" s="219" t="s">
        <v>553</v>
      </c>
      <c r="H3471" s="244">
        <v>42551</v>
      </c>
      <c r="I3471" s="219" t="s">
        <v>496</v>
      </c>
      <c r="J3471" s="219" t="s">
        <v>626</v>
      </c>
      <c r="K3471" s="219" t="s">
        <v>558</v>
      </c>
      <c r="L3471" s="219" t="s">
        <v>563</v>
      </c>
      <c r="M3471" s="236" t="s">
        <v>123</v>
      </c>
      <c r="N3471" s="229" t="s">
        <v>585</v>
      </c>
      <c r="O3471" s="250">
        <f>'MMA Rev-Exp Region 11'!M$69</f>
        <v>0</v>
      </c>
      <c r="P3471" s="250">
        <f>'MMA Rev-Exp Region 11'!N$69</f>
        <v>0</v>
      </c>
      <c r="Q3471" s="250">
        <f>'MMA Rev-Exp Region 11'!O$69</f>
        <v>0</v>
      </c>
      <c r="R3471" s="250">
        <f>'MMA Rev-Exp Region 11'!P$69</f>
        <v>0</v>
      </c>
      <c r="S3471" s="250">
        <f>'MMA Rev-Exp Region 11'!Q$69</f>
        <v>0</v>
      </c>
      <c r="T3471" s="250">
        <f>'MMA Rev-Exp Region 11'!R$69</f>
        <v>0</v>
      </c>
      <c r="U3471" s="250">
        <f>'MMA Rev-Exp Region 11'!S$69</f>
        <v>0</v>
      </c>
      <c r="V3471" s="250">
        <f>'MMA Rev-Exp Region 11'!T$69</f>
        <v>0</v>
      </c>
      <c r="W3471" s="250">
        <f>'MMA Rev-Exp Region 11'!U$69</f>
        <v>0</v>
      </c>
    </row>
    <row r="3472" spans="5:23" x14ac:dyDescent="0.3">
      <c r="E3472" s="243">
        <f>Jurat!I$1</f>
        <v>0</v>
      </c>
      <c r="F3472" s="244">
        <f>Jurat!D$33</f>
        <v>0</v>
      </c>
      <c r="G3472" s="219" t="s">
        <v>553</v>
      </c>
      <c r="H3472" s="244">
        <v>42551</v>
      </c>
      <c r="I3472" s="219" t="s">
        <v>496</v>
      </c>
      <c r="J3472" s="219" t="s">
        <v>626</v>
      </c>
      <c r="K3472" s="219" t="s">
        <v>558</v>
      </c>
      <c r="L3472" s="219" t="s">
        <v>6</v>
      </c>
      <c r="M3472" s="236" t="s">
        <v>129</v>
      </c>
      <c r="N3472" s="229" t="s">
        <v>224</v>
      </c>
      <c r="O3472" s="250">
        <f>'MMA Rev-Exp Region 11'!M$71</f>
        <v>0</v>
      </c>
      <c r="P3472" s="250">
        <f>'MMA Rev-Exp Region 11'!N$71</f>
        <v>0</v>
      </c>
      <c r="Q3472" s="250">
        <f>'MMA Rev-Exp Region 11'!O$71</f>
        <v>0</v>
      </c>
      <c r="R3472" s="250">
        <f>'MMA Rev-Exp Region 11'!P$71</f>
        <v>0</v>
      </c>
      <c r="S3472" s="250">
        <f>'MMA Rev-Exp Region 11'!Q$71</f>
        <v>0</v>
      </c>
      <c r="T3472" s="250">
        <f>'MMA Rev-Exp Region 11'!R$71</f>
        <v>0</v>
      </c>
      <c r="U3472" s="250">
        <f>'MMA Rev-Exp Region 11'!S$71</f>
        <v>0</v>
      </c>
      <c r="V3472" s="250">
        <f>'MMA Rev-Exp Region 11'!T$71</f>
        <v>0</v>
      </c>
      <c r="W3472" s="250">
        <f>'MMA Rev-Exp Region 11'!U$71</f>
        <v>0</v>
      </c>
    </row>
    <row r="3473" spans="5:23" x14ac:dyDescent="0.3">
      <c r="E3473" s="243">
        <f>Jurat!I$1</f>
        <v>0</v>
      </c>
      <c r="F3473" s="244">
        <f>Jurat!D$33</f>
        <v>0</v>
      </c>
      <c r="G3473" s="219" t="s">
        <v>553</v>
      </c>
      <c r="H3473" s="244">
        <v>42551</v>
      </c>
      <c r="I3473" s="219" t="s">
        <v>496</v>
      </c>
      <c r="J3473" s="219" t="s">
        <v>626</v>
      </c>
      <c r="K3473" s="219" t="s">
        <v>558</v>
      </c>
      <c r="L3473" s="219" t="s">
        <v>6</v>
      </c>
      <c r="M3473" s="236" t="s">
        <v>50</v>
      </c>
      <c r="N3473" s="229" t="s">
        <v>179</v>
      </c>
      <c r="O3473" s="250">
        <f>'MMA Rev-Exp Region 11'!M$72</f>
        <v>0</v>
      </c>
      <c r="P3473" s="250">
        <f>'MMA Rev-Exp Region 11'!N$72</f>
        <v>0</v>
      </c>
      <c r="Q3473" s="250">
        <f>'MMA Rev-Exp Region 11'!O$72</f>
        <v>0</v>
      </c>
      <c r="R3473" s="250">
        <f>'MMA Rev-Exp Region 11'!P$72</f>
        <v>0</v>
      </c>
      <c r="S3473" s="250">
        <f>'MMA Rev-Exp Region 11'!Q$72</f>
        <v>0</v>
      </c>
      <c r="T3473" s="250">
        <f>'MMA Rev-Exp Region 11'!R$72</f>
        <v>0</v>
      </c>
      <c r="U3473" s="250">
        <f>'MMA Rev-Exp Region 11'!S$72</f>
        <v>0</v>
      </c>
      <c r="V3473" s="250">
        <f>'MMA Rev-Exp Region 11'!T$72</f>
        <v>0</v>
      </c>
      <c r="W3473" s="250">
        <f>'MMA Rev-Exp Region 11'!U$72</f>
        <v>0</v>
      </c>
    </row>
    <row r="3474" spans="5:23" x14ac:dyDescent="0.3">
      <c r="E3474" s="243">
        <f>Jurat!I$1</f>
        <v>0</v>
      </c>
      <c r="F3474" s="244">
        <f>Jurat!D$33</f>
        <v>0</v>
      </c>
      <c r="G3474" s="219" t="s">
        <v>553</v>
      </c>
      <c r="H3474" s="244">
        <v>42551</v>
      </c>
      <c r="I3474" s="219" t="s">
        <v>496</v>
      </c>
      <c r="J3474" s="219" t="s">
        <v>626</v>
      </c>
      <c r="K3474" s="219" t="s">
        <v>558</v>
      </c>
      <c r="L3474" s="219" t="s">
        <v>6</v>
      </c>
      <c r="M3474" s="236" t="s">
        <v>51</v>
      </c>
      <c r="N3474" s="229" t="s">
        <v>180</v>
      </c>
      <c r="O3474" s="250">
        <f>'MMA Rev-Exp Region 11'!M$73</f>
        <v>0</v>
      </c>
      <c r="P3474" s="250">
        <f>'MMA Rev-Exp Region 11'!N$73</f>
        <v>0</v>
      </c>
      <c r="Q3474" s="250">
        <f>'MMA Rev-Exp Region 11'!O$73</f>
        <v>0</v>
      </c>
      <c r="R3474" s="250">
        <f>'MMA Rev-Exp Region 11'!P$73</f>
        <v>0</v>
      </c>
      <c r="S3474" s="250">
        <f>'MMA Rev-Exp Region 11'!Q$73</f>
        <v>0</v>
      </c>
      <c r="T3474" s="250">
        <f>'MMA Rev-Exp Region 11'!R$73</f>
        <v>0</v>
      </c>
      <c r="U3474" s="250">
        <f>'MMA Rev-Exp Region 11'!S$73</f>
        <v>0</v>
      </c>
      <c r="V3474" s="250">
        <f>'MMA Rev-Exp Region 11'!T$73</f>
        <v>0</v>
      </c>
      <c r="W3474" s="250">
        <f>'MMA Rev-Exp Region 11'!U$73</f>
        <v>0</v>
      </c>
    </row>
    <row r="3475" spans="5:23" x14ac:dyDescent="0.3">
      <c r="E3475" s="243">
        <f>Jurat!I$1</f>
        <v>0</v>
      </c>
      <c r="F3475" s="244">
        <f>Jurat!D$33</f>
        <v>0</v>
      </c>
      <c r="G3475" s="219" t="s">
        <v>553</v>
      </c>
      <c r="H3475" s="244">
        <v>42551</v>
      </c>
      <c r="I3475" s="219" t="s">
        <v>496</v>
      </c>
      <c r="J3475" s="219" t="s">
        <v>626</v>
      </c>
      <c r="K3475" s="219" t="s">
        <v>558</v>
      </c>
      <c r="L3475" s="219" t="s">
        <v>6</v>
      </c>
      <c r="M3475" s="236" t="s">
        <v>181</v>
      </c>
      <c r="N3475" s="229" t="s">
        <v>577</v>
      </c>
      <c r="O3475" s="250">
        <f>'MMA Rev-Exp Region 11'!M$74</f>
        <v>0</v>
      </c>
      <c r="P3475" s="250">
        <f>'MMA Rev-Exp Region 11'!N$74</f>
        <v>0</v>
      </c>
      <c r="Q3475" s="250">
        <f>'MMA Rev-Exp Region 11'!O$74</f>
        <v>0</v>
      </c>
      <c r="R3475" s="250">
        <f>'MMA Rev-Exp Region 11'!P$74</f>
        <v>0</v>
      </c>
      <c r="S3475" s="250">
        <f>'MMA Rev-Exp Region 11'!Q$74</f>
        <v>0</v>
      </c>
      <c r="T3475" s="250">
        <f>'MMA Rev-Exp Region 11'!R$74</f>
        <v>0</v>
      </c>
      <c r="U3475" s="250">
        <f>'MMA Rev-Exp Region 11'!S$74</f>
        <v>0</v>
      </c>
      <c r="V3475" s="250">
        <f>'MMA Rev-Exp Region 11'!T$74</f>
        <v>0</v>
      </c>
      <c r="W3475" s="250">
        <f>'MMA Rev-Exp Region 11'!U$74</f>
        <v>0</v>
      </c>
    </row>
    <row r="3476" spans="5:23" x14ac:dyDescent="0.3">
      <c r="E3476" s="243">
        <f>Jurat!I$1</f>
        <v>0</v>
      </c>
      <c r="F3476" s="244">
        <f>Jurat!D$33</f>
        <v>0</v>
      </c>
      <c r="G3476" s="219" t="s">
        <v>553</v>
      </c>
      <c r="H3476" s="244">
        <v>42551</v>
      </c>
      <c r="I3476" s="219" t="s">
        <v>496</v>
      </c>
      <c r="J3476" s="219" t="s">
        <v>626</v>
      </c>
      <c r="K3476" s="219" t="s">
        <v>558</v>
      </c>
      <c r="L3476" s="219" t="s">
        <v>547</v>
      </c>
      <c r="M3476" s="237" t="s">
        <v>132</v>
      </c>
      <c r="N3476" s="228" t="s">
        <v>36</v>
      </c>
      <c r="O3476" s="250">
        <f>'MMA Rev-Exp Region 11'!M$80</f>
        <v>0</v>
      </c>
      <c r="P3476" s="250">
        <f>'MMA Rev-Exp Region 11'!N$80</f>
        <v>0</v>
      </c>
      <c r="Q3476" s="250">
        <f>'MMA Rev-Exp Region 11'!O$80</f>
        <v>0</v>
      </c>
      <c r="R3476" s="250">
        <f>'MMA Rev-Exp Region 11'!P$80</f>
        <v>0</v>
      </c>
      <c r="S3476" s="250">
        <f>'MMA Rev-Exp Region 11'!Q$80</f>
        <v>0</v>
      </c>
      <c r="T3476" s="250">
        <f>'MMA Rev-Exp Region 11'!R$80</f>
        <v>0</v>
      </c>
      <c r="U3476" s="250">
        <f>'MMA Rev-Exp Region 11'!S$80</f>
        <v>0</v>
      </c>
      <c r="V3476" s="250">
        <f>'MMA Rev-Exp Region 11'!T$80</f>
        <v>0</v>
      </c>
      <c r="W3476" s="250">
        <f>'MMA Rev-Exp Region 11'!U$80</f>
        <v>0</v>
      </c>
    </row>
    <row r="3477" spans="5:23" x14ac:dyDescent="0.3">
      <c r="E3477" s="243">
        <f>Jurat!I$1</f>
        <v>0</v>
      </c>
      <c r="F3477" s="244">
        <f>Jurat!D$33</f>
        <v>0</v>
      </c>
      <c r="G3477" s="219" t="s">
        <v>553</v>
      </c>
      <c r="H3477" s="244">
        <v>42551</v>
      </c>
      <c r="I3477" s="219" t="s">
        <v>496</v>
      </c>
      <c r="J3477" s="219" t="s">
        <v>626</v>
      </c>
      <c r="K3477" s="219" t="s">
        <v>558</v>
      </c>
      <c r="L3477" s="219" t="s">
        <v>547</v>
      </c>
      <c r="M3477" s="237" t="s">
        <v>182</v>
      </c>
      <c r="N3477" s="228" t="s">
        <v>148</v>
      </c>
      <c r="O3477" s="250">
        <f>'MMA Rev-Exp Region 11'!M$81</f>
        <v>0</v>
      </c>
      <c r="P3477" s="250">
        <f>'MMA Rev-Exp Region 11'!N$81</f>
        <v>0</v>
      </c>
      <c r="Q3477" s="250">
        <f>'MMA Rev-Exp Region 11'!O$81</f>
        <v>0</v>
      </c>
      <c r="R3477" s="250">
        <f>'MMA Rev-Exp Region 11'!P$81</f>
        <v>0</v>
      </c>
      <c r="S3477" s="250">
        <f>'MMA Rev-Exp Region 11'!Q$81</f>
        <v>0</v>
      </c>
      <c r="T3477" s="250">
        <f>'MMA Rev-Exp Region 11'!R$81</f>
        <v>0</v>
      </c>
      <c r="U3477" s="250">
        <f>'MMA Rev-Exp Region 11'!S$81</f>
        <v>0</v>
      </c>
      <c r="V3477" s="250">
        <f>'MMA Rev-Exp Region 11'!T$81</f>
        <v>0</v>
      </c>
      <c r="W3477" s="250">
        <f>'MMA Rev-Exp Region 11'!U$81</f>
        <v>0</v>
      </c>
    </row>
    <row r="3478" spans="5:23" x14ac:dyDescent="0.3">
      <c r="E3478" s="243">
        <f>Jurat!I$1</f>
        <v>0</v>
      </c>
      <c r="F3478" s="244">
        <f>Jurat!D$33</f>
        <v>0</v>
      </c>
      <c r="G3478" s="219" t="s">
        <v>553</v>
      </c>
      <c r="H3478" s="244">
        <v>42551</v>
      </c>
      <c r="I3478" s="219" t="s">
        <v>496</v>
      </c>
      <c r="J3478" s="219" t="s">
        <v>626</v>
      </c>
      <c r="K3478" s="219" t="s">
        <v>558</v>
      </c>
      <c r="L3478" s="219" t="s">
        <v>547</v>
      </c>
      <c r="M3478" s="237" t="s">
        <v>184</v>
      </c>
      <c r="N3478" s="228" t="s">
        <v>44</v>
      </c>
      <c r="O3478" s="250">
        <f>'MMA Rev-Exp Region 11'!M$83</f>
        <v>0</v>
      </c>
      <c r="P3478" s="250">
        <f>'MMA Rev-Exp Region 11'!N$83</f>
        <v>0</v>
      </c>
      <c r="Q3478" s="250">
        <f>'MMA Rev-Exp Region 11'!O$83</f>
        <v>0</v>
      </c>
      <c r="R3478" s="250">
        <f>'MMA Rev-Exp Region 11'!P$83</f>
        <v>0</v>
      </c>
      <c r="S3478" s="250">
        <f>'MMA Rev-Exp Region 11'!Q$83</f>
        <v>0</v>
      </c>
      <c r="T3478" s="250">
        <f>'MMA Rev-Exp Region 11'!R$83</f>
        <v>0</v>
      </c>
      <c r="U3478" s="250">
        <f>'MMA Rev-Exp Region 11'!S$83</f>
        <v>0</v>
      </c>
      <c r="V3478" s="250">
        <f>'MMA Rev-Exp Region 11'!T$83</f>
        <v>0</v>
      </c>
      <c r="W3478" s="250">
        <f>'MMA Rev-Exp Region 11'!U$83</f>
        <v>0</v>
      </c>
    </row>
    <row r="3479" spans="5:23" x14ac:dyDescent="0.3">
      <c r="E3479" s="243">
        <f>Jurat!I$1</f>
        <v>0</v>
      </c>
      <c r="F3479" s="244">
        <f>Jurat!D$33</f>
        <v>0</v>
      </c>
      <c r="G3479" s="219" t="s">
        <v>553</v>
      </c>
      <c r="H3479" s="244">
        <v>42551</v>
      </c>
      <c r="I3479" s="219" t="s">
        <v>496</v>
      </c>
      <c r="J3479" s="219" t="s">
        <v>626</v>
      </c>
      <c r="K3479" s="219" t="s">
        <v>558</v>
      </c>
      <c r="L3479" s="219" t="s">
        <v>547</v>
      </c>
      <c r="M3479" s="237" t="s">
        <v>185</v>
      </c>
      <c r="N3479" s="228" t="s">
        <v>427</v>
      </c>
      <c r="O3479" s="250">
        <f>'MMA Rev-Exp Region 11'!M$84</f>
        <v>0</v>
      </c>
      <c r="P3479" s="250">
        <f>'MMA Rev-Exp Region 11'!N$84</f>
        <v>0</v>
      </c>
      <c r="Q3479" s="250">
        <f>'MMA Rev-Exp Region 11'!O$84</f>
        <v>0</v>
      </c>
      <c r="R3479" s="250">
        <f>'MMA Rev-Exp Region 11'!P$84</f>
        <v>0</v>
      </c>
      <c r="S3479" s="250">
        <f>'MMA Rev-Exp Region 11'!Q$84</f>
        <v>0</v>
      </c>
      <c r="T3479" s="250">
        <f>'MMA Rev-Exp Region 11'!R$84</f>
        <v>0</v>
      </c>
      <c r="U3479" s="250">
        <f>'MMA Rev-Exp Region 11'!S$84</f>
        <v>0</v>
      </c>
      <c r="V3479" s="250">
        <f>'MMA Rev-Exp Region 11'!T$84</f>
        <v>0</v>
      </c>
      <c r="W3479" s="250">
        <f>'MMA Rev-Exp Region 11'!U$84</f>
        <v>0</v>
      </c>
    </row>
    <row r="3480" spans="5:23" x14ac:dyDescent="0.3">
      <c r="E3480" s="243">
        <f>Jurat!I$1</f>
        <v>0</v>
      </c>
      <c r="F3480" s="244">
        <f>Jurat!D$33</f>
        <v>0</v>
      </c>
      <c r="G3480" s="219" t="s">
        <v>553</v>
      </c>
      <c r="H3480" s="244">
        <v>42551</v>
      </c>
      <c r="I3480" s="219" t="s">
        <v>496</v>
      </c>
      <c r="J3480" s="219" t="s">
        <v>626</v>
      </c>
      <c r="K3480" s="219" t="s">
        <v>564</v>
      </c>
      <c r="L3480" s="219" t="s">
        <v>549</v>
      </c>
      <c r="M3480" s="236" t="s">
        <v>133</v>
      </c>
      <c r="N3480" s="228" t="s">
        <v>30</v>
      </c>
      <c r="O3480" s="250">
        <f>'MMA Rev-Exp Region 11'!M$89</f>
        <v>0</v>
      </c>
      <c r="P3480" s="250">
        <v>0</v>
      </c>
      <c r="Q3480" s="250">
        <v>0</v>
      </c>
      <c r="R3480" s="250">
        <v>0</v>
      </c>
      <c r="S3480" s="250">
        <v>0</v>
      </c>
      <c r="T3480" s="250">
        <v>0</v>
      </c>
      <c r="U3480" s="250">
        <v>0</v>
      </c>
      <c r="V3480" s="250">
        <v>0</v>
      </c>
      <c r="W3480" s="250">
        <v>0</v>
      </c>
    </row>
    <row r="3481" spans="5:23" x14ac:dyDescent="0.3">
      <c r="E3481" s="243">
        <f>Jurat!I$1</f>
        <v>0</v>
      </c>
      <c r="F3481" s="244">
        <f>Jurat!D$33</f>
        <v>0</v>
      </c>
      <c r="G3481" s="219" t="s">
        <v>553</v>
      </c>
      <c r="H3481" s="244">
        <v>42551</v>
      </c>
      <c r="I3481" s="219" t="s">
        <v>496</v>
      </c>
      <c r="J3481" s="219" t="s">
        <v>626</v>
      </c>
      <c r="K3481" s="219" t="s">
        <v>564</v>
      </c>
      <c r="L3481" s="219" t="s">
        <v>549</v>
      </c>
      <c r="M3481" s="236" t="s">
        <v>134</v>
      </c>
      <c r="N3481" s="231" t="s">
        <v>109</v>
      </c>
      <c r="O3481" s="250">
        <f>'MMA Rev-Exp Region 11'!M$90</f>
        <v>0</v>
      </c>
      <c r="P3481" s="250">
        <v>0</v>
      </c>
      <c r="Q3481" s="250">
        <v>0</v>
      </c>
      <c r="R3481" s="250">
        <v>0</v>
      </c>
      <c r="S3481" s="250">
        <v>0</v>
      </c>
      <c r="T3481" s="250">
        <v>0</v>
      </c>
      <c r="U3481" s="250">
        <v>0</v>
      </c>
      <c r="V3481" s="250">
        <v>0</v>
      </c>
      <c r="W3481" s="250">
        <v>0</v>
      </c>
    </row>
    <row r="3482" spans="5:23" x14ac:dyDescent="0.3">
      <c r="E3482" s="243">
        <f>Jurat!I$1</f>
        <v>0</v>
      </c>
      <c r="F3482" s="244">
        <f>Jurat!D$33</f>
        <v>0</v>
      </c>
      <c r="G3482" s="219" t="s">
        <v>553</v>
      </c>
      <c r="H3482" s="244">
        <v>42551</v>
      </c>
      <c r="I3482" s="219" t="s">
        <v>496</v>
      </c>
      <c r="J3482" s="219" t="s">
        <v>626</v>
      </c>
      <c r="K3482" s="219" t="s">
        <v>564</v>
      </c>
      <c r="L3482" s="219" t="s">
        <v>549</v>
      </c>
      <c r="M3482" s="236" t="s">
        <v>135</v>
      </c>
      <c r="N3482" s="228" t="s">
        <v>110</v>
      </c>
      <c r="O3482" s="250">
        <f>'MMA Rev-Exp Region 11'!M$91</f>
        <v>0</v>
      </c>
      <c r="P3482" s="250">
        <v>0</v>
      </c>
      <c r="Q3482" s="250">
        <v>0</v>
      </c>
      <c r="R3482" s="250">
        <v>0</v>
      </c>
      <c r="S3482" s="250">
        <v>0</v>
      </c>
      <c r="T3482" s="250">
        <v>0</v>
      </c>
      <c r="U3482" s="250">
        <v>0</v>
      </c>
      <c r="V3482" s="250">
        <v>0</v>
      </c>
      <c r="W3482" s="250">
        <v>0</v>
      </c>
    </row>
    <row r="3483" spans="5:23" x14ac:dyDescent="0.3">
      <c r="E3483" s="243">
        <f>Jurat!I$1</f>
        <v>0</v>
      </c>
      <c r="F3483" s="244">
        <f>Jurat!D$33</f>
        <v>0</v>
      </c>
      <c r="G3483" s="219" t="s">
        <v>553</v>
      </c>
      <c r="H3483" s="244">
        <v>42551</v>
      </c>
      <c r="I3483" s="219" t="s">
        <v>496</v>
      </c>
      <c r="J3483" s="219" t="s">
        <v>626</v>
      </c>
      <c r="K3483" s="219" t="s">
        <v>564</v>
      </c>
      <c r="L3483" s="219" t="s">
        <v>549</v>
      </c>
      <c r="M3483" s="239" t="s">
        <v>136</v>
      </c>
      <c r="N3483" s="228" t="s">
        <v>111</v>
      </c>
      <c r="O3483" s="250">
        <f>'MMA Rev-Exp Region 11'!M$92</f>
        <v>0</v>
      </c>
      <c r="P3483" s="250">
        <v>0</v>
      </c>
      <c r="Q3483" s="250">
        <v>0</v>
      </c>
      <c r="R3483" s="250">
        <v>0</v>
      </c>
      <c r="S3483" s="250">
        <v>0</v>
      </c>
      <c r="T3483" s="250">
        <v>0</v>
      </c>
      <c r="U3483" s="250">
        <v>0</v>
      </c>
      <c r="V3483" s="250">
        <v>0</v>
      </c>
      <c r="W3483" s="250">
        <v>0</v>
      </c>
    </row>
    <row r="3484" spans="5:23" x14ac:dyDescent="0.3">
      <c r="E3484" s="243">
        <f>Jurat!I$1</f>
        <v>0</v>
      </c>
      <c r="F3484" s="244">
        <f>Jurat!D$33</f>
        <v>0</v>
      </c>
      <c r="G3484" s="219" t="s">
        <v>553</v>
      </c>
      <c r="H3484" s="244">
        <v>42551</v>
      </c>
      <c r="I3484" s="219" t="s">
        <v>496</v>
      </c>
      <c r="J3484" s="219" t="s">
        <v>626</v>
      </c>
      <c r="K3484" s="219" t="s">
        <v>564</v>
      </c>
      <c r="L3484" s="219" t="s">
        <v>549</v>
      </c>
      <c r="M3484" s="239" t="s">
        <v>137</v>
      </c>
      <c r="N3484" s="228" t="s">
        <v>112</v>
      </c>
      <c r="O3484" s="250">
        <f>'MMA Rev-Exp Region 11'!M$93</f>
        <v>0</v>
      </c>
      <c r="P3484" s="250">
        <v>0</v>
      </c>
      <c r="Q3484" s="250">
        <v>0</v>
      </c>
      <c r="R3484" s="250">
        <v>0</v>
      </c>
      <c r="S3484" s="250">
        <v>0</v>
      </c>
      <c r="T3484" s="250">
        <v>0</v>
      </c>
      <c r="U3484" s="250">
        <v>0</v>
      </c>
      <c r="V3484" s="250">
        <v>0</v>
      </c>
      <c r="W3484" s="250">
        <v>0</v>
      </c>
    </row>
    <row r="3485" spans="5:23" x14ac:dyDescent="0.3">
      <c r="E3485" s="243">
        <f>Jurat!I$1</f>
        <v>0</v>
      </c>
      <c r="F3485" s="244">
        <f>Jurat!D$33</f>
        <v>0</v>
      </c>
      <c r="G3485" s="219" t="s">
        <v>553</v>
      </c>
      <c r="H3485" s="244">
        <v>42551</v>
      </c>
      <c r="I3485" s="219" t="s">
        <v>496</v>
      </c>
      <c r="J3485" s="219" t="s">
        <v>626</v>
      </c>
      <c r="K3485" s="219" t="s">
        <v>564</v>
      </c>
      <c r="L3485" s="219" t="s">
        <v>549</v>
      </c>
      <c r="M3485" s="236" t="s">
        <v>138</v>
      </c>
      <c r="N3485" s="231" t="s">
        <v>31</v>
      </c>
      <c r="O3485" s="250">
        <f>'MMA Rev-Exp Region 11'!M$94</f>
        <v>0</v>
      </c>
      <c r="P3485" s="250">
        <v>0</v>
      </c>
      <c r="Q3485" s="250">
        <v>0</v>
      </c>
      <c r="R3485" s="250">
        <v>0</v>
      </c>
      <c r="S3485" s="250">
        <v>0</v>
      </c>
      <c r="T3485" s="250">
        <v>0</v>
      </c>
      <c r="U3485" s="250">
        <v>0</v>
      </c>
      <c r="V3485" s="250">
        <v>0</v>
      </c>
      <c r="W3485" s="250">
        <v>0</v>
      </c>
    </row>
    <row r="3486" spans="5:23" x14ac:dyDescent="0.3">
      <c r="E3486" s="243">
        <f>Jurat!I$1</f>
        <v>0</v>
      </c>
      <c r="F3486" s="244">
        <f>Jurat!D$33</f>
        <v>0</v>
      </c>
      <c r="G3486" s="219" t="s">
        <v>553</v>
      </c>
      <c r="H3486" s="244">
        <v>42551</v>
      </c>
      <c r="I3486" s="219" t="s">
        <v>496</v>
      </c>
      <c r="J3486" s="219" t="s">
        <v>626</v>
      </c>
      <c r="K3486" s="219" t="s">
        <v>550</v>
      </c>
      <c r="L3486" s="219" t="s">
        <v>550</v>
      </c>
      <c r="M3486" s="237" t="s">
        <v>140</v>
      </c>
      <c r="N3486" s="231" t="s">
        <v>424</v>
      </c>
      <c r="O3486" s="250">
        <f>'MMA Rev-Exp Region 11'!M$96</f>
        <v>0</v>
      </c>
      <c r="P3486" s="250">
        <v>0</v>
      </c>
      <c r="Q3486" s="250">
        <v>0</v>
      </c>
      <c r="R3486" s="250">
        <v>0</v>
      </c>
      <c r="S3486" s="250">
        <v>0</v>
      </c>
      <c r="T3486" s="250">
        <v>0</v>
      </c>
      <c r="U3486" s="250">
        <v>0</v>
      </c>
      <c r="V3486" s="250">
        <v>0</v>
      </c>
      <c r="W3486" s="250">
        <v>0</v>
      </c>
    </row>
    <row r="3487" spans="5:23" x14ac:dyDescent="0.3">
      <c r="E3487" s="243">
        <f>Jurat!I$1</f>
        <v>0</v>
      </c>
      <c r="F3487" s="244">
        <f>Jurat!D$33</f>
        <v>0</v>
      </c>
      <c r="G3487" s="219" t="s">
        <v>553</v>
      </c>
      <c r="H3487" s="244">
        <v>42551</v>
      </c>
      <c r="I3487" s="219" t="s">
        <v>496</v>
      </c>
      <c r="J3487" s="219" t="s">
        <v>626</v>
      </c>
      <c r="K3487" s="219" t="s">
        <v>550</v>
      </c>
      <c r="L3487" s="219" t="s">
        <v>550</v>
      </c>
      <c r="M3487" s="237" t="s">
        <v>141</v>
      </c>
      <c r="N3487" s="231" t="s">
        <v>417</v>
      </c>
      <c r="O3487" s="250">
        <f>'MMA Rev-Exp Region 11'!M$97</f>
        <v>0</v>
      </c>
      <c r="P3487" s="250">
        <v>0</v>
      </c>
      <c r="Q3487" s="250">
        <v>0</v>
      </c>
      <c r="R3487" s="250">
        <v>0</v>
      </c>
      <c r="S3487" s="250">
        <v>0</v>
      </c>
      <c r="T3487" s="250">
        <v>0</v>
      </c>
      <c r="U3487" s="250">
        <v>0</v>
      </c>
      <c r="V3487" s="250">
        <v>0</v>
      </c>
      <c r="W3487" s="250">
        <v>0</v>
      </c>
    </row>
    <row r="3488" spans="5:23" ht="28.8" x14ac:dyDescent="0.3">
      <c r="E3488" s="243">
        <f>Jurat!I$1</f>
        <v>0</v>
      </c>
      <c r="F3488" s="244">
        <f>Jurat!D$33</f>
        <v>0</v>
      </c>
      <c r="G3488" s="219" t="s">
        <v>553</v>
      </c>
      <c r="H3488" s="244">
        <v>42551</v>
      </c>
      <c r="I3488" s="219" t="s">
        <v>496</v>
      </c>
      <c r="J3488" s="219" t="s">
        <v>626</v>
      </c>
      <c r="K3488" s="219" t="s">
        <v>550</v>
      </c>
      <c r="L3488" s="219" t="s">
        <v>550</v>
      </c>
      <c r="M3488" s="237" t="s">
        <v>142</v>
      </c>
      <c r="N3488" s="231" t="s">
        <v>197</v>
      </c>
      <c r="O3488" s="250">
        <f>'MMA Rev-Exp Region 11'!M$98</f>
        <v>0</v>
      </c>
      <c r="P3488" s="250">
        <v>0</v>
      </c>
      <c r="Q3488" s="250">
        <v>0</v>
      </c>
      <c r="R3488" s="250">
        <v>0</v>
      </c>
      <c r="S3488" s="250">
        <v>0</v>
      </c>
      <c r="T3488" s="250">
        <v>0</v>
      </c>
      <c r="U3488" s="250">
        <v>0</v>
      </c>
      <c r="V3488" s="250">
        <v>0</v>
      </c>
      <c r="W3488" s="250">
        <v>0</v>
      </c>
    </row>
    <row r="3489" spans="5:23" x14ac:dyDescent="0.3">
      <c r="E3489" s="243">
        <f>Jurat!I$1</f>
        <v>0</v>
      </c>
      <c r="F3489" s="244">
        <f>Jurat!D$33</f>
        <v>0</v>
      </c>
      <c r="G3489" s="219" t="s">
        <v>553</v>
      </c>
      <c r="H3489" s="244">
        <v>42551</v>
      </c>
      <c r="I3489" s="219" t="s">
        <v>496</v>
      </c>
      <c r="J3489" s="219" t="s">
        <v>627</v>
      </c>
      <c r="K3489" s="234" t="s">
        <v>29</v>
      </c>
      <c r="L3489" s="234" t="s">
        <v>29</v>
      </c>
      <c r="M3489" s="237" t="s">
        <v>325</v>
      </c>
      <c r="N3489" s="231" t="s">
        <v>29</v>
      </c>
      <c r="O3489" s="250">
        <f>'MMA Rev-Exp Region 11'!M$105</f>
        <v>0</v>
      </c>
      <c r="P3489" s="250">
        <v>0</v>
      </c>
      <c r="Q3489" s="250">
        <v>0</v>
      </c>
      <c r="R3489" s="250">
        <v>0</v>
      </c>
      <c r="S3489" s="250">
        <v>0</v>
      </c>
      <c r="T3489" s="250">
        <v>0</v>
      </c>
      <c r="U3489" s="250">
        <v>0</v>
      </c>
      <c r="V3489" s="250">
        <v>0</v>
      </c>
      <c r="W3489" s="250">
        <v>0</v>
      </c>
    </row>
    <row r="3490" spans="5:23" x14ac:dyDescent="0.3">
      <c r="E3490" s="243">
        <f>Jurat!I$1</f>
        <v>0</v>
      </c>
      <c r="F3490" s="244">
        <f>Jurat!D$33</f>
        <v>0</v>
      </c>
      <c r="G3490" s="219" t="s">
        <v>553</v>
      </c>
      <c r="H3490" s="244">
        <v>42551</v>
      </c>
      <c r="I3490" s="219" t="s">
        <v>496</v>
      </c>
      <c r="J3490" s="219" t="s">
        <v>628</v>
      </c>
      <c r="K3490" s="219" t="s">
        <v>629</v>
      </c>
      <c r="L3490" s="234" t="s">
        <v>629</v>
      </c>
      <c r="M3490" s="238" t="s">
        <v>327</v>
      </c>
      <c r="N3490" s="231" t="s">
        <v>419</v>
      </c>
      <c r="O3490" s="250">
        <f>'MMA Rev-Exp Region 11'!M$107</f>
        <v>0</v>
      </c>
      <c r="P3490" s="250">
        <v>0</v>
      </c>
      <c r="Q3490" s="250">
        <v>0</v>
      </c>
      <c r="R3490" s="250">
        <v>0</v>
      </c>
      <c r="S3490" s="250">
        <v>0</v>
      </c>
      <c r="T3490" s="250">
        <v>0</v>
      </c>
      <c r="U3490" s="250">
        <v>0</v>
      </c>
      <c r="V3490" s="250">
        <v>0</v>
      </c>
      <c r="W3490" s="250">
        <v>0</v>
      </c>
    </row>
    <row r="3491" spans="5:23" x14ac:dyDescent="0.3">
      <c r="E3491" s="243">
        <f>Jurat!I$1</f>
        <v>0</v>
      </c>
      <c r="F3491" s="244">
        <f>Jurat!D$33</f>
        <v>0</v>
      </c>
      <c r="G3491" s="219" t="s">
        <v>553</v>
      </c>
      <c r="H3491" s="244">
        <v>42551</v>
      </c>
      <c r="I3491" s="219" t="s">
        <v>496</v>
      </c>
      <c r="J3491" s="219" t="s">
        <v>627</v>
      </c>
      <c r="K3491" s="219" t="s">
        <v>630</v>
      </c>
      <c r="L3491" s="234" t="s">
        <v>630</v>
      </c>
      <c r="M3491" s="238" t="s">
        <v>201</v>
      </c>
      <c r="N3491" s="231" t="s">
        <v>421</v>
      </c>
      <c r="O3491" s="250">
        <f>'MMA Rev-Exp Region 11'!M$108</f>
        <v>0</v>
      </c>
      <c r="P3491" s="250">
        <v>0</v>
      </c>
      <c r="Q3491" s="250">
        <v>0</v>
      </c>
      <c r="R3491" s="250">
        <v>0</v>
      </c>
      <c r="S3491" s="250">
        <v>0</v>
      </c>
      <c r="T3491" s="250">
        <v>0</v>
      </c>
      <c r="U3491" s="250">
        <v>0</v>
      </c>
      <c r="V3491" s="250">
        <v>0</v>
      </c>
      <c r="W3491" s="250">
        <v>0</v>
      </c>
    </row>
    <row r="3492" spans="5:23" x14ac:dyDescent="0.3">
      <c r="E3492" s="243">
        <f>Jurat!I$1</f>
        <v>0</v>
      </c>
      <c r="F3492" s="244">
        <f>Jurat!D$33</f>
        <v>0</v>
      </c>
      <c r="G3492" s="219" t="s">
        <v>553</v>
      </c>
      <c r="H3492" s="244">
        <v>42551</v>
      </c>
      <c r="I3492" s="219" t="s">
        <v>496</v>
      </c>
      <c r="J3492" s="219" t="s">
        <v>627</v>
      </c>
      <c r="K3492" s="219" t="s">
        <v>630</v>
      </c>
      <c r="L3492" s="234" t="s">
        <v>630</v>
      </c>
      <c r="M3492" s="238" t="s">
        <v>202</v>
      </c>
      <c r="N3492" s="231" t="s">
        <v>420</v>
      </c>
      <c r="O3492" s="250">
        <f>'MMA Rev-Exp Region 11'!M$109</f>
        <v>0</v>
      </c>
      <c r="P3492" s="250">
        <v>0</v>
      </c>
      <c r="Q3492" s="250">
        <v>0</v>
      </c>
      <c r="R3492" s="250">
        <v>0</v>
      </c>
      <c r="S3492" s="250">
        <v>0</v>
      </c>
      <c r="T3492" s="250">
        <v>0</v>
      </c>
      <c r="U3492" s="250">
        <v>0</v>
      </c>
      <c r="V3492" s="250">
        <v>0</v>
      </c>
      <c r="W3492" s="250">
        <v>0</v>
      </c>
    </row>
    <row r="3493" spans="5:23" x14ac:dyDescent="0.3">
      <c r="E3493" s="243">
        <f>Jurat!I$1</f>
        <v>0</v>
      </c>
      <c r="F3493" s="244">
        <f>Jurat!D$33</f>
        <v>0</v>
      </c>
      <c r="G3493" s="219" t="s">
        <v>553</v>
      </c>
      <c r="H3493" s="244">
        <v>42551</v>
      </c>
      <c r="I3493" s="219" t="s">
        <v>496</v>
      </c>
      <c r="J3493" s="219" t="s">
        <v>627</v>
      </c>
      <c r="K3493" s="219" t="s">
        <v>630</v>
      </c>
      <c r="L3493" s="234" t="s">
        <v>630</v>
      </c>
      <c r="M3493" s="238" t="s">
        <v>203</v>
      </c>
      <c r="N3493" s="231" t="s">
        <v>28</v>
      </c>
      <c r="O3493" s="250">
        <f>'MMA Rev-Exp Region 11'!M$110</f>
        <v>0</v>
      </c>
      <c r="P3493" s="250">
        <v>0</v>
      </c>
      <c r="Q3493" s="250">
        <v>0</v>
      </c>
      <c r="R3493" s="250">
        <v>0</v>
      </c>
      <c r="S3493" s="250">
        <v>0</v>
      </c>
      <c r="T3493" s="250">
        <v>0</v>
      </c>
      <c r="U3493" s="250">
        <v>0</v>
      </c>
      <c r="V3493" s="250">
        <v>0</v>
      </c>
      <c r="W3493" s="250">
        <v>0</v>
      </c>
    </row>
    <row r="3494" spans="5:23" x14ac:dyDescent="0.3">
      <c r="E3494" s="243">
        <f>Jurat!I$1</f>
        <v>0</v>
      </c>
      <c r="F3494" s="244">
        <f>Jurat!D$33</f>
        <v>0</v>
      </c>
      <c r="G3494" s="219" t="s">
        <v>553</v>
      </c>
      <c r="H3494" s="244">
        <v>42551</v>
      </c>
      <c r="I3494" s="219" t="s">
        <v>496</v>
      </c>
      <c r="J3494" s="219" t="s">
        <v>627</v>
      </c>
      <c r="K3494" s="219" t="s">
        <v>630</v>
      </c>
      <c r="L3494" s="234" t="s">
        <v>630</v>
      </c>
      <c r="M3494" s="238" t="s">
        <v>204</v>
      </c>
      <c r="N3494" s="231" t="s">
        <v>205</v>
      </c>
      <c r="O3494" s="250">
        <f>'MMA Rev-Exp Region 11'!M$111</f>
        <v>0</v>
      </c>
      <c r="P3494" s="250">
        <v>0</v>
      </c>
      <c r="Q3494" s="250">
        <v>0</v>
      </c>
      <c r="R3494" s="250">
        <v>0</v>
      </c>
      <c r="S3494" s="250">
        <v>0</v>
      </c>
      <c r="T3494" s="250">
        <v>0</v>
      </c>
      <c r="U3494" s="250">
        <v>0</v>
      </c>
      <c r="V3494" s="250">
        <v>0</v>
      </c>
      <c r="W3494" s="250">
        <v>0</v>
      </c>
    </row>
    <row r="3495" spans="5:23" ht="28.8" x14ac:dyDescent="0.3">
      <c r="E3495" s="243">
        <f>Jurat!I$1</f>
        <v>0</v>
      </c>
      <c r="F3495" s="244">
        <f>Jurat!D$33</f>
        <v>0</v>
      </c>
      <c r="G3495" s="219" t="s">
        <v>553</v>
      </c>
      <c r="H3495" s="244">
        <v>42551</v>
      </c>
      <c r="I3495" s="219" t="s">
        <v>496</v>
      </c>
      <c r="J3495" s="219" t="s">
        <v>627</v>
      </c>
      <c r="K3495" s="219" t="s">
        <v>29</v>
      </c>
      <c r="L3495" s="234" t="s">
        <v>29</v>
      </c>
      <c r="M3495" s="238" t="s">
        <v>207</v>
      </c>
      <c r="N3495" s="231" t="s">
        <v>422</v>
      </c>
      <c r="O3495" s="250">
        <f>'MMA Rev-Exp Region 11'!M$113</f>
        <v>0</v>
      </c>
      <c r="P3495" s="250">
        <v>0</v>
      </c>
      <c r="Q3495" s="250">
        <v>0</v>
      </c>
      <c r="R3495" s="250">
        <v>0</v>
      </c>
      <c r="S3495" s="250">
        <v>0</v>
      </c>
      <c r="T3495" s="250">
        <v>0</v>
      </c>
      <c r="U3495" s="250">
        <v>0</v>
      </c>
      <c r="V3495" s="250">
        <v>0</v>
      </c>
      <c r="W3495" s="250">
        <v>0</v>
      </c>
    </row>
    <row r="3496" spans="5:23" x14ac:dyDescent="0.3">
      <c r="E3496" s="243">
        <f>Jurat!I$1</f>
        <v>0</v>
      </c>
      <c r="F3496" s="244">
        <f>Jurat!D$33</f>
        <v>0</v>
      </c>
      <c r="G3496" s="219" t="s">
        <v>553</v>
      </c>
      <c r="H3496" s="244">
        <v>42551</v>
      </c>
      <c r="I3496" s="219" t="s">
        <v>496</v>
      </c>
      <c r="J3496" s="219" t="s">
        <v>628</v>
      </c>
      <c r="K3496" s="219" t="s">
        <v>629</v>
      </c>
      <c r="L3496" s="234" t="s">
        <v>629</v>
      </c>
      <c r="M3496" s="238" t="s">
        <v>208</v>
      </c>
      <c r="N3496" s="231" t="s">
        <v>209</v>
      </c>
      <c r="O3496" s="250">
        <f>'MMA Rev-Exp Region 11'!M$114</f>
        <v>0</v>
      </c>
      <c r="P3496" s="250">
        <v>0</v>
      </c>
      <c r="Q3496" s="250">
        <v>0</v>
      </c>
      <c r="R3496" s="250">
        <v>0</v>
      </c>
      <c r="S3496" s="250">
        <v>0</v>
      </c>
      <c r="T3496" s="250">
        <v>0</v>
      </c>
      <c r="U3496" s="250">
        <v>0</v>
      </c>
      <c r="V3496" s="250">
        <v>0</v>
      </c>
      <c r="W3496" s="250">
        <v>0</v>
      </c>
    </row>
    <row r="3497" spans="5:23" x14ac:dyDescent="0.3">
      <c r="E3497" s="243">
        <f>Jurat!I$1</f>
        <v>0</v>
      </c>
      <c r="F3497" s="244">
        <f>Jurat!D$33</f>
        <v>0</v>
      </c>
      <c r="G3497" s="219" t="s">
        <v>553</v>
      </c>
      <c r="H3497" s="244">
        <v>42551</v>
      </c>
      <c r="I3497" s="219" t="s">
        <v>496</v>
      </c>
      <c r="J3497" s="219" t="s">
        <v>627</v>
      </c>
      <c r="K3497" s="219" t="s">
        <v>29</v>
      </c>
      <c r="L3497" s="234" t="s">
        <v>29</v>
      </c>
      <c r="M3497" s="238" t="s">
        <v>211</v>
      </c>
      <c r="N3497" s="231" t="s">
        <v>212</v>
      </c>
      <c r="O3497" s="250">
        <f>'MMA Rev-Exp Region 11'!M$115</f>
        <v>0</v>
      </c>
      <c r="P3497" s="250">
        <v>0</v>
      </c>
      <c r="Q3497" s="250">
        <v>0</v>
      </c>
      <c r="R3497" s="250">
        <v>0</v>
      </c>
      <c r="S3497" s="250">
        <v>0</v>
      </c>
      <c r="T3497" s="250">
        <v>0</v>
      </c>
      <c r="U3497" s="250">
        <v>0</v>
      </c>
      <c r="V3497" s="250">
        <v>0</v>
      </c>
      <c r="W3497" s="250">
        <v>0</v>
      </c>
    </row>
    <row r="3498" spans="5:23" x14ac:dyDescent="0.3">
      <c r="E3498" s="243">
        <f>Jurat!I$1</f>
        <v>0</v>
      </c>
      <c r="F3498" s="244">
        <f>Jurat!D$33</f>
        <v>0</v>
      </c>
      <c r="G3498" s="219" t="s">
        <v>554</v>
      </c>
      <c r="H3498" s="244">
        <v>42643</v>
      </c>
      <c r="I3498" s="219" t="s">
        <v>496</v>
      </c>
      <c r="J3498" s="219" t="s">
        <v>545</v>
      </c>
      <c r="K3498" s="219" t="s">
        <v>545</v>
      </c>
      <c r="L3498" s="219" t="s">
        <v>545</v>
      </c>
      <c r="M3498" s="219"/>
      <c r="N3498" s="224" t="s">
        <v>545</v>
      </c>
      <c r="O3498" s="250">
        <f>'MMA Rev-Exp Region 11'!V$9</f>
        <v>0</v>
      </c>
      <c r="P3498" s="250">
        <f>'MMA Rev-Exp Region 11'!W$9</f>
        <v>0</v>
      </c>
      <c r="Q3498" s="250">
        <f>'MMA Rev-Exp Region 11'!X$9</f>
        <v>0</v>
      </c>
      <c r="R3498" s="250">
        <f>'MMA Rev-Exp Region 11'!Y$9</f>
        <v>0</v>
      </c>
      <c r="S3498" s="250">
        <f>'MMA Rev-Exp Region 11'!Z$9</f>
        <v>0</v>
      </c>
      <c r="T3498" s="250">
        <f>'MMA Rev-Exp Region 11'!AA$9</f>
        <v>0</v>
      </c>
      <c r="U3498" s="250">
        <f>'MMA Rev-Exp Region 11'!AB$9</f>
        <v>0</v>
      </c>
      <c r="V3498" s="250">
        <f>'MMA Rev-Exp Region 11'!AC$9</f>
        <v>0</v>
      </c>
      <c r="W3498" s="250">
        <f>'MMA Rev-Exp Region 11'!AD$9</f>
        <v>0</v>
      </c>
    </row>
    <row r="3499" spans="5:23" x14ac:dyDescent="0.3">
      <c r="E3499" s="243">
        <f>Jurat!I$1</f>
        <v>0</v>
      </c>
      <c r="F3499" s="244">
        <f>Jurat!D$33</f>
        <v>0</v>
      </c>
      <c r="G3499" s="219" t="s">
        <v>554</v>
      </c>
      <c r="H3499" s="244">
        <v>42643</v>
      </c>
      <c r="I3499" s="219" t="s">
        <v>496</v>
      </c>
      <c r="J3499" s="219" t="s">
        <v>625</v>
      </c>
      <c r="K3499" s="219" t="s">
        <v>13</v>
      </c>
      <c r="L3499" s="219" t="s">
        <v>13</v>
      </c>
      <c r="M3499" s="235">
        <v>1.1000000000000001</v>
      </c>
      <c r="N3499" s="225" t="s">
        <v>13</v>
      </c>
      <c r="O3499" s="250">
        <f>'MMA Rev-Exp Region 11'!V$11</f>
        <v>0</v>
      </c>
      <c r="P3499" s="250">
        <f>'MMA Rev-Exp Region 11'!W$11</f>
        <v>0</v>
      </c>
      <c r="Q3499" s="250">
        <f>'MMA Rev-Exp Region 11'!X$11</f>
        <v>0</v>
      </c>
      <c r="R3499" s="250">
        <f>'MMA Rev-Exp Region 11'!Y$11</f>
        <v>0</v>
      </c>
      <c r="S3499" s="250">
        <f>'MMA Rev-Exp Region 11'!Z$11</f>
        <v>0</v>
      </c>
      <c r="T3499" s="250">
        <f>'MMA Rev-Exp Region 11'!AA$11</f>
        <v>0</v>
      </c>
      <c r="U3499" s="250">
        <f>'MMA Rev-Exp Region 11'!AB$11</f>
        <v>0</v>
      </c>
      <c r="V3499" s="250">
        <f>'MMA Rev-Exp Region 11'!AC$11</f>
        <v>0</v>
      </c>
      <c r="W3499" s="250">
        <f>'MMA Rev-Exp Region 11'!AD$11</f>
        <v>0</v>
      </c>
    </row>
    <row r="3500" spans="5:23" x14ac:dyDescent="0.3">
      <c r="E3500" s="243">
        <f>Jurat!I$1</f>
        <v>0</v>
      </c>
      <c r="F3500" s="244">
        <f>Jurat!D$33</f>
        <v>0</v>
      </c>
      <c r="G3500" s="219" t="s">
        <v>554</v>
      </c>
      <c r="H3500" s="244">
        <v>42643</v>
      </c>
      <c r="I3500" s="219" t="s">
        <v>496</v>
      </c>
      <c r="J3500" s="219" t="s">
        <v>625</v>
      </c>
      <c r="K3500" s="219" t="s">
        <v>631</v>
      </c>
      <c r="L3500" s="219" t="s">
        <v>632</v>
      </c>
      <c r="M3500" s="236">
        <v>1.2</v>
      </c>
      <c r="N3500" s="228" t="s">
        <v>19</v>
      </c>
      <c r="O3500" s="250">
        <f>'MMA Rev-Exp Region 11'!V$12</f>
        <v>0</v>
      </c>
      <c r="P3500" s="250">
        <f>'MMA Rev-Exp Region 11'!W$12</f>
        <v>0</v>
      </c>
      <c r="Q3500" s="250">
        <f>'MMA Rev-Exp Region 11'!X$12</f>
        <v>0</v>
      </c>
      <c r="R3500" s="250">
        <f>'MMA Rev-Exp Region 11'!Y$12</f>
        <v>0</v>
      </c>
      <c r="S3500" s="250">
        <f>'MMA Rev-Exp Region 11'!Z$12</f>
        <v>0</v>
      </c>
      <c r="T3500" s="250">
        <f>'MMA Rev-Exp Region 11'!AA$12</f>
        <v>0</v>
      </c>
      <c r="U3500" s="250">
        <f>'MMA Rev-Exp Region 11'!AB$12</f>
        <v>0</v>
      </c>
      <c r="V3500" s="250">
        <f>'MMA Rev-Exp Region 11'!AC$12</f>
        <v>0</v>
      </c>
      <c r="W3500" s="250">
        <f>'MMA Rev-Exp Region 11'!AD$12</f>
        <v>0</v>
      </c>
    </row>
    <row r="3501" spans="5:23" x14ac:dyDescent="0.3">
      <c r="E3501" s="243">
        <f>Jurat!I$1</f>
        <v>0</v>
      </c>
      <c r="F3501" s="244">
        <f>Jurat!D$33</f>
        <v>0</v>
      </c>
      <c r="G3501" s="219" t="s">
        <v>554</v>
      </c>
      <c r="H3501" s="244">
        <v>42643</v>
      </c>
      <c r="I3501" s="219" t="s">
        <v>496</v>
      </c>
      <c r="J3501" s="219" t="s">
        <v>625</v>
      </c>
      <c r="K3501" s="219" t="s">
        <v>631</v>
      </c>
      <c r="L3501" s="219" t="s">
        <v>633</v>
      </c>
      <c r="M3501" s="236" t="s">
        <v>70</v>
      </c>
      <c r="N3501" s="228" t="s">
        <v>449</v>
      </c>
      <c r="O3501" s="250">
        <f>'MMA Rev-Exp Region 11'!V$13</f>
        <v>0</v>
      </c>
      <c r="P3501" s="250">
        <f>'MMA Rev-Exp Region 11'!W$13</f>
        <v>0</v>
      </c>
      <c r="Q3501" s="250">
        <f>'MMA Rev-Exp Region 11'!X$13</f>
        <v>0</v>
      </c>
      <c r="R3501" s="250">
        <f>'MMA Rev-Exp Region 11'!Y$13</f>
        <v>0</v>
      </c>
      <c r="S3501" s="250">
        <f>'MMA Rev-Exp Region 11'!Z$13</f>
        <v>0</v>
      </c>
      <c r="T3501" s="250">
        <f>'MMA Rev-Exp Region 11'!AA$13</f>
        <v>0</v>
      </c>
      <c r="U3501" s="250">
        <f>'MMA Rev-Exp Region 11'!AB$13</f>
        <v>0</v>
      </c>
      <c r="V3501" s="250">
        <f>'MMA Rev-Exp Region 11'!AC$13</f>
        <v>0</v>
      </c>
      <c r="W3501" s="250">
        <f>'MMA Rev-Exp Region 11'!AD$13</f>
        <v>0</v>
      </c>
    </row>
    <row r="3502" spans="5:23" x14ac:dyDescent="0.3">
      <c r="E3502" s="243">
        <f>Jurat!I$1</f>
        <v>0</v>
      </c>
      <c r="F3502" s="244">
        <f>Jurat!D$33</f>
        <v>0</v>
      </c>
      <c r="G3502" s="219" t="s">
        <v>554</v>
      </c>
      <c r="H3502" s="244">
        <v>42643</v>
      </c>
      <c r="I3502" s="219" t="s">
        <v>496</v>
      </c>
      <c r="J3502" s="219" t="s">
        <v>625</v>
      </c>
      <c r="K3502" s="219" t="s">
        <v>631</v>
      </c>
      <c r="L3502" s="219" t="s">
        <v>634</v>
      </c>
      <c r="M3502" s="236" t="s">
        <v>71</v>
      </c>
      <c r="N3502" s="228" t="s">
        <v>160</v>
      </c>
      <c r="O3502" s="250">
        <f>'MMA Rev-Exp Region 11'!V$14</f>
        <v>0</v>
      </c>
      <c r="P3502" s="250">
        <f>'MMA Rev-Exp Region 11'!W$14</f>
        <v>0</v>
      </c>
      <c r="Q3502" s="250">
        <f>'MMA Rev-Exp Region 11'!X$14</f>
        <v>0</v>
      </c>
      <c r="R3502" s="250">
        <f>'MMA Rev-Exp Region 11'!Y$14</f>
        <v>0</v>
      </c>
      <c r="S3502" s="250">
        <f>'MMA Rev-Exp Region 11'!Z$14</f>
        <v>0</v>
      </c>
      <c r="T3502" s="250">
        <f>'MMA Rev-Exp Region 11'!AA$14</f>
        <v>0</v>
      </c>
      <c r="U3502" s="250">
        <f>'MMA Rev-Exp Region 11'!AB$14</f>
        <v>0</v>
      </c>
      <c r="V3502" s="250">
        <f>'MMA Rev-Exp Region 11'!AC$14</f>
        <v>0</v>
      </c>
      <c r="W3502" s="250">
        <f>'MMA Rev-Exp Region 11'!AD$14</f>
        <v>0</v>
      </c>
    </row>
    <row r="3503" spans="5:23" x14ac:dyDescent="0.3">
      <c r="E3503" s="243">
        <f>Jurat!I$1</f>
        <v>0</v>
      </c>
      <c r="F3503" s="244">
        <f>Jurat!D$33</f>
        <v>0</v>
      </c>
      <c r="G3503" s="219" t="s">
        <v>554</v>
      </c>
      <c r="H3503" s="244">
        <v>42643</v>
      </c>
      <c r="I3503" s="219" t="s">
        <v>496</v>
      </c>
      <c r="J3503" s="219" t="s">
        <v>625</v>
      </c>
      <c r="K3503" s="219" t="s">
        <v>14</v>
      </c>
      <c r="L3503" s="219" t="s">
        <v>635</v>
      </c>
      <c r="M3503" s="236" t="s">
        <v>104</v>
      </c>
      <c r="N3503" s="228" t="s">
        <v>161</v>
      </c>
      <c r="O3503" s="250">
        <f>'MMA Rev-Exp Region 11'!V$15</f>
        <v>0</v>
      </c>
      <c r="P3503" s="250">
        <f>'MMA Rev-Exp Region 11'!W$15</f>
        <v>0</v>
      </c>
      <c r="Q3503" s="250">
        <f>'MMA Rev-Exp Region 11'!X$15</f>
        <v>0</v>
      </c>
      <c r="R3503" s="250">
        <f>'MMA Rev-Exp Region 11'!Y$15</f>
        <v>0</v>
      </c>
      <c r="S3503" s="250">
        <f>'MMA Rev-Exp Region 11'!Z$15</f>
        <v>0</v>
      </c>
      <c r="T3503" s="250">
        <f>'MMA Rev-Exp Region 11'!AA$15</f>
        <v>0</v>
      </c>
      <c r="U3503" s="250">
        <f>'MMA Rev-Exp Region 11'!AB$15</f>
        <v>0</v>
      </c>
      <c r="V3503" s="250">
        <f>'MMA Rev-Exp Region 11'!AC$15</f>
        <v>0</v>
      </c>
      <c r="W3503" s="250">
        <f>'MMA Rev-Exp Region 11'!AD$15</f>
        <v>0</v>
      </c>
    </row>
    <row r="3504" spans="5:23" x14ac:dyDescent="0.3">
      <c r="E3504" s="243">
        <f>Jurat!I$1</f>
        <v>0</v>
      </c>
      <c r="F3504" s="244">
        <f>Jurat!D$33</f>
        <v>0</v>
      </c>
      <c r="G3504" s="219" t="s">
        <v>554</v>
      </c>
      <c r="H3504" s="244">
        <v>42643</v>
      </c>
      <c r="I3504" s="219" t="s">
        <v>496</v>
      </c>
      <c r="J3504" s="219" t="s">
        <v>625</v>
      </c>
      <c r="K3504" s="219" t="s">
        <v>14</v>
      </c>
      <c r="L3504" s="219" t="s">
        <v>14</v>
      </c>
      <c r="M3504" s="236" t="s">
        <v>39</v>
      </c>
      <c r="N3504" s="228" t="s">
        <v>14</v>
      </c>
      <c r="O3504" s="250">
        <f>'MMA Rev-Exp Region 11'!V$16</f>
        <v>0</v>
      </c>
      <c r="P3504" s="250">
        <f>'MMA Rev-Exp Region 11'!W$16</f>
        <v>0</v>
      </c>
      <c r="Q3504" s="250">
        <f>'MMA Rev-Exp Region 11'!X$16</f>
        <v>0</v>
      </c>
      <c r="R3504" s="250">
        <f>'MMA Rev-Exp Region 11'!Y$16</f>
        <v>0</v>
      </c>
      <c r="S3504" s="250">
        <f>'MMA Rev-Exp Region 11'!Z$16</f>
        <v>0</v>
      </c>
      <c r="T3504" s="250">
        <f>'MMA Rev-Exp Region 11'!AA$16</f>
        <v>0</v>
      </c>
      <c r="U3504" s="250">
        <f>'MMA Rev-Exp Region 11'!AB$16</f>
        <v>0</v>
      </c>
      <c r="V3504" s="250">
        <f>'MMA Rev-Exp Region 11'!AC$16</f>
        <v>0</v>
      </c>
      <c r="W3504" s="250">
        <f>'MMA Rev-Exp Region 11'!AD$16</f>
        <v>0</v>
      </c>
    </row>
    <row r="3505" spans="5:23" x14ac:dyDescent="0.3">
      <c r="E3505" s="243">
        <f>Jurat!I$1</f>
        <v>0</v>
      </c>
      <c r="F3505" s="244">
        <f>Jurat!D$33</f>
        <v>0</v>
      </c>
      <c r="G3505" s="219" t="s">
        <v>554</v>
      </c>
      <c r="H3505" s="244">
        <v>42643</v>
      </c>
      <c r="I3505" s="219" t="s">
        <v>496</v>
      </c>
      <c r="J3505" s="219" t="s">
        <v>626</v>
      </c>
      <c r="K3505" s="219" t="s">
        <v>558</v>
      </c>
      <c r="L3505" s="219" t="s">
        <v>0</v>
      </c>
      <c r="M3505" s="236">
        <v>2.1</v>
      </c>
      <c r="N3505" s="228" t="s">
        <v>162</v>
      </c>
      <c r="O3505" s="250">
        <f>'MMA Rev-Exp Region 11'!V$20</f>
        <v>0</v>
      </c>
      <c r="P3505" s="250">
        <f>'MMA Rev-Exp Region 11'!W$20</f>
        <v>0</v>
      </c>
      <c r="Q3505" s="250">
        <f>'MMA Rev-Exp Region 11'!X$20</f>
        <v>0</v>
      </c>
      <c r="R3505" s="250">
        <f>'MMA Rev-Exp Region 11'!Y$20</f>
        <v>0</v>
      </c>
      <c r="S3505" s="250">
        <f>'MMA Rev-Exp Region 11'!Z$20</f>
        <v>0</v>
      </c>
      <c r="T3505" s="250">
        <f>'MMA Rev-Exp Region 11'!AA$20</f>
        <v>0</v>
      </c>
      <c r="U3505" s="250">
        <f>'MMA Rev-Exp Region 11'!AB$20</f>
        <v>0</v>
      </c>
      <c r="V3505" s="250">
        <f>'MMA Rev-Exp Region 11'!AC$20</f>
        <v>0</v>
      </c>
      <c r="W3505" s="250">
        <f>'MMA Rev-Exp Region 11'!AD$20</f>
        <v>0</v>
      </c>
    </row>
    <row r="3506" spans="5:23" x14ac:dyDescent="0.3">
      <c r="E3506" s="243">
        <f>Jurat!I$1</f>
        <v>0</v>
      </c>
      <c r="F3506" s="244">
        <f>Jurat!D$33</f>
        <v>0</v>
      </c>
      <c r="G3506" s="219" t="s">
        <v>554</v>
      </c>
      <c r="H3506" s="244">
        <v>42643</v>
      </c>
      <c r="I3506" s="219" t="s">
        <v>496</v>
      </c>
      <c r="J3506" s="219" t="s">
        <v>626</v>
      </c>
      <c r="K3506" s="219" t="s">
        <v>558</v>
      </c>
      <c r="L3506" s="219" t="s">
        <v>0</v>
      </c>
      <c r="M3506" s="236">
        <v>2.2000000000000002</v>
      </c>
      <c r="N3506" s="228" t="s">
        <v>163</v>
      </c>
      <c r="O3506" s="250">
        <f>'MMA Rev-Exp Region 11'!V$21</f>
        <v>0</v>
      </c>
      <c r="P3506" s="250">
        <f>'MMA Rev-Exp Region 11'!W$21</f>
        <v>0</v>
      </c>
      <c r="Q3506" s="250">
        <f>'MMA Rev-Exp Region 11'!X$21</f>
        <v>0</v>
      </c>
      <c r="R3506" s="250">
        <f>'MMA Rev-Exp Region 11'!Y$21</f>
        <v>0</v>
      </c>
      <c r="S3506" s="250">
        <f>'MMA Rev-Exp Region 11'!Z$21</f>
        <v>0</v>
      </c>
      <c r="T3506" s="250">
        <f>'MMA Rev-Exp Region 11'!AA$21</f>
        <v>0</v>
      </c>
      <c r="U3506" s="250">
        <f>'MMA Rev-Exp Region 11'!AB$21</f>
        <v>0</v>
      </c>
      <c r="V3506" s="250">
        <f>'MMA Rev-Exp Region 11'!AC$21</f>
        <v>0</v>
      </c>
      <c r="W3506" s="250">
        <f>'MMA Rev-Exp Region 11'!AD$21</f>
        <v>0</v>
      </c>
    </row>
    <row r="3507" spans="5:23" x14ac:dyDescent="0.3">
      <c r="E3507" s="243">
        <f>Jurat!I$1</f>
        <v>0</v>
      </c>
      <c r="F3507" s="244">
        <f>Jurat!D$33</f>
        <v>0</v>
      </c>
      <c r="G3507" s="219" t="s">
        <v>554</v>
      </c>
      <c r="H3507" s="244">
        <v>42643</v>
      </c>
      <c r="I3507" s="219" t="s">
        <v>496</v>
      </c>
      <c r="J3507" s="219" t="s">
        <v>626</v>
      </c>
      <c r="K3507" s="219" t="s">
        <v>558</v>
      </c>
      <c r="L3507" s="219" t="s">
        <v>0</v>
      </c>
      <c r="M3507" s="236">
        <v>2.2999999999999998</v>
      </c>
      <c r="N3507" s="228" t="s">
        <v>164</v>
      </c>
      <c r="O3507" s="250">
        <f>'MMA Rev-Exp Region 11'!V$22</f>
        <v>0</v>
      </c>
      <c r="P3507" s="250">
        <f>'MMA Rev-Exp Region 11'!W$22</f>
        <v>0</v>
      </c>
      <c r="Q3507" s="250">
        <f>'MMA Rev-Exp Region 11'!X$22</f>
        <v>0</v>
      </c>
      <c r="R3507" s="250">
        <f>'MMA Rev-Exp Region 11'!Y$22</f>
        <v>0</v>
      </c>
      <c r="S3507" s="250">
        <f>'MMA Rev-Exp Region 11'!Z$22</f>
        <v>0</v>
      </c>
      <c r="T3507" s="250">
        <f>'MMA Rev-Exp Region 11'!AA$22</f>
        <v>0</v>
      </c>
      <c r="U3507" s="250">
        <f>'MMA Rev-Exp Region 11'!AB$22</f>
        <v>0</v>
      </c>
      <c r="V3507" s="250">
        <f>'MMA Rev-Exp Region 11'!AC$22</f>
        <v>0</v>
      </c>
      <c r="W3507" s="250">
        <f>'MMA Rev-Exp Region 11'!AD$22</f>
        <v>0</v>
      </c>
    </row>
    <row r="3508" spans="5:23" x14ac:dyDescent="0.3">
      <c r="E3508" s="243">
        <f>Jurat!I$1</f>
        <v>0</v>
      </c>
      <c r="F3508" s="244">
        <f>Jurat!D$33</f>
        <v>0</v>
      </c>
      <c r="G3508" s="219" t="s">
        <v>554</v>
      </c>
      <c r="H3508" s="244">
        <v>42643</v>
      </c>
      <c r="I3508" s="219" t="s">
        <v>496</v>
      </c>
      <c r="J3508" s="219" t="s">
        <v>626</v>
      </c>
      <c r="K3508" s="219" t="s">
        <v>558</v>
      </c>
      <c r="L3508" s="219" t="s">
        <v>0</v>
      </c>
      <c r="M3508" s="236">
        <v>2.4</v>
      </c>
      <c r="N3508" s="228" t="s">
        <v>165</v>
      </c>
      <c r="O3508" s="250">
        <f>'MMA Rev-Exp Region 11'!V$23</f>
        <v>0</v>
      </c>
      <c r="P3508" s="250">
        <f>'MMA Rev-Exp Region 11'!W$23</f>
        <v>0</v>
      </c>
      <c r="Q3508" s="250">
        <f>'MMA Rev-Exp Region 11'!X$23</f>
        <v>0</v>
      </c>
      <c r="R3508" s="250">
        <f>'MMA Rev-Exp Region 11'!Y$23</f>
        <v>0</v>
      </c>
      <c r="S3508" s="250">
        <f>'MMA Rev-Exp Region 11'!Z$23</f>
        <v>0</v>
      </c>
      <c r="T3508" s="250">
        <f>'MMA Rev-Exp Region 11'!AA$23</f>
        <v>0</v>
      </c>
      <c r="U3508" s="250">
        <f>'MMA Rev-Exp Region 11'!AB$23</f>
        <v>0</v>
      </c>
      <c r="V3508" s="250">
        <f>'MMA Rev-Exp Region 11'!AC$23</f>
        <v>0</v>
      </c>
      <c r="W3508" s="250">
        <f>'MMA Rev-Exp Region 11'!AD$23</f>
        <v>0</v>
      </c>
    </row>
    <row r="3509" spans="5:23" ht="28.8" x14ac:dyDescent="0.3">
      <c r="E3509" s="243">
        <f>Jurat!I$1</f>
        <v>0</v>
      </c>
      <c r="F3509" s="244">
        <f>Jurat!D$33</f>
        <v>0</v>
      </c>
      <c r="G3509" s="219" t="s">
        <v>554</v>
      </c>
      <c r="H3509" s="244">
        <v>42643</v>
      </c>
      <c r="I3509" s="219" t="s">
        <v>496</v>
      </c>
      <c r="J3509" s="219" t="s">
        <v>626</v>
      </c>
      <c r="K3509" s="219" t="s">
        <v>558</v>
      </c>
      <c r="L3509" s="219" t="s">
        <v>0</v>
      </c>
      <c r="M3509" s="236">
        <v>2.5</v>
      </c>
      <c r="N3509" s="228" t="s">
        <v>166</v>
      </c>
      <c r="O3509" s="250">
        <f>'MMA Rev-Exp Region 11'!V$24</f>
        <v>0</v>
      </c>
      <c r="P3509" s="250">
        <f>'MMA Rev-Exp Region 11'!W$24</f>
        <v>0</v>
      </c>
      <c r="Q3509" s="250">
        <f>'MMA Rev-Exp Region 11'!X$24</f>
        <v>0</v>
      </c>
      <c r="R3509" s="250">
        <f>'MMA Rev-Exp Region 11'!Y$24</f>
        <v>0</v>
      </c>
      <c r="S3509" s="250">
        <f>'MMA Rev-Exp Region 11'!Z$24</f>
        <v>0</v>
      </c>
      <c r="T3509" s="250">
        <f>'MMA Rev-Exp Region 11'!AA$24</f>
        <v>0</v>
      </c>
      <c r="U3509" s="250">
        <f>'MMA Rev-Exp Region 11'!AB$24</f>
        <v>0</v>
      </c>
      <c r="V3509" s="250">
        <f>'MMA Rev-Exp Region 11'!AC$24</f>
        <v>0</v>
      </c>
      <c r="W3509" s="250">
        <f>'MMA Rev-Exp Region 11'!AD$24</f>
        <v>0</v>
      </c>
    </row>
    <row r="3510" spans="5:23" x14ac:dyDescent="0.3">
      <c r="E3510" s="243">
        <f>Jurat!I$1</f>
        <v>0</v>
      </c>
      <c r="F3510" s="244">
        <f>Jurat!D$33</f>
        <v>0</v>
      </c>
      <c r="G3510" s="219" t="s">
        <v>554</v>
      </c>
      <c r="H3510" s="244">
        <v>42643</v>
      </c>
      <c r="I3510" s="219" t="s">
        <v>496</v>
      </c>
      <c r="J3510" s="219" t="s">
        <v>626</v>
      </c>
      <c r="K3510" s="219" t="s">
        <v>558</v>
      </c>
      <c r="L3510" s="219" t="s">
        <v>0</v>
      </c>
      <c r="M3510" s="236" t="s">
        <v>108</v>
      </c>
      <c r="N3510" s="228" t="s">
        <v>7</v>
      </c>
      <c r="O3510" s="250">
        <f>'MMA Rev-Exp Region 11'!V$25</f>
        <v>0</v>
      </c>
      <c r="P3510" s="250">
        <f>'MMA Rev-Exp Region 11'!W$25</f>
        <v>0</v>
      </c>
      <c r="Q3510" s="250">
        <f>'MMA Rev-Exp Region 11'!X$25</f>
        <v>0</v>
      </c>
      <c r="R3510" s="250">
        <f>'MMA Rev-Exp Region 11'!Y$25</f>
        <v>0</v>
      </c>
      <c r="S3510" s="250">
        <f>'MMA Rev-Exp Region 11'!Z$25</f>
        <v>0</v>
      </c>
      <c r="T3510" s="250">
        <f>'MMA Rev-Exp Region 11'!AA$25</f>
        <v>0</v>
      </c>
      <c r="U3510" s="250">
        <f>'MMA Rev-Exp Region 11'!AB$25</f>
        <v>0</v>
      </c>
      <c r="V3510" s="250">
        <f>'MMA Rev-Exp Region 11'!AC$25</f>
        <v>0</v>
      </c>
      <c r="W3510" s="250">
        <f>'MMA Rev-Exp Region 11'!AD$25</f>
        <v>0</v>
      </c>
    </row>
    <row r="3511" spans="5:23" x14ac:dyDescent="0.3">
      <c r="E3511" s="243">
        <f>Jurat!I$1</f>
        <v>0</v>
      </c>
      <c r="F3511" s="244">
        <f>Jurat!D$33</f>
        <v>0</v>
      </c>
      <c r="G3511" s="219" t="s">
        <v>554</v>
      </c>
      <c r="H3511" s="244">
        <v>42643</v>
      </c>
      <c r="I3511" s="219" t="s">
        <v>496</v>
      </c>
      <c r="J3511" s="219" t="s">
        <v>626</v>
      </c>
      <c r="K3511" s="219" t="s">
        <v>558</v>
      </c>
      <c r="L3511" s="219" t="s">
        <v>0</v>
      </c>
      <c r="M3511" s="236" t="s">
        <v>167</v>
      </c>
      <c r="N3511" s="228" t="s">
        <v>565</v>
      </c>
      <c r="O3511" s="250">
        <f>'MMA Rev-Exp Region 11'!V$26</f>
        <v>0</v>
      </c>
      <c r="P3511" s="250">
        <f>'MMA Rev-Exp Region 11'!W$26</f>
        <v>0</v>
      </c>
      <c r="Q3511" s="250">
        <f>'MMA Rev-Exp Region 11'!X$26</f>
        <v>0</v>
      </c>
      <c r="R3511" s="250">
        <f>'MMA Rev-Exp Region 11'!Y$26</f>
        <v>0</v>
      </c>
      <c r="S3511" s="250">
        <f>'MMA Rev-Exp Region 11'!Z$26</f>
        <v>0</v>
      </c>
      <c r="T3511" s="250">
        <f>'MMA Rev-Exp Region 11'!AA$26</f>
        <v>0</v>
      </c>
      <c r="U3511" s="250">
        <f>'MMA Rev-Exp Region 11'!AB$26</f>
        <v>0</v>
      </c>
      <c r="V3511" s="250">
        <f>'MMA Rev-Exp Region 11'!AC$26</f>
        <v>0</v>
      </c>
      <c r="W3511" s="250">
        <f>'MMA Rev-Exp Region 11'!AD$26</f>
        <v>0</v>
      </c>
    </row>
    <row r="3512" spans="5:23" x14ac:dyDescent="0.3">
      <c r="E3512" s="243">
        <f>Jurat!I$1</f>
        <v>0</v>
      </c>
      <c r="F3512" s="244">
        <f>Jurat!D$33</f>
        <v>0</v>
      </c>
      <c r="G3512" s="219" t="s">
        <v>554</v>
      </c>
      <c r="H3512" s="244">
        <v>42643</v>
      </c>
      <c r="I3512" s="219" t="s">
        <v>496</v>
      </c>
      <c r="J3512" s="219" t="s">
        <v>626</v>
      </c>
      <c r="K3512" s="219" t="s">
        <v>558</v>
      </c>
      <c r="L3512" s="219" t="s">
        <v>60</v>
      </c>
      <c r="M3512" s="236">
        <v>3.1</v>
      </c>
      <c r="N3512" s="229" t="s">
        <v>37</v>
      </c>
      <c r="O3512" s="250">
        <f>'MMA Rev-Exp Region 11'!V$28</f>
        <v>0</v>
      </c>
      <c r="P3512" s="250">
        <f>'MMA Rev-Exp Region 11'!W$28</f>
        <v>0</v>
      </c>
      <c r="Q3512" s="250">
        <f>'MMA Rev-Exp Region 11'!X$28</f>
        <v>0</v>
      </c>
      <c r="R3512" s="250">
        <f>'MMA Rev-Exp Region 11'!Y$28</f>
        <v>0</v>
      </c>
      <c r="S3512" s="250">
        <f>'MMA Rev-Exp Region 11'!Z$28</f>
        <v>0</v>
      </c>
      <c r="T3512" s="250">
        <f>'MMA Rev-Exp Region 11'!AA$28</f>
        <v>0</v>
      </c>
      <c r="U3512" s="250">
        <f>'MMA Rev-Exp Region 11'!AB$28</f>
        <v>0</v>
      </c>
      <c r="V3512" s="250">
        <f>'MMA Rev-Exp Region 11'!AC$28</f>
        <v>0</v>
      </c>
      <c r="W3512" s="250">
        <f>'MMA Rev-Exp Region 11'!AD$28</f>
        <v>0</v>
      </c>
    </row>
    <row r="3513" spans="5:23" x14ac:dyDescent="0.3">
      <c r="E3513" s="243">
        <f>Jurat!I$1</f>
        <v>0</v>
      </c>
      <c r="F3513" s="244">
        <f>Jurat!D$33</f>
        <v>0</v>
      </c>
      <c r="G3513" s="219" t="s">
        <v>554</v>
      </c>
      <c r="H3513" s="244">
        <v>42643</v>
      </c>
      <c r="I3513" s="219" t="s">
        <v>496</v>
      </c>
      <c r="J3513" s="219" t="s">
        <v>626</v>
      </c>
      <c r="K3513" s="219" t="s">
        <v>558</v>
      </c>
      <c r="L3513" s="219" t="s">
        <v>60</v>
      </c>
      <c r="M3513" s="236">
        <v>3.2</v>
      </c>
      <c r="N3513" s="229" t="s">
        <v>38</v>
      </c>
      <c r="O3513" s="250">
        <f>'MMA Rev-Exp Region 11'!V$29</f>
        <v>0</v>
      </c>
      <c r="P3513" s="250">
        <f>'MMA Rev-Exp Region 11'!W$29</f>
        <v>0</v>
      </c>
      <c r="Q3513" s="250">
        <f>'MMA Rev-Exp Region 11'!X$29</f>
        <v>0</v>
      </c>
      <c r="R3513" s="250">
        <f>'MMA Rev-Exp Region 11'!Y$29</f>
        <v>0</v>
      </c>
      <c r="S3513" s="250">
        <f>'MMA Rev-Exp Region 11'!Z$29</f>
        <v>0</v>
      </c>
      <c r="T3513" s="250">
        <f>'MMA Rev-Exp Region 11'!AA$29</f>
        <v>0</v>
      </c>
      <c r="U3513" s="250">
        <f>'MMA Rev-Exp Region 11'!AB$29</f>
        <v>0</v>
      </c>
      <c r="V3513" s="250">
        <f>'MMA Rev-Exp Region 11'!AC$29</f>
        <v>0</v>
      </c>
      <c r="W3513" s="250">
        <f>'MMA Rev-Exp Region 11'!AD$29</f>
        <v>0</v>
      </c>
    </row>
    <row r="3514" spans="5:23" x14ac:dyDescent="0.3">
      <c r="E3514" s="243">
        <f>Jurat!I$1</f>
        <v>0</v>
      </c>
      <c r="F3514" s="244">
        <f>Jurat!D$33</f>
        <v>0</v>
      </c>
      <c r="G3514" s="219" t="s">
        <v>554</v>
      </c>
      <c r="H3514" s="244">
        <v>42643</v>
      </c>
      <c r="I3514" s="219" t="s">
        <v>496</v>
      </c>
      <c r="J3514" s="219" t="s">
        <v>626</v>
      </c>
      <c r="K3514" s="219" t="s">
        <v>558</v>
      </c>
      <c r="L3514" s="219" t="s">
        <v>60</v>
      </c>
      <c r="M3514" s="236">
        <v>3.3</v>
      </c>
      <c r="N3514" s="229" t="s">
        <v>61</v>
      </c>
      <c r="O3514" s="250">
        <f>'MMA Rev-Exp Region 11'!V$30</f>
        <v>0</v>
      </c>
      <c r="P3514" s="250">
        <f>'MMA Rev-Exp Region 11'!W$30</f>
        <v>0</v>
      </c>
      <c r="Q3514" s="250">
        <f>'MMA Rev-Exp Region 11'!X$30</f>
        <v>0</v>
      </c>
      <c r="R3514" s="250">
        <f>'MMA Rev-Exp Region 11'!Y$30</f>
        <v>0</v>
      </c>
      <c r="S3514" s="250">
        <f>'MMA Rev-Exp Region 11'!Z$30</f>
        <v>0</v>
      </c>
      <c r="T3514" s="250">
        <f>'MMA Rev-Exp Region 11'!AA$30</f>
        <v>0</v>
      </c>
      <c r="U3514" s="250">
        <f>'MMA Rev-Exp Region 11'!AB$30</f>
        <v>0</v>
      </c>
      <c r="V3514" s="250">
        <f>'MMA Rev-Exp Region 11'!AC$30</f>
        <v>0</v>
      </c>
      <c r="W3514" s="250">
        <f>'MMA Rev-Exp Region 11'!AD$30</f>
        <v>0</v>
      </c>
    </row>
    <row r="3515" spans="5:23" x14ac:dyDescent="0.3">
      <c r="E3515" s="243">
        <f>Jurat!I$1</f>
        <v>0</v>
      </c>
      <c r="F3515" s="244">
        <f>Jurat!D$33</f>
        <v>0</v>
      </c>
      <c r="G3515" s="219" t="s">
        <v>554</v>
      </c>
      <c r="H3515" s="244">
        <v>42643</v>
      </c>
      <c r="I3515" s="219" t="s">
        <v>496</v>
      </c>
      <c r="J3515" s="219" t="s">
        <v>626</v>
      </c>
      <c r="K3515" s="219" t="s">
        <v>558</v>
      </c>
      <c r="L3515" s="219" t="s">
        <v>60</v>
      </c>
      <c r="M3515" s="236" t="s">
        <v>49</v>
      </c>
      <c r="N3515" s="229" t="s">
        <v>168</v>
      </c>
      <c r="O3515" s="250">
        <f>'MMA Rev-Exp Region 11'!V$31</f>
        <v>0</v>
      </c>
      <c r="P3515" s="250">
        <f>'MMA Rev-Exp Region 11'!W$31</f>
        <v>0</v>
      </c>
      <c r="Q3515" s="250">
        <f>'MMA Rev-Exp Region 11'!X$31</f>
        <v>0</v>
      </c>
      <c r="R3515" s="250">
        <f>'MMA Rev-Exp Region 11'!Y$31</f>
        <v>0</v>
      </c>
      <c r="S3515" s="250">
        <f>'MMA Rev-Exp Region 11'!Z$31</f>
        <v>0</v>
      </c>
      <c r="T3515" s="250">
        <f>'MMA Rev-Exp Region 11'!AA$31</f>
        <v>0</v>
      </c>
      <c r="U3515" s="250">
        <f>'MMA Rev-Exp Region 11'!AB$31</f>
        <v>0</v>
      </c>
      <c r="V3515" s="250">
        <f>'MMA Rev-Exp Region 11'!AC$31</f>
        <v>0</v>
      </c>
      <c r="W3515" s="250">
        <f>'MMA Rev-Exp Region 11'!AD$31</f>
        <v>0</v>
      </c>
    </row>
    <row r="3516" spans="5:23" x14ac:dyDescent="0.3">
      <c r="E3516" s="243">
        <f>Jurat!I$1</f>
        <v>0</v>
      </c>
      <c r="F3516" s="244">
        <f>Jurat!D$33</f>
        <v>0</v>
      </c>
      <c r="G3516" s="219" t="s">
        <v>554</v>
      </c>
      <c r="H3516" s="244">
        <v>42643</v>
      </c>
      <c r="I3516" s="219" t="s">
        <v>496</v>
      </c>
      <c r="J3516" s="219" t="s">
        <v>626</v>
      </c>
      <c r="K3516" s="219" t="s">
        <v>558</v>
      </c>
      <c r="L3516" s="219" t="s">
        <v>60</v>
      </c>
      <c r="M3516" s="236" t="s">
        <v>46</v>
      </c>
      <c r="N3516" s="229" t="s">
        <v>59</v>
      </c>
      <c r="O3516" s="250">
        <f>'MMA Rev-Exp Region 11'!V$32</f>
        <v>0</v>
      </c>
      <c r="P3516" s="250">
        <f>'MMA Rev-Exp Region 11'!W$32</f>
        <v>0</v>
      </c>
      <c r="Q3516" s="250">
        <f>'MMA Rev-Exp Region 11'!X$32</f>
        <v>0</v>
      </c>
      <c r="R3516" s="250">
        <f>'MMA Rev-Exp Region 11'!Y$32</f>
        <v>0</v>
      </c>
      <c r="S3516" s="250">
        <f>'MMA Rev-Exp Region 11'!Z$32</f>
        <v>0</v>
      </c>
      <c r="T3516" s="250">
        <f>'MMA Rev-Exp Region 11'!AA$32</f>
        <v>0</v>
      </c>
      <c r="U3516" s="250">
        <f>'MMA Rev-Exp Region 11'!AB$32</f>
        <v>0</v>
      </c>
      <c r="V3516" s="250">
        <f>'MMA Rev-Exp Region 11'!AC$32</f>
        <v>0</v>
      </c>
      <c r="W3516" s="250">
        <f>'MMA Rev-Exp Region 11'!AD$32</f>
        <v>0</v>
      </c>
    </row>
    <row r="3517" spans="5:23" x14ac:dyDescent="0.3">
      <c r="E3517" s="243">
        <f>Jurat!I$1</f>
        <v>0</v>
      </c>
      <c r="F3517" s="244">
        <f>Jurat!D$33</f>
        <v>0</v>
      </c>
      <c r="G3517" s="219" t="s">
        <v>554</v>
      </c>
      <c r="H3517" s="244">
        <v>42643</v>
      </c>
      <c r="I3517" s="219" t="s">
        <v>496</v>
      </c>
      <c r="J3517" s="219" t="s">
        <v>626</v>
      </c>
      <c r="K3517" s="219" t="s">
        <v>558</v>
      </c>
      <c r="L3517" s="219" t="s">
        <v>60</v>
      </c>
      <c r="M3517" s="236" t="s">
        <v>47</v>
      </c>
      <c r="N3517" s="229" t="s">
        <v>169</v>
      </c>
      <c r="O3517" s="250">
        <f>'MMA Rev-Exp Region 11'!V$33</f>
        <v>0</v>
      </c>
      <c r="P3517" s="250">
        <f>'MMA Rev-Exp Region 11'!W$33</f>
        <v>0</v>
      </c>
      <c r="Q3517" s="250">
        <f>'MMA Rev-Exp Region 11'!X$33</f>
        <v>0</v>
      </c>
      <c r="R3517" s="250">
        <f>'MMA Rev-Exp Region 11'!Y$33</f>
        <v>0</v>
      </c>
      <c r="S3517" s="250">
        <f>'MMA Rev-Exp Region 11'!Z$33</f>
        <v>0</v>
      </c>
      <c r="T3517" s="250">
        <f>'MMA Rev-Exp Region 11'!AA$33</f>
        <v>0</v>
      </c>
      <c r="U3517" s="250">
        <f>'MMA Rev-Exp Region 11'!AB$33</f>
        <v>0</v>
      </c>
      <c r="V3517" s="250">
        <f>'MMA Rev-Exp Region 11'!AC$33</f>
        <v>0</v>
      </c>
      <c r="W3517" s="250">
        <f>'MMA Rev-Exp Region 11'!AD$33</f>
        <v>0</v>
      </c>
    </row>
    <row r="3518" spans="5:23" x14ac:dyDescent="0.3">
      <c r="E3518" s="243">
        <f>Jurat!I$1</f>
        <v>0</v>
      </c>
      <c r="F3518" s="244">
        <f>Jurat!D$33</f>
        <v>0</v>
      </c>
      <c r="G3518" s="219" t="s">
        <v>554</v>
      </c>
      <c r="H3518" s="244">
        <v>42643</v>
      </c>
      <c r="I3518" s="219" t="s">
        <v>496</v>
      </c>
      <c r="J3518" s="219" t="s">
        <v>626</v>
      </c>
      <c r="K3518" s="219" t="s">
        <v>558</v>
      </c>
      <c r="L3518" s="219" t="s">
        <v>60</v>
      </c>
      <c r="M3518" s="236" t="s">
        <v>48</v>
      </c>
      <c r="N3518" s="229" t="s">
        <v>578</v>
      </c>
      <c r="O3518" s="250">
        <f>'MMA Rev-Exp Region 11'!V$34</f>
        <v>0</v>
      </c>
      <c r="P3518" s="250">
        <f>'MMA Rev-Exp Region 11'!W$34</f>
        <v>0</v>
      </c>
      <c r="Q3518" s="250">
        <f>'MMA Rev-Exp Region 11'!X$34</f>
        <v>0</v>
      </c>
      <c r="R3518" s="250">
        <f>'MMA Rev-Exp Region 11'!Y$34</f>
        <v>0</v>
      </c>
      <c r="S3518" s="250">
        <f>'MMA Rev-Exp Region 11'!Z$34</f>
        <v>0</v>
      </c>
      <c r="T3518" s="250">
        <f>'MMA Rev-Exp Region 11'!AA$34</f>
        <v>0</v>
      </c>
      <c r="U3518" s="250">
        <f>'MMA Rev-Exp Region 11'!AB$34</f>
        <v>0</v>
      </c>
      <c r="V3518" s="250">
        <f>'MMA Rev-Exp Region 11'!AC$34</f>
        <v>0</v>
      </c>
      <c r="W3518" s="250">
        <f>'MMA Rev-Exp Region 11'!AD$34</f>
        <v>0</v>
      </c>
    </row>
    <row r="3519" spans="5:23" x14ac:dyDescent="0.3">
      <c r="E3519" s="243">
        <f>Jurat!I$1</f>
        <v>0</v>
      </c>
      <c r="F3519" s="244">
        <f>Jurat!D$33</f>
        <v>0</v>
      </c>
      <c r="G3519" s="219" t="s">
        <v>554</v>
      </c>
      <c r="H3519" s="244">
        <v>42643</v>
      </c>
      <c r="I3519" s="219" t="s">
        <v>496</v>
      </c>
      <c r="J3519" s="219" t="s">
        <v>626</v>
      </c>
      <c r="K3519" s="219" t="s">
        <v>558</v>
      </c>
      <c r="L3519" s="219" t="s">
        <v>26</v>
      </c>
      <c r="M3519" s="236">
        <v>4.0999999999999996</v>
      </c>
      <c r="N3519" s="240" t="s">
        <v>26</v>
      </c>
      <c r="O3519" s="250">
        <f>'MMA Rev-Exp Region 11'!V$36</f>
        <v>0</v>
      </c>
      <c r="P3519" s="250">
        <f>'MMA Rev-Exp Region 11'!W$36</f>
        <v>0</v>
      </c>
      <c r="Q3519" s="250">
        <f>'MMA Rev-Exp Region 11'!X$36</f>
        <v>0</v>
      </c>
      <c r="R3519" s="250">
        <f>'MMA Rev-Exp Region 11'!Y$36</f>
        <v>0</v>
      </c>
      <c r="S3519" s="250">
        <f>'MMA Rev-Exp Region 11'!Z$36</f>
        <v>0</v>
      </c>
      <c r="T3519" s="250">
        <f>'MMA Rev-Exp Region 11'!AA$36</f>
        <v>0</v>
      </c>
      <c r="U3519" s="250">
        <f>'MMA Rev-Exp Region 11'!AB$36</f>
        <v>0</v>
      </c>
      <c r="V3519" s="250">
        <f>'MMA Rev-Exp Region 11'!AC$36</f>
        <v>0</v>
      </c>
      <c r="W3519" s="250">
        <f>'MMA Rev-Exp Region 11'!AD$36</f>
        <v>0</v>
      </c>
    </row>
    <row r="3520" spans="5:23" x14ac:dyDescent="0.3">
      <c r="E3520" s="243">
        <f>Jurat!I$1</f>
        <v>0</v>
      </c>
      <c r="F3520" s="244">
        <f>Jurat!D$33</f>
        <v>0</v>
      </c>
      <c r="G3520" s="219" t="s">
        <v>554</v>
      </c>
      <c r="H3520" s="244">
        <v>42643</v>
      </c>
      <c r="I3520" s="219" t="s">
        <v>496</v>
      </c>
      <c r="J3520" s="219" t="s">
        <v>626</v>
      </c>
      <c r="K3520" s="219" t="s">
        <v>558</v>
      </c>
      <c r="L3520" s="219" t="s">
        <v>26</v>
      </c>
      <c r="M3520" s="236" t="s">
        <v>82</v>
      </c>
      <c r="N3520" s="241" t="s">
        <v>219</v>
      </c>
      <c r="O3520" s="250">
        <f>'MMA Rev-Exp Region 11'!V$37</f>
        <v>0</v>
      </c>
      <c r="P3520" s="250">
        <f>'MMA Rev-Exp Region 11'!W$37</f>
        <v>0</v>
      </c>
      <c r="Q3520" s="250">
        <f>'MMA Rev-Exp Region 11'!X$37</f>
        <v>0</v>
      </c>
      <c r="R3520" s="250">
        <f>'MMA Rev-Exp Region 11'!Y$37</f>
        <v>0</v>
      </c>
      <c r="S3520" s="250">
        <f>'MMA Rev-Exp Region 11'!Z$37</f>
        <v>0</v>
      </c>
      <c r="T3520" s="250">
        <f>'MMA Rev-Exp Region 11'!AA$37</f>
        <v>0</v>
      </c>
      <c r="U3520" s="250">
        <f>'MMA Rev-Exp Region 11'!AB$37</f>
        <v>0</v>
      </c>
      <c r="V3520" s="250">
        <f>'MMA Rev-Exp Region 11'!AC$37</f>
        <v>0</v>
      </c>
      <c r="W3520" s="250">
        <f>'MMA Rev-Exp Region 11'!AD$37</f>
        <v>0</v>
      </c>
    </row>
    <row r="3521" spans="5:23" x14ac:dyDescent="0.3">
      <c r="E3521" s="243">
        <f>Jurat!I$1</f>
        <v>0</v>
      </c>
      <c r="F3521" s="244">
        <f>Jurat!D$33</f>
        <v>0</v>
      </c>
      <c r="G3521" s="219" t="s">
        <v>554</v>
      </c>
      <c r="H3521" s="244">
        <v>42643</v>
      </c>
      <c r="I3521" s="219" t="s">
        <v>496</v>
      </c>
      <c r="J3521" s="219" t="s">
        <v>626</v>
      </c>
      <c r="K3521" s="219" t="s">
        <v>558</v>
      </c>
      <c r="L3521" s="219" t="s">
        <v>26</v>
      </c>
      <c r="M3521" s="237" t="s">
        <v>83</v>
      </c>
      <c r="N3521" s="242" t="s">
        <v>568</v>
      </c>
      <c r="O3521" s="250">
        <f>'MMA Rev-Exp Region 11'!V$38</f>
        <v>0</v>
      </c>
      <c r="P3521" s="250">
        <f>'MMA Rev-Exp Region 11'!W$38</f>
        <v>0</v>
      </c>
      <c r="Q3521" s="250">
        <f>'MMA Rev-Exp Region 11'!X$38</f>
        <v>0</v>
      </c>
      <c r="R3521" s="250">
        <f>'MMA Rev-Exp Region 11'!Y$38</f>
        <v>0</v>
      </c>
      <c r="S3521" s="250">
        <f>'MMA Rev-Exp Region 11'!Z$38</f>
        <v>0</v>
      </c>
      <c r="T3521" s="250">
        <f>'MMA Rev-Exp Region 11'!AA$38</f>
        <v>0</v>
      </c>
      <c r="U3521" s="250">
        <f>'MMA Rev-Exp Region 11'!AB$38</f>
        <v>0</v>
      </c>
      <c r="V3521" s="250">
        <f>'MMA Rev-Exp Region 11'!AC$38</f>
        <v>0</v>
      </c>
      <c r="W3521" s="250">
        <f>'MMA Rev-Exp Region 11'!AD$38</f>
        <v>0</v>
      </c>
    </row>
    <row r="3522" spans="5:23" x14ac:dyDescent="0.3">
      <c r="E3522" s="243">
        <f>Jurat!I$1</f>
        <v>0</v>
      </c>
      <c r="F3522" s="244">
        <f>Jurat!D$33</f>
        <v>0</v>
      </c>
      <c r="G3522" s="219" t="s">
        <v>554</v>
      </c>
      <c r="H3522" s="244">
        <v>42643</v>
      </c>
      <c r="I3522" s="219" t="s">
        <v>496</v>
      </c>
      <c r="J3522" s="219" t="s">
        <v>626</v>
      </c>
      <c r="K3522" s="219" t="s">
        <v>558</v>
      </c>
      <c r="L3522" s="219" t="s">
        <v>559</v>
      </c>
      <c r="M3522" s="236">
        <v>5.0999999999999996</v>
      </c>
      <c r="N3522" s="240" t="s">
        <v>41</v>
      </c>
      <c r="O3522" s="250">
        <f>'MMA Rev-Exp Region 11'!V$40</f>
        <v>0</v>
      </c>
      <c r="P3522" s="250">
        <f>'MMA Rev-Exp Region 11'!W$40</f>
        <v>0</v>
      </c>
      <c r="Q3522" s="250">
        <f>'MMA Rev-Exp Region 11'!X$40</f>
        <v>0</v>
      </c>
      <c r="R3522" s="250">
        <f>'MMA Rev-Exp Region 11'!Y$40</f>
        <v>0</v>
      </c>
      <c r="S3522" s="250">
        <f>'MMA Rev-Exp Region 11'!Z$40</f>
        <v>0</v>
      </c>
      <c r="T3522" s="250">
        <f>'MMA Rev-Exp Region 11'!AA$40</f>
        <v>0</v>
      </c>
      <c r="U3522" s="250">
        <f>'MMA Rev-Exp Region 11'!AB$40</f>
        <v>0</v>
      </c>
      <c r="V3522" s="250">
        <f>'MMA Rev-Exp Region 11'!AC$40</f>
        <v>0</v>
      </c>
      <c r="W3522" s="250">
        <f>'MMA Rev-Exp Region 11'!AD$40</f>
        <v>0</v>
      </c>
    </row>
    <row r="3523" spans="5:23" ht="28.8" x14ac:dyDescent="0.3">
      <c r="E3523" s="243">
        <f>Jurat!I$1</f>
        <v>0</v>
      </c>
      <c r="F3523" s="244">
        <f>Jurat!D$33</f>
        <v>0</v>
      </c>
      <c r="G3523" s="219" t="s">
        <v>554</v>
      </c>
      <c r="H3523" s="244">
        <v>42643</v>
      </c>
      <c r="I3523" s="219" t="s">
        <v>496</v>
      </c>
      <c r="J3523" s="219" t="s">
        <v>626</v>
      </c>
      <c r="K3523" s="219" t="s">
        <v>558</v>
      </c>
      <c r="L3523" s="219" t="s">
        <v>559</v>
      </c>
      <c r="M3523" s="236">
        <v>5.2</v>
      </c>
      <c r="N3523" s="240" t="s">
        <v>367</v>
      </c>
      <c r="O3523" s="250">
        <f>'MMA Rev-Exp Region 11'!V$41</f>
        <v>0</v>
      </c>
      <c r="P3523" s="250">
        <f>'MMA Rev-Exp Region 11'!W$41</f>
        <v>0</v>
      </c>
      <c r="Q3523" s="250">
        <f>'MMA Rev-Exp Region 11'!X$41</f>
        <v>0</v>
      </c>
      <c r="R3523" s="250">
        <f>'MMA Rev-Exp Region 11'!Y$41</f>
        <v>0</v>
      </c>
      <c r="S3523" s="250">
        <f>'MMA Rev-Exp Region 11'!Z$41</f>
        <v>0</v>
      </c>
      <c r="T3523" s="250">
        <f>'MMA Rev-Exp Region 11'!AA$41</f>
        <v>0</v>
      </c>
      <c r="U3523" s="250">
        <f>'MMA Rev-Exp Region 11'!AB$41</f>
        <v>0</v>
      </c>
      <c r="V3523" s="250">
        <f>'MMA Rev-Exp Region 11'!AC$41</f>
        <v>0</v>
      </c>
      <c r="W3523" s="250">
        <f>'MMA Rev-Exp Region 11'!AD$41</f>
        <v>0</v>
      </c>
    </row>
    <row r="3524" spans="5:23" ht="28.8" x14ac:dyDescent="0.3">
      <c r="E3524" s="243">
        <f>Jurat!I$1</f>
        <v>0</v>
      </c>
      <c r="F3524" s="244">
        <f>Jurat!D$33</f>
        <v>0</v>
      </c>
      <c r="G3524" s="219" t="s">
        <v>554</v>
      </c>
      <c r="H3524" s="244">
        <v>42643</v>
      </c>
      <c r="I3524" s="219" t="s">
        <v>496</v>
      </c>
      <c r="J3524" s="219" t="s">
        <v>626</v>
      </c>
      <c r="K3524" s="219" t="s">
        <v>558</v>
      </c>
      <c r="L3524" s="219" t="s">
        <v>559</v>
      </c>
      <c r="M3524" s="236">
        <v>5.3</v>
      </c>
      <c r="N3524" s="240" t="s">
        <v>368</v>
      </c>
      <c r="O3524" s="250">
        <f>'MMA Rev-Exp Region 11'!V$42</f>
        <v>0</v>
      </c>
      <c r="P3524" s="250">
        <f>'MMA Rev-Exp Region 11'!W$42</f>
        <v>0</v>
      </c>
      <c r="Q3524" s="250">
        <f>'MMA Rev-Exp Region 11'!X$42</f>
        <v>0</v>
      </c>
      <c r="R3524" s="250">
        <f>'MMA Rev-Exp Region 11'!Y$42</f>
        <v>0</v>
      </c>
      <c r="S3524" s="250">
        <f>'MMA Rev-Exp Region 11'!Z$42</f>
        <v>0</v>
      </c>
      <c r="T3524" s="250">
        <f>'MMA Rev-Exp Region 11'!AA$42</f>
        <v>0</v>
      </c>
      <c r="U3524" s="250">
        <f>'MMA Rev-Exp Region 11'!AB$42</f>
        <v>0</v>
      </c>
      <c r="V3524" s="250">
        <f>'MMA Rev-Exp Region 11'!AC$42</f>
        <v>0</v>
      </c>
      <c r="W3524" s="250">
        <f>'MMA Rev-Exp Region 11'!AD$42</f>
        <v>0</v>
      </c>
    </row>
    <row r="3525" spans="5:23" x14ac:dyDescent="0.3">
      <c r="E3525" s="243">
        <f>Jurat!I$1</f>
        <v>0</v>
      </c>
      <c r="F3525" s="244">
        <f>Jurat!D$33</f>
        <v>0</v>
      </c>
      <c r="G3525" s="219" t="s">
        <v>554</v>
      </c>
      <c r="H3525" s="244">
        <v>42643</v>
      </c>
      <c r="I3525" s="219" t="s">
        <v>496</v>
      </c>
      <c r="J3525" s="219" t="s">
        <v>626</v>
      </c>
      <c r="K3525" s="219" t="s">
        <v>558</v>
      </c>
      <c r="L3525" s="219" t="s">
        <v>559</v>
      </c>
      <c r="M3525" s="236" t="s">
        <v>89</v>
      </c>
      <c r="N3525" s="240" t="s">
        <v>569</v>
      </c>
      <c r="O3525" s="250">
        <f>'MMA Rev-Exp Region 11'!V$43</f>
        <v>0</v>
      </c>
      <c r="P3525" s="250">
        <f>'MMA Rev-Exp Region 11'!W$43</f>
        <v>0</v>
      </c>
      <c r="Q3525" s="250">
        <f>'MMA Rev-Exp Region 11'!X$43</f>
        <v>0</v>
      </c>
      <c r="R3525" s="250">
        <f>'MMA Rev-Exp Region 11'!Y$43</f>
        <v>0</v>
      </c>
      <c r="S3525" s="250">
        <f>'MMA Rev-Exp Region 11'!Z$43</f>
        <v>0</v>
      </c>
      <c r="T3525" s="250">
        <f>'MMA Rev-Exp Region 11'!AA$43</f>
        <v>0</v>
      </c>
      <c r="U3525" s="250">
        <f>'MMA Rev-Exp Region 11'!AB$43</f>
        <v>0</v>
      </c>
      <c r="V3525" s="250">
        <f>'MMA Rev-Exp Region 11'!AC$43</f>
        <v>0</v>
      </c>
      <c r="W3525" s="250">
        <f>'MMA Rev-Exp Region 11'!AD$43</f>
        <v>0</v>
      </c>
    </row>
    <row r="3526" spans="5:23" x14ac:dyDescent="0.3">
      <c r="E3526" s="243">
        <f>Jurat!I$1</f>
        <v>0</v>
      </c>
      <c r="F3526" s="244">
        <f>Jurat!D$33</f>
        <v>0</v>
      </c>
      <c r="G3526" s="219" t="s">
        <v>554</v>
      </c>
      <c r="H3526" s="244">
        <v>42643</v>
      </c>
      <c r="I3526" s="219" t="s">
        <v>496</v>
      </c>
      <c r="J3526" s="219" t="s">
        <v>626</v>
      </c>
      <c r="K3526" s="219" t="s">
        <v>558</v>
      </c>
      <c r="L3526" s="219" t="s">
        <v>560</v>
      </c>
      <c r="M3526" s="236">
        <v>6.1</v>
      </c>
      <c r="N3526" s="240" t="s">
        <v>20</v>
      </c>
      <c r="O3526" s="250">
        <f>'MMA Rev-Exp Region 11'!V$45</f>
        <v>0</v>
      </c>
      <c r="P3526" s="250">
        <f>'MMA Rev-Exp Region 11'!W$45</f>
        <v>0</v>
      </c>
      <c r="Q3526" s="250">
        <f>'MMA Rev-Exp Region 11'!X$45</f>
        <v>0</v>
      </c>
      <c r="R3526" s="250">
        <f>'MMA Rev-Exp Region 11'!Y$45</f>
        <v>0</v>
      </c>
      <c r="S3526" s="250">
        <f>'MMA Rev-Exp Region 11'!Z$45</f>
        <v>0</v>
      </c>
      <c r="T3526" s="250">
        <f>'MMA Rev-Exp Region 11'!AA$45</f>
        <v>0</v>
      </c>
      <c r="U3526" s="250">
        <f>'MMA Rev-Exp Region 11'!AB$45</f>
        <v>0</v>
      </c>
      <c r="V3526" s="250">
        <f>'MMA Rev-Exp Region 11'!AC$45</f>
        <v>0</v>
      </c>
      <c r="W3526" s="250">
        <f>'MMA Rev-Exp Region 11'!AD$45</f>
        <v>0</v>
      </c>
    </row>
    <row r="3527" spans="5:23" x14ac:dyDescent="0.3">
      <c r="E3527" s="243">
        <f>Jurat!I$1</f>
        <v>0</v>
      </c>
      <c r="F3527" s="244">
        <f>Jurat!D$33</f>
        <v>0</v>
      </c>
      <c r="G3527" s="219" t="s">
        <v>554</v>
      </c>
      <c r="H3527" s="244">
        <v>42643</v>
      </c>
      <c r="I3527" s="219" t="s">
        <v>496</v>
      </c>
      <c r="J3527" s="219" t="s">
        <v>626</v>
      </c>
      <c r="K3527" s="219" t="s">
        <v>558</v>
      </c>
      <c r="L3527" s="219" t="s">
        <v>560</v>
      </c>
      <c r="M3527" s="236">
        <v>6.2</v>
      </c>
      <c r="N3527" s="240" t="s">
        <v>21</v>
      </c>
      <c r="O3527" s="250">
        <f>'MMA Rev-Exp Region 11'!V$46</f>
        <v>0</v>
      </c>
      <c r="P3527" s="250">
        <f>'MMA Rev-Exp Region 11'!W$46</f>
        <v>0</v>
      </c>
      <c r="Q3527" s="250">
        <f>'MMA Rev-Exp Region 11'!X$46</f>
        <v>0</v>
      </c>
      <c r="R3527" s="250">
        <f>'MMA Rev-Exp Region 11'!Y$46</f>
        <v>0</v>
      </c>
      <c r="S3527" s="250">
        <f>'MMA Rev-Exp Region 11'!Z$46</f>
        <v>0</v>
      </c>
      <c r="T3527" s="250">
        <f>'MMA Rev-Exp Region 11'!AA$46</f>
        <v>0</v>
      </c>
      <c r="U3527" s="250">
        <f>'MMA Rev-Exp Region 11'!AB$46</f>
        <v>0</v>
      </c>
      <c r="V3527" s="250">
        <f>'MMA Rev-Exp Region 11'!AC$46</f>
        <v>0</v>
      </c>
      <c r="W3527" s="250">
        <f>'MMA Rev-Exp Region 11'!AD$46</f>
        <v>0</v>
      </c>
    </row>
    <row r="3528" spans="5:23" x14ac:dyDescent="0.3">
      <c r="E3528" s="243">
        <f>Jurat!I$1</f>
        <v>0</v>
      </c>
      <c r="F3528" s="244">
        <f>Jurat!D$33</f>
        <v>0</v>
      </c>
      <c r="G3528" s="219" t="s">
        <v>554</v>
      </c>
      <c r="H3528" s="244">
        <v>42643</v>
      </c>
      <c r="I3528" s="219" t="s">
        <v>496</v>
      </c>
      <c r="J3528" s="219" t="s">
        <v>626</v>
      </c>
      <c r="K3528" s="219" t="s">
        <v>558</v>
      </c>
      <c r="L3528" s="219" t="s">
        <v>560</v>
      </c>
      <c r="M3528" s="236">
        <v>6.3</v>
      </c>
      <c r="N3528" s="240" t="s">
        <v>220</v>
      </c>
      <c r="O3528" s="250">
        <f>'MMA Rev-Exp Region 11'!V$47</f>
        <v>0</v>
      </c>
      <c r="P3528" s="250">
        <f>'MMA Rev-Exp Region 11'!W$47</f>
        <v>0</v>
      </c>
      <c r="Q3528" s="250">
        <f>'MMA Rev-Exp Region 11'!X$47</f>
        <v>0</v>
      </c>
      <c r="R3528" s="250">
        <f>'MMA Rev-Exp Region 11'!Y$47</f>
        <v>0</v>
      </c>
      <c r="S3528" s="250">
        <f>'MMA Rev-Exp Region 11'!Z$47</f>
        <v>0</v>
      </c>
      <c r="T3528" s="250">
        <f>'MMA Rev-Exp Region 11'!AA$47</f>
        <v>0</v>
      </c>
      <c r="U3528" s="250">
        <f>'MMA Rev-Exp Region 11'!AB$47</f>
        <v>0</v>
      </c>
      <c r="V3528" s="250">
        <f>'MMA Rev-Exp Region 11'!AC$47</f>
        <v>0</v>
      </c>
      <c r="W3528" s="250">
        <f>'MMA Rev-Exp Region 11'!AD$47</f>
        <v>0</v>
      </c>
    </row>
    <row r="3529" spans="5:23" x14ac:dyDescent="0.3">
      <c r="E3529" s="243">
        <f>Jurat!I$1</f>
        <v>0</v>
      </c>
      <c r="F3529" s="244">
        <f>Jurat!D$33</f>
        <v>0</v>
      </c>
      <c r="G3529" s="219" t="s">
        <v>554</v>
      </c>
      <c r="H3529" s="244">
        <v>42643</v>
      </c>
      <c r="I3529" s="219" t="s">
        <v>496</v>
      </c>
      <c r="J3529" s="219" t="s">
        <v>626</v>
      </c>
      <c r="K3529" s="219" t="s">
        <v>558</v>
      </c>
      <c r="L3529" s="219" t="s">
        <v>560</v>
      </c>
      <c r="M3529" s="236" t="s">
        <v>94</v>
      </c>
      <c r="N3529" s="240" t="s">
        <v>570</v>
      </c>
      <c r="O3529" s="250">
        <f>'MMA Rev-Exp Region 11'!V$48</f>
        <v>0</v>
      </c>
      <c r="P3529" s="250">
        <f>'MMA Rev-Exp Region 11'!W$48</f>
        <v>0</v>
      </c>
      <c r="Q3529" s="250">
        <f>'MMA Rev-Exp Region 11'!X$48</f>
        <v>0</v>
      </c>
      <c r="R3529" s="250">
        <f>'MMA Rev-Exp Region 11'!Y$48</f>
        <v>0</v>
      </c>
      <c r="S3529" s="250">
        <f>'MMA Rev-Exp Region 11'!Z$48</f>
        <v>0</v>
      </c>
      <c r="T3529" s="250">
        <f>'MMA Rev-Exp Region 11'!AA$48</f>
        <v>0</v>
      </c>
      <c r="U3529" s="250">
        <f>'MMA Rev-Exp Region 11'!AB$48</f>
        <v>0</v>
      </c>
      <c r="V3529" s="250">
        <f>'MMA Rev-Exp Region 11'!AC$48</f>
        <v>0</v>
      </c>
      <c r="W3529" s="250">
        <f>'MMA Rev-Exp Region 11'!AD$48</f>
        <v>0</v>
      </c>
    </row>
    <row r="3530" spans="5:23" x14ac:dyDescent="0.3">
      <c r="E3530" s="243">
        <f>Jurat!I$1</f>
        <v>0</v>
      </c>
      <c r="F3530" s="244">
        <f>Jurat!D$33</f>
        <v>0</v>
      </c>
      <c r="G3530" s="219" t="s">
        <v>554</v>
      </c>
      <c r="H3530" s="244">
        <v>42643</v>
      </c>
      <c r="I3530" s="219" t="s">
        <v>496</v>
      </c>
      <c r="J3530" s="219" t="s">
        <v>626</v>
      </c>
      <c r="K3530" s="219" t="s">
        <v>558</v>
      </c>
      <c r="L3530" s="219" t="s">
        <v>561</v>
      </c>
      <c r="M3530" s="236">
        <v>7.1</v>
      </c>
      <c r="N3530" s="240" t="s">
        <v>22</v>
      </c>
      <c r="O3530" s="250">
        <f>'MMA Rev-Exp Region 11'!V$50</f>
        <v>0</v>
      </c>
      <c r="P3530" s="250">
        <f>'MMA Rev-Exp Region 11'!W$50</f>
        <v>0</v>
      </c>
      <c r="Q3530" s="250">
        <f>'MMA Rev-Exp Region 11'!X$50</f>
        <v>0</v>
      </c>
      <c r="R3530" s="250">
        <f>'MMA Rev-Exp Region 11'!Y$50</f>
        <v>0</v>
      </c>
      <c r="S3530" s="250">
        <f>'MMA Rev-Exp Region 11'!Z$50</f>
        <v>0</v>
      </c>
      <c r="T3530" s="250">
        <f>'MMA Rev-Exp Region 11'!AA$50</f>
        <v>0</v>
      </c>
      <c r="U3530" s="250">
        <f>'MMA Rev-Exp Region 11'!AB$50</f>
        <v>0</v>
      </c>
      <c r="V3530" s="250">
        <f>'MMA Rev-Exp Region 11'!AC$50</f>
        <v>0</v>
      </c>
      <c r="W3530" s="250">
        <f>'MMA Rev-Exp Region 11'!AD$50</f>
        <v>0</v>
      </c>
    </row>
    <row r="3531" spans="5:23" x14ac:dyDescent="0.3">
      <c r="E3531" s="243">
        <f>Jurat!I$1</f>
        <v>0</v>
      </c>
      <c r="F3531" s="244">
        <f>Jurat!D$33</f>
        <v>0</v>
      </c>
      <c r="G3531" s="219" t="s">
        <v>554</v>
      </c>
      <c r="H3531" s="244">
        <v>42643</v>
      </c>
      <c r="I3531" s="219" t="s">
        <v>496</v>
      </c>
      <c r="J3531" s="219" t="s">
        <v>626</v>
      </c>
      <c r="K3531" s="219" t="s">
        <v>558</v>
      </c>
      <c r="L3531" s="219" t="s">
        <v>561</v>
      </c>
      <c r="M3531" s="236">
        <v>7.2</v>
      </c>
      <c r="N3531" s="240" t="s">
        <v>23</v>
      </c>
      <c r="O3531" s="250">
        <f>'MMA Rev-Exp Region 11'!V$51</f>
        <v>0</v>
      </c>
      <c r="P3531" s="250">
        <f>'MMA Rev-Exp Region 11'!W$51</f>
        <v>0</v>
      </c>
      <c r="Q3531" s="250">
        <f>'MMA Rev-Exp Region 11'!X$51</f>
        <v>0</v>
      </c>
      <c r="R3531" s="250">
        <f>'MMA Rev-Exp Region 11'!Y$51</f>
        <v>0</v>
      </c>
      <c r="S3531" s="250">
        <f>'MMA Rev-Exp Region 11'!Z$51</f>
        <v>0</v>
      </c>
      <c r="T3531" s="250">
        <f>'MMA Rev-Exp Region 11'!AA$51</f>
        <v>0</v>
      </c>
      <c r="U3531" s="250">
        <f>'MMA Rev-Exp Region 11'!AB$51</f>
        <v>0</v>
      </c>
      <c r="V3531" s="250">
        <f>'MMA Rev-Exp Region 11'!AC$51</f>
        <v>0</v>
      </c>
      <c r="W3531" s="250">
        <f>'MMA Rev-Exp Region 11'!AD$51</f>
        <v>0</v>
      </c>
    </row>
    <row r="3532" spans="5:23" x14ac:dyDescent="0.3">
      <c r="E3532" s="243">
        <f>Jurat!I$1</f>
        <v>0</v>
      </c>
      <c r="F3532" s="244">
        <f>Jurat!D$33</f>
        <v>0</v>
      </c>
      <c r="G3532" s="219" t="s">
        <v>554</v>
      </c>
      <c r="H3532" s="244">
        <v>42643</v>
      </c>
      <c r="I3532" s="219" t="s">
        <v>496</v>
      </c>
      <c r="J3532" s="219" t="s">
        <v>626</v>
      </c>
      <c r="K3532" s="219" t="s">
        <v>558</v>
      </c>
      <c r="L3532" s="219" t="s">
        <v>561</v>
      </c>
      <c r="M3532" s="236">
        <v>7.3</v>
      </c>
      <c r="N3532" s="240" t="s">
        <v>171</v>
      </c>
      <c r="O3532" s="250">
        <f>'MMA Rev-Exp Region 11'!V$52</f>
        <v>0</v>
      </c>
      <c r="P3532" s="250">
        <f>'MMA Rev-Exp Region 11'!W$52</f>
        <v>0</v>
      </c>
      <c r="Q3532" s="250">
        <f>'MMA Rev-Exp Region 11'!X$52</f>
        <v>0</v>
      </c>
      <c r="R3532" s="250">
        <f>'MMA Rev-Exp Region 11'!Y$52</f>
        <v>0</v>
      </c>
      <c r="S3532" s="250">
        <f>'MMA Rev-Exp Region 11'!Z$52</f>
        <v>0</v>
      </c>
      <c r="T3532" s="250">
        <f>'MMA Rev-Exp Region 11'!AA$52</f>
        <v>0</v>
      </c>
      <c r="U3532" s="250">
        <f>'MMA Rev-Exp Region 11'!AB$52</f>
        <v>0</v>
      </c>
      <c r="V3532" s="250">
        <f>'MMA Rev-Exp Region 11'!AC$52</f>
        <v>0</v>
      </c>
      <c r="W3532" s="250">
        <f>'MMA Rev-Exp Region 11'!AD$52</f>
        <v>0</v>
      </c>
    </row>
    <row r="3533" spans="5:23" x14ac:dyDescent="0.3">
      <c r="E3533" s="243">
        <f>Jurat!I$1</f>
        <v>0</v>
      </c>
      <c r="F3533" s="244">
        <f>Jurat!D$33</f>
        <v>0</v>
      </c>
      <c r="G3533" s="219" t="s">
        <v>554</v>
      </c>
      <c r="H3533" s="244">
        <v>42643</v>
      </c>
      <c r="I3533" s="219" t="s">
        <v>496</v>
      </c>
      <c r="J3533" s="219" t="s">
        <v>626</v>
      </c>
      <c r="K3533" s="219" t="s">
        <v>558</v>
      </c>
      <c r="L3533" s="219" t="s">
        <v>561</v>
      </c>
      <c r="M3533" s="236" t="s">
        <v>98</v>
      </c>
      <c r="N3533" s="240" t="s">
        <v>571</v>
      </c>
      <c r="O3533" s="250">
        <f>'MMA Rev-Exp Region 11'!V$53</f>
        <v>0</v>
      </c>
      <c r="P3533" s="250">
        <f>'MMA Rev-Exp Region 11'!W$53</f>
        <v>0</v>
      </c>
      <c r="Q3533" s="250">
        <f>'MMA Rev-Exp Region 11'!X$53</f>
        <v>0</v>
      </c>
      <c r="R3533" s="250">
        <f>'MMA Rev-Exp Region 11'!Y$53</f>
        <v>0</v>
      </c>
      <c r="S3533" s="250">
        <f>'MMA Rev-Exp Region 11'!Z$53</f>
        <v>0</v>
      </c>
      <c r="T3533" s="250">
        <f>'MMA Rev-Exp Region 11'!AA$53</f>
        <v>0</v>
      </c>
      <c r="U3533" s="250">
        <f>'MMA Rev-Exp Region 11'!AB$53</f>
        <v>0</v>
      </c>
      <c r="V3533" s="250">
        <f>'MMA Rev-Exp Region 11'!AC$53</f>
        <v>0</v>
      </c>
      <c r="W3533" s="250">
        <f>'MMA Rev-Exp Region 11'!AD$53</f>
        <v>0</v>
      </c>
    </row>
    <row r="3534" spans="5:23" x14ac:dyDescent="0.3">
      <c r="E3534" s="243">
        <f>Jurat!I$1</f>
        <v>0</v>
      </c>
      <c r="F3534" s="244">
        <f>Jurat!D$33</f>
        <v>0</v>
      </c>
      <c r="G3534" s="219" t="s">
        <v>554</v>
      </c>
      <c r="H3534" s="244">
        <v>42643</v>
      </c>
      <c r="I3534" s="219" t="s">
        <v>496</v>
      </c>
      <c r="J3534" s="219" t="s">
        <v>626</v>
      </c>
      <c r="K3534" s="219" t="s">
        <v>558</v>
      </c>
      <c r="L3534" s="219" t="s">
        <v>562</v>
      </c>
      <c r="M3534" s="236">
        <v>8.1</v>
      </c>
      <c r="N3534" s="229" t="s">
        <v>24</v>
      </c>
      <c r="O3534" s="250">
        <f>'MMA Rev-Exp Region 11'!V$55</f>
        <v>0</v>
      </c>
      <c r="P3534" s="250">
        <f>'MMA Rev-Exp Region 11'!W$55</f>
        <v>0</v>
      </c>
      <c r="Q3534" s="250">
        <f>'MMA Rev-Exp Region 11'!X$55</f>
        <v>0</v>
      </c>
      <c r="R3534" s="250">
        <f>'MMA Rev-Exp Region 11'!Y$55</f>
        <v>0</v>
      </c>
      <c r="S3534" s="250">
        <f>'MMA Rev-Exp Region 11'!Z$55</f>
        <v>0</v>
      </c>
      <c r="T3534" s="250">
        <f>'MMA Rev-Exp Region 11'!AA$55</f>
        <v>0</v>
      </c>
      <c r="U3534" s="250">
        <f>'MMA Rev-Exp Region 11'!AB$55</f>
        <v>0</v>
      </c>
      <c r="V3534" s="250">
        <f>'MMA Rev-Exp Region 11'!AC$55</f>
        <v>0</v>
      </c>
      <c r="W3534" s="250">
        <f>'MMA Rev-Exp Region 11'!AD$55</f>
        <v>0</v>
      </c>
    </row>
    <row r="3535" spans="5:23" x14ac:dyDescent="0.3">
      <c r="E3535" s="243">
        <f>Jurat!I$1</f>
        <v>0</v>
      </c>
      <c r="F3535" s="244">
        <f>Jurat!D$33</f>
        <v>0</v>
      </c>
      <c r="G3535" s="219" t="s">
        <v>554</v>
      </c>
      <c r="H3535" s="244">
        <v>42643</v>
      </c>
      <c r="I3535" s="219" t="s">
        <v>496</v>
      </c>
      <c r="J3535" s="219" t="s">
        <v>626</v>
      </c>
      <c r="K3535" s="219" t="s">
        <v>558</v>
      </c>
      <c r="L3535" s="219" t="s">
        <v>562</v>
      </c>
      <c r="M3535" s="236" t="s">
        <v>124</v>
      </c>
      <c r="N3535" s="229" t="s">
        <v>557</v>
      </c>
      <c r="O3535" s="250">
        <f>'MMA Rev-Exp Region 11'!V$56</f>
        <v>0</v>
      </c>
      <c r="P3535" s="250">
        <f>'MMA Rev-Exp Region 11'!W$56</f>
        <v>0</v>
      </c>
      <c r="Q3535" s="250">
        <f>'MMA Rev-Exp Region 11'!X$56</f>
        <v>0</v>
      </c>
      <c r="R3535" s="250">
        <f>'MMA Rev-Exp Region 11'!Y$56</f>
        <v>0</v>
      </c>
      <c r="S3535" s="250">
        <f>'MMA Rev-Exp Region 11'!Z$56</f>
        <v>0</v>
      </c>
      <c r="T3535" s="250">
        <f>'MMA Rev-Exp Region 11'!AA$56</f>
        <v>0</v>
      </c>
      <c r="U3535" s="250">
        <f>'MMA Rev-Exp Region 11'!AB$56</f>
        <v>0</v>
      </c>
      <c r="V3535" s="250">
        <f>'MMA Rev-Exp Region 11'!AC$56</f>
        <v>0</v>
      </c>
      <c r="W3535" s="250">
        <f>'MMA Rev-Exp Region 11'!AD$56</f>
        <v>0</v>
      </c>
    </row>
    <row r="3536" spans="5:23" x14ac:dyDescent="0.3">
      <c r="E3536" s="243">
        <f>Jurat!I$1</f>
        <v>0</v>
      </c>
      <c r="F3536" s="244">
        <f>Jurat!D$33</f>
        <v>0</v>
      </c>
      <c r="G3536" s="219" t="s">
        <v>554</v>
      </c>
      <c r="H3536" s="244">
        <v>42643</v>
      </c>
      <c r="I3536" s="219" t="s">
        <v>496</v>
      </c>
      <c r="J3536" s="219" t="s">
        <v>626</v>
      </c>
      <c r="K3536" s="219" t="s">
        <v>558</v>
      </c>
      <c r="L3536" s="219" t="s">
        <v>562</v>
      </c>
      <c r="M3536" s="236" t="s">
        <v>126</v>
      </c>
      <c r="N3536" s="229" t="s">
        <v>173</v>
      </c>
      <c r="O3536" s="250">
        <f>'MMA Rev-Exp Region 11'!V$57</f>
        <v>0</v>
      </c>
      <c r="P3536" s="250">
        <f>'MMA Rev-Exp Region 11'!W$57</f>
        <v>0</v>
      </c>
      <c r="Q3536" s="250">
        <f>'MMA Rev-Exp Region 11'!X$57</f>
        <v>0</v>
      </c>
      <c r="R3536" s="250">
        <f>'MMA Rev-Exp Region 11'!Y$57</f>
        <v>0</v>
      </c>
      <c r="S3536" s="250">
        <f>'MMA Rev-Exp Region 11'!Z$57</f>
        <v>0</v>
      </c>
      <c r="T3536" s="250">
        <f>'MMA Rev-Exp Region 11'!AA$57</f>
        <v>0</v>
      </c>
      <c r="U3536" s="250">
        <f>'MMA Rev-Exp Region 11'!AB$57</f>
        <v>0</v>
      </c>
      <c r="V3536" s="250">
        <f>'MMA Rev-Exp Region 11'!AC$57</f>
        <v>0</v>
      </c>
      <c r="W3536" s="250">
        <f>'MMA Rev-Exp Region 11'!AD$57</f>
        <v>0</v>
      </c>
    </row>
    <row r="3537" spans="5:23" x14ac:dyDescent="0.3">
      <c r="E3537" s="243">
        <f>Jurat!I$1</f>
        <v>0</v>
      </c>
      <c r="F3537" s="244">
        <f>Jurat!D$33</f>
        <v>0</v>
      </c>
      <c r="G3537" s="219" t="s">
        <v>554</v>
      </c>
      <c r="H3537" s="244">
        <v>42643</v>
      </c>
      <c r="I3537" s="219" t="s">
        <v>496</v>
      </c>
      <c r="J3537" s="219" t="s">
        <v>626</v>
      </c>
      <c r="K3537" s="219" t="s">
        <v>558</v>
      </c>
      <c r="L3537" s="219" t="s">
        <v>562</v>
      </c>
      <c r="M3537" s="236" t="s">
        <v>127</v>
      </c>
      <c r="N3537" s="229" t="s">
        <v>125</v>
      </c>
      <c r="O3537" s="250">
        <f>'MMA Rev-Exp Region 11'!V$58</f>
        <v>0</v>
      </c>
      <c r="P3537" s="250">
        <f>'MMA Rev-Exp Region 11'!W$58</f>
        <v>0</v>
      </c>
      <c r="Q3537" s="250">
        <f>'MMA Rev-Exp Region 11'!X$58</f>
        <v>0</v>
      </c>
      <c r="R3537" s="250">
        <f>'MMA Rev-Exp Region 11'!Y$58</f>
        <v>0</v>
      </c>
      <c r="S3537" s="250">
        <f>'MMA Rev-Exp Region 11'!Z$58</f>
        <v>0</v>
      </c>
      <c r="T3537" s="250">
        <f>'MMA Rev-Exp Region 11'!AA$58</f>
        <v>0</v>
      </c>
      <c r="U3537" s="250">
        <f>'MMA Rev-Exp Region 11'!AB$58</f>
        <v>0</v>
      </c>
      <c r="V3537" s="250">
        <f>'MMA Rev-Exp Region 11'!AC$58</f>
        <v>0</v>
      </c>
      <c r="W3537" s="250">
        <f>'MMA Rev-Exp Region 11'!AD$58</f>
        <v>0</v>
      </c>
    </row>
    <row r="3538" spans="5:23" x14ac:dyDescent="0.3">
      <c r="E3538" s="243">
        <f>Jurat!I$1</f>
        <v>0</v>
      </c>
      <c r="F3538" s="244">
        <f>Jurat!D$33</f>
        <v>0</v>
      </c>
      <c r="G3538" s="219" t="s">
        <v>554</v>
      </c>
      <c r="H3538" s="244">
        <v>42643</v>
      </c>
      <c r="I3538" s="219" t="s">
        <v>496</v>
      </c>
      <c r="J3538" s="219" t="s">
        <v>626</v>
      </c>
      <c r="K3538" s="219" t="s">
        <v>558</v>
      </c>
      <c r="L3538" s="219" t="s">
        <v>562</v>
      </c>
      <c r="M3538" s="236" t="s">
        <v>128</v>
      </c>
      <c r="N3538" s="240" t="s">
        <v>174</v>
      </c>
      <c r="O3538" s="250">
        <f>'MMA Rev-Exp Region 11'!V$59</f>
        <v>0</v>
      </c>
      <c r="P3538" s="250">
        <f>'MMA Rev-Exp Region 11'!W$59</f>
        <v>0</v>
      </c>
      <c r="Q3538" s="250">
        <f>'MMA Rev-Exp Region 11'!X$59</f>
        <v>0</v>
      </c>
      <c r="R3538" s="250">
        <f>'MMA Rev-Exp Region 11'!Y$59</f>
        <v>0</v>
      </c>
      <c r="S3538" s="250">
        <f>'MMA Rev-Exp Region 11'!Z$59</f>
        <v>0</v>
      </c>
      <c r="T3538" s="250">
        <f>'MMA Rev-Exp Region 11'!AA$59</f>
        <v>0</v>
      </c>
      <c r="U3538" s="250">
        <f>'MMA Rev-Exp Region 11'!AB$59</f>
        <v>0</v>
      </c>
      <c r="V3538" s="250">
        <f>'MMA Rev-Exp Region 11'!AC$59</f>
        <v>0</v>
      </c>
      <c r="W3538" s="250">
        <f>'MMA Rev-Exp Region 11'!AD$59</f>
        <v>0</v>
      </c>
    </row>
    <row r="3539" spans="5:23" x14ac:dyDescent="0.3">
      <c r="E3539" s="243">
        <f>Jurat!I$1</f>
        <v>0</v>
      </c>
      <c r="F3539" s="244">
        <f>Jurat!D$33</f>
        <v>0</v>
      </c>
      <c r="G3539" s="219" t="s">
        <v>554</v>
      </c>
      <c r="H3539" s="244">
        <v>42643</v>
      </c>
      <c r="I3539" s="219" t="s">
        <v>496</v>
      </c>
      <c r="J3539" s="219" t="s">
        <v>626</v>
      </c>
      <c r="K3539" s="219" t="s">
        <v>558</v>
      </c>
      <c r="L3539" s="219" t="s">
        <v>562</v>
      </c>
      <c r="M3539" s="236" t="s">
        <v>175</v>
      </c>
      <c r="N3539" s="240" t="s">
        <v>25</v>
      </c>
      <c r="O3539" s="250">
        <f>'MMA Rev-Exp Region 11'!V$60</f>
        <v>0</v>
      </c>
      <c r="P3539" s="250">
        <f>'MMA Rev-Exp Region 11'!W$60</f>
        <v>0</v>
      </c>
      <c r="Q3539" s="250">
        <f>'MMA Rev-Exp Region 11'!X$60</f>
        <v>0</v>
      </c>
      <c r="R3539" s="250">
        <f>'MMA Rev-Exp Region 11'!Y$60</f>
        <v>0</v>
      </c>
      <c r="S3539" s="250">
        <f>'MMA Rev-Exp Region 11'!Z$60</f>
        <v>0</v>
      </c>
      <c r="T3539" s="250">
        <f>'MMA Rev-Exp Region 11'!AA$60</f>
        <v>0</v>
      </c>
      <c r="U3539" s="250">
        <f>'MMA Rev-Exp Region 11'!AB$60</f>
        <v>0</v>
      </c>
      <c r="V3539" s="250">
        <f>'MMA Rev-Exp Region 11'!AC$60</f>
        <v>0</v>
      </c>
      <c r="W3539" s="250">
        <f>'MMA Rev-Exp Region 11'!AD$60</f>
        <v>0</v>
      </c>
    </row>
    <row r="3540" spans="5:23" x14ac:dyDescent="0.3">
      <c r="E3540" s="243">
        <f>Jurat!I$1</f>
        <v>0</v>
      </c>
      <c r="F3540" s="244">
        <f>Jurat!D$33</f>
        <v>0</v>
      </c>
      <c r="G3540" s="219" t="s">
        <v>554</v>
      </c>
      <c r="H3540" s="244">
        <v>42643</v>
      </c>
      <c r="I3540" s="219" t="s">
        <v>496</v>
      </c>
      <c r="J3540" s="219" t="s">
        <v>626</v>
      </c>
      <c r="K3540" s="219" t="s">
        <v>558</v>
      </c>
      <c r="L3540" s="219" t="s">
        <v>562</v>
      </c>
      <c r="M3540" s="236" t="s">
        <v>556</v>
      </c>
      <c r="N3540" s="240" t="s">
        <v>572</v>
      </c>
      <c r="O3540" s="250">
        <f>'MMA Rev-Exp Region 11'!V$61</f>
        <v>0</v>
      </c>
      <c r="P3540" s="250">
        <f>'MMA Rev-Exp Region 11'!W$61</f>
        <v>0</v>
      </c>
      <c r="Q3540" s="250">
        <f>'MMA Rev-Exp Region 11'!X$61</f>
        <v>0</v>
      </c>
      <c r="R3540" s="250">
        <f>'MMA Rev-Exp Region 11'!Y$61</f>
        <v>0</v>
      </c>
      <c r="S3540" s="250">
        <f>'MMA Rev-Exp Region 11'!Z$61</f>
        <v>0</v>
      </c>
      <c r="T3540" s="250">
        <f>'MMA Rev-Exp Region 11'!AA$61</f>
        <v>0</v>
      </c>
      <c r="U3540" s="250">
        <f>'MMA Rev-Exp Region 11'!AB$61</f>
        <v>0</v>
      </c>
      <c r="V3540" s="250">
        <f>'MMA Rev-Exp Region 11'!AC$61</f>
        <v>0</v>
      </c>
      <c r="W3540" s="250">
        <f>'MMA Rev-Exp Region 11'!AD$61</f>
        <v>0</v>
      </c>
    </row>
    <row r="3541" spans="5:23" ht="28.8" x14ac:dyDescent="0.3">
      <c r="E3541" s="243">
        <f>Jurat!I$1</f>
        <v>0</v>
      </c>
      <c r="F3541" s="244">
        <f>Jurat!D$33</f>
        <v>0</v>
      </c>
      <c r="G3541" s="219" t="s">
        <v>554</v>
      </c>
      <c r="H3541" s="244">
        <v>42643</v>
      </c>
      <c r="I3541" s="219" t="s">
        <v>496</v>
      </c>
      <c r="J3541" s="219" t="s">
        <v>626</v>
      </c>
      <c r="K3541" s="219" t="s">
        <v>558</v>
      </c>
      <c r="L3541" s="219" t="s">
        <v>563</v>
      </c>
      <c r="M3541" s="236">
        <v>9.1</v>
      </c>
      <c r="N3541" s="229" t="s">
        <v>221</v>
      </c>
      <c r="O3541" s="250">
        <f>'MMA Rev-Exp Region 11'!V$63</f>
        <v>0</v>
      </c>
      <c r="P3541" s="250">
        <f>'MMA Rev-Exp Region 11'!W$63</f>
        <v>0</v>
      </c>
      <c r="Q3541" s="250">
        <f>'MMA Rev-Exp Region 11'!X$63</f>
        <v>0</v>
      </c>
      <c r="R3541" s="250">
        <f>'MMA Rev-Exp Region 11'!Y$63</f>
        <v>0</v>
      </c>
      <c r="S3541" s="250">
        <f>'MMA Rev-Exp Region 11'!Z$63</f>
        <v>0</v>
      </c>
      <c r="T3541" s="250">
        <f>'MMA Rev-Exp Region 11'!AA$63</f>
        <v>0</v>
      </c>
      <c r="U3541" s="250">
        <f>'MMA Rev-Exp Region 11'!AB$63</f>
        <v>0</v>
      </c>
      <c r="V3541" s="250">
        <f>'MMA Rev-Exp Region 11'!AC$63</f>
        <v>0</v>
      </c>
      <c r="W3541" s="250">
        <f>'MMA Rev-Exp Region 11'!AD$63</f>
        <v>0</v>
      </c>
    </row>
    <row r="3542" spans="5:23" x14ac:dyDescent="0.3">
      <c r="E3542" s="243">
        <f>Jurat!I$1</f>
        <v>0</v>
      </c>
      <c r="F3542" s="244">
        <f>Jurat!D$33</f>
        <v>0</v>
      </c>
      <c r="G3542" s="219" t="s">
        <v>554</v>
      </c>
      <c r="H3542" s="244">
        <v>42643</v>
      </c>
      <c r="I3542" s="219" t="s">
        <v>496</v>
      </c>
      <c r="J3542" s="219" t="s">
        <v>626</v>
      </c>
      <c r="K3542" s="219" t="s">
        <v>558</v>
      </c>
      <c r="L3542" s="219" t="s">
        <v>563</v>
      </c>
      <c r="M3542" s="236" t="s">
        <v>118</v>
      </c>
      <c r="N3542" s="229" t="s">
        <v>222</v>
      </c>
      <c r="O3542" s="250">
        <f>'MMA Rev-Exp Region 11'!V$64</f>
        <v>0</v>
      </c>
      <c r="P3542" s="250">
        <f>'MMA Rev-Exp Region 11'!W$64</f>
        <v>0</v>
      </c>
      <c r="Q3542" s="250">
        <f>'MMA Rev-Exp Region 11'!X$64</f>
        <v>0</v>
      </c>
      <c r="R3542" s="250">
        <f>'MMA Rev-Exp Region 11'!Y$64</f>
        <v>0</v>
      </c>
      <c r="S3542" s="250">
        <f>'MMA Rev-Exp Region 11'!Z$64</f>
        <v>0</v>
      </c>
      <c r="T3542" s="250">
        <f>'MMA Rev-Exp Region 11'!AA$64</f>
        <v>0</v>
      </c>
      <c r="U3542" s="250">
        <f>'MMA Rev-Exp Region 11'!AB$64</f>
        <v>0</v>
      </c>
      <c r="V3542" s="250">
        <f>'MMA Rev-Exp Region 11'!AC$64</f>
        <v>0</v>
      </c>
      <c r="W3542" s="250">
        <f>'MMA Rev-Exp Region 11'!AD$64</f>
        <v>0</v>
      </c>
    </row>
    <row r="3543" spans="5:23" x14ac:dyDescent="0.3">
      <c r="E3543" s="243">
        <f>Jurat!I$1</f>
        <v>0</v>
      </c>
      <c r="F3543" s="244">
        <f>Jurat!D$33</f>
        <v>0</v>
      </c>
      <c r="G3543" s="219" t="s">
        <v>554</v>
      </c>
      <c r="H3543" s="244">
        <v>42643</v>
      </c>
      <c r="I3543" s="219" t="s">
        <v>496</v>
      </c>
      <c r="J3543" s="219" t="s">
        <v>626</v>
      </c>
      <c r="K3543" s="219" t="s">
        <v>558</v>
      </c>
      <c r="L3543" s="219" t="s">
        <v>563</v>
      </c>
      <c r="M3543" s="236" t="s">
        <v>119</v>
      </c>
      <c r="N3543" s="229" t="s">
        <v>223</v>
      </c>
      <c r="O3543" s="250">
        <f>'MMA Rev-Exp Region 11'!V$65</f>
        <v>0</v>
      </c>
      <c r="P3543" s="250">
        <f>'MMA Rev-Exp Region 11'!W$65</f>
        <v>0</v>
      </c>
      <c r="Q3543" s="250">
        <f>'MMA Rev-Exp Region 11'!X$65</f>
        <v>0</v>
      </c>
      <c r="R3543" s="250">
        <f>'MMA Rev-Exp Region 11'!Y$65</f>
        <v>0</v>
      </c>
      <c r="S3543" s="250">
        <f>'MMA Rev-Exp Region 11'!Z$65</f>
        <v>0</v>
      </c>
      <c r="T3543" s="250">
        <f>'MMA Rev-Exp Region 11'!AA$65</f>
        <v>0</v>
      </c>
      <c r="U3543" s="250">
        <f>'MMA Rev-Exp Region 11'!AB$65</f>
        <v>0</v>
      </c>
      <c r="V3543" s="250">
        <f>'MMA Rev-Exp Region 11'!AC$65</f>
        <v>0</v>
      </c>
      <c r="W3543" s="250">
        <f>'MMA Rev-Exp Region 11'!AD$65</f>
        <v>0</v>
      </c>
    </row>
    <row r="3544" spans="5:23" x14ac:dyDescent="0.3">
      <c r="E3544" s="243">
        <f>Jurat!I$1</f>
        <v>0</v>
      </c>
      <c r="F3544" s="244">
        <f>Jurat!D$33</f>
        <v>0</v>
      </c>
      <c r="G3544" s="219" t="s">
        <v>554</v>
      </c>
      <c r="H3544" s="244">
        <v>42643</v>
      </c>
      <c r="I3544" s="219" t="s">
        <v>496</v>
      </c>
      <c r="J3544" s="219" t="s">
        <v>626</v>
      </c>
      <c r="K3544" s="219" t="s">
        <v>558</v>
      </c>
      <c r="L3544" s="219" t="s">
        <v>563</v>
      </c>
      <c r="M3544" s="236" t="s">
        <v>120</v>
      </c>
      <c r="N3544" s="229" t="s">
        <v>176</v>
      </c>
      <c r="O3544" s="250">
        <f>'MMA Rev-Exp Region 11'!V$66</f>
        <v>0</v>
      </c>
      <c r="P3544" s="250">
        <f>'MMA Rev-Exp Region 11'!W$66</f>
        <v>0</v>
      </c>
      <c r="Q3544" s="250">
        <f>'MMA Rev-Exp Region 11'!X$66</f>
        <v>0</v>
      </c>
      <c r="R3544" s="250">
        <f>'MMA Rev-Exp Region 11'!Y$66</f>
        <v>0</v>
      </c>
      <c r="S3544" s="250">
        <f>'MMA Rev-Exp Region 11'!Z$66</f>
        <v>0</v>
      </c>
      <c r="T3544" s="250">
        <f>'MMA Rev-Exp Region 11'!AA$66</f>
        <v>0</v>
      </c>
      <c r="U3544" s="250">
        <f>'MMA Rev-Exp Region 11'!AB$66</f>
        <v>0</v>
      </c>
      <c r="V3544" s="250">
        <f>'MMA Rev-Exp Region 11'!AC$66</f>
        <v>0</v>
      </c>
      <c r="W3544" s="250">
        <f>'MMA Rev-Exp Region 11'!AD$66</f>
        <v>0</v>
      </c>
    </row>
    <row r="3545" spans="5:23" x14ac:dyDescent="0.3">
      <c r="E3545" s="243">
        <f>Jurat!I$1</f>
        <v>0</v>
      </c>
      <c r="F3545" s="244">
        <f>Jurat!D$33</f>
        <v>0</v>
      </c>
      <c r="G3545" s="219" t="s">
        <v>554</v>
      </c>
      <c r="H3545" s="244">
        <v>42643</v>
      </c>
      <c r="I3545" s="219" t="s">
        <v>496</v>
      </c>
      <c r="J3545" s="219" t="s">
        <v>626</v>
      </c>
      <c r="K3545" s="219" t="s">
        <v>558</v>
      </c>
      <c r="L3545" s="219" t="s">
        <v>563</v>
      </c>
      <c r="M3545" s="236" t="s">
        <v>121</v>
      </c>
      <c r="N3545" s="229" t="s">
        <v>146</v>
      </c>
      <c r="O3545" s="250">
        <f>'MMA Rev-Exp Region 11'!V$67</f>
        <v>0</v>
      </c>
      <c r="P3545" s="250">
        <f>'MMA Rev-Exp Region 11'!W$67</f>
        <v>0</v>
      </c>
      <c r="Q3545" s="250">
        <f>'MMA Rev-Exp Region 11'!X$67</f>
        <v>0</v>
      </c>
      <c r="R3545" s="250">
        <f>'MMA Rev-Exp Region 11'!Y$67</f>
        <v>0</v>
      </c>
      <c r="S3545" s="250">
        <f>'MMA Rev-Exp Region 11'!Z$67</f>
        <v>0</v>
      </c>
      <c r="T3545" s="250">
        <f>'MMA Rev-Exp Region 11'!AA$67</f>
        <v>0</v>
      </c>
      <c r="U3545" s="250">
        <f>'MMA Rev-Exp Region 11'!AB$67</f>
        <v>0</v>
      </c>
      <c r="V3545" s="250">
        <f>'MMA Rev-Exp Region 11'!AC$67</f>
        <v>0</v>
      </c>
      <c r="W3545" s="250">
        <f>'MMA Rev-Exp Region 11'!AD$67</f>
        <v>0</v>
      </c>
    </row>
    <row r="3546" spans="5:23" x14ac:dyDescent="0.3">
      <c r="E3546" s="243">
        <f>Jurat!I$1</f>
        <v>0</v>
      </c>
      <c r="F3546" s="244">
        <f>Jurat!D$33</f>
        <v>0</v>
      </c>
      <c r="G3546" s="219" t="s">
        <v>554</v>
      </c>
      <c r="H3546" s="244">
        <v>42643</v>
      </c>
      <c r="I3546" s="219" t="s">
        <v>496</v>
      </c>
      <c r="J3546" s="219" t="s">
        <v>626</v>
      </c>
      <c r="K3546" s="219" t="s">
        <v>558</v>
      </c>
      <c r="L3546" s="219" t="s">
        <v>563</v>
      </c>
      <c r="M3546" s="236" t="s">
        <v>122</v>
      </c>
      <c r="N3546" s="229" t="s">
        <v>178</v>
      </c>
      <c r="O3546" s="250">
        <f>'MMA Rev-Exp Region 11'!V$68</f>
        <v>0</v>
      </c>
      <c r="P3546" s="250">
        <f>'MMA Rev-Exp Region 11'!W$68</f>
        <v>0</v>
      </c>
      <c r="Q3546" s="250">
        <f>'MMA Rev-Exp Region 11'!X$68</f>
        <v>0</v>
      </c>
      <c r="R3546" s="250">
        <f>'MMA Rev-Exp Region 11'!Y$68</f>
        <v>0</v>
      </c>
      <c r="S3546" s="250">
        <f>'MMA Rev-Exp Region 11'!Z$68</f>
        <v>0</v>
      </c>
      <c r="T3546" s="250">
        <f>'MMA Rev-Exp Region 11'!AA$68</f>
        <v>0</v>
      </c>
      <c r="U3546" s="250">
        <f>'MMA Rev-Exp Region 11'!AB$68</f>
        <v>0</v>
      </c>
      <c r="V3546" s="250">
        <f>'MMA Rev-Exp Region 11'!AC$68</f>
        <v>0</v>
      </c>
      <c r="W3546" s="250">
        <f>'MMA Rev-Exp Region 11'!AD$68</f>
        <v>0</v>
      </c>
    </row>
    <row r="3547" spans="5:23" x14ac:dyDescent="0.3">
      <c r="E3547" s="243">
        <f>Jurat!I$1</f>
        <v>0</v>
      </c>
      <c r="F3547" s="244">
        <f>Jurat!D$33</f>
        <v>0</v>
      </c>
      <c r="G3547" s="219" t="s">
        <v>554</v>
      </c>
      <c r="H3547" s="244">
        <v>42643</v>
      </c>
      <c r="I3547" s="219" t="s">
        <v>496</v>
      </c>
      <c r="J3547" s="219" t="s">
        <v>626</v>
      </c>
      <c r="K3547" s="219" t="s">
        <v>558</v>
      </c>
      <c r="L3547" s="219" t="s">
        <v>563</v>
      </c>
      <c r="M3547" s="236" t="s">
        <v>123</v>
      </c>
      <c r="N3547" s="229" t="s">
        <v>585</v>
      </c>
      <c r="O3547" s="250">
        <f>'MMA Rev-Exp Region 11'!V$69</f>
        <v>0</v>
      </c>
      <c r="P3547" s="250">
        <f>'MMA Rev-Exp Region 11'!W$69</f>
        <v>0</v>
      </c>
      <c r="Q3547" s="250">
        <f>'MMA Rev-Exp Region 11'!X$69</f>
        <v>0</v>
      </c>
      <c r="R3547" s="250">
        <f>'MMA Rev-Exp Region 11'!Y$69</f>
        <v>0</v>
      </c>
      <c r="S3547" s="250">
        <f>'MMA Rev-Exp Region 11'!Z$69</f>
        <v>0</v>
      </c>
      <c r="T3547" s="250">
        <f>'MMA Rev-Exp Region 11'!AA$69</f>
        <v>0</v>
      </c>
      <c r="U3547" s="250">
        <f>'MMA Rev-Exp Region 11'!AB$69</f>
        <v>0</v>
      </c>
      <c r="V3547" s="250">
        <f>'MMA Rev-Exp Region 11'!AC$69</f>
        <v>0</v>
      </c>
      <c r="W3547" s="250">
        <f>'MMA Rev-Exp Region 11'!AD$69</f>
        <v>0</v>
      </c>
    </row>
    <row r="3548" spans="5:23" x14ac:dyDescent="0.3">
      <c r="E3548" s="243">
        <f>Jurat!I$1</f>
        <v>0</v>
      </c>
      <c r="F3548" s="244">
        <f>Jurat!D$33</f>
        <v>0</v>
      </c>
      <c r="G3548" s="219" t="s">
        <v>554</v>
      </c>
      <c r="H3548" s="244">
        <v>42643</v>
      </c>
      <c r="I3548" s="219" t="s">
        <v>496</v>
      </c>
      <c r="J3548" s="219" t="s">
        <v>626</v>
      </c>
      <c r="K3548" s="219" t="s">
        <v>558</v>
      </c>
      <c r="L3548" s="219" t="s">
        <v>6</v>
      </c>
      <c r="M3548" s="236" t="s">
        <v>129</v>
      </c>
      <c r="N3548" s="229" t="s">
        <v>224</v>
      </c>
      <c r="O3548" s="250">
        <f>'MMA Rev-Exp Region 11'!V$71</f>
        <v>0</v>
      </c>
      <c r="P3548" s="250">
        <f>'MMA Rev-Exp Region 11'!W$71</f>
        <v>0</v>
      </c>
      <c r="Q3548" s="250">
        <f>'MMA Rev-Exp Region 11'!X$71</f>
        <v>0</v>
      </c>
      <c r="R3548" s="250">
        <f>'MMA Rev-Exp Region 11'!Y$71</f>
        <v>0</v>
      </c>
      <c r="S3548" s="250">
        <f>'MMA Rev-Exp Region 11'!Z$71</f>
        <v>0</v>
      </c>
      <c r="T3548" s="250">
        <f>'MMA Rev-Exp Region 11'!AA$71</f>
        <v>0</v>
      </c>
      <c r="U3548" s="250">
        <f>'MMA Rev-Exp Region 11'!AB$71</f>
        <v>0</v>
      </c>
      <c r="V3548" s="250">
        <f>'MMA Rev-Exp Region 11'!AC$71</f>
        <v>0</v>
      </c>
      <c r="W3548" s="250">
        <f>'MMA Rev-Exp Region 11'!AD$71</f>
        <v>0</v>
      </c>
    </row>
    <row r="3549" spans="5:23" x14ac:dyDescent="0.3">
      <c r="E3549" s="243">
        <f>Jurat!I$1</f>
        <v>0</v>
      </c>
      <c r="F3549" s="244">
        <f>Jurat!D$33</f>
        <v>0</v>
      </c>
      <c r="G3549" s="219" t="s">
        <v>554</v>
      </c>
      <c r="H3549" s="244">
        <v>42643</v>
      </c>
      <c r="I3549" s="219" t="s">
        <v>496</v>
      </c>
      <c r="J3549" s="219" t="s">
        <v>626</v>
      </c>
      <c r="K3549" s="219" t="s">
        <v>558</v>
      </c>
      <c r="L3549" s="219" t="s">
        <v>6</v>
      </c>
      <c r="M3549" s="236" t="s">
        <v>50</v>
      </c>
      <c r="N3549" s="229" t="s">
        <v>179</v>
      </c>
      <c r="O3549" s="250">
        <f>'MMA Rev-Exp Region 11'!V$72</f>
        <v>0</v>
      </c>
      <c r="P3549" s="250">
        <f>'MMA Rev-Exp Region 11'!W$72</f>
        <v>0</v>
      </c>
      <c r="Q3549" s="250">
        <f>'MMA Rev-Exp Region 11'!X$72</f>
        <v>0</v>
      </c>
      <c r="R3549" s="250">
        <f>'MMA Rev-Exp Region 11'!Y$72</f>
        <v>0</v>
      </c>
      <c r="S3549" s="250">
        <f>'MMA Rev-Exp Region 11'!Z$72</f>
        <v>0</v>
      </c>
      <c r="T3549" s="250">
        <f>'MMA Rev-Exp Region 11'!AA$72</f>
        <v>0</v>
      </c>
      <c r="U3549" s="250">
        <f>'MMA Rev-Exp Region 11'!AB$72</f>
        <v>0</v>
      </c>
      <c r="V3549" s="250">
        <f>'MMA Rev-Exp Region 11'!AC$72</f>
        <v>0</v>
      </c>
      <c r="W3549" s="250">
        <f>'MMA Rev-Exp Region 11'!AD$72</f>
        <v>0</v>
      </c>
    </row>
    <row r="3550" spans="5:23" x14ac:dyDescent="0.3">
      <c r="E3550" s="243">
        <f>Jurat!I$1</f>
        <v>0</v>
      </c>
      <c r="F3550" s="244">
        <f>Jurat!D$33</f>
        <v>0</v>
      </c>
      <c r="G3550" s="219" t="s">
        <v>554</v>
      </c>
      <c r="H3550" s="244">
        <v>42643</v>
      </c>
      <c r="I3550" s="219" t="s">
        <v>496</v>
      </c>
      <c r="J3550" s="219" t="s">
        <v>626</v>
      </c>
      <c r="K3550" s="219" t="s">
        <v>558</v>
      </c>
      <c r="L3550" s="219" t="s">
        <v>6</v>
      </c>
      <c r="M3550" s="236" t="s">
        <v>51</v>
      </c>
      <c r="N3550" s="229" t="s">
        <v>180</v>
      </c>
      <c r="O3550" s="250">
        <f>'MMA Rev-Exp Region 11'!V$73</f>
        <v>0</v>
      </c>
      <c r="P3550" s="250">
        <f>'MMA Rev-Exp Region 11'!W$73</f>
        <v>0</v>
      </c>
      <c r="Q3550" s="250">
        <f>'MMA Rev-Exp Region 11'!X$73</f>
        <v>0</v>
      </c>
      <c r="R3550" s="250">
        <f>'MMA Rev-Exp Region 11'!Y$73</f>
        <v>0</v>
      </c>
      <c r="S3550" s="250">
        <f>'MMA Rev-Exp Region 11'!Z$73</f>
        <v>0</v>
      </c>
      <c r="T3550" s="250">
        <f>'MMA Rev-Exp Region 11'!AA$73</f>
        <v>0</v>
      </c>
      <c r="U3550" s="250">
        <f>'MMA Rev-Exp Region 11'!AB$73</f>
        <v>0</v>
      </c>
      <c r="V3550" s="250">
        <f>'MMA Rev-Exp Region 11'!AC$73</f>
        <v>0</v>
      </c>
      <c r="W3550" s="250">
        <f>'MMA Rev-Exp Region 11'!AD$73</f>
        <v>0</v>
      </c>
    </row>
    <row r="3551" spans="5:23" x14ac:dyDescent="0.3">
      <c r="E3551" s="243">
        <f>Jurat!I$1</f>
        <v>0</v>
      </c>
      <c r="F3551" s="244">
        <f>Jurat!D$33</f>
        <v>0</v>
      </c>
      <c r="G3551" s="219" t="s">
        <v>554</v>
      </c>
      <c r="H3551" s="244">
        <v>42643</v>
      </c>
      <c r="I3551" s="219" t="s">
        <v>496</v>
      </c>
      <c r="J3551" s="219" t="s">
        <v>626</v>
      </c>
      <c r="K3551" s="219" t="s">
        <v>558</v>
      </c>
      <c r="L3551" s="219" t="s">
        <v>6</v>
      </c>
      <c r="M3551" s="236" t="s">
        <v>181</v>
      </c>
      <c r="N3551" s="229" t="s">
        <v>577</v>
      </c>
      <c r="O3551" s="250">
        <f>'MMA Rev-Exp Region 11'!V$74</f>
        <v>0</v>
      </c>
      <c r="P3551" s="250">
        <f>'MMA Rev-Exp Region 11'!W$74</f>
        <v>0</v>
      </c>
      <c r="Q3551" s="250">
        <f>'MMA Rev-Exp Region 11'!X$74</f>
        <v>0</v>
      </c>
      <c r="R3551" s="250">
        <f>'MMA Rev-Exp Region 11'!Y$74</f>
        <v>0</v>
      </c>
      <c r="S3551" s="250">
        <f>'MMA Rev-Exp Region 11'!Z$74</f>
        <v>0</v>
      </c>
      <c r="T3551" s="250">
        <f>'MMA Rev-Exp Region 11'!AA$74</f>
        <v>0</v>
      </c>
      <c r="U3551" s="250">
        <f>'MMA Rev-Exp Region 11'!AB$74</f>
        <v>0</v>
      </c>
      <c r="V3551" s="250">
        <f>'MMA Rev-Exp Region 11'!AC$74</f>
        <v>0</v>
      </c>
      <c r="W3551" s="250">
        <f>'MMA Rev-Exp Region 11'!AD$74</f>
        <v>0</v>
      </c>
    </row>
    <row r="3552" spans="5:23" x14ac:dyDescent="0.3">
      <c r="E3552" s="243">
        <f>Jurat!I$1</f>
        <v>0</v>
      </c>
      <c r="F3552" s="244">
        <f>Jurat!D$33</f>
        <v>0</v>
      </c>
      <c r="G3552" s="219" t="s">
        <v>554</v>
      </c>
      <c r="H3552" s="244">
        <v>42643</v>
      </c>
      <c r="I3552" s="219" t="s">
        <v>496</v>
      </c>
      <c r="J3552" s="219" t="s">
        <v>626</v>
      </c>
      <c r="K3552" s="219" t="s">
        <v>558</v>
      </c>
      <c r="L3552" s="219" t="s">
        <v>547</v>
      </c>
      <c r="M3552" s="237" t="s">
        <v>132</v>
      </c>
      <c r="N3552" s="228" t="s">
        <v>36</v>
      </c>
      <c r="O3552" s="250">
        <f>'MMA Rev-Exp Region 11'!V$80</f>
        <v>0</v>
      </c>
      <c r="P3552" s="250">
        <f>'MMA Rev-Exp Region 11'!W$80</f>
        <v>0</v>
      </c>
      <c r="Q3552" s="250">
        <f>'MMA Rev-Exp Region 11'!X$80</f>
        <v>0</v>
      </c>
      <c r="R3552" s="250">
        <f>'MMA Rev-Exp Region 11'!Y$80</f>
        <v>0</v>
      </c>
      <c r="S3552" s="250">
        <f>'MMA Rev-Exp Region 11'!Z$80</f>
        <v>0</v>
      </c>
      <c r="T3552" s="250">
        <f>'MMA Rev-Exp Region 11'!AA$80</f>
        <v>0</v>
      </c>
      <c r="U3552" s="250">
        <f>'MMA Rev-Exp Region 11'!AB$80</f>
        <v>0</v>
      </c>
      <c r="V3552" s="250">
        <f>'MMA Rev-Exp Region 11'!AC$80</f>
        <v>0</v>
      </c>
      <c r="W3552" s="250">
        <f>'MMA Rev-Exp Region 11'!AD$80</f>
        <v>0</v>
      </c>
    </row>
    <row r="3553" spans="5:23" x14ac:dyDescent="0.3">
      <c r="E3553" s="243">
        <f>Jurat!I$1</f>
        <v>0</v>
      </c>
      <c r="F3553" s="244">
        <f>Jurat!D$33</f>
        <v>0</v>
      </c>
      <c r="G3553" s="219" t="s">
        <v>554</v>
      </c>
      <c r="H3553" s="244">
        <v>42643</v>
      </c>
      <c r="I3553" s="219" t="s">
        <v>496</v>
      </c>
      <c r="J3553" s="219" t="s">
        <v>626</v>
      </c>
      <c r="K3553" s="219" t="s">
        <v>558</v>
      </c>
      <c r="L3553" s="219" t="s">
        <v>547</v>
      </c>
      <c r="M3553" s="237" t="s">
        <v>182</v>
      </c>
      <c r="N3553" s="228" t="s">
        <v>148</v>
      </c>
      <c r="O3553" s="250">
        <f>'MMA Rev-Exp Region 11'!V$81</f>
        <v>0</v>
      </c>
      <c r="P3553" s="250">
        <f>'MMA Rev-Exp Region 11'!W$81</f>
        <v>0</v>
      </c>
      <c r="Q3553" s="250">
        <f>'MMA Rev-Exp Region 11'!X$81</f>
        <v>0</v>
      </c>
      <c r="R3553" s="250">
        <f>'MMA Rev-Exp Region 11'!Y$81</f>
        <v>0</v>
      </c>
      <c r="S3553" s="250">
        <f>'MMA Rev-Exp Region 11'!Z$81</f>
        <v>0</v>
      </c>
      <c r="T3553" s="250">
        <f>'MMA Rev-Exp Region 11'!AA$81</f>
        <v>0</v>
      </c>
      <c r="U3553" s="250">
        <f>'MMA Rev-Exp Region 11'!AB$81</f>
        <v>0</v>
      </c>
      <c r="V3553" s="250">
        <f>'MMA Rev-Exp Region 11'!AC$81</f>
        <v>0</v>
      </c>
      <c r="W3553" s="250">
        <f>'MMA Rev-Exp Region 11'!AD$81</f>
        <v>0</v>
      </c>
    </row>
    <row r="3554" spans="5:23" x14ac:dyDescent="0.3">
      <c r="E3554" s="243">
        <f>Jurat!I$1</f>
        <v>0</v>
      </c>
      <c r="F3554" s="244">
        <f>Jurat!D$33</f>
        <v>0</v>
      </c>
      <c r="G3554" s="219" t="s">
        <v>554</v>
      </c>
      <c r="H3554" s="244">
        <v>42643</v>
      </c>
      <c r="I3554" s="219" t="s">
        <v>496</v>
      </c>
      <c r="J3554" s="219" t="s">
        <v>626</v>
      </c>
      <c r="K3554" s="219" t="s">
        <v>558</v>
      </c>
      <c r="L3554" s="219" t="s">
        <v>547</v>
      </c>
      <c r="M3554" s="237" t="s">
        <v>184</v>
      </c>
      <c r="N3554" s="228" t="s">
        <v>44</v>
      </c>
      <c r="O3554" s="250">
        <f>'MMA Rev-Exp Region 11'!V$83</f>
        <v>0</v>
      </c>
      <c r="P3554" s="250">
        <f>'MMA Rev-Exp Region 11'!W$83</f>
        <v>0</v>
      </c>
      <c r="Q3554" s="250">
        <f>'MMA Rev-Exp Region 11'!X$83</f>
        <v>0</v>
      </c>
      <c r="R3554" s="250">
        <f>'MMA Rev-Exp Region 11'!Y$83</f>
        <v>0</v>
      </c>
      <c r="S3554" s="250">
        <f>'MMA Rev-Exp Region 11'!Z$83</f>
        <v>0</v>
      </c>
      <c r="T3554" s="250">
        <f>'MMA Rev-Exp Region 11'!AA$83</f>
        <v>0</v>
      </c>
      <c r="U3554" s="250">
        <f>'MMA Rev-Exp Region 11'!AB$83</f>
        <v>0</v>
      </c>
      <c r="V3554" s="250">
        <f>'MMA Rev-Exp Region 11'!AC$83</f>
        <v>0</v>
      </c>
      <c r="W3554" s="250">
        <f>'MMA Rev-Exp Region 11'!AD$83</f>
        <v>0</v>
      </c>
    </row>
    <row r="3555" spans="5:23" x14ac:dyDescent="0.3">
      <c r="E3555" s="243">
        <f>Jurat!I$1</f>
        <v>0</v>
      </c>
      <c r="F3555" s="244">
        <f>Jurat!D$33</f>
        <v>0</v>
      </c>
      <c r="G3555" s="219" t="s">
        <v>554</v>
      </c>
      <c r="H3555" s="244">
        <v>42643</v>
      </c>
      <c r="I3555" s="219" t="s">
        <v>496</v>
      </c>
      <c r="J3555" s="219" t="s">
        <v>626</v>
      </c>
      <c r="K3555" s="219" t="s">
        <v>558</v>
      </c>
      <c r="L3555" s="219" t="s">
        <v>547</v>
      </c>
      <c r="M3555" s="237" t="s">
        <v>185</v>
      </c>
      <c r="N3555" s="228" t="s">
        <v>427</v>
      </c>
      <c r="O3555" s="250">
        <f>'MMA Rev-Exp Region 11'!V$84</f>
        <v>0</v>
      </c>
      <c r="P3555" s="250">
        <f>'MMA Rev-Exp Region 11'!W$84</f>
        <v>0</v>
      </c>
      <c r="Q3555" s="250">
        <f>'MMA Rev-Exp Region 11'!X$84</f>
        <v>0</v>
      </c>
      <c r="R3555" s="250">
        <f>'MMA Rev-Exp Region 11'!Y$84</f>
        <v>0</v>
      </c>
      <c r="S3555" s="250">
        <f>'MMA Rev-Exp Region 11'!Z$84</f>
        <v>0</v>
      </c>
      <c r="T3555" s="250">
        <f>'MMA Rev-Exp Region 11'!AA$84</f>
        <v>0</v>
      </c>
      <c r="U3555" s="250">
        <f>'MMA Rev-Exp Region 11'!AB$84</f>
        <v>0</v>
      </c>
      <c r="V3555" s="250">
        <f>'MMA Rev-Exp Region 11'!AC$84</f>
        <v>0</v>
      </c>
      <c r="W3555" s="250">
        <f>'MMA Rev-Exp Region 11'!AD$84</f>
        <v>0</v>
      </c>
    </row>
    <row r="3556" spans="5:23" x14ac:dyDescent="0.3">
      <c r="E3556" s="243">
        <f>Jurat!I$1</f>
        <v>0</v>
      </c>
      <c r="F3556" s="244">
        <f>Jurat!D$33</f>
        <v>0</v>
      </c>
      <c r="G3556" s="219" t="s">
        <v>554</v>
      </c>
      <c r="H3556" s="244">
        <v>42643</v>
      </c>
      <c r="I3556" s="219" t="s">
        <v>496</v>
      </c>
      <c r="J3556" s="219" t="s">
        <v>626</v>
      </c>
      <c r="K3556" s="219" t="s">
        <v>564</v>
      </c>
      <c r="L3556" s="219" t="s">
        <v>549</v>
      </c>
      <c r="M3556" s="236" t="s">
        <v>133</v>
      </c>
      <c r="N3556" s="228" t="s">
        <v>30</v>
      </c>
      <c r="O3556" s="250">
        <f>'MMA Rev-Exp Region 11'!V$89</f>
        <v>0</v>
      </c>
      <c r="P3556" s="250">
        <v>0</v>
      </c>
      <c r="Q3556" s="250">
        <v>0</v>
      </c>
      <c r="R3556" s="250">
        <v>0</v>
      </c>
      <c r="S3556" s="250">
        <v>0</v>
      </c>
      <c r="T3556" s="250">
        <v>0</v>
      </c>
      <c r="U3556" s="250">
        <v>0</v>
      </c>
      <c r="V3556" s="250">
        <v>0</v>
      </c>
      <c r="W3556" s="250">
        <v>0</v>
      </c>
    </row>
    <row r="3557" spans="5:23" x14ac:dyDescent="0.3">
      <c r="E3557" s="243">
        <f>Jurat!I$1</f>
        <v>0</v>
      </c>
      <c r="F3557" s="244">
        <f>Jurat!D$33</f>
        <v>0</v>
      </c>
      <c r="G3557" s="219" t="s">
        <v>554</v>
      </c>
      <c r="H3557" s="244">
        <v>42643</v>
      </c>
      <c r="I3557" s="219" t="s">
        <v>496</v>
      </c>
      <c r="J3557" s="219" t="s">
        <v>626</v>
      </c>
      <c r="K3557" s="219" t="s">
        <v>564</v>
      </c>
      <c r="L3557" s="219" t="s">
        <v>549</v>
      </c>
      <c r="M3557" s="236" t="s">
        <v>134</v>
      </c>
      <c r="N3557" s="231" t="s">
        <v>109</v>
      </c>
      <c r="O3557" s="250">
        <f>'MMA Rev-Exp Region 11'!V$90</f>
        <v>0</v>
      </c>
      <c r="P3557" s="250">
        <v>0</v>
      </c>
      <c r="Q3557" s="250">
        <v>0</v>
      </c>
      <c r="R3557" s="250">
        <v>0</v>
      </c>
      <c r="S3557" s="250">
        <v>0</v>
      </c>
      <c r="T3557" s="250">
        <v>0</v>
      </c>
      <c r="U3557" s="250">
        <v>0</v>
      </c>
      <c r="V3557" s="250">
        <v>0</v>
      </c>
      <c r="W3557" s="250">
        <v>0</v>
      </c>
    </row>
    <row r="3558" spans="5:23" x14ac:dyDescent="0.3">
      <c r="E3558" s="243">
        <f>Jurat!I$1</f>
        <v>0</v>
      </c>
      <c r="F3558" s="244">
        <f>Jurat!D$33</f>
        <v>0</v>
      </c>
      <c r="G3558" s="219" t="s">
        <v>554</v>
      </c>
      <c r="H3558" s="244">
        <v>42643</v>
      </c>
      <c r="I3558" s="219" t="s">
        <v>496</v>
      </c>
      <c r="J3558" s="219" t="s">
        <v>626</v>
      </c>
      <c r="K3558" s="219" t="s">
        <v>564</v>
      </c>
      <c r="L3558" s="219" t="s">
        <v>549</v>
      </c>
      <c r="M3558" s="236" t="s">
        <v>135</v>
      </c>
      <c r="N3558" s="228" t="s">
        <v>110</v>
      </c>
      <c r="O3558" s="250">
        <f>'MMA Rev-Exp Region 11'!V$91</f>
        <v>0</v>
      </c>
      <c r="P3558" s="250">
        <v>0</v>
      </c>
      <c r="Q3558" s="250">
        <v>0</v>
      </c>
      <c r="R3558" s="250">
        <v>0</v>
      </c>
      <c r="S3558" s="250">
        <v>0</v>
      </c>
      <c r="T3558" s="250">
        <v>0</v>
      </c>
      <c r="U3558" s="250">
        <v>0</v>
      </c>
      <c r="V3558" s="250">
        <v>0</v>
      </c>
      <c r="W3558" s="250">
        <v>0</v>
      </c>
    </row>
    <row r="3559" spans="5:23" x14ac:dyDescent="0.3">
      <c r="E3559" s="243">
        <f>Jurat!I$1</f>
        <v>0</v>
      </c>
      <c r="F3559" s="244">
        <f>Jurat!D$33</f>
        <v>0</v>
      </c>
      <c r="G3559" s="219" t="s">
        <v>554</v>
      </c>
      <c r="H3559" s="244">
        <v>42643</v>
      </c>
      <c r="I3559" s="219" t="s">
        <v>496</v>
      </c>
      <c r="J3559" s="219" t="s">
        <v>626</v>
      </c>
      <c r="K3559" s="219" t="s">
        <v>564</v>
      </c>
      <c r="L3559" s="219" t="s">
        <v>549</v>
      </c>
      <c r="M3559" s="239" t="s">
        <v>136</v>
      </c>
      <c r="N3559" s="228" t="s">
        <v>111</v>
      </c>
      <c r="O3559" s="250">
        <f>'MMA Rev-Exp Region 11'!V$92</f>
        <v>0</v>
      </c>
      <c r="P3559" s="250">
        <v>0</v>
      </c>
      <c r="Q3559" s="250">
        <v>0</v>
      </c>
      <c r="R3559" s="250">
        <v>0</v>
      </c>
      <c r="S3559" s="250">
        <v>0</v>
      </c>
      <c r="T3559" s="250">
        <v>0</v>
      </c>
      <c r="U3559" s="250">
        <v>0</v>
      </c>
      <c r="V3559" s="250">
        <v>0</v>
      </c>
      <c r="W3559" s="250">
        <v>0</v>
      </c>
    </row>
    <row r="3560" spans="5:23" x14ac:dyDescent="0.3">
      <c r="E3560" s="243">
        <f>Jurat!I$1</f>
        <v>0</v>
      </c>
      <c r="F3560" s="244">
        <f>Jurat!D$33</f>
        <v>0</v>
      </c>
      <c r="G3560" s="219" t="s">
        <v>554</v>
      </c>
      <c r="H3560" s="244">
        <v>42643</v>
      </c>
      <c r="I3560" s="219" t="s">
        <v>496</v>
      </c>
      <c r="J3560" s="219" t="s">
        <v>626</v>
      </c>
      <c r="K3560" s="219" t="s">
        <v>564</v>
      </c>
      <c r="L3560" s="219" t="s">
        <v>549</v>
      </c>
      <c r="M3560" s="239" t="s">
        <v>137</v>
      </c>
      <c r="N3560" s="228" t="s">
        <v>112</v>
      </c>
      <c r="O3560" s="250">
        <f>'MMA Rev-Exp Region 11'!V$93</f>
        <v>0</v>
      </c>
      <c r="P3560" s="250">
        <v>0</v>
      </c>
      <c r="Q3560" s="250">
        <v>0</v>
      </c>
      <c r="R3560" s="250">
        <v>0</v>
      </c>
      <c r="S3560" s="250">
        <v>0</v>
      </c>
      <c r="T3560" s="250">
        <v>0</v>
      </c>
      <c r="U3560" s="250">
        <v>0</v>
      </c>
      <c r="V3560" s="250">
        <v>0</v>
      </c>
      <c r="W3560" s="250">
        <v>0</v>
      </c>
    </row>
    <row r="3561" spans="5:23" x14ac:dyDescent="0.3">
      <c r="E3561" s="243">
        <f>Jurat!I$1</f>
        <v>0</v>
      </c>
      <c r="F3561" s="244">
        <f>Jurat!D$33</f>
        <v>0</v>
      </c>
      <c r="G3561" s="219" t="s">
        <v>554</v>
      </c>
      <c r="H3561" s="244">
        <v>42643</v>
      </c>
      <c r="I3561" s="219" t="s">
        <v>496</v>
      </c>
      <c r="J3561" s="219" t="s">
        <v>626</v>
      </c>
      <c r="K3561" s="219" t="s">
        <v>564</v>
      </c>
      <c r="L3561" s="219" t="s">
        <v>549</v>
      </c>
      <c r="M3561" s="236" t="s">
        <v>138</v>
      </c>
      <c r="N3561" s="231" t="s">
        <v>31</v>
      </c>
      <c r="O3561" s="250">
        <f>'MMA Rev-Exp Region 11'!V$94</f>
        <v>0</v>
      </c>
      <c r="P3561" s="250">
        <v>0</v>
      </c>
      <c r="Q3561" s="250">
        <v>0</v>
      </c>
      <c r="R3561" s="250">
        <v>0</v>
      </c>
      <c r="S3561" s="250">
        <v>0</v>
      </c>
      <c r="T3561" s="250">
        <v>0</v>
      </c>
      <c r="U3561" s="250">
        <v>0</v>
      </c>
      <c r="V3561" s="250">
        <v>0</v>
      </c>
      <c r="W3561" s="250">
        <v>0</v>
      </c>
    </row>
    <row r="3562" spans="5:23" x14ac:dyDescent="0.3">
      <c r="E3562" s="243">
        <f>Jurat!I$1</f>
        <v>0</v>
      </c>
      <c r="F3562" s="244">
        <f>Jurat!D$33</f>
        <v>0</v>
      </c>
      <c r="G3562" s="219" t="s">
        <v>554</v>
      </c>
      <c r="H3562" s="244">
        <v>42643</v>
      </c>
      <c r="I3562" s="219" t="s">
        <v>496</v>
      </c>
      <c r="J3562" s="219" t="s">
        <v>626</v>
      </c>
      <c r="K3562" s="219" t="s">
        <v>550</v>
      </c>
      <c r="L3562" s="219" t="s">
        <v>550</v>
      </c>
      <c r="M3562" s="237" t="s">
        <v>140</v>
      </c>
      <c r="N3562" s="231" t="s">
        <v>424</v>
      </c>
      <c r="O3562" s="250">
        <f>'MMA Rev-Exp Region 11'!V$96</f>
        <v>0</v>
      </c>
      <c r="P3562" s="250">
        <v>0</v>
      </c>
      <c r="Q3562" s="250">
        <v>0</v>
      </c>
      <c r="R3562" s="250">
        <v>0</v>
      </c>
      <c r="S3562" s="250">
        <v>0</v>
      </c>
      <c r="T3562" s="250">
        <v>0</v>
      </c>
      <c r="U3562" s="250">
        <v>0</v>
      </c>
      <c r="V3562" s="250">
        <v>0</v>
      </c>
      <c r="W3562" s="250">
        <v>0</v>
      </c>
    </row>
    <row r="3563" spans="5:23" x14ac:dyDescent="0.3">
      <c r="E3563" s="243">
        <f>Jurat!I$1</f>
        <v>0</v>
      </c>
      <c r="F3563" s="244">
        <f>Jurat!D$33</f>
        <v>0</v>
      </c>
      <c r="G3563" s="219" t="s">
        <v>554</v>
      </c>
      <c r="H3563" s="244">
        <v>42643</v>
      </c>
      <c r="I3563" s="219" t="s">
        <v>496</v>
      </c>
      <c r="J3563" s="219" t="s">
        <v>626</v>
      </c>
      <c r="K3563" s="219" t="s">
        <v>550</v>
      </c>
      <c r="L3563" s="219" t="s">
        <v>550</v>
      </c>
      <c r="M3563" s="237" t="s">
        <v>141</v>
      </c>
      <c r="N3563" s="231" t="s">
        <v>417</v>
      </c>
      <c r="O3563" s="250">
        <f>'MMA Rev-Exp Region 11'!V$97</f>
        <v>0</v>
      </c>
      <c r="P3563" s="250">
        <v>0</v>
      </c>
      <c r="Q3563" s="250">
        <v>0</v>
      </c>
      <c r="R3563" s="250">
        <v>0</v>
      </c>
      <c r="S3563" s="250">
        <v>0</v>
      </c>
      <c r="T3563" s="250">
        <v>0</v>
      </c>
      <c r="U3563" s="250">
        <v>0</v>
      </c>
      <c r="V3563" s="250">
        <v>0</v>
      </c>
      <c r="W3563" s="250">
        <v>0</v>
      </c>
    </row>
    <row r="3564" spans="5:23" ht="28.8" x14ac:dyDescent="0.3">
      <c r="E3564" s="243">
        <f>Jurat!I$1</f>
        <v>0</v>
      </c>
      <c r="F3564" s="244">
        <f>Jurat!D$33</f>
        <v>0</v>
      </c>
      <c r="G3564" s="219" t="s">
        <v>554</v>
      </c>
      <c r="H3564" s="244">
        <v>42643</v>
      </c>
      <c r="I3564" s="219" t="s">
        <v>496</v>
      </c>
      <c r="J3564" s="219" t="s">
        <v>626</v>
      </c>
      <c r="K3564" s="219" t="s">
        <v>550</v>
      </c>
      <c r="L3564" s="219" t="s">
        <v>550</v>
      </c>
      <c r="M3564" s="237" t="s">
        <v>142</v>
      </c>
      <c r="N3564" s="231" t="s">
        <v>197</v>
      </c>
      <c r="O3564" s="250">
        <f>'MMA Rev-Exp Region 11'!V$98</f>
        <v>0</v>
      </c>
      <c r="P3564" s="250">
        <v>0</v>
      </c>
      <c r="Q3564" s="250">
        <v>0</v>
      </c>
      <c r="R3564" s="250">
        <v>0</v>
      </c>
      <c r="S3564" s="250">
        <v>0</v>
      </c>
      <c r="T3564" s="250">
        <v>0</v>
      </c>
      <c r="U3564" s="250">
        <v>0</v>
      </c>
      <c r="V3564" s="250">
        <v>0</v>
      </c>
      <c r="W3564" s="250">
        <v>0</v>
      </c>
    </row>
    <row r="3565" spans="5:23" x14ac:dyDescent="0.3">
      <c r="E3565" s="243">
        <f>Jurat!I$1</f>
        <v>0</v>
      </c>
      <c r="F3565" s="244">
        <f>Jurat!D$33</f>
        <v>0</v>
      </c>
      <c r="G3565" s="219" t="s">
        <v>554</v>
      </c>
      <c r="H3565" s="244">
        <v>42643</v>
      </c>
      <c r="I3565" s="219" t="s">
        <v>496</v>
      </c>
      <c r="J3565" s="219" t="s">
        <v>627</v>
      </c>
      <c r="K3565" s="234" t="s">
        <v>29</v>
      </c>
      <c r="L3565" s="234" t="s">
        <v>29</v>
      </c>
      <c r="M3565" s="237" t="s">
        <v>325</v>
      </c>
      <c r="N3565" s="231" t="s">
        <v>29</v>
      </c>
      <c r="O3565" s="250">
        <f>'MMA Rev-Exp Region 11'!V$105</f>
        <v>0</v>
      </c>
      <c r="P3565" s="250">
        <v>0</v>
      </c>
      <c r="Q3565" s="250">
        <v>0</v>
      </c>
      <c r="R3565" s="250">
        <v>0</v>
      </c>
      <c r="S3565" s="250">
        <v>0</v>
      </c>
      <c r="T3565" s="250">
        <v>0</v>
      </c>
      <c r="U3565" s="250">
        <v>0</v>
      </c>
      <c r="V3565" s="250">
        <v>0</v>
      </c>
      <c r="W3565" s="250">
        <v>0</v>
      </c>
    </row>
    <row r="3566" spans="5:23" x14ac:dyDescent="0.3">
      <c r="E3566" s="243">
        <f>Jurat!I$1</f>
        <v>0</v>
      </c>
      <c r="F3566" s="244">
        <f>Jurat!D$33</f>
        <v>0</v>
      </c>
      <c r="G3566" s="219" t="s">
        <v>554</v>
      </c>
      <c r="H3566" s="244">
        <v>42643</v>
      </c>
      <c r="I3566" s="219" t="s">
        <v>496</v>
      </c>
      <c r="J3566" s="219" t="s">
        <v>628</v>
      </c>
      <c r="K3566" s="219" t="s">
        <v>629</v>
      </c>
      <c r="L3566" s="234" t="s">
        <v>629</v>
      </c>
      <c r="M3566" s="238" t="s">
        <v>327</v>
      </c>
      <c r="N3566" s="231" t="s">
        <v>419</v>
      </c>
      <c r="O3566" s="250">
        <f>'MMA Rev-Exp Region 11'!V$107</f>
        <v>0</v>
      </c>
      <c r="P3566" s="250">
        <v>0</v>
      </c>
      <c r="Q3566" s="250">
        <v>0</v>
      </c>
      <c r="R3566" s="250">
        <v>0</v>
      </c>
      <c r="S3566" s="250">
        <v>0</v>
      </c>
      <c r="T3566" s="250">
        <v>0</v>
      </c>
      <c r="U3566" s="250">
        <v>0</v>
      </c>
      <c r="V3566" s="250">
        <v>0</v>
      </c>
      <c r="W3566" s="250">
        <v>0</v>
      </c>
    </row>
    <row r="3567" spans="5:23" x14ac:dyDescent="0.3">
      <c r="E3567" s="243">
        <f>Jurat!I$1</f>
        <v>0</v>
      </c>
      <c r="F3567" s="244">
        <f>Jurat!D$33</f>
        <v>0</v>
      </c>
      <c r="G3567" s="219" t="s">
        <v>554</v>
      </c>
      <c r="H3567" s="244">
        <v>42643</v>
      </c>
      <c r="I3567" s="219" t="s">
        <v>496</v>
      </c>
      <c r="J3567" s="219" t="s">
        <v>627</v>
      </c>
      <c r="K3567" s="219" t="s">
        <v>630</v>
      </c>
      <c r="L3567" s="234" t="s">
        <v>630</v>
      </c>
      <c r="M3567" s="238" t="s">
        <v>201</v>
      </c>
      <c r="N3567" s="231" t="s">
        <v>421</v>
      </c>
      <c r="O3567" s="250">
        <f>'MMA Rev-Exp Region 11'!V$108</f>
        <v>0</v>
      </c>
      <c r="P3567" s="250">
        <v>0</v>
      </c>
      <c r="Q3567" s="250">
        <v>0</v>
      </c>
      <c r="R3567" s="250">
        <v>0</v>
      </c>
      <c r="S3567" s="250">
        <v>0</v>
      </c>
      <c r="T3567" s="250">
        <v>0</v>
      </c>
      <c r="U3567" s="250">
        <v>0</v>
      </c>
      <c r="V3567" s="250">
        <v>0</v>
      </c>
      <c r="W3567" s="250">
        <v>0</v>
      </c>
    </row>
    <row r="3568" spans="5:23" x14ac:dyDescent="0.3">
      <c r="E3568" s="243">
        <f>Jurat!I$1</f>
        <v>0</v>
      </c>
      <c r="F3568" s="244">
        <f>Jurat!D$33</f>
        <v>0</v>
      </c>
      <c r="G3568" s="219" t="s">
        <v>554</v>
      </c>
      <c r="H3568" s="244">
        <v>42643</v>
      </c>
      <c r="I3568" s="219" t="s">
        <v>496</v>
      </c>
      <c r="J3568" s="219" t="s">
        <v>627</v>
      </c>
      <c r="K3568" s="219" t="s">
        <v>630</v>
      </c>
      <c r="L3568" s="234" t="s">
        <v>630</v>
      </c>
      <c r="M3568" s="238" t="s">
        <v>202</v>
      </c>
      <c r="N3568" s="231" t="s">
        <v>420</v>
      </c>
      <c r="O3568" s="250">
        <f>'MMA Rev-Exp Region 11'!V$109</f>
        <v>0</v>
      </c>
      <c r="P3568" s="250">
        <v>0</v>
      </c>
      <c r="Q3568" s="250">
        <v>0</v>
      </c>
      <c r="R3568" s="250">
        <v>0</v>
      </c>
      <c r="S3568" s="250">
        <v>0</v>
      </c>
      <c r="T3568" s="250">
        <v>0</v>
      </c>
      <c r="U3568" s="250">
        <v>0</v>
      </c>
      <c r="V3568" s="250">
        <v>0</v>
      </c>
      <c r="W3568" s="250">
        <v>0</v>
      </c>
    </row>
    <row r="3569" spans="5:23" x14ac:dyDescent="0.3">
      <c r="E3569" s="243">
        <f>Jurat!I$1</f>
        <v>0</v>
      </c>
      <c r="F3569" s="244">
        <f>Jurat!D$33</f>
        <v>0</v>
      </c>
      <c r="G3569" s="219" t="s">
        <v>554</v>
      </c>
      <c r="H3569" s="244">
        <v>42643</v>
      </c>
      <c r="I3569" s="219" t="s">
        <v>496</v>
      </c>
      <c r="J3569" s="219" t="s">
        <v>627</v>
      </c>
      <c r="K3569" s="219" t="s">
        <v>630</v>
      </c>
      <c r="L3569" s="234" t="s">
        <v>630</v>
      </c>
      <c r="M3569" s="238" t="s">
        <v>203</v>
      </c>
      <c r="N3569" s="231" t="s">
        <v>28</v>
      </c>
      <c r="O3569" s="250">
        <f>'MMA Rev-Exp Region 11'!V$110</f>
        <v>0</v>
      </c>
      <c r="P3569" s="250">
        <v>0</v>
      </c>
      <c r="Q3569" s="250">
        <v>0</v>
      </c>
      <c r="R3569" s="250">
        <v>0</v>
      </c>
      <c r="S3569" s="250">
        <v>0</v>
      </c>
      <c r="T3569" s="250">
        <v>0</v>
      </c>
      <c r="U3569" s="250">
        <v>0</v>
      </c>
      <c r="V3569" s="250">
        <v>0</v>
      </c>
      <c r="W3569" s="250">
        <v>0</v>
      </c>
    </row>
    <row r="3570" spans="5:23" x14ac:dyDescent="0.3">
      <c r="E3570" s="243">
        <f>Jurat!I$1</f>
        <v>0</v>
      </c>
      <c r="F3570" s="244">
        <f>Jurat!D$33</f>
        <v>0</v>
      </c>
      <c r="G3570" s="219" t="s">
        <v>554</v>
      </c>
      <c r="H3570" s="244">
        <v>42643</v>
      </c>
      <c r="I3570" s="219" t="s">
        <v>496</v>
      </c>
      <c r="J3570" s="219" t="s">
        <v>627</v>
      </c>
      <c r="K3570" s="219" t="s">
        <v>630</v>
      </c>
      <c r="L3570" s="234" t="s">
        <v>630</v>
      </c>
      <c r="M3570" s="238" t="s">
        <v>204</v>
      </c>
      <c r="N3570" s="231" t="s">
        <v>205</v>
      </c>
      <c r="O3570" s="250">
        <f>'MMA Rev-Exp Region 11'!V$111</f>
        <v>0</v>
      </c>
      <c r="P3570" s="250">
        <v>0</v>
      </c>
      <c r="Q3570" s="250">
        <v>0</v>
      </c>
      <c r="R3570" s="250">
        <v>0</v>
      </c>
      <c r="S3570" s="250">
        <v>0</v>
      </c>
      <c r="T3570" s="250">
        <v>0</v>
      </c>
      <c r="U3570" s="250">
        <v>0</v>
      </c>
      <c r="V3570" s="250">
        <v>0</v>
      </c>
      <c r="W3570" s="250">
        <v>0</v>
      </c>
    </row>
    <row r="3571" spans="5:23" ht="28.8" x14ac:dyDescent="0.3">
      <c r="E3571" s="243">
        <f>Jurat!I$1</f>
        <v>0</v>
      </c>
      <c r="F3571" s="244">
        <f>Jurat!D$33</f>
        <v>0</v>
      </c>
      <c r="G3571" s="219" t="s">
        <v>554</v>
      </c>
      <c r="H3571" s="244">
        <v>42643</v>
      </c>
      <c r="I3571" s="219" t="s">
        <v>496</v>
      </c>
      <c r="J3571" s="219" t="s">
        <v>627</v>
      </c>
      <c r="K3571" s="219" t="s">
        <v>29</v>
      </c>
      <c r="L3571" s="234" t="s">
        <v>29</v>
      </c>
      <c r="M3571" s="238" t="s">
        <v>207</v>
      </c>
      <c r="N3571" s="231" t="s">
        <v>422</v>
      </c>
      <c r="O3571" s="250">
        <f>'MMA Rev-Exp Region 11'!V$113</f>
        <v>0</v>
      </c>
      <c r="P3571" s="250">
        <v>0</v>
      </c>
      <c r="Q3571" s="250">
        <v>0</v>
      </c>
      <c r="R3571" s="250">
        <v>0</v>
      </c>
      <c r="S3571" s="250">
        <v>0</v>
      </c>
      <c r="T3571" s="250">
        <v>0</v>
      </c>
      <c r="U3571" s="250">
        <v>0</v>
      </c>
      <c r="V3571" s="250">
        <v>0</v>
      </c>
      <c r="W3571" s="250">
        <v>0</v>
      </c>
    </row>
    <row r="3572" spans="5:23" x14ac:dyDescent="0.3">
      <c r="E3572" s="243">
        <f>Jurat!I$1</f>
        <v>0</v>
      </c>
      <c r="F3572" s="244">
        <f>Jurat!D$33</f>
        <v>0</v>
      </c>
      <c r="G3572" s="219" t="s">
        <v>554</v>
      </c>
      <c r="H3572" s="244">
        <v>42643</v>
      </c>
      <c r="I3572" s="219" t="s">
        <v>496</v>
      </c>
      <c r="J3572" s="219" t="s">
        <v>628</v>
      </c>
      <c r="K3572" s="219" t="s">
        <v>629</v>
      </c>
      <c r="L3572" s="234" t="s">
        <v>629</v>
      </c>
      <c r="M3572" s="238" t="s">
        <v>208</v>
      </c>
      <c r="N3572" s="231" t="s">
        <v>209</v>
      </c>
      <c r="O3572" s="250">
        <f>'MMA Rev-Exp Region 11'!V$114</f>
        <v>0</v>
      </c>
      <c r="P3572" s="250">
        <v>0</v>
      </c>
      <c r="Q3572" s="250">
        <v>0</v>
      </c>
      <c r="R3572" s="250">
        <v>0</v>
      </c>
      <c r="S3572" s="250">
        <v>0</v>
      </c>
      <c r="T3572" s="250">
        <v>0</v>
      </c>
      <c r="U3572" s="250">
        <v>0</v>
      </c>
      <c r="V3572" s="250">
        <v>0</v>
      </c>
      <c r="W3572" s="250">
        <v>0</v>
      </c>
    </row>
    <row r="3573" spans="5:23" x14ac:dyDescent="0.3">
      <c r="E3573" s="243">
        <f>Jurat!I$1</f>
        <v>0</v>
      </c>
      <c r="F3573" s="244">
        <f>Jurat!D$33</f>
        <v>0</v>
      </c>
      <c r="G3573" s="219" t="s">
        <v>554</v>
      </c>
      <c r="H3573" s="244">
        <v>42643</v>
      </c>
      <c r="I3573" s="219" t="s">
        <v>496</v>
      </c>
      <c r="J3573" s="219" t="s">
        <v>627</v>
      </c>
      <c r="K3573" s="219" t="s">
        <v>29</v>
      </c>
      <c r="L3573" s="234" t="s">
        <v>29</v>
      </c>
      <c r="M3573" s="238" t="s">
        <v>211</v>
      </c>
      <c r="N3573" s="231" t="s">
        <v>212</v>
      </c>
      <c r="O3573" s="250">
        <f>'MMA Rev-Exp Region 11'!V$115</f>
        <v>0</v>
      </c>
      <c r="P3573" s="250">
        <v>0</v>
      </c>
      <c r="Q3573" s="250">
        <v>0</v>
      </c>
      <c r="R3573" s="250">
        <v>0</v>
      </c>
      <c r="S3573" s="250">
        <v>0</v>
      </c>
      <c r="T3573" s="250">
        <v>0</v>
      </c>
      <c r="U3573" s="250">
        <v>0</v>
      </c>
      <c r="V3573" s="250">
        <v>0</v>
      </c>
      <c r="W3573" s="250">
        <v>0</v>
      </c>
    </row>
    <row r="3574" spans="5:23" x14ac:dyDescent="0.3">
      <c r="E3574" s="243">
        <f>Jurat!I$1</f>
        <v>0</v>
      </c>
      <c r="F3574" s="244">
        <f>Jurat!D$33</f>
        <v>0</v>
      </c>
      <c r="G3574" s="219" t="s">
        <v>555</v>
      </c>
      <c r="H3574" s="244">
        <v>42735</v>
      </c>
      <c r="I3574" s="219" t="s">
        <v>496</v>
      </c>
      <c r="J3574" s="219" t="s">
        <v>545</v>
      </c>
      <c r="K3574" s="219" t="s">
        <v>545</v>
      </c>
      <c r="L3574" s="219" t="s">
        <v>545</v>
      </c>
      <c r="M3574" s="219"/>
      <c r="N3574" s="224" t="s">
        <v>545</v>
      </c>
      <c r="O3574" s="250">
        <f>'MMA Rev-Exp Region 11'!AE$9</f>
        <v>0</v>
      </c>
      <c r="P3574" s="250">
        <f>'MMA Rev-Exp Region 11'!AF$9</f>
        <v>0</v>
      </c>
      <c r="Q3574" s="250">
        <f>'MMA Rev-Exp Region 11'!AG$9</f>
        <v>0</v>
      </c>
      <c r="R3574" s="250">
        <f>'MMA Rev-Exp Region 11'!AH$9</f>
        <v>0</v>
      </c>
      <c r="S3574" s="250">
        <f>'MMA Rev-Exp Region 11'!AI$9</f>
        <v>0</v>
      </c>
      <c r="T3574" s="250">
        <f>'MMA Rev-Exp Region 11'!AJ$9</f>
        <v>0</v>
      </c>
      <c r="U3574" s="250">
        <f>'MMA Rev-Exp Region 11'!AK$9</f>
        <v>0</v>
      </c>
      <c r="V3574" s="250">
        <f>'MMA Rev-Exp Region 11'!AL$9</f>
        <v>0</v>
      </c>
      <c r="W3574" s="250">
        <f>'MMA Rev-Exp Region 11'!AM$9</f>
        <v>0</v>
      </c>
    </row>
    <row r="3575" spans="5:23" x14ac:dyDescent="0.3">
      <c r="E3575" s="243">
        <f>Jurat!I$1</f>
        <v>0</v>
      </c>
      <c r="F3575" s="244">
        <f>Jurat!D$33</f>
        <v>0</v>
      </c>
      <c r="G3575" s="219" t="s">
        <v>555</v>
      </c>
      <c r="H3575" s="244">
        <v>42735</v>
      </c>
      <c r="I3575" s="219" t="s">
        <v>496</v>
      </c>
      <c r="J3575" s="219" t="s">
        <v>625</v>
      </c>
      <c r="K3575" s="219" t="s">
        <v>13</v>
      </c>
      <c r="L3575" s="219" t="s">
        <v>13</v>
      </c>
      <c r="M3575" s="235">
        <v>1.1000000000000001</v>
      </c>
      <c r="N3575" s="225" t="s">
        <v>13</v>
      </c>
      <c r="O3575" s="250">
        <f>'MMA Rev-Exp Region 11'!AE$11</f>
        <v>0</v>
      </c>
      <c r="P3575" s="250">
        <f>'MMA Rev-Exp Region 11'!AF$11</f>
        <v>0</v>
      </c>
      <c r="Q3575" s="250">
        <f>'MMA Rev-Exp Region 11'!AG$11</f>
        <v>0</v>
      </c>
      <c r="R3575" s="250">
        <f>'MMA Rev-Exp Region 11'!AH$11</f>
        <v>0</v>
      </c>
      <c r="S3575" s="250">
        <f>'MMA Rev-Exp Region 11'!AI$11</f>
        <v>0</v>
      </c>
      <c r="T3575" s="250">
        <f>'MMA Rev-Exp Region 11'!AJ$11</f>
        <v>0</v>
      </c>
      <c r="U3575" s="250">
        <f>'MMA Rev-Exp Region 11'!AK$11</f>
        <v>0</v>
      </c>
      <c r="V3575" s="250">
        <f>'MMA Rev-Exp Region 11'!AL$11</f>
        <v>0</v>
      </c>
      <c r="W3575" s="250">
        <f>'MMA Rev-Exp Region 11'!AM$11</f>
        <v>0</v>
      </c>
    </row>
    <row r="3576" spans="5:23" x14ac:dyDescent="0.3">
      <c r="E3576" s="243">
        <f>Jurat!I$1</f>
        <v>0</v>
      </c>
      <c r="F3576" s="244">
        <f>Jurat!D$33</f>
        <v>0</v>
      </c>
      <c r="G3576" s="219" t="s">
        <v>555</v>
      </c>
      <c r="H3576" s="244">
        <v>42735</v>
      </c>
      <c r="I3576" s="219" t="s">
        <v>496</v>
      </c>
      <c r="J3576" s="219" t="s">
        <v>625</v>
      </c>
      <c r="K3576" s="219" t="s">
        <v>631</v>
      </c>
      <c r="L3576" s="219" t="s">
        <v>632</v>
      </c>
      <c r="M3576" s="236">
        <v>1.2</v>
      </c>
      <c r="N3576" s="228" t="s">
        <v>19</v>
      </c>
      <c r="O3576" s="250">
        <f>'MMA Rev-Exp Region 11'!AE$12</f>
        <v>0</v>
      </c>
      <c r="P3576" s="250">
        <f>'MMA Rev-Exp Region 11'!AF$12</f>
        <v>0</v>
      </c>
      <c r="Q3576" s="250">
        <f>'MMA Rev-Exp Region 11'!AG$12</f>
        <v>0</v>
      </c>
      <c r="R3576" s="250">
        <f>'MMA Rev-Exp Region 11'!AH$12</f>
        <v>0</v>
      </c>
      <c r="S3576" s="250">
        <f>'MMA Rev-Exp Region 11'!AI$12</f>
        <v>0</v>
      </c>
      <c r="T3576" s="250">
        <f>'MMA Rev-Exp Region 11'!AJ$12</f>
        <v>0</v>
      </c>
      <c r="U3576" s="250">
        <f>'MMA Rev-Exp Region 11'!AK$12</f>
        <v>0</v>
      </c>
      <c r="V3576" s="250">
        <f>'MMA Rev-Exp Region 11'!AL$12</f>
        <v>0</v>
      </c>
      <c r="W3576" s="250">
        <f>'MMA Rev-Exp Region 11'!AM$12</f>
        <v>0</v>
      </c>
    </row>
    <row r="3577" spans="5:23" x14ac:dyDescent="0.3">
      <c r="E3577" s="243">
        <f>Jurat!I$1</f>
        <v>0</v>
      </c>
      <c r="F3577" s="244">
        <f>Jurat!D$33</f>
        <v>0</v>
      </c>
      <c r="G3577" s="219" t="s">
        <v>555</v>
      </c>
      <c r="H3577" s="244">
        <v>42735</v>
      </c>
      <c r="I3577" s="219" t="s">
        <v>496</v>
      </c>
      <c r="J3577" s="219" t="s">
        <v>625</v>
      </c>
      <c r="K3577" s="219" t="s">
        <v>631</v>
      </c>
      <c r="L3577" s="219" t="s">
        <v>633</v>
      </c>
      <c r="M3577" s="236" t="s">
        <v>70</v>
      </c>
      <c r="N3577" s="228" t="s">
        <v>449</v>
      </c>
      <c r="O3577" s="250">
        <f>'MMA Rev-Exp Region 11'!AE$13</f>
        <v>0</v>
      </c>
      <c r="P3577" s="250">
        <f>'MMA Rev-Exp Region 11'!AF$13</f>
        <v>0</v>
      </c>
      <c r="Q3577" s="250">
        <f>'MMA Rev-Exp Region 11'!AG$13</f>
        <v>0</v>
      </c>
      <c r="R3577" s="250">
        <f>'MMA Rev-Exp Region 11'!AH$13</f>
        <v>0</v>
      </c>
      <c r="S3577" s="250">
        <f>'MMA Rev-Exp Region 11'!AI$13</f>
        <v>0</v>
      </c>
      <c r="T3577" s="250">
        <f>'MMA Rev-Exp Region 11'!AJ$13</f>
        <v>0</v>
      </c>
      <c r="U3577" s="250">
        <f>'MMA Rev-Exp Region 11'!AK$13</f>
        <v>0</v>
      </c>
      <c r="V3577" s="250">
        <f>'MMA Rev-Exp Region 11'!AL$13</f>
        <v>0</v>
      </c>
      <c r="W3577" s="250">
        <f>'MMA Rev-Exp Region 11'!AM$13</f>
        <v>0</v>
      </c>
    </row>
    <row r="3578" spans="5:23" x14ac:dyDescent="0.3">
      <c r="E3578" s="243">
        <f>Jurat!I$1</f>
        <v>0</v>
      </c>
      <c r="F3578" s="244">
        <f>Jurat!D$33</f>
        <v>0</v>
      </c>
      <c r="G3578" s="219" t="s">
        <v>555</v>
      </c>
      <c r="H3578" s="244">
        <v>42735</v>
      </c>
      <c r="I3578" s="219" t="s">
        <v>496</v>
      </c>
      <c r="J3578" s="219" t="s">
        <v>625</v>
      </c>
      <c r="K3578" s="219" t="s">
        <v>631</v>
      </c>
      <c r="L3578" s="219" t="s">
        <v>634</v>
      </c>
      <c r="M3578" s="236" t="s">
        <v>71</v>
      </c>
      <c r="N3578" s="228" t="s">
        <v>160</v>
      </c>
      <c r="O3578" s="250">
        <f>'MMA Rev-Exp Region 11'!AE$14</f>
        <v>0</v>
      </c>
      <c r="P3578" s="250">
        <f>'MMA Rev-Exp Region 11'!AF$14</f>
        <v>0</v>
      </c>
      <c r="Q3578" s="250">
        <f>'MMA Rev-Exp Region 11'!AG$14</f>
        <v>0</v>
      </c>
      <c r="R3578" s="250">
        <f>'MMA Rev-Exp Region 11'!AH$14</f>
        <v>0</v>
      </c>
      <c r="S3578" s="250">
        <f>'MMA Rev-Exp Region 11'!AI$14</f>
        <v>0</v>
      </c>
      <c r="T3578" s="250">
        <f>'MMA Rev-Exp Region 11'!AJ$14</f>
        <v>0</v>
      </c>
      <c r="U3578" s="250">
        <f>'MMA Rev-Exp Region 11'!AK$14</f>
        <v>0</v>
      </c>
      <c r="V3578" s="250">
        <f>'MMA Rev-Exp Region 11'!AL$14</f>
        <v>0</v>
      </c>
      <c r="W3578" s="250">
        <f>'MMA Rev-Exp Region 11'!AM$14</f>
        <v>0</v>
      </c>
    </row>
    <row r="3579" spans="5:23" x14ac:dyDescent="0.3">
      <c r="E3579" s="243">
        <f>Jurat!I$1</f>
        <v>0</v>
      </c>
      <c r="F3579" s="244">
        <f>Jurat!D$33</f>
        <v>0</v>
      </c>
      <c r="G3579" s="219" t="s">
        <v>555</v>
      </c>
      <c r="H3579" s="244">
        <v>42735</v>
      </c>
      <c r="I3579" s="219" t="s">
        <v>496</v>
      </c>
      <c r="J3579" s="219" t="s">
        <v>625</v>
      </c>
      <c r="K3579" s="219" t="s">
        <v>14</v>
      </c>
      <c r="L3579" s="219" t="s">
        <v>635</v>
      </c>
      <c r="M3579" s="236" t="s">
        <v>104</v>
      </c>
      <c r="N3579" s="228" t="s">
        <v>161</v>
      </c>
      <c r="O3579" s="250">
        <f>'MMA Rev-Exp Region 11'!AE$15</f>
        <v>0</v>
      </c>
      <c r="P3579" s="250">
        <f>'MMA Rev-Exp Region 11'!AF$15</f>
        <v>0</v>
      </c>
      <c r="Q3579" s="250">
        <f>'MMA Rev-Exp Region 11'!AG$15</f>
        <v>0</v>
      </c>
      <c r="R3579" s="250">
        <f>'MMA Rev-Exp Region 11'!AH$15</f>
        <v>0</v>
      </c>
      <c r="S3579" s="250">
        <f>'MMA Rev-Exp Region 11'!AI$15</f>
        <v>0</v>
      </c>
      <c r="T3579" s="250">
        <f>'MMA Rev-Exp Region 11'!AJ$15</f>
        <v>0</v>
      </c>
      <c r="U3579" s="250">
        <f>'MMA Rev-Exp Region 11'!AK$15</f>
        <v>0</v>
      </c>
      <c r="V3579" s="250">
        <f>'MMA Rev-Exp Region 11'!AL$15</f>
        <v>0</v>
      </c>
      <c r="W3579" s="250">
        <f>'MMA Rev-Exp Region 11'!AM$15</f>
        <v>0</v>
      </c>
    </row>
    <row r="3580" spans="5:23" x14ac:dyDescent="0.3">
      <c r="E3580" s="243">
        <f>Jurat!I$1</f>
        <v>0</v>
      </c>
      <c r="F3580" s="244">
        <f>Jurat!D$33</f>
        <v>0</v>
      </c>
      <c r="G3580" s="219" t="s">
        <v>555</v>
      </c>
      <c r="H3580" s="244">
        <v>42735</v>
      </c>
      <c r="I3580" s="219" t="s">
        <v>496</v>
      </c>
      <c r="J3580" s="219" t="s">
        <v>625</v>
      </c>
      <c r="K3580" s="219" t="s">
        <v>14</v>
      </c>
      <c r="L3580" s="219" t="s">
        <v>14</v>
      </c>
      <c r="M3580" s="236" t="s">
        <v>39</v>
      </c>
      <c r="N3580" s="228" t="s">
        <v>14</v>
      </c>
      <c r="O3580" s="250">
        <f>'MMA Rev-Exp Region 11'!AE$16</f>
        <v>0</v>
      </c>
      <c r="P3580" s="250">
        <f>'MMA Rev-Exp Region 11'!AF$16</f>
        <v>0</v>
      </c>
      <c r="Q3580" s="250">
        <f>'MMA Rev-Exp Region 11'!AG$16</f>
        <v>0</v>
      </c>
      <c r="R3580" s="250">
        <f>'MMA Rev-Exp Region 11'!AH$16</f>
        <v>0</v>
      </c>
      <c r="S3580" s="250">
        <f>'MMA Rev-Exp Region 11'!AI$16</f>
        <v>0</v>
      </c>
      <c r="T3580" s="250">
        <f>'MMA Rev-Exp Region 11'!AJ$16</f>
        <v>0</v>
      </c>
      <c r="U3580" s="250">
        <f>'MMA Rev-Exp Region 11'!AK$16</f>
        <v>0</v>
      </c>
      <c r="V3580" s="250">
        <f>'MMA Rev-Exp Region 11'!AL$16</f>
        <v>0</v>
      </c>
      <c r="W3580" s="250">
        <f>'MMA Rev-Exp Region 11'!AM$16</f>
        <v>0</v>
      </c>
    </row>
    <row r="3581" spans="5:23" x14ac:dyDescent="0.3">
      <c r="E3581" s="243">
        <f>Jurat!I$1</f>
        <v>0</v>
      </c>
      <c r="F3581" s="244">
        <f>Jurat!D$33</f>
        <v>0</v>
      </c>
      <c r="G3581" s="219" t="s">
        <v>555</v>
      </c>
      <c r="H3581" s="244">
        <v>42735</v>
      </c>
      <c r="I3581" s="219" t="s">
        <v>496</v>
      </c>
      <c r="J3581" s="219" t="s">
        <v>626</v>
      </c>
      <c r="K3581" s="219" t="s">
        <v>558</v>
      </c>
      <c r="L3581" s="219" t="s">
        <v>0</v>
      </c>
      <c r="M3581" s="236">
        <v>2.1</v>
      </c>
      <c r="N3581" s="228" t="s">
        <v>162</v>
      </c>
      <c r="O3581" s="250">
        <f>'MMA Rev-Exp Region 11'!AE$20</f>
        <v>0</v>
      </c>
      <c r="P3581" s="250">
        <f>'MMA Rev-Exp Region 11'!AF$20</f>
        <v>0</v>
      </c>
      <c r="Q3581" s="250">
        <f>'MMA Rev-Exp Region 11'!AG$20</f>
        <v>0</v>
      </c>
      <c r="R3581" s="250">
        <f>'MMA Rev-Exp Region 11'!AH$20</f>
        <v>0</v>
      </c>
      <c r="S3581" s="250">
        <f>'MMA Rev-Exp Region 11'!AI$20</f>
        <v>0</v>
      </c>
      <c r="T3581" s="250">
        <f>'MMA Rev-Exp Region 11'!AJ$20</f>
        <v>0</v>
      </c>
      <c r="U3581" s="250">
        <f>'MMA Rev-Exp Region 11'!AK$20</f>
        <v>0</v>
      </c>
      <c r="V3581" s="250">
        <f>'MMA Rev-Exp Region 11'!AL$20</f>
        <v>0</v>
      </c>
      <c r="W3581" s="250">
        <f>'MMA Rev-Exp Region 11'!AM$20</f>
        <v>0</v>
      </c>
    </row>
    <row r="3582" spans="5:23" x14ac:dyDescent="0.3">
      <c r="E3582" s="243">
        <f>Jurat!I$1</f>
        <v>0</v>
      </c>
      <c r="F3582" s="244">
        <f>Jurat!D$33</f>
        <v>0</v>
      </c>
      <c r="G3582" s="219" t="s">
        <v>555</v>
      </c>
      <c r="H3582" s="244">
        <v>42735</v>
      </c>
      <c r="I3582" s="219" t="s">
        <v>496</v>
      </c>
      <c r="J3582" s="219" t="s">
        <v>626</v>
      </c>
      <c r="K3582" s="219" t="s">
        <v>558</v>
      </c>
      <c r="L3582" s="219" t="s">
        <v>0</v>
      </c>
      <c r="M3582" s="236">
        <v>2.2000000000000002</v>
      </c>
      <c r="N3582" s="228" t="s">
        <v>163</v>
      </c>
      <c r="O3582" s="250">
        <f>'MMA Rev-Exp Region 11'!AE$21</f>
        <v>0</v>
      </c>
      <c r="P3582" s="250">
        <f>'MMA Rev-Exp Region 11'!AF$21</f>
        <v>0</v>
      </c>
      <c r="Q3582" s="250">
        <f>'MMA Rev-Exp Region 11'!AG$21</f>
        <v>0</v>
      </c>
      <c r="R3582" s="250">
        <f>'MMA Rev-Exp Region 11'!AH$21</f>
        <v>0</v>
      </c>
      <c r="S3582" s="250">
        <f>'MMA Rev-Exp Region 11'!AI$21</f>
        <v>0</v>
      </c>
      <c r="T3582" s="250">
        <f>'MMA Rev-Exp Region 11'!AJ$21</f>
        <v>0</v>
      </c>
      <c r="U3582" s="250">
        <f>'MMA Rev-Exp Region 11'!AK$21</f>
        <v>0</v>
      </c>
      <c r="V3582" s="250">
        <f>'MMA Rev-Exp Region 11'!AL$21</f>
        <v>0</v>
      </c>
      <c r="W3582" s="250">
        <f>'MMA Rev-Exp Region 11'!AM$21</f>
        <v>0</v>
      </c>
    </row>
    <row r="3583" spans="5:23" x14ac:dyDescent="0.3">
      <c r="E3583" s="243">
        <f>Jurat!I$1</f>
        <v>0</v>
      </c>
      <c r="F3583" s="244">
        <f>Jurat!D$33</f>
        <v>0</v>
      </c>
      <c r="G3583" s="219" t="s">
        <v>555</v>
      </c>
      <c r="H3583" s="244">
        <v>42735</v>
      </c>
      <c r="I3583" s="219" t="s">
        <v>496</v>
      </c>
      <c r="J3583" s="219" t="s">
        <v>626</v>
      </c>
      <c r="K3583" s="219" t="s">
        <v>558</v>
      </c>
      <c r="L3583" s="219" t="s">
        <v>0</v>
      </c>
      <c r="M3583" s="236">
        <v>2.2999999999999998</v>
      </c>
      <c r="N3583" s="228" t="s">
        <v>164</v>
      </c>
      <c r="O3583" s="250">
        <f>'MMA Rev-Exp Region 11'!AE$22</f>
        <v>0</v>
      </c>
      <c r="P3583" s="250">
        <f>'MMA Rev-Exp Region 11'!AF$22</f>
        <v>0</v>
      </c>
      <c r="Q3583" s="250">
        <f>'MMA Rev-Exp Region 11'!AG$22</f>
        <v>0</v>
      </c>
      <c r="R3583" s="250">
        <f>'MMA Rev-Exp Region 11'!AH$22</f>
        <v>0</v>
      </c>
      <c r="S3583" s="250">
        <f>'MMA Rev-Exp Region 11'!AI$22</f>
        <v>0</v>
      </c>
      <c r="T3583" s="250">
        <f>'MMA Rev-Exp Region 11'!AJ$22</f>
        <v>0</v>
      </c>
      <c r="U3583" s="250">
        <f>'MMA Rev-Exp Region 11'!AK$22</f>
        <v>0</v>
      </c>
      <c r="V3583" s="250">
        <f>'MMA Rev-Exp Region 11'!AL$22</f>
        <v>0</v>
      </c>
      <c r="W3583" s="250">
        <f>'MMA Rev-Exp Region 11'!AM$22</f>
        <v>0</v>
      </c>
    </row>
    <row r="3584" spans="5:23" x14ac:dyDescent="0.3">
      <c r="E3584" s="243">
        <f>Jurat!I$1</f>
        <v>0</v>
      </c>
      <c r="F3584" s="244">
        <f>Jurat!D$33</f>
        <v>0</v>
      </c>
      <c r="G3584" s="219" t="s">
        <v>555</v>
      </c>
      <c r="H3584" s="244">
        <v>42735</v>
      </c>
      <c r="I3584" s="219" t="s">
        <v>496</v>
      </c>
      <c r="J3584" s="219" t="s">
        <v>626</v>
      </c>
      <c r="K3584" s="219" t="s">
        <v>558</v>
      </c>
      <c r="L3584" s="219" t="s">
        <v>0</v>
      </c>
      <c r="M3584" s="236">
        <v>2.4</v>
      </c>
      <c r="N3584" s="228" t="s">
        <v>165</v>
      </c>
      <c r="O3584" s="250">
        <f>'MMA Rev-Exp Region 11'!AE$23</f>
        <v>0</v>
      </c>
      <c r="P3584" s="250">
        <f>'MMA Rev-Exp Region 11'!AF$23</f>
        <v>0</v>
      </c>
      <c r="Q3584" s="250">
        <f>'MMA Rev-Exp Region 11'!AG$23</f>
        <v>0</v>
      </c>
      <c r="R3584" s="250">
        <f>'MMA Rev-Exp Region 11'!AH$23</f>
        <v>0</v>
      </c>
      <c r="S3584" s="250">
        <f>'MMA Rev-Exp Region 11'!AI$23</f>
        <v>0</v>
      </c>
      <c r="T3584" s="250">
        <f>'MMA Rev-Exp Region 11'!AJ$23</f>
        <v>0</v>
      </c>
      <c r="U3584" s="250">
        <f>'MMA Rev-Exp Region 11'!AK$23</f>
        <v>0</v>
      </c>
      <c r="V3584" s="250">
        <f>'MMA Rev-Exp Region 11'!AL$23</f>
        <v>0</v>
      </c>
      <c r="W3584" s="250">
        <f>'MMA Rev-Exp Region 11'!AM$23</f>
        <v>0</v>
      </c>
    </row>
    <row r="3585" spans="5:23" ht="28.8" x14ac:dyDescent="0.3">
      <c r="E3585" s="243">
        <f>Jurat!I$1</f>
        <v>0</v>
      </c>
      <c r="F3585" s="244">
        <f>Jurat!D$33</f>
        <v>0</v>
      </c>
      <c r="G3585" s="219" t="s">
        <v>555</v>
      </c>
      <c r="H3585" s="244">
        <v>42735</v>
      </c>
      <c r="I3585" s="219" t="s">
        <v>496</v>
      </c>
      <c r="J3585" s="219" t="s">
        <v>626</v>
      </c>
      <c r="K3585" s="219" t="s">
        <v>558</v>
      </c>
      <c r="L3585" s="219" t="s">
        <v>0</v>
      </c>
      <c r="M3585" s="236">
        <v>2.5</v>
      </c>
      <c r="N3585" s="228" t="s">
        <v>166</v>
      </c>
      <c r="O3585" s="250">
        <f>'MMA Rev-Exp Region 11'!AE$24</f>
        <v>0</v>
      </c>
      <c r="P3585" s="250">
        <f>'MMA Rev-Exp Region 11'!AF$24</f>
        <v>0</v>
      </c>
      <c r="Q3585" s="250">
        <f>'MMA Rev-Exp Region 11'!AG$24</f>
        <v>0</v>
      </c>
      <c r="R3585" s="250">
        <f>'MMA Rev-Exp Region 11'!AH$24</f>
        <v>0</v>
      </c>
      <c r="S3585" s="250">
        <f>'MMA Rev-Exp Region 11'!AI$24</f>
        <v>0</v>
      </c>
      <c r="T3585" s="250">
        <f>'MMA Rev-Exp Region 11'!AJ$24</f>
        <v>0</v>
      </c>
      <c r="U3585" s="250">
        <f>'MMA Rev-Exp Region 11'!AK$24</f>
        <v>0</v>
      </c>
      <c r="V3585" s="250">
        <f>'MMA Rev-Exp Region 11'!AL$24</f>
        <v>0</v>
      </c>
      <c r="W3585" s="250">
        <f>'MMA Rev-Exp Region 11'!AM$24</f>
        <v>0</v>
      </c>
    </row>
    <row r="3586" spans="5:23" x14ac:dyDescent="0.3">
      <c r="E3586" s="243">
        <f>Jurat!I$1</f>
        <v>0</v>
      </c>
      <c r="F3586" s="244">
        <f>Jurat!D$33</f>
        <v>0</v>
      </c>
      <c r="G3586" s="219" t="s">
        <v>555</v>
      </c>
      <c r="H3586" s="244">
        <v>42735</v>
      </c>
      <c r="I3586" s="219" t="s">
        <v>496</v>
      </c>
      <c r="J3586" s="219" t="s">
        <v>626</v>
      </c>
      <c r="K3586" s="219" t="s">
        <v>558</v>
      </c>
      <c r="L3586" s="219" t="s">
        <v>0</v>
      </c>
      <c r="M3586" s="236" t="s">
        <v>108</v>
      </c>
      <c r="N3586" s="228" t="s">
        <v>7</v>
      </c>
      <c r="O3586" s="250">
        <f>'MMA Rev-Exp Region 11'!AE$25</f>
        <v>0</v>
      </c>
      <c r="P3586" s="250">
        <f>'MMA Rev-Exp Region 11'!AF$25</f>
        <v>0</v>
      </c>
      <c r="Q3586" s="250">
        <f>'MMA Rev-Exp Region 11'!AG$25</f>
        <v>0</v>
      </c>
      <c r="R3586" s="250">
        <f>'MMA Rev-Exp Region 11'!AH$25</f>
        <v>0</v>
      </c>
      <c r="S3586" s="250">
        <f>'MMA Rev-Exp Region 11'!AI$25</f>
        <v>0</v>
      </c>
      <c r="T3586" s="250">
        <f>'MMA Rev-Exp Region 11'!AJ$25</f>
        <v>0</v>
      </c>
      <c r="U3586" s="250">
        <f>'MMA Rev-Exp Region 11'!AK$25</f>
        <v>0</v>
      </c>
      <c r="V3586" s="250">
        <f>'MMA Rev-Exp Region 11'!AL$25</f>
        <v>0</v>
      </c>
      <c r="W3586" s="250">
        <f>'MMA Rev-Exp Region 11'!AM$25</f>
        <v>0</v>
      </c>
    </row>
    <row r="3587" spans="5:23" x14ac:dyDescent="0.3">
      <c r="E3587" s="243">
        <f>Jurat!I$1</f>
        <v>0</v>
      </c>
      <c r="F3587" s="244">
        <f>Jurat!D$33</f>
        <v>0</v>
      </c>
      <c r="G3587" s="219" t="s">
        <v>555</v>
      </c>
      <c r="H3587" s="244">
        <v>42735</v>
      </c>
      <c r="I3587" s="219" t="s">
        <v>496</v>
      </c>
      <c r="J3587" s="219" t="s">
        <v>626</v>
      </c>
      <c r="K3587" s="219" t="s">
        <v>558</v>
      </c>
      <c r="L3587" s="219" t="s">
        <v>0</v>
      </c>
      <c r="M3587" s="236" t="s">
        <v>167</v>
      </c>
      <c r="N3587" s="228" t="s">
        <v>565</v>
      </c>
      <c r="O3587" s="250">
        <f>'MMA Rev-Exp Region 11'!AE$26</f>
        <v>0</v>
      </c>
      <c r="P3587" s="250">
        <f>'MMA Rev-Exp Region 11'!AF$26</f>
        <v>0</v>
      </c>
      <c r="Q3587" s="250">
        <f>'MMA Rev-Exp Region 11'!AG$26</f>
        <v>0</v>
      </c>
      <c r="R3587" s="250">
        <f>'MMA Rev-Exp Region 11'!AH$26</f>
        <v>0</v>
      </c>
      <c r="S3587" s="250">
        <f>'MMA Rev-Exp Region 11'!AI$26</f>
        <v>0</v>
      </c>
      <c r="T3587" s="250">
        <f>'MMA Rev-Exp Region 11'!AJ$26</f>
        <v>0</v>
      </c>
      <c r="U3587" s="250">
        <f>'MMA Rev-Exp Region 11'!AK$26</f>
        <v>0</v>
      </c>
      <c r="V3587" s="250">
        <f>'MMA Rev-Exp Region 11'!AL$26</f>
        <v>0</v>
      </c>
      <c r="W3587" s="250">
        <f>'MMA Rev-Exp Region 11'!AM$26</f>
        <v>0</v>
      </c>
    </row>
    <row r="3588" spans="5:23" x14ac:dyDescent="0.3">
      <c r="E3588" s="243">
        <f>Jurat!I$1</f>
        <v>0</v>
      </c>
      <c r="F3588" s="244">
        <f>Jurat!D$33</f>
        <v>0</v>
      </c>
      <c r="G3588" s="219" t="s">
        <v>555</v>
      </c>
      <c r="H3588" s="244">
        <v>42735</v>
      </c>
      <c r="I3588" s="219" t="s">
        <v>496</v>
      </c>
      <c r="J3588" s="219" t="s">
        <v>626</v>
      </c>
      <c r="K3588" s="219" t="s">
        <v>558</v>
      </c>
      <c r="L3588" s="219" t="s">
        <v>60</v>
      </c>
      <c r="M3588" s="236">
        <v>3.1</v>
      </c>
      <c r="N3588" s="229" t="s">
        <v>37</v>
      </c>
      <c r="O3588" s="250">
        <f>'MMA Rev-Exp Region 11'!AE$28</f>
        <v>0</v>
      </c>
      <c r="P3588" s="250">
        <f>'MMA Rev-Exp Region 11'!AF$28</f>
        <v>0</v>
      </c>
      <c r="Q3588" s="250">
        <f>'MMA Rev-Exp Region 11'!AG$28</f>
        <v>0</v>
      </c>
      <c r="R3588" s="250">
        <f>'MMA Rev-Exp Region 11'!AH$28</f>
        <v>0</v>
      </c>
      <c r="S3588" s="250">
        <f>'MMA Rev-Exp Region 11'!AI$28</f>
        <v>0</v>
      </c>
      <c r="T3588" s="250">
        <f>'MMA Rev-Exp Region 11'!AJ$28</f>
        <v>0</v>
      </c>
      <c r="U3588" s="250">
        <f>'MMA Rev-Exp Region 11'!AK$28</f>
        <v>0</v>
      </c>
      <c r="V3588" s="250">
        <f>'MMA Rev-Exp Region 11'!AL$28</f>
        <v>0</v>
      </c>
      <c r="W3588" s="250">
        <f>'MMA Rev-Exp Region 11'!AM$28</f>
        <v>0</v>
      </c>
    </row>
    <row r="3589" spans="5:23" x14ac:dyDescent="0.3">
      <c r="E3589" s="243">
        <f>Jurat!I$1</f>
        <v>0</v>
      </c>
      <c r="F3589" s="244">
        <f>Jurat!D$33</f>
        <v>0</v>
      </c>
      <c r="G3589" s="219" t="s">
        <v>555</v>
      </c>
      <c r="H3589" s="244">
        <v>42735</v>
      </c>
      <c r="I3589" s="219" t="s">
        <v>496</v>
      </c>
      <c r="J3589" s="219" t="s">
        <v>626</v>
      </c>
      <c r="K3589" s="219" t="s">
        <v>558</v>
      </c>
      <c r="L3589" s="219" t="s">
        <v>60</v>
      </c>
      <c r="M3589" s="236">
        <v>3.2</v>
      </c>
      <c r="N3589" s="229" t="s">
        <v>38</v>
      </c>
      <c r="O3589" s="250">
        <f>'MMA Rev-Exp Region 11'!AE$29</f>
        <v>0</v>
      </c>
      <c r="P3589" s="250">
        <f>'MMA Rev-Exp Region 11'!AF$29</f>
        <v>0</v>
      </c>
      <c r="Q3589" s="250">
        <f>'MMA Rev-Exp Region 11'!AG$29</f>
        <v>0</v>
      </c>
      <c r="R3589" s="250">
        <f>'MMA Rev-Exp Region 11'!AH$29</f>
        <v>0</v>
      </c>
      <c r="S3589" s="250">
        <f>'MMA Rev-Exp Region 11'!AI$29</f>
        <v>0</v>
      </c>
      <c r="T3589" s="250">
        <f>'MMA Rev-Exp Region 11'!AJ$29</f>
        <v>0</v>
      </c>
      <c r="U3589" s="250">
        <f>'MMA Rev-Exp Region 11'!AK$29</f>
        <v>0</v>
      </c>
      <c r="V3589" s="250">
        <f>'MMA Rev-Exp Region 11'!AL$29</f>
        <v>0</v>
      </c>
      <c r="W3589" s="250">
        <f>'MMA Rev-Exp Region 11'!AM$29</f>
        <v>0</v>
      </c>
    </row>
    <row r="3590" spans="5:23" x14ac:dyDescent="0.3">
      <c r="E3590" s="243">
        <f>Jurat!I$1</f>
        <v>0</v>
      </c>
      <c r="F3590" s="244">
        <f>Jurat!D$33</f>
        <v>0</v>
      </c>
      <c r="G3590" s="219" t="s">
        <v>555</v>
      </c>
      <c r="H3590" s="244">
        <v>42735</v>
      </c>
      <c r="I3590" s="219" t="s">
        <v>496</v>
      </c>
      <c r="J3590" s="219" t="s">
        <v>626</v>
      </c>
      <c r="K3590" s="219" t="s">
        <v>558</v>
      </c>
      <c r="L3590" s="219" t="s">
        <v>60</v>
      </c>
      <c r="M3590" s="236">
        <v>3.3</v>
      </c>
      <c r="N3590" s="229" t="s">
        <v>61</v>
      </c>
      <c r="O3590" s="250">
        <f>'MMA Rev-Exp Region 11'!AE$30</f>
        <v>0</v>
      </c>
      <c r="P3590" s="250">
        <f>'MMA Rev-Exp Region 11'!AF$30</f>
        <v>0</v>
      </c>
      <c r="Q3590" s="250">
        <f>'MMA Rev-Exp Region 11'!AG$30</f>
        <v>0</v>
      </c>
      <c r="R3590" s="250">
        <f>'MMA Rev-Exp Region 11'!AH$30</f>
        <v>0</v>
      </c>
      <c r="S3590" s="250">
        <f>'MMA Rev-Exp Region 11'!AI$30</f>
        <v>0</v>
      </c>
      <c r="T3590" s="250">
        <f>'MMA Rev-Exp Region 11'!AJ$30</f>
        <v>0</v>
      </c>
      <c r="U3590" s="250">
        <f>'MMA Rev-Exp Region 11'!AK$30</f>
        <v>0</v>
      </c>
      <c r="V3590" s="250">
        <f>'MMA Rev-Exp Region 11'!AL$30</f>
        <v>0</v>
      </c>
      <c r="W3590" s="250">
        <f>'MMA Rev-Exp Region 11'!AM$30</f>
        <v>0</v>
      </c>
    </row>
    <row r="3591" spans="5:23" x14ac:dyDescent="0.3">
      <c r="E3591" s="243">
        <f>Jurat!I$1</f>
        <v>0</v>
      </c>
      <c r="F3591" s="244">
        <f>Jurat!D$33</f>
        <v>0</v>
      </c>
      <c r="G3591" s="219" t="s">
        <v>555</v>
      </c>
      <c r="H3591" s="244">
        <v>42735</v>
      </c>
      <c r="I3591" s="219" t="s">
        <v>496</v>
      </c>
      <c r="J3591" s="219" t="s">
        <v>626</v>
      </c>
      <c r="K3591" s="219" t="s">
        <v>558</v>
      </c>
      <c r="L3591" s="219" t="s">
        <v>60</v>
      </c>
      <c r="M3591" s="236" t="s">
        <v>49</v>
      </c>
      <c r="N3591" s="229" t="s">
        <v>168</v>
      </c>
      <c r="O3591" s="250">
        <f>'MMA Rev-Exp Region 11'!AE$31</f>
        <v>0</v>
      </c>
      <c r="P3591" s="250">
        <f>'MMA Rev-Exp Region 11'!AF$31</f>
        <v>0</v>
      </c>
      <c r="Q3591" s="250">
        <f>'MMA Rev-Exp Region 11'!AG$31</f>
        <v>0</v>
      </c>
      <c r="R3591" s="250">
        <f>'MMA Rev-Exp Region 11'!AH$31</f>
        <v>0</v>
      </c>
      <c r="S3591" s="250">
        <f>'MMA Rev-Exp Region 11'!AI$31</f>
        <v>0</v>
      </c>
      <c r="T3591" s="250">
        <f>'MMA Rev-Exp Region 11'!AJ$31</f>
        <v>0</v>
      </c>
      <c r="U3591" s="250">
        <f>'MMA Rev-Exp Region 11'!AK$31</f>
        <v>0</v>
      </c>
      <c r="V3591" s="250">
        <f>'MMA Rev-Exp Region 11'!AL$31</f>
        <v>0</v>
      </c>
      <c r="W3591" s="250">
        <f>'MMA Rev-Exp Region 11'!AM$31</f>
        <v>0</v>
      </c>
    </row>
    <row r="3592" spans="5:23" x14ac:dyDescent="0.3">
      <c r="E3592" s="243">
        <f>Jurat!I$1</f>
        <v>0</v>
      </c>
      <c r="F3592" s="244">
        <f>Jurat!D$33</f>
        <v>0</v>
      </c>
      <c r="G3592" s="219" t="s">
        <v>555</v>
      </c>
      <c r="H3592" s="244">
        <v>42735</v>
      </c>
      <c r="I3592" s="219" t="s">
        <v>496</v>
      </c>
      <c r="J3592" s="219" t="s">
        <v>626</v>
      </c>
      <c r="K3592" s="219" t="s">
        <v>558</v>
      </c>
      <c r="L3592" s="219" t="s">
        <v>60</v>
      </c>
      <c r="M3592" s="236" t="s">
        <v>46</v>
      </c>
      <c r="N3592" s="229" t="s">
        <v>59</v>
      </c>
      <c r="O3592" s="250">
        <f>'MMA Rev-Exp Region 11'!AE$32</f>
        <v>0</v>
      </c>
      <c r="P3592" s="250">
        <f>'MMA Rev-Exp Region 11'!AF$32</f>
        <v>0</v>
      </c>
      <c r="Q3592" s="250">
        <f>'MMA Rev-Exp Region 11'!AG$32</f>
        <v>0</v>
      </c>
      <c r="R3592" s="250">
        <f>'MMA Rev-Exp Region 11'!AH$32</f>
        <v>0</v>
      </c>
      <c r="S3592" s="250">
        <f>'MMA Rev-Exp Region 11'!AI$32</f>
        <v>0</v>
      </c>
      <c r="T3592" s="250">
        <f>'MMA Rev-Exp Region 11'!AJ$32</f>
        <v>0</v>
      </c>
      <c r="U3592" s="250">
        <f>'MMA Rev-Exp Region 11'!AK$32</f>
        <v>0</v>
      </c>
      <c r="V3592" s="250">
        <f>'MMA Rev-Exp Region 11'!AL$32</f>
        <v>0</v>
      </c>
      <c r="W3592" s="250">
        <f>'MMA Rev-Exp Region 11'!AM$32</f>
        <v>0</v>
      </c>
    </row>
    <row r="3593" spans="5:23" x14ac:dyDescent="0.3">
      <c r="E3593" s="243">
        <f>Jurat!I$1</f>
        <v>0</v>
      </c>
      <c r="F3593" s="244">
        <f>Jurat!D$33</f>
        <v>0</v>
      </c>
      <c r="G3593" s="219" t="s">
        <v>555</v>
      </c>
      <c r="H3593" s="244">
        <v>42735</v>
      </c>
      <c r="I3593" s="219" t="s">
        <v>496</v>
      </c>
      <c r="J3593" s="219" t="s">
        <v>626</v>
      </c>
      <c r="K3593" s="219" t="s">
        <v>558</v>
      </c>
      <c r="L3593" s="219" t="s">
        <v>60</v>
      </c>
      <c r="M3593" s="236" t="s">
        <v>47</v>
      </c>
      <c r="N3593" s="229" t="s">
        <v>169</v>
      </c>
      <c r="O3593" s="250">
        <f>'MMA Rev-Exp Region 11'!AE$33</f>
        <v>0</v>
      </c>
      <c r="P3593" s="250">
        <f>'MMA Rev-Exp Region 11'!AF$33</f>
        <v>0</v>
      </c>
      <c r="Q3593" s="250">
        <f>'MMA Rev-Exp Region 11'!AG$33</f>
        <v>0</v>
      </c>
      <c r="R3593" s="250">
        <f>'MMA Rev-Exp Region 11'!AH$33</f>
        <v>0</v>
      </c>
      <c r="S3593" s="250">
        <f>'MMA Rev-Exp Region 11'!AI$33</f>
        <v>0</v>
      </c>
      <c r="T3593" s="250">
        <f>'MMA Rev-Exp Region 11'!AJ$33</f>
        <v>0</v>
      </c>
      <c r="U3593" s="250">
        <f>'MMA Rev-Exp Region 11'!AK$33</f>
        <v>0</v>
      </c>
      <c r="V3593" s="250">
        <f>'MMA Rev-Exp Region 11'!AL$33</f>
        <v>0</v>
      </c>
      <c r="W3593" s="250">
        <f>'MMA Rev-Exp Region 11'!AM$33</f>
        <v>0</v>
      </c>
    </row>
    <row r="3594" spans="5:23" x14ac:dyDescent="0.3">
      <c r="E3594" s="243">
        <f>Jurat!I$1</f>
        <v>0</v>
      </c>
      <c r="F3594" s="244">
        <f>Jurat!D$33</f>
        <v>0</v>
      </c>
      <c r="G3594" s="219" t="s">
        <v>555</v>
      </c>
      <c r="H3594" s="244">
        <v>42735</v>
      </c>
      <c r="I3594" s="219" t="s">
        <v>496</v>
      </c>
      <c r="J3594" s="219" t="s">
        <v>626</v>
      </c>
      <c r="K3594" s="219" t="s">
        <v>558</v>
      </c>
      <c r="L3594" s="219" t="s">
        <v>60</v>
      </c>
      <c r="M3594" s="236" t="s">
        <v>48</v>
      </c>
      <c r="N3594" s="229" t="s">
        <v>578</v>
      </c>
      <c r="O3594" s="250">
        <f>'MMA Rev-Exp Region 11'!AE$34</f>
        <v>0</v>
      </c>
      <c r="P3594" s="250">
        <f>'MMA Rev-Exp Region 11'!AF$34</f>
        <v>0</v>
      </c>
      <c r="Q3594" s="250">
        <f>'MMA Rev-Exp Region 11'!AG$34</f>
        <v>0</v>
      </c>
      <c r="R3594" s="250">
        <f>'MMA Rev-Exp Region 11'!AH$34</f>
        <v>0</v>
      </c>
      <c r="S3594" s="250">
        <f>'MMA Rev-Exp Region 11'!AI$34</f>
        <v>0</v>
      </c>
      <c r="T3594" s="250">
        <f>'MMA Rev-Exp Region 11'!AJ$34</f>
        <v>0</v>
      </c>
      <c r="U3594" s="250">
        <f>'MMA Rev-Exp Region 11'!AK$34</f>
        <v>0</v>
      </c>
      <c r="V3594" s="250">
        <f>'MMA Rev-Exp Region 11'!AL$34</f>
        <v>0</v>
      </c>
      <c r="W3594" s="250">
        <f>'MMA Rev-Exp Region 11'!AM$34</f>
        <v>0</v>
      </c>
    </row>
    <row r="3595" spans="5:23" x14ac:dyDescent="0.3">
      <c r="E3595" s="243">
        <f>Jurat!I$1</f>
        <v>0</v>
      </c>
      <c r="F3595" s="244">
        <f>Jurat!D$33</f>
        <v>0</v>
      </c>
      <c r="G3595" s="219" t="s">
        <v>555</v>
      </c>
      <c r="H3595" s="244">
        <v>42735</v>
      </c>
      <c r="I3595" s="219" t="s">
        <v>496</v>
      </c>
      <c r="J3595" s="219" t="s">
        <v>626</v>
      </c>
      <c r="K3595" s="219" t="s">
        <v>558</v>
      </c>
      <c r="L3595" s="219" t="s">
        <v>26</v>
      </c>
      <c r="M3595" s="236">
        <v>4.0999999999999996</v>
      </c>
      <c r="N3595" s="240" t="s">
        <v>26</v>
      </c>
      <c r="O3595" s="250">
        <f>'MMA Rev-Exp Region 11'!AE$36</f>
        <v>0</v>
      </c>
      <c r="P3595" s="250">
        <f>'MMA Rev-Exp Region 11'!AF$36</f>
        <v>0</v>
      </c>
      <c r="Q3595" s="250">
        <f>'MMA Rev-Exp Region 11'!AG$36</f>
        <v>0</v>
      </c>
      <c r="R3595" s="250">
        <f>'MMA Rev-Exp Region 11'!AH$36</f>
        <v>0</v>
      </c>
      <c r="S3595" s="250">
        <f>'MMA Rev-Exp Region 11'!AI$36</f>
        <v>0</v>
      </c>
      <c r="T3595" s="250">
        <f>'MMA Rev-Exp Region 11'!AJ$36</f>
        <v>0</v>
      </c>
      <c r="U3595" s="250">
        <f>'MMA Rev-Exp Region 11'!AK$36</f>
        <v>0</v>
      </c>
      <c r="V3595" s="250">
        <f>'MMA Rev-Exp Region 11'!AL$36</f>
        <v>0</v>
      </c>
      <c r="W3595" s="250">
        <f>'MMA Rev-Exp Region 11'!AM$36</f>
        <v>0</v>
      </c>
    </row>
    <row r="3596" spans="5:23" x14ac:dyDescent="0.3">
      <c r="E3596" s="243">
        <f>Jurat!I$1</f>
        <v>0</v>
      </c>
      <c r="F3596" s="244">
        <f>Jurat!D$33</f>
        <v>0</v>
      </c>
      <c r="G3596" s="219" t="s">
        <v>555</v>
      </c>
      <c r="H3596" s="244">
        <v>42735</v>
      </c>
      <c r="I3596" s="219" t="s">
        <v>496</v>
      </c>
      <c r="J3596" s="219" t="s">
        <v>626</v>
      </c>
      <c r="K3596" s="219" t="s">
        <v>558</v>
      </c>
      <c r="L3596" s="219" t="s">
        <v>26</v>
      </c>
      <c r="M3596" s="236" t="s">
        <v>82</v>
      </c>
      <c r="N3596" s="241" t="s">
        <v>219</v>
      </c>
      <c r="O3596" s="250">
        <f>'MMA Rev-Exp Region 11'!AE$37</f>
        <v>0</v>
      </c>
      <c r="P3596" s="250">
        <f>'MMA Rev-Exp Region 11'!AF$37</f>
        <v>0</v>
      </c>
      <c r="Q3596" s="250">
        <f>'MMA Rev-Exp Region 11'!AG$37</f>
        <v>0</v>
      </c>
      <c r="R3596" s="250">
        <f>'MMA Rev-Exp Region 11'!AH$37</f>
        <v>0</v>
      </c>
      <c r="S3596" s="250">
        <f>'MMA Rev-Exp Region 11'!AI$37</f>
        <v>0</v>
      </c>
      <c r="T3596" s="250">
        <f>'MMA Rev-Exp Region 11'!AJ$37</f>
        <v>0</v>
      </c>
      <c r="U3596" s="250">
        <f>'MMA Rev-Exp Region 11'!AK$37</f>
        <v>0</v>
      </c>
      <c r="V3596" s="250">
        <f>'MMA Rev-Exp Region 11'!AL$37</f>
        <v>0</v>
      </c>
      <c r="W3596" s="250">
        <f>'MMA Rev-Exp Region 11'!AM$37</f>
        <v>0</v>
      </c>
    </row>
    <row r="3597" spans="5:23" x14ac:dyDescent="0.3">
      <c r="E3597" s="243">
        <f>Jurat!I$1</f>
        <v>0</v>
      </c>
      <c r="F3597" s="244">
        <f>Jurat!D$33</f>
        <v>0</v>
      </c>
      <c r="G3597" s="219" t="s">
        <v>555</v>
      </c>
      <c r="H3597" s="244">
        <v>42735</v>
      </c>
      <c r="I3597" s="219" t="s">
        <v>496</v>
      </c>
      <c r="J3597" s="219" t="s">
        <v>626</v>
      </c>
      <c r="K3597" s="219" t="s">
        <v>558</v>
      </c>
      <c r="L3597" s="219" t="s">
        <v>26</v>
      </c>
      <c r="M3597" s="237" t="s">
        <v>83</v>
      </c>
      <c r="N3597" s="242" t="s">
        <v>568</v>
      </c>
      <c r="O3597" s="250">
        <f>'MMA Rev-Exp Region 11'!AE$38</f>
        <v>0</v>
      </c>
      <c r="P3597" s="250">
        <f>'MMA Rev-Exp Region 11'!AF$38</f>
        <v>0</v>
      </c>
      <c r="Q3597" s="250">
        <f>'MMA Rev-Exp Region 11'!AG$38</f>
        <v>0</v>
      </c>
      <c r="R3597" s="250">
        <f>'MMA Rev-Exp Region 11'!AH$38</f>
        <v>0</v>
      </c>
      <c r="S3597" s="250">
        <f>'MMA Rev-Exp Region 11'!AI$38</f>
        <v>0</v>
      </c>
      <c r="T3597" s="250">
        <f>'MMA Rev-Exp Region 11'!AJ$38</f>
        <v>0</v>
      </c>
      <c r="U3597" s="250">
        <f>'MMA Rev-Exp Region 11'!AK$38</f>
        <v>0</v>
      </c>
      <c r="V3597" s="250">
        <f>'MMA Rev-Exp Region 11'!AL$38</f>
        <v>0</v>
      </c>
      <c r="W3597" s="250">
        <f>'MMA Rev-Exp Region 11'!AM$38</f>
        <v>0</v>
      </c>
    </row>
    <row r="3598" spans="5:23" x14ac:dyDescent="0.3">
      <c r="E3598" s="243">
        <f>Jurat!I$1</f>
        <v>0</v>
      </c>
      <c r="F3598" s="244">
        <f>Jurat!D$33</f>
        <v>0</v>
      </c>
      <c r="G3598" s="219" t="s">
        <v>555</v>
      </c>
      <c r="H3598" s="244">
        <v>42735</v>
      </c>
      <c r="I3598" s="219" t="s">
        <v>496</v>
      </c>
      <c r="J3598" s="219" t="s">
        <v>626</v>
      </c>
      <c r="K3598" s="219" t="s">
        <v>558</v>
      </c>
      <c r="L3598" s="219" t="s">
        <v>559</v>
      </c>
      <c r="M3598" s="236">
        <v>5.0999999999999996</v>
      </c>
      <c r="N3598" s="240" t="s">
        <v>41</v>
      </c>
      <c r="O3598" s="250">
        <f>'MMA Rev-Exp Region 11'!AE$40</f>
        <v>0</v>
      </c>
      <c r="P3598" s="250">
        <f>'MMA Rev-Exp Region 11'!AF$40</f>
        <v>0</v>
      </c>
      <c r="Q3598" s="250">
        <f>'MMA Rev-Exp Region 11'!AG$40</f>
        <v>0</v>
      </c>
      <c r="R3598" s="250">
        <f>'MMA Rev-Exp Region 11'!AH$40</f>
        <v>0</v>
      </c>
      <c r="S3598" s="250">
        <f>'MMA Rev-Exp Region 11'!AI$40</f>
        <v>0</v>
      </c>
      <c r="T3598" s="250">
        <f>'MMA Rev-Exp Region 11'!AJ$40</f>
        <v>0</v>
      </c>
      <c r="U3598" s="250">
        <f>'MMA Rev-Exp Region 11'!AK$40</f>
        <v>0</v>
      </c>
      <c r="V3598" s="250">
        <f>'MMA Rev-Exp Region 11'!AL$40</f>
        <v>0</v>
      </c>
      <c r="W3598" s="250">
        <f>'MMA Rev-Exp Region 11'!AM$40</f>
        <v>0</v>
      </c>
    </row>
    <row r="3599" spans="5:23" ht="28.8" x14ac:dyDescent="0.3">
      <c r="E3599" s="243">
        <f>Jurat!I$1</f>
        <v>0</v>
      </c>
      <c r="F3599" s="244">
        <f>Jurat!D$33</f>
        <v>0</v>
      </c>
      <c r="G3599" s="219" t="s">
        <v>555</v>
      </c>
      <c r="H3599" s="244">
        <v>42735</v>
      </c>
      <c r="I3599" s="219" t="s">
        <v>496</v>
      </c>
      <c r="J3599" s="219" t="s">
        <v>626</v>
      </c>
      <c r="K3599" s="219" t="s">
        <v>558</v>
      </c>
      <c r="L3599" s="219" t="s">
        <v>559</v>
      </c>
      <c r="M3599" s="236">
        <v>5.2</v>
      </c>
      <c r="N3599" s="240" t="s">
        <v>367</v>
      </c>
      <c r="O3599" s="250">
        <f>'MMA Rev-Exp Region 11'!AE$41</f>
        <v>0</v>
      </c>
      <c r="P3599" s="250">
        <f>'MMA Rev-Exp Region 11'!AF$41</f>
        <v>0</v>
      </c>
      <c r="Q3599" s="250">
        <f>'MMA Rev-Exp Region 11'!AG$41</f>
        <v>0</v>
      </c>
      <c r="R3599" s="250">
        <f>'MMA Rev-Exp Region 11'!AH$41</f>
        <v>0</v>
      </c>
      <c r="S3599" s="250">
        <f>'MMA Rev-Exp Region 11'!AI$41</f>
        <v>0</v>
      </c>
      <c r="T3599" s="250">
        <f>'MMA Rev-Exp Region 11'!AJ$41</f>
        <v>0</v>
      </c>
      <c r="U3599" s="250">
        <f>'MMA Rev-Exp Region 11'!AK$41</f>
        <v>0</v>
      </c>
      <c r="V3599" s="250">
        <f>'MMA Rev-Exp Region 11'!AL$41</f>
        <v>0</v>
      </c>
      <c r="W3599" s="250">
        <f>'MMA Rev-Exp Region 11'!AM$41</f>
        <v>0</v>
      </c>
    </row>
    <row r="3600" spans="5:23" ht="28.8" x14ac:dyDescent="0.3">
      <c r="E3600" s="243">
        <f>Jurat!I$1</f>
        <v>0</v>
      </c>
      <c r="F3600" s="244">
        <f>Jurat!D$33</f>
        <v>0</v>
      </c>
      <c r="G3600" s="219" t="s">
        <v>555</v>
      </c>
      <c r="H3600" s="244">
        <v>42735</v>
      </c>
      <c r="I3600" s="219" t="s">
        <v>496</v>
      </c>
      <c r="J3600" s="219" t="s">
        <v>626</v>
      </c>
      <c r="K3600" s="219" t="s">
        <v>558</v>
      </c>
      <c r="L3600" s="219" t="s">
        <v>559</v>
      </c>
      <c r="M3600" s="236">
        <v>5.3</v>
      </c>
      <c r="N3600" s="240" t="s">
        <v>368</v>
      </c>
      <c r="O3600" s="250">
        <f>'MMA Rev-Exp Region 11'!AE$42</f>
        <v>0</v>
      </c>
      <c r="P3600" s="250">
        <f>'MMA Rev-Exp Region 11'!AF$42</f>
        <v>0</v>
      </c>
      <c r="Q3600" s="250">
        <f>'MMA Rev-Exp Region 11'!AG$42</f>
        <v>0</v>
      </c>
      <c r="R3600" s="250">
        <f>'MMA Rev-Exp Region 11'!AH$42</f>
        <v>0</v>
      </c>
      <c r="S3600" s="250">
        <f>'MMA Rev-Exp Region 11'!AI$42</f>
        <v>0</v>
      </c>
      <c r="T3600" s="250">
        <f>'MMA Rev-Exp Region 11'!AJ$42</f>
        <v>0</v>
      </c>
      <c r="U3600" s="250">
        <f>'MMA Rev-Exp Region 11'!AK$42</f>
        <v>0</v>
      </c>
      <c r="V3600" s="250">
        <f>'MMA Rev-Exp Region 11'!AL$42</f>
        <v>0</v>
      </c>
      <c r="W3600" s="250">
        <f>'MMA Rev-Exp Region 11'!AM$42</f>
        <v>0</v>
      </c>
    </row>
    <row r="3601" spans="5:23" x14ac:dyDescent="0.3">
      <c r="E3601" s="243">
        <f>Jurat!I$1</f>
        <v>0</v>
      </c>
      <c r="F3601" s="244">
        <f>Jurat!D$33</f>
        <v>0</v>
      </c>
      <c r="G3601" s="219" t="s">
        <v>555</v>
      </c>
      <c r="H3601" s="244">
        <v>42735</v>
      </c>
      <c r="I3601" s="219" t="s">
        <v>496</v>
      </c>
      <c r="J3601" s="219" t="s">
        <v>626</v>
      </c>
      <c r="K3601" s="219" t="s">
        <v>558</v>
      </c>
      <c r="L3601" s="219" t="s">
        <v>559</v>
      </c>
      <c r="M3601" s="236" t="s">
        <v>89</v>
      </c>
      <c r="N3601" s="240" t="s">
        <v>569</v>
      </c>
      <c r="O3601" s="250">
        <f>'MMA Rev-Exp Region 11'!AE$43</f>
        <v>0</v>
      </c>
      <c r="P3601" s="250">
        <f>'MMA Rev-Exp Region 11'!AF$43</f>
        <v>0</v>
      </c>
      <c r="Q3601" s="250">
        <f>'MMA Rev-Exp Region 11'!AG$43</f>
        <v>0</v>
      </c>
      <c r="R3601" s="250">
        <f>'MMA Rev-Exp Region 11'!AH$43</f>
        <v>0</v>
      </c>
      <c r="S3601" s="250">
        <f>'MMA Rev-Exp Region 11'!AI$43</f>
        <v>0</v>
      </c>
      <c r="T3601" s="250">
        <f>'MMA Rev-Exp Region 11'!AJ$43</f>
        <v>0</v>
      </c>
      <c r="U3601" s="250">
        <f>'MMA Rev-Exp Region 11'!AK$43</f>
        <v>0</v>
      </c>
      <c r="V3601" s="250">
        <f>'MMA Rev-Exp Region 11'!AL$43</f>
        <v>0</v>
      </c>
      <c r="W3601" s="250">
        <f>'MMA Rev-Exp Region 11'!AM$43</f>
        <v>0</v>
      </c>
    </row>
    <row r="3602" spans="5:23" x14ac:dyDescent="0.3">
      <c r="E3602" s="243">
        <f>Jurat!I$1</f>
        <v>0</v>
      </c>
      <c r="F3602" s="244">
        <f>Jurat!D$33</f>
        <v>0</v>
      </c>
      <c r="G3602" s="219" t="s">
        <v>555</v>
      </c>
      <c r="H3602" s="244">
        <v>42735</v>
      </c>
      <c r="I3602" s="219" t="s">
        <v>496</v>
      </c>
      <c r="J3602" s="219" t="s">
        <v>626</v>
      </c>
      <c r="K3602" s="219" t="s">
        <v>558</v>
      </c>
      <c r="L3602" s="219" t="s">
        <v>560</v>
      </c>
      <c r="M3602" s="236">
        <v>6.1</v>
      </c>
      <c r="N3602" s="240" t="s">
        <v>20</v>
      </c>
      <c r="O3602" s="250">
        <f>'MMA Rev-Exp Region 11'!AE$45</f>
        <v>0</v>
      </c>
      <c r="P3602" s="250">
        <f>'MMA Rev-Exp Region 11'!AF$45</f>
        <v>0</v>
      </c>
      <c r="Q3602" s="250">
        <f>'MMA Rev-Exp Region 11'!AG$45</f>
        <v>0</v>
      </c>
      <c r="R3602" s="250">
        <f>'MMA Rev-Exp Region 11'!AH$45</f>
        <v>0</v>
      </c>
      <c r="S3602" s="250">
        <f>'MMA Rev-Exp Region 11'!AI$45</f>
        <v>0</v>
      </c>
      <c r="T3602" s="250">
        <f>'MMA Rev-Exp Region 11'!AJ$45</f>
        <v>0</v>
      </c>
      <c r="U3602" s="250">
        <f>'MMA Rev-Exp Region 11'!AK$45</f>
        <v>0</v>
      </c>
      <c r="V3602" s="250">
        <f>'MMA Rev-Exp Region 11'!AL$45</f>
        <v>0</v>
      </c>
      <c r="W3602" s="250">
        <f>'MMA Rev-Exp Region 11'!AM$45</f>
        <v>0</v>
      </c>
    </row>
    <row r="3603" spans="5:23" x14ac:dyDescent="0.3">
      <c r="E3603" s="243">
        <f>Jurat!I$1</f>
        <v>0</v>
      </c>
      <c r="F3603" s="244">
        <f>Jurat!D$33</f>
        <v>0</v>
      </c>
      <c r="G3603" s="219" t="s">
        <v>555</v>
      </c>
      <c r="H3603" s="244">
        <v>42735</v>
      </c>
      <c r="I3603" s="219" t="s">
        <v>496</v>
      </c>
      <c r="J3603" s="219" t="s">
        <v>626</v>
      </c>
      <c r="K3603" s="219" t="s">
        <v>558</v>
      </c>
      <c r="L3603" s="219" t="s">
        <v>560</v>
      </c>
      <c r="M3603" s="236">
        <v>6.2</v>
      </c>
      <c r="N3603" s="240" t="s">
        <v>21</v>
      </c>
      <c r="O3603" s="250">
        <f>'MMA Rev-Exp Region 11'!AE$46</f>
        <v>0</v>
      </c>
      <c r="P3603" s="250">
        <f>'MMA Rev-Exp Region 11'!AF$46</f>
        <v>0</v>
      </c>
      <c r="Q3603" s="250">
        <f>'MMA Rev-Exp Region 11'!AG$46</f>
        <v>0</v>
      </c>
      <c r="R3603" s="250">
        <f>'MMA Rev-Exp Region 11'!AH$46</f>
        <v>0</v>
      </c>
      <c r="S3603" s="250">
        <f>'MMA Rev-Exp Region 11'!AI$46</f>
        <v>0</v>
      </c>
      <c r="T3603" s="250">
        <f>'MMA Rev-Exp Region 11'!AJ$46</f>
        <v>0</v>
      </c>
      <c r="U3603" s="250">
        <f>'MMA Rev-Exp Region 11'!AK$46</f>
        <v>0</v>
      </c>
      <c r="V3603" s="250">
        <f>'MMA Rev-Exp Region 11'!AL$46</f>
        <v>0</v>
      </c>
      <c r="W3603" s="250">
        <f>'MMA Rev-Exp Region 11'!AM$46</f>
        <v>0</v>
      </c>
    </row>
    <row r="3604" spans="5:23" x14ac:dyDescent="0.3">
      <c r="E3604" s="243">
        <f>Jurat!I$1</f>
        <v>0</v>
      </c>
      <c r="F3604" s="244">
        <f>Jurat!D$33</f>
        <v>0</v>
      </c>
      <c r="G3604" s="219" t="s">
        <v>555</v>
      </c>
      <c r="H3604" s="244">
        <v>42735</v>
      </c>
      <c r="I3604" s="219" t="s">
        <v>496</v>
      </c>
      <c r="J3604" s="219" t="s">
        <v>626</v>
      </c>
      <c r="K3604" s="219" t="s">
        <v>558</v>
      </c>
      <c r="L3604" s="219" t="s">
        <v>560</v>
      </c>
      <c r="M3604" s="236">
        <v>6.3</v>
      </c>
      <c r="N3604" s="240" t="s">
        <v>220</v>
      </c>
      <c r="O3604" s="250">
        <f>'MMA Rev-Exp Region 11'!AE$47</f>
        <v>0</v>
      </c>
      <c r="P3604" s="250">
        <f>'MMA Rev-Exp Region 11'!AF$47</f>
        <v>0</v>
      </c>
      <c r="Q3604" s="250">
        <f>'MMA Rev-Exp Region 11'!AG$47</f>
        <v>0</v>
      </c>
      <c r="R3604" s="250">
        <f>'MMA Rev-Exp Region 11'!AH$47</f>
        <v>0</v>
      </c>
      <c r="S3604" s="250">
        <f>'MMA Rev-Exp Region 11'!AI$47</f>
        <v>0</v>
      </c>
      <c r="T3604" s="250">
        <f>'MMA Rev-Exp Region 11'!AJ$47</f>
        <v>0</v>
      </c>
      <c r="U3604" s="250">
        <f>'MMA Rev-Exp Region 11'!AK$47</f>
        <v>0</v>
      </c>
      <c r="V3604" s="250">
        <f>'MMA Rev-Exp Region 11'!AL$47</f>
        <v>0</v>
      </c>
      <c r="W3604" s="250">
        <f>'MMA Rev-Exp Region 11'!AM$47</f>
        <v>0</v>
      </c>
    </row>
    <row r="3605" spans="5:23" x14ac:dyDescent="0.3">
      <c r="E3605" s="243">
        <f>Jurat!I$1</f>
        <v>0</v>
      </c>
      <c r="F3605" s="244">
        <f>Jurat!D$33</f>
        <v>0</v>
      </c>
      <c r="G3605" s="219" t="s">
        <v>555</v>
      </c>
      <c r="H3605" s="244">
        <v>42735</v>
      </c>
      <c r="I3605" s="219" t="s">
        <v>496</v>
      </c>
      <c r="J3605" s="219" t="s">
        <v>626</v>
      </c>
      <c r="K3605" s="219" t="s">
        <v>558</v>
      </c>
      <c r="L3605" s="219" t="s">
        <v>560</v>
      </c>
      <c r="M3605" s="236" t="s">
        <v>94</v>
      </c>
      <c r="N3605" s="240" t="s">
        <v>570</v>
      </c>
      <c r="O3605" s="250">
        <f>'MMA Rev-Exp Region 11'!AE$48</f>
        <v>0</v>
      </c>
      <c r="P3605" s="250">
        <f>'MMA Rev-Exp Region 11'!AF$48</f>
        <v>0</v>
      </c>
      <c r="Q3605" s="250">
        <f>'MMA Rev-Exp Region 11'!AG$48</f>
        <v>0</v>
      </c>
      <c r="R3605" s="250">
        <f>'MMA Rev-Exp Region 11'!AH$48</f>
        <v>0</v>
      </c>
      <c r="S3605" s="250">
        <f>'MMA Rev-Exp Region 11'!AI$48</f>
        <v>0</v>
      </c>
      <c r="T3605" s="250">
        <f>'MMA Rev-Exp Region 11'!AJ$48</f>
        <v>0</v>
      </c>
      <c r="U3605" s="250">
        <f>'MMA Rev-Exp Region 11'!AK$48</f>
        <v>0</v>
      </c>
      <c r="V3605" s="250">
        <f>'MMA Rev-Exp Region 11'!AL$48</f>
        <v>0</v>
      </c>
      <c r="W3605" s="250">
        <f>'MMA Rev-Exp Region 11'!AM$48</f>
        <v>0</v>
      </c>
    </row>
    <row r="3606" spans="5:23" x14ac:dyDescent="0.3">
      <c r="E3606" s="243">
        <f>Jurat!I$1</f>
        <v>0</v>
      </c>
      <c r="F3606" s="244">
        <f>Jurat!D$33</f>
        <v>0</v>
      </c>
      <c r="G3606" s="219" t="s">
        <v>555</v>
      </c>
      <c r="H3606" s="244">
        <v>42735</v>
      </c>
      <c r="I3606" s="219" t="s">
        <v>496</v>
      </c>
      <c r="J3606" s="219" t="s">
        <v>626</v>
      </c>
      <c r="K3606" s="219" t="s">
        <v>558</v>
      </c>
      <c r="L3606" s="219" t="s">
        <v>561</v>
      </c>
      <c r="M3606" s="236">
        <v>7.1</v>
      </c>
      <c r="N3606" s="240" t="s">
        <v>22</v>
      </c>
      <c r="O3606" s="250">
        <f>'MMA Rev-Exp Region 11'!AE$50</f>
        <v>0</v>
      </c>
      <c r="P3606" s="250">
        <f>'MMA Rev-Exp Region 11'!AF$50</f>
        <v>0</v>
      </c>
      <c r="Q3606" s="250">
        <f>'MMA Rev-Exp Region 11'!AG$50</f>
        <v>0</v>
      </c>
      <c r="R3606" s="250">
        <f>'MMA Rev-Exp Region 11'!AH$50</f>
        <v>0</v>
      </c>
      <c r="S3606" s="250">
        <f>'MMA Rev-Exp Region 11'!AI$50</f>
        <v>0</v>
      </c>
      <c r="T3606" s="250">
        <f>'MMA Rev-Exp Region 11'!AJ$50</f>
        <v>0</v>
      </c>
      <c r="U3606" s="250">
        <f>'MMA Rev-Exp Region 11'!AK$50</f>
        <v>0</v>
      </c>
      <c r="V3606" s="250">
        <f>'MMA Rev-Exp Region 11'!AL$50</f>
        <v>0</v>
      </c>
      <c r="W3606" s="250">
        <f>'MMA Rev-Exp Region 11'!AM$50</f>
        <v>0</v>
      </c>
    </row>
    <row r="3607" spans="5:23" x14ac:dyDescent="0.3">
      <c r="E3607" s="243">
        <f>Jurat!I$1</f>
        <v>0</v>
      </c>
      <c r="F3607" s="244">
        <f>Jurat!D$33</f>
        <v>0</v>
      </c>
      <c r="G3607" s="219" t="s">
        <v>555</v>
      </c>
      <c r="H3607" s="244">
        <v>42735</v>
      </c>
      <c r="I3607" s="219" t="s">
        <v>496</v>
      </c>
      <c r="J3607" s="219" t="s">
        <v>626</v>
      </c>
      <c r="K3607" s="219" t="s">
        <v>558</v>
      </c>
      <c r="L3607" s="219" t="s">
        <v>561</v>
      </c>
      <c r="M3607" s="236">
        <v>7.2</v>
      </c>
      <c r="N3607" s="240" t="s">
        <v>23</v>
      </c>
      <c r="O3607" s="250">
        <f>'MMA Rev-Exp Region 11'!AE$51</f>
        <v>0</v>
      </c>
      <c r="P3607" s="250">
        <f>'MMA Rev-Exp Region 11'!AF$51</f>
        <v>0</v>
      </c>
      <c r="Q3607" s="250">
        <f>'MMA Rev-Exp Region 11'!AG$51</f>
        <v>0</v>
      </c>
      <c r="R3607" s="250">
        <f>'MMA Rev-Exp Region 11'!AH$51</f>
        <v>0</v>
      </c>
      <c r="S3607" s="250">
        <f>'MMA Rev-Exp Region 11'!AI$51</f>
        <v>0</v>
      </c>
      <c r="T3607" s="250">
        <f>'MMA Rev-Exp Region 11'!AJ$51</f>
        <v>0</v>
      </c>
      <c r="U3607" s="250">
        <f>'MMA Rev-Exp Region 11'!AK$51</f>
        <v>0</v>
      </c>
      <c r="V3607" s="250">
        <f>'MMA Rev-Exp Region 11'!AL$51</f>
        <v>0</v>
      </c>
      <c r="W3607" s="250">
        <f>'MMA Rev-Exp Region 11'!AM$51</f>
        <v>0</v>
      </c>
    </row>
    <row r="3608" spans="5:23" x14ac:dyDescent="0.3">
      <c r="E3608" s="243">
        <f>Jurat!I$1</f>
        <v>0</v>
      </c>
      <c r="F3608" s="244">
        <f>Jurat!D$33</f>
        <v>0</v>
      </c>
      <c r="G3608" s="219" t="s">
        <v>555</v>
      </c>
      <c r="H3608" s="244">
        <v>42735</v>
      </c>
      <c r="I3608" s="219" t="s">
        <v>496</v>
      </c>
      <c r="J3608" s="219" t="s">
        <v>626</v>
      </c>
      <c r="K3608" s="219" t="s">
        <v>558</v>
      </c>
      <c r="L3608" s="219" t="s">
        <v>561</v>
      </c>
      <c r="M3608" s="236">
        <v>7.3</v>
      </c>
      <c r="N3608" s="240" t="s">
        <v>171</v>
      </c>
      <c r="O3608" s="250">
        <f>'MMA Rev-Exp Region 11'!AE$52</f>
        <v>0</v>
      </c>
      <c r="P3608" s="250">
        <f>'MMA Rev-Exp Region 11'!AF$52</f>
        <v>0</v>
      </c>
      <c r="Q3608" s="250">
        <f>'MMA Rev-Exp Region 11'!AG$52</f>
        <v>0</v>
      </c>
      <c r="R3608" s="250">
        <f>'MMA Rev-Exp Region 11'!AH$52</f>
        <v>0</v>
      </c>
      <c r="S3608" s="250">
        <f>'MMA Rev-Exp Region 11'!AI$52</f>
        <v>0</v>
      </c>
      <c r="T3608" s="250">
        <f>'MMA Rev-Exp Region 11'!AJ$52</f>
        <v>0</v>
      </c>
      <c r="U3608" s="250">
        <f>'MMA Rev-Exp Region 11'!AK$52</f>
        <v>0</v>
      </c>
      <c r="V3608" s="250">
        <f>'MMA Rev-Exp Region 11'!AL$52</f>
        <v>0</v>
      </c>
      <c r="W3608" s="250">
        <f>'MMA Rev-Exp Region 11'!AM$52</f>
        <v>0</v>
      </c>
    </row>
    <row r="3609" spans="5:23" x14ac:dyDescent="0.3">
      <c r="E3609" s="243">
        <f>Jurat!I$1</f>
        <v>0</v>
      </c>
      <c r="F3609" s="244">
        <f>Jurat!D$33</f>
        <v>0</v>
      </c>
      <c r="G3609" s="219" t="s">
        <v>555</v>
      </c>
      <c r="H3609" s="244">
        <v>42735</v>
      </c>
      <c r="I3609" s="219" t="s">
        <v>496</v>
      </c>
      <c r="J3609" s="219" t="s">
        <v>626</v>
      </c>
      <c r="K3609" s="219" t="s">
        <v>558</v>
      </c>
      <c r="L3609" s="219" t="s">
        <v>561</v>
      </c>
      <c r="M3609" s="236" t="s">
        <v>98</v>
      </c>
      <c r="N3609" s="240" t="s">
        <v>571</v>
      </c>
      <c r="O3609" s="250">
        <f>'MMA Rev-Exp Region 11'!AE$53</f>
        <v>0</v>
      </c>
      <c r="P3609" s="250">
        <f>'MMA Rev-Exp Region 11'!AF$53</f>
        <v>0</v>
      </c>
      <c r="Q3609" s="250">
        <f>'MMA Rev-Exp Region 11'!AG$53</f>
        <v>0</v>
      </c>
      <c r="R3609" s="250">
        <f>'MMA Rev-Exp Region 11'!AH$53</f>
        <v>0</v>
      </c>
      <c r="S3609" s="250">
        <f>'MMA Rev-Exp Region 11'!AI$53</f>
        <v>0</v>
      </c>
      <c r="T3609" s="250">
        <f>'MMA Rev-Exp Region 11'!AJ$53</f>
        <v>0</v>
      </c>
      <c r="U3609" s="250">
        <f>'MMA Rev-Exp Region 11'!AK$53</f>
        <v>0</v>
      </c>
      <c r="V3609" s="250">
        <f>'MMA Rev-Exp Region 11'!AL$53</f>
        <v>0</v>
      </c>
      <c r="W3609" s="250">
        <f>'MMA Rev-Exp Region 11'!AM$53</f>
        <v>0</v>
      </c>
    </row>
    <row r="3610" spans="5:23" x14ac:dyDescent="0.3">
      <c r="E3610" s="243">
        <f>Jurat!I$1</f>
        <v>0</v>
      </c>
      <c r="F3610" s="244">
        <f>Jurat!D$33</f>
        <v>0</v>
      </c>
      <c r="G3610" s="219" t="s">
        <v>555</v>
      </c>
      <c r="H3610" s="244">
        <v>42735</v>
      </c>
      <c r="I3610" s="219" t="s">
        <v>496</v>
      </c>
      <c r="J3610" s="219" t="s">
        <v>626</v>
      </c>
      <c r="K3610" s="219" t="s">
        <v>558</v>
      </c>
      <c r="L3610" s="219" t="s">
        <v>562</v>
      </c>
      <c r="M3610" s="236">
        <v>8.1</v>
      </c>
      <c r="N3610" s="229" t="s">
        <v>24</v>
      </c>
      <c r="O3610" s="250">
        <f>'MMA Rev-Exp Region 11'!AE$55</f>
        <v>0</v>
      </c>
      <c r="P3610" s="250">
        <f>'MMA Rev-Exp Region 11'!AF$55</f>
        <v>0</v>
      </c>
      <c r="Q3610" s="250">
        <f>'MMA Rev-Exp Region 11'!AG$55</f>
        <v>0</v>
      </c>
      <c r="R3610" s="250">
        <f>'MMA Rev-Exp Region 11'!AH$55</f>
        <v>0</v>
      </c>
      <c r="S3610" s="250">
        <f>'MMA Rev-Exp Region 11'!AI$55</f>
        <v>0</v>
      </c>
      <c r="T3610" s="250">
        <f>'MMA Rev-Exp Region 11'!AJ$55</f>
        <v>0</v>
      </c>
      <c r="U3610" s="250">
        <f>'MMA Rev-Exp Region 11'!AK$55</f>
        <v>0</v>
      </c>
      <c r="V3610" s="250">
        <f>'MMA Rev-Exp Region 11'!AL$55</f>
        <v>0</v>
      </c>
      <c r="W3610" s="250">
        <f>'MMA Rev-Exp Region 11'!AM$55</f>
        <v>0</v>
      </c>
    </row>
    <row r="3611" spans="5:23" x14ac:dyDescent="0.3">
      <c r="E3611" s="243">
        <f>Jurat!I$1</f>
        <v>0</v>
      </c>
      <c r="F3611" s="244">
        <f>Jurat!D$33</f>
        <v>0</v>
      </c>
      <c r="G3611" s="219" t="s">
        <v>555</v>
      </c>
      <c r="H3611" s="244">
        <v>42735</v>
      </c>
      <c r="I3611" s="219" t="s">
        <v>496</v>
      </c>
      <c r="J3611" s="219" t="s">
        <v>626</v>
      </c>
      <c r="K3611" s="219" t="s">
        <v>558</v>
      </c>
      <c r="L3611" s="219" t="s">
        <v>562</v>
      </c>
      <c r="M3611" s="236" t="s">
        <v>124</v>
      </c>
      <c r="N3611" s="229" t="s">
        <v>557</v>
      </c>
      <c r="O3611" s="250">
        <f>'MMA Rev-Exp Region 11'!AE$56</f>
        <v>0</v>
      </c>
      <c r="P3611" s="250">
        <f>'MMA Rev-Exp Region 11'!AF$56</f>
        <v>0</v>
      </c>
      <c r="Q3611" s="250">
        <f>'MMA Rev-Exp Region 11'!AG$56</f>
        <v>0</v>
      </c>
      <c r="R3611" s="250">
        <f>'MMA Rev-Exp Region 11'!AH$56</f>
        <v>0</v>
      </c>
      <c r="S3611" s="250">
        <f>'MMA Rev-Exp Region 11'!AI$56</f>
        <v>0</v>
      </c>
      <c r="T3611" s="250">
        <f>'MMA Rev-Exp Region 11'!AJ$56</f>
        <v>0</v>
      </c>
      <c r="U3611" s="250">
        <f>'MMA Rev-Exp Region 11'!AK$56</f>
        <v>0</v>
      </c>
      <c r="V3611" s="250">
        <f>'MMA Rev-Exp Region 11'!AL$56</f>
        <v>0</v>
      </c>
      <c r="W3611" s="250">
        <f>'MMA Rev-Exp Region 11'!AM$56</f>
        <v>0</v>
      </c>
    </row>
    <row r="3612" spans="5:23" x14ac:dyDescent="0.3">
      <c r="E3612" s="243">
        <f>Jurat!I$1</f>
        <v>0</v>
      </c>
      <c r="F3612" s="244">
        <f>Jurat!D$33</f>
        <v>0</v>
      </c>
      <c r="G3612" s="219" t="s">
        <v>555</v>
      </c>
      <c r="H3612" s="244">
        <v>42735</v>
      </c>
      <c r="I3612" s="219" t="s">
        <v>496</v>
      </c>
      <c r="J3612" s="219" t="s">
        <v>626</v>
      </c>
      <c r="K3612" s="219" t="s">
        <v>558</v>
      </c>
      <c r="L3612" s="219" t="s">
        <v>562</v>
      </c>
      <c r="M3612" s="236" t="s">
        <v>126</v>
      </c>
      <c r="N3612" s="229" t="s">
        <v>173</v>
      </c>
      <c r="O3612" s="250">
        <f>'MMA Rev-Exp Region 11'!AE$57</f>
        <v>0</v>
      </c>
      <c r="P3612" s="250">
        <f>'MMA Rev-Exp Region 11'!AF$57</f>
        <v>0</v>
      </c>
      <c r="Q3612" s="250">
        <f>'MMA Rev-Exp Region 11'!AG$57</f>
        <v>0</v>
      </c>
      <c r="R3612" s="250">
        <f>'MMA Rev-Exp Region 11'!AH$57</f>
        <v>0</v>
      </c>
      <c r="S3612" s="250">
        <f>'MMA Rev-Exp Region 11'!AI$57</f>
        <v>0</v>
      </c>
      <c r="T3612" s="250">
        <f>'MMA Rev-Exp Region 11'!AJ$57</f>
        <v>0</v>
      </c>
      <c r="U3612" s="250">
        <f>'MMA Rev-Exp Region 11'!AK$57</f>
        <v>0</v>
      </c>
      <c r="V3612" s="250">
        <f>'MMA Rev-Exp Region 11'!AL$57</f>
        <v>0</v>
      </c>
      <c r="W3612" s="250">
        <f>'MMA Rev-Exp Region 11'!AM$57</f>
        <v>0</v>
      </c>
    </row>
    <row r="3613" spans="5:23" x14ac:dyDescent="0.3">
      <c r="E3613" s="243">
        <f>Jurat!I$1</f>
        <v>0</v>
      </c>
      <c r="F3613" s="244">
        <f>Jurat!D$33</f>
        <v>0</v>
      </c>
      <c r="G3613" s="219" t="s">
        <v>555</v>
      </c>
      <c r="H3613" s="244">
        <v>42735</v>
      </c>
      <c r="I3613" s="219" t="s">
        <v>496</v>
      </c>
      <c r="J3613" s="219" t="s">
        <v>626</v>
      </c>
      <c r="K3613" s="219" t="s">
        <v>558</v>
      </c>
      <c r="L3613" s="219" t="s">
        <v>562</v>
      </c>
      <c r="M3613" s="236" t="s">
        <v>127</v>
      </c>
      <c r="N3613" s="229" t="s">
        <v>125</v>
      </c>
      <c r="O3613" s="250">
        <f>'MMA Rev-Exp Region 11'!AE$58</f>
        <v>0</v>
      </c>
      <c r="P3613" s="250">
        <f>'MMA Rev-Exp Region 11'!AF$58</f>
        <v>0</v>
      </c>
      <c r="Q3613" s="250">
        <f>'MMA Rev-Exp Region 11'!AG$58</f>
        <v>0</v>
      </c>
      <c r="R3613" s="250">
        <f>'MMA Rev-Exp Region 11'!AH$58</f>
        <v>0</v>
      </c>
      <c r="S3613" s="250">
        <f>'MMA Rev-Exp Region 11'!AI$58</f>
        <v>0</v>
      </c>
      <c r="T3613" s="250">
        <f>'MMA Rev-Exp Region 11'!AJ$58</f>
        <v>0</v>
      </c>
      <c r="U3613" s="250">
        <f>'MMA Rev-Exp Region 11'!AK$58</f>
        <v>0</v>
      </c>
      <c r="V3613" s="250">
        <f>'MMA Rev-Exp Region 11'!AL$58</f>
        <v>0</v>
      </c>
      <c r="W3613" s="250">
        <f>'MMA Rev-Exp Region 11'!AM$58</f>
        <v>0</v>
      </c>
    </row>
    <row r="3614" spans="5:23" x14ac:dyDescent="0.3">
      <c r="E3614" s="243">
        <f>Jurat!I$1</f>
        <v>0</v>
      </c>
      <c r="F3614" s="244">
        <f>Jurat!D$33</f>
        <v>0</v>
      </c>
      <c r="G3614" s="219" t="s">
        <v>555</v>
      </c>
      <c r="H3614" s="244">
        <v>42735</v>
      </c>
      <c r="I3614" s="219" t="s">
        <v>496</v>
      </c>
      <c r="J3614" s="219" t="s">
        <v>626</v>
      </c>
      <c r="K3614" s="219" t="s">
        <v>558</v>
      </c>
      <c r="L3614" s="219" t="s">
        <v>562</v>
      </c>
      <c r="M3614" s="236" t="s">
        <v>128</v>
      </c>
      <c r="N3614" s="240" t="s">
        <v>174</v>
      </c>
      <c r="O3614" s="250">
        <f>'MMA Rev-Exp Region 11'!AE$59</f>
        <v>0</v>
      </c>
      <c r="P3614" s="250">
        <f>'MMA Rev-Exp Region 11'!AF$59</f>
        <v>0</v>
      </c>
      <c r="Q3614" s="250">
        <f>'MMA Rev-Exp Region 11'!AG$59</f>
        <v>0</v>
      </c>
      <c r="R3614" s="250">
        <f>'MMA Rev-Exp Region 11'!AH$59</f>
        <v>0</v>
      </c>
      <c r="S3614" s="250">
        <f>'MMA Rev-Exp Region 11'!AI$59</f>
        <v>0</v>
      </c>
      <c r="T3614" s="250">
        <f>'MMA Rev-Exp Region 11'!AJ$59</f>
        <v>0</v>
      </c>
      <c r="U3614" s="250">
        <f>'MMA Rev-Exp Region 11'!AK$59</f>
        <v>0</v>
      </c>
      <c r="V3614" s="250">
        <f>'MMA Rev-Exp Region 11'!AL$59</f>
        <v>0</v>
      </c>
      <c r="W3614" s="250">
        <f>'MMA Rev-Exp Region 11'!AM$59</f>
        <v>0</v>
      </c>
    </row>
    <row r="3615" spans="5:23" x14ac:dyDescent="0.3">
      <c r="E3615" s="243">
        <f>Jurat!I$1</f>
        <v>0</v>
      </c>
      <c r="F3615" s="244">
        <f>Jurat!D$33</f>
        <v>0</v>
      </c>
      <c r="G3615" s="219" t="s">
        <v>555</v>
      </c>
      <c r="H3615" s="244">
        <v>42735</v>
      </c>
      <c r="I3615" s="219" t="s">
        <v>496</v>
      </c>
      <c r="J3615" s="219" t="s">
        <v>626</v>
      </c>
      <c r="K3615" s="219" t="s">
        <v>558</v>
      </c>
      <c r="L3615" s="219" t="s">
        <v>562</v>
      </c>
      <c r="M3615" s="236" t="s">
        <v>175</v>
      </c>
      <c r="N3615" s="240" t="s">
        <v>25</v>
      </c>
      <c r="O3615" s="250">
        <f>'MMA Rev-Exp Region 11'!AE$60</f>
        <v>0</v>
      </c>
      <c r="P3615" s="250">
        <f>'MMA Rev-Exp Region 11'!AF$60</f>
        <v>0</v>
      </c>
      <c r="Q3615" s="250">
        <f>'MMA Rev-Exp Region 11'!AG$60</f>
        <v>0</v>
      </c>
      <c r="R3615" s="250">
        <f>'MMA Rev-Exp Region 11'!AH$60</f>
        <v>0</v>
      </c>
      <c r="S3615" s="250">
        <f>'MMA Rev-Exp Region 11'!AI$60</f>
        <v>0</v>
      </c>
      <c r="T3615" s="250">
        <f>'MMA Rev-Exp Region 11'!AJ$60</f>
        <v>0</v>
      </c>
      <c r="U3615" s="250">
        <f>'MMA Rev-Exp Region 11'!AK$60</f>
        <v>0</v>
      </c>
      <c r="V3615" s="250">
        <f>'MMA Rev-Exp Region 11'!AL$60</f>
        <v>0</v>
      </c>
      <c r="W3615" s="250">
        <f>'MMA Rev-Exp Region 11'!AM$60</f>
        <v>0</v>
      </c>
    </row>
    <row r="3616" spans="5:23" x14ac:dyDescent="0.3">
      <c r="E3616" s="243">
        <f>Jurat!I$1</f>
        <v>0</v>
      </c>
      <c r="F3616" s="244">
        <f>Jurat!D$33</f>
        <v>0</v>
      </c>
      <c r="G3616" s="219" t="s">
        <v>555</v>
      </c>
      <c r="H3616" s="244">
        <v>42735</v>
      </c>
      <c r="I3616" s="219" t="s">
        <v>496</v>
      </c>
      <c r="J3616" s="219" t="s">
        <v>626</v>
      </c>
      <c r="K3616" s="219" t="s">
        <v>558</v>
      </c>
      <c r="L3616" s="219" t="s">
        <v>562</v>
      </c>
      <c r="M3616" s="236" t="s">
        <v>556</v>
      </c>
      <c r="N3616" s="240" t="s">
        <v>572</v>
      </c>
      <c r="O3616" s="250">
        <f>'MMA Rev-Exp Region 11'!AE$61</f>
        <v>0</v>
      </c>
      <c r="P3616" s="250">
        <f>'MMA Rev-Exp Region 11'!AF$61</f>
        <v>0</v>
      </c>
      <c r="Q3616" s="250">
        <f>'MMA Rev-Exp Region 11'!AG$61</f>
        <v>0</v>
      </c>
      <c r="R3616" s="250">
        <f>'MMA Rev-Exp Region 11'!AH$61</f>
        <v>0</v>
      </c>
      <c r="S3616" s="250">
        <f>'MMA Rev-Exp Region 11'!AI$61</f>
        <v>0</v>
      </c>
      <c r="T3616" s="250">
        <f>'MMA Rev-Exp Region 11'!AJ$61</f>
        <v>0</v>
      </c>
      <c r="U3616" s="250">
        <f>'MMA Rev-Exp Region 11'!AK$61</f>
        <v>0</v>
      </c>
      <c r="V3616" s="250">
        <f>'MMA Rev-Exp Region 11'!AL$61</f>
        <v>0</v>
      </c>
      <c r="W3616" s="250">
        <f>'MMA Rev-Exp Region 11'!AM$61</f>
        <v>0</v>
      </c>
    </row>
    <row r="3617" spans="5:23" ht="28.8" x14ac:dyDescent="0.3">
      <c r="E3617" s="243">
        <f>Jurat!I$1</f>
        <v>0</v>
      </c>
      <c r="F3617" s="244">
        <f>Jurat!D$33</f>
        <v>0</v>
      </c>
      <c r="G3617" s="219" t="s">
        <v>555</v>
      </c>
      <c r="H3617" s="244">
        <v>42735</v>
      </c>
      <c r="I3617" s="219" t="s">
        <v>496</v>
      </c>
      <c r="J3617" s="219" t="s">
        <v>626</v>
      </c>
      <c r="K3617" s="219" t="s">
        <v>558</v>
      </c>
      <c r="L3617" s="219" t="s">
        <v>563</v>
      </c>
      <c r="M3617" s="236">
        <v>9.1</v>
      </c>
      <c r="N3617" s="229" t="s">
        <v>221</v>
      </c>
      <c r="O3617" s="250">
        <f>'MMA Rev-Exp Region 11'!AE$63</f>
        <v>0</v>
      </c>
      <c r="P3617" s="250">
        <f>'MMA Rev-Exp Region 11'!AF$63</f>
        <v>0</v>
      </c>
      <c r="Q3617" s="250">
        <f>'MMA Rev-Exp Region 11'!AG$63</f>
        <v>0</v>
      </c>
      <c r="R3617" s="250">
        <f>'MMA Rev-Exp Region 11'!AH$63</f>
        <v>0</v>
      </c>
      <c r="S3617" s="250">
        <f>'MMA Rev-Exp Region 11'!AI$63</f>
        <v>0</v>
      </c>
      <c r="T3617" s="250">
        <f>'MMA Rev-Exp Region 11'!AJ$63</f>
        <v>0</v>
      </c>
      <c r="U3617" s="250">
        <f>'MMA Rev-Exp Region 11'!AK$63</f>
        <v>0</v>
      </c>
      <c r="V3617" s="250">
        <f>'MMA Rev-Exp Region 11'!AL$63</f>
        <v>0</v>
      </c>
      <c r="W3617" s="250">
        <f>'MMA Rev-Exp Region 11'!AM$63</f>
        <v>0</v>
      </c>
    </row>
    <row r="3618" spans="5:23" x14ac:dyDescent="0.3">
      <c r="E3618" s="243">
        <f>Jurat!I$1</f>
        <v>0</v>
      </c>
      <c r="F3618" s="244">
        <f>Jurat!D$33</f>
        <v>0</v>
      </c>
      <c r="G3618" s="219" t="s">
        <v>555</v>
      </c>
      <c r="H3618" s="244">
        <v>42735</v>
      </c>
      <c r="I3618" s="219" t="s">
        <v>496</v>
      </c>
      <c r="J3618" s="219" t="s">
        <v>626</v>
      </c>
      <c r="K3618" s="219" t="s">
        <v>558</v>
      </c>
      <c r="L3618" s="219" t="s">
        <v>563</v>
      </c>
      <c r="M3618" s="236" t="s">
        <v>118</v>
      </c>
      <c r="N3618" s="229" t="s">
        <v>222</v>
      </c>
      <c r="O3618" s="250">
        <f>'MMA Rev-Exp Region 11'!AE$64</f>
        <v>0</v>
      </c>
      <c r="P3618" s="250">
        <f>'MMA Rev-Exp Region 11'!AF$64</f>
        <v>0</v>
      </c>
      <c r="Q3618" s="250">
        <f>'MMA Rev-Exp Region 11'!AG$64</f>
        <v>0</v>
      </c>
      <c r="R3618" s="250">
        <f>'MMA Rev-Exp Region 11'!AH$64</f>
        <v>0</v>
      </c>
      <c r="S3618" s="250">
        <f>'MMA Rev-Exp Region 11'!AI$64</f>
        <v>0</v>
      </c>
      <c r="T3618" s="250">
        <f>'MMA Rev-Exp Region 11'!AJ$64</f>
        <v>0</v>
      </c>
      <c r="U3618" s="250">
        <f>'MMA Rev-Exp Region 11'!AK$64</f>
        <v>0</v>
      </c>
      <c r="V3618" s="250">
        <f>'MMA Rev-Exp Region 11'!AL$64</f>
        <v>0</v>
      </c>
      <c r="W3618" s="250">
        <f>'MMA Rev-Exp Region 11'!AM$64</f>
        <v>0</v>
      </c>
    </row>
    <row r="3619" spans="5:23" x14ac:dyDescent="0.3">
      <c r="E3619" s="243">
        <f>Jurat!I$1</f>
        <v>0</v>
      </c>
      <c r="F3619" s="244">
        <f>Jurat!D$33</f>
        <v>0</v>
      </c>
      <c r="G3619" s="219" t="s">
        <v>555</v>
      </c>
      <c r="H3619" s="244">
        <v>42735</v>
      </c>
      <c r="I3619" s="219" t="s">
        <v>496</v>
      </c>
      <c r="J3619" s="219" t="s">
        <v>626</v>
      </c>
      <c r="K3619" s="219" t="s">
        <v>558</v>
      </c>
      <c r="L3619" s="219" t="s">
        <v>563</v>
      </c>
      <c r="M3619" s="236" t="s">
        <v>119</v>
      </c>
      <c r="N3619" s="229" t="s">
        <v>223</v>
      </c>
      <c r="O3619" s="250">
        <f>'MMA Rev-Exp Region 11'!AE$65</f>
        <v>0</v>
      </c>
      <c r="P3619" s="250">
        <f>'MMA Rev-Exp Region 11'!AF$65</f>
        <v>0</v>
      </c>
      <c r="Q3619" s="250">
        <f>'MMA Rev-Exp Region 11'!AG$65</f>
        <v>0</v>
      </c>
      <c r="R3619" s="250">
        <f>'MMA Rev-Exp Region 11'!AH$65</f>
        <v>0</v>
      </c>
      <c r="S3619" s="250">
        <f>'MMA Rev-Exp Region 11'!AI$65</f>
        <v>0</v>
      </c>
      <c r="T3619" s="250">
        <f>'MMA Rev-Exp Region 11'!AJ$65</f>
        <v>0</v>
      </c>
      <c r="U3619" s="250">
        <f>'MMA Rev-Exp Region 11'!AK$65</f>
        <v>0</v>
      </c>
      <c r="V3619" s="250">
        <f>'MMA Rev-Exp Region 11'!AL$65</f>
        <v>0</v>
      </c>
      <c r="W3619" s="250">
        <f>'MMA Rev-Exp Region 11'!AM$65</f>
        <v>0</v>
      </c>
    </row>
    <row r="3620" spans="5:23" x14ac:dyDescent="0.3">
      <c r="E3620" s="243">
        <f>Jurat!I$1</f>
        <v>0</v>
      </c>
      <c r="F3620" s="244">
        <f>Jurat!D$33</f>
        <v>0</v>
      </c>
      <c r="G3620" s="219" t="s">
        <v>555</v>
      </c>
      <c r="H3620" s="244">
        <v>42735</v>
      </c>
      <c r="I3620" s="219" t="s">
        <v>496</v>
      </c>
      <c r="J3620" s="219" t="s">
        <v>626</v>
      </c>
      <c r="K3620" s="219" t="s">
        <v>558</v>
      </c>
      <c r="L3620" s="219" t="s">
        <v>563</v>
      </c>
      <c r="M3620" s="236" t="s">
        <v>120</v>
      </c>
      <c r="N3620" s="229" t="s">
        <v>176</v>
      </c>
      <c r="O3620" s="250">
        <f>'MMA Rev-Exp Region 11'!AE$66</f>
        <v>0</v>
      </c>
      <c r="P3620" s="250">
        <f>'MMA Rev-Exp Region 11'!AF$66</f>
        <v>0</v>
      </c>
      <c r="Q3620" s="250">
        <f>'MMA Rev-Exp Region 11'!AG$66</f>
        <v>0</v>
      </c>
      <c r="R3620" s="250">
        <f>'MMA Rev-Exp Region 11'!AH$66</f>
        <v>0</v>
      </c>
      <c r="S3620" s="250">
        <f>'MMA Rev-Exp Region 11'!AI$66</f>
        <v>0</v>
      </c>
      <c r="T3620" s="250">
        <f>'MMA Rev-Exp Region 11'!AJ$66</f>
        <v>0</v>
      </c>
      <c r="U3620" s="250">
        <f>'MMA Rev-Exp Region 11'!AK$66</f>
        <v>0</v>
      </c>
      <c r="V3620" s="250">
        <f>'MMA Rev-Exp Region 11'!AL$66</f>
        <v>0</v>
      </c>
      <c r="W3620" s="250">
        <f>'MMA Rev-Exp Region 11'!AM$66</f>
        <v>0</v>
      </c>
    </row>
    <row r="3621" spans="5:23" x14ac:dyDescent="0.3">
      <c r="E3621" s="243">
        <f>Jurat!I$1</f>
        <v>0</v>
      </c>
      <c r="F3621" s="244">
        <f>Jurat!D$33</f>
        <v>0</v>
      </c>
      <c r="G3621" s="219" t="s">
        <v>555</v>
      </c>
      <c r="H3621" s="244">
        <v>42735</v>
      </c>
      <c r="I3621" s="219" t="s">
        <v>496</v>
      </c>
      <c r="J3621" s="219" t="s">
        <v>626</v>
      </c>
      <c r="K3621" s="219" t="s">
        <v>558</v>
      </c>
      <c r="L3621" s="219" t="s">
        <v>563</v>
      </c>
      <c r="M3621" s="236" t="s">
        <v>121</v>
      </c>
      <c r="N3621" s="229" t="s">
        <v>146</v>
      </c>
      <c r="O3621" s="250">
        <f>'MMA Rev-Exp Region 11'!AE$67</f>
        <v>0</v>
      </c>
      <c r="P3621" s="250">
        <f>'MMA Rev-Exp Region 11'!AF$67</f>
        <v>0</v>
      </c>
      <c r="Q3621" s="250">
        <f>'MMA Rev-Exp Region 11'!AG$67</f>
        <v>0</v>
      </c>
      <c r="R3621" s="250">
        <f>'MMA Rev-Exp Region 11'!AH$67</f>
        <v>0</v>
      </c>
      <c r="S3621" s="250">
        <f>'MMA Rev-Exp Region 11'!AI$67</f>
        <v>0</v>
      </c>
      <c r="T3621" s="250">
        <f>'MMA Rev-Exp Region 11'!AJ$67</f>
        <v>0</v>
      </c>
      <c r="U3621" s="250">
        <f>'MMA Rev-Exp Region 11'!AK$67</f>
        <v>0</v>
      </c>
      <c r="V3621" s="250">
        <f>'MMA Rev-Exp Region 11'!AL$67</f>
        <v>0</v>
      </c>
      <c r="W3621" s="250">
        <f>'MMA Rev-Exp Region 11'!AM$67</f>
        <v>0</v>
      </c>
    </row>
    <row r="3622" spans="5:23" x14ac:dyDescent="0.3">
      <c r="E3622" s="243">
        <f>Jurat!I$1</f>
        <v>0</v>
      </c>
      <c r="F3622" s="244">
        <f>Jurat!D$33</f>
        <v>0</v>
      </c>
      <c r="G3622" s="219" t="s">
        <v>555</v>
      </c>
      <c r="H3622" s="244">
        <v>42735</v>
      </c>
      <c r="I3622" s="219" t="s">
        <v>496</v>
      </c>
      <c r="J3622" s="219" t="s">
        <v>626</v>
      </c>
      <c r="K3622" s="219" t="s">
        <v>558</v>
      </c>
      <c r="L3622" s="219" t="s">
        <v>563</v>
      </c>
      <c r="M3622" s="236" t="s">
        <v>122</v>
      </c>
      <c r="N3622" s="229" t="s">
        <v>178</v>
      </c>
      <c r="O3622" s="250">
        <f>'MMA Rev-Exp Region 11'!AE$68</f>
        <v>0</v>
      </c>
      <c r="P3622" s="250">
        <f>'MMA Rev-Exp Region 11'!AF$68</f>
        <v>0</v>
      </c>
      <c r="Q3622" s="250">
        <f>'MMA Rev-Exp Region 11'!AG$68</f>
        <v>0</v>
      </c>
      <c r="R3622" s="250">
        <f>'MMA Rev-Exp Region 11'!AH$68</f>
        <v>0</v>
      </c>
      <c r="S3622" s="250">
        <f>'MMA Rev-Exp Region 11'!AI$68</f>
        <v>0</v>
      </c>
      <c r="T3622" s="250">
        <f>'MMA Rev-Exp Region 11'!AJ$68</f>
        <v>0</v>
      </c>
      <c r="U3622" s="250">
        <f>'MMA Rev-Exp Region 11'!AK$68</f>
        <v>0</v>
      </c>
      <c r="V3622" s="250">
        <f>'MMA Rev-Exp Region 11'!AL$68</f>
        <v>0</v>
      </c>
      <c r="W3622" s="250">
        <f>'MMA Rev-Exp Region 11'!AM$68</f>
        <v>0</v>
      </c>
    </row>
    <row r="3623" spans="5:23" x14ac:dyDescent="0.3">
      <c r="E3623" s="243">
        <f>Jurat!I$1</f>
        <v>0</v>
      </c>
      <c r="F3623" s="244">
        <f>Jurat!D$33</f>
        <v>0</v>
      </c>
      <c r="G3623" s="219" t="s">
        <v>555</v>
      </c>
      <c r="H3623" s="244">
        <v>42735</v>
      </c>
      <c r="I3623" s="219" t="s">
        <v>496</v>
      </c>
      <c r="J3623" s="219" t="s">
        <v>626</v>
      </c>
      <c r="K3623" s="219" t="s">
        <v>558</v>
      </c>
      <c r="L3623" s="219" t="s">
        <v>563</v>
      </c>
      <c r="M3623" s="236" t="s">
        <v>123</v>
      </c>
      <c r="N3623" s="229" t="s">
        <v>585</v>
      </c>
      <c r="O3623" s="250">
        <f>'MMA Rev-Exp Region 11'!AE$69</f>
        <v>0</v>
      </c>
      <c r="P3623" s="250">
        <f>'MMA Rev-Exp Region 11'!AF$69</f>
        <v>0</v>
      </c>
      <c r="Q3623" s="250">
        <f>'MMA Rev-Exp Region 11'!AG$69</f>
        <v>0</v>
      </c>
      <c r="R3623" s="250">
        <f>'MMA Rev-Exp Region 11'!AH$69</f>
        <v>0</v>
      </c>
      <c r="S3623" s="250">
        <f>'MMA Rev-Exp Region 11'!AI$69</f>
        <v>0</v>
      </c>
      <c r="T3623" s="250">
        <f>'MMA Rev-Exp Region 11'!AJ$69</f>
        <v>0</v>
      </c>
      <c r="U3623" s="250">
        <f>'MMA Rev-Exp Region 11'!AK$69</f>
        <v>0</v>
      </c>
      <c r="V3623" s="250">
        <f>'MMA Rev-Exp Region 11'!AL$69</f>
        <v>0</v>
      </c>
      <c r="W3623" s="250">
        <f>'MMA Rev-Exp Region 11'!AM$69</f>
        <v>0</v>
      </c>
    </row>
    <row r="3624" spans="5:23" x14ac:dyDescent="0.3">
      <c r="E3624" s="243">
        <f>Jurat!I$1</f>
        <v>0</v>
      </c>
      <c r="F3624" s="244">
        <f>Jurat!D$33</f>
        <v>0</v>
      </c>
      <c r="G3624" s="219" t="s">
        <v>555</v>
      </c>
      <c r="H3624" s="244">
        <v>42735</v>
      </c>
      <c r="I3624" s="219" t="s">
        <v>496</v>
      </c>
      <c r="J3624" s="219" t="s">
        <v>626</v>
      </c>
      <c r="K3624" s="219" t="s">
        <v>558</v>
      </c>
      <c r="L3624" s="219" t="s">
        <v>6</v>
      </c>
      <c r="M3624" s="236" t="s">
        <v>129</v>
      </c>
      <c r="N3624" s="229" t="s">
        <v>224</v>
      </c>
      <c r="O3624" s="250">
        <f>'MMA Rev-Exp Region 11'!AE$71</f>
        <v>0</v>
      </c>
      <c r="P3624" s="250">
        <f>'MMA Rev-Exp Region 11'!AF$71</f>
        <v>0</v>
      </c>
      <c r="Q3624" s="250">
        <f>'MMA Rev-Exp Region 11'!AG$71</f>
        <v>0</v>
      </c>
      <c r="R3624" s="250">
        <f>'MMA Rev-Exp Region 11'!AH$71</f>
        <v>0</v>
      </c>
      <c r="S3624" s="250">
        <f>'MMA Rev-Exp Region 11'!AI$71</f>
        <v>0</v>
      </c>
      <c r="T3624" s="250">
        <f>'MMA Rev-Exp Region 11'!AJ$71</f>
        <v>0</v>
      </c>
      <c r="U3624" s="250">
        <f>'MMA Rev-Exp Region 11'!AK$71</f>
        <v>0</v>
      </c>
      <c r="V3624" s="250">
        <f>'MMA Rev-Exp Region 11'!AL$71</f>
        <v>0</v>
      </c>
      <c r="W3624" s="250">
        <f>'MMA Rev-Exp Region 11'!AM$71</f>
        <v>0</v>
      </c>
    </row>
    <row r="3625" spans="5:23" x14ac:dyDescent="0.3">
      <c r="E3625" s="243">
        <f>Jurat!I$1</f>
        <v>0</v>
      </c>
      <c r="F3625" s="244">
        <f>Jurat!D$33</f>
        <v>0</v>
      </c>
      <c r="G3625" s="219" t="s">
        <v>555</v>
      </c>
      <c r="H3625" s="244">
        <v>42735</v>
      </c>
      <c r="I3625" s="219" t="s">
        <v>496</v>
      </c>
      <c r="J3625" s="219" t="s">
        <v>626</v>
      </c>
      <c r="K3625" s="219" t="s">
        <v>558</v>
      </c>
      <c r="L3625" s="219" t="s">
        <v>6</v>
      </c>
      <c r="M3625" s="236" t="s">
        <v>50</v>
      </c>
      <c r="N3625" s="229" t="s">
        <v>179</v>
      </c>
      <c r="O3625" s="250">
        <f>'MMA Rev-Exp Region 11'!AE$72</f>
        <v>0</v>
      </c>
      <c r="P3625" s="250">
        <f>'MMA Rev-Exp Region 11'!AF$72</f>
        <v>0</v>
      </c>
      <c r="Q3625" s="250">
        <f>'MMA Rev-Exp Region 11'!AG$72</f>
        <v>0</v>
      </c>
      <c r="R3625" s="250">
        <f>'MMA Rev-Exp Region 11'!AH$72</f>
        <v>0</v>
      </c>
      <c r="S3625" s="250">
        <f>'MMA Rev-Exp Region 11'!AI$72</f>
        <v>0</v>
      </c>
      <c r="T3625" s="250">
        <f>'MMA Rev-Exp Region 11'!AJ$72</f>
        <v>0</v>
      </c>
      <c r="U3625" s="250">
        <f>'MMA Rev-Exp Region 11'!AK$72</f>
        <v>0</v>
      </c>
      <c r="V3625" s="250">
        <f>'MMA Rev-Exp Region 11'!AL$72</f>
        <v>0</v>
      </c>
      <c r="W3625" s="250">
        <f>'MMA Rev-Exp Region 11'!AM$72</f>
        <v>0</v>
      </c>
    </row>
    <row r="3626" spans="5:23" x14ac:dyDescent="0.3">
      <c r="E3626" s="243">
        <f>Jurat!I$1</f>
        <v>0</v>
      </c>
      <c r="F3626" s="244">
        <f>Jurat!D$33</f>
        <v>0</v>
      </c>
      <c r="G3626" s="219" t="s">
        <v>555</v>
      </c>
      <c r="H3626" s="244">
        <v>42735</v>
      </c>
      <c r="I3626" s="219" t="s">
        <v>496</v>
      </c>
      <c r="J3626" s="219" t="s">
        <v>626</v>
      </c>
      <c r="K3626" s="219" t="s">
        <v>558</v>
      </c>
      <c r="L3626" s="219" t="s">
        <v>6</v>
      </c>
      <c r="M3626" s="236" t="s">
        <v>51</v>
      </c>
      <c r="N3626" s="229" t="s">
        <v>180</v>
      </c>
      <c r="O3626" s="250">
        <f>'MMA Rev-Exp Region 11'!AE$73</f>
        <v>0</v>
      </c>
      <c r="P3626" s="250">
        <f>'MMA Rev-Exp Region 11'!AF$73</f>
        <v>0</v>
      </c>
      <c r="Q3626" s="250">
        <f>'MMA Rev-Exp Region 11'!AG$73</f>
        <v>0</v>
      </c>
      <c r="R3626" s="250">
        <f>'MMA Rev-Exp Region 11'!AH$73</f>
        <v>0</v>
      </c>
      <c r="S3626" s="250">
        <f>'MMA Rev-Exp Region 11'!AI$73</f>
        <v>0</v>
      </c>
      <c r="T3626" s="250">
        <f>'MMA Rev-Exp Region 11'!AJ$73</f>
        <v>0</v>
      </c>
      <c r="U3626" s="250">
        <f>'MMA Rev-Exp Region 11'!AK$73</f>
        <v>0</v>
      </c>
      <c r="V3626" s="250">
        <f>'MMA Rev-Exp Region 11'!AL$73</f>
        <v>0</v>
      </c>
      <c r="W3626" s="250">
        <f>'MMA Rev-Exp Region 11'!AM$73</f>
        <v>0</v>
      </c>
    </row>
    <row r="3627" spans="5:23" x14ac:dyDescent="0.3">
      <c r="E3627" s="243">
        <f>Jurat!I$1</f>
        <v>0</v>
      </c>
      <c r="F3627" s="244">
        <f>Jurat!D$33</f>
        <v>0</v>
      </c>
      <c r="G3627" s="219" t="s">
        <v>555</v>
      </c>
      <c r="H3627" s="244">
        <v>42735</v>
      </c>
      <c r="I3627" s="219" t="s">
        <v>496</v>
      </c>
      <c r="J3627" s="219" t="s">
        <v>626</v>
      </c>
      <c r="K3627" s="219" t="s">
        <v>558</v>
      </c>
      <c r="L3627" s="219" t="s">
        <v>6</v>
      </c>
      <c r="M3627" s="236" t="s">
        <v>181</v>
      </c>
      <c r="N3627" s="229" t="s">
        <v>577</v>
      </c>
      <c r="O3627" s="250">
        <f>'MMA Rev-Exp Region 11'!AE$74</f>
        <v>0</v>
      </c>
      <c r="P3627" s="250">
        <f>'MMA Rev-Exp Region 11'!AF$74</f>
        <v>0</v>
      </c>
      <c r="Q3627" s="250">
        <f>'MMA Rev-Exp Region 11'!AG$74</f>
        <v>0</v>
      </c>
      <c r="R3627" s="250">
        <f>'MMA Rev-Exp Region 11'!AH$74</f>
        <v>0</v>
      </c>
      <c r="S3627" s="250">
        <f>'MMA Rev-Exp Region 11'!AI$74</f>
        <v>0</v>
      </c>
      <c r="T3627" s="250">
        <f>'MMA Rev-Exp Region 11'!AJ$74</f>
        <v>0</v>
      </c>
      <c r="U3627" s="250">
        <f>'MMA Rev-Exp Region 11'!AK$74</f>
        <v>0</v>
      </c>
      <c r="V3627" s="250">
        <f>'MMA Rev-Exp Region 11'!AL$74</f>
        <v>0</v>
      </c>
      <c r="W3627" s="250">
        <f>'MMA Rev-Exp Region 11'!AM$74</f>
        <v>0</v>
      </c>
    </row>
    <row r="3628" spans="5:23" x14ac:dyDescent="0.3">
      <c r="E3628" s="243">
        <f>Jurat!I$1</f>
        <v>0</v>
      </c>
      <c r="F3628" s="244">
        <f>Jurat!D$33</f>
        <v>0</v>
      </c>
      <c r="G3628" s="219" t="s">
        <v>555</v>
      </c>
      <c r="H3628" s="244">
        <v>42735</v>
      </c>
      <c r="I3628" s="219" t="s">
        <v>496</v>
      </c>
      <c r="J3628" s="219" t="s">
        <v>626</v>
      </c>
      <c r="K3628" s="219" t="s">
        <v>558</v>
      </c>
      <c r="L3628" s="219" t="s">
        <v>547</v>
      </c>
      <c r="M3628" s="237" t="s">
        <v>132</v>
      </c>
      <c r="N3628" s="228" t="s">
        <v>36</v>
      </c>
      <c r="O3628" s="250">
        <f>'MMA Rev-Exp Region 11'!AE$80</f>
        <v>0</v>
      </c>
      <c r="P3628" s="250">
        <f>'MMA Rev-Exp Region 11'!AF$80</f>
        <v>0</v>
      </c>
      <c r="Q3628" s="250">
        <f>'MMA Rev-Exp Region 11'!AG$80</f>
        <v>0</v>
      </c>
      <c r="R3628" s="250">
        <f>'MMA Rev-Exp Region 11'!AH$80</f>
        <v>0</v>
      </c>
      <c r="S3628" s="250">
        <f>'MMA Rev-Exp Region 11'!AI$80</f>
        <v>0</v>
      </c>
      <c r="T3628" s="250">
        <f>'MMA Rev-Exp Region 11'!AJ$80</f>
        <v>0</v>
      </c>
      <c r="U3628" s="250">
        <f>'MMA Rev-Exp Region 11'!AK$80</f>
        <v>0</v>
      </c>
      <c r="V3628" s="250">
        <f>'MMA Rev-Exp Region 11'!AL$80</f>
        <v>0</v>
      </c>
      <c r="W3628" s="250">
        <f>'MMA Rev-Exp Region 11'!AM$80</f>
        <v>0</v>
      </c>
    </row>
    <row r="3629" spans="5:23" x14ac:dyDescent="0.3">
      <c r="E3629" s="243">
        <f>Jurat!I$1</f>
        <v>0</v>
      </c>
      <c r="F3629" s="244">
        <f>Jurat!D$33</f>
        <v>0</v>
      </c>
      <c r="G3629" s="219" t="s">
        <v>555</v>
      </c>
      <c r="H3629" s="244">
        <v>42735</v>
      </c>
      <c r="I3629" s="219" t="s">
        <v>496</v>
      </c>
      <c r="J3629" s="219" t="s">
        <v>626</v>
      </c>
      <c r="K3629" s="219" t="s">
        <v>558</v>
      </c>
      <c r="L3629" s="219" t="s">
        <v>547</v>
      </c>
      <c r="M3629" s="237" t="s">
        <v>182</v>
      </c>
      <c r="N3629" s="228" t="s">
        <v>148</v>
      </c>
      <c r="O3629" s="250">
        <f>'MMA Rev-Exp Region 11'!AE$81</f>
        <v>0</v>
      </c>
      <c r="P3629" s="250">
        <f>'MMA Rev-Exp Region 11'!AF$81</f>
        <v>0</v>
      </c>
      <c r="Q3629" s="250">
        <f>'MMA Rev-Exp Region 11'!AG$81</f>
        <v>0</v>
      </c>
      <c r="R3629" s="250">
        <f>'MMA Rev-Exp Region 11'!AH$81</f>
        <v>0</v>
      </c>
      <c r="S3629" s="250">
        <f>'MMA Rev-Exp Region 11'!AI$81</f>
        <v>0</v>
      </c>
      <c r="T3629" s="250">
        <f>'MMA Rev-Exp Region 11'!AJ$81</f>
        <v>0</v>
      </c>
      <c r="U3629" s="250">
        <f>'MMA Rev-Exp Region 11'!AK$81</f>
        <v>0</v>
      </c>
      <c r="V3629" s="250">
        <f>'MMA Rev-Exp Region 11'!AL$81</f>
        <v>0</v>
      </c>
      <c r="W3629" s="250">
        <f>'MMA Rev-Exp Region 11'!AM$81</f>
        <v>0</v>
      </c>
    </row>
    <row r="3630" spans="5:23" x14ac:dyDescent="0.3">
      <c r="E3630" s="243">
        <f>Jurat!I$1</f>
        <v>0</v>
      </c>
      <c r="F3630" s="244">
        <f>Jurat!D$33</f>
        <v>0</v>
      </c>
      <c r="G3630" s="219" t="s">
        <v>555</v>
      </c>
      <c r="H3630" s="244">
        <v>42735</v>
      </c>
      <c r="I3630" s="219" t="s">
        <v>496</v>
      </c>
      <c r="J3630" s="219" t="s">
        <v>626</v>
      </c>
      <c r="K3630" s="219" t="s">
        <v>558</v>
      </c>
      <c r="L3630" s="219" t="s">
        <v>547</v>
      </c>
      <c r="M3630" s="237" t="s">
        <v>184</v>
      </c>
      <c r="N3630" s="228" t="s">
        <v>44</v>
      </c>
      <c r="O3630" s="250">
        <f>'MMA Rev-Exp Region 11'!AE$83</f>
        <v>0</v>
      </c>
      <c r="P3630" s="250">
        <f>'MMA Rev-Exp Region 11'!AF$83</f>
        <v>0</v>
      </c>
      <c r="Q3630" s="250">
        <f>'MMA Rev-Exp Region 11'!AG$83</f>
        <v>0</v>
      </c>
      <c r="R3630" s="250">
        <f>'MMA Rev-Exp Region 11'!AH$83</f>
        <v>0</v>
      </c>
      <c r="S3630" s="250">
        <f>'MMA Rev-Exp Region 11'!AI$83</f>
        <v>0</v>
      </c>
      <c r="T3630" s="250">
        <f>'MMA Rev-Exp Region 11'!AJ$83</f>
        <v>0</v>
      </c>
      <c r="U3630" s="250">
        <f>'MMA Rev-Exp Region 11'!AK$83</f>
        <v>0</v>
      </c>
      <c r="V3630" s="250">
        <f>'MMA Rev-Exp Region 11'!AL$83</f>
        <v>0</v>
      </c>
      <c r="W3630" s="250">
        <f>'MMA Rev-Exp Region 11'!AM$83</f>
        <v>0</v>
      </c>
    </row>
    <row r="3631" spans="5:23" x14ac:dyDescent="0.3">
      <c r="E3631" s="243">
        <f>Jurat!I$1</f>
        <v>0</v>
      </c>
      <c r="F3631" s="244">
        <f>Jurat!D$33</f>
        <v>0</v>
      </c>
      <c r="G3631" s="219" t="s">
        <v>555</v>
      </c>
      <c r="H3631" s="244">
        <v>42735</v>
      </c>
      <c r="I3631" s="219" t="s">
        <v>496</v>
      </c>
      <c r="J3631" s="219" t="s">
        <v>626</v>
      </c>
      <c r="K3631" s="219" t="s">
        <v>558</v>
      </c>
      <c r="L3631" s="219" t="s">
        <v>547</v>
      </c>
      <c r="M3631" s="237" t="s">
        <v>185</v>
      </c>
      <c r="N3631" s="228" t="s">
        <v>427</v>
      </c>
      <c r="O3631" s="250">
        <f>'MMA Rev-Exp Region 11'!AE$84</f>
        <v>0</v>
      </c>
      <c r="P3631" s="250">
        <f>'MMA Rev-Exp Region 11'!AF$84</f>
        <v>0</v>
      </c>
      <c r="Q3631" s="250">
        <f>'MMA Rev-Exp Region 11'!AG$84</f>
        <v>0</v>
      </c>
      <c r="R3631" s="250">
        <f>'MMA Rev-Exp Region 11'!AH$84</f>
        <v>0</v>
      </c>
      <c r="S3631" s="250">
        <f>'MMA Rev-Exp Region 11'!AI$84</f>
        <v>0</v>
      </c>
      <c r="T3631" s="250">
        <f>'MMA Rev-Exp Region 11'!AJ$84</f>
        <v>0</v>
      </c>
      <c r="U3631" s="250">
        <f>'MMA Rev-Exp Region 11'!AK$84</f>
        <v>0</v>
      </c>
      <c r="V3631" s="250">
        <f>'MMA Rev-Exp Region 11'!AL$84</f>
        <v>0</v>
      </c>
      <c r="W3631" s="250">
        <f>'MMA Rev-Exp Region 11'!AM$84</f>
        <v>0</v>
      </c>
    </row>
    <row r="3632" spans="5:23" x14ac:dyDescent="0.3">
      <c r="E3632" s="243">
        <f>Jurat!I$1</f>
        <v>0</v>
      </c>
      <c r="F3632" s="244">
        <f>Jurat!D$33</f>
        <v>0</v>
      </c>
      <c r="G3632" s="219" t="s">
        <v>555</v>
      </c>
      <c r="H3632" s="244">
        <v>42735</v>
      </c>
      <c r="I3632" s="219" t="s">
        <v>496</v>
      </c>
      <c r="J3632" s="219" t="s">
        <v>626</v>
      </c>
      <c r="K3632" s="219" t="s">
        <v>564</v>
      </c>
      <c r="L3632" s="219" t="s">
        <v>549</v>
      </c>
      <c r="M3632" s="236" t="s">
        <v>133</v>
      </c>
      <c r="N3632" s="228" t="s">
        <v>30</v>
      </c>
      <c r="O3632" s="250">
        <f>'MMA Rev-Exp Region 11'!AE$89</f>
        <v>0</v>
      </c>
      <c r="P3632" s="250">
        <v>0</v>
      </c>
      <c r="Q3632" s="250">
        <v>0</v>
      </c>
      <c r="R3632" s="250">
        <v>0</v>
      </c>
      <c r="S3632" s="250">
        <v>0</v>
      </c>
      <c r="T3632" s="250">
        <v>0</v>
      </c>
      <c r="U3632" s="250">
        <v>0</v>
      </c>
      <c r="V3632" s="250">
        <v>0</v>
      </c>
      <c r="W3632" s="250">
        <v>0</v>
      </c>
    </row>
    <row r="3633" spans="5:23" x14ac:dyDescent="0.3">
      <c r="E3633" s="243">
        <f>Jurat!I$1</f>
        <v>0</v>
      </c>
      <c r="F3633" s="244">
        <f>Jurat!D$33</f>
        <v>0</v>
      </c>
      <c r="G3633" s="219" t="s">
        <v>555</v>
      </c>
      <c r="H3633" s="244">
        <v>42735</v>
      </c>
      <c r="I3633" s="219" t="s">
        <v>496</v>
      </c>
      <c r="J3633" s="219" t="s">
        <v>626</v>
      </c>
      <c r="K3633" s="219" t="s">
        <v>564</v>
      </c>
      <c r="L3633" s="219" t="s">
        <v>549</v>
      </c>
      <c r="M3633" s="236" t="s">
        <v>134</v>
      </c>
      <c r="N3633" s="231" t="s">
        <v>109</v>
      </c>
      <c r="O3633" s="250">
        <f>'MMA Rev-Exp Region 11'!AE$90</f>
        <v>0</v>
      </c>
      <c r="P3633" s="250">
        <v>0</v>
      </c>
      <c r="Q3633" s="250">
        <v>0</v>
      </c>
      <c r="R3633" s="250">
        <v>0</v>
      </c>
      <c r="S3633" s="250">
        <v>0</v>
      </c>
      <c r="T3633" s="250">
        <v>0</v>
      </c>
      <c r="U3633" s="250">
        <v>0</v>
      </c>
      <c r="V3633" s="250">
        <v>0</v>
      </c>
      <c r="W3633" s="250">
        <v>0</v>
      </c>
    </row>
    <row r="3634" spans="5:23" x14ac:dyDescent="0.3">
      <c r="E3634" s="243">
        <f>Jurat!I$1</f>
        <v>0</v>
      </c>
      <c r="F3634" s="244">
        <f>Jurat!D$33</f>
        <v>0</v>
      </c>
      <c r="G3634" s="219" t="s">
        <v>555</v>
      </c>
      <c r="H3634" s="244">
        <v>42735</v>
      </c>
      <c r="I3634" s="219" t="s">
        <v>496</v>
      </c>
      <c r="J3634" s="219" t="s">
        <v>626</v>
      </c>
      <c r="K3634" s="219" t="s">
        <v>564</v>
      </c>
      <c r="L3634" s="219" t="s">
        <v>549</v>
      </c>
      <c r="M3634" s="236" t="s">
        <v>135</v>
      </c>
      <c r="N3634" s="228" t="s">
        <v>110</v>
      </c>
      <c r="O3634" s="250">
        <f>'MMA Rev-Exp Region 11'!AE$91</f>
        <v>0</v>
      </c>
      <c r="P3634" s="250">
        <v>0</v>
      </c>
      <c r="Q3634" s="250">
        <v>0</v>
      </c>
      <c r="R3634" s="250">
        <v>0</v>
      </c>
      <c r="S3634" s="250">
        <v>0</v>
      </c>
      <c r="T3634" s="250">
        <v>0</v>
      </c>
      <c r="U3634" s="250">
        <v>0</v>
      </c>
      <c r="V3634" s="250">
        <v>0</v>
      </c>
      <c r="W3634" s="250">
        <v>0</v>
      </c>
    </row>
    <row r="3635" spans="5:23" x14ac:dyDescent="0.3">
      <c r="E3635" s="243">
        <f>Jurat!I$1</f>
        <v>0</v>
      </c>
      <c r="F3635" s="244">
        <f>Jurat!D$33</f>
        <v>0</v>
      </c>
      <c r="G3635" s="219" t="s">
        <v>555</v>
      </c>
      <c r="H3635" s="244">
        <v>42735</v>
      </c>
      <c r="I3635" s="219" t="s">
        <v>496</v>
      </c>
      <c r="J3635" s="219" t="s">
        <v>626</v>
      </c>
      <c r="K3635" s="219" t="s">
        <v>564</v>
      </c>
      <c r="L3635" s="219" t="s">
        <v>549</v>
      </c>
      <c r="M3635" s="239" t="s">
        <v>136</v>
      </c>
      <c r="N3635" s="228" t="s">
        <v>111</v>
      </c>
      <c r="O3635" s="250">
        <f>'MMA Rev-Exp Region 11'!AE$92</f>
        <v>0</v>
      </c>
      <c r="P3635" s="250">
        <v>0</v>
      </c>
      <c r="Q3635" s="250">
        <v>0</v>
      </c>
      <c r="R3635" s="250">
        <v>0</v>
      </c>
      <c r="S3635" s="250">
        <v>0</v>
      </c>
      <c r="T3635" s="250">
        <v>0</v>
      </c>
      <c r="U3635" s="250">
        <v>0</v>
      </c>
      <c r="V3635" s="250">
        <v>0</v>
      </c>
      <c r="W3635" s="250">
        <v>0</v>
      </c>
    </row>
    <row r="3636" spans="5:23" x14ac:dyDescent="0.3">
      <c r="E3636" s="243">
        <f>Jurat!I$1</f>
        <v>0</v>
      </c>
      <c r="F3636" s="244">
        <f>Jurat!D$33</f>
        <v>0</v>
      </c>
      <c r="G3636" s="219" t="s">
        <v>555</v>
      </c>
      <c r="H3636" s="244">
        <v>42735</v>
      </c>
      <c r="I3636" s="219" t="s">
        <v>496</v>
      </c>
      <c r="J3636" s="219" t="s">
        <v>626</v>
      </c>
      <c r="K3636" s="219" t="s">
        <v>564</v>
      </c>
      <c r="L3636" s="219" t="s">
        <v>549</v>
      </c>
      <c r="M3636" s="239" t="s">
        <v>137</v>
      </c>
      <c r="N3636" s="228" t="s">
        <v>112</v>
      </c>
      <c r="O3636" s="250">
        <f>'MMA Rev-Exp Region 11'!AE$93</f>
        <v>0</v>
      </c>
      <c r="P3636" s="250">
        <v>0</v>
      </c>
      <c r="Q3636" s="250">
        <v>0</v>
      </c>
      <c r="R3636" s="250">
        <v>0</v>
      </c>
      <c r="S3636" s="250">
        <v>0</v>
      </c>
      <c r="T3636" s="250">
        <v>0</v>
      </c>
      <c r="U3636" s="250">
        <v>0</v>
      </c>
      <c r="V3636" s="250">
        <v>0</v>
      </c>
      <c r="W3636" s="250">
        <v>0</v>
      </c>
    </row>
    <row r="3637" spans="5:23" x14ac:dyDescent="0.3">
      <c r="E3637" s="243">
        <f>Jurat!I$1</f>
        <v>0</v>
      </c>
      <c r="F3637" s="244">
        <f>Jurat!D$33</f>
        <v>0</v>
      </c>
      <c r="G3637" s="219" t="s">
        <v>555</v>
      </c>
      <c r="H3637" s="244">
        <v>42735</v>
      </c>
      <c r="I3637" s="219" t="s">
        <v>496</v>
      </c>
      <c r="J3637" s="219" t="s">
        <v>626</v>
      </c>
      <c r="K3637" s="219" t="s">
        <v>564</v>
      </c>
      <c r="L3637" s="219" t="s">
        <v>549</v>
      </c>
      <c r="M3637" s="236" t="s">
        <v>138</v>
      </c>
      <c r="N3637" s="231" t="s">
        <v>31</v>
      </c>
      <c r="O3637" s="250">
        <f>'MMA Rev-Exp Region 11'!AE$94</f>
        <v>0</v>
      </c>
      <c r="P3637" s="250">
        <v>0</v>
      </c>
      <c r="Q3637" s="250">
        <v>0</v>
      </c>
      <c r="R3637" s="250">
        <v>0</v>
      </c>
      <c r="S3637" s="250">
        <v>0</v>
      </c>
      <c r="T3637" s="250">
        <v>0</v>
      </c>
      <c r="U3637" s="250">
        <v>0</v>
      </c>
      <c r="V3637" s="250">
        <v>0</v>
      </c>
      <c r="W3637" s="250">
        <v>0</v>
      </c>
    </row>
    <row r="3638" spans="5:23" x14ac:dyDescent="0.3">
      <c r="E3638" s="243">
        <f>Jurat!I$1</f>
        <v>0</v>
      </c>
      <c r="F3638" s="244">
        <f>Jurat!D$33</f>
        <v>0</v>
      </c>
      <c r="G3638" s="219" t="s">
        <v>555</v>
      </c>
      <c r="H3638" s="244">
        <v>42735</v>
      </c>
      <c r="I3638" s="219" t="s">
        <v>496</v>
      </c>
      <c r="J3638" s="219" t="s">
        <v>626</v>
      </c>
      <c r="K3638" s="219" t="s">
        <v>550</v>
      </c>
      <c r="L3638" s="219" t="s">
        <v>550</v>
      </c>
      <c r="M3638" s="237" t="s">
        <v>140</v>
      </c>
      <c r="N3638" s="231" t="s">
        <v>424</v>
      </c>
      <c r="O3638" s="250">
        <f>'MMA Rev-Exp Region 11'!AE$96</f>
        <v>0</v>
      </c>
      <c r="P3638" s="250">
        <v>0</v>
      </c>
      <c r="Q3638" s="250">
        <v>0</v>
      </c>
      <c r="R3638" s="250">
        <v>0</v>
      </c>
      <c r="S3638" s="250">
        <v>0</v>
      </c>
      <c r="T3638" s="250">
        <v>0</v>
      </c>
      <c r="U3638" s="250">
        <v>0</v>
      </c>
      <c r="V3638" s="250">
        <v>0</v>
      </c>
      <c r="W3638" s="250">
        <v>0</v>
      </c>
    </row>
    <row r="3639" spans="5:23" x14ac:dyDescent="0.3">
      <c r="E3639" s="243">
        <f>Jurat!I$1</f>
        <v>0</v>
      </c>
      <c r="F3639" s="244">
        <f>Jurat!D$33</f>
        <v>0</v>
      </c>
      <c r="G3639" s="219" t="s">
        <v>555</v>
      </c>
      <c r="H3639" s="244">
        <v>42735</v>
      </c>
      <c r="I3639" s="219" t="s">
        <v>496</v>
      </c>
      <c r="J3639" s="219" t="s">
        <v>626</v>
      </c>
      <c r="K3639" s="219" t="s">
        <v>550</v>
      </c>
      <c r="L3639" s="219" t="s">
        <v>550</v>
      </c>
      <c r="M3639" s="237" t="s">
        <v>141</v>
      </c>
      <c r="N3639" s="231" t="s">
        <v>417</v>
      </c>
      <c r="O3639" s="250">
        <f>'MMA Rev-Exp Region 11'!AE$97</f>
        <v>0</v>
      </c>
      <c r="P3639" s="250">
        <v>0</v>
      </c>
      <c r="Q3639" s="250">
        <v>0</v>
      </c>
      <c r="R3639" s="250">
        <v>0</v>
      </c>
      <c r="S3639" s="250">
        <v>0</v>
      </c>
      <c r="T3639" s="250">
        <v>0</v>
      </c>
      <c r="U3639" s="250">
        <v>0</v>
      </c>
      <c r="V3639" s="250">
        <v>0</v>
      </c>
      <c r="W3639" s="250">
        <v>0</v>
      </c>
    </row>
    <row r="3640" spans="5:23" ht="28.8" x14ac:dyDescent="0.3">
      <c r="E3640" s="243">
        <f>Jurat!I$1</f>
        <v>0</v>
      </c>
      <c r="F3640" s="244">
        <f>Jurat!D$33</f>
        <v>0</v>
      </c>
      <c r="G3640" s="219" t="s">
        <v>555</v>
      </c>
      <c r="H3640" s="244">
        <v>42735</v>
      </c>
      <c r="I3640" s="219" t="s">
        <v>496</v>
      </c>
      <c r="J3640" s="219" t="s">
        <v>626</v>
      </c>
      <c r="K3640" s="219" t="s">
        <v>550</v>
      </c>
      <c r="L3640" s="219" t="s">
        <v>550</v>
      </c>
      <c r="M3640" s="237" t="s">
        <v>142</v>
      </c>
      <c r="N3640" s="231" t="s">
        <v>197</v>
      </c>
      <c r="O3640" s="250">
        <f>'MMA Rev-Exp Region 11'!AE$98</f>
        <v>0</v>
      </c>
      <c r="P3640" s="250">
        <v>0</v>
      </c>
      <c r="Q3640" s="250">
        <v>0</v>
      </c>
      <c r="R3640" s="250">
        <v>0</v>
      </c>
      <c r="S3640" s="250">
        <v>0</v>
      </c>
      <c r="T3640" s="250">
        <v>0</v>
      </c>
      <c r="U3640" s="250">
        <v>0</v>
      </c>
      <c r="V3640" s="250">
        <v>0</v>
      </c>
      <c r="W3640" s="250">
        <v>0</v>
      </c>
    </row>
    <row r="3641" spans="5:23" x14ac:dyDescent="0.3">
      <c r="E3641" s="243">
        <f>Jurat!I$1</f>
        <v>0</v>
      </c>
      <c r="F3641" s="244">
        <f>Jurat!D$33</f>
        <v>0</v>
      </c>
      <c r="G3641" s="219" t="s">
        <v>555</v>
      </c>
      <c r="H3641" s="244">
        <v>42735</v>
      </c>
      <c r="I3641" s="219" t="s">
        <v>496</v>
      </c>
      <c r="J3641" s="219" t="s">
        <v>627</v>
      </c>
      <c r="K3641" s="234" t="s">
        <v>29</v>
      </c>
      <c r="L3641" s="234" t="s">
        <v>29</v>
      </c>
      <c r="M3641" s="237" t="s">
        <v>325</v>
      </c>
      <c r="N3641" s="231" t="s">
        <v>29</v>
      </c>
      <c r="O3641" s="250">
        <f>'MMA Rev-Exp Region 11'!AE$105</f>
        <v>0</v>
      </c>
      <c r="P3641" s="250">
        <v>0</v>
      </c>
      <c r="Q3641" s="250">
        <v>0</v>
      </c>
      <c r="R3641" s="250">
        <v>0</v>
      </c>
      <c r="S3641" s="250">
        <v>0</v>
      </c>
      <c r="T3641" s="250">
        <v>0</v>
      </c>
      <c r="U3641" s="250">
        <v>0</v>
      </c>
      <c r="V3641" s="250">
        <v>0</v>
      </c>
      <c r="W3641" s="250">
        <v>0</v>
      </c>
    </row>
    <row r="3642" spans="5:23" x14ac:dyDescent="0.3">
      <c r="E3642" s="243">
        <f>Jurat!I$1</f>
        <v>0</v>
      </c>
      <c r="F3642" s="244">
        <f>Jurat!D$33</f>
        <v>0</v>
      </c>
      <c r="G3642" s="219" t="s">
        <v>555</v>
      </c>
      <c r="H3642" s="244">
        <v>42735</v>
      </c>
      <c r="I3642" s="219" t="s">
        <v>496</v>
      </c>
      <c r="J3642" s="219" t="s">
        <v>628</v>
      </c>
      <c r="K3642" s="219" t="s">
        <v>629</v>
      </c>
      <c r="L3642" s="234" t="s">
        <v>629</v>
      </c>
      <c r="M3642" s="238" t="s">
        <v>327</v>
      </c>
      <c r="N3642" s="231" t="s">
        <v>419</v>
      </c>
      <c r="O3642" s="250">
        <f>'MMA Rev-Exp Region 11'!AE$107</f>
        <v>0</v>
      </c>
      <c r="P3642" s="250">
        <v>0</v>
      </c>
      <c r="Q3642" s="250">
        <v>0</v>
      </c>
      <c r="R3642" s="250">
        <v>0</v>
      </c>
      <c r="S3642" s="250">
        <v>0</v>
      </c>
      <c r="T3642" s="250">
        <v>0</v>
      </c>
      <c r="U3642" s="250">
        <v>0</v>
      </c>
      <c r="V3642" s="250">
        <v>0</v>
      </c>
      <c r="W3642" s="250">
        <v>0</v>
      </c>
    </row>
    <row r="3643" spans="5:23" x14ac:dyDescent="0.3">
      <c r="E3643" s="243">
        <f>Jurat!I$1</f>
        <v>0</v>
      </c>
      <c r="F3643" s="244">
        <f>Jurat!D$33</f>
        <v>0</v>
      </c>
      <c r="G3643" s="219" t="s">
        <v>555</v>
      </c>
      <c r="H3643" s="244">
        <v>42735</v>
      </c>
      <c r="I3643" s="219" t="s">
        <v>496</v>
      </c>
      <c r="J3643" s="219" t="s">
        <v>627</v>
      </c>
      <c r="K3643" s="219" t="s">
        <v>630</v>
      </c>
      <c r="L3643" s="234" t="s">
        <v>630</v>
      </c>
      <c r="M3643" s="238" t="s">
        <v>201</v>
      </c>
      <c r="N3643" s="231" t="s">
        <v>421</v>
      </c>
      <c r="O3643" s="250">
        <f>'MMA Rev-Exp Region 11'!AE$108</f>
        <v>0</v>
      </c>
      <c r="P3643" s="250">
        <v>0</v>
      </c>
      <c r="Q3643" s="250">
        <v>0</v>
      </c>
      <c r="R3643" s="250">
        <v>0</v>
      </c>
      <c r="S3643" s="250">
        <v>0</v>
      </c>
      <c r="T3643" s="250">
        <v>0</v>
      </c>
      <c r="U3643" s="250">
        <v>0</v>
      </c>
      <c r="V3643" s="250">
        <v>0</v>
      </c>
      <c r="W3643" s="250">
        <v>0</v>
      </c>
    </row>
    <row r="3644" spans="5:23" x14ac:dyDescent="0.3">
      <c r="E3644" s="243">
        <f>Jurat!I$1</f>
        <v>0</v>
      </c>
      <c r="F3644" s="244">
        <f>Jurat!D$33</f>
        <v>0</v>
      </c>
      <c r="G3644" s="219" t="s">
        <v>555</v>
      </c>
      <c r="H3644" s="244">
        <v>42735</v>
      </c>
      <c r="I3644" s="219" t="s">
        <v>496</v>
      </c>
      <c r="J3644" s="219" t="s">
        <v>627</v>
      </c>
      <c r="K3644" s="219" t="s">
        <v>630</v>
      </c>
      <c r="L3644" s="234" t="s">
        <v>630</v>
      </c>
      <c r="M3644" s="238" t="s">
        <v>202</v>
      </c>
      <c r="N3644" s="231" t="s">
        <v>420</v>
      </c>
      <c r="O3644" s="250">
        <f>'MMA Rev-Exp Region 11'!AE$109</f>
        <v>0</v>
      </c>
      <c r="P3644" s="250">
        <v>0</v>
      </c>
      <c r="Q3644" s="250">
        <v>0</v>
      </c>
      <c r="R3644" s="250">
        <v>0</v>
      </c>
      <c r="S3644" s="250">
        <v>0</v>
      </c>
      <c r="T3644" s="250">
        <v>0</v>
      </c>
      <c r="U3644" s="250">
        <v>0</v>
      </c>
      <c r="V3644" s="250">
        <v>0</v>
      </c>
      <c r="W3644" s="250">
        <v>0</v>
      </c>
    </row>
    <row r="3645" spans="5:23" x14ac:dyDescent="0.3">
      <c r="E3645" s="243">
        <f>Jurat!I$1</f>
        <v>0</v>
      </c>
      <c r="F3645" s="244">
        <f>Jurat!D$33</f>
        <v>0</v>
      </c>
      <c r="G3645" s="219" t="s">
        <v>555</v>
      </c>
      <c r="H3645" s="244">
        <v>42735</v>
      </c>
      <c r="I3645" s="219" t="s">
        <v>496</v>
      </c>
      <c r="J3645" s="219" t="s">
        <v>627</v>
      </c>
      <c r="K3645" s="219" t="s">
        <v>630</v>
      </c>
      <c r="L3645" s="234" t="s">
        <v>630</v>
      </c>
      <c r="M3645" s="238" t="s">
        <v>203</v>
      </c>
      <c r="N3645" s="231" t="s">
        <v>28</v>
      </c>
      <c r="O3645" s="250">
        <f>'MMA Rev-Exp Region 11'!AE$110</f>
        <v>0</v>
      </c>
      <c r="P3645" s="250">
        <v>0</v>
      </c>
      <c r="Q3645" s="250">
        <v>0</v>
      </c>
      <c r="R3645" s="250">
        <v>0</v>
      </c>
      <c r="S3645" s="250">
        <v>0</v>
      </c>
      <c r="T3645" s="250">
        <v>0</v>
      </c>
      <c r="U3645" s="250">
        <v>0</v>
      </c>
      <c r="V3645" s="250">
        <v>0</v>
      </c>
      <c r="W3645" s="250">
        <v>0</v>
      </c>
    </row>
    <row r="3646" spans="5:23" x14ac:dyDescent="0.3">
      <c r="E3646" s="243">
        <f>Jurat!I$1</f>
        <v>0</v>
      </c>
      <c r="F3646" s="244">
        <f>Jurat!D$33</f>
        <v>0</v>
      </c>
      <c r="G3646" s="219" t="s">
        <v>555</v>
      </c>
      <c r="H3646" s="244">
        <v>42735</v>
      </c>
      <c r="I3646" s="219" t="s">
        <v>496</v>
      </c>
      <c r="J3646" s="219" t="s">
        <v>627</v>
      </c>
      <c r="K3646" s="219" t="s">
        <v>630</v>
      </c>
      <c r="L3646" s="234" t="s">
        <v>630</v>
      </c>
      <c r="M3646" s="238" t="s">
        <v>204</v>
      </c>
      <c r="N3646" s="231" t="s">
        <v>205</v>
      </c>
      <c r="O3646" s="250">
        <f>'MMA Rev-Exp Region 11'!AE$111</f>
        <v>0</v>
      </c>
      <c r="P3646" s="250">
        <v>0</v>
      </c>
      <c r="Q3646" s="250">
        <v>0</v>
      </c>
      <c r="R3646" s="250">
        <v>0</v>
      </c>
      <c r="S3646" s="250">
        <v>0</v>
      </c>
      <c r="T3646" s="250">
        <v>0</v>
      </c>
      <c r="U3646" s="250">
        <v>0</v>
      </c>
      <c r="V3646" s="250">
        <v>0</v>
      </c>
      <c r="W3646" s="250">
        <v>0</v>
      </c>
    </row>
    <row r="3647" spans="5:23" ht="28.8" x14ac:dyDescent="0.3">
      <c r="E3647" s="243">
        <f>Jurat!I$1</f>
        <v>0</v>
      </c>
      <c r="F3647" s="244">
        <f>Jurat!D$33</f>
        <v>0</v>
      </c>
      <c r="G3647" s="219" t="s">
        <v>555</v>
      </c>
      <c r="H3647" s="244">
        <v>42735</v>
      </c>
      <c r="I3647" s="219" t="s">
        <v>496</v>
      </c>
      <c r="J3647" s="219" t="s">
        <v>627</v>
      </c>
      <c r="K3647" s="219" t="s">
        <v>29</v>
      </c>
      <c r="L3647" s="234" t="s">
        <v>29</v>
      </c>
      <c r="M3647" s="238" t="s">
        <v>207</v>
      </c>
      <c r="N3647" s="231" t="s">
        <v>422</v>
      </c>
      <c r="O3647" s="250">
        <f>'MMA Rev-Exp Region 11'!AE$113</f>
        <v>0</v>
      </c>
      <c r="P3647" s="250">
        <v>0</v>
      </c>
      <c r="Q3647" s="250">
        <v>0</v>
      </c>
      <c r="R3647" s="250">
        <v>0</v>
      </c>
      <c r="S3647" s="250">
        <v>0</v>
      </c>
      <c r="T3647" s="250">
        <v>0</v>
      </c>
      <c r="U3647" s="250">
        <v>0</v>
      </c>
      <c r="V3647" s="250">
        <v>0</v>
      </c>
      <c r="W3647" s="250">
        <v>0</v>
      </c>
    </row>
    <row r="3648" spans="5:23" x14ac:dyDescent="0.3">
      <c r="E3648" s="243">
        <f>Jurat!I$1</f>
        <v>0</v>
      </c>
      <c r="F3648" s="244">
        <f>Jurat!D$33</f>
        <v>0</v>
      </c>
      <c r="G3648" s="219" t="s">
        <v>555</v>
      </c>
      <c r="H3648" s="244">
        <v>42735</v>
      </c>
      <c r="I3648" s="219" t="s">
        <v>496</v>
      </c>
      <c r="J3648" s="219" t="s">
        <v>628</v>
      </c>
      <c r="K3648" s="219" t="s">
        <v>629</v>
      </c>
      <c r="L3648" s="234" t="s">
        <v>629</v>
      </c>
      <c r="M3648" s="238" t="s">
        <v>208</v>
      </c>
      <c r="N3648" s="231" t="s">
        <v>209</v>
      </c>
      <c r="O3648" s="250">
        <f>'MMA Rev-Exp Region 11'!AE$114</f>
        <v>0</v>
      </c>
      <c r="P3648" s="250">
        <v>0</v>
      </c>
      <c r="Q3648" s="250">
        <v>0</v>
      </c>
      <c r="R3648" s="250">
        <v>0</v>
      </c>
      <c r="S3648" s="250">
        <v>0</v>
      </c>
      <c r="T3648" s="250">
        <v>0</v>
      </c>
      <c r="U3648" s="250">
        <v>0</v>
      </c>
      <c r="V3648" s="250">
        <v>0</v>
      </c>
      <c r="W3648" s="250">
        <v>0</v>
      </c>
    </row>
    <row r="3649" spans="5:23" x14ac:dyDescent="0.3">
      <c r="E3649" s="243">
        <f>Jurat!I$1</f>
        <v>0</v>
      </c>
      <c r="F3649" s="244">
        <f>Jurat!D$33</f>
        <v>0</v>
      </c>
      <c r="G3649" s="219" t="s">
        <v>555</v>
      </c>
      <c r="H3649" s="244">
        <v>42735</v>
      </c>
      <c r="I3649" s="219" t="s">
        <v>496</v>
      </c>
      <c r="J3649" s="219" t="s">
        <v>627</v>
      </c>
      <c r="K3649" s="219" t="s">
        <v>29</v>
      </c>
      <c r="L3649" s="234" t="s">
        <v>29</v>
      </c>
      <c r="M3649" s="238" t="s">
        <v>211</v>
      </c>
      <c r="N3649" s="231" t="s">
        <v>212</v>
      </c>
      <c r="O3649" s="250">
        <f>'MMA Rev-Exp Region 11'!AE$115</f>
        <v>0</v>
      </c>
      <c r="P3649" s="250">
        <v>0</v>
      </c>
      <c r="Q3649" s="250">
        <v>0</v>
      </c>
      <c r="R3649" s="250">
        <v>0</v>
      </c>
      <c r="S3649" s="250">
        <v>0</v>
      </c>
      <c r="T3649" s="250">
        <v>0</v>
      </c>
      <c r="U3649" s="250">
        <v>0</v>
      </c>
      <c r="V3649" s="250">
        <v>0</v>
      </c>
      <c r="W3649" s="250">
        <v>0</v>
      </c>
    </row>
  </sheetData>
  <sheetProtection algorithmName="SHA-512" hashValue="ckqUvukDpfR5o8czTFXomU9KPu+8/w4Zz3fyxU7jvvoUljBxRS495K2G6HeAKSIwldWYKT/KhVxAfk42DDZSSA==" saltValue="vDDrp0xjo8Mu50BJxPR6sQ==" spinCount="100000" sheet="1" objects="1" scenarios="1"/>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FFFF00"/>
  </sheetPr>
  <dimension ref="A1:R2353"/>
  <sheetViews>
    <sheetView workbookViewId="0">
      <selection activeCell="E2353" sqref="E2353"/>
    </sheetView>
  </sheetViews>
  <sheetFormatPr defaultRowHeight="14.4" x14ac:dyDescent="0.3"/>
  <cols>
    <col min="1" max="1" width="8.88671875" style="173"/>
    <col min="2" max="2" width="11.5546875" style="173" customWidth="1"/>
    <col min="3" max="3" width="9.5546875" style="173" customWidth="1"/>
    <col min="4" max="4" width="19.44140625" style="173" customWidth="1"/>
    <col min="5" max="5" width="12.6640625" style="217" customWidth="1"/>
    <col min="6" max="6" width="12.6640625" style="243" customWidth="1"/>
    <col min="7" max="7" width="11.109375" style="173" customWidth="1"/>
    <col min="8" max="8" width="15.6640625" style="217" customWidth="1"/>
    <col min="9" max="9" width="12.33203125" style="173" customWidth="1"/>
    <col min="10" max="10" width="24" style="173" customWidth="1"/>
    <col min="11" max="11" width="23.44140625" style="173" customWidth="1"/>
    <col min="12" max="12" width="29" style="173" customWidth="1"/>
    <col min="13" max="13" width="11.109375" style="173" customWidth="1"/>
    <col min="14" max="14" width="35" style="173" customWidth="1"/>
    <col min="15" max="18" width="13.88671875" style="247" customWidth="1"/>
    <col min="19" max="19" width="13.88671875" customWidth="1"/>
  </cols>
  <sheetData>
    <row r="1" spans="1:18" ht="28.8" x14ac:dyDescent="0.3">
      <c r="A1" s="205" t="s">
        <v>534</v>
      </c>
      <c r="B1" s="205" t="s">
        <v>535</v>
      </c>
      <c r="C1" s="204" t="s">
        <v>536</v>
      </c>
      <c r="D1" s="204" t="s">
        <v>537</v>
      </c>
      <c r="E1" s="203" t="s">
        <v>538</v>
      </c>
      <c r="F1" s="220" t="s">
        <v>540</v>
      </c>
      <c r="G1" s="204" t="s">
        <v>539</v>
      </c>
      <c r="H1" s="203" t="s">
        <v>622</v>
      </c>
      <c r="I1" s="204" t="s">
        <v>541</v>
      </c>
      <c r="J1" s="204" t="s">
        <v>542</v>
      </c>
      <c r="K1" s="204" t="s">
        <v>543</v>
      </c>
      <c r="L1" s="204" t="s">
        <v>623</v>
      </c>
      <c r="M1" s="203" t="s">
        <v>544</v>
      </c>
      <c r="N1" s="204" t="s">
        <v>624</v>
      </c>
      <c r="O1" s="245" t="s">
        <v>40</v>
      </c>
      <c r="P1" s="246" t="s">
        <v>533</v>
      </c>
      <c r="Q1" s="246" t="s">
        <v>516</v>
      </c>
      <c r="R1" s="913" t="s">
        <v>693</v>
      </c>
    </row>
    <row r="2" spans="1:18" x14ac:dyDescent="0.3">
      <c r="A2" s="202"/>
      <c r="B2" s="202" t="s">
        <v>551</v>
      </c>
      <c r="C2" s="202"/>
      <c r="D2" s="202"/>
      <c r="E2" s="217">
        <f>Jurat!I$1</f>
        <v>0</v>
      </c>
      <c r="F2" s="244">
        <f>Jurat!D$33</f>
        <v>0</v>
      </c>
      <c r="G2" s="202" t="s">
        <v>552</v>
      </c>
      <c r="H2" s="218">
        <v>42460</v>
      </c>
      <c r="I2" s="202" t="s">
        <v>485</v>
      </c>
      <c r="J2" s="202" t="s">
        <v>545</v>
      </c>
      <c r="K2" s="202" t="s">
        <v>545</v>
      </c>
      <c r="L2" s="202" t="s">
        <v>545</v>
      </c>
      <c r="M2" s="206"/>
      <c r="N2" s="207" t="s">
        <v>545</v>
      </c>
      <c r="O2" s="247">
        <f>'LTC Rev-Exp Summary'!D$9</f>
        <v>0</v>
      </c>
      <c r="P2" s="247">
        <f>'LTC Rev-Exp Summary'!E$9</f>
        <v>0</v>
      </c>
      <c r="Q2" s="247">
        <f>'LTC Rev-Exp Summary'!F$9</f>
        <v>0</v>
      </c>
      <c r="R2" s="247">
        <f>'LTC Rev-Exp Summary'!G$9</f>
        <v>0</v>
      </c>
    </row>
    <row r="3" spans="1:18" x14ac:dyDescent="0.3">
      <c r="A3" s="202"/>
      <c r="B3" s="202"/>
      <c r="C3" s="202"/>
      <c r="D3" s="202"/>
      <c r="E3" s="243">
        <f>Jurat!I$1</f>
        <v>0</v>
      </c>
      <c r="F3" s="244">
        <f>Jurat!D$33</f>
        <v>0</v>
      </c>
      <c r="G3" s="202" t="s">
        <v>552</v>
      </c>
      <c r="H3" s="244">
        <v>42460</v>
      </c>
      <c r="I3" s="202" t="s">
        <v>485</v>
      </c>
      <c r="J3" s="202" t="s">
        <v>625</v>
      </c>
      <c r="K3" s="202" t="s">
        <v>13</v>
      </c>
      <c r="L3" s="202" t="s">
        <v>13</v>
      </c>
      <c r="M3" s="206">
        <v>1.1000000000000001</v>
      </c>
      <c r="N3" s="208" t="s">
        <v>13</v>
      </c>
      <c r="O3" s="247">
        <f>'LTC Rev-Exp Summary'!D$11</f>
        <v>0</v>
      </c>
      <c r="P3" s="247">
        <f>'LTC Rev-Exp Summary'!E$11</f>
        <v>0</v>
      </c>
      <c r="Q3" s="247">
        <f>'LTC Rev-Exp Summary'!F$11</f>
        <v>0</v>
      </c>
      <c r="R3" s="247">
        <f>'LTC Rev-Exp Summary'!G$11</f>
        <v>0</v>
      </c>
    </row>
    <row r="4" spans="1:18" x14ac:dyDescent="0.3">
      <c r="A4" s="202"/>
      <c r="B4" s="202"/>
      <c r="C4" s="202"/>
      <c r="D4" s="202"/>
      <c r="E4" s="243">
        <f>Jurat!I$1</f>
        <v>0</v>
      </c>
      <c r="F4" s="244">
        <f>Jurat!D$33</f>
        <v>0</v>
      </c>
      <c r="G4" s="202" t="s">
        <v>552</v>
      </c>
      <c r="H4" s="244">
        <v>42460</v>
      </c>
      <c r="I4" s="202" t="s">
        <v>485</v>
      </c>
      <c r="J4" s="202" t="s">
        <v>625</v>
      </c>
      <c r="K4" s="202" t="s">
        <v>13</v>
      </c>
      <c r="L4" s="202" t="s">
        <v>262</v>
      </c>
      <c r="M4" s="206">
        <v>1.2</v>
      </c>
      <c r="N4" s="208" t="s">
        <v>262</v>
      </c>
      <c r="O4" s="247">
        <f>'LTC Rev-Exp Summary'!D$12</f>
        <v>0</v>
      </c>
      <c r="P4" s="247">
        <f>'LTC Rev-Exp Summary'!E$12</f>
        <v>0</v>
      </c>
      <c r="Q4" s="247">
        <f>'LTC Rev-Exp Summary'!F$12</f>
        <v>0</v>
      </c>
      <c r="R4" s="247">
        <f>'LTC Rev-Exp Summary'!G$12</f>
        <v>0</v>
      </c>
    </row>
    <row r="5" spans="1:18" x14ac:dyDescent="0.3">
      <c r="A5" s="202"/>
      <c r="B5" s="202"/>
      <c r="C5" s="202"/>
      <c r="D5" s="202"/>
      <c r="E5" s="243">
        <f>Jurat!I$1</f>
        <v>0</v>
      </c>
      <c r="F5" s="244">
        <f>Jurat!D$33</f>
        <v>0</v>
      </c>
      <c r="G5" s="202" t="s">
        <v>552</v>
      </c>
      <c r="H5" s="244">
        <v>42460</v>
      </c>
      <c r="I5" s="202" t="s">
        <v>485</v>
      </c>
      <c r="J5" s="202" t="s">
        <v>625</v>
      </c>
      <c r="K5" s="202" t="s">
        <v>14</v>
      </c>
      <c r="L5" s="202" t="s">
        <v>14</v>
      </c>
      <c r="M5" s="206">
        <v>1.3</v>
      </c>
      <c r="N5" s="208" t="s">
        <v>14</v>
      </c>
      <c r="O5" s="247">
        <f>'LTC Rev-Exp Summary'!D$13</f>
        <v>0</v>
      </c>
      <c r="P5" s="247">
        <f>'LTC Rev-Exp Summary'!E$13</f>
        <v>0</v>
      </c>
      <c r="Q5" s="247">
        <f>'LTC Rev-Exp Summary'!F$13</f>
        <v>0</v>
      </c>
      <c r="R5" s="247">
        <f>'LTC Rev-Exp Summary'!G$13</f>
        <v>0</v>
      </c>
    </row>
    <row r="6" spans="1:18" x14ac:dyDescent="0.3">
      <c r="A6" s="202"/>
      <c r="B6" s="202"/>
      <c r="C6" s="202"/>
      <c r="D6" s="202"/>
      <c r="E6" s="243">
        <f>Jurat!I$1</f>
        <v>0</v>
      </c>
      <c r="F6" s="244">
        <f>Jurat!D$33</f>
        <v>0</v>
      </c>
      <c r="G6" s="202" t="s">
        <v>552</v>
      </c>
      <c r="H6" s="244">
        <v>42460</v>
      </c>
      <c r="I6" s="202" t="s">
        <v>485</v>
      </c>
      <c r="J6" s="202" t="s">
        <v>626</v>
      </c>
      <c r="K6" s="202" t="s">
        <v>546</v>
      </c>
      <c r="L6" s="202" t="s">
        <v>981</v>
      </c>
      <c r="M6" s="209" t="s">
        <v>72</v>
      </c>
      <c r="N6" s="208" t="s">
        <v>900</v>
      </c>
      <c r="O6" s="247">
        <f>'LTC Rev-Exp Summary'!D$17</f>
        <v>0</v>
      </c>
      <c r="P6" s="247">
        <f>'LTC Rev-Exp Summary'!E$17</f>
        <v>0</v>
      </c>
      <c r="Q6" s="247">
        <f>'LTC Rev-Exp Summary'!F$17</f>
        <v>0</v>
      </c>
      <c r="R6" s="247">
        <f>'LTC Rev-Exp Summary'!G$17</f>
        <v>0</v>
      </c>
    </row>
    <row r="7" spans="1:18" x14ac:dyDescent="0.3">
      <c r="A7" s="202"/>
      <c r="B7" s="202"/>
      <c r="C7" s="202"/>
      <c r="D7" s="202"/>
      <c r="E7" s="243">
        <f>Jurat!I$1</f>
        <v>0</v>
      </c>
      <c r="F7" s="244">
        <f>Jurat!D$33</f>
        <v>0</v>
      </c>
      <c r="G7" s="202" t="s">
        <v>552</v>
      </c>
      <c r="H7" s="244">
        <v>42460</v>
      </c>
      <c r="I7" s="202" t="s">
        <v>485</v>
      </c>
      <c r="J7" s="202" t="s">
        <v>626</v>
      </c>
      <c r="K7" s="202" t="s">
        <v>546</v>
      </c>
      <c r="L7" s="202" t="s">
        <v>981</v>
      </c>
      <c r="M7" s="209" t="s">
        <v>73</v>
      </c>
      <c r="N7" s="208" t="s">
        <v>901</v>
      </c>
      <c r="O7" s="247">
        <f>'LTC Rev-Exp Summary'!D$18</f>
        <v>0</v>
      </c>
      <c r="P7" s="247">
        <f>'LTC Rev-Exp Summary'!E$18</f>
        <v>0</v>
      </c>
      <c r="Q7" s="247">
        <f>'LTC Rev-Exp Summary'!F$18</f>
        <v>0</v>
      </c>
      <c r="R7" s="247">
        <f>'LTC Rev-Exp Summary'!G$18</f>
        <v>0</v>
      </c>
    </row>
    <row r="8" spans="1:18" s="1034" customFormat="1" x14ac:dyDescent="0.3">
      <c r="E8" s="1041">
        <f>Jurat!I$1</f>
        <v>0</v>
      </c>
      <c r="F8" s="244">
        <f>Jurat!D$33</f>
        <v>0</v>
      </c>
      <c r="G8" s="1034" t="s">
        <v>552</v>
      </c>
      <c r="H8" s="244">
        <v>42460</v>
      </c>
      <c r="I8" s="1034" t="s">
        <v>485</v>
      </c>
      <c r="J8" s="1034" t="s">
        <v>626</v>
      </c>
      <c r="K8" s="1034" t="s">
        <v>546</v>
      </c>
      <c r="L8" s="1034" t="s">
        <v>981</v>
      </c>
      <c r="M8" s="226" t="s">
        <v>74</v>
      </c>
      <c r="N8" s="225" t="s">
        <v>902</v>
      </c>
      <c r="O8" s="247">
        <f>'LTC Rev-Exp Summary'!D$19</f>
        <v>0</v>
      </c>
      <c r="P8" s="247">
        <f>'LTC Rev-Exp Summary'!E$19</f>
        <v>0</v>
      </c>
      <c r="Q8" s="247">
        <f>'LTC Rev-Exp Summary'!F$19</f>
        <v>0</v>
      </c>
      <c r="R8" s="247">
        <f>'LTC Rev-Exp Summary'!G$19</f>
        <v>0</v>
      </c>
    </row>
    <row r="9" spans="1:18" s="1034" customFormat="1" x14ac:dyDescent="0.3">
      <c r="E9" s="1041">
        <f>Jurat!I$1</f>
        <v>0</v>
      </c>
      <c r="F9" s="244">
        <f>Jurat!D$33</f>
        <v>0</v>
      </c>
      <c r="G9" s="1034" t="s">
        <v>552</v>
      </c>
      <c r="H9" s="244">
        <v>42460</v>
      </c>
      <c r="I9" s="1034" t="s">
        <v>485</v>
      </c>
      <c r="J9" s="1034" t="s">
        <v>626</v>
      </c>
      <c r="K9" s="1034" t="s">
        <v>546</v>
      </c>
      <c r="L9" s="1034" t="s">
        <v>981</v>
      </c>
      <c r="M9" s="226" t="s">
        <v>76</v>
      </c>
      <c r="N9" s="225" t="s">
        <v>903</v>
      </c>
      <c r="O9" s="247">
        <f>'LTC Rev-Exp Summary'!D$20</f>
        <v>0</v>
      </c>
      <c r="P9" s="247">
        <f>'LTC Rev-Exp Summary'!E$20</f>
        <v>0</v>
      </c>
      <c r="Q9" s="247">
        <f>'LTC Rev-Exp Summary'!F$20</f>
        <v>0</v>
      </c>
      <c r="R9" s="247">
        <f>'LTC Rev-Exp Summary'!G$20</f>
        <v>0</v>
      </c>
    </row>
    <row r="10" spans="1:18" s="1034" customFormat="1" x14ac:dyDescent="0.3">
      <c r="E10" s="1041">
        <f>Jurat!I$1</f>
        <v>0</v>
      </c>
      <c r="F10" s="244">
        <f>Jurat!D$33</f>
        <v>0</v>
      </c>
      <c r="G10" s="1034" t="s">
        <v>552</v>
      </c>
      <c r="H10" s="244">
        <v>42460</v>
      </c>
      <c r="I10" s="1034" t="s">
        <v>485</v>
      </c>
      <c r="J10" s="1034" t="s">
        <v>626</v>
      </c>
      <c r="K10" s="1034" t="s">
        <v>546</v>
      </c>
      <c r="L10" s="1034" t="s">
        <v>981</v>
      </c>
      <c r="M10" s="226" t="s">
        <v>107</v>
      </c>
      <c r="N10" s="225" t="s">
        <v>960</v>
      </c>
      <c r="O10" s="247">
        <f>'LTC Rev-Exp Summary'!D$21</f>
        <v>0</v>
      </c>
      <c r="P10" s="247">
        <f>'LTC Rev-Exp Summary'!E$21</f>
        <v>0</v>
      </c>
      <c r="Q10" s="247">
        <f>'LTC Rev-Exp Summary'!F$21</f>
        <v>0</v>
      </c>
      <c r="R10" s="247">
        <f>'LTC Rev-Exp Summary'!G$21</f>
        <v>0</v>
      </c>
    </row>
    <row r="11" spans="1:18" s="1034" customFormat="1" x14ac:dyDescent="0.3">
      <c r="E11" s="1041">
        <f>Jurat!I$1</f>
        <v>0</v>
      </c>
      <c r="F11" s="244">
        <f>Jurat!D$33</f>
        <v>0</v>
      </c>
      <c r="G11" s="1034" t="s">
        <v>552</v>
      </c>
      <c r="H11" s="244">
        <v>42460</v>
      </c>
      <c r="I11" s="1034" t="s">
        <v>485</v>
      </c>
      <c r="J11" s="1034" t="s">
        <v>626</v>
      </c>
      <c r="K11" s="1034" t="s">
        <v>546</v>
      </c>
      <c r="L11" s="1034" t="s">
        <v>981</v>
      </c>
      <c r="M11" s="226" t="s">
        <v>108</v>
      </c>
      <c r="N11" s="225" t="s">
        <v>222</v>
      </c>
      <c r="O11" s="247">
        <f>'LTC Rev-Exp Summary'!D$22</f>
        <v>0</v>
      </c>
      <c r="P11" s="247">
        <f>'LTC Rev-Exp Summary'!E$22</f>
        <v>0</v>
      </c>
      <c r="Q11" s="247">
        <f>'LTC Rev-Exp Summary'!F$22</f>
        <v>0</v>
      </c>
      <c r="R11" s="247">
        <f>'LTC Rev-Exp Summary'!G$22</f>
        <v>0</v>
      </c>
    </row>
    <row r="12" spans="1:18" s="1034" customFormat="1" x14ac:dyDescent="0.3">
      <c r="E12" s="1041">
        <f>Jurat!I$1</f>
        <v>0</v>
      </c>
      <c r="F12" s="244">
        <f>Jurat!D$33</f>
        <v>0</v>
      </c>
      <c r="G12" s="1034" t="s">
        <v>552</v>
      </c>
      <c r="H12" s="244">
        <v>42460</v>
      </c>
      <c r="I12" s="1034" t="s">
        <v>485</v>
      </c>
      <c r="J12" s="1034" t="s">
        <v>626</v>
      </c>
      <c r="K12" s="1034" t="s">
        <v>546</v>
      </c>
      <c r="L12" s="1034" t="s">
        <v>981</v>
      </c>
      <c r="M12" s="226" t="s">
        <v>167</v>
      </c>
      <c r="N12" s="225" t="s">
        <v>982</v>
      </c>
      <c r="O12" s="247">
        <f>'LTC Rev-Exp Summary'!D$23</f>
        <v>0</v>
      </c>
      <c r="P12" s="247">
        <f>'LTC Rev-Exp Summary'!E$23</f>
        <v>0</v>
      </c>
      <c r="Q12" s="247">
        <f>'LTC Rev-Exp Summary'!F$23</f>
        <v>0</v>
      </c>
      <c r="R12" s="247">
        <f>'LTC Rev-Exp Summary'!G$23</f>
        <v>0</v>
      </c>
    </row>
    <row r="13" spans="1:18" s="1034" customFormat="1" x14ac:dyDescent="0.3">
      <c r="E13" s="1041">
        <f>Jurat!I$1</f>
        <v>0</v>
      </c>
      <c r="F13" s="244">
        <f>Jurat!D$33</f>
        <v>0</v>
      </c>
      <c r="G13" s="1034" t="s">
        <v>552</v>
      </c>
      <c r="H13" s="244">
        <v>42460</v>
      </c>
      <c r="I13" s="1034" t="s">
        <v>485</v>
      </c>
      <c r="J13" s="1034" t="s">
        <v>626</v>
      </c>
      <c r="K13" s="1034" t="s">
        <v>546</v>
      </c>
      <c r="L13" s="1034" t="s">
        <v>981</v>
      </c>
      <c r="M13" s="226" t="s">
        <v>261</v>
      </c>
      <c r="N13" s="225" t="s">
        <v>983</v>
      </c>
      <c r="O13" s="247">
        <f>'LTC Rev-Exp Summary'!D$24</f>
        <v>0</v>
      </c>
      <c r="P13" s="247">
        <f>'LTC Rev-Exp Summary'!E$24</f>
        <v>0</v>
      </c>
      <c r="Q13" s="247">
        <f>'LTC Rev-Exp Summary'!F$24</f>
        <v>0</v>
      </c>
      <c r="R13" s="247">
        <f>'LTC Rev-Exp Summary'!G$24</f>
        <v>0</v>
      </c>
    </row>
    <row r="14" spans="1:18" s="1034" customFormat="1" x14ac:dyDescent="0.3">
      <c r="E14" s="1041">
        <f>Jurat!I$1</f>
        <v>0</v>
      </c>
      <c r="F14" s="244">
        <f>Jurat!D$33</f>
        <v>0</v>
      </c>
      <c r="G14" s="1034" t="s">
        <v>552</v>
      </c>
      <c r="H14" s="244">
        <v>42460</v>
      </c>
      <c r="I14" s="1034" t="s">
        <v>485</v>
      </c>
      <c r="J14" s="1034" t="s">
        <v>626</v>
      </c>
      <c r="K14" s="1034" t="s">
        <v>546</v>
      </c>
      <c r="L14" s="1034" t="s">
        <v>981</v>
      </c>
      <c r="M14" s="226" t="s">
        <v>260</v>
      </c>
      <c r="N14" s="225" t="s">
        <v>963</v>
      </c>
      <c r="O14" s="247">
        <f>'LTC Rev-Exp Summary'!D$25</f>
        <v>0</v>
      </c>
      <c r="P14" s="247">
        <f>'LTC Rev-Exp Summary'!E$25</f>
        <v>0</v>
      </c>
      <c r="Q14" s="247">
        <f>'LTC Rev-Exp Summary'!F$25</f>
        <v>0</v>
      </c>
      <c r="R14" s="247">
        <f>'LTC Rev-Exp Summary'!G$25</f>
        <v>0</v>
      </c>
    </row>
    <row r="15" spans="1:18" x14ac:dyDescent="0.3">
      <c r="A15" s="202"/>
      <c r="B15" s="202"/>
      <c r="C15" s="202"/>
      <c r="D15" s="202"/>
      <c r="E15" s="243">
        <f>Jurat!I$1</f>
        <v>0</v>
      </c>
      <c r="F15" s="244">
        <f>Jurat!D$33</f>
        <v>0</v>
      </c>
      <c r="G15" s="202" t="s">
        <v>552</v>
      </c>
      <c r="H15" s="244">
        <v>42460</v>
      </c>
      <c r="I15" s="202" t="s">
        <v>485</v>
      </c>
      <c r="J15" s="202" t="s">
        <v>626</v>
      </c>
      <c r="K15" s="202" t="s">
        <v>546</v>
      </c>
      <c r="L15" s="202" t="s">
        <v>263</v>
      </c>
      <c r="M15" s="209" t="s">
        <v>257</v>
      </c>
      <c r="N15" s="208" t="s">
        <v>271</v>
      </c>
      <c r="O15" s="247">
        <f>'LTC Rev-Exp Summary'!D$27</f>
        <v>0</v>
      </c>
      <c r="P15" s="247">
        <f>'LTC Rev-Exp Summary'!E$27</f>
        <v>0</v>
      </c>
      <c r="Q15" s="247">
        <f>'LTC Rev-Exp Summary'!F$27</f>
        <v>0</v>
      </c>
      <c r="R15" s="247">
        <f>'LTC Rev-Exp Summary'!G$27</f>
        <v>0</v>
      </c>
    </row>
    <row r="16" spans="1:18" x14ac:dyDescent="0.3">
      <c r="A16" s="202"/>
      <c r="B16" s="202"/>
      <c r="C16" s="202"/>
      <c r="D16" s="202"/>
      <c r="E16" s="243">
        <f>Jurat!I$1</f>
        <v>0</v>
      </c>
      <c r="F16" s="244">
        <f>Jurat!D$33</f>
        <v>0</v>
      </c>
      <c r="G16" s="202" t="s">
        <v>552</v>
      </c>
      <c r="H16" s="244">
        <v>42460</v>
      </c>
      <c r="I16" s="202" t="s">
        <v>485</v>
      </c>
      <c r="J16" s="202" t="s">
        <v>626</v>
      </c>
      <c r="K16" s="202" t="s">
        <v>546</v>
      </c>
      <c r="L16" s="202" t="s">
        <v>263</v>
      </c>
      <c r="M16" s="209" t="s">
        <v>856</v>
      </c>
      <c r="N16" s="208" t="s">
        <v>702</v>
      </c>
      <c r="O16" s="247">
        <f>'LTC Rev-Exp Summary'!D$28</f>
        <v>0</v>
      </c>
      <c r="P16" s="247">
        <f>'LTC Rev-Exp Summary'!E$28</f>
        <v>0</v>
      </c>
      <c r="Q16" s="247">
        <f>'LTC Rev-Exp Summary'!F$28</f>
        <v>0</v>
      </c>
      <c r="R16" s="247">
        <f>'LTC Rev-Exp Summary'!G$28</f>
        <v>0</v>
      </c>
    </row>
    <row r="17" spans="1:18" x14ac:dyDescent="0.3">
      <c r="A17" s="202"/>
      <c r="B17" s="202"/>
      <c r="C17" s="202"/>
      <c r="D17" s="202"/>
      <c r="E17" s="243">
        <f>Jurat!I$1</f>
        <v>0</v>
      </c>
      <c r="F17" s="244">
        <f>Jurat!D$33</f>
        <v>0</v>
      </c>
      <c r="G17" s="202" t="s">
        <v>552</v>
      </c>
      <c r="H17" s="244">
        <v>42460</v>
      </c>
      <c r="I17" s="202" t="s">
        <v>485</v>
      </c>
      <c r="J17" s="202" t="s">
        <v>626</v>
      </c>
      <c r="K17" s="202" t="s">
        <v>546</v>
      </c>
      <c r="L17" s="202" t="s">
        <v>263</v>
      </c>
      <c r="M17" s="209" t="s">
        <v>858</v>
      </c>
      <c r="N17" s="208" t="s">
        <v>272</v>
      </c>
      <c r="O17" s="247">
        <f>'LTC Rev-Exp Summary'!D$29</f>
        <v>0</v>
      </c>
      <c r="P17" s="247">
        <f>'LTC Rev-Exp Summary'!E$29</f>
        <v>0</v>
      </c>
      <c r="Q17" s="247">
        <f>'LTC Rev-Exp Summary'!F$29</f>
        <v>0</v>
      </c>
      <c r="R17" s="247">
        <f>'LTC Rev-Exp Summary'!G$29</f>
        <v>0</v>
      </c>
    </row>
    <row r="18" spans="1:18" x14ac:dyDescent="0.3">
      <c r="A18" s="202"/>
      <c r="B18" s="202"/>
      <c r="C18" s="202"/>
      <c r="D18" s="202"/>
      <c r="E18" s="243">
        <f>Jurat!I$1</f>
        <v>0</v>
      </c>
      <c r="F18" s="244">
        <f>Jurat!D$33</f>
        <v>0</v>
      </c>
      <c r="G18" s="202" t="s">
        <v>552</v>
      </c>
      <c r="H18" s="244">
        <v>42460</v>
      </c>
      <c r="I18" s="202" t="s">
        <v>485</v>
      </c>
      <c r="J18" s="202" t="s">
        <v>626</v>
      </c>
      <c r="K18" s="202" t="s">
        <v>546</v>
      </c>
      <c r="L18" s="202" t="s">
        <v>263</v>
      </c>
      <c r="M18" s="209" t="s">
        <v>860</v>
      </c>
      <c r="N18" s="208" t="s">
        <v>706</v>
      </c>
      <c r="O18" s="247">
        <f>'LTC Rev-Exp Summary'!D$30</f>
        <v>0</v>
      </c>
      <c r="P18" s="247">
        <f>'LTC Rev-Exp Summary'!E$30</f>
        <v>0</v>
      </c>
      <c r="Q18" s="247">
        <f>'LTC Rev-Exp Summary'!F$30</f>
        <v>0</v>
      </c>
      <c r="R18" s="247">
        <f>'LTC Rev-Exp Summary'!G$30</f>
        <v>0</v>
      </c>
    </row>
    <row r="19" spans="1:18" x14ac:dyDescent="0.3">
      <c r="A19" s="202"/>
      <c r="B19" s="202"/>
      <c r="C19" s="202"/>
      <c r="D19" s="202"/>
      <c r="E19" s="243">
        <f>Jurat!I$1</f>
        <v>0</v>
      </c>
      <c r="F19" s="244">
        <f>Jurat!D$33</f>
        <v>0</v>
      </c>
      <c r="G19" s="202" t="s">
        <v>552</v>
      </c>
      <c r="H19" s="244">
        <v>42460</v>
      </c>
      <c r="I19" s="202" t="s">
        <v>485</v>
      </c>
      <c r="J19" s="202" t="s">
        <v>626</v>
      </c>
      <c r="K19" s="202" t="s">
        <v>546</v>
      </c>
      <c r="L19" s="202" t="s">
        <v>263</v>
      </c>
      <c r="M19" s="209" t="s">
        <v>862</v>
      </c>
      <c r="N19" s="208" t="s">
        <v>22</v>
      </c>
      <c r="O19" s="247">
        <f>'LTC Rev-Exp Summary'!D$31</f>
        <v>0</v>
      </c>
      <c r="P19" s="247">
        <f>'LTC Rev-Exp Summary'!E$31</f>
        <v>0</v>
      </c>
      <c r="Q19" s="247">
        <f>'LTC Rev-Exp Summary'!F$31</f>
        <v>0</v>
      </c>
      <c r="R19" s="247">
        <f>'LTC Rev-Exp Summary'!G$31</f>
        <v>0</v>
      </c>
    </row>
    <row r="20" spans="1:18" s="1034" customFormat="1" x14ac:dyDescent="0.3">
      <c r="E20" s="1041">
        <f>Jurat!I$1</f>
        <v>0</v>
      </c>
      <c r="F20" s="244">
        <f>Jurat!D$33</f>
        <v>0</v>
      </c>
      <c r="G20" s="1034" t="s">
        <v>552</v>
      </c>
      <c r="H20" s="244">
        <v>42460</v>
      </c>
      <c r="I20" s="1034" t="s">
        <v>485</v>
      </c>
      <c r="J20" s="1034" t="s">
        <v>626</v>
      </c>
      <c r="K20" s="1034" t="s">
        <v>546</v>
      </c>
      <c r="L20" s="1034" t="s">
        <v>263</v>
      </c>
      <c r="M20" s="226" t="s">
        <v>864</v>
      </c>
      <c r="N20" s="225" t="s">
        <v>984</v>
      </c>
      <c r="O20" s="247">
        <f>'LTC Rev-Exp Summary'!D$32</f>
        <v>0</v>
      </c>
      <c r="P20" s="247">
        <f>'LTC Rev-Exp Summary'!E$32</f>
        <v>0</v>
      </c>
      <c r="Q20" s="247">
        <f>'LTC Rev-Exp Summary'!F$32</f>
        <v>0</v>
      </c>
      <c r="R20" s="247">
        <f>'LTC Rev-Exp Summary'!G$32</f>
        <v>0</v>
      </c>
    </row>
    <row r="21" spans="1:18" s="1034" customFormat="1" x14ac:dyDescent="0.3">
      <c r="E21" s="1041">
        <f>Jurat!I$1</f>
        <v>0</v>
      </c>
      <c r="F21" s="244">
        <f>Jurat!D$33</f>
        <v>0</v>
      </c>
      <c r="G21" s="1034" t="s">
        <v>552</v>
      </c>
      <c r="H21" s="244">
        <v>42460</v>
      </c>
      <c r="I21" s="1034" t="s">
        <v>485</v>
      </c>
      <c r="J21" s="1034" t="s">
        <v>626</v>
      </c>
      <c r="K21" s="1034" t="s">
        <v>546</v>
      </c>
      <c r="L21" s="1034" t="s">
        <v>263</v>
      </c>
      <c r="M21" s="226" t="s">
        <v>866</v>
      </c>
      <c r="N21" s="225" t="s">
        <v>985</v>
      </c>
      <c r="O21" s="247">
        <f>'LTC Rev-Exp Summary'!D$33</f>
        <v>0</v>
      </c>
      <c r="P21" s="247">
        <f>'LTC Rev-Exp Summary'!E$33</f>
        <v>0</v>
      </c>
      <c r="Q21" s="247">
        <f>'LTC Rev-Exp Summary'!F$33</f>
        <v>0</v>
      </c>
      <c r="R21" s="247">
        <f>'LTC Rev-Exp Summary'!G$33</f>
        <v>0</v>
      </c>
    </row>
    <row r="22" spans="1:18" x14ac:dyDescent="0.3">
      <c r="A22" s="202"/>
      <c r="B22" s="202"/>
      <c r="C22" s="202"/>
      <c r="D22" s="202"/>
      <c r="E22" s="243">
        <f>Jurat!I$1</f>
        <v>0</v>
      </c>
      <c r="F22" s="244">
        <f>Jurat!D$33</f>
        <v>0</v>
      </c>
      <c r="G22" s="202" t="s">
        <v>552</v>
      </c>
      <c r="H22" s="244">
        <v>42460</v>
      </c>
      <c r="I22" s="202" t="s">
        <v>485</v>
      </c>
      <c r="J22" s="202" t="s">
        <v>626</v>
      </c>
      <c r="K22" s="202" t="s">
        <v>546</v>
      </c>
      <c r="L22" s="202" t="s">
        <v>263</v>
      </c>
      <c r="M22" s="209" t="s">
        <v>868</v>
      </c>
      <c r="N22" s="208" t="s">
        <v>807</v>
      </c>
      <c r="O22" s="247">
        <f>'LTC Rev-Exp Summary'!D$34</f>
        <v>0</v>
      </c>
      <c r="P22" s="247">
        <f>'LTC Rev-Exp Summary'!E$34</f>
        <v>0</v>
      </c>
      <c r="Q22" s="247">
        <f>'LTC Rev-Exp Summary'!F$34</f>
        <v>0</v>
      </c>
      <c r="R22" s="247">
        <f>'LTC Rev-Exp Summary'!G$34</f>
        <v>0</v>
      </c>
    </row>
    <row r="23" spans="1:18" x14ac:dyDescent="0.3">
      <c r="A23" s="202"/>
      <c r="B23" s="202"/>
      <c r="C23" s="202"/>
      <c r="D23" s="202"/>
      <c r="E23" s="243">
        <f>Jurat!I$1</f>
        <v>0</v>
      </c>
      <c r="F23" s="244">
        <f>Jurat!D$33</f>
        <v>0</v>
      </c>
      <c r="G23" s="202" t="s">
        <v>552</v>
      </c>
      <c r="H23" s="244">
        <v>42460</v>
      </c>
      <c r="I23" s="202" t="s">
        <v>485</v>
      </c>
      <c r="J23" s="202" t="s">
        <v>626</v>
      </c>
      <c r="K23" s="202" t="s">
        <v>546</v>
      </c>
      <c r="L23" s="202" t="s">
        <v>263</v>
      </c>
      <c r="M23" s="209" t="s">
        <v>870</v>
      </c>
      <c r="N23" s="210" t="s">
        <v>258</v>
      </c>
      <c r="O23" s="247">
        <f>'LTC Rev-Exp Summary'!D$35</f>
        <v>0</v>
      </c>
      <c r="P23" s="247">
        <f>'LTC Rev-Exp Summary'!E$35</f>
        <v>0</v>
      </c>
      <c r="Q23" s="247">
        <f>'LTC Rev-Exp Summary'!F$35</f>
        <v>0</v>
      </c>
      <c r="R23" s="247">
        <f>'LTC Rev-Exp Summary'!G$35</f>
        <v>0</v>
      </c>
    </row>
    <row r="24" spans="1:18" x14ac:dyDescent="0.3">
      <c r="A24" s="202"/>
      <c r="B24" s="202"/>
      <c r="C24" s="202"/>
      <c r="D24" s="202"/>
      <c r="E24" s="243">
        <f>Jurat!I$1</f>
        <v>0</v>
      </c>
      <c r="F24" s="244">
        <f>Jurat!D$33</f>
        <v>0</v>
      </c>
      <c r="G24" s="202" t="s">
        <v>552</v>
      </c>
      <c r="H24" s="244">
        <v>42460</v>
      </c>
      <c r="I24" s="202" t="s">
        <v>485</v>
      </c>
      <c r="J24" s="202" t="s">
        <v>626</v>
      </c>
      <c r="K24" s="202" t="s">
        <v>546</v>
      </c>
      <c r="L24" s="202" t="s">
        <v>263</v>
      </c>
      <c r="M24" s="209" t="s">
        <v>872</v>
      </c>
      <c r="N24" s="211" t="s">
        <v>273</v>
      </c>
      <c r="O24" s="247">
        <f>'LTC Rev-Exp Summary'!D$36</f>
        <v>0</v>
      </c>
      <c r="P24" s="247">
        <f>'LTC Rev-Exp Summary'!E$36</f>
        <v>0</v>
      </c>
      <c r="Q24" s="247">
        <f>'LTC Rev-Exp Summary'!F$36</f>
        <v>0</v>
      </c>
      <c r="R24" s="247">
        <f>'LTC Rev-Exp Summary'!G$36</f>
        <v>0</v>
      </c>
    </row>
    <row r="25" spans="1:18" x14ac:dyDescent="0.3">
      <c r="B25" s="202"/>
      <c r="C25" s="202"/>
      <c r="D25" s="202"/>
      <c r="E25" s="243">
        <f>Jurat!I$1</f>
        <v>0</v>
      </c>
      <c r="F25" s="244">
        <f>Jurat!D$33</f>
        <v>0</v>
      </c>
      <c r="G25" s="202" t="s">
        <v>552</v>
      </c>
      <c r="H25" s="244">
        <v>42460</v>
      </c>
      <c r="I25" s="202" t="s">
        <v>485</v>
      </c>
      <c r="J25" s="202" t="s">
        <v>626</v>
      </c>
      <c r="K25" s="202" t="s">
        <v>546</v>
      </c>
      <c r="L25" s="202" t="s">
        <v>263</v>
      </c>
      <c r="M25" s="209" t="s">
        <v>986</v>
      </c>
      <c r="N25" s="211" t="s">
        <v>588</v>
      </c>
      <c r="O25" s="247">
        <f>'LTC Rev-Exp Summary'!D$37</f>
        <v>0</v>
      </c>
      <c r="P25" s="247">
        <f>'LTC Rev-Exp Summary'!E$37</f>
        <v>0</v>
      </c>
      <c r="Q25" s="247">
        <f>'LTC Rev-Exp Summary'!F$37</f>
        <v>0</v>
      </c>
      <c r="R25" s="247">
        <f>'LTC Rev-Exp Summary'!G$37</f>
        <v>0</v>
      </c>
    </row>
    <row r="26" spans="1:18" x14ac:dyDescent="0.3">
      <c r="B26" s="202"/>
      <c r="C26" s="202"/>
      <c r="D26" s="202"/>
      <c r="E26" s="243">
        <f>Jurat!I$1</f>
        <v>0</v>
      </c>
      <c r="F26" s="244">
        <f>Jurat!D$33</f>
        <v>0</v>
      </c>
      <c r="G26" s="202" t="s">
        <v>552</v>
      </c>
      <c r="H26" s="244">
        <v>42460</v>
      </c>
      <c r="I26" s="202" t="s">
        <v>485</v>
      </c>
      <c r="J26" s="202" t="s">
        <v>626</v>
      </c>
      <c r="K26" s="202" t="s">
        <v>546</v>
      </c>
      <c r="L26" s="202" t="s">
        <v>6</v>
      </c>
      <c r="M26" s="209" t="s">
        <v>77</v>
      </c>
      <c r="N26" s="208" t="s">
        <v>224</v>
      </c>
      <c r="O26" s="247">
        <f>'LTC Rev-Exp Summary'!D$39</f>
        <v>0</v>
      </c>
      <c r="P26" s="247">
        <f>'LTC Rev-Exp Summary'!E$39</f>
        <v>0</v>
      </c>
      <c r="Q26" s="247">
        <f>'LTC Rev-Exp Summary'!F$39</f>
        <v>0</v>
      </c>
      <c r="R26" s="247">
        <f>'LTC Rev-Exp Summary'!G$39</f>
        <v>0</v>
      </c>
    </row>
    <row r="27" spans="1:18" x14ac:dyDescent="0.3">
      <c r="B27" s="202"/>
      <c r="C27" s="202"/>
      <c r="D27" s="202"/>
      <c r="E27" s="243">
        <f>Jurat!I$1</f>
        <v>0</v>
      </c>
      <c r="F27" s="244">
        <f>Jurat!D$33</f>
        <v>0</v>
      </c>
      <c r="G27" s="202" t="s">
        <v>552</v>
      </c>
      <c r="H27" s="244">
        <v>42460</v>
      </c>
      <c r="I27" s="202" t="s">
        <v>485</v>
      </c>
      <c r="J27" s="202" t="s">
        <v>626</v>
      </c>
      <c r="K27" s="202" t="s">
        <v>546</v>
      </c>
      <c r="L27" s="202" t="s">
        <v>6</v>
      </c>
      <c r="M27" s="209" t="s">
        <v>78</v>
      </c>
      <c r="N27" s="212" t="s">
        <v>274</v>
      </c>
      <c r="O27" s="247">
        <f>'LTC Rev-Exp Summary'!D$40</f>
        <v>0</v>
      </c>
      <c r="P27" s="247">
        <f>'LTC Rev-Exp Summary'!E$40</f>
        <v>0</v>
      </c>
      <c r="Q27" s="247">
        <f>'LTC Rev-Exp Summary'!F$40</f>
        <v>0</v>
      </c>
      <c r="R27" s="247">
        <f>'LTC Rev-Exp Summary'!G$40</f>
        <v>0</v>
      </c>
    </row>
    <row r="28" spans="1:18" x14ac:dyDescent="0.3">
      <c r="B28" s="202"/>
      <c r="C28" s="202"/>
      <c r="D28" s="202"/>
      <c r="E28" s="243">
        <f>Jurat!I$1</f>
        <v>0</v>
      </c>
      <c r="F28" s="244">
        <f>Jurat!D$33</f>
        <v>0</v>
      </c>
      <c r="G28" s="202" t="s">
        <v>552</v>
      </c>
      <c r="H28" s="244">
        <v>42460</v>
      </c>
      <c r="I28" s="202" t="s">
        <v>485</v>
      </c>
      <c r="J28" s="202" t="s">
        <v>626</v>
      </c>
      <c r="K28" s="202" t="s">
        <v>546</v>
      </c>
      <c r="L28" s="202" t="s">
        <v>6</v>
      </c>
      <c r="M28" s="209" t="s">
        <v>79</v>
      </c>
      <c r="N28" s="212" t="s">
        <v>180</v>
      </c>
      <c r="O28" s="247">
        <f>'LTC Rev-Exp Summary'!D$41</f>
        <v>0</v>
      </c>
      <c r="P28" s="247">
        <f>'LTC Rev-Exp Summary'!E$41</f>
        <v>0</v>
      </c>
      <c r="Q28" s="247">
        <f>'LTC Rev-Exp Summary'!F$41</f>
        <v>0</v>
      </c>
      <c r="R28" s="247">
        <f>'LTC Rev-Exp Summary'!G$41</f>
        <v>0</v>
      </c>
    </row>
    <row r="29" spans="1:18" x14ac:dyDescent="0.3">
      <c r="B29" s="202"/>
      <c r="C29" s="202"/>
      <c r="D29" s="202"/>
      <c r="E29" s="243">
        <f>Jurat!I$1</f>
        <v>0</v>
      </c>
      <c r="F29" s="244">
        <f>Jurat!D$33</f>
        <v>0</v>
      </c>
      <c r="G29" s="202" t="s">
        <v>552</v>
      </c>
      <c r="H29" s="244">
        <v>42460</v>
      </c>
      <c r="I29" s="202" t="s">
        <v>485</v>
      </c>
      <c r="J29" s="202" t="s">
        <v>626</v>
      </c>
      <c r="K29" s="202" t="s">
        <v>546</v>
      </c>
      <c r="L29" s="202" t="s">
        <v>6</v>
      </c>
      <c r="M29" s="209" t="s">
        <v>49</v>
      </c>
      <c r="N29" s="212" t="s">
        <v>577</v>
      </c>
      <c r="O29" s="247">
        <f>'LTC Rev-Exp Summary'!D$42</f>
        <v>0</v>
      </c>
      <c r="P29" s="247">
        <f>'LTC Rev-Exp Summary'!E$42</f>
        <v>0</v>
      </c>
      <c r="Q29" s="247">
        <f>'LTC Rev-Exp Summary'!F$42</f>
        <v>0</v>
      </c>
      <c r="R29" s="247">
        <f>'LTC Rev-Exp Summary'!G$42</f>
        <v>0</v>
      </c>
    </row>
    <row r="30" spans="1:18" x14ac:dyDescent="0.3">
      <c r="B30" s="202"/>
      <c r="C30" s="202"/>
      <c r="D30" s="202"/>
      <c r="E30" s="243">
        <f>Jurat!I$1</f>
        <v>0</v>
      </c>
      <c r="F30" s="244">
        <f>Jurat!D$33</f>
        <v>0</v>
      </c>
      <c r="G30" s="202" t="s">
        <v>552</v>
      </c>
      <c r="H30" s="244">
        <v>42460</v>
      </c>
      <c r="I30" s="202" t="s">
        <v>485</v>
      </c>
      <c r="J30" s="202" t="s">
        <v>626</v>
      </c>
      <c r="K30" s="202" t="s">
        <v>546</v>
      </c>
      <c r="L30" s="202" t="s">
        <v>547</v>
      </c>
      <c r="M30" s="213" t="s">
        <v>115</v>
      </c>
      <c r="N30" s="208" t="s">
        <v>36</v>
      </c>
      <c r="O30" s="247">
        <f>'LTC Rev-Exp Summary'!D$48</f>
        <v>0</v>
      </c>
      <c r="P30" s="247">
        <f>'LTC Rev-Exp Summary'!E$48</f>
        <v>0</v>
      </c>
      <c r="Q30" s="247">
        <f>'LTC Rev-Exp Summary'!F$48</f>
        <v>0</v>
      </c>
      <c r="R30" s="247">
        <f>'LTC Rev-Exp Summary'!G$48</f>
        <v>0</v>
      </c>
    </row>
    <row r="31" spans="1:18" x14ac:dyDescent="0.3">
      <c r="B31" s="202"/>
      <c r="C31" s="202"/>
      <c r="D31" s="202"/>
      <c r="E31" s="243">
        <f>Jurat!I$1</f>
        <v>0</v>
      </c>
      <c r="F31" s="244">
        <f>Jurat!D$33</f>
        <v>0</v>
      </c>
      <c r="G31" s="202" t="s">
        <v>552</v>
      </c>
      <c r="H31" s="244">
        <v>42460</v>
      </c>
      <c r="I31" s="202" t="s">
        <v>485</v>
      </c>
      <c r="J31" s="202" t="s">
        <v>626</v>
      </c>
      <c r="K31" s="202" t="s">
        <v>546</v>
      </c>
      <c r="L31" s="202" t="s">
        <v>547</v>
      </c>
      <c r="M31" s="213" t="s">
        <v>116</v>
      </c>
      <c r="N31" s="211" t="s">
        <v>148</v>
      </c>
      <c r="O31" s="247">
        <f>'LTC Rev-Exp Summary'!D$49</f>
        <v>0</v>
      </c>
      <c r="P31" s="247">
        <f>'LTC Rev-Exp Summary'!E$49</f>
        <v>0</v>
      </c>
      <c r="Q31" s="247">
        <f>'LTC Rev-Exp Summary'!F$49</f>
        <v>0</v>
      </c>
      <c r="R31" s="247">
        <f>'LTC Rev-Exp Summary'!G$49</f>
        <v>0</v>
      </c>
    </row>
    <row r="32" spans="1:18" x14ac:dyDescent="0.3">
      <c r="B32" s="202"/>
      <c r="C32" s="202"/>
      <c r="D32" s="202"/>
      <c r="E32" s="243">
        <f>Jurat!I$1</f>
        <v>0</v>
      </c>
      <c r="F32" s="244">
        <f>Jurat!D$33</f>
        <v>0</v>
      </c>
      <c r="G32" s="202" t="s">
        <v>552</v>
      </c>
      <c r="H32" s="244">
        <v>42460</v>
      </c>
      <c r="I32" s="202" t="s">
        <v>485</v>
      </c>
      <c r="J32" s="202" t="s">
        <v>626</v>
      </c>
      <c r="K32" s="202" t="s">
        <v>546</v>
      </c>
      <c r="L32" s="202" t="s">
        <v>547</v>
      </c>
      <c r="M32" s="213" t="s">
        <v>229</v>
      </c>
      <c r="N32" s="211" t="s">
        <v>44</v>
      </c>
      <c r="O32" s="247">
        <f>'LTC Rev-Exp Summary'!D$51</f>
        <v>0</v>
      </c>
      <c r="P32" s="247">
        <f>'LTC Rev-Exp Summary'!E$51</f>
        <v>0</v>
      </c>
      <c r="Q32" s="247">
        <f>'LTC Rev-Exp Summary'!F$51</f>
        <v>0</v>
      </c>
      <c r="R32" s="247">
        <f>'LTC Rev-Exp Summary'!G$51</f>
        <v>0</v>
      </c>
    </row>
    <row r="33" spans="2:18" x14ac:dyDescent="0.3">
      <c r="B33" s="202"/>
      <c r="C33" s="202"/>
      <c r="D33" s="202"/>
      <c r="E33" s="243">
        <f>Jurat!I$1</f>
        <v>0</v>
      </c>
      <c r="F33" s="244">
        <f>Jurat!D$33</f>
        <v>0</v>
      </c>
      <c r="G33" s="202" t="s">
        <v>552</v>
      </c>
      <c r="H33" s="244">
        <v>42460</v>
      </c>
      <c r="I33" s="202" t="s">
        <v>485</v>
      </c>
      <c r="J33" s="202" t="s">
        <v>626</v>
      </c>
      <c r="K33" s="202" t="s">
        <v>546</v>
      </c>
      <c r="L33" s="202" t="s">
        <v>547</v>
      </c>
      <c r="M33" s="213" t="s">
        <v>228</v>
      </c>
      <c r="N33" s="211" t="s">
        <v>427</v>
      </c>
      <c r="O33" s="247">
        <f>'LTC Rev-Exp Summary'!D$52</f>
        <v>0</v>
      </c>
      <c r="P33" s="247">
        <f>'LTC Rev-Exp Summary'!E$52</f>
        <v>0</v>
      </c>
      <c r="Q33" s="247">
        <f>'LTC Rev-Exp Summary'!F$52</f>
        <v>0</v>
      </c>
      <c r="R33" s="247">
        <f>'LTC Rev-Exp Summary'!G$52</f>
        <v>0</v>
      </c>
    </row>
    <row r="34" spans="2:18" x14ac:dyDescent="0.3">
      <c r="B34" s="202"/>
      <c r="C34" s="202"/>
      <c r="D34" s="202"/>
      <c r="E34" s="243">
        <f>Jurat!I$1</f>
        <v>0</v>
      </c>
      <c r="F34" s="244">
        <f>Jurat!D$33</f>
        <v>0</v>
      </c>
      <c r="G34" s="202" t="s">
        <v>552</v>
      </c>
      <c r="H34" s="244">
        <v>42460</v>
      </c>
      <c r="I34" s="202" t="s">
        <v>485</v>
      </c>
      <c r="J34" s="202" t="s">
        <v>626</v>
      </c>
      <c r="K34" s="202" t="s">
        <v>548</v>
      </c>
      <c r="L34" s="202" t="s">
        <v>549</v>
      </c>
      <c r="M34" s="209" t="s">
        <v>86</v>
      </c>
      <c r="N34" s="211" t="s">
        <v>30</v>
      </c>
      <c r="O34" s="247">
        <f>'LTC Rev-Exp Summary'!D$57</f>
        <v>0</v>
      </c>
      <c r="P34" s="247">
        <f>'LTC Rev-Exp Summary'!E$57</f>
        <v>0</v>
      </c>
      <c r="Q34" s="247">
        <f>'LTC Rev-Exp Summary'!F$57</f>
        <v>0</v>
      </c>
      <c r="R34" s="247">
        <f>'LTC Rev-Exp Summary'!G$57</f>
        <v>0</v>
      </c>
    </row>
    <row r="35" spans="2:18" x14ac:dyDescent="0.3">
      <c r="B35" s="202"/>
      <c r="C35" s="202"/>
      <c r="D35" s="202"/>
      <c r="E35" s="243">
        <f>Jurat!I$1</f>
        <v>0</v>
      </c>
      <c r="F35" s="244">
        <f>Jurat!D$33</f>
        <v>0</v>
      </c>
      <c r="G35" s="202" t="s">
        <v>552</v>
      </c>
      <c r="H35" s="244">
        <v>42460</v>
      </c>
      <c r="I35" s="202" t="s">
        <v>485</v>
      </c>
      <c r="J35" s="202" t="s">
        <v>626</v>
      </c>
      <c r="K35" s="202" t="s">
        <v>548</v>
      </c>
      <c r="L35" s="202" t="s">
        <v>549</v>
      </c>
      <c r="M35" s="209" t="s">
        <v>87</v>
      </c>
      <c r="N35" s="214" t="s">
        <v>109</v>
      </c>
      <c r="O35" s="247">
        <f>'LTC Rev-Exp Summary'!D$58</f>
        <v>0</v>
      </c>
      <c r="P35" s="247">
        <f>'LTC Rev-Exp Summary'!E$58</f>
        <v>0</v>
      </c>
      <c r="Q35" s="247">
        <f>'LTC Rev-Exp Summary'!F$58</f>
        <v>0</v>
      </c>
      <c r="R35" s="247">
        <f>'LTC Rev-Exp Summary'!G$58</f>
        <v>0</v>
      </c>
    </row>
    <row r="36" spans="2:18" x14ac:dyDescent="0.3">
      <c r="B36" s="202"/>
      <c r="C36" s="202"/>
      <c r="D36" s="202"/>
      <c r="E36" s="243">
        <f>Jurat!I$1</f>
        <v>0</v>
      </c>
      <c r="F36" s="244">
        <f>Jurat!D$33</f>
        <v>0</v>
      </c>
      <c r="G36" s="202" t="s">
        <v>552</v>
      </c>
      <c r="H36" s="244">
        <v>42460</v>
      </c>
      <c r="I36" s="202" t="s">
        <v>485</v>
      </c>
      <c r="J36" s="202" t="s">
        <v>626</v>
      </c>
      <c r="K36" s="202" t="s">
        <v>548</v>
      </c>
      <c r="L36" s="202" t="s">
        <v>549</v>
      </c>
      <c r="M36" s="209" t="s">
        <v>88</v>
      </c>
      <c r="N36" s="211" t="s">
        <v>110</v>
      </c>
      <c r="O36" s="247">
        <f>'LTC Rev-Exp Summary'!D$59</f>
        <v>0</v>
      </c>
      <c r="P36" s="247">
        <f>'LTC Rev-Exp Summary'!E$59</f>
        <v>0</v>
      </c>
      <c r="Q36" s="247">
        <f>'LTC Rev-Exp Summary'!F$59</f>
        <v>0</v>
      </c>
      <c r="R36" s="247">
        <f>'LTC Rev-Exp Summary'!G$59</f>
        <v>0</v>
      </c>
    </row>
    <row r="37" spans="2:18" x14ac:dyDescent="0.3">
      <c r="B37" s="202"/>
      <c r="C37" s="202"/>
      <c r="D37" s="202"/>
      <c r="E37" s="243">
        <f>Jurat!I$1</f>
        <v>0</v>
      </c>
      <c r="F37" s="244">
        <f>Jurat!D$33</f>
        <v>0</v>
      </c>
      <c r="G37" s="202" t="s">
        <v>552</v>
      </c>
      <c r="H37" s="244">
        <v>42460</v>
      </c>
      <c r="I37" s="202" t="s">
        <v>485</v>
      </c>
      <c r="J37" s="202" t="s">
        <v>626</v>
      </c>
      <c r="K37" s="202" t="s">
        <v>548</v>
      </c>
      <c r="L37" s="202" t="s">
        <v>549</v>
      </c>
      <c r="M37" s="215" t="s">
        <v>89</v>
      </c>
      <c r="N37" s="211" t="s">
        <v>111</v>
      </c>
      <c r="O37" s="247">
        <f>'LTC Rev-Exp Summary'!D$60</f>
        <v>0</v>
      </c>
      <c r="P37" s="247">
        <f>'LTC Rev-Exp Summary'!E$60</f>
        <v>0</v>
      </c>
      <c r="Q37" s="247">
        <f>'LTC Rev-Exp Summary'!F$60</f>
        <v>0</v>
      </c>
      <c r="R37" s="247">
        <f>'LTC Rev-Exp Summary'!G$60</f>
        <v>0</v>
      </c>
    </row>
    <row r="38" spans="2:18" x14ac:dyDescent="0.3">
      <c r="B38" s="202"/>
      <c r="C38" s="202"/>
      <c r="D38" s="202"/>
      <c r="E38" s="243">
        <f>Jurat!I$1</f>
        <v>0</v>
      </c>
      <c r="F38" s="244">
        <f>Jurat!D$33</f>
        <v>0</v>
      </c>
      <c r="G38" s="202" t="s">
        <v>552</v>
      </c>
      <c r="H38" s="244">
        <v>42460</v>
      </c>
      <c r="I38" s="202" t="s">
        <v>485</v>
      </c>
      <c r="J38" s="202" t="s">
        <v>626</v>
      </c>
      <c r="K38" s="202" t="s">
        <v>548</v>
      </c>
      <c r="L38" s="202" t="s">
        <v>549</v>
      </c>
      <c r="M38" s="215" t="s">
        <v>256</v>
      </c>
      <c r="N38" s="211" t="s">
        <v>112</v>
      </c>
      <c r="O38" s="247">
        <f>'LTC Rev-Exp Summary'!D$61</f>
        <v>0</v>
      </c>
      <c r="P38" s="247">
        <f>'LTC Rev-Exp Summary'!E$61</f>
        <v>0</v>
      </c>
      <c r="Q38" s="247">
        <f>'LTC Rev-Exp Summary'!F$61</f>
        <v>0</v>
      </c>
      <c r="R38" s="247">
        <f>'LTC Rev-Exp Summary'!G$61</f>
        <v>0</v>
      </c>
    </row>
    <row r="39" spans="2:18" x14ac:dyDescent="0.3">
      <c r="B39" s="202"/>
      <c r="C39" s="202"/>
      <c r="D39" s="202"/>
      <c r="E39" s="243">
        <f>Jurat!I$1</f>
        <v>0</v>
      </c>
      <c r="F39" s="244">
        <f>Jurat!D$33</f>
        <v>0</v>
      </c>
      <c r="G39" s="202" t="s">
        <v>552</v>
      </c>
      <c r="H39" s="244">
        <v>42460</v>
      </c>
      <c r="I39" s="202" t="s">
        <v>485</v>
      </c>
      <c r="J39" s="202" t="s">
        <v>626</v>
      </c>
      <c r="K39" s="202" t="s">
        <v>548</v>
      </c>
      <c r="L39" s="202" t="s">
        <v>549</v>
      </c>
      <c r="M39" s="209" t="s">
        <v>255</v>
      </c>
      <c r="N39" s="214" t="s">
        <v>31</v>
      </c>
      <c r="O39" s="247">
        <f>'LTC Rev-Exp Summary'!D$62</f>
        <v>0</v>
      </c>
      <c r="P39" s="247">
        <f>'LTC Rev-Exp Summary'!E$62</f>
        <v>0</v>
      </c>
      <c r="Q39" s="247">
        <f>'LTC Rev-Exp Summary'!F$62</f>
        <v>0</v>
      </c>
      <c r="R39" s="247">
        <f>'LTC Rev-Exp Summary'!G$62</f>
        <v>0</v>
      </c>
    </row>
    <row r="40" spans="2:18" x14ac:dyDescent="0.3">
      <c r="B40" s="202"/>
      <c r="C40" s="202"/>
      <c r="D40" s="202"/>
      <c r="E40" s="243">
        <f>Jurat!I$1</f>
        <v>0</v>
      </c>
      <c r="F40" s="244">
        <f>Jurat!D$33</f>
        <v>0</v>
      </c>
      <c r="G40" s="202" t="s">
        <v>552</v>
      </c>
      <c r="H40" s="244">
        <v>42460</v>
      </c>
      <c r="I40" s="202" t="s">
        <v>485</v>
      </c>
      <c r="J40" s="202" t="s">
        <v>626</v>
      </c>
      <c r="K40" s="202" t="s">
        <v>550</v>
      </c>
      <c r="L40" s="202" t="s">
        <v>550</v>
      </c>
      <c r="M40" s="213" t="s">
        <v>91</v>
      </c>
      <c r="N40" s="211" t="s">
        <v>425</v>
      </c>
      <c r="O40" s="247">
        <f>'LTC Rev-Exp Summary'!D$64</f>
        <v>0</v>
      </c>
      <c r="P40" s="247">
        <v>0</v>
      </c>
      <c r="Q40" s="247">
        <v>0</v>
      </c>
      <c r="R40" s="247">
        <v>0</v>
      </c>
    </row>
    <row r="41" spans="2:18" x14ac:dyDescent="0.3">
      <c r="B41" s="202"/>
      <c r="C41" s="202"/>
      <c r="D41" s="202"/>
      <c r="E41" s="243">
        <f>Jurat!I$1</f>
        <v>0</v>
      </c>
      <c r="F41" s="244">
        <f>Jurat!D$33</f>
        <v>0</v>
      </c>
      <c r="G41" s="202" t="s">
        <v>552</v>
      </c>
      <c r="H41" s="244">
        <v>42460</v>
      </c>
      <c r="I41" s="202" t="s">
        <v>485</v>
      </c>
      <c r="J41" s="202" t="s">
        <v>626</v>
      </c>
      <c r="K41" s="202" t="s">
        <v>550</v>
      </c>
      <c r="L41" s="202" t="s">
        <v>550</v>
      </c>
      <c r="M41" s="213" t="s">
        <v>92</v>
      </c>
      <c r="N41" s="211" t="s">
        <v>417</v>
      </c>
      <c r="O41" s="247">
        <f>'LTC Rev-Exp Summary'!D$65</f>
        <v>0</v>
      </c>
      <c r="P41" s="247">
        <v>0</v>
      </c>
      <c r="Q41" s="247">
        <v>0</v>
      </c>
      <c r="R41" s="247">
        <v>0</v>
      </c>
    </row>
    <row r="42" spans="2:18" x14ac:dyDescent="0.3">
      <c r="B42" s="202"/>
      <c r="C42" s="202"/>
      <c r="D42" s="202"/>
      <c r="E42" s="243">
        <f>Jurat!I$1</f>
        <v>0</v>
      </c>
      <c r="F42" s="244">
        <f>Jurat!D$33</f>
        <v>0</v>
      </c>
      <c r="G42" s="202" t="s">
        <v>552</v>
      </c>
      <c r="H42" s="244">
        <v>42460</v>
      </c>
      <c r="I42" s="202" t="s">
        <v>485</v>
      </c>
      <c r="J42" s="202" t="s">
        <v>627</v>
      </c>
      <c r="K42" s="202" t="s">
        <v>29</v>
      </c>
      <c r="L42" s="202" t="s">
        <v>29</v>
      </c>
      <c r="M42" s="213" t="s">
        <v>243</v>
      </c>
      <c r="N42" s="214" t="s">
        <v>29</v>
      </c>
      <c r="O42" s="247">
        <f>'LTC Rev-Exp Summary'!D$72</f>
        <v>0</v>
      </c>
      <c r="P42" s="247">
        <v>0</v>
      </c>
      <c r="Q42" s="247">
        <v>0</v>
      </c>
      <c r="R42" s="247">
        <v>0</v>
      </c>
    </row>
    <row r="43" spans="2:18" x14ac:dyDescent="0.3">
      <c r="B43" s="202"/>
      <c r="C43" s="202"/>
      <c r="D43" s="202"/>
      <c r="E43" s="243">
        <f>Jurat!I$1</f>
        <v>0</v>
      </c>
      <c r="F43" s="244">
        <f>Jurat!D$33</f>
        <v>0</v>
      </c>
      <c r="G43" s="202" t="s">
        <v>552</v>
      </c>
      <c r="H43" s="244">
        <v>42460</v>
      </c>
      <c r="I43" s="202" t="s">
        <v>485</v>
      </c>
      <c r="J43" s="202" t="s">
        <v>628</v>
      </c>
      <c r="K43" s="202" t="s">
        <v>629</v>
      </c>
      <c r="L43" s="202" t="s">
        <v>629</v>
      </c>
      <c r="M43" s="216" t="s">
        <v>244</v>
      </c>
      <c r="N43" s="214" t="s">
        <v>419</v>
      </c>
      <c r="O43" s="247">
        <f>'LTC Rev-Exp Summary'!D$74</f>
        <v>0</v>
      </c>
      <c r="P43" s="247">
        <v>0</v>
      </c>
      <c r="Q43" s="247">
        <v>0</v>
      </c>
      <c r="R43" s="247">
        <v>0</v>
      </c>
    </row>
    <row r="44" spans="2:18" x14ac:dyDescent="0.3">
      <c r="B44" s="202"/>
      <c r="C44" s="202"/>
      <c r="D44" s="202"/>
      <c r="E44" s="243">
        <f>Jurat!I$1</f>
        <v>0</v>
      </c>
      <c r="F44" s="244">
        <f>Jurat!D$33</f>
        <v>0</v>
      </c>
      <c r="G44" s="202" t="s">
        <v>552</v>
      </c>
      <c r="H44" s="244">
        <v>42460</v>
      </c>
      <c r="I44" s="202" t="s">
        <v>485</v>
      </c>
      <c r="J44" s="202" t="s">
        <v>627</v>
      </c>
      <c r="K44" s="202" t="s">
        <v>630</v>
      </c>
      <c r="L44" s="202" t="s">
        <v>630</v>
      </c>
      <c r="M44" s="216">
        <v>11.1</v>
      </c>
      <c r="N44" s="214" t="s">
        <v>421</v>
      </c>
      <c r="O44" s="247">
        <f>'LTC Rev-Exp Summary'!D$75</f>
        <v>0</v>
      </c>
      <c r="P44" s="247">
        <v>0</v>
      </c>
      <c r="Q44" s="247">
        <v>0</v>
      </c>
      <c r="R44" s="247">
        <v>0</v>
      </c>
    </row>
    <row r="45" spans="2:18" x14ac:dyDescent="0.3">
      <c r="B45" s="202"/>
      <c r="C45" s="202"/>
      <c r="D45" s="202"/>
      <c r="E45" s="243">
        <f>Jurat!I$1</f>
        <v>0</v>
      </c>
      <c r="F45" s="244">
        <f>Jurat!D$33</f>
        <v>0</v>
      </c>
      <c r="G45" s="202" t="s">
        <v>552</v>
      </c>
      <c r="H45" s="244">
        <v>42460</v>
      </c>
      <c r="I45" s="202" t="s">
        <v>485</v>
      </c>
      <c r="J45" s="202" t="s">
        <v>627</v>
      </c>
      <c r="K45" s="202" t="s">
        <v>630</v>
      </c>
      <c r="L45" s="202" t="s">
        <v>630</v>
      </c>
      <c r="M45" s="216">
        <v>11.2</v>
      </c>
      <c r="N45" s="214" t="s">
        <v>420</v>
      </c>
      <c r="O45" s="247">
        <f>'LTC Rev-Exp Summary'!D$76</f>
        <v>0</v>
      </c>
      <c r="P45" s="247">
        <v>0</v>
      </c>
      <c r="Q45" s="247">
        <v>0</v>
      </c>
      <c r="R45" s="247">
        <v>0</v>
      </c>
    </row>
    <row r="46" spans="2:18" x14ac:dyDescent="0.3">
      <c r="B46" s="202"/>
      <c r="C46" s="202"/>
      <c r="D46" s="202"/>
      <c r="E46" s="243">
        <f>Jurat!I$1</f>
        <v>0</v>
      </c>
      <c r="F46" s="244">
        <f>Jurat!D$33</f>
        <v>0</v>
      </c>
      <c r="G46" s="202" t="s">
        <v>552</v>
      </c>
      <c r="H46" s="244">
        <v>42460</v>
      </c>
      <c r="I46" s="202" t="s">
        <v>485</v>
      </c>
      <c r="J46" s="202" t="s">
        <v>627</v>
      </c>
      <c r="K46" s="202" t="s">
        <v>630</v>
      </c>
      <c r="L46" s="202" t="s">
        <v>630</v>
      </c>
      <c r="M46" s="216">
        <v>11.3</v>
      </c>
      <c r="N46" s="214" t="s">
        <v>28</v>
      </c>
      <c r="O46" s="247">
        <f>'LTC Rev-Exp Summary'!D$77</f>
        <v>0</v>
      </c>
      <c r="P46" s="247">
        <v>0</v>
      </c>
      <c r="Q46" s="247">
        <v>0</v>
      </c>
      <c r="R46" s="247">
        <v>0</v>
      </c>
    </row>
    <row r="47" spans="2:18" x14ac:dyDescent="0.3">
      <c r="B47" s="202"/>
      <c r="C47" s="202"/>
      <c r="D47" s="202"/>
      <c r="E47" s="243">
        <f>Jurat!I$1</f>
        <v>0</v>
      </c>
      <c r="F47" s="244">
        <f>Jurat!D$33</f>
        <v>0</v>
      </c>
      <c r="G47" s="202" t="s">
        <v>552</v>
      </c>
      <c r="H47" s="244">
        <v>42460</v>
      </c>
      <c r="I47" s="202" t="s">
        <v>485</v>
      </c>
      <c r="J47" s="202" t="s">
        <v>627</v>
      </c>
      <c r="K47" s="202" t="s">
        <v>630</v>
      </c>
      <c r="L47" s="202" t="s">
        <v>630</v>
      </c>
      <c r="M47" s="216">
        <v>11.4</v>
      </c>
      <c r="N47" s="214" t="s">
        <v>205</v>
      </c>
      <c r="O47" s="247">
        <f>'LTC Rev-Exp Summary'!D$78</f>
        <v>0</v>
      </c>
      <c r="P47" s="247">
        <v>0</v>
      </c>
      <c r="Q47" s="247">
        <v>0</v>
      </c>
      <c r="R47" s="247">
        <v>0</v>
      </c>
    </row>
    <row r="48" spans="2:18" ht="28.8" x14ac:dyDescent="0.3">
      <c r="B48" s="202"/>
      <c r="C48" s="202"/>
      <c r="D48" s="202"/>
      <c r="E48" s="243">
        <f>Jurat!I$1</f>
        <v>0</v>
      </c>
      <c r="F48" s="244">
        <f>Jurat!D$33</f>
        <v>0</v>
      </c>
      <c r="G48" s="202" t="s">
        <v>552</v>
      </c>
      <c r="H48" s="244">
        <v>42460</v>
      </c>
      <c r="I48" s="202" t="s">
        <v>485</v>
      </c>
      <c r="J48" s="202" t="s">
        <v>627</v>
      </c>
      <c r="K48" s="202" t="s">
        <v>29</v>
      </c>
      <c r="L48" s="202" t="s">
        <v>29</v>
      </c>
      <c r="M48" s="216">
        <v>11.6</v>
      </c>
      <c r="N48" s="214" t="s">
        <v>422</v>
      </c>
      <c r="O48" s="247">
        <f>'LTC Rev-Exp Summary'!D$80</f>
        <v>0</v>
      </c>
      <c r="P48" s="247">
        <v>0</v>
      </c>
      <c r="Q48" s="247">
        <v>0</v>
      </c>
      <c r="R48" s="247">
        <v>0</v>
      </c>
    </row>
    <row r="49" spans="2:18" x14ac:dyDescent="0.3">
      <c r="B49" s="202"/>
      <c r="C49" s="202"/>
      <c r="D49" s="202"/>
      <c r="E49" s="243">
        <f>Jurat!I$1</f>
        <v>0</v>
      </c>
      <c r="F49" s="244">
        <f>Jurat!D$33</f>
        <v>0</v>
      </c>
      <c r="G49" s="202" t="s">
        <v>552</v>
      </c>
      <c r="H49" s="244">
        <v>42460</v>
      </c>
      <c r="I49" s="202" t="s">
        <v>485</v>
      </c>
      <c r="J49" s="202" t="s">
        <v>628</v>
      </c>
      <c r="K49" s="202" t="s">
        <v>629</v>
      </c>
      <c r="L49" s="202" t="s">
        <v>629</v>
      </c>
      <c r="M49" s="216">
        <v>11.7</v>
      </c>
      <c r="N49" s="214" t="s">
        <v>209</v>
      </c>
      <c r="O49" s="247">
        <f>'LTC Rev-Exp Summary'!D$81</f>
        <v>0</v>
      </c>
      <c r="P49" s="247">
        <v>0</v>
      </c>
      <c r="Q49" s="247">
        <v>0</v>
      </c>
      <c r="R49" s="247">
        <v>0</v>
      </c>
    </row>
    <row r="50" spans="2:18" x14ac:dyDescent="0.3">
      <c r="B50" s="202"/>
      <c r="C50" s="202"/>
      <c r="D50" s="202"/>
      <c r="E50" s="243">
        <f>Jurat!I$1</f>
        <v>0</v>
      </c>
      <c r="F50" s="244">
        <f>Jurat!D$33</f>
        <v>0</v>
      </c>
      <c r="G50" s="202" t="s">
        <v>552</v>
      </c>
      <c r="H50" s="244">
        <v>42460</v>
      </c>
      <c r="I50" s="202" t="s">
        <v>485</v>
      </c>
      <c r="J50" s="202" t="s">
        <v>627</v>
      </c>
      <c r="K50" s="202" t="s">
        <v>29</v>
      </c>
      <c r="L50" s="202" t="s">
        <v>29</v>
      </c>
      <c r="M50" s="216" t="s">
        <v>184</v>
      </c>
      <c r="N50" s="214" t="s">
        <v>212</v>
      </c>
      <c r="O50" s="247">
        <f>'LTC Rev-Exp Summary'!D$82</f>
        <v>0</v>
      </c>
      <c r="P50" s="247">
        <v>0</v>
      </c>
      <c r="Q50" s="247">
        <v>0</v>
      </c>
      <c r="R50" s="247">
        <v>0</v>
      </c>
    </row>
    <row r="51" spans="2:18" x14ac:dyDescent="0.3">
      <c r="B51" s="202"/>
      <c r="C51" s="202"/>
      <c r="D51" s="202"/>
      <c r="E51" s="243">
        <f>Jurat!I$1</f>
        <v>0</v>
      </c>
      <c r="F51" s="244">
        <f>Jurat!D$33</f>
        <v>0</v>
      </c>
      <c r="G51" s="202" t="s">
        <v>553</v>
      </c>
      <c r="H51" s="218">
        <v>42551</v>
      </c>
      <c r="I51" s="202" t="s">
        <v>485</v>
      </c>
      <c r="J51" s="202" t="s">
        <v>545</v>
      </c>
      <c r="K51" s="202" t="s">
        <v>545</v>
      </c>
      <c r="L51" s="202" t="s">
        <v>545</v>
      </c>
      <c r="M51" s="206"/>
      <c r="N51" s="207" t="s">
        <v>545</v>
      </c>
      <c r="O51" s="247">
        <f>'LTC Rev-Exp Summary'!H$9</f>
        <v>0</v>
      </c>
      <c r="P51" s="247">
        <f>'LTC Rev-Exp Summary'!I$9</f>
        <v>0</v>
      </c>
      <c r="Q51" s="247">
        <f>'LTC Rev-Exp Summary'!J$9</f>
        <v>0</v>
      </c>
      <c r="R51" s="247">
        <f>'LTC Rev-Exp Summary'!K$9</f>
        <v>0</v>
      </c>
    </row>
    <row r="52" spans="2:18" x14ac:dyDescent="0.3">
      <c r="B52" s="202"/>
      <c r="C52" s="202"/>
      <c r="D52" s="202"/>
      <c r="E52" s="243">
        <f>Jurat!I$1</f>
        <v>0</v>
      </c>
      <c r="F52" s="244">
        <f>Jurat!D$33</f>
        <v>0</v>
      </c>
      <c r="G52" s="202" t="s">
        <v>553</v>
      </c>
      <c r="H52" s="244">
        <v>42551</v>
      </c>
      <c r="I52" s="202" t="s">
        <v>485</v>
      </c>
      <c r="J52" s="202" t="s">
        <v>625</v>
      </c>
      <c r="K52" s="202" t="s">
        <v>13</v>
      </c>
      <c r="L52" s="202" t="s">
        <v>13</v>
      </c>
      <c r="M52" s="206">
        <v>1.1000000000000001</v>
      </c>
      <c r="N52" s="208" t="s">
        <v>13</v>
      </c>
      <c r="O52" s="247">
        <f>'LTC Rev-Exp Summary'!H$11</f>
        <v>0</v>
      </c>
      <c r="P52" s="247">
        <f>'LTC Rev-Exp Summary'!I$11</f>
        <v>0</v>
      </c>
      <c r="Q52" s="247">
        <f>'LTC Rev-Exp Summary'!J$11</f>
        <v>0</v>
      </c>
      <c r="R52" s="247">
        <f>'LTC Rev-Exp Summary'!K$11</f>
        <v>0</v>
      </c>
    </row>
    <row r="53" spans="2:18" x14ac:dyDescent="0.3">
      <c r="B53" s="202"/>
      <c r="C53" s="202"/>
      <c r="D53" s="202"/>
      <c r="E53" s="243">
        <f>Jurat!I$1</f>
        <v>0</v>
      </c>
      <c r="F53" s="244">
        <f>Jurat!D$33</f>
        <v>0</v>
      </c>
      <c r="G53" s="202" t="s">
        <v>553</v>
      </c>
      <c r="H53" s="244">
        <v>42551</v>
      </c>
      <c r="I53" s="202" t="s">
        <v>485</v>
      </c>
      <c r="J53" s="202" t="s">
        <v>625</v>
      </c>
      <c r="K53" s="202" t="s">
        <v>13</v>
      </c>
      <c r="L53" s="202" t="s">
        <v>262</v>
      </c>
      <c r="M53" s="206">
        <v>1.2</v>
      </c>
      <c r="N53" s="208" t="s">
        <v>262</v>
      </c>
      <c r="O53" s="247">
        <f>'LTC Rev-Exp Summary'!H$12</f>
        <v>0</v>
      </c>
      <c r="P53" s="247">
        <f>'LTC Rev-Exp Summary'!I$12</f>
        <v>0</v>
      </c>
      <c r="Q53" s="247">
        <f>'LTC Rev-Exp Summary'!J$12</f>
        <v>0</v>
      </c>
      <c r="R53" s="247">
        <f>'LTC Rev-Exp Summary'!K$12</f>
        <v>0</v>
      </c>
    </row>
    <row r="54" spans="2:18" x14ac:dyDescent="0.3">
      <c r="B54" s="202"/>
      <c r="C54" s="202"/>
      <c r="D54" s="202"/>
      <c r="E54" s="243">
        <f>Jurat!I$1</f>
        <v>0</v>
      </c>
      <c r="F54" s="244">
        <f>Jurat!D$33</f>
        <v>0</v>
      </c>
      <c r="G54" s="202" t="s">
        <v>553</v>
      </c>
      <c r="H54" s="244">
        <v>42551</v>
      </c>
      <c r="I54" s="202" t="s">
        <v>485</v>
      </c>
      <c r="J54" s="202" t="s">
        <v>625</v>
      </c>
      <c r="K54" s="202" t="s">
        <v>14</v>
      </c>
      <c r="L54" s="202" t="s">
        <v>14</v>
      </c>
      <c r="M54" s="206">
        <v>1.3</v>
      </c>
      <c r="N54" s="208" t="s">
        <v>14</v>
      </c>
      <c r="O54" s="247">
        <f>'LTC Rev-Exp Summary'!H$13</f>
        <v>0</v>
      </c>
      <c r="P54" s="247">
        <f>'LTC Rev-Exp Summary'!I$13</f>
        <v>0</v>
      </c>
      <c r="Q54" s="247">
        <f>'LTC Rev-Exp Summary'!J$13</f>
        <v>0</v>
      </c>
      <c r="R54" s="247">
        <f>'LTC Rev-Exp Summary'!K$13</f>
        <v>0</v>
      </c>
    </row>
    <row r="55" spans="2:18" x14ac:dyDescent="0.3">
      <c r="B55" s="202"/>
      <c r="C55" s="202"/>
      <c r="D55" s="202"/>
      <c r="E55" s="243">
        <f>Jurat!I$1</f>
        <v>0</v>
      </c>
      <c r="F55" s="244">
        <f>Jurat!D$33</f>
        <v>0</v>
      </c>
      <c r="G55" s="202" t="s">
        <v>553</v>
      </c>
      <c r="H55" s="244">
        <v>42551</v>
      </c>
      <c r="I55" s="202" t="s">
        <v>485</v>
      </c>
      <c r="J55" s="202" t="s">
        <v>626</v>
      </c>
      <c r="K55" s="202" t="s">
        <v>546</v>
      </c>
      <c r="L55" s="1034" t="s">
        <v>981</v>
      </c>
      <c r="M55" s="226" t="s">
        <v>72</v>
      </c>
      <c r="N55" s="225" t="s">
        <v>900</v>
      </c>
      <c r="O55" s="247">
        <f>'LTC Rev-Exp Summary'!H$17</f>
        <v>0</v>
      </c>
      <c r="P55" s="247">
        <f>'LTC Rev-Exp Summary'!I$17</f>
        <v>0</v>
      </c>
      <c r="Q55" s="247">
        <f>'LTC Rev-Exp Summary'!J$17</f>
        <v>0</v>
      </c>
      <c r="R55" s="247">
        <f>'LTC Rev-Exp Summary'!K$17</f>
        <v>0</v>
      </c>
    </row>
    <row r="56" spans="2:18" x14ac:dyDescent="0.3">
      <c r="B56" s="202"/>
      <c r="C56" s="202"/>
      <c r="D56" s="202"/>
      <c r="E56" s="243">
        <f>Jurat!I$1</f>
        <v>0</v>
      </c>
      <c r="F56" s="244">
        <f>Jurat!D$33</f>
        <v>0</v>
      </c>
      <c r="G56" s="202" t="s">
        <v>553</v>
      </c>
      <c r="H56" s="244">
        <v>42551</v>
      </c>
      <c r="I56" s="202" t="s">
        <v>485</v>
      </c>
      <c r="J56" s="202" t="s">
        <v>626</v>
      </c>
      <c r="K56" s="202" t="s">
        <v>546</v>
      </c>
      <c r="L56" s="1034" t="s">
        <v>981</v>
      </c>
      <c r="M56" s="226" t="s">
        <v>73</v>
      </c>
      <c r="N56" s="225" t="s">
        <v>901</v>
      </c>
      <c r="O56" s="247">
        <f>'LTC Rev-Exp Summary'!H$18</f>
        <v>0</v>
      </c>
      <c r="P56" s="247">
        <f>'LTC Rev-Exp Summary'!I$18</f>
        <v>0</v>
      </c>
      <c r="Q56" s="247">
        <f>'LTC Rev-Exp Summary'!J$18</f>
        <v>0</v>
      </c>
      <c r="R56" s="247">
        <f>'LTC Rev-Exp Summary'!K$18</f>
        <v>0</v>
      </c>
    </row>
    <row r="57" spans="2:18" s="1034" customFormat="1" x14ac:dyDescent="0.3">
      <c r="E57" s="1041">
        <f>Jurat!I$1</f>
        <v>0</v>
      </c>
      <c r="F57" s="244">
        <f>Jurat!D$33</f>
        <v>0</v>
      </c>
      <c r="G57" s="1034" t="s">
        <v>553</v>
      </c>
      <c r="H57" s="244">
        <v>42551</v>
      </c>
      <c r="I57" s="1034" t="s">
        <v>485</v>
      </c>
      <c r="J57" s="1034" t="s">
        <v>626</v>
      </c>
      <c r="K57" s="1034" t="s">
        <v>546</v>
      </c>
      <c r="L57" s="1034" t="s">
        <v>981</v>
      </c>
      <c r="M57" s="226" t="s">
        <v>74</v>
      </c>
      <c r="N57" s="225" t="s">
        <v>902</v>
      </c>
      <c r="O57" s="247">
        <f>'LTC Rev-Exp Summary'!H$19</f>
        <v>0</v>
      </c>
      <c r="P57" s="247">
        <f>'LTC Rev-Exp Summary'!I$19</f>
        <v>0</v>
      </c>
      <c r="Q57" s="247">
        <f>'LTC Rev-Exp Summary'!J$19</f>
        <v>0</v>
      </c>
      <c r="R57" s="247">
        <f>'LTC Rev-Exp Summary'!K$19</f>
        <v>0</v>
      </c>
    </row>
    <row r="58" spans="2:18" s="1034" customFormat="1" x14ac:dyDescent="0.3">
      <c r="E58" s="1041">
        <f>Jurat!I$1</f>
        <v>0</v>
      </c>
      <c r="F58" s="244">
        <f>Jurat!D$33</f>
        <v>0</v>
      </c>
      <c r="G58" s="1034" t="s">
        <v>553</v>
      </c>
      <c r="H58" s="244">
        <v>42551</v>
      </c>
      <c r="I58" s="1034" t="s">
        <v>485</v>
      </c>
      <c r="J58" s="1034" t="s">
        <v>626</v>
      </c>
      <c r="K58" s="1034" t="s">
        <v>546</v>
      </c>
      <c r="L58" s="1034" t="s">
        <v>981</v>
      </c>
      <c r="M58" s="226" t="s">
        <v>76</v>
      </c>
      <c r="N58" s="225" t="s">
        <v>903</v>
      </c>
      <c r="O58" s="247">
        <f>'LTC Rev-Exp Summary'!H$20</f>
        <v>0</v>
      </c>
      <c r="P58" s="247">
        <f>'LTC Rev-Exp Summary'!I$20</f>
        <v>0</v>
      </c>
      <c r="Q58" s="247">
        <f>'LTC Rev-Exp Summary'!J$20</f>
        <v>0</v>
      </c>
      <c r="R58" s="247">
        <f>'LTC Rev-Exp Summary'!K$20</f>
        <v>0</v>
      </c>
    </row>
    <row r="59" spans="2:18" s="1034" customFormat="1" x14ac:dyDescent="0.3">
      <c r="E59" s="1041">
        <f>Jurat!I$1</f>
        <v>0</v>
      </c>
      <c r="F59" s="244">
        <f>Jurat!D$33</f>
        <v>0</v>
      </c>
      <c r="G59" s="1034" t="s">
        <v>553</v>
      </c>
      <c r="H59" s="244">
        <v>42551</v>
      </c>
      <c r="I59" s="1034" t="s">
        <v>485</v>
      </c>
      <c r="J59" s="1034" t="s">
        <v>626</v>
      </c>
      <c r="K59" s="1034" t="s">
        <v>546</v>
      </c>
      <c r="L59" s="1034" t="s">
        <v>981</v>
      </c>
      <c r="M59" s="226" t="s">
        <v>107</v>
      </c>
      <c r="N59" s="225" t="s">
        <v>960</v>
      </c>
      <c r="O59" s="247">
        <f>'LTC Rev-Exp Summary'!H$21</f>
        <v>0</v>
      </c>
      <c r="P59" s="247">
        <f>'LTC Rev-Exp Summary'!I$21</f>
        <v>0</v>
      </c>
      <c r="Q59" s="247">
        <f>'LTC Rev-Exp Summary'!J$21</f>
        <v>0</v>
      </c>
      <c r="R59" s="247">
        <f>'LTC Rev-Exp Summary'!K$21</f>
        <v>0</v>
      </c>
    </row>
    <row r="60" spans="2:18" s="1034" customFormat="1" x14ac:dyDescent="0.3">
      <c r="E60" s="1041">
        <f>Jurat!I$1</f>
        <v>0</v>
      </c>
      <c r="F60" s="244">
        <f>Jurat!D$33</f>
        <v>0</v>
      </c>
      <c r="G60" s="1034" t="s">
        <v>553</v>
      </c>
      <c r="H60" s="244">
        <v>42551</v>
      </c>
      <c r="I60" s="1034" t="s">
        <v>485</v>
      </c>
      <c r="J60" s="1034" t="s">
        <v>626</v>
      </c>
      <c r="K60" s="1034" t="s">
        <v>546</v>
      </c>
      <c r="L60" s="1034" t="s">
        <v>981</v>
      </c>
      <c r="M60" s="226" t="s">
        <v>108</v>
      </c>
      <c r="N60" s="225" t="s">
        <v>222</v>
      </c>
      <c r="O60" s="247">
        <f>'LTC Rev-Exp Summary'!H$22</f>
        <v>0</v>
      </c>
      <c r="P60" s="247">
        <f>'LTC Rev-Exp Summary'!I$22</f>
        <v>0</v>
      </c>
      <c r="Q60" s="247">
        <f>'LTC Rev-Exp Summary'!J$22</f>
        <v>0</v>
      </c>
      <c r="R60" s="247">
        <f>'LTC Rev-Exp Summary'!K$22</f>
        <v>0</v>
      </c>
    </row>
    <row r="61" spans="2:18" s="1034" customFormat="1" x14ac:dyDescent="0.3">
      <c r="E61" s="1041">
        <f>Jurat!I$1</f>
        <v>0</v>
      </c>
      <c r="F61" s="244">
        <f>Jurat!D$33</f>
        <v>0</v>
      </c>
      <c r="G61" s="1034" t="s">
        <v>553</v>
      </c>
      <c r="H61" s="244">
        <v>42551</v>
      </c>
      <c r="I61" s="1034" t="s">
        <v>485</v>
      </c>
      <c r="J61" s="1034" t="s">
        <v>626</v>
      </c>
      <c r="K61" s="1034" t="s">
        <v>546</v>
      </c>
      <c r="L61" s="1034" t="s">
        <v>981</v>
      </c>
      <c r="M61" s="226" t="s">
        <v>167</v>
      </c>
      <c r="N61" s="225" t="s">
        <v>982</v>
      </c>
      <c r="O61" s="247">
        <f>'LTC Rev-Exp Summary'!H$23</f>
        <v>0</v>
      </c>
      <c r="P61" s="247">
        <f>'LTC Rev-Exp Summary'!I$23</f>
        <v>0</v>
      </c>
      <c r="Q61" s="247">
        <f>'LTC Rev-Exp Summary'!J$23</f>
        <v>0</v>
      </c>
      <c r="R61" s="247">
        <f>'LTC Rev-Exp Summary'!K$23</f>
        <v>0</v>
      </c>
    </row>
    <row r="62" spans="2:18" s="1034" customFormat="1" x14ac:dyDescent="0.3">
      <c r="E62" s="1041">
        <f>Jurat!I$1</f>
        <v>0</v>
      </c>
      <c r="F62" s="244">
        <f>Jurat!D$33</f>
        <v>0</v>
      </c>
      <c r="G62" s="1034" t="s">
        <v>553</v>
      </c>
      <c r="H62" s="244">
        <v>42551</v>
      </c>
      <c r="I62" s="1034" t="s">
        <v>485</v>
      </c>
      <c r="J62" s="1034" t="s">
        <v>626</v>
      </c>
      <c r="K62" s="1034" t="s">
        <v>546</v>
      </c>
      <c r="L62" s="1034" t="s">
        <v>981</v>
      </c>
      <c r="M62" s="226" t="s">
        <v>261</v>
      </c>
      <c r="N62" s="225" t="s">
        <v>983</v>
      </c>
      <c r="O62" s="247">
        <f>'LTC Rev-Exp Summary'!H$24</f>
        <v>0</v>
      </c>
      <c r="P62" s="247">
        <f>'LTC Rev-Exp Summary'!I$24</f>
        <v>0</v>
      </c>
      <c r="Q62" s="247">
        <f>'LTC Rev-Exp Summary'!J$24</f>
        <v>0</v>
      </c>
      <c r="R62" s="247">
        <f>'LTC Rev-Exp Summary'!K$24</f>
        <v>0</v>
      </c>
    </row>
    <row r="63" spans="2:18" s="1034" customFormat="1" x14ac:dyDescent="0.3">
      <c r="E63" s="1041">
        <f>Jurat!I$1</f>
        <v>0</v>
      </c>
      <c r="F63" s="244">
        <f>Jurat!D$33</f>
        <v>0</v>
      </c>
      <c r="G63" s="1034" t="s">
        <v>553</v>
      </c>
      <c r="H63" s="244">
        <v>42551</v>
      </c>
      <c r="I63" s="1034" t="s">
        <v>485</v>
      </c>
      <c r="J63" s="1034" t="s">
        <v>626</v>
      </c>
      <c r="K63" s="1034" t="s">
        <v>546</v>
      </c>
      <c r="L63" s="1034" t="s">
        <v>981</v>
      </c>
      <c r="M63" s="226" t="s">
        <v>260</v>
      </c>
      <c r="N63" s="225" t="s">
        <v>963</v>
      </c>
      <c r="O63" s="247">
        <f>'LTC Rev-Exp Summary'!H$25</f>
        <v>0</v>
      </c>
      <c r="P63" s="247">
        <f>'LTC Rev-Exp Summary'!I$25</f>
        <v>0</v>
      </c>
      <c r="Q63" s="247">
        <f>'LTC Rev-Exp Summary'!J$25</f>
        <v>0</v>
      </c>
      <c r="R63" s="247">
        <f>'LTC Rev-Exp Summary'!K$25</f>
        <v>0</v>
      </c>
    </row>
    <row r="64" spans="2:18" x14ac:dyDescent="0.3">
      <c r="B64" s="202"/>
      <c r="C64" s="202"/>
      <c r="D64" s="202"/>
      <c r="E64" s="243">
        <f>Jurat!I$1</f>
        <v>0</v>
      </c>
      <c r="F64" s="244">
        <f>Jurat!D$33</f>
        <v>0</v>
      </c>
      <c r="G64" s="202" t="s">
        <v>553</v>
      </c>
      <c r="H64" s="244">
        <v>42551</v>
      </c>
      <c r="I64" s="202" t="s">
        <v>485</v>
      </c>
      <c r="J64" s="202" t="s">
        <v>626</v>
      </c>
      <c r="K64" s="202" t="s">
        <v>546</v>
      </c>
      <c r="L64" s="202" t="s">
        <v>263</v>
      </c>
      <c r="M64" s="226" t="s">
        <v>257</v>
      </c>
      <c r="N64" s="225" t="s">
        <v>271</v>
      </c>
      <c r="O64" s="247">
        <f>'LTC Rev-Exp Summary'!H$27</f>
        <v>0</v>
      </c>
      <c r="P64" s="247">
        <f>'LTC Rev-Exp Summary'!I$27</f>
        <v>0</v>
      </c>
      <c r="Q64" s="247">
        <f>'LTC Rev-Exp Summary'!J$27</f>
        <v>0</v>
      </c>
      <c r="R64" s="247">
        <f>'LTC Rev-Exp Summary'!K$27</f>
        <v>0</v>
      </c>
    </row>
    <row r="65" spans="2:18" x14ac:dyDescent="0.3">
      <c r="B65" s="202"/>
      <c r="C65" s="202"/>
      <c r="D65" s="202"/>
      <c r="E65" s="243">
        <f>Jurat!I$1</f>
        <v>0</v>
      </c>
      <c r="F65" s="244">
        <f>Jurat!D$33</f>
        <v>0</v>
      </c>
      <c r="G65" s="202" t="s">
        <v>553</v>
      </c>
      <c r="H65" s="244">
        <v>42551</v>
      </c>
      <c r="I65" s="202" t="s">
        <v>485</v>
      </c>
      <c r="J65" s="202" t="s">
        <v>626</v>
      </c>
      <c r="K65" s="202" t="s">
        <v>546</v>
      </c>
      <c r="L65" s="202" t="s">
        <v>263</v>
      </c>
      <c r="M65" s="226" t="s">
        <v>856</v>
      </c>
      <c r="N65" s="225" t="s">
        <v>702</v>
      </c>
      <c r="O65" s="247">
        <f>'LTC Rev-Exp Summary'!H$28</f>
        <v>0</v>
      </c>
      <c r="P65" s="247">
        <f>'LTC Rev-Exp Summary'!I$28</f>
        <v>0</v>
      </c>
      <c r="Q65" s="247">
        <f>'LTC Rev-Exp Summary'!J$28</f>
        <v>0</v>
      </c>
      <c r="R65" s="247">
        <f>'LTC Rev-Exp Summary'!K$28</f>
        <v>0</v>
      </c>
    </row>
    <row r="66" spans="2:18" x14ac:dyDescent="0.3">
      <c r="B66" s="202"/>
      <c r="C66" s="202"/>
      <c r="D66" s="202"/>
      <c r="E66" s="243">
        <f>Jurat!I$1</f>
        <v>0</v>
      </c>
      <c r="F66" s="244">
        <f>Jurat!D$33</f>
        <v>0</v>
      </c>
      <c r="G66" s="202" t="s">
        <v>553</v>
      </c>
      <c r="H66" s="244">
        <v>42551</v>
      </c>
      <c r="I66" s="202" t="s">
        <v>485</v>
      </c>
      <c r="J66" s="202" t="s">
        <v>626</v>
      </c>
      <c r="K66" s="202" t="s">
        <v>546</v>
      </c>
      <c r="L66" s="202" t="s">
        <v>263</v>
      </c>
      <c r="M66" s="226" t="s">
        <v>858</v>
      </c>
      <c r="N66" s="225" t="s">
        <v>272</v>
      </c>
      <c r="O66" s="247">
        <f>'LTC Rev-Exp Summary'!H$29</f>
        <v>0</v>
      </c>
      <c r="P66" s="247">
        <f>'LTC Rev-Exp Summary'!I$29</f>
        <v>0</v>
      </c>
      <c r="Q66" s="247">
        <f>'LTC Rev-Exp Summary'!J$29</f>
        <v>0</v>
      </c>
      <c r="R66" s="247">
        <f>'LTC Rev-Exp Summary'!K$29</f>
        <v>0</v>
      </c>
    </row>
    <row r="67" spans="2:18" x14ac:dyDescent="0.3">
      <c r="B67" s="202"/>
      <c r="C67" s="202"/>
      <c r="D67" s="202"/>
      <c r="E67" s="243">
        <f>Jurat!I$1</f>
        <v>0</v>
      </c>
      <c r="F67" s="244">
        <f>Jurat!D$33</f>
        <v>0</v>
      </c>
      <c r="G67" s="202" t="s">
        <v>553</v>
      </c>
      <c r="H67" s="244">
        <v>42551</v>
      </c>
      <c r="I67" s="202" t="s">
        <v>485</v>
      </c>
      <c r="J67" s="202" t="s">
        <v>626</v>
      </c>
      <c r="K67" s="202" t="s">
        <v>546</v>
      </c>
      <c r="L67" s="202" t="s">
        <v>263</v>
      </c>
      <c r="M67" s="226" t="s">
        <v>860</v>
      </c>
      <c r="N67" s="225" t="s">
        <v>706</v>
      </c>
      <c r="O67" s="247">
        <f>'LTC Rev-Exp Summary'!H$30</f>
        <v>0</v>
      </c>
      <c r="P67" s="247">
        <f>'LTC Rev-Exp Summary'!I$30</f>
        <v>0</v>
      </c>
      <c r="Q67" s="247">
        <f>'LTC Rev-Exp Summary'!J$30</f>
        <v>0</v>
      </c>
      <c r="R67" s="247">
        <f>'LTC Rev-Exp Summary'!K$30</f>
        <v>0</v>
      </c>
    </row>
    <row r="68" spans="2:18" x14ac:dyDescent="0.3">
      <c r="B68" s="202"/>
      <c r="C68" s="202"/>
      <c r="D68" s="202"/>
      <c r="E68" s="243">
        <f>Jurat!I$1</f>
        <v>0</v>
      </c>
      <c r="F68" s="244">
        <f>Jurat!D$33</f>
        <v>0</v>
      </c>
      <c r="G68" s="202" t="s">
        <v>553</v>
      </c>
      <c r="H68" s="244">
        <v>42551</v>
      </c>
      <c r="I68" s="202" t="s">
        <v>485</v>
      </c>
      <c r="J68" s="202" t="s">
        <v>626</v>
      </c>
      <c r="K68" s="202" t="s">
        <v>546</v>
      </c>
      <c r="L68" s="202" t="s">
        <v>263</v>
      </c>
      <c r="M68" s="226" t="s">
        <v>862</v>
      </c>
      <c r="N68" s="225" t="s">
        <v>22</v>
      </c>
      <c r="O68" s="247">
        <f>'LTC Rev-Exp Summary'!H$31</f>
        <v>0</v>
      </c>
      <c r="P68" s="247">
        <f>'LTC Rev-Exp Summary'!I$31</f>
        <v>0</v>
      </c>
      <c r="Q68" s="247">
        <f>'LTC Rev-Exp Summary'!J$31</f>
        <v>0</v>
      </c>
      <c r="R68" s="247">
        <f>'LTC Rev-Exp Summary'!K$31</f>
        <v>0</v>
      </c>
    </row>
    <row r="69" spans="2:18" s="1034" customFormat="1" x14ac:dyDescent="0.3">
      <c r="E69" s="1041">
        <f>Jurat!I$1</f>
        <v>0</v>
      </c>
      <c r="F69" s="244">
        <f>Jurat!D$33</f>
        <v>0</v>
      </c>
      <c r="G69" s="1034" t="s">
        <v>553</v>
      </c>
      <c r="H69" s="244">
        <v>42551</v>
      </c>
      <c r="I69" s="1034" t="s">
        <v>485</v>
      </c>
      <c r="J69" s="1034" t="s">
        <v>626</v>
      </c>
      <c r="K69" s="1034" t="s">
        <v>546</v>
      </c>
      <c r="L69" s="1034" t="s">
        <v>263</v>
      </c>
      <c r="M69" s="226" t="s">
        <v>864</v>
      </c>
      <c r="N69" s="225" t="s">
        <v>984</v>
      </c>
      <c r="O69" s="247">
        <f>'LTC Rev-Exp Summary'!H$32</f>
        <v>0</v>
      </c>
      <c r="P69" s="247">
        <f>'LTC Rev-Exp Summary'!I$32</f>
        <v>0</v>
      </c>
      <c r="Q69" s="247">
        <f>'LTC Rev-Exp Summary'!J$32</f>
        <v>0</v>
      </c>
      <c r="R69" s="247">
        <f>'LTC Rev-Exp Summary'!K$32</f>
        <v>0</v>
      </c>
    </row>
    <row r="70" spans="2:18" s="1034" customFormat="1" x14ac:dyDescent="0.3">
      <c r="E70" s="1041">
        <f>Jurat!I$1</f>
        <v>0</v>
      </c>
      <c r="F70" s="244">
        <f>Jurat!D$33</f>
        <v>0</v>
      </c>
      <c r="G70" s="1034" t="s">
        <v>553</v>
      </c>
      <c r="H70" s="244">
        <v>42551</v>
      </c>
      <c r="I70" s="1034" t="s">
        <v>485</v>
      </c>
      <c r="J70" s="1034" t="s">
        <v>626</v>
      </c>
      <c r="K70" s="1034" t="s">
        <v>546</v>
      </c>
      <c r="L70" s="1034" t="s">
        <v>263</v>
      </c>
      <c r="M70" s="226" t="s">
        <v>866</v>
      </c>
      <c r="N70" s="225" t="s">
        <v>985</v>
      </c>
      <c r="O70" s="247">
        <f>'LTC Rev-Exp Summary'!H$33</f>
        <v>0</v>
      </c>
      <c r="P70" s="247">
        <f>'LTC Rev-Exp Summary'!I$33</f>
        <v>0</v>
      </c>
      <c r="Q70" s="247">
        <f>'LTC Rev-Exp Summary'!J$33</f>
        <v>0</v>
      </c>
      <c r="R70" s="247">
        <f>'LTC Rev-Exp Summary'!K$33</f>
        <v>0</v>
      </c>
    </row>
    <row r="71" spans="2:18" x14ac:dyDescent="0.3">
      <c r="B71" s="202"/>
      <c r="C71" s="202"/>
      <c r="D71" s="202"/>
      <c r="E71" s="243">
        <f>Jurat!I$1</f>
        <v>0</v>
      </c>
      <c r="F71" s="244">
        <f>Jurat!D$33</f>
        <v>0</v>
      </c>
      <c r="G71" s="202" t="s">
        <v>553</v>
      </c>
      <c r="H71" s="244">
        <v>42551</v>
      </c>
      <c r="I71" s="202" t="s">
        <v>485</v>
      </c>
      <c r="J71" s="202" t="s">
        <v>626</v>
      </c>
      <c r="K71" s="202" t="s">
        <v>546</v>
      </c>
      <c r="L71" s="202" t="s">
        <v>263</v>
      </c>
      <c r="M71" s="226" t="s">
        <v>868</v>
      </c>
      <c r="N71" s="225" t="s">
        <v>807</v>
      </c>
      <c r="O71" s="247">
        <f>'LTC Rev-Exp Summary'!H$34</f>
        <v>0</v>
      </c>
      <c r="P71" s="247">
        <f>'LTC Rev-Exp Summary'!I$34</f>
        <v>0</v>
      </c>
      <c r="Q71" s="247">
        <f>'LTC Rev-Exp Summary'!J$34</f>
        <v>0</v>
      </c>
      <c r="R71" s="247">
        <f>'LTC Rev-Exp Summary'!K$34</f>
        <v>0</v>
      </c>
    </row>
    <row r="72" spans="2:18" x14ac:dyDescent="0.3">
      <c r="B72" s="202"/>
      <c r="C72" s="202"/>
      <c r="D72" s="202"/>
      <c r="E72" s="243">
        <f>Jurat!I$1</f>
        <v>0</v>
      </c>
      <c r="F72" s="244">
        <f>Jurat!D$33</f>
        <v>0</v>
      </c>
      <c r="G72" s="202" t="s">
        <v>553</v>
      </c>
      <c r="H72" s="244">
        <v>42551</v>
      </c>
      <c r="I72" s="202" t="s">
        <v>485</v>
      </c>
      <c r="J72" s="202" t="s">
        <v>626</v>
      </c>
      <c r="K72" s="202" t="s">
        <v>546</v>
      </c>
      <c r="L72" s="202" t="s">
        <v>263</v>
      </c>
      <c r="M72" s="226" t="s">
        <v>870</v>
      </c>
      <c r="N72" s="227" t="s">
        <v>258</v>
      </c>
      <c r="O72" s="247">
        <f>'LTC Rev-Exp Summary'!H$35</f>
        <v>0</v>
      </c>
      <c r="P72" s="247">
        <f>'LTC Rev-Exp Summary'!I$35</f>
        <v>0</v>
      </c>
      <c r="Q72" s="247">
        <f>'LTC Rev-Exp Summary'!J$35</f>
        <v>0</v>
      </c>
      <c r="R72" s="247">
        <f>'LTC Rev-Exp Summary'!K$35</f>
        <v>0</v>
      </c>
    </row>
    <row r="73" spans="2:18" x14ac:dyDescent="0.3">
      <c r="B73" s="202"/>
      <c r="C73" s="202"/>
      <c r="D73" s="202"/>
      <c r="E73" s="243">
        <f>Jurat!I$1</f>
        <v>0</v>
      </c>
      <c r="F73" s="244">
        <f>Jurat!D$33</f>
        <v>0</v>
      </c>
      <c r="G73" s="202" t="s">
        <v>553</v>
      </c>
      <c r="H73" s="244">
        <v>42551</v>
      </c>
      <c r="I73" s="202" t="s">
        <v>485</v>
      </c>
      <c r="J73" s="202" t="s">
        <v>626</v>
      </c>
      <c r="K73" s="202" t="s">
        <v>546</v>
      </c>
      <c r="L73" s="202" t="s">
        <v>263</v>
      </c>
      <c r="M73" s="226" t="s">
        <v>872</v>
      </c>
      <c r="N73" s="228" t="s">
        <v>273</v>
      </c>
      <c r="O73" s="247">
        <f>'LTC Rev-Exp Summary'!H$36</f>
        <v>0</v>
      </c>
      <c r="P73" s="247">
        <f>'LTC Rev-Exp Summary'!I$36</f>
        <v>0</v>
      </c>
      <c r="Q73" s="247">
        <f>'LTC Rev-Exp Summary'!J$36</f>
        <v>0</v>
      </c>
      <c r="R73" s="247">
        <f>'LTC Rev-Exp Summary'!K$36</f>
        <v>0</v>
      </c>
    </row>
    <row r="74" spans="2:18" x14ac:dyDescent="0.3">
      <c r="B74" s="202"/>
      <c r="C74" s="202"/>
      <c r="D74" s="202"/>
      <c r="E74" s="243">
        <f>Jurat!I$1</f>
        <v>0</v>
      </c>
      <c r="F74" s="244">
        <f>Jurat!D$33</f>
        <v>0</v>
      </c>
      <c r="G74" s="202" t="s">
        <v>553</v>
      </c>
      <c r="H74" s="244">
        <v>42551</v>
      </c>
      <c r="I74" s="202" t="s">
        <v>485</v>
      </c>
      <c r="J74" s="202" t="s">
        <v>626</v>
      </c>
      <c r="K74" s="202" t="s">
        <v>546</v>
      </c>
      <c r="L74" s="202" t="s">
        <v>263</v>
      </c>
      <c r="M74" s="226" t="s">
        <v>986</v>
      </c>
      <c r="N74" s="228" t="s">
        <v>588</v>
      </c>
      <c r="O74" s="247">
        <f>'LTC Rev-Exp Summary'!H$37</f>
        <v>0</v>
      </c>
      <c r="P74" s="247">
        <f>'LTC Rev-Exp Summary'!I$37</f>
        <v>0</v>
      </c>
      <c r="Q74" s="247">
        <f>'LTC Rev-Exp Summary'!J$37</f>
        <v>0</v>
      </c>
      <c r="R74" s="247">
        <f>'LTC Rev-Exp Summary'!K$37</f>
        <v>0</v>
      </c>
    </row>
    <row r="75" spans="2:18" x14ac:dyDescent="0.3">
      <c r="B75" s="202"/>
      <c r="C75" s="202"/>
      <c r="D75" s="202"/>
      <c r="E75" s="243">
        <f>Jurat!I$1</f>
        <v>0</v>
      </c>
      <c r="F75" s="244">
        <f>Jurat!D$33</f>
        <v>0</v>
      </c>
      <c r="G75" s="202" t="s">
        <v>553</v>
      </c>
      <c r="H75" s="244">
        <v>42551</v>
      </c>
      <c r="I75" s="202" t="s">
        <v>485</v>
      </c>
      <c r="J75" s="202" t="s">
        <v>626</v>
      </c>
      <c r="K75" s="202" t="s">
        <v>546</v>
      </c>
      <c r="L75" s="202" t="s">
        <v>6</v>
      </c>
      <c r="M75" s="209" t="s">
        <v>77</v>
      </c>
      <c r="N75" s="208" t="s">
        <v>224</v>
      </c>
      <c r="O75" s="247">
        <f>'LTC Rev-Exp Summary'!H$39</f>
        <v>0</v>
      </c>
      <c r="P75" s="247">
        <f>'LTC Rev-Exp Summary'!I$39</f>
        <v>0</v>
      </c>
      <c r="Q75" s="247">
        <f>'LTC Rev-Exp Summary'!J$39</f>
        <v>0</v>
      </c>
      <c r="R75" s="247">
        <f>'LTC Rev-Exp Summary'!K$39</f>
        <v>0</v>
      </c>
    </row>
    <row r="76" spans="2:18" x14ac:dyDescent="0.3">
      <c r="B76" s="202"/>
      <c r="C76" s="202"/>
      <c r="D76" s="202"/>
      <c r="E76" s="243">
        <f>Jurat!I$1</f>
        <v>0</v>
      </c>
      <c r="F76" s="244">
        <f>Jurat!D$33</f>
        <v>0</v>
      </c>
      <c r="G76" s="202" t="s">
        <v>553</v>
      </c>
      <c r="H76" s="244">
        <v>42551</v>
      </c>
      <c r="I76" s="202" t="s">
        <v>485</v>
      </c>
      <c r="J76" s="202" t="s">
        <v>626</v>
      </c>
      <c r="K76" s="202" t="s">
        <v>546</v>
      </c>
      <c r="L76" s="202" t="s">
        <v>6</v>
      </c>
      <c r="M76" s="209" t="s">
        <v>78</v>
      </c>
      <c r="N76" s="212" t="s">
        <v>274</v>
      </c>
      <c r="O76" s="247">
        <f>'LTC Rev-Exp Summary'!H$40</f>
        <v>0</v>
      </c>
      <c r="P76" s="247">
        <f>'LTC Rev-Exp Summary'!I$40</f>
        <v>0</v>
      </c>
      <c r="Q76" s="247">
        <f>'LTC Rev-Exp Summary'!J$40</f>
        <v>0</v>
      </c>
      <c r="R76" s="247">
        <f>'LTC Rev-Exp Summary'!K$40</f>
        <v>0</v>
      </c>
    </row>
    <row r="77" spans="2:18" x14ac:dyDescent="0.3">
      <c r="B77" s="202"/>
      <c r="C77" s="202"/>
      <c r="D77" s="202"/>
      <c r="E77" s="243">
        <f>Jurat!I$1</f>
        <v>0</v>
      </c>
      <c r="F77" s="244">
        <f>Jurat!D$33</f>
        <v>0</v>
      </c>
      <c r="G77" s="202" t="s">
        <v>553</v>
      </c>
      <c r="H77" s="244">
        <v>42551</v>
      </c>
      <c r="I77" s="202" t="s">
        <v>485</v>
      </c>
      <c r="J77" s="202" t="s">
        <v>626</v>
      </c>
      <c r="K77" s="202" t="s">
        <v>546</v>
      </c>
      <c r="L77" s="202" t="s">
        <v>6</v>
      </c>
      <c r="M77" s="209" t="s">
        <v>79</v>
      </c>
      <c r="N77" s="212" t="s">
        <v>180</v>
      </c>
      <c r="O77" s="247">
        <f>'LTC Rev-Exp Summary'!H$41</f>
        <v>0</v>
      </c>
      <c r="P77" s="247">
        <f>'LTC Rev-Exp Summary'!I$41</f>
        <v>0</v>
      </c>
      <c r="Q77" s="247">
        <f>'LTC Rev-Exp Summary'!J$41</f>
        <v>0</v>
      </c>
      <c r="R77" s="247">
        <f>'LTC Rev-Exp Summary'!K$41</f>
        <v>0</v>
      </c>
    </row>
    <row r="78" spans="2:18" x14ac:dyDescent="0.3">
      <c r="B78" s="202"/>
      <c r="C78" s="202"/>
      <c r="D78" s="202"/>
      <c r="E78" s="243">
        <f>Jurat!I$1</f>
        <v>0</v>
      </c>
      <c r="F78" s="244">
        <f>Jurat!D$33</f>
        <v>0</v>
      </c>
      <c r="G78" s="202" t="s">
        <v>553</v>
      </c>
      <c r="H78" s="244">
        <v>42551</v>
      </c>
      <c r="I78" s="202" t="s">
        <v>485</v>
      </c>
      <c r="J78" s="202" t="s">
        <v>626</v>
      </c>
      <c r="K78" s="202" t="s">
        <v>546</v>
      </c>
      <c r="L78" s="202" t="s">
        <v>6</v>
      </c>
      <c r="M78" s="209" t="s">
        <v>49</v>
      </c>
      <c r="N78" s="212" t="s">
        <v>577</v>
      </c>
      <c r="O78" s="247">
        <f>'LTC Rev-Exp Summary'!H$42</f>
        <v>0</v>
      </c>
      <c r="P78" s="247">
        <f>'LTC Rev-Exp Summary'!I$42</f>
        <v>0</v>
      </c>
      <c r="Q78" s="247">
        <f>'LTC Rev-Exp Summary'!J$42</f>
        <v>0</v>
      </c>
      <c r="R78" s="247">
        <f>'LTC Rev-Exp Summary'!K$42</f>
        <v>0</v>
      </c>
    </row>
    <row r="79" spans="2:18" x14ac:dyDescent="0.3">
      <c r="B79" s="202"/>
      <c r="C79" s="202"/>
      <c r="D79" s="202"/>
      <c r="E79" s="243">
        <f>Jurat!I$1</f>
        <v>0</v>
      </c>
      <c r="F79" s="244">
        <f>Jurat!D$33</f>
        <v>0</v>
      </c>
      <c r="G79" s="202" t="s">
        <v>553</v>
      </c>
      <c r="H79" s="244">
        <v>42551</v>
      </c>
      <c r="I79" s="202" t="s">
        <v>485</v>
      </c>
      <c r="J79" s="202" t="s">
        <v>626</v>
      </c>
      <c r="K79" s="202" t="s">
        <v>546</v>
      </c>
      <c r="L79" s="202" t="s">
        <v>547</v>
      </c>
      <c r="M79" s="213" t="s">
        <v>115</v>
      </c>
      <c r="N79" s="208" t="s">
        <v>36</v>
      </c>
      <c r="O79" s="247">
        <f>'LTC Rev-Exp Summary'!H$48</f>
        <v>0</v>
      </c>
      <c r="P79" s="247">
        <f>'LTC Rev-Exp Summary'!I$48</f>
        <v>0</v>
      </c>
      <c r="Q79" s="247">
        <f>'LTC Rev-Exp Summary'!J$48</f>
        <v>0</v>
      </c>
      <c r="R79" s="247">
        <f>'LTC Rev-Exp Summary'!K$48</f>
        <v>0</v>
      </c>
    </row>
    <row r="80" spans="2:18" x14ac:dyDescent="0.3">
      <c r="B80" s="202"/>
      <c r="C80" s="202"/>
      <c r="D80" s="202"/>
      <c r="E80" s="243">
        <f>Jurat!I$1</f>
        <v>0</v>
      </c>
      <c r="F80" s="244">
        <f>Jurat!D$33</f>
        <v>0</v>
      </c>
      <c r="G80" s="202" t="s">
        <v>553</v>
      </c>
      <c r="H80" s="244">
        <v>42551</v>
      </c>
      <c r="I80" s="202" t="s">
        <v>485</v>
      </c>
      <c r="J80" s="202" t="s">
        <v>626</v>
      </c>
      <c r="K80" s="202" t="s">
        <v>546</v>
      </c>
      <c r="L80" s="202" t="s">
        <v>547</v>
      </c>
      <c r="M80" s="213" t="s">
        <v>116</v>
      </c>
      <c r="N80" s="211" t="s">
        <v>148</v>
      </c>
      <c r="O80" s="247">
        <f>'LTC Rev-Exp Summary'!H$49</f>
        <v>0</v>
      </c>
      <c r="P80" s="247">
        <f>'LTC Rev-Exp Summary'!I$49</f>
        <v>0</v>
      </c>
      <c r="Q80" s="247">
        <f>'LTC Rev-Exp Summary'!J$49</f>
        <v>0</v>
      </c>
      <c r="R80" s="247">
        <f>'LTC Rev-Exp Summary'!K$49</f>
        <v>0</v>
      </c>
    </row>
    <row r="81" spans="2:18" x14ac:dyDescent="0.3">
      <c r="B81" s="202"/>
      <c r="C81" s="202"/>
      <c r="D81" s="202"/>
      <c r="E81" s="243">
        <f>Jurat!I$1</f>
        <v>0</v>
      </c>
      <c r="F81" s="244">
        <f>Jurat!D$33</f>
        <v>0</v>
      </c>
      <c r="G81" s="202" t="s">
        <v>553</v>
      </c>
      <c r="H81" s="244">
        <v>42551</v>
      </c>
      <c r="I81" s="202" t="s">
        <v>485</v>
      </c>
      <c r="J81" s="202" t="s">
        <v>626</v>
      </c>
      <c r="K81" s="202" t="s">
        <v>546</v>
      </c>
      <c r="L81" s="202" t="s">
        <v>547</v>
      </c>
      <c r="M81" s="213" t="s">
        <v>229</v>
      </c>
      <c r="N81" s="211" t="s">
        <v>44</v>
      </c>
      <c r="O81" s="247">
        <f>'LTC Rev-Exp Summary'!H$51</f>
        <v>0</v>
      </c>
      <c r="P81" s="247">
        <f>'LTC Rev-Exp Summary'!I$51</f>
        <v>0</v>
      </c>
      <c r="Q81" s="247">
        <f>'LTC Rev-Exp Summary'!J$51</f>
        <v>0</v>
      </c>
      <c r="R81" s="247">
        <f>'LTC Rev-Exp Summary'!K$51</f>
        <v>0</v>
      </c>
    </row>
    <row r="82" spans="2:18" x14ac:dyDescent="0.3">
      <c r="B82" s="202"/>
      <c r="C82" s="202"/>
      <c r="D82" s="202"/>
      <c r="E82" s="243">
        <f>Jurat!I$1</f>
        <v>0</v>
      </c>
      <c r="F82" s="244">
        <f>Jurat!D$33</f>
        <v>0</v>
      </c>
      <c r="G82" s="202" t="s">
        <v>553</v>
      </c>
      <c r="H82" s="244">
        <v>42551</v>
      </c>
      <c r="I82" s="202" t="s">
        <v>485</v>
      </c>
      <c r="J82" s="202" t="s">
        <v>626</v>
      </c>
      <c r="K82" s="202" t="s">
        <v>546</v>
      </c>
      <c r="L82" s="202" t="s">
        <v>547</v>
      </c>
      <c r="M82" s="213" t="s">
        <v>228</v>
      </c>
      <c r="N82" s="211" t="s">
        <v>427</v>
      </c>
      <c r="O82" s="247">
        <f>'LTC Rev-Exp Summary'!H$52</f>
        <v>0</v>
      </c>
      <c r="P82" s="247">
        <f>'LTC Rev-Exp Summary'!I$52</f>
        <v>0</v>
      </c>
      <c r="Q82" s="247">
        <f>'LTC Rev-Exp Summary'!J$52</f>
        <v>0</v>
      </c>
      <c r="R82" s="247">
        <f>'LTC Rev-Exp Summary'!K$52</f>
        <v>0</v>
      </c>
    </row>
    <row r="83" spans="2:18" x14ac:dyDescent="0.3">
      <c r="B83" s="202"/>
      <c r="C83" s="202"/>
      <c r="D83" s="202"/>
      <c r="E83" s="243">
        <f>Jurat!I$1</f>
        <v>0</v>
      </c>
      <c r="F83" s="244">
        <f>Jurat!D$33</f>
        <v>0</v>
      </c>
      <c r="G83" s="202" t="s">
        <v>553</v>
      </c>
      <c r="H83" s="244">
        <v>42551</v>
      </c>
      <c r="I83" s="202" t="s">
        <v>485</v>
      </c>
      <c r="J83" s="202" t="s">
        <v>626</v>
      </c>
      <c r="K83" s="202" t="s">
        <v>548</v>
      </c>
      <c r="L83" s="202" t="s">
        <v>549</v>
      </c>
      <c r="M83" s="209" t="s">
        <v>86</v>
      </c>
      <c r="N83" s="211" t="s">
        <v>30</v>
      </c>
      <c r="O83" s="247">
        <f>'LTC Rev-Exp Summary'!H$57</f>
        <v>0</v>
      </c>
      <c r="P83" s="247">
        <f>'LTC Rev-Exp Summary'!I$57</f>
        <v>0</v>
      </c>
      <c r="Q83" s="247">
        <f>'LTC Rev-Exp Summary'!J$57</f>
        <v>0</v>
      </c>
      <c r="R83" s="247">
        <f>'LTC Rev-Exp Summary'!K$57</f>
        <v>0</v>
      </c>
    </row>
    <row r="84" spans="2:18" x14ac:dyDescent="0.3">
      <c r="B84" s="202"/>
      <c r="C84" s="202"/>
      <c r="D84" s="202"/>
      <c r="E84" s="243">
        <f>Jurat!I$1</f>
        <v>0</v>
      </c>
      <c r="F84" s="244">
        <f>Jurat!D$33</f>
        <v>0</v>
      </c>
      <c r="G84" s="202" t="s">
        <v>553</v>
      </c>
      <c r="H84" s="244">
        <v>42551</v>
      </c>
      <c r="I84" s="202" t="s">
        <v>485</v>
      </c>
      <c r="J84" s="202" t="s">
        <v>626</v>
      </c>
      <c r="K84" s="202" t="s">
        <v>548</v>
      </c>
      <c r="L84" s="202" t="s">
        <v>549</v>
      </c>
      <c r="M84" s="209" t="s">
        <v>87</v>
      </c>
      <c r="N84" s="214" t="s">
        <v>109</v>
      </c>
      <c r="O84" s="247">
        <f>'LTC Rev-Exp Summary'!H$58</f>
        <v>0</v>
      </c>
      <c r="P84" s="247">
        <f>'LTC Rev-Exp Summary'!I$58</f>
        <v>0</v>
      </c>
      <c r="Q84" s="247">
        <f>'LTC Rev-Exp Summary'!J$58</f>
        <v>0</v>
      </c>
      <c r="R84" s="247">
        <f>'LTC Rev-Exp Summary'!K$58</f>
        <v>0</v>
      </c>
    </row>
    <row r="85" spans="2:18" x14ac:dyDescent="0.3">
      <c r="B85" s="202"/>
      <c r="C85" s="202"/>
      <c r="D85" s="202"/>
      <c r="E85" s="243">
        <f>Jurat!I$1</f>
        <v>0</v>
      </c>
      <c r="F85" s="244">
        <f>Jurat!D$33</f>
        <v>0</v>
      </c>
      <c r="G85" s="202" t="s">
        <v>553</v>
      </c>
      <c r="H85" s="244">
        <v>42551</v>
      </c>
      <c r="I85" s="202" t="s">
        <v>485</v>
      </c>
      <c r="J85" s="202" t="s">
        <v>626</v>
      </c>
      <c r="K85" s="202" t="s">
        <v>548</v>
      </c>
      <c r="L85" s="202" t="s">
        <v>549</v>
      </c>
      <c r="M85" s="209" t="s">
        <v>88</v>
      </c>
      <c r="N85" s="211" t="s">
        <v>110</v>
      </c>
      <c r="O85" s="247">
        <f>'LTC Rev-Exp Summary'!H$59</f>
        <v>0</v>
      </c>
      <c r="P85" s="247">
        <f>'LTC Rev-Exp Summary'!I$59</f>
        <v>0</v>
      </c>
      <c r="Q85" s="247">
        <f>'LTC Rev-Exp Summary'!J$59</f>
        <v>0</v>
      </c>
      <c r="R85" s="247">
        <f>'LTC Rev-Exp Summary'!K$59</f>
        <v>0</v>
      </c>
    </row>
    <row r="86" spans="2:18" x14ac:dyDescent="0.3">
      <c r="B86" s="202"/>
      <c r="C86" s="202"/>
      <c r="D86" s="202"/>
      <c r="E86" s="243">
        <f>Jurat!I$1</f>
        <v>0</v>
      </c>
      <c r="F86" s="244">
        <f>Jurat!D$33</f>
        <v>0</v>
      </c>
      <c r="G86" s="202" t="s">
        <v>553</v>
      </c>
      <c r="H86" s="244">
        <v>42551</v>
      </c>
      <c r="I86" s="202" t="s">
        <v>485</v>
      </c>
      <c r="J86" s="202" t="s">
        <v>626</v>
      </c>
      <c r="K86" s="202" t="s">
        <v>548</v>
      </c>
      <c r="L86" s="202" t="s">
        <v>549</v>
      </c>
      <c r="M86" s="215" t="s">
        <v>89</v>
      </c>
      <c r="N86" s="211" t="s">
        <v>111</v>
      </c>
      <c r="O86" s="247">
        <f>'LTC Rev-Exp Summary'!H$60</f>
        <v>0</v>
      </c>
      <c r="P86" s="247">
        <f>'LTC Rev-Exp Summary'!I$60</f>
        <v>0</v>
      </c>
      <c r="Q86" s="247">
        <f>'LTC Rev-Exp Summary'!J$60</f>
        <v>0</v>
      </c>
      <c r="R86" s="247">
        <f>'LTC Rev-Exp Summary'!K$60</f>
        <v>0</v>
      </c>
    </row>
    <row r="87" spans="2:18" x14ac:dyDescent="0.3">
      <c r="B87" s="202"/>
      <c r="C87" s="202"/>
      <c r="D87" s="202"/>
      <c r="E87" s="243">
        <f>Jurat!I$1</f>
        <v>0</v>
      </c>
      <c r="F87" s="244">
        <f>Jurat!D$33</f>
        <v>0</v>
      </c>
      <c r="G87" s="202" t="s">
        <v>553</v>
      </c>
      <c r="H87" s="244">
        <v>42551</v>
      </c>
      <c r="I87" s="202" t="s">
        <v>485</v>
      </c>
      <c r="J87" s="202" t="s">
        <v>626</v>
      </c>
      <c r="K87" s="202" t="s">
        <v>548</v>
      </c>
      <c r="L87" s="202" t="s">
        <v>549</v>
      </c>
      <c r="M87" s="215" t="s">
        <v>256</v>
      </c>
      <c r="N87" s="211" t="s">
        <v>112</v>
      </c>
      <c r="O87" s="247">
        <f>'LTC Rev-Exp Summary'!H$61</f>
        <v>0</v>
      </c>
      <c r="P87" s="247">
        <f>'LTC Rev-Exp Summary'!I$61</f>
        <v>0</v>
      </c>
      <c r="Q87" s="247">
        <f>'LTC Rev-Exp Summary'!J$61</f>
        <v>0</v>
      </c>
      <c r="R87" s="247">
        <f>'LTC Rev-Exp Summary'!K$61</f>
        <v>0</v>
      </c>
    </row>
    <row r="88" spans="2:18" x14ac:dyDescent="0.3">
      <c r="B88" s="202"/>
      <c r="C88" s="202"/>
      <c r="D88" s="202"/>
      <c r="E88" s="243">
        <f>Jurat!I$1</f>
        <v>0</v>
      </c>
      <c r="F88" s="244">
        <f>Jurat!D$33</f>
        <v>0</v>
      </c>
      <c r="G88" s="202" t="s">
        <v>553</v>
      </c>
      <c r="H88" s="244">
        <v>42551</v>
      </c>
      <c r="I88" s="202" t="s">
        <v>485</v>
      </c>
      <c r="J88" s="202" t="s">
        <v>626</v>
      </c>
      <c r="K88" s="202" t="s">
        <v>548</v>
      </c>
      <c r="L88" s="202" t="s">
        <v>549</v>
      </c>
      <c r="M88" s="209" t="s">
        <v>255</v>
      </c>
      <c r="N88" s="214" t="s">
        <v>31</v>
      </c>
      <c r="O88" s="247">
        <f>'LTC Rev-Exp Summary'!H$62</f>
        <v>0</v>
      </c>
      <c r="P88" s="247">
        <f>'LTC Rev-Exp Summary'!I$62</f>
        <v>0</v>
      </c>
      <c r="Q88" s="247">
        <f>'LTC Rev-Exp Summary'!J$62</f>
        <v>0</v>
      </c>
      <c r="R88" s="247">
        <f>'LTC Rev-Exp Summary'!K$62</f>
        <v>0</v>
      </c>
    </row>
    <row r="89" spans="2:18" x14ac:dyDescent="0.3">
      <c r="B89" s="202"/>
      <c r="C89" s="202"/>
      <c r="D89" s="202"/>
      <c r="E89" s="243">
        <f>Jurat!I$1</f>
        <v>0</v>
      </c>
      <c r="F89" s="244">
        <f>Jurat!D$33</f>
        <v>0</v>
      </c>
      <c r="G89" s="202" t="s">
        <v>553</v>
      </c>
      <c r="H89" s="244">
        <v>42551</v>
      </c>
      <c r="I89" s="202" t="s">
        <v>485</v>
      </c>
      <c r="J89" s="202" t="s">
        <v>626</v>
      </c>
      <c r="K89" s="202" t="s">
        <v>550</v>
      </c>
      <c r="L89" s="202" t="s">
        <v>550</v>
      </c>
      <c r="M89" s="213" t="s">
        <v>91</v>
      </c>
      <c r="N89" s="211" t="s">
        <v>425</v>
      </c>
      <c r="O89" s="247">
        <f>'LTC Rev-Exp Summary'!H$64</f>
        <v>0</v>
      </c>
      <c r="P89" s="247">
        <v>0</v>
      </c>
      <c r="Q89" s="247">
        <v>0</v>
      </c>
      <c r="R89" s="247">
        <v>0</v>
      </c>
    </row>
    <row r="90" spans="2:18" x14ac:dyDescent="0.3">
      <c r="B90" s="202"/>
      <c r="C90" s="202"/>
      <c r="D90" s="202"/>
      <c r="E90" s="243">
        <f>Jurat!I$1</f>
        <v>0</v>
      </c>
      <c r="F90" s="244">
        <f>Jurat!D$33</f>
        <v>0</v>
      </c>
      <c r="G90" s="202" t="s">
        <v>553</v>
      </c>
      <c r="H90" s="244">
        <v>42551</v>
      </c>
      <c r="I90" s="202" t="s">
        <v>485</v>
      </c>
      <c r="J90" s="202" t="s">
        <v>626</v>
      </c>
      <c r="K90" s="202" t="s">
        <v>550</v>
      </c>
      <c r="L90" s="202" t="s">
        <v>550</v>
      </c>
      <c r="M90" s="213" t="s">
        <v>92</v>
      </c>
      <c r="N90" s="211" t="s">
        <v>417</v>
      </c>
      <c r="O90" s="247">
        <f>'LTC Rev-Exp Summary'!H$65</f>
        <v>0</v>
      </c>
      <c r="P90" s="247">
        <v>0</v>
      </c>
      <c r="Q90" s="247">
        <v>0</v>
      </c>
      <c r="R90" s="247">
        <v>0</v>
      </c>
    </row>
    <row r="91" spans="2:18" x14ac:dyDescent="0.3">
      <c r="B91" s="202"/>
      <c r="C91" s="202"/>
      <c r="D91" s="202"/>
      <c r="E91" s="243">
        <f>Jurat!I$1</f>
        <v>0</v>
      </c>
      <c r="F91" s="244">
        <f>Jurat!D$33</f>
        <v>0</v>
      </c>
      <c r="G91" s="202" t="s">
        <v>553</v>
      </c>
      <c r="H91" s="244">
        <v>42551</v>
      </c>
      <c r="I91" s="202" t="s">
        <v>485</v>
      </c>
      <c r="J91" s="202" t="s">
        <v>627</v>
      </c>
      <c r="K91" s="202" t="s">
        <v>29</v>
      </c>
      <c r="L91" s="202" t="s">
        <v>29</v>
      </c>
      <c r="M91" s="213" t="s">
        <v>243</v>
      </c>
      <c r="N91" s="214" t="s">
        <v>29</v>
      </c>
      <c r="O91" s="247">
        <f>'LTC Rev-Exp Summary'!H$72</f>
        <v>0</v>
      </c>
      <c r="P91" s="247">
        <v>0</v>
      </c>
      <c r="Q91" s="247">
        <v>0</v>
      </c>
      <c r="R91" s="247">
        <v>0</v>
      </c>
    </row>
    <row r="92" spans="2:18" x14ac:dyDescent="0.3">
      <c r="B92" s="202"/>
      <c r="C92" s="202"/>
      <c r="D92" s="202"/>
      <c r="E92" s="243">
        <f>Jurat!I$1</f>
        <v>0</v>
      </c>
      <c r="F92" s="244">
        <f>Jurat!D$33</f>
        <v>0</v>
      </c>
      <c r="G92" s="202" t="s">
        <v>553</v>
      </c>
      <c r="H92" s="244">
        <v>42551</v>
      </c>
      <c r="I92" s="202" t="s">
        <v>485</v>
      </c>
      <c r="J92" s="202" t="s">
        <v>628</v>
      </c>
      <c r="K92" s="202" t="s">
        <v>629</v>
      </c>
      <c r="L92" s="202" t="s">
        <v>629</v>
      </c>
      <c r="M92" s="216" t="s">
        <v>244</v>
      </c>
      <c r="N92" s="214" t="s">
        <v>419</v>
      </c>
      <c r="O92" s="247">
        <f>'LTC Rev-Exp Summary'!H$74</f>
        <v>0</v>
      </c>
      <c r="P92" s="247">
        <v>0</v>
      </c>
      <c r="Q92" s="247">
        <v>0</v>
      </c>
      <c r="R92" s="247">
        <v>0</v>
      </c>
    </row>
    <row r="93" spans="2:18" x14ac:dyDescent="0.3">
      <c r="B93" s="202"/>
      <c r="C93" s="202"/>
      <c r="D93" s="202"/>
      <c r="E93" s="243">
        <f>Jurat!I$1</f>
        <v>0</v>
      </c>
      <c r="F93" s="244">
        <f>Jurat!D$33</f>
        <v>0</v>
      </c>
      <c r="G93" s="202" t="s">
        <v>553</v>
      </c>
      <c r="H93" s="244">
        <v>42551</v>
      </c>
      <c r="I93" s="202" t="s">
        <v>485</v>
      </c>
      <c r="J93" s="202" t="s">
        <v>627</v>
      </c>
      <c r="K93" s="202" t="s">
        <v>630</v>
      </c>
      <c r="L93" s="202" t="s">
        <v>630</v>
      </c>
      <c r="M93" s="216">
        <v>11.1</v>
      </c>
      <c r="N93" s="214" t="s">
        <v>421</v>
      </c>
      <c r="O93" s="247">
        <f>'LTC Rev-Exp Summary'!H$75</f>
        <v>0</v>
      </c>
      <c r="P93" s="247">
        <v>0</v>
      </c>
      <c r="Q93" s="247">
        <v>0</v>
      </c>
      <c r="R93" s="247">
        <v>0</v>
      </c>
    </row>
    <row r="94" spans="2:18" x14ac:dyDescent="0.3">
      <c r="B94" s="202"/>
      <c r="C94" s="202"/>
      <c r="D94" s="202"/>
      <c r="E94" s="243">
        <f>Jurat!I$1</f>
        <v>0</v>
      </c>
      <c r="F94" s="244">
        <f>Jurat!D$33</f>
        <v>0</v>
      </c>
      <c r="G94" s="202" t="s">
        <v>553</v>
      </c>
      <c r="H94" s="244">
        <v>42551</v>
      </c>
      <c r="I94" s="202" t="s">
        <v>485</v>
      </c>
      <c r="J94" s="202" t="s">
        <v>627</v>
      </c>
      <c r="K94" s="202" t="s">
        <v>630</v>
      </c>
      <c r="L94" s="202" t="s">
        <v>630</v>
      </c>
      <c r="M94" s="216">
        <v>11.2</v>
      </c>
      <c r="N94" s="214" t="s">
        <v>420</v>
      </c>
      <c r="O94" s="247">
        <f>'LTC Rev-Exp Summary'!H$76</f>
        <v>0</v>
      </c>
      <c r="P94" s="247">
        <v>0</v>
      </c>
      <c r="Q94" s="247">
        <v>0</v>
      </c>
      <c r="R94" s="247">
        <v>0</v>
      </c>
    </row>
    <row r="95" spans="2:18" x14ac:dyDescent="0.3">
      <c r="B95" s="202"/>
      <c r="C95" s="202"/>
      <c r="D95" s="202"/>
      <c r="E95" s="243">
        <f>Jurat!I$1</f>
        <v>0</v>
      </c>
      <c r="F95" s="244">
        <f>Jurat!D$33</f>
        <v>0</v>
      </c>
      <c r="G95" s="202" t="s">
        <v>553</v>
      </c>
      <c r="H95" s="244">
        <v>42551</v>
      </c>
      <c r="I95" s="202" t="s">
        <v>485</v>
      </c>
      <c r="J95" s="202" t="s">
        <v>627</v>
      </c>
      <c r="K95" s="202" t="s">
        <v>630</v>
      </c>
      <c r="L95" s="202" t="s">
        <v>630</v>
      </c>
      <c r="M95" s="216">
        <v>11.3</v>
      </c>
      <c r="N95" s="214" t="s">
        <v>28</v>
      </c>
      <c r="O95" s="247">
        <f>'LTC Rev-Exp Summary'!H$77</f>
        <v>0</v>
      </c>
      <c r="P95" s="247">
        <v>0</v>
      </c>
      <c r="Q95" s="247">
        <v>0</v>
      </c>
      <c r="R95" s="247">
        <v>0</v>
      </c>
    </row>
    <row r="96" spans="2:18" x14ac:dyDescent="0.3">
      <c r="B96" s="202"/>
      <c r="C96" s="202"/>
      <c r="D96" s="202"/>
      <c r="E96" s="243">
        <f>Jurat!I$1</f>
        <v>0</v>
      </c>
      <c r="F96" s="244">
        <f>Jurat!D$33</f>
        <v>0</v>
      </c>
      <c r="G96" s="202" t="s">
        <v>553</v>
      </c>
      <c r="H96" s="244">
        <v>42551</v>
      </c>
      <c r="I96" s="202" t="s">
        <v>485</v>
      </c>
      <c r="J96" s="202" t="s">
        <v>627</v>
      </c>
      <c r="K96" s="202" t="s">
        <v>630</v>
      </c>
      <c r="L96" s="202" t="s">
        <v>630</v>
      </c>
      <c r="M96" s="216">
        <v>11.4</v>
      </c>
      <c r="N96" s="214" t="s">
        <v>205</v>
      </c>
      <c r="O96" s="247">
        <f>'LTC Rev-Exp Summary'!H$78</f>
        <v>0</v>
      </c>
      <c r="P96" s="247">
        <v>0</v>
      </c>
      <c r="Q96" s="247">
        <v>0</v>
      </c>
      <c r="R96" s="247">
        <v>0</v>
      </c>
    </row>
    <row r="97" spans="2:18" ht="28.8" x14ac:dyDescent="0.3">
      <c r="B97" s="202"/>
      <c r="C97" s="202"/>
      <c r="D97" s="202"/>
      <c r="E97" s="243">
        <f>Jurat!I$1</f>
        <v>0</v>
      </c>
      <c r="F97" s="244">
        <f>Jurat!D$33</f>
        <v>0</v>
      </c>
      <c r="G97" s="202" t="s">
        <v>553</v>
      </c>
      <c r="H97" s="244">
        <v>42551</v>
      </c>
      <c r="I97" s="202" t="s">
        <v>485</v>
      </c>
      <c r="J97" s="202" t="s">
        <v>627</v>
      </c>
      <c r="K97" s="202" t="s">
        <v>29</v>
      </c>
      <c r="L97" s="202" t="s">
        <v>29</v>
      </c>
      <c r="M97" s="216">
        <v>11.6</v>
      </c>
      <c r="N97" s="214" t="s">
        <v>422</v>
      </c>
      <c r="O97" s="247">
        <f>'LTC Rev-Exp Summary'!H$80</f>
        <v>0</v>
      </c>
      <c r="P97" s="247">
        <v>0</v>
      </c>
      <c r="Q97" s="247">
        <v>0</v>
      </c>
      <c r="R97" s="247">
        <v>0</v>
      </c>
    </row>
    <row r="98" spans="2:18" x14ac:dyDescent="0.3">
      <c r="B98" s="202"/>
      <c r="C98" s="202"/>
      <c r="D98" s="202"/>
      <c r="E98" s="243">
        <f>Jurat!I$1</f>
        <v>0</v>
      </c>
      <c r="F98" s="244">
        <f>Jurat!D$33</f>
        <v>0</v>
      </c>
      <c r="G98" s="202" t="s">
        <v>553</v>
      </c>
      <c r="H98" s="244">
        <v>42551</v>
      </c>
      <c r="I98" s="202" t="s">
        <v>485</v>
      </c>
      <c r="J98" s="202" t="s">
        <v>628</v>
      </c>
      <c r="K98" s="202" t="s">
        <v>629</v>
      </c>
      <c r="L98" s="202" t="s">
        <v>629</v>
      </c>
      <c r="M98" s="216">
        <v>11.7</v>
      </c>
      <c r="N98" s="214" t="s">
        <v>209</v>
      </c>
      <c r="O98" s="247">
        <f>'LTC Rev-Exp Summary'!H$81</f>
        <v>0</v>
      </c>
      <c r="P98" s="247">
        <v>0</v>
      </c>
      <c r="Q98" s="247">
        <v>0</v>
      </c>
      <c r="R98" s="247">
        <v>0</v>
      </c>
    </row>
    <row r="99" spans="2:18" x14ac:dyDescent="0.3">
      <c r="B99" s="202"/>
      <c r="C99" s="202"/>
      <c r="D99" s="202"/>
      <c r="E99" s="243">
        <f>Jurat!I$1</f>
        <v>0</v>
      </c>
      <c r="F99" s="244">
        <f>Jurat!D$33</f>
        <v>0</v>
      </c>
      <c r="G99" s="202" t="s">
        <v>553</v>
      </c>
      <c r="H99" s="244">
        <v>42551</v>
      </c>
      <c r="I99" s="202" t="s">
        <v>485</v>
      </c>
      <c r="J99" s="202" t="s">
        <v>627</v>
      </c>
      <c r="K99" s="202" t="s">
        <v>29</v>
      </c>
      <c r="L99" s="202" t="s">
        <v>29</v>
      </c>
      <c r="M99" s="216" t="s">
        <v>184</v>
      </c>
      <c r="N99" s="214" t="s">
        <v>212</v>
      </c>
      <c r="O99" s="247">
        <f>'LTC Rev-Exp Summary'!H$82</f>
        <v>0</v>
      </c>
      <c r="P99" s="247">
        <v>0</v>
      </c>
      <c r="Q99" s="247">
        <v>0</v>
      </c>
      <c r="R99" s="247">
        <v>0</v>
      </c>
    </row>
    <row r="100" spans="2:18" x14ac:dyDescent="0.3">
      <c r="B100" s="202"/>
      <c r="C100" s="202"/>
      <c r="D100" s="202"/>
      <c r="E100" s="243">
        <f>Jurat!I$1</f>
        <v>0</v>
      </c>
      <c r="F100" s="244">
        <f>Jurat!D$33</f>
        <v>0</v>
      </c>
      <c r="G100" s="202" t="s">
        <v>554</v>
      </c>
      <c r="H100" s="218">
        <v>42643</v>
      </c>
      <c r="I100" s="202" t="s">
        <v>485</v>
      </c>
      <c r="J100" s="202" t="s">
        <v>545</v>
      </c>
      <c r="K100" s="202" t="s">
        <v>545</v>
      </c>
      <c r="L100" s="202" t="s">
        <v>545</v>
      </c>
      <c r="M100" s="206"/>
      <c r="N100" s="207" t="s">
        <v>545</v>
      </c>
      <c r="O100" s="247">
        <f>'LTC Rev-Exp Summary'!L$9</f>
        <v>0</v>
      </c>
      <c r="P100" s="247">
        <f>'LTC Rev-Exp Summary'!M$9</f>
        <v>0</v>
      </c>
      <c r="Q100" s="247">
        <f>'LTC Rev-Exp Summary'!N$9</f>
        <v>0</v>
      </c>
      <c r="R100" s="247">
        <f>'LTC Rev-Exp Summary'!O$9</f>
        <v>0</v>
      </c>
    </row>
    <row r="101" spans="2:18" x14ac:dyDescent="0.3">
      <c r="B101" s="202"/>
      <c r="C101" s="202"/>
      <c r="D101" s="202"/>
      <c r="E101" s="243">
        <f>Jurat!I$1</f>
        <v>0</v>
      </c>
      <c r="F101" s="244">
        <f>Jurat!D$33</f>
        <v>0</v>
      </c>
      <c r="G101" s="202" t="s">
        <v>554</v>
      </c>
      <c r="H101" s="244">
        <v>42643</v>
      </c>
      <c r="I101" s="202" t="s">
        <v>485</v>
      </c>
      <c r="J101" s="202" t="s">
        <v>625</v>
      </c>
      <c r="K101" s="202" t="s">
        <v>13</v>
      </c>
      <c r="L101" s="202" t="s">
        <v>13</v>
      </c>
      <c r="M101" s="206">
        <v>1.1000000000000001</v>
      </c>
      <c r="N101" s="208" t="s">
        <v>13</v>
      </c>
      <c r="O101" s="247">
        <f>'LTC Rev-Exp Summary'!L$11</f>
        <v>0</v>
      </c>
      <c r="P101" s="247">
        <f>'LTC Rev-Exp Summary'!M$11</f>
        <v>0</v>
      </c>
      <c r="Q101" s="247">
        <f>'LTC Rev-Exp Summary'!N$11</f>
        <v>0</v>
      </c>
      <c r="R101" s="247">
        <f>'LTC Rev-Exp Summary'!O$11</f>
        <v>0</v>
      </c>
    </row>
    <row r="102" spans="2:18" x14ac:dyDescent="0.3">
      <c r="B102" s="202"/>
      <c r="C102" s="202"/>
      <c r="D102" s="202"/>
      <c r="E102" s="243">
        <f>Jurat!I$1</f>
        <v>0</v>
      </c>
      <c r="F102" s="244">
        <f>Jurat!D$33</f>
        <v>0</v>
      </c>
      <c r="G102" s="202" t="s">
        <v>554</v>
      </c>
      <c r="H102" s="244">
        <v>42643</v>
      </c>
      <c r="I102" s="202" t="s">
        <v>485</v>
      </c>
      <c r="J102" s="202" t="s">
        <v>625</v>
      </c>
      <c r="K102" s="202" t="s">
        <v>13</v>
      </c>
      <c r="L102" s="202" t="s">
        <v>262</v>
      </c>
      <c r="M102" s="206">
        <v>1.2</v>
      </c>
      <c r="N102" s="208" t="s">
        <v>262</v>
      </c>
      <c r="O102" s="247">
        <f>'LTC Rev-Exp Summary'!L$12</f>
        <v>0</v>
      </c>
      <c r="P102" s="247">
        <f>'LTC Rev-Exp Summary'!M$12</f>
        <v>0</v>
      </c>
      <c r="Q102" s="247">
        <f>'LTC Rev-Exp Summary'!N$12</f>
        <v>0</v>
      </c>
      <c r="R102" s="247">
        <f>'LTC Rev-Exp Summary'!O$12</f>
        <v>0</v>
      </c>
    </row>
    <row r="103" spans="2:18" x14ac:dyDescent="0.3">
      <c r="B103" s="202"/>
      <c r="C103" s="202"/>
      <c r="D103" s="202"/>
      <c r="E103" s="243">
        <f>Jurat!I$1</f>
        <v>0</v>
      </c>
      <c r="F103" s="244">
        <f>Jurat!D$33</f>
        <v>0</v>
      </c>
      <c r="G103" s="202" t="s">
        <v>554</v>
      </c>
      <c r="H103" s="244">
        <v>42643</v>
      </c>
      <c r="I103" s="202" t="s">
        <v>485</v>
      </c>
      <c r="J103" s="202" t="s">
        <v>625</v>
      </c>
      <c r="K103" s="202" t="s">
        <v>14</v>
      </c>
      <c r="L103" s="202" t="s">
        <v>14</v>
      </c>
      <c r="M103" s="206">
        <v>1.3</v>
      </c>
      <c r="N103" s="208" t="s">
        <v>14</v>
      </c>
      <c r="O103" s="247">
        <f>'LTC Rev-Exp Summary'!L$13</f>
        <v>0</v>
      </c>
      <c r="P103" s="247">
        <f>'LTC Rev-Exp Summary'!M$13</f>
        <v>0</v>
      </c>
      <c r="Q103" s="247">
        <f>'LTC Rev-Exp Summary'!N$13</f>
        <v>0</v>
      </c>
      <c r="R103" s="247">
        <f>'LTC Rev-Exp Summary'!O$13</f>
        <v>0</v>
      </c>
    </row>
    <row r="104" spans="2:18" x14ac:dyDescent="0.3">
      <c r="B104" s="202"/>
      <c r="C104" s="202"/>
      <c r="D104" s="202"/>
      <c r="E104" s="243">
        <f>Jurat!I$1</f>
        <v>0</v>
      </c>
      <c r="F104" s="244">
        <f>Jurat!D$33</f>
        <v>0</v>
      </c>
      <c r="G104" s="202" t="s">
        <v>554</v>
      </c>
      <c r="H104" s="244">
        <v>42643</v>
      </c>
      <c r="I104" s="1034" t="s">
        <v>485</v>
      </c>
      <c r="J104" s="1034" t="s">
        <v>626</v>
      </c>
      <c r="K104" s="1034" t="s">
        <v>546</v>
      </c>
      <c r="L104" s="1034" t="s">
        <v>981</v>
      </c>
      <c r="M104" s="226" t="s">
        <v>72</v>
      </c>
      <c r="N104" s="225" t="s">
        <v>900</v>
      </c>
      <c r="O104" s="247">
        <f>'LTC Rev-Exp Summary'!L$17</f>
        <v>0</v>
      </c>
      <c r="P104" s="247">
        <f>'LTC Rev-Exp Summary'!M$17</f>
        <v>0</v>
      </c>
      <c r="Q104" s="247">
        <f>'LTC Rev-Exp Summary'!N$17</f>
        <v>0</v>
      </c>
      <c r="R104" s="247">
        <f>'LTC Rev-Exp Summary'!O$17</f>
        <v>0</v>
      </c>
    </row>
    <row r="105" spans="2:18" x14ac:dyDescent="0.3">
      <c r="B105" s="202"/>
      <c r="C105" s="202"/>
      <c r="D105" s="202"/>
      <c r="E105" s="243">
        <f>Jurat!I$1</f>
        <v>0</v>
      </c>
      <c r="F105" s="244">
        <f>Jurat!D$33</f>
        <v>0</v>
      </c>
      <c r="G105" s="202" t="s">
        <v>554</v>
      </c>
      <c r="H105" s="244">
        <v>42643</v>
      </c>
      <c r="I105" s="1034" t="s">
        <v>485</v>
      </c>
      <c r="J105" s="1034" t="s">
        <v>626</v>
      </c>
      <c r="K105" s="1034" t="s">
        <v>546</v>
      </c>
      <c r="L105" s="1034" t="s">
        <v>981</v>
      </c>
      <c r="M105" s="226" t="s">
        <v>73</v>
      </c>
      <c r="N105" s="225" t="s">
        <v>901</v>
      </c>
      <c r="O105" s="247">
        <f>'LTC Rev-Exp Summary'!L$18</f>
        <v>0</v>
      </c>
      <c r="P105" s="247">
        <f>'LTC Rev-Exp Summary'!M$18</f>
        <v>0</v>
      </c>
      <c r="Q105" s="247">
        <f>'LTC Rev-Exp Summary'!N$18</f>
        <v>0</v>
      </c>
      <c r="R105" s="247">
        <f>'LTC Rev-Exp Summary'!O$18</f>
        <v>0</v>
      </c>
    </row>
    <row r="106" spans="2:18" s="1034" customFormat="1" x14ac:dyDescent="0.3">
      <c r="E106" s="1041">
        <f>Jurat!I$1</f>
        <v>0</v>
      </c>
      <c r="F106" s="244">
        <f>Jurat!D$33</f>
        <v>0</v>
      </c>
      <c r="G106" s="1034" t="s">
        <v>554</v>
      </c>
      <c r="H106" s="244">
        <v>42643</v>
      </c>
      <c r="I106" s="1034" t="s">
        <v>485</v>
      </c>
      <c r="J106" s="1034" t="s">
        <v>626</v>
      </c>
      <c r="K106" s="1034" t="s">
        <v>546</v>
      </c>
      <c r="L106" s="1034" t="s">
        <v>981</v>
      </c>
      <c r="M106" s="226" t="s">
        <v>74</v>
      </c>
      <c r="N106" s="225" t="s">
        <v>902</v>
      </c>
      <c r="O106" s="247">
        <f>'LTC Rev-Exp Summary'!L$19</f>
        <v>0</v>
      </c>
      <c r="P106" s="247">
        <f>'LTC Rev-Exp Summary'!M$19</f>
        <v>0</v>
      </c>
      <c r="Q106" s="247">
        <f>'LTC Rev-Exp Summary'!N$19</f>
        <v>0</v>
      </c>
      <c r="R106" s="247">
        <f>'LTC Rev-Exp Summary'!O$19</f>
        <v>0</v>
      </c>
    </row>
    <row r="107" spans="2:18" s="1034" customFormat="1" x14ac:dyDescent="0.3">
      <c r="E107" s="1041">
        <f>Jurat!I$1</f>
        <v>0</v>
      </c>
      <c r="F107" s="244">
        <f>Jurat!D$33</f>
        <v>0</v>
      </c>
      <c r="G107" s="1034" t="s">
        <v>554</v>
      </c>
      <c r="H107" s="244">
        <v>42643</v>
      </c>
      <c r="I107" s="1034" t="s">
        <v>485</v>
      </c>
      <c r="J107" s="1034" t="s">
        <v>626</v>
      </c>
      <c r="K107" s="1034" t="s">
        <v>546</v>
      </c>
      <c r="L107" s="1034" t="s">
        <v>981</v>
      </c>
      <c r="M107" s="226" t="s">
        <v>76</v>
      </c>
      <c r="N107" s="225" t="s">
        <v>903</v>
      </c>
      <c r="O107" s="247">
        <f>'LTC Rev-Exp Summary'!L$20</f>
        <v>0</v>
      </c>
      <c r="P107" s="247">
        <f>'LTC Rev-Exp Summary'!M$20</f>
        <v>0</v>
      </c>
      <c r="Q107" s="247">
        <f>'LTC Rev-Exp Summary'!N$20</f>
        <v>0</v>
      </c>
      <c r="R107" s="247">
        <f>'LTC Rev-Exp Summary'!O$20</f>
        <v>0</v>
      </c>
    </row>
    <row r="108" spans="2:18" s="1034" customFormat="1" x14ac:dyDescent="0.3">
      <c r="E108" s="1041">
        <f>Jurat!I$1</f>
        <v>0</v>
      </c>
      <c r="F108" s="244">
        <f>Jurat!D$33</f>
        <v>0</v>
      </c>
      <c r="G108" s="1034" t="s">
        <v>554</v>
      </c>
      <c r="H108" s="244">
        <v>42643</v>
      </c>
      <c r="I108" s="1034" t="s">
        <v>485</v>
      </c>
      <c r="J108" s="1034" t="s">
        <v>626</v>
      </c>
      <c r="K108" s="1034" t="s">
        <v>546</v>
      </c>
      <c r="L108" s="1034" t="s">
        <v>981</v>
      </c>
      <c r="M108" s="226" t="s">
        <v>107</v>
      </c>
      <c r="N108" s="225" t="s">
        <v>960</v>
      </c>
      <c r="O108" s="247">
        <f>'LTC Rev-Exp Summary'!L$21</f>
        <v>0</v>
      </c>
      <c r="P108" s="247">
        <f>'LTC Rev-Exp Summary'!M$21</f>
        <v>0</v>
      </c>
      <c r="Q108" s="247">
        <f>'LTC Rev-Exp Summary'!N$21</f>
        <v>0</v>
      </c>
      <c r="R108" s="247">
        <f>'LTC Rev-Exp Summary'!O$21</f>
        <v>0</v>
      </c>
    </row>
    <row r="109" spans="2:18" s="1034" customFormat="1" x14ac:dyDescent="0.3">
      <c r="E109" s="1041">
        <f>Jurat!I$1</f>
        <v>0</v>
      </c>
      <c r="F109" s="244">
        <f>Jurat!D$33</f>
        <v>0</v>
      </c>
      <c r="G109" s="1034" t="s">
        <v>554</v>
      </c>
      <c r="H109" s="244">
        <v>42643</v>
      </c>
      <c r="I109" s="1034" t="s">
        <v>485</v>
      </c>
      <c r="J109" s="1034" t="s">
        <v>626</v>
      </c>
      <c r="K109" s="1034" t="s">
        <v>546</v>
      </c>
      <c r="L109" s="1034" t="s">
        <v>981</v>
      </c>
      <c r="M109" s="226" t="s">
        <v>108</v>
      </c>
      <c r="N109" s="225" t="s">
        <v>222</v>
      </c>
      <c r="O109" s="247">
        <f>'LTC Rev-Exp Summary'!L$22</f>
        <v>0</v>
      </c>
      <c r="P109" s="247">
        <f>'LTC Rev-Exp Summary'!M$22</f>
        <v>0</v>
      </c>
      <c r="Q109" s="247">
        <f>'LTC Rev-Exp Summary'!N$22</f>
        <v>0</v>
      </c>
      <c r="R109" s="247">
        <f>'LTC Rev-Exp Summary'!O$22</f>
        <v>0</v>
      </c>
    </row>
    <row r="110" spans="2:18" s="1034" customFormat="1" x14ac:dyDescent="0.3">
      <c r="E110" s="1041">
        <f>Jurat!I$1</f>
        <v>0</v>
      </c>
      <c r="F110" s="244">
        <f>Jurat!D$33</f>
        <v>0</v>
      </c>
      <c r="G110" s="1034" t="s">
        <v>554</v>
      </c>
      <c r="H110" s="244">
        <v>42643</v>
      </c>
      <c r="I110" s="1034" t="s">
        <v>485</v>
      </c>
      <c r="J110" s="1034" t="s">
        <v>626</v>
      </c>
      <c r="K110" s="1034" t="s">
        <v>546</v>
      </c>
      <c r="L110" s="1034" t="s">
        <v>981</v>
      </c>
      <c r="M110" s="226" t="s">
        <v>167</v>
      </c>
      <c r="N110" s="225" t="s">
        <v>982</v>
      </c>
      <c r="O110" s="247">
        <f>'LTC Rev-Exp Summary'!L$23</f>
        <v>0</v>
      </c>
      <c r="P110" s="247">
        <f>'LTC Rev-Exp Summary'!M$23</f>
        <v>0</v>
      </c>
      <c r="Q110" s="247">
        <f>'LTC Rev-Exp Summary'!N$23</f>
        <v>0</v>
      </c>
      <c r="R110" s="247">
        <f>'LTC Rev-Exp Summary'!O$23</f>
        <v>0</v>
      </c>
    </row>
    <row r="111" spans="2:18" s="1034" customFormat="1" x14ac:dyDescent="0.3">
      <c r="E111" s="1041">
        <f>Jurat!I$1</f>
        <v>0</v>
      </c>
      <c r="F111" s="244">
        <f>Jurat!D$33</f>
        <v>0</v>
      </c>
      <c r="G111" s="1034" t="s">
        <v>554</v>
      </c>
      <c r="H111" s="244">
        <v>42643</v>
      </c>
      <c r="I111" s="1034" t="s">
        <v>485</v>
      </c>
      <c r="J111" s="1034" t="s">
        <v>626</v>
      </c>
      <c r="K111" s="1034" t="s">
        <v>546</v>
      </c>
      <c r="L111" s="1034" t="s">
        <v>981</v>
      </c>
      <c r="M111" s="226" t="s">
        <v>261</v>
      </c>
      <c r="N111" s="225" t="s">
        <v>983</v>
      </c>
      <c r="O111" s="247">
        <f>'LTC Rev-Exp Summary'!L$24</f>
        <v>0</v>
      </c>
      <c r="P111" s="247">
        <f>'LTC Rev-Exp Summary'!M$24</f>
        <v>0</v>
      </c>
      <c r="Q111" s="247">
        <f>'LTC Rev-Exp Summary'!N$24</f>
        <v>0</v>
      </c>
      <c r="R111" s="247">
        <f>'LTC Rev-Exp Summary'!O$24</f>
        <v>0</v>
      </c>
    </row>
    <row r="112" spans="2:18" s="1034" customFormat="1" x14ac:dyDescent="0.3">
      <c r="E112" s="1041">
        <f>Jurat!I$1</f>
        <v>0</v>
      </c>
      <c r="F112" s="244">
        <f>Jurat!D$33</f>
        <v>0</v>
      </c>
      <c r="G112" s="1034" t="s">
        <v>554</v>
      </c>
      <c r="H112" s="244">
        <v>42643</v>
      </c>
      <c r="I112" s="1034" t="s">
        <v>485</v>
      </c>
      <c r="J112" s="1034" t="s">
        <v>626</v>
      </c>
      <c r="K112" s="1034" t="s">
        <v>546</v>
      </c>
      <c r="L112" s="1034" t="s">
        <v>981</v>
      </c>
      <c r="M112" s="226" t="s">
        <v>260</v>
      </c>
      <c r="N112" s="225" t="s">
        <v>963</v>
      </c>
      <c r="O112" s="247">
        <f>'LTC Rev-Exp Summary'!L$25</f>
        <v>0</v>
      </c>
      <c r="P112" s="247">
        <f>'LTC Rev-Exp Summary'!M$25</f>
        <v>0</v>
      </c>
      <c r="Q112" s="247">
        <f>'LTC Rev-Exp Summary'!N$25</f>
        <v>0</v>
      </c>
      <c r="R112" s="247">
        <f>'LTC Rev-Exp Summary'!O$25</f>
        <v>0</v>
      </c>
    </row>
    <row r="113" spans="2:18" x14ac:dyDescent="0.3">
      <c r="B113" s="202"/>
      <c r="C113" s="202"/>
      <c r="D113" s="202"/>
      <c r="E113" s="243">
        <f>Jurat!I$1</f>
        <v>0</v>
      </c>
      <c r="F113" s="244">
        <f>Jurat!D$33</f>
        <v>0</v>
      </c>
      <c r="G113" s="202" t="s">
        <v>554</v>
      </c>
      <c r="H113" s="244">
        <v>42643</v>
      </c>
      <c r="I113" s="1034" t="s">
        <v>485</v>
      </c>
      <c r="J113" s="1034" t="s">
        <v>626</v>
      </c>
      <c r="K113" s="1034" t="s">
        <v>546</v>
      </c>
      <c r="L113" s="1034" t="s">
        <v>263</v>
      </c>
      <c r="M113" s="226" t="s">
        <v>257</v>
      </c>
      <c r="N113" s="225" t="s">
        <v>271</v>
      </c>
      <c r="O113" s="247">
        <f>'LTC Rev-Exp Summary'!L$27</f>
        <v>0</v>
      </c>
      <c r="P113" s="247">
        <f>'LTC Rev-Exp Summary'!M$27</f>
        <v>0</v>
      </c>
      <c r="Q113" s="247">
        <f>'LTC Rev-Exp Summary'!N$27</f>
        <v>0</v>
      </c>
      <c r="R113" s="247">
        <f>'LTC Rev-Exp Summary'!O$27</f>
        <v>0</v>
      </c>
    </row>
    <row r="114" spans="2:18" x14ac:dyDescent="0.3">
      <c r="B114" s="202"/>
      <c r="C114" s="202"/>
      <c r="D114" s="202"/>
      <c r="E114" s="243">
        <f>Jurat!I$1</f>
        <v>0</v>
      </c>
      <c r="F114" s="244">
        <f>Jurat!D$33</f>
        <v>0</v>
      </c>
      <c r="G114" s="202" t="s">
        <v>554</v>
      </c>
      <c r="H114" s="244">
        <v>42643</v>
      </c>
      <c r="I114" s="1034" t="s">
        <v>485</v>
      </c>
      <c r="J114" s="1034" t="s">
        <v>626</v>
      </c>
      <c r="K114" s="1034" t="s">
        <v>546</v>
      </c>
      <c r="L114" s="1034" t="s">
        <v>263</v>
      </c>
      <c r="M114" s="226" t="s">
        <v>856</v>
      </c>
      <c r="N114" s="225" t="s">
        <v>702</v>
      </c>
      <c r="O114" s="247">
        <f>'LTC Rev-Exp Summary'!L$28</f>
        <v>0</v>
      </c>
      <c r="P114" s="247">
        <f>'LTC Rev-Exp Summary'!M$28</f>
        <v>0</v>
      </c>
      <c r="Q114" s="247">
        <f>'LTC Rev-Exp Summary'!N$28</f>
        <v>0</v>
      </c>
      <c r="R114" s="247">
        <f>'LTC Rev-Exp Summary'!O$28</f>
        <v>0</v>
      </c>
    </row>
    <row r="115" spans="2:18" x14ac:dyDescent="0.3">
      <c r="B115" s="202"/>
      <c r="C115" s="202"/>
      <c r="D115" s="202"/>
      <c r="E115" s="243">
        <f>Jurat!I$1</f>
        <v>0</v>
      </c>
      <c r="F115" s="244">
        <f>Jurat!D$33</f>
        <v>0</v>
      </c>
      <c r="G115" s="202" t="s">
        <v>554</v>
      </c>
      <c r="H115" s="244">
        <v>42643</v>
      </c>
      <c r="I115" s="1034" t="s">
        <v>485</v>
      </c>
      <c r="J115" s="1034" t="s">
        <v>626</v>
      </c>
      <c r="K115" s="1034" t="s">
        <v>546</v>
      </c>
      <c r="L115" s="1034" t="s">
        <v>263</v>
      </c>
      <c r="M115" s="226" t="s">
        <v>858</v>
      </c>
      <c r="N115" s="225" t="s">
        <v>272</v>
      </c>
      <c r="O115" s="247">
        <f>'LTC Rev-Exp Summary'!L$29</f>
        <v>0</v>
      </c>
      <c r="P115" s="247">
        <f>'LTC Rev-Exp Summary'!M$29</f>
        <v>0</v>
      </c>
      <c r="Q115" s="247">
        <f>'LTC Rev-Exp Summary'!N$29</f>
        <v>0</v>
      </c>
      <c r="R115" s="247">
        <f>'LTC Rev-Exp Summary'!O$29</f>
        <v>0</v>
      </c>
    </row>
    <row r="116" spans="2:18" x14ac:dyDescent="0.3">
      <c r="B116" s="202"/>
      <c r="C116" s="202"/>
      <c r="D116" s="202"/>
      <c r="E116" s="243">
        <f>Jurat!I$1</f>
        <v>0</v>
      </c>
      <c r="F116" s="244">
        <f>Jurat!D$33</f>
        <v>0</v>
      </c>
      <c r="G116" s="202" t="s">
        <v>554</v>
      </c>
      <c r="H116" s="244">
        <v>42643</v>
      </c>
      <c r="I116" s="1034" t="s">
        <v>485</v>
      </c>
      <c r="J116" s="1034" t="s">
        <v>626</v>
      </c>
      <c r="K116" s="1034" t="s">
        <v>546</v>
      </c>
      <c r="L116" s="1034" t="s">
        <v>263</v>
      </c>
      <c r="M116" s="226" t="s">
        <v>860</v>
      </c>
      <c r="N116" s="225" t="s">
        <v>706</v>
      </c>
      <c r="O116" s="247">
        <f>'LTC Rev-Exp Summary'!L$30</f>
        <v>0</v>
      </c>
      <c r="P116" s="247">
        <f>'LTC Rev-Exp Summary'!M$30</f>
        <v>0</v>
      </c>
      <c r="Q116" s="247">
        <f>'LTC Rev-Exp Summary'!N$30</f>
        <v>0</v>
      </c>
      <c r="R116" s="247">
        <f>'LTC Rev-Exp Summary'!O$30</f>
        <v>0</v>
      </c>
    </row>
    <row r="117" spans="2:18" x14ac:dyDescent="0.3">
      <c r="B117" s="202"/>
      <c r="C117" s="202"/>
      <c r="D117" s="202"/>
      <c r="E117" s="243">
        <f>Jurat!I$1</f>
        <v>0</v>
      </c>
      <c r="F117" s="244">
        <f>Jurat!D$33</f>
        <v>0</v>
      </c>
      <c r="G117" s="202" t="s">
        <v>554</v>
      </c>
      <c r="H117" s="244">
        <v>42643</v>
      </c>
      <c r="I117" s="1034" t="s">
        <v>485</v>
      </c>
      <c r="J117" s="1034" t="s">
        <v>626</v>
      </c>
      <c r="K117" s="1034" t="s">
        <v>546</v>
      </c>
      <c r="L117" s="1034" t="s">
        <v>263</v>
      </c>
      <c r="M117" s="226" t="s">
        <v>862</v>
      </c>
      <c r="N117" s="225" t="s">
        <v>22</v>
      </c>
      <c r="O117" s="247">
        <f>'LTC Rev-Exp Summary'!L$31</f>
        <v>0</v>
      </c>
      <c r="P117" s="247">
        <f>'LTC Rev-Exp Summary'!M$31</f>
        <v>0</v>
      </c>
      <c r="Q117" s="247">
        <f>'LTC Rev-Exp Summary'!N$31</f>
        <v>0</v>
      </c>
      <c r="R117" s="247">
        <f>'LTC Rev-Exp Summary'!O$31</f>
        <v>0</v>
      </c>
    </row>
    <row r="118" spans="2:18" s="1034" customFormat="1" x14ac:dyDescent="0.3">
      <c r="E118" s="1041">
        <f>Jurat!I$1</f>
        <v>0</v>
      </c>
      <c r="F118" s="244">
        <f>Jurat!D$33</f>
        <v>0</v>
      </c>
      <c r="G118" s="1034" t="s">
        <v>554</v>
      </c>
      <c r="H118" s="244">
        <v>42643</v>
      </c>
      <c r="I118" s="1034" t="s">
        <v>485</v>
      </c>
      <c r="J118" s="1034" t="s">
        <v>626</v>
      </c>
      <c r="K118" s="1034" t="s">
        <v>546</v>
      </c>
      <c r="L118" s="1034" t="s">
        <v>263</v>
      </c>
      <c r="M118" s="226" t="s">
        <v>864</v>
      </c>
      <c r="N118" s="225" t="s">
        <v>984</v>
      </c>
      <c r="O118" s="247">
        <f>'LTC Rev-Exp Summary'!L$32</f>
        <v>0</v>
      </c>
      <c r="P118" s="247">
        <f>'LTC Rev-Exp Summary'!M$32</f>
        <v>0</v>
      </c>
      <c r="Q118" s="247">
        <f>'LTC Rev-Exp Summary'!N$32</f>
        <v>0</v>
      </c>
      <c r="R118" s="247">
        <f>'LTC Rev-Exp Summary'!O$32</f>
        <v>0</v>
      </c>
    </row>
    <row r="119" spans="2:18" s="1034" customFormat="1" x14ac:dyDescent="0.3">
      <c r="E119" s="1041">
        <f>Jurat!I$1</f>
        <v>0</v>
      </c>
      <c r="F119" s="244">
        <f>Jurat!D$33</f>
        <v>0</v>
      </c>
      <c r="G119" s="1034" t="s">
        <v>554</v>
      </c>
      <c r="H119" s="244">
        <v>42643</v>
      </c>
      <c r="I119" s="1034" t="s">
        <v>485</v>
      </c>
      <c r="J119" s="1034" t="s">
        <v>626</v>
      </c>
      <c r="K119" s="1034" t="s">
        <v>546</v>
      </c>
      <c r="L119" s="1034" t="s">
        <v>263</v>
      </c>
      <c r="M119" s="226" t="s">
        <v>866</v>
      </c>
      <c r="N119" s="225" t="s">
        <v>985</v>
      </c>
      <c r="O119" s="247">
        <f>'LTC Rev-Exp Summary'!L$33</f>
        <v>0</v>
      </c>
      <c r="P119" s="247">
        <f>'LTC Rev-Exp Summary'!M$33</f>
        <v>0</v>
      </c>
      <c r="Q119" s="247">
        <f>'LTC Rev-Exp Summary'!N$33</f>
        <v>0</v>
      </c>
      <c r="R119" s="247">
        <f>'LTC Rev-Exp Summary'!O$33</f>
        <v>0</v>
      </c>
    </row>
    <row r="120" spans="2:18" x14ac:dyDescent="0.3">
      <c r="B120" s="202"/>
      <c r="C120" s="202"/>
      <c r="D120" s="202"/>
      <c r="E120" s="243">
        <f>Jurat!I$1</f>
        <v>0</v>
      </c>
      <c r="F120" s="244">
        <f>Jurat!D$33</f>
        <v>0</v>
      </c>
      <c r="G120" s="202" t="s">
        <v>554</v>
      </c>
      <c r="H120" s="244">
        <v>42643</v>
      </c>
      <c r="I120" s="1034" t="s">
        <v>485</v>
      </c>
      <c r="J120" s="1034" t="s">
        <v>626</v>
      </c>
      <c r="K120" s="1034" t="s">
        <v>546</v>
      </c>
      <c r="L120" s="1034" t="s">
        <v>263</v>
      </c>
      <c r="M120" s="226" t="s">
        <v>868</v>
      </c>
      <c r="N120" s="225" t="s">
        <v>807</v>
      </c>
      <c r="O120" s="247">
        <f>'LTC Rev-Exp Summary'!L$34</f>
        <v>0</v>
      </c>
      <c r="P120" s="247">
        <f>'LTC Rev-Exp Summary'!M$34</f>
        <v>0</v>
      </c>
      <c r="Q120" s="247">
        <f>'LTC Rev-Exp Summary'!N$34</f>
        <v>0</v>
      </c>
      <c r="R120" s="247">
        <f>'LTC Rev-Exp Summary'!O$34</f>
        <v>0</v>
      </c>
    </row>
    <row r="121" spans="2:18" x14ac:dyDescent="0.3">
      <c r="B121" s="202"/>
      <c r="C121" s="202"/>
      <c r="D121" s="202"/>
      <c r="E121" s="243">
        <f>Jurat!I$1</f>
        <v>0</v>
      </c>
      <c r="F121" s="244">
        <f>Jurat!D$33</f>
        <v>0</v>
      </c>
      <c r="G121" s="202" t="s">
        <v>554</v>
      </c>
      <c r="H121" s="244">
        <v>42643</v>
      </c>
      <c r="I121" s="1034" t="s">
        <v>485</v>
      </c>
      <c r="J121" s="1034" t="s">
        <v>626</v>
      </c>
      <c r="K121" s="1034" t="s">
        <v>546</v>
      </c>
      <c r="L121" s="1034" t="s">
        <v>263</v>
      </c>
      <c r="M121" s="226" t="s">
        <v>870</v>
      </c>
      <c r="N121" s="227" t="s">
        <v>258</v>
      </c>
      <c r="O121" s="247">
        <f>'LTC Rev-Exp Summary'!L$35</f>
        <v>0</v>
      </c>
      <c r="P121" s="247">
        <f>'LTC Rev-Exp Summary'!M$35</f>
        <v>0</v>
      </c>
      <c r="Q121" s="247">
        <f>'LTC Rev-Exp Summary'!N$35</f>
        <v>0</v>
      </c>
      <c r="R121" s="247">
        <f>'LTC Rev-Exp Summary'!O$35</f>
        <v>0</v>
      </c>
    </row>
    <row r="122" spans="2:18" x14ac:dyDescent="0.3">
      <c r="B122" s="202"/>
      <c r="C122" s="202"/>
      <c r="D122" s="202"/>
      <c r="E122" s="243">
        <f>Jurat!I$1</f>
        <v>0</v>
      </c>
      <c r="F122" s="244">
        <f>Jurat!D$33</f>
        <v>0</v>
      </c>
      <c r="G122" s="202" t="s">
        <v>554</v>
      </c>
      <c r="H122" s="244">
        <v>42643</v>
      </c>
      <c r="I122" s="1034" t="s">
        <v>485</v>
      </c>
      <c r="J122" s="1034" t="s">
        <v>626</v>
      </c>
      <c r="K122" s="1034" t="s">
        <v>546</v>
      </c>
      <c r="L122" s="1034" t="s">
        <v>263</v>
      </c>
      <c r="M122" s="226" t="s">
        <v>872</v>
      </c>
      <c r="N122" s="228" t="s">
        <v>273</v>
      </c>
      <c r="O122" s="247">
        <f>'LTC Rev-Exp Summary'!L$36</f>
        <v>0</v>
      </c>
      <c r="P122" s="247">
        <f>'LTC Rev-Exp Summary'!M$36</f>
        <v>0</v>
      </c>
      <c r="Q122" s="247">
        <f>'LTC Rev-Exp Summary'!N$36</f>
        <v>0</v>
      </c>
      <c r="R122" s="247">
        <f>'LTC Rev-Exp Summary'!O$36</f>
        <v>0</v>
      </c>
    </row>
    <row r="123" spans="2:18" x14ac:dyDescent="0.3">
      <c r="B123" s="202"/>
      <c r="C123" s="202"/>
      <c r="D123" s="202"/>
      <c r="E123" s="243">
        <f>Jurat!I$1</f>
        <v>0</v>
      </c>
      <c r="F123" s="244">
        <f>Jurat!D$33</f>
        <v>0</v>
      </c>
      <c r="G123" s="202" t="s">
        <v>554</v>
      </c>
      <c r="H123" s="244">
        <v>42643</v>
      </c>
      <c r="I123" s="1034" t="s">
        <v>485</v>
      </c>
      <c r="J123" s="1034" t="s">
        <v>626</v>
      </c>
      <c r="K123" s="1034" t="s">
        <v>546</v>
      </c>
      <c r="L123" s="1034" t="s">
        <v>263</v>
      </c>
      <c r="M123" s="226" t="s">
        <v>986</v>
      </c>
      <c r="N123" s="228" t="s">
        <v>588</v>
      </c>
      <c r="O123" s="247">
        <f>'LTC Rev-Exp Summary'!L$37</f>
        <v>0</v>
      </c>
      <c r="P123" s="247">
        <f>'LTC Rev-Exp Summary'!M$37</f>
        <v>0</v>
      </c>
      <c r="Q123" s="247">
        <f>'LTC Rev-Exp Summary'!N$37</f>
        <v>0</v>
      </c>
      <c r="R123" s="247">
        <f>'LTC Rev-Exp Summary'!O$37</f>
        <v>0</v>
      </c>
    </row>
    <row r="124" spans="2:18" x14ac:dyDescent="0.3">
      <c r="B124" s="202"/>
      <c r="C124" s="202"/>
      <c r="D124" s="202"/>
      <c r="E124" s="243">
        <f>Jurat!I$1</f>
        <v>0</v>
      </c>
      <c r="F124" s="244">
        <f>Jurat!D$33</f>
        <v>0</v>
      </c>
      <c r="G124" s="202" t="s">
        <v>554</v>
      </c>
      <c r="H124" s="244">
        <v>42643</v>
      </c>
      <c r="I124" s="202" t="s">
        <v>485</v>
      </c>
      <c r="J124" s="202" t="s">
        <v>626</v>
      </c>
      <c r="K124" s="202" t="s">
        <v>546</v>
      </c>
      <c r="L124" s="202" t="s">
        <v>6</v>
      </c>
      <c r="M124" s="209" t="s">
        <v>77</v>
      </c>
      <c r="N124" s="208" t="s">
        <v>224</v>
      </c>
      <c r="O124" s="247">
        <f>'LTC Rev-Exp Summary'!L$39</f>
        <v>0</v>
      </c>
      <c r="P124" s="247">
        <f>'LTC Rev-Exp Summary'!M$39</f>
        <v>0</v>
      </c>
      <c r="Q124" s="247">
        <f>'LTC Rev-Exp Summary'!N$39</f>
        <v>0</v>
      </c>
      <c r="R124" s="247">
        <f>'LTC Rev-Exp Summary'!O$39</f>
        <v>0</v>
      </c>
    </row>
    <row r="125" spans="2:18" x14ac:dyDescent="0.3">
      <c r="B125" s="202"/>
      <c r="C125" s="202"/>
      <c r="D125" s="202"/>
      <c r="E125" s="243">
        <f>Jurat!I$1</f>
        <v>0</v>
      </c>
      <c r="F125" s="244">
        <f>Jurat!D$33</f>
        <v>0</v>
      </c>
      <c r="G125" s="202" t="s">
        <v>554</v>
      </c>
      <c r="H125" s="244">
        <v>42643</v>
      </c>
      <c r="I125" s="202" t="s">
        <v>485</v>
      </c>
      <c r="J125" s="202" t="s">
        <v>626</v>
      </c>
      <c r="K125" s="202" t="s">
        <v>546</v>
      </c>
      <c r="L125" s="202" t="s">
        <v>6</v>
      </c>
      <c r="M125" s="209" t="s">
        <v>78</v>
      </c>
      <c r="N125" s="212" t="s">
        <v>274</v>
      </c>
      <c r="O125" s="247">
        <f>'LTC Rev-Exp Summary'!L$40</f>
        <v>0</v>
      </c>
      <c r="P125" s="247">
        <f>'LTC Rev-Exp Summary'!M$40</f>
        <v>0</v>
      </c>
      <c r="Q125" s="247">
        <f>'LTC Rev-Exp Summary'!N$40</f>
        <v>0</v>
      </c>
      <c r="R125" s="247">
        <f>'LTC Rev-Exp Summary'!O$40</f>
        <v>0</v>
      </c>
    </row>
    <row r="126" spans="2:18" x14ac:dyDescent="0.3">
      <c r="B126" s="202"/>
      <c r="C126" s="202"/>
      <c r="D126" s="202"/>
      <c r="E126" s="243">
        <f>Jurat!I$1</f>
        <v>0</v>
      </c>
      <c r="F126" s="244">
        <f>Jurat!D$33</f>
        <v>0</v>
      </c>
      <c r="G126" s="202" t="s">
        <v>554</v>
      </c>
      <c r="H126" s="244">
        <v>42643</v>
      </c>
      <c r="I126" s="202" t="s">
        <v>485</v>
      </c>
      <c r="J126" s="202" t="s">
        <v>626</v>
      </c>
      <c r="K126" s="202" t="s">
        <v>546</v>
      </c>
      <c r="L126" s="202" t="s">
        <v>6</v>
      </c>
      <c r="M126" s="209" t="s">
        <v>79</v>
      </c>
      <c r="N126" s="212" t="s">
        <v>180</v>
      </c>
      <c r="O126" s="247">
        <f>'LTC Rev-Exp Summary'!L$41</f>
        <v>0</v>
      </c>
      <c r="P126" s="247">
        <f>'LTC Rev-Exp Summary'!M$41</f>
        <v>0</v>
      </c>
      <c r="Q126" s="247">
        <f>'LTC Rev-Exp Summary'!N$41</f>
        <v>0</v>
      </c>
      <c r="R126" s="247">
        <f>'LTC Rev-Exp Summary'!O$41</f>
        <v>0</v>
      </c>
    </row>
    <row r="127" spans="2:18" x14ac:dyDescent="0.3">
      <c r="B127" s="202"/>
      <c r="C127" s="202"/>
      <c r="D127" s="202"/>
      <c r="E127" s="243">
        <f>Jurat!I$1</f>
        <v>0</v>
      </c>
      <c r="F127" s="244">
        <f>Jurat!D$33</f>
        <v>0</v>
      </c>
      <c r="G127" s="202" t="s">
        <v>554</v>
      </c>
      <c r="H127" s="244">
        <v>42643</v>
      </c>
      <c r="I127" s="202" t="s">
        <v>485</v>
      </c>
      <c r="J127" s="202" t="s">
        <v>626</v>
      </c>
      <c r="K127" s="202" t="s">
        <v>546</v>
      </c>
      <c r="L127" s="202" t="s">
        <v>6</v>
      </c>
      <c r="M127" s="209" t="s">
        <v>49</v>
      </c>
      <c r="N127" s="212" t="s">
        <v>577</v>
      </c>
      <c r="O127" s="247">
        <f>'LTC Rev-Exp Summary'!L$42</f>
        <v>0</v>
      </c>
      <c r="P127" s="247">
        <f>'LTC Rev-Exp Summary'!M$42</f>
        <v>0</v>
      </c>
      <c r="Q127" s="247">
        <f>'LTC Rev-Exp Summary'!N$42</f>
        <v>0</v>
      </c>
      <c r="R127" s="247">
        <f>'LTC Rev-Exp Summary'!O$42</f>
        <v>0</v>
      </c>
    </row>
    <row r="128" spans="2:18" x14ac:dyDescent="0.3">
      <c r="B128" s="202"/>
      <c r="C128" s="202"/>
      <c r="D128" s="202"/>
      <c r="E128" s="243">
        <f>Jurat!I$1</f>
        <v>0</v>
      </c>
      <c r="F128" s="244">
        <f>Jurat!D$33</f>
        <v>0</v>
      </c>
      <c r="G128" s="202" t="s">
        <v>554</v>
      </c>
      <c r="H128" s="244">
        <v>42643</v>
      </c>
      <c r="I128" s="202" t="s">
        <v>485</v>
      </c>
      <c r="J128" s="202" t="s">
        <v>626</v>
      </c>
      <c r="K128" s="202" t="s">
        <v>546</v>
      </c>
      <c r="L128" s="202" t="s">
        <v>547</v>
      </c>
      <c r="M128" s="213" t="s">
        <v>115</v>
      </c>
      <c r="N128" s="208" t="s">
        <v>36</v>
      </c>
      <c r="O128" s="247">
        <f>'LTC Rev-Exp Summary'!L$48</f>
        <v>0</v>
      </c>
      <c r="P128" s="247">
        <f>'LTC Rev-Exp Summary'!M$48</f>
        <v>0</v>
      </c>
      <c r="Q128" s="247">
        <f>'LTC Rev-Exp Summary'!N$48</f>
        <v>0</v>
      </c>
      <c r="R128" s="247">
        <f>'LTC Rev-Exp Summary'!O$48</f>
        <v>0</v>
      </c>
    </row>
    <row r="129" spans="2:18" x14ac:dyDescent="0.3">
      <c r="B129" s="202"/>
      <c r="C129" s="202"/>
      <c r="D129" s="202"/>
      <c r="E129" s="243">
        <f>Jurat!I$1</f>
        <v>0</v>
      </c>
      <c r="F129" s="244">
        <f>Jurat!D$33</f>
        <v>0</v>
      </c>
      <c r="G129" s="202" t="s">
        <v>554</v>
      </c>
      <c r="H129" s="244">
        <v>42643</v>
      </c>
      <c r="I129" s="202" t="s">
        <v>485</v>
      </c>
      <c r="J129" s="202" t="s">
        <v>626</v>
      </c>
      <c r="K129" s="202" t="s">
        <v>546</v>
      </c>
      <c r="L129" s="202" t="s">
        <v>547</v>
      </c>
      <c r="M129" s="213" t="s">
        <v>116</v>
      </c>
      <c r="N129" s="211" t="s">
        <v>148</v>
      </c>
      <c r="O129" s="247">
        <f>'LTC Rev-Exp Summary'!L$49</f>
        <v>0</v>
      </c>
      <c r="P129" s="247">
        <f>'LTC Rev-Exp Summary'!M$49</f>
        <v>0</v>
      </c>
      <c r="Q129" s="247">
        <f>'LTC Rev-Exp Summary'!N$49</f>
        <v>0</v>
      </c>
      <c r="R129" s="247">
        <f>'LTC Rev-Exp Summary'!O$49</f>
        <v>0</v>
      </c>
    </row>
    <row r="130" spans="2:18" x14ac:dyDescent="0.3">
      <c r="B130" s="202"/>
      <c r="C130" s="202"/>
      <c r="D130" s="202"/>
      <c r="E130" s="243">
        <f>Jurat!I$1</f>
        <v>0</v>
      </c>
      <c r="F130" s="244">
        <f>Jurat!D$33</f>
        <v>0</v>
      </c>
      <c r="G130" s="202" t="s">
        <v>554</v>
      </c>
      <c r="H130" s="244">
        <v>42643</v>
      </c>
      <c r="I130" s="202" t="s">
        <v>485</v>
      </c>
      <c r="J130" s="202" t="s">
        <v>626</v>
      </c>
      <c r="K130" s="202" t="s">
        <v>546</v>
      </c>
      <c r="L130" s="202" t="s">
        <v>547</v>
      </c>
      <c r="M130" s="213" t="s">
        <v>229</v>
      </c>
      <c r="N130" s="211" t="s">
        <v>44</v>
      </c>
      <c r="O130" s="247">
        <f>'LTC Rev-Exp Summary'!L$51</f>
        <v>0</v>
      </c>
      <c r="P130" s="247">
        <f>'LTC Rev-Exp Summary'!M$51</f>
        <v>0</v>
      </c>
      <c r="Q130" s="247">
        <f>'LTC Rev-Exp Summary'!N$51</f>
        <v>0</v>
      </c>
      <c r="R130" s="247">
        <f>'LTC Rev-Exp Summary'!O$51</f>
        <v>0</v>
      </c>
    </row>
    <row r="131" spans="2:18" x14ac:dyDescent="0.3">
      <c r="B131" s="202"/>
      <c r="C131" s="202"/>
      <c r="D131" s="202"/>
      <c r="E131" s="243">
        <f>Jurat!I$1</f>
        <v>0</v>
      </c>
      <c r="F131" s="244">
        <f>Jurat!D$33</f>
        <v>0</v>
      </c>
      <c r="G131" s="202" t="s">
        <v>554</v>
      </c>
      <c r="H131" s="244">
        <v>42643</v>
      </c>
      <c r="I131" s="202" t="s">
        <v>485</v>
      </c>
      <c r="J131" s="202" t="s">
        <v>626</v>
      </c>
      <c r="K131" s="202" t="s">
        <v>546</v>
      </c>
      <c r="L131" s="202" t="s">
        <v>547</v>
      </c>
      <c r="M131" s="213" t="s">
        <v>228</v>
      </c>
      <c r="N131" s="211" t="s">
        <v>427</v>
      </c>
      <c r="O131" s="247">
        <f>'LTC Rev-Exp Summary'!L$52</f>
        <v>0</v>
      </c>
      <c r="P131" s="247">
        <f>'LTC Rev-Exp Summary'!M$52</f>
        <v>0</v>
      </c>
      <c r="Q131" s="247">
        <f>'LTC Rev-Exp Summary'!N$52</f>
        <v>0</v>
      </c>
      <c r="R131" s="247">
        <f>'LTC Rev-Exp Summary'!O$52</f>
        <v>0</v>
      </c>
    </row>
    <row r="132" spans="2:18" x14ac:dyDescent="0.3">
      <c r="B132" s="202"/>
      <c r="C132" s="202"/>
      <c r="D132" s="202"/>
      <c r="E132" s="243">
        <f>Jurat!I$1</f>
        <v>0</v>
      </c>
      <c r="F132" s="244">
        <f>Jurat!D$33</f>
        <v>0</v>
      </c>
      <c r="G132" s="202" t="s">
        <v>554</v>
      </c>
      <c r="H132" s="244">
        <v>42643</v>
      </c>
      <c r="I132" s="202" t="s">
        <v>485</v>
      </c>
      <c r="J132" s="202" t="s">
        <v>626</v>
      </c>
      <c r="K132" s="202" t="s">
        <v>548</v>
      </c>
      <c r="L132" s="202" t="s">
        <v>549</v>
      </c>
      <c r="M132" s="209" t="s">
        <v>86</v>
      </c>
      <c r="N132" s="211" t="s">
        <v>30</v>
      </c>
      <c r="O132" s="247">
        <f>'LTC Rev-Exp Summary'!L$57</f>
        <v>0</v>
      </c>
      <c r="P132" s="247">
        <f>'LTC Rev-Exp Summary'!M$57</f>
        <v>0</v>
      </c>
      <c r="Q132" s="247">
        <f>'LTC Rev-Exp Summary'!N$57</f>
        <v>0</v>
      </c>
      <c r="R132" s="247">
        <f>'LTC Rev-Exp Summary'!O$57</f>
        <v>0</v>
      </c>
    </row>
    <row r="133" spans="2:18" x14ac:dyDescent="0.3">
      <c r="B133" s="202"/>
      <c r="C133" s="202"/>
      <c r="D133" s="202"/>
      <c r="E133" s="243">
        <f>Jurat!I$1</f>
        <v>0</v>
      </c>
      <c r="F133" s="244">
        <f>Jurat!D$33</f>
        <v>0</v>
      </c>
      <c r="G133" s="202" t="s">
        <v>554</v>
      </c>
      <c r="H133" s="244">
        <v>42643</v>
      </c>
      <c r="I133" s="202" t="s">
        <v>485</v>
      </c>
      <c r="J133" s="202" t="s">
        <v>626</v>
      </c>
      <c r="K133" s="202" t="s">
        <v>548</v>
      </c>
      <c r="L133" s="202" t="s">
        <v>549</v>
      </c>
      <c r="M133" s="209" t="s">
        <v>87</v>
      </c>
      <c r="N133" s="214" t="s">
        <v>109</v>
      </c>
      <c r="O133" s="247">
        <f>'LTC Rev-Exp Summary'!L$58</f>
        <v>0</v>
      </c>
      <c r="P133" s="247">
        <f>'LTC Rev-Exp Summary'!M$58</f>
        <v>0</v>
      </c>
      <c r="Q133" s="247">
        <f>'LTC Rev-Exp Summary'!N$58</f>
        <v>0</v>
      </c>
      <c r="R133" s="247">
        <f>'LTC Rev-Exp Summary'!O$58</f>
        <v>0</v>
      </c>
    </row>
    <row r="134" spans="2:18" x14ac:dyDescent="0.3">
      <c r="B134" s="202"/>
      <c r="C134" s="202"/>
      <c r="D134" s="202"/>
      <c r="E134" s="243">
        <f>Jurat!I$1</f>
        <v>0</v>
      </c>
      <c r="F134" s="244">
        <f>Jurat!D$33</f>
        <v>0</v>
      </c>
      <c r="G134" s="202" t="s">
        <v>554</v>
      </c>
      <c r="H134" s="244">
        <v>42643</v>
      </c>
      <c r="I134" s="202" t="s">
        <v>485</v>
      </c>
      <c r="J134" s="202" t="s">
        <v>626</v>
      </c>
      <c r="K134" s="202" t="s">
        <v>548</v>
      </c>
      <c r="L134" s="202" t="s">
        <v>549</v>
      </c>
      <c r="M134" s="209" t="s">
        <v>88</v>
      </c>
      <c r="N134" s="211" t="s">
        <v>110</v>
      </c>
      <c r="O134" s="247">
        <f>'LTC Rev-Exp Summary'!L$59</f>
        <v>0</v>
      </c>
      <c r="P134" s="247">
        <f>'LTC Rev-Exp Summary'!M$59</f>
        <v>0</v>
      </c>
      <c r="Q134" s="247">
        <f>'LTC Rev-Exp Summary'!N$59</f>
        <v>0</v>
      </c>
      <c r="R134" s="247">
        <f>'LTC Rev-Exp Summary'!O$59</f>
        <v>0</v>
      </c>
    </row>
    <row r="135" spans="2:18" x14ac:dyDescent="0.3">
      <c r="B135" s="202"/>
      <c r="C135" s="202"/>
      <c r="D135" s="202"/>
      <c r="E135" s="243">
        <f>Jurat!I$1</f>
        <v>0</v>
      </c>
      <c r="F135" s="244">
        <f>Jurat!D$33</f>
        <v>0</v>
      </c>
      <c r="G135" s="202" t="s">
        <v>554</v>
      </c>
      <c r="H135" s="244">
        <v>42643</v>
      </c>
      <c r="I135" s="202" t="s">
        <v>485</v>
      </c>
      <c r="J135" s="202" t="s">
        <v>626</v>
      </c>
      <c r="K135" s="202" t="s">
        <v>548</v>
      </c>
      <c r="L135" s="202" t="s">
        <v>549</v>
      </c>
      <c r="M135" s="215" t="s">
        <v>89</v>
      </c>
      <c r="N135" s="211" t="s">
        <v>111</v>
      </c>
      <c r="O135" s="247">
        <f>'LTC Rev-Exp Summary'!L$60</f>
        <v>0</v>
      </c>
      <c r="P135" s="247">
        <f>'LTC Rev-Exp Summary'!M$60</f>
        <v>0</v>
      </c>
      <c r="Q135" s="247">
        <f>'LTC Rev-Exp Summary'!N$60</f>
        <v>0</v>
      </c>
      <c r="R135" s="247">
        <f>'LTC Rev-Exp Summary'!O$60</f>
        <v>0</v>
      </c>
    </row>
    <row r="136" spans="2:18" x14ac:dyDescent="0.3">
      <c r="B136" s="202"/>
      <c r="C136" s="202"/>
      <c r="D136" s="202"/>
      <c r="E136" s="243">
        <f>Jurat!I$1</f>
        <v>0</v>
      </c>
      <c r="F136" s="244">
        <f>Jurat!D$33</f>
        <v>0</v>
      </c>
      <c r="G136" s="202" t="s">
        <v>554</v>
      </c>
      <c r="H136" s="244">
        <v>42643</v>
      </c>
      <c r="I136" s="202" t="s">
        <v>485</v>
      </c>
      <c r="J136" s="202" t="s">
        <v>626</v>
      </c>
      <c r="K136" s="202" t="s">
        <v>548</v>
      </c>
      <c r="L136" s="202" t="s">
        <v>549</v>
      </c>
      <c r="M136" s="215" t="s">
        <v>256</v>
      </c>
      <c r="N136" s="211" t="s">
        <v>112</v>
      </c>
      <c r="O136" s="247">
        <f>'LTC Rev-Exp Summary'!L$61</f>
        <v>0</v>
      </c>
      <c r="P136" s="247">
        <f>'LTC Rev-Exp Summary'!M$61</f>
        <v>0</v>
      </c>
      <c r="Q136" s="247">
        <f>'LTC Rev-Exp Summary'!N$61</f>
        <v>0</v>
      </c>
      <c r="R136" s="247">
        <f>'LTC Rev-Exp Summary'!O$61</f>
        <v>0</v>
      </c>
    </row>
    <row r="137" spans="2:18" x14ac:dyDescent="0.3">
      <c r="B137" s="202"/>
      <c r="C137" s="202"/>
      <c r="D137" s="202"/>
      <c r="E137" s="243">
        <f>Jurat!I$1</f>
        <v>0</v>
      </c>
      <c r="F137" s="244">
        <f>Jurat!D$33</f>
        <v>0</v>
      </c>
      <c r="G137" s="202" t="s">
        <v>554</v>
      </c>
      <c r="H137" s="244">
        <v>42643</v>
      </c>
      <c r="I137" s="202" t="s">
        <v>485</v>
      </c>
      <c r="J137" s="202" t="s">
        <v>626</v>
      </c>
      <c r="K137" s="202" t="s">
        <v>548</v>
      </c>
      <c r="L137" s="202" t="s">
        <v>549</v>
      </c>
      <c r="M137" s="209" t="s">
        <v>255</v>
      </c>
      <c r="N137" s="214" t="s">
        <v>31</v>
      </c>
      <c r="O137" s="247">
        <f>'LTC Rev-Exp Summary'!L$62</f>
        <v>0</v>
      </c>
      <c r="P137" s="247">
        <f>'LTC Rev-Exp Summary'!M$62</f>
        <v>0</v>
      </c>
      <c r="Q137" s="247">
        <f>'LTC Rev-Exp Summary'!N$62</f>
        <v>0</v>
      </c>
      <c r="R137" s="247">
        <f>'LTC Rev-Exp Summary'!O$62</f>
        <v>0</v>
      </c>
    </row>
    <row r="138" spans="2:18" x14ac:dyDescent="0.3">
      <c r="B138" s="202"/>
      <c r="C138" s="202"/>
      <c r="D138" s="202"/>
      <c r="E138" s="243">
        <f>Jurat!I$1</f>
        <v>0</v>
      </c>
      <c r="F138" s="244">
        <f>Jurat!D$33</f>
        <v>0</v>
      </c>
      <c r="G138" s="202" t="s">
        <v>554</v>
      </c>
      <c r="H138" s="244">
        <v>42643</v>
      </c>
      <c r="I138" s="202" t="s">
        <v>485</v>
      </c>
      <c r="J138" s="202" t="s">
        <v>626</v>
      </c>
      <c r="K138" s="202" t="s">
        <v>550</v>
      </c>
      <c r="L138" s="202" t="s">
        <v>550</v>
      </c>
      <c r="M138" s="213" t="s">
        <v>91</v>
      </c>
      <c r="N138" s="211" t="s">
        <v>425</v>
      </c>
      <c r="O138" s="247">
        <f>'LTC Rev-Exp Summary'!L$64</f>
        <v>0</v>
      </c>
      <c r="P138" s="247">
        <v>0</v>
      </c>
      <c r="Q138" s="247">
        <v>0</v>
      </c>
      <c r="R138" s="247">
        <v>0</v>
      </c>
    </row>
    <row r="139" spans="2:18" x14ac:dyDescent="0.3">
      <c r="B139" s="202"/>
      <c r="C139" s="202"/>
      <c r="D139" s="202"/>
      <c r="E139" s="243">
        <f>Jurat!I$1</f>
        <v>0</v>
      </c>
      <c r="F139" s="244">
        <f>Jurat!D$33</f>
        <v>0</v>
      </c>
      <c r="G139" s="202" t="s">
        <v>554</v>
      </c>
      <c r="H139" s="244">
        <v>42643</v>
      </c>
      <c r="I139" s="202" t="s">
        <v>485</v>
      </c>
      <c r="J139" s="202" t="s">
        <v>626</v>
      </c>
      <c r="K139" s="202" t="s">
        <v>550</v>
      </c>
      <c r="L139" s="202" t="s">
        <v>550</v>
      </c>
      <c r="M139" s="213" t="s">
        <v>92</v>
      </c>
      <c r="N139" s="211" t="s">
        <v>417</v>
      </c>
      <c r="O139" s="247">
        <f>'LTC Rev-Exp Summary'!L$65</f>
        <v>0</v>
      </c>
      <c r="P139" s="247">
        <v>0</v>
      </c>
      <c r="Q139" s="247">
        <v>0</v>
      </c>
      <c r="R139" s="247">
        <v>0</v>
      </c>
    </row>
    <row r="140" spans="2:18" x14ac:dyDescent="0.3">
      <c r="B140" s="202"/>
      <c r="C140" s="202"/>
      <c r="D140" s="202"/>
      <c r="E140" s="243">
        <f>Jurat!I$1</f>
        <v>0</v>
      </c>
      <c r="F140" s="244">
        <f>Jurat!D$33</f>
        <v>0</v>
      </c>
      <c r="G140" s="202" t="s">
        <v>554</v>
      </c>
      <c r="H140" s="244">
        <v>42643</v>
      </c>
      <c r="I140" s="202" t="s">
        <v>485</v>
      </c>
      <c r="J140" s="202" t="s">
        <v>627</v>
      </c>
      <c r="K140" s="202" t="s">
        <v>29</v>
      </c>
      <c r="L140" s="202" t="s">
        <v>29</v>
      </c>
      <c r="M140" s="213" t="s">
        <v>243</v>
      </c>
      <c r="N140" s="214" t="s">
        <v>29</v>
      </c>
      <c r="O140" s="247">
        <f>'LTC Rev-Exp Summary'!L$72</f>
        <v>0</v>
      </c>
      <c r="P140" s="247">
        <v>0</v>
      </c>
      <c r="Q140" s="247">
        <v>0</v>
      </c>
      <c r="R140" s="247">
        <v>0</v>
      </c>
    </row>
    <row r="141" spans="2:18" x14ac:dyDescent="0.3">
      <c r="B141" s="202"/>
      <c r="C141" s="202"/>
      <c r="D141" s="202"/>
      <c r="E141" s="243">
        <f>Jurat!I$1</f>
        <v>0</v>
      </c>
      <c r="F141" s="244">
        <f>Jurat!D$33</f>
        <v>0</v>
      </c>
      <c r="G141" s="202" t="s">
        <v>554</v>
      </c>
      <c r="H141" s="244">
        <v>42643</v>
      </c>
      <c r="I141" s="202" t="s">
        <v>485</v>
      </c>
      <c r="J141" s="202" t="s">
        <v>628</v>
      </c>
      <c r="K141" s="202" t="s">
        <v>629</v>
      </c>
      <c r="L141" s="202" t="s">
        <v>629</v>
      </c>
      <c r="M141" s="216" t="s">
        <v>244</v>
      </c>
      <c r="N141" s="214" t="s">
        <v>419</v>
      </c>
      <c r="O141" s="247">
        <f>'LTC Rev-Exp Summary'!L$74</f>
        <v>0</v>
      </c>
      <c r="P141" s="247">
        <v>0</v>
      </c>
      <c r="Q141" s="247">
        <v>0</v>
      </c>
      <c r="R141" s="247">
        <v>0</v>
      </c>
    </row>
    <row r="142" spans="2:18" x14ac:dyDescent="0.3">
      <c r="B142" s="202"/>
      <c r="C142" s="202"/>
      <c r="D142" s="202"/>
      <c r="E142" s="243">
        <f>Jurat!I$1</f>
        <v>0</v>
      </c>
      <c r="F142" s="244">
        <f>Jurat!D$33</f>
        <v>0</v>
      </c>
      <c r="G142" s="202" t="s">
        <v>554</v>
      </c>
      <c r="H142" s="244">
        <v>42643</v>
      </c>
      <c r="I142" s="202" t="s">
        <v>485</v>
      </c>
      <c r="J142" s="202" t="s">
        <v>627</v>
      </c>
      <c r="K142" s="202" t="s">
        <v>630</v>
      </c>
      <c r="L142" s="202" t="s">
        <v>630</v>
      </c>
      <c r="M142" s="216">
        <v>11.1</v>
      </c>
      <c r="N142" s="214" t="s">
        <v>421</v>
      </c>
      <c r="O142" s="247">
        <f>'LTC Rev-Exp Summary'!L$75</f>
        <v>0</v>
      </c>
      <c r="P142" s="247">
        <v>0</v>
      </c>
      <c r="Q142" s="247">
        <v>0</v>
      </c>
      <c r="R142" s="247">
        <v>0</v>
      </c>
    </row>
    <row r="143" spans="2:18" x14ac:dyDescent="0.3">
      <c r="B143" s="202"/>
      <c r="C143" s="202"/>
      <c r="D143" s="202"/>
      <c r="E143" s="243">
        <f>Jurat!I$1</f>
        <v>0</v>
      </c>
      <c r="F143" s="244">
        <f>Jurat!D$33</f>
        <v>0</v>
      </c>
      <c r="G143" s="202" t="s">
        <v>554</v>
      </c>
      <c r="H143" s="244">
        <v>42643</v>
      </c>
      <c r="I143" s="202" t="s">
        <v>485</v>
      </c>
      <c r="J143" s="202" t="s">
        <v>627</v>
      </c>
      <c r="K143" s="202" t="s">
        <v>630</v>
      </c>
      <c r="L143" s="202" t="s">
        <v>630</v>
      </c>
      <c r="M143" s="216">
        <v>11.2</v>
      </c>
      <c r="N143" s="214" t="s">
        <v>420</v>
      </c>
      <c r="O143" s="247">
        <f>'LTC Rev-Exp Summary'!L$76</f>
        <v>0</v>
      </c>
      <c r="P143" s="247">
        <v>0</v>
      </c>
      <c r="Q143" s="247">
        <v>0</v>
      </c>
      <c r="R143" s="247">
        <v>0</v>
      </c>
    </row>
    <row r="144" spans="2:18" x14ac:dyDescent="0.3">
      <c r="B144" s="202"/>
      <c r="C144" s="202"/>
      <c r="D144" s="202"/>
      <c r="E144" s="243">
        <f>Jurat!I$1</f>
        <v>0</v>
      </c>
      <c r="F144" s="244">
        <f>Jurat!D$33</f>
        <v>0</v>
      </c>
      <c r="G144" s="202" t="s">
        <v>554</v>
      </c>
      <c r="H144" s="244">
        <v>42643</v>
      </c>
      <c r="I144" s="202" t="s">
        <v>485</v>
      </c>
      <c r="J144" s="202" t="s">
        <v>627</v>
      </c>
      <c r="K144" s="202" t="s">
        <v>630</v>
      </c>
      <c r="L144" s="202" t="s">
        <v>630</v>
      </c>
      <c r="M144" s="216">
        <v>11.3</v>
      </c>
      <c r="N144" s="214" t="s">
        <v>28</v>
      </c>
      <c r="O144" s="247">
        <f>'LTC Rev-Exp Summary'!L$77</f>
        <v>0</v>
      </c>
      <c r="P144" s="247">
        <v>0</v>
      </c>
      <c r="Q144" s="247">
        <v>0</v>
      </c>
      <c r="R144" s="247">
        <v>0</v>
      </c>
    </row>
    <row r="145" spans="2:18" x14ac:dyDescent="0.3">
      <c r="B145" s="202"/>
      <c r="C145" s="202"/>
      <c r="D145" s="202"/>
      <c r="E145" s="243">
        <f>Jurat!I$1</f>
        <v>0</v>
      </c>
      <c r="F145" s="244">
        <f>Jurat!D$33</f>
        <v>0</v>
      </c>
      <c r="G145" s="202" t="s">
        <v>554</v>
      </c>
      <c r="H145" s="244">
        <v>42643</v>
      </c>
      <c r="I145" s="202" t="s">
        <v>485</v>
      </c>
      <c r="J145" s="202" t="s">
        <v>627</v>
      </c>
      <c r="K145" s="202" t="s">
        <v>630</v>
      </c>
      <c r="L145" s="202" t="s">
        <v>630</v>
      </c>
      <c r="M145" s="216">
        <v>11.4</v>
      </c>
      <c r="N145" s="214" t="s">
        <v>205</v>
      </c>
      <c r="O145" s="247">
        <f>'LTC Rev-Exp Summary'!L$78</f>
        <v>0</v>
      </c>
      <c r="P145" s="247">
        <v>0</v>
      </c>
      <c r="Q145" s="247">
        <v>0</v>
      </c>
      <c r="R145" s="247">
        <v>0</v>
      </c>
    </row>
    <row r="146" spans="2:18" ht="28.8" x14ac:dyDescent="0.3">
      <c r="B146" s="202"/>
      <c r="C146" s="202"/>
      <c r="D146" s="202"/>
      <c r="E146" s="243">
        <f>Jurat!I$1</f>
        <v>0</v>
      </c>
      <c r="F146" s="244">
        <f>Jurat!D$33</f>
        <v>0</v>
      </c>
      <c r="G146" s="202" t="s">
        <v>554</v>
      </c>
      <c r="H146" s="244">
        <v>42643</v>
      </c>
      <c r="I146" s="202" t="s">
        <v>485</v>
      </c>
      <c r="J146" s="202" t="s">
        <v>627</v>
      </c>
      <c r="K146" s="202" t="s">
        <v>29</v>
      </c>
      <c r="L146" s="202" t="s">
        <v>29</v>
      </c>
      <c r="M146" s="216">
        <v>11.6</v>
      </c>
      <c r="N146" s="214" t="s">
        <v>422</v>
      </c>
      <c r="O146" s="247">
        <f>'LTC Rev-Exp Summary'!L$80</f>
        <v>0</v>
      </c>
      <c r="P146" s="247">
        <v>0</v>
      </c>
      <c r="Q146" s="247">
        <v>0</v>
      </c>
      <c r="R146" s="247">
        <v>0</v>
      </c>
    </row>
    <row r="147" spans="2:18" x14ac:dyDescent="0.3">
      <c r="B147" s="202"/>
      <c r="C147" s="202"/>
      <c r="D147" s="202"/>
      <c r="E147" s="243">
        <f>Jurat!I$1</f>
        <v>0</v>
      </c>
      <c r="F147" s="244">
        <f>Jurat!D$33</f>
        <v>0</v>
      </c>
      <c r="G147" s="202" t="s">
        <v>554</v>
      </c>
      <c r="H147" s="244">
        <v>42643</v>
      </c>
      <c r="I147" s="202" t="s">
        <v>485</v>
      </c>
      <c r="J147" s="202" t="s">
        <v>628</v>
      </c>
      <c r="K147" s="202" t="s">
        <v>629</v>
      </c>
      <c r="L147" s="202" t="s">
        <v>629</v>
      </c>
      <c r="M147" s="216">
        <v>11.7</v>
      </c>
      <c r="N147" s="214" t="s">
        <v>209</v>
      </c>
      <c r="O147" s="247">
        <f>'LTC Rev-Exp Summary'!L$81</f>
        <v>0</v>
      </c>
      <c r="P147" s="247">
        <v>0</v>
      </c>
      <c r="Q147" s="247">
        <v>0</v>
      </c>
      <c r="R147" s="247">
        <v>0</v>
      </c>
    </row>
    <row r="148" spans="2:18" x14ac:dyDescent="0.3">
      <c r="B148" s="202"/>
      <c r="C148" s="202"/>
      <c r="D148" s="202"/>
      <c r="E148" s="243">
        <f>Jurat!I$1</f>
        <v>0</v>
      </c>
      <c r="F148" s="244">
        <f>Jurat!D$33</f>
        <v>0</v>
      </c>
      <c r="G148" s="202" t="s">
        <v>554</v>
      </c>
      <c r="H148" s="244">
        <v>42643</v>
      </c>
      <c r="I148" s="202" t="s">
        <v>485</v>
      </c>
      <c r="J148" s="202" t="s">
        <v>627</v>
      </c>
      <c r="K148" s="202" t="s">
        <v>29</v>
      </c>
      <c r="L148" s="202" t="s">
        <v>29</v>
      </c>
      <c r="M148" s="216" t="s">
        <v>184</v>
      </c>
      <c r="N148" s="214" t="s">
        <v>212</v>
      </c>
      <c r="O148" s="247">
        <f>'LTC Rev-Exp Summary'!L$82</f>
        <v>0</v>
      </c>
      <c r="P148" s="247">
        <v>0</v>
      </c>
      <c r="Q148" s="247">
        <v>0</v>
      </c>
      <c r="R148" s="247">
        <v>0</v>
      </c>
    </row>
    <row r="149" spans="2:18" x14ac:dyDescent="0.3">
      <c r="B149" s="202"/>
      <c r="C149" s="202"/>
      <c r="D149" s="202"/>
      <c r="E149" s="243">
        <f>Jurat!I$1</f>
        <v>0</v>
      </c>
      <c r="F149" s="244">
        <f>Jurat!D$33</f>
        <v>0</v>
      </c>
      <c r="G149" s="202" t="s">
        <v>555</v>
      </c>
      <c r="H149" s="218">
        <v>42735</v>
      </c>
      <c r="I149" s="202" t="s">
        <v>485</v>
      </c>
      <c r="J149" s="202" t="s">
        <v>545</v>
      </c>
      <c r="K149" s="202" t="s">
        <v>545</v>
      </c>
      <c r="L149" s="202" t="s">
        <v>545</v>
      </c>
      <c r="M149" s="206"/>
      <c r="N149" s="207" t="s">
        <v>545</v>
      </c>
      <c r="O149" s="247">
        <f>'LTC Rev-Exp Summary'!P$9</f>
        <v>0</v>
      </c>
      <c r="P149" s="247">
        <f>'LTC Rev-Exp Summary'!Q$9</f>
        <v>0</v>
      </c>
      <c r="Q149" s="247">
        <f>'LTC Rev-Exp Summary'!R$9</f>
        <v>0</v>
      </c>
      <c r="R149" s="247">
        <f>'LTC Rev-Exp Summary'!S$9</f>
        <v>0</v>
      </c>
    </row>
    <row r="150" spans="2:18" x14ac:dyDescent="0.3">
      <c r="B150" s="202"/>
      <c r="C150" s="202"/>
      <c r="D150" s="202"/>
      <c r="E150" s="243">
        <f>Jurat!I$1</f>
        <v>0</v>
      </c>
      <c r="F150" s="244">
        <f>Jurat!D$33</f>
        <v>0</v>
      </c>
      <c r="G150" s="202" t="s">
        <v>555</v>
      </c>
      <c r="H150" s="244">
        <v>42735</v>
      </c>
      <c r="I150" s="202" t="s">
        <v>485</v>
      </c>
      <c r="J150" s="202" t="s">
        <v>625</v>
      </c>
      <c r="K150" s="202" t="s">
        <v>13</v>
      </c>
      <c r="L150" s="202" t="s">
        <v>13</v>
      </c>
      <c r="M150" s="206">
        <v>1.1000000000000001</v>
      </c>
      <c r="N150" s="208" t="s">
        <v>13</v>
      </c>
      <c r="O150" s="247">
        <f>'LTC Rev-Exp Summary'!P$11</f>
        <v>0</v>
      </c>
      <c r="P150" s="247">
        <f>'LTC Rev-Exp Summary'!Q$11</f>
        <v>0</v>
      </c>
      <c r="Q150" s="247">
        <f>'LTC Rev-Exp Summary'!R$11</f>
        <v>0</v>
      </c>
      <c r="R150" s="247">
        <f>'LTC Rev-Exp Summary'!S$11</f>
        <v>0</v>
      </c>
    </row>
    <row r="151" spans="2:18" x14ac:dyDescent="0.3">
      <c r="B151" s="202"/>
      <c r="C151" s="202"/>
      <c r="D151" s="202"/>
      <c r="E151" s="243">
        <f>Jurat!I$1</f>
        <v>0</v>
      </c>
      <c r="F151" s="244">
        <f>Jurat!D$33</f>
        <v>0</v>
      </c>
      <c r="G151" s="202" t="s">
        <v>555</v>
      </c>
      <c r="H151" s="244">
        <v>42735</v>
      </c>
      <c r="I151" s="202" t="s">
        <v>485</v>
      </c>
      <c r="J151" s="202" t="s">
        <v>625</v>
      </c>
      <c r="K151" s="202" t="s">
        <v>13</v>
      </c>
      <c r="L151" s="202" t="s">
        <v>262</v>
      </c>
      <c r="M151" s="206">
        <v>1.2</v>
      </c>
      <c r="N151" s="208" t="s">
        <v>262</v>
      </c>
      <c r="O151" s="247">
        <f>'LTC Rev-Exp Summary'!P$12</f>
        <v>0</v>
      </c>
      <c r="P151" s="247">
        <f>'LTC Rev-Exp Summary'!Q$12</f>
        <v>0</v>
      </c>
      <c r="Q151" s="247">
        <f>'LTC Rev-Exp Summary'!R$12</f>
        <v>0</v>
      </c>
      <c r="R151" s="247">
        <f>'LTC Rev-Exp Summary'!S$12</f>
        <v>0</v>
      </c>
    </row>
    <row r="152" spans="2:18" x14ac:dyDescent="0.3">
      <c r="B152" s="202"/>
      <c r="C152" s="202"/>
      <c r="D152" s="202"/>
      <c r="E152" s="243">
        <f>Jurat!I$1</f>
        <v>0</v>
      </c>
      <c r="F152" s="244">
        <f>Jurat!D$33</f>
        <v>0</v>
      </c>
      <c r="G152" s="202" t="s">
        <v>555</v>
      </c>
      <c r="H152" s="244">
        <v>42735</v>
      </c>
      <c r="I152" s="202" t="s">
        <v>485</v>
      </c>
      <c r="J152" s="202" t="s">
        <v>625</v>
      </c>
      <c r="K152" s="202" t="s">
        <v>14</v>
      </c>
      <c r="L152" s="202" t="s">
        <v>14</v>
      </c>
      <c r="M152" s="206">
        <v>1.3</v>
      </c>
      <c r="N152" s="208" t="s">
        <v>14</v>
      </c>
      <c r="O152" s="247">
        <f>'LTC Rev-Exp Summary'!P$13</f>
        <v>0</v>
      </c>
      <c r="P152" s="247">
        <f>'LTC Rev-Exp Summary'!Q$13</f>
        <v>0</v>
      </c>
      <c r="Q152" s="247">
        <f>'LTC Rev-Exp Summary'!R$13</f>
        <v>0</v>
      </c>
      <c r="R152" s="247">
        <f>'LTC Rev-Exp Summary'!S$13</f>
        <v>0</v>
      </c>
    </row>
    <row r="153" spans="2:18" x14ac:dyDescent="0.3">
      <c r="B153" s="202"/>
      <c r="C153" s="202"/>
      <c r="D153" s="202"/>
      <c r="E153" s="243">
        <f>Jurat!I$1</f>
        <v>0</v>
      </c>
      <c r="F153" s="244">
        <f>Jurat!D$33</f>
        <v>0</v>
      </c>
      <c r="G153" s="202" t="s">
        <v>555</v>
      </c>
      <c r="H153" s="244">
        <v>42735</v>
      </c>
      <c r="I153" s="1034" t="s">
        <v>485</v>
      </c>
      <c r="J153" s="1034" t="s">
        <v>626</v>
      </c>
      <c r="K153" s="1034" t="s">
        <v>546</v>
      </c>
      <c r="L153" s="1034" t="s">
        <v>981</v>
      </c>
      <c r="M153" s="226" t="s">
        <v>72</v>
      </c>
      <c r="N153" s="225" t="s">
        <v>900</v>
      </c>
      <c r="O153" s="247">
        <f>'LTC Rev-Exp Summary'!P$17</f>
        <v>0</v>
      </c>
      <c r="P153" s="247">
        <f>'LTC Rev-Exp Summary'!Q$17</f>
        <v>0</v>
      </c>
      <c r="Q153" s="247">
        <f>'LTC Rev-Exp Summary'!R$17</f>
        <v>0</v>
      </c>
      <c r="R153" s="247">
        <f>'LTC Rev-Exp Summary'!S$17</f>
        <v>0</v>
      </c>
    </row>
    <row r="154" spans="2:18" x14ac:dyDescent="0.3">
      <c r="B154" s="202"/>
      <c r="C154" s="202"/>
      <c r="D154" s="202"/>
      <c r="E154" s="243">
        <f>Jurat!I$1</f>
        <v>0</v>
      </c>
      <c r="F154" s="244">
        <f>Jurat!D$33</f>
        <v>0</v>
      </c>
      <c r="G154" s="202" t="s">
        <v>555</v>
      </c>
      <c r="H154" s="244">
        <v>42735</v>
      </c>
      <c r="I154" s="1034" t="s">
        <v>485</v>
      </c>
      <c r="J154" s="1034" t="s">
        <v>626</v>
      </c>
      <c r="K154" s="1034" t="s">
        <v>546</v>
      </c>
      <c r="L154" s="1034" t="s">
        <v>981</v>
      </c>
      <c r="M154" s="226" t="s">
        <v>73</v>
      </c>
      <c r="N154" s="225" t="s">
        <v>901</v>
      </c>
      <c r="O154" s="247">
        <f>'LTC Rev-Exp Summary'!P$18</f>
        <v>0</v>
      </c>
      <c r="P154" s="247">
        <f>'LTC Rev-Exp Summary'!Q$18</f>
        <v>0</v>
      </c>
      <c r="Q154" s="247">
        <f>'LTC Rev-Exp Summary'!R$18</f>
        <v>0</v>
      </c>
      <c r="R154" s="247">
        <f>'LTC Rev-Exp Summary'!S$18</f>
        <v>0</v>
      </c>
    </row>
    <row r="155" spans="2:18" s="1034" customFormat="1" x14ac:dyDescent="0.3">
      <c r="E155" s="1041">
        <f>Jurat!I$1</f>
        <v>0</v>
      </c>
      <c r="F155" s="244">
        <f>Jurat!D$33</f>
        <v>0</v>
      </c>
      <c r="G155" s="1034" t="s">
        <v>555</v>
      </c>
      <c r="H155" s="244">
        <v>42735</v>
      </c>
      <c r="I155" s="1034" t="s">
        <v>485</v>
      </c>
      <c r="J155" s="1034" t="s">
        <v>626</v>
      </c>
      <c r="K155" s="1034" t="s">
        <v>546</v>
      </c>
      <c r="L155" s="1034" t="s">
        <v>981</v>
      </c>
      <c r="M155" s="226" t="s">
        <v>74</v>
      </c>
      <c r="N155" s="225" t="s">
        <v>902</v>
      </c>
      <c r="O155" s="247">
        <f>'LTC Rev-Exp Summary'!P$19</f>
        <v>0</v>
      </c>
      <c r="P155" s="247">
        <f>'LTC Rev-Exp Summary'!Q$19</f>
        <v>0</v>
      </c>
      <c r="Q155" s="247">
        <f>'LTC Rev-Exp Summary'!R$19</f>
        <v>0</v>
      </c>
      <c r="R155" s="247">
        <f>'LTC Rev-Exp Summary'!S$19</f>
        <v>0</v>
      </c>
    </row>
    <row r="156" spans="2:18" s="1034" customFormat="1" x14ac:dyDescent="0.3">
      <c r="E156" s="1041">
        <f>Jurat!I$1</f>
        <v>0</v>
      </c>
      <c r="F156" s="244">
        <f>Jurat!D$33</f>
        <v>0</v>
      </c>
      <c r="G156" s="1034" t="s">
        <v>555</v>
      </c>
      <c r="H156" s="244">
        <v>42735</v>
      </c>
      <c r="I156" s="1034" t="s">
        <v>485</v>
      </c>
      <c r="J156" s="1034" t="s">
        <v>626</v>
      </c>
      <c r="K156" s="1034" t="s">
        <v>546</v>
      </c>
      <c r="L156" s="1034" t="s">
        <v>981</v>
      </c>
      <c r="M156" s="226" t="s">
        <v>76</v>
      </c>
      <c r="N156" s="225" t="s">
        <v>903</v>
      </c>
      <c r="O156" s="247">
        <f>'LTC Rev-Exp Summary'!P$20</f>
        <v>0</v>
      </c>
      <c r="P156" s="247">
        <f>'LTC Rev-Exp Summary'!Q$20</f>
        <v>0</v>
      </c>
      <c r="Q156" s="247">
        <f>'LTC Rev-Exp Summary'!R$20</f>
        <v>0</v>
      </c>
      <c r="R156" s="247">
        <f>'LTC Rev-Exp Summary'!S$20</f>
        <v>0</v>
      </c>
    </row>
    <row r="157" spans="2:18" s="1034" customFormat="1" x14ac:dyDescent="0.3">
      <c r="E157" s="1041">
        <f>Jurat!I$1</f>
        <v>0</v>
      </c>
      <c r="F157" s="244">
        <f>Jurat!D$33</f>
        <v>0</v>
      </c>
      <c r="G157" s="1034" t="s">
        <v>555</v>
      </c>
      <c r="H157" s="244">
        <v>42735</v>
      </c>
      <c r="I157" s="1034" t="s">
        <v>485</v>
      </c>
      <c r="J157" s="1034" t="s">
        <v>626</v>
      </c>
      <c r="K157" s="1034" t="s">
        <v>546</v>
      </c>
      <c r="L157" s="1034" t="s">
        <v>981</v>
      </c>
      <c r="M157" s="226" t="s">
        <v>107</v>
      </c>
      <c r="N157" s="225" t="s">
        <v>960</v>
      </c>
      <c r="O157" s="247">
        <f>'LTC Rev-Exp Summary'!P$21</f>
        <v>0</v>
      </c>
      <c r="P157" s="247">
        <f>'LTC Rev-Exp Summary'!Q$21</f>
        <v>0</v>
      </c>
      <c r="Q157" s="247">
        <f>'LTC Rev-Exp Summary'!R$21</f>
        <v>0</v>
      </c>
      <c r="R157" s="247">
        <f>'LTC Rev-Exp Summary'!S$21</f>
        <v>0</v>
      </c>
    </row>
    <row r="158" spans="2:18" s="1034" customFormat="1" x14ac:dyDescent="0.3">
      <c r="E158" s="1041">
        <f>Jurat!I$1</f>
        <v>0</v>
      </c>
      <c r="F158" s="244">
        <f>Jurat!D$33</f>
        <v>0</v>
      </c>
      <c r="G158" s="1034" t="s">
        <v>555</v>
      </c>
      <c r="H158" s="244">
        <v>42735</v>
      </c>
      <c r="I158" s="1034" t="s">
        <v>485</v>
      </c>
      <c r="J158" s="1034" t="s">
        <v>626</v>
      </c>
      <c r="K158" s="1034" t="s">
        <v>546</v>
      </c>
      <c r="L158" s="1034" t="s">
        <v>981</v>
      </c>
      <c r="M158" s="226" t="s">
        <v>108</v>
      </c>
      <c r="N158" s="225" t="s">
        <v>222</v>
      </c>
      <c r="O158" s="247">
        <f>'LTC Rev-Exp Summary'!P$22</f>
        <v>0</v>
      </c>
      <c r="P158" s="247">
        <f>'LTC Rev-Exp Summary'!Q$22</f>
        <v>0</v>
      </c>
      <c r="Q158" s="247">
        <f>'LTC Rev-Exp Summary'!R$22</f>
        <v>0</v>
      </c>
      <c r="R158" s="247">
        <f>'LTC Rev-Exp Summary'!S$22</f>
        <v>0</v>
      </c>
    </row>
    <row r="159" spans="2:18" s="1034" customFormat="1" x14ac:dyDescent="0.3">
      <c r="E159" s="1041">
        <f>Jurat!I$1</f>
        <v>0</v>
      </c>
      <c r="F159" s="244">
        <f>Jurat!D$33</f>
        <v>0</v>
      </c>
      <c r="G159" s="1034" t="s">
        <v>555</v>
      </c>
      <c r="H159" s="244">
        <v>42735</v>
      </c>
      <c r="I159" s="1034" t="s">
        <v>485</v>
      </c>
      <c r="J159" s="1034" t="s">
        <v>626</v>
      </c>
      <c r="K159" s="1034" t="s">
        <v>546</v>
      </c>
      <c r="L159" s="1034" t="s">
        <v>981</v>
      </c>
      <c r="M159" s="226" t="s">
        <v>167</v>
      </c>
      <c r="N159" s="225" t="s">
        <v>982</v>
      </c>
      <c r="O159" s="247">
        <f>'LTC Rev-Exp Summary'!P$23</f>
        <v>0</v>
      </c>
      <c r="P159" s="247">
        <f>'LTC Rev-Exp Summary'!Q$23</f>
        <v>0</v>
      </c>
      <c r="Q159" s="247">
        <f>'LTC Rev-Exp Summary'!R$23</f>
        <v>0</v>
      </c>
      <c r="R159" s="247">
        <f>'LTC Rev-Exp Summary'!S$23</f>
        <v>0</v>
      </c>
    </row>
    <row r="160" spans="2:18" s="1034" customFormat="1" x14ac:dyDescent="0.3">
      <c r="E160" s="1041">
        <f>Jurat!I$1</f>
        <v>0</v>
      </c>
      <c r="F160" s="244">
        <f>Jurat!D$33</f>
        <v>0</v>
      </c>
      <c r="G160" s="1034" t="s">
        <v>555</v>
      </c>
      <c r="H160" s="244">
        <v>42735</v>
      </c>
      <c r="I160" s="1034" t="s">
        <v>485</v>
      </c>
      <c r="J160" s="1034" t="s">
        <v>626</v>
      </c>
      <c r="K160" s="1034" t="s">
        <v>546</v>
      </c>
      <c r="L160" s="1034" t="s">
        <v>981</v>
      </c>
      <c r="M160" s="226" t="s">
        <v>261</v>
      </c>
      <c r="N160" s="225" t="s">
        <v>983</v>
      </c>
      <c r="O160" s="247">
        <f>'LTC Rev-Exp Summary'!P$24</f>
        <v>0</v>
      </c>
      <c r="P160" s="247">
        <f>'LTC Rev-Exp Summary'!Q$24</f>
        <v>0</v>
      </c>
      <c r="Q160" s="247">
        <f>'LTC Rev-Exp Summary'!R$24</f>
        <v>0</v>
      </c>
      <c r="R160" s="247">
        <f>'LTC Rev-Exp Summary'!S$24</f>
        <v>0</v>
      </c>
    </row>
    <row r="161" spans="2:18" s="1034" customFormat="1" x14ac:dyDescent="0.3">
      <c r="E161" s="1041">
        <f>Jurat!I$1</f>
        <v>0</v>
      </c>
      <c r="F161" s="244">
        <f>Jurat!D$33</f>
        <v>0</v>
      </c>
      <c r="G161" s="1034" t="s">
        <v>555</v>
      </c>
      <c r="H161" s="244">
        <v>42735</v>
      </c>
      <c r="I161" s="1034" t="s">
        <v>485</v>
      </c>
      <c r="J161" s="1034" t="s">
        <v>626</v>
      </c>
      <c r="K161" s="1034" t="s">
        <v>546</v>
      </c>
      <c r="L161" s="1034" t="s">
        <v>981</v>
      </c>
      <c r="M161" s="226" t="s">
        <v>260</v>
      </c>
      <c r="N161" s="225" t="s">
        <v>963</v>
      </c>
      <c r="O161" s="247">
        <f>'LTC Rev-Exp Summary'!P$25</f>
        <v>0</v>
      </c>
      <c r="P161" s="247">
        <f>'LTC Rev-Exp Summary'!Q$25</f>
        <v>0</v>
      </c>
      <c r="Q161" s="247">
        <f>'LTC Rev-Exp Summary'!R$25</f>
        <v>0</v>
      </c>
      <c r="R161" s="247">
        <f>'LTC Rev-Exp Summary'!S$25</f>
        <v>0</v>
      </c>
    </row>
    <row r="162" spans="2:18" x14ac:dyDescent="0.3">
      <c r="B162" s="202"/>
      <c r="C162" s="202"/>
      <c r="D162" s="202"/>
      <c r="E162" s="243">
        <f>Jurat!I$1</f>
        <v>0</v>
      </c>
      <c r="F162" s="244">
        <f>Jurat!D$33</f>
        <v>0</v>
      </c>
      <c r="G162" s="202" t="s">
        <v>555</v>
      </c>
      <c r="H162" s="244">
        <v>42735</v>
      </c>
      <c r="I162" s="1034" t="s">
        <v>485</v>
      </c>
      <c r="J162" s="1034" t="s">
        <v>626</v>
      </c>
      <c r="K162" s="1034" t="s">
        <v>546</v>
      </c>
      <c r="L162" s="1034" t="s">
        <v>263</v>
      </c>
      <c r="M162" s="226" t="s">
        <v>257</v>
      </c>
      <c r="N162" s="225" t="s">
        <v>271</v>
      </c>
      <c r="O162" s="247">
        <f>'LTC Rev-Exp Summary'!P$27</f>
        <v>0</v>
      </c>
      <c r="P162" s="247">
        <f>'LTC Rev-Exp Summary'!Q$27</f>
        <v>0</v>
      </c>
      <c r="Q162" s="247">
        <f>'LTC Rev-Exp Summary'!R$27</f>
        <v>0</v>
      </c>
      <c r="R162" s="247">
        <f>'LTC Rev-Exp Summary'!S$27</f>
        <v>0</v>
      </c>
    </row>
    <row r="163" spans="2:18" x14ac:dyDescent="0.3">
      <c r="B163" s="202"/>
      <c r="C163" s="202"/>
      <c r="D163" s="202"/>
      <c r="E163" s="243">
        <f>Jurat!I$1</f>
        <v>0</v>
      </c>
      <c r="F163" s="244">
        <f>Jurat!D$33</f>
        <v>0</v>
      </c>
      <c r="G163" s="202" t="s">
        <v>555</v>
      </c>
      <c r="H163" s="244">
        <v>42735</v>
      </c>
      <c r="I163" s="1034" t="s">
        <v>485</v>
      </c>
      <c r="J163" s="1034" t="s">
        <v>626</v>
      </c>
      <c r="K163" s="1034" t="s">
        <v>546</v>
      </c>
      <c r="L163" s="1034" t="s">
        <v>263</v>
      </c>
      <c r="M163" s="226" t="s">
        <v>856</v>
      </c>
      <c r="N163" s="225" t="s">
        <v>702</v>
      </c>
      <c r="O163" s="247">
        <f>'LTC Rev-Exp Summary'!P$28</f>
        <v>0</v>
      </c>
      <c r="P163" s="247">
        <f>'LTC Rev-Exp Summary'!Q$28</f>
        <v>0</v>
      </c>
      <c r="Q163" s="247">
        <f>'LTC Rev-Exp Summary'!R$28</f>
        <v>0</v>
      </c>
      <c r="R163" s="247">
        <f>'LTC Rev-Exp Summary'!S$28</f>
        <v>0</v>
      </c>
    </row>
    <row r="164" spans="2:18" x14ac:dyDescent="0.3">
      <c r="B164" s="202"/>
      <c r="C164" s="202"/>
      <c r="D164" s="202"/>
      <c r="E164" s="243">
        <f>Jurat!I$1</f>
        <v>0</v>
      </c>
      <c r="F164" s="244">
        <f>Jurat!D$33</f>
        <v>0</v>
      </c>
      <c r="G164" s="202" t="s">
        <v>555</v>
      </c>
      <c r="H164" s="244">
        <v>42735</v>
      </c>
      <c r="I164" s="1034" t="s">
        <v>485</v>
      </c>
      <c r="J164" s="1034" t="s">
        <v>626</v>
      </c>
      <c r="K164" s="1034" t="s">
        <v>546</v>
      </c>
      <c r="L164" s="1034" t="s">
        <v>263</v>
      </c>
      <c r="M164" s="226" t="s">
        <v>858</v>
      </c>
      <c r="N164" s="225" t="s">
        <v>272</v>
      </c>
      <c r="O164" s="247">
        <f>'LTC Rev-Exp Summary'!P$29</f>
        <v>0</v>
      </c>
      <c r="P164" s="247">
        <f>'LTC Rev-Exp Summary'!Q$29</f>
        <v>0</v>
      </c>
      <c r="Q164" s="247">
        <f>'LTC Rev-Exp Summary'!R$29</f>
        <v>0</v>
      </c>
      <c r="R164" s="247">
        <f>'LTC Rev-Exp Summary'!S$29</f>
        <v>0</v>
      </c>
    </row>
    <row r="165" spans="2:18" x14ac:dyDescent="0.3">
      <c r="B165" s="202"/>
      <c r="C165" s="202"/>
      <c r="D165" s="202"/>
      <c r="E165" s="243">
        <f>Jurat!I$1</f>
        <v>0</v>
      </c>
      <c r="F165" s="244">
        <f>Jurat!D$33</f>
        <v>0</v>
      </c>
      <c r="G165" s="202" t="s">
        <v>555</v>
      </c>
      <c r="H165" s="244">
        <v>42735</v>
      </c>
      <c r="I165" s="1034" t="s">
        <v>485</v>
      </c>
      <c r="J165" s="1034" t="s">
        <v>626</v>
      </c>
      <c r="K165" s="1034" t="s">
        <v>546</v>
      </c>
      <c r="L165" s="1034" t="s">
        <v>263</v>
      </c>
      <c r="M165" s="226" t="s">
        <v>860</v>
      </c>
      <c r="N165" s="225" t="s">
        <v>706</v>
      </c>
      <c r="O165" s="247">
        <f>'LTC Rev-Exp Summary'!P$30</f>
        <v>0</v>
      </c>
      <c r="P165" s="247">
        <f>'LTC Rev-Exp Summary'!Q$30</f>
        <v>0</v>
      </c>
      <c r="Q165" s="247">
        <f>'LTC Rev-Exp Summary'!R$30</f>
        <v>0</v>
      </c>
      <c r="R165" s="247">
        <f>'LTC Rev-Exp Summary'!S$30</f>
        <v>0</v>
      </c>
    </row>
    <row r="166" spans="2:18" x14ac:dyDescent="0.3">
      <c r="B166" s="202"/>
      <c r="C166" s="202"/>
      <c r="D166" s="202"/>
      <c r="E166" s="243">
        <f>Jurat!I$1</f>
        <v>0</v>
      </c>
      <c r="F166" s="244">
        <f>Jurat!D$33</f>
        <v>0</v>
      </c>
      <c r="G166" s="202" t="s">
        <v>555</v>
      </c>
      <c r="H166" s="244">
        <v>42735</v>
      </c>
      <c r="I166" s="1034" t="s">
        <v>485</v>
      </c>
      <c r="J166" s="1034" t="s">
        <v>626</v>
      </c>
      <c r="K166" s="1034" t="s">
        <v>546</v>
      </c>
      <c r="L166" s="1034" t="s">
        <v>263</v>
      </c>
      <c r="M166" s="226" t="s">
        <v>862</v>
      </c>
      <c r="N166" s="225" t="s">
        <v>22</v>
      </c>
      <c r="O166" s="247">
        <f>'LTC Rev-Exp Summary'!P$31</f>
        <v>0</v>
      </c>
      <c r="P166" s="247">
        <f>'LTC Rev-Exp Summary'!Q$31</f>
        <v>0</v>
      </c>
      <c r="Q166" s="247">
        <f>'LTC Rev-Exp Summary'!R$31</f>
        <v>0</v>
      </c>
      <c r="R166" s="247">
        <f>'LTC Rev-Exp Summary'!S$31</f>
        <v>0</v>
      </c>
    </row>
    <row r="167" spans="2:18" s="1034" customFormat="1" x14ac:dyDescent="0.3">
      <c r="E167" s="1041">
        <f>Jurat!I$1</f>
        <v>0</v>
      </c>
      <c r="F167" s="244">
        <f>Jurat!D$33</f>
        <v>0</v>
      </c>
      <c r="G167" s="1034" t="s">
        <v>555</v>
      </c>
      <c r="H167" s="244">
        <v>42735</v>
      </c>
      <c r="I167" s="1034" t="s">
        <v>485</v>
      </c>
      <c r="J167" s="1034" t="s">
        <v>626</v>
      </c>
      <c r="K167" s="1034" t="s">
        <v>546</v>
      </c>
      <c r="L167" s="1034" t="s">
        <v>263</v>
      </c>
      <c r="M167" s="226" t="s">
        <v>864</v>
      </c>
      <c r="N167" s="225" t="s">
        <v>984</v>
      </c>
      <c r="O167" s="247">
        <f>'LTC Rev-Exp Summary'!P$32</f>
        <v>0</v>
      </c>
      <c r="P167" s="247">
        <f>'LTC Rev-Exp Summary'!Q$32</f>
        <v>0</v>
      </c>
      <c r="Q167" s="247">
        <f>'LTC Rev-Exp Summary'!R$32</f>
        <v>0</v>
      </c>
      <c r="R167" s="247">
        <f>'LTC Rev-Exp Summary'!S$32</f>
        <v>0</v>
      </c>
    </row>
    <row r="168" spans="2:18" s="1034" customFormat="1" x14ac:dyDescent="0.3">
      <c r="E168" s="1041">
        <f>Jurat!I$1</f>
        <v>0</v>
      </c>
      <c r="F168" s="244">
        <f>Jurat!D$33</f>
        <v>0</v>
      </c>
      <c r="G168" s="1034" t="s">
        <v>555</v>
      </c>
      <c r="H168" s="244">
        <v>42735</v>
      </c>
      <c r="I168" s="1034" t="s">
        <v>485</v>
      </c>
      <c r="J168" s="1034" t="s">
        <v>626</v>
      </c>
      <c r="K168" s="1034" t="s">
        <v>546</v>
      </c>
      <c r="L168" s="1034" t="s">
        <v>263</v>
      </c>
      <c r="M168" s="226" t="s">
        <v>866</v>
      </c>
      <c r="N168" s="225" t="s">
        <v>985</v>
      </c>
      <c r="O168" s="247">
        <f>'LTC Rev-Exp Summary'!P$33</f>
        <v>0</v>
      </c>
      <c r="P168" s="247">
        <f>'LTC Rev-Exp Summary'!Q$33</f>
        <v>0</v>
      </c>
      <c r="Q168" s="247">
        <f>'LTC Rev-Exp Summary'!R$33</f>
        <v>0</v>
      </c>
      <c r="R168" s="247">
        <f>'LTC Rev-Exp Summary'!S$33</f>
        <v>0</v>
      </c>
    </row>
    <row r="169" spans="2:18" x14ac:dyDescent="0.3">
      <c r="B169" s="202"/>
      <c r="C169" s="202"/>
      <c r="D169" s="202"/>
      <c r="E169" s="243">
        <f>Jurat!I$1</f>
        <v>0</v>
      </c>
      <c r="F169" s="244">
        <f>Jurat!D$33</f>
        <v>0</v>
      </c>
      <c r="G169" s="202" t="s">
        <v>555</v>
      </c>
      <c r="H169" s="244">
        <v>42735</v>
      </c>
      <c r="I169" s="1034" t="s">
        <v>485</v>
      </c>
      <c r="J169" s="1034" t="s">
        <v>626</v>
      </c>
      <c r="K169" s="1034" t="s">
        <v>546</v>
      </c>
      <c r="L169" s="1034" t="s">
        <v>263</v>
      </c>
      <c r="M169" s="226" t="s">
        <v>868</v>
      </c>
      <c r="N169" s="225" t="s">
        <v>807</v>
      </c>
      <c r="O169" s="247">
        <f>'LTC Rev-Exp Summary'!P$34</f>
        <v>0</v>
      </c>
      <c r="P169" s="247">
        <f>'LTC Rev-Exp Summary'!Q$34</f>
        <v>0</v>
      </c>
      <c r="Q169" s="247">
        <f>'LTC Rev-Exp Summary'!R$34</f>
        <v>0</v>
      </c>
      <c r="R169" s="247">
        <f>'LTC Rev-Exp Summary'!S$34</f>
        <v>0</v>
      </c>
    </row>
    <row r="170" spans="2:18" x14ac:dyDescent="0.3">
      <c r="B170" s="202"/>
      <c r="C170" s="202"/>
      <c r="D170" s="202"/>
      <c r="E170" s="243">
        <f>Jurat!I$1</f>
        <v>0</v>
      </c>
      <c r="F170" s="244">
        <f>Jurat!D$33</f>
        <v>0</v>
      </c>
      <c r="G170" s="202" t="s">
        <v>555</v>
      </c>
      <c r="H170" s="244">
        <v>42735</v>
      </c>
      <c r="I170" s="1034" t="s">
        <v>485</v>
      </c>
      <c r="J170" s="1034" t="s">
        <v>626</v>
      </c>
      <c r="K170" s="1034" t="s">
        <v>546</v>
      </c>
      <c r="L170" s="1034" t="s">
        <v>263</v>
      </c>
      <c r="M170" s="226" t="s">
        <v>870</v>
      </c>
      <c r="N170" s="227" t="s">
        <v>258</v>
      </c>
      <c r="O170" s="247">
        <f>'LTC Rev-Exp Summary'!P$35</f>
        <v>0</v>
      </c>
      <c r="P170" s="247">
        <f>'LTC Rev-Exp Summary'!Q$35</f>
        <v>0</v>
      </c>
      <c r="Q170" s="247">
        <f>'LTC Rev-Exp Summary'!R$35</f>
        <v>0</v>
      </c>
      <c r="R170" s="247">
        <f>'LTC Rev-Exp Summary'!S$35</f>
        <v>0</v>
      </c>
    </row>
    <row r="171" spans="2:18" x14ac:dyDescent="0.3">
      <c r="B171" s="202"/>
      <c r="C171" s="202"/>
      <c r="D171" s="202"/>
      <c r="E171" s="243">
        <f>Jurat!I$1</f>
        <v>0</v>
      </c>
      <c r="F171" s="244">
        <f>Jurat!D$33</f>
        <v>0</v>
      </c>
      <c r="G171" s="202" t="s">
        <v>555</v>
      </c>
      <c r="H171" s="244">
        <v>42735</v>
      </c>
      <c r="I171" s="1034" t="s">
        <v>485</v>
      </c>
      <c r="J171" s="1034" t="s">
        <v>626</v>
      </c>
      <c r="K171" s="1034" t="s">
        <v>546</v>
      </c>
      <c r="L171" s="1034" t="s">
        <v>263</v>
      </c>
      <c r="M171" s="226" t="s">
        <v>872</v>
      </c>
      <c r="N171" s="228" t="s">
        <v>273</v>
      </c>
      <c r="O171" s="247">
        <f>'LTC Rev-Exp Summary'!P$36</f>
        <v>0</v>
      </c>
      <c r="P171" s="247">
        <f>'LTC Rev-Exp Summary'!Q$36</f>
        <v>0</v>
      </c>
      <c r="Q171" s="247">
        <f>'LTC Rev-Exp Summary'!R$36</f>
        <v>0</v>
      </c>
      <c r="R171" s="247">
        <f>'LTC Rev-Exp Summary'!S$36</f>
        <v>0</v>
      </c>
    </row>
    <row r="172" spans="2:18" x14ac:dyDescent="0.3">
      <c r="B172" s="202"/>
      <c r="C172" s="202"/>
      <c r="D172" s="202"/>
      <c r="E172" s="243">
        <f>Jurat!I$1</f>
        <v>0</v>
      </c>
      <c r="F172" s="244">
        <f>Jurat!D$33</f>
        <v>0</v>
      </c>
      <c r="G172" s="202" t="s">
        <v>555</v>
      </c>
      <c r="H172" s="244">
        <v>42735</v>
      </c>
      <c r="I172" s="1034" t="s">
        <v>485</v>
      </c>
      <c r="J172" s="1034" t="s">
        <v>626</v>
      </c>
      <c r="K172" s="1034" t="s">
        <v>546</v>
      </c>
      <c r="L172" s="1034" t="s">
        <v>263</v>
      </c>
      <c r="M172" s="226" t="s">
        <v>986</v>
      </c>
      <c r="N172" s="228" t="s">
        <v>588</v>
      </c>
      <c r="O172" s="247">
        <f>'LTC Rev-Exp Summary'!P$37</f>
        <v>0</v>
      </c>
      <c r="P172" s="247">
        <f>'LTC Rev-Exp Summary'!Q$37</f>
        <v>0</v>
      </c>
      <c r="Q172" s="247">
        <f>'LTC Rev-Exp Summary'!R$37</f>
        <v>0</v>
      </c>
      <c r="R172" s="247">
        <f>'LTC Rev-Exp Summary'!S$37</f>
        <v>0</v>
      </c>
    </row>
    <row r="173" spans="2:18" x14ac:dyDescent="0.3">
      <c r="B173" s="202"/>
      <c r="C173" s="202"/>
      <c r="D173" s="202"/>
      <c r="E173" s="243">
        <f>Jurat!I$1</f>
        <v>0</v>
      </c>
      <c r="F173" s="244">
        <f>Jurat!D$33</f>
        <v>0</v>
      </c>
      <c r="G173" s="202" t="s">
        <v>555</v>
      </c>
      <c r="H173" s="244">
        <v>42735</v>
      </c>
      <c r="I173" s="202" t="s">
        <v>485</v>
      </c>
      <c r="J173" s="202" t="s">
        <v>626</v>
      </c>
      <c r="K173" s="202" t="s">
        <v>546</v>
      </c>
      <c r="L173" s="202" t="s">
        <v>6</v>
      </c>
      <c r="M173" s="209" t="s">
        <v>77</v>
      </c>
      <c r="N173" s="208" t="s">
        <v>224</v>
      </c>
      <c r="O173" s="247">
        <f>'LTC Rev-Exp Summary'!P$39</f>
        <v>0</v>
      </c>
      <c r="P173" s="247">
        <f>'LTC Rev-Exp Summary'!Q$39</f>
        <v>0</v>
      </c>
      <c r="Q173" s="247">
        <f>'LTC Rev-Exp Summary'!R$39</f>
        <v>0</v>
      </c>
      <c r="R173" s="247">
        <f>'LTC Rev-Exp Summary'!S$39</f>
        <v>0</v>
      </c>
    </row>
    <row r="174" spans="2:18" x14ac:dyDescent="0.3">
      <c r="B174" s="202"/>
      <c r="C174" s="202"/>
      <c r="D174" s="202"/>
      <c r="E174" s="243">
        <f>Jurat!I$1</f>
        <v>0</v>
      </c>
      <c r="F174" s="244">
        <f>Jurat!D$33</f>
        <v>0</v>
      </c>
      <c r="G174" s="202" t="s">
        <v>555</v>
      </c>
      <c r="H174" s="244">
        <v>42735</v>
      </c>
      <c r="I174" s="202" t="s">
        <v>485</v>
      </c>
      <c r="J174" s="202" t="s">
        <v>626</v>
      </c>
      <c r="K174" s="202" t="s">
        <v>546</v>
      </c>
      <c r="L174" s="202" t="s">
        <v>6</v>
      </c>
      <c r="M174" s="209" t="s">
        <v>78</v>
      </c>
      <c r="N174" s="212" t="s">
        <v>274</v>
      </c>
      <c r="O174" s="247">
        <f>'LTC Rev-Exp Summary'!P$40</f>
        <v>0</v>
      </c>
      <c r="P174" s="247">
        <f>'LTC Rev-Exp Summary'!Q$40</f>
        <v>0</v>
      </c>
      <c r="Q174" s="247">
        <f>'LTC Rev-Exp Summary'!R$40</f>
        <v>0</v>
      </c>
      <c r="R174" s="247">
        <f>'LTC Rev-Exp Summary'!S$40</f>
        <v>0</v>
      </c>
    </row>
    <row r="175" spans="2:18" x14ac:dyDescent="0.3">
      <c r="B175" s="202"/>
      <c r="C175" s="202"/>
      <c r="D175" s="202"/>
      <c r="E175" s="243">
        <f>Jurat!I$1</f>
        <v>0</v>
      </c>
      <c r="F175" s="244">
        <f>Jurat!D$33</f>
        <v>0</v>
      </c>
      <c r="G175" s="202" t="s">
        <v>555</v>
      </c>
      <c r="H175" s="244">
        <v>42735</v>
      </c>
      <c r="I175" s="202" t="s">
        <v>485</v>
      </c>
      <c r="J175" s="202" t="s">
        <v>626</v>
      </c>
      <c r="K175" s="202" t="s">
        <v>546</v>
      </c>
      <c r="L175" s="202" t="s">
        <v>6</v>
      </c>
      <c r="M175" s="209" t="s">
        <v>79</v>
      </c>
      <c r="N175" s="212" t="s">
        <v>180</v>
      </c>
      <c r="O175" s="247">
        <f>'LTC Rev-Exp Summary'!P$41</f>
        <v>0</v>
      </c>
      <c r="P175" s="247">
        <f>'LTC Rev-Exp Summary'!Q$41</f>
        <v>0</v>
      </c>
      <c r="Q175" s="247">
        <f>'LTC Rev-Exp Summary'!R$41</f>
        <v>0</v>
      </c>
      <c r="R175" s="247">
        <f>'LTC Rev-Exp Summary'!S$41</f>
        <v>0</v>
      </c>
    </row>
    <row r="176" spans="2:18" x14ac:dyDescent="0.3">
      <c r="B176" s="202"/>
      <c r="C176" s="202"/>
      <c r="D176" s="202"/>
      <c r="E176" s="243">
        <f>Jurat!I$1</f>
        <v>0</v>
      </c>
      <c r="F176" s="244">
        <f>Jurat!D$33</f>
        <v>0</v>
      </c>
      <c r="G176" s="202" t="s">
        <v>555</v>
      </c>
      <c r="H176" s="244">
        <v>42735</v>
      </c>
      <c r="I176" s="202" t="s">
        <v>485</v>
      </c>
      <c r="J176" s="202" t="s">
        <v>626</v>
      </c>
      <c r="K176" s="202" t="s">
        <v>546</v>
      </c>
      <c r="L176" s="202" t="s">
        <v>6</v>
      </c>
      <c r="M176" s="209" t="s">
        <v>49</v>
      </c>
      <c r="N176" s="212" t="s">
        <v>577</v>
      </c>
      <c r="O176" s="247">
        <f>'LTC Rev-Exp Summary'!P$42</f>
        <v>0</v>
      </c>
      <c r="P176" s="247">
        <f>'LTC Rev-Exp Summary'!Q$42</f>
        <v>0</v>
      </c>
      <c r="Q176" s="247">
        <f>'LTC Rev-Exp Summary'!R$42</f>
        <v>0</v>
      </c>
      <c r="R176" s="247">
        <f>'LTC Rev-Exp Summary'!S$42</f>
        <v>0</v>
      </c>
    </row>
    <row r="177" spans="2:18" x14ac:dyDescent="0.3">
      <c r="B177" s="202"/>
      <c r="C177" s="202"/>
      <c r="D177" s="202"/>
      <c r="E177" s="243">
        <f>Jurat!I$1</f>
        <v>0</v>
      </c>
      <c r="F177" s="244">
        <f>Jurat!D$33</f>
        <v>0</v>
      </c>
      <c r="G177" s="202" t="s">
        <v>555</v>
      </c>
      <c r="H177" s="244">
        <v>42735</v>
      </c>
      <c r="I177" s="202" t="s">
        <v>485</v>
      </c>
      <c r="J177" s="202" t="s">
        <v>626</v>
      </c>
      <c r="K177" s="202" t="s">
        <v>546</v>
      </c>
      <c r="L177" s="202" t="s">
        <v>547</v>
      </c>
      <c r="M177" s="213" t="s">
        <v>115</v>
      </c>
      <c r="N177" s="208" t="s">
        <v>36</v>
      </c>
      <c r="O177" s="247">
        <f>'LTC Rev-Exp Summary'!P$48</f>
        <v>0</v>
      </c>
      <c r="P177" s="247">
        <f>'LTC Rev-Exp Summary'!Q$48</f>
        <v>0</v>
      </c>
      <c r="Q177" s="247">
        <f>'LTC Rev-Exp Summary'!R$48</f>
        <v>0</v>
      </c>
      <c r="R177" s="247">
        <f>'LTC Rev-Exp Summary'!S$48</f>
        <v>0</v>
      </c>
    </row>
    <row r="178" spans="2:18" x14ac:dyDescent="0.3">
      <c r="B178" s="202"/>
      <c r="C178" s="202"/>
      <c r="D178" s="202"/>
      <c r="E178" s="243">
        <f>Jurat!I$1</f>
        <v>0</v>
      </c>
      <c r="F178" s="244">
        <f>Jurat!D$33</f>
        <v>0</v>
      </c>
      <c r="G178" s="202" t="s">
        <v>555</v>
      </c>
      <c r="H178" s="244">
        <v>42735</v>
      </c>
      <c r="I178" s="202" t="s">
        <v>485</v>
      </c>
      <c r="J178" s="202" t="s">
        <v>626</v>
      </c>
      <c r="K178" s="202" t="s">
        <v>546</v>
      </c>
      <c r="L178" s="202" t="s">
        <v>547</v>
      </c>
      <c r="M178" s="213" t="s">
        <v>116</v>
      </c>
      <c r="N178" s="211" t="s">
        <v>148</v>
      </c>
      <c r="O178" s="247">
        <f>'LTC Rev-Exp Summary'!P$49</f>
        <v>0</v>
      </c>
      <c r="P178" s="247">
        <f>'LTC Rev-Exp Summary'!Q$49</f>
        <v>0</v>
      </c>
      <c r="Q178" s="247">
        <f>'LTC Rev-Exp Summary'!R$49</f>
        <v>0</v>
      </c>
      <c r="R178" s="247">
        <f>'LTC Rev-Exp Summary'!S$49</f>
        <v>0</v>
      </c>
    </row>
    <row r="179" spans="2:18" x14ac:dyDescent="0.3">
      <c r="B179" s="202"/>
      <c r="C179" s="202"/>
      <c r="D179" s="202"/>
      <c r="E179" s="243">
        <f>Jurat!I$1</f>
        <v>0</v>
      </c>
      <c r="F179" s="244">
        <f>Jurat!D$33</f>
        <v>0</v>
      </c>
      <c r="G179" s="202" t="s">
        <v>555</v>
      </c>
      <c r="H179" s="244">
        <v>42735</v>
      </c>
      <c r="I179" s="202" t="s">
        <v>485</v>
      </c>
      <c r="J179" s="202" t="s">
        <v>626</v>
      </c>
      <c r="K179" s="202" t="s">
        <v>546</v>
      </c>
      <c r="L179" s="202" t="s">
        <v>547</v>
      </c>
      <c r="M179" s="213" t="s">
        <v>229</v>
      </c>
      <c r="N179" s="211" t="s">
        <v>44</v>
      </c>
      <c r="O179" s="247">
        <f>'LTC Rev-Exp Summary'!P$51</f>
        <v>0</v>
      </c>
      <c r="P179" s="247">
        <f>'LTC Rev-Exp Summary'!Q$51</f>
        <v>0</v>
      </c>
      <c r="Q179" s="247">
        <f>'LTC Rev-Exp Summary'!R$51</f>
        <v>0</v>
      </c>
      <c r="R179" s="247">
        <f>'LTC Rev-Exp Summary'!S$51</f>
        <v>0</v>
      </c>
    </row>
    <row r="180" spans="2:18" x14ac:dyDescent="0.3">
      <c r="B180" s="202"/>
      <c r="C180" s="202"/>
      <c r="D180" s="202"/>
      <c r="E180" s="243">
        <f>Jurat!I$1</f>
        <v>0</v>
      </c>
      <c r="F180" s="244">
        <f>Jurat!D$33</f>
        <v>0</v>
      </c>
      <c r="G180" s="202" t="s">
        <v>555</v>
      </c>
      <c r="H180" s="244">
        <v>42735</v>
      </c>
      <c r="I180" s="202" t="s">
        <v>485</v>
      </c>
      <c r="J180" s="202" t="s">
        <v>626</v>
      </c>
      <c r="K180" s="202" t="s">
        <v>546</v>
      </c>
      <c r="L180" s="202" t="s">
        <v>547</v>
      </c>
      <c r="M180" s="213" t="s">
        <v>228</v>
      </c>
      <c r="N180" s="211" t="s">
        <v>427</v>
      </c>
      <c r="O180" s="247">
        <f>'LTC Rev-Exp Summary'!P$52</f>
        <v>0</v>
      </c>
      <c r="P180" s="247">
        <f>'LTC Rev-Exp Summary'!Q$52</f>
        <v>0</v>
      </c>
      <c r="Q180" s="247">
        <f>'LTC Rev-Exp Summary'!R$52</f>
        <v>0</v>
      </c>
      <c r="R180" s="247">
        <f>'LTC Rev-Exp Summary'!S$52</f>
        <v>0</v>
      </c>
    </row>
    <row r="181" spans="2:18" x14ac:dyDescent="0.3">
      <c r="B181" s="202"/>
      <c r="C181" s="202"/>
      <c r="D181" s="202"/>
      <c r="E181" s="243">
        <f>Jurat!I$1</f>
        <v>0</v>
      </c>
      <c r="F181" s="244">
        <f>Jurat!D$33</f>
        <v>0</v>
      </c>
      <c r="G181" s="202" t="s">
        <v>555</v>
      </c>
      <c r="H181" s="244">
        <v>42735</v>
      </c>
      <c r="I181" s="202" t="s">
        <v>485</v>
      </c>
      <c r="J181" s="202" t="s">
        <v>626</v>
      </c>
      <c r="K181" s="202" t="s">
        <v>548</v>
      </c>
      <c r="L181" s="202" t="s">
        <v>549</v>
      </c>
      <c r="M181" s="209" t="s">
        <v>86</v>
      </c>
      <c r="N181" s="211" t="s">
        <v>30</v>
      </c>
      <c r="O181" s="247">
        <f>'LTC Rev-Exp Summary'!P$57</f>
        <v>0</v>
      </c>
      <c r="P181" s="247">
        <f>'LTC Rev-Exp Summary'!Q$57</f>
        <v>0</v>
      </c>
      <c r="Q181" s="247">
        <f>'LTC Rev-Exp Summary'!R$57</f>
        <v>0</v>
      </c>
      <c r="R181" s="247">
        <f>'LTC Rev-Exp Summary'!S$57</f>
        <v>0</v>
      </c>
    </row>
    <row r="182" spans="2:18" x14ac:dyDescent="0.3">
      <c r="B182" s="202"/>
      <c r="C182" s="202"/>
      <c r="D182" s="202"/>
      <c r="E182" s="243">
        <f>Jurat!I$1</f>
        <v>0</v>
      </c>
      <c r="F182" s="244">
        <f>Jurat!D$33</f>
        <v>0</v>
      </c>
      <c r="G182" s="202" t="s">
        <v>555</v>
      </c>
      <c r="H182" s="244">
        <v>42735</v>
      </c>
      <c r="I182" s="202" t="s">
        <v>485</v>
      </c>
      <c r="J182" s="202" t="s">
        <v>626</v>
      </c>
      <c r="K182" s="202" t="s">
        <v>548</v>
      </c>
      <c r="L182" s="202" t="s">
        <v>549</v>
      </c>
      <c r="M182" s="209" t="s">
        <v>87</v>
      </c>
      <c r="N182" s="214" t="s">
        <v>109</v>
      </c>
      <c r="O182" s="247">
        <f>'LTC Rev-Exp Summary'!P$58</f>
        <v>0</v>
      </c>
      <c r="P182" s="247">
        <f>'LTC Rev-Exp Summary'!Q$58</f>
        <v>0</v>
      </c>
      <c r="Q182" s="247">
        <f>'LTC Rev-Exp Summary'!R$58</f>
        <v>0</v>
      </c>
      <c r="R182" s="247">
        <f>'LTC Rev-Exp Summary'!S$58</f>
        <v>0</v>
      </c>
    </row>
    <row r="183" spans="2:18" x14ac:dyDescent="0.3">
      <c r="B183" s="202"/>
      <c r="C183" s="202"/>
      <c r="D183" s="202"/>
      <c r="E183" s="243">
        <f>Jurat!I$1</f>
        <v>0</v>
      </c>
      <c r="F183" s="244">
        <f>Jurat!D$33</f>
        <v>0</v>
      </c>
      <c r="G183" s="202" t="s">
        <v>555</v>
      </c>
      <c r="H183" s="244">
        <v>42735</v>
      </c>
      <c r="I183" s="202" t="s">
        <v>485</v>
      </c>
      <c r="J183" s="202" t="s">
        <v>626</v>
      </c>
      <c r="K183" s="202" t="s">
        <v>548</v>
      </c>
      <c r="L183" s="202" t="s">
        <v>549</v>
      </c>
      <c r="M183" s="209" t="s">
        <v>88</v>
      </c>
      <c r="N183" s="211" t="s">
        <v>110</v>
      </c>
      <c r="O183" s="247">
        <f>'LTC Rev-Exp Summary'!P$59</f>
        <v>0</v>
      </c>
      <c r="P183" s="247">
        <f>'LTC Rev-Exp Summary'!Q$59</f>
        <v>0</v>
      </c>
      <c r="Q183" s="247">
        <f>'LTC Rev-Exp Summary'!R$59</f>
        <v>0</v>
      </c>
      <c r="R183" s="247">
        <f>'LTC Rev-Exp Summary'!S$59</f>
        <v>0</v>
      </c>
    </row>
    <row r="184" spans="2:18" x14ac:dyDescent="0.3">
      <c r="B184" s="202"/>
      <c r="C184" s="202"/>
      <c r="D184" s="202"/>
      <c r="E184" s="243">
        <f>Jurat!I$1</f>
        <v>0</v>
      </c>
      <c r="F184" s="244">
        <f>Jurat!D$33</f>
        <v>0</v>
      </c>
      <c r="G184" s="202" t="s">
        <v>555</v>
      </c>
      <c r="H184" s="244">
        <v>42735</v>
      </c>
      <c r="I184" s="202" t="s">
        <v>485</v>
      </c>
      <c r="J184" s="202" t="s">
        <v>626</v>
      </c>
      <c r="K184" s="202" t="s">
        <v>548</v>
      </c>
      <c r="L184" s="202" t="s">
        <v>549</v>
      </c>
      <c r="M184" s="215" t="s">
        <v>89</v>
      </c>
      <c r="N184" s="211" t="s">
        <v>111</v>
      </c>
      <c r="O184" s="247">
        <f>'LTC Rev-Exp Summary'!P$60</f>
        <v>0</v>
      </c>
      <c r="P184" s="247">
        <f>'LTC Rev-Exp Summary'!Q$60</f>
        <v>0</v>
      </c>
      <c r="Q184" s="247">
        <f>'LTC Rev-Exp Summary'!R$60</f>
        <v>0</v>
      </c>
      <c r="R184" s="247">
        <f>'LTC Rev-Exp Summary'!S$60</f>
        <v>0</v>
      </c>
    </row>
    <row r="185" spans="2:18" x14ac:dyDescent="0.3">
      <c r="B185" s="202"/>
      <c r="C185" s="202"/>
      <c r="D185" s="202"/>
      <c r="E185" s="243">
        <f>Jurat!I$1</f>
        <v>0</v>
      </c>
      <c r="F185" s="244">
        <f>Jurat!D$33</f>
        <v>0</v>
      </c>
      <c r="G185" s="202" t="s">
        <v>555</v>
      </c>
      <c r="H185" s="244">
        <v>42735</v>
      </c>
      <c r="I185" s="202" t="s">
        <v>485</v>
      </c>
      <c r="J185" s="202" t="s">
        <v>626</v>
      </c>
      <c r="K185" s="202" t="s">
        <v>548</v>
      </c>
      <c r="L185" s="202" t="s">
        <v>549</v>
      </c>
      <c r="M185" s="215" t="s">
        <v>256</v>
      </c>
      <c r="N185" s="211" t="s">
        <v>112</v>
      </c>
      <c r="O185" s="247">
        <f>'LTC Rev-Exp Summary'!P$61</f>
        <v>0</v>
      </c>
      <c r="P185" s="247">
        <f>'LTC Rev-Exp Summary'!Q$61</f>
        <v>0</v>
      </c>
      <c r="Q185" s="247">
        <f>'LTC Rev-Exp Summary'!R$61</f>
        <v>0</v>
      </c>
      <c r="R185" s="247">
        <f>'LTC Rev-Exp Summary'!S$61</f>
        <v>0</v>
      </c>
    </row>
    <row r="186" spans="2:18" x14ac:dyDescent="0.3">
      <c r="B186" s="202"/>
      <c r="C186" s="202"/>
      <c r="D186" s="202"/>
      <c r="E186" s="243">
        <f>Jurat!I$1</f>
        <v>0</v>
      </c>
      <c r="F186" s="244">
        <f>Jurat!D$33</f>
        <v>0</v>
      </c>
      <c r="G186" s="202" t="s">
        <v>555</v>
      </c>
      <c r="H186" s="244">
        <v>42735</v>
      </c>
      <c r="I186" s="202" t="s">
        <v>485</v>
      </c>
      <c r="J186" s="202" t="s">
        <v>626</v>
      </c>
      <c r="K186" s="202" t="s">
        <v>548</v>
      </c>
      <c r="L186" s="202" t="s">
        <v>549</v>
      </c>
      <c r="M186" s="209" t="s">
        <v>255</v>
      </c>
      <c r="N186" s="214" t="s">
        <v>31</v>
      </c>
      <c r="O186" s="247">
        <f>'LTC Rev-Exp Summary'!P$62</f>
        <v>0</v>
      </c>
      <c r="P186" s="247">
        <f>'LTC Rev-Exp Summary'!Q$62</f>
        <v>0</v>
      </c>
      <c r="Q186" s="247">
        <f>'LTC Rev-Exp Summary'!R$62</f>
        <v>0</v>
      </c>
      <c r="R186" s="247">
        <f>'LTC Rev-Exp Summary'!S$62</f>
        <v>0</v>
      </c>
    </row>
    <row r="187" spans="2:18" x14ac:dyDescent="0.3">
      <c r="B187" s="202"/>
      <c r="C187" s="202"/>
      <c r="D187" s="202"/>
      <c r="E187" s="243">
        <f>Jurat!I$1</f>
        <v>0</v>
      </c>
      <c r="F187" s="244">
        <f>Jurat!D$33</f>
        <v>0</v>
      </c>
      <c r="G187" s="202" t="s">
        <v>555</v>
      </c>
      <c r="H187" s="244">
        <v>42735</v>
      </c>
      <c r="I187" s="202" t="s">
        <v>485</v>
      </c>
      <c r="J187" s="202" t="s">
        <v>626</v>
      </c>
      <c r="K187" s="202" t="s">
        <v>550</v>
      </c>
      <c r="L187" s="202" t="s">
        <v>550</v>
      </c>
      <c r="M187" s="213" t="s">
        <v>91</v>
      </c>
      <c r="N187" s="211" t="s">
        <v>425</v>
      </c>
      <c r="O187" s="247">
        <f>'LTC Rev-Exp Summary'!P$64</f>
        <v>0</v>
      </c>
      <c r="P187" s="247">
        <v>0</v>
      </c>
      <c r="Q187" s="247">
        <v>0</v>
      </c>
      <c r="R187" s="247">
        <v>0</v>
      </c>
    </row>
    <row r="188" spans="2:18" x14ac:dyDescent="0.3">
      <c r="B188" s="202"/>
      <c r="C188" s="202"/>
      <c r="D188" s="202"/>
      <c r="E188" s="243">
        <f>Jurat!I$1</f>
        <v>0</v>
      </c>
      <c r="F188" s="244">
        <f>Jurat!D$33</f>
        <v>0</v>
      </c>
      <c r="G188" s="202" t="s">
        <v>555</v>
      </c>
      <c r="H188" s="244">
        <v>42735</v>
      </c>
      <c r="I188" s="202" t="s">
        <v>485</v>
      </c>
      <c r="J188" s="202" t="s">
        <v>626</v>
      </c>
      <c r="K188" s="202" t="s">
        <v>550</v>
      </c>
      <c r="L188" s="202" t="s">
        <v>550</v>
      </c>
      <c r="M188" s="213" t="s">
        <v>92</v>
      </c>
      <c r="N188" s="211" t="s">
        <v>417</v>
      </c>
      <c r="O188" s="247">
        <f>'LTC Rev-Exp Summary'!P$65</f>
        <v>0</v>
      </c>
      <c r="P188" s="247">
        <v>0</v>
      </c>
      <c r="Q188" s="247">
        <v>0</v>
      </c>
      <c r="R188" s="247">
        <v>0</v>
      </c>
    </row>
    <row r="189" spans="2:18" x14ac:dyDescent="0.3">
      <c r="B189" s="202"/>
      <c r="C189" s="202"/>
      <c r="D189" s="202"/>
      <c r="E189" s="243">
        <f>Jurat!I$1</f>
        <v>0</v>
      </c>
      <c r="F189" s="244">
        <f>Jurat!D$33</f>
        <v>0</v>
      </c>
      <c r="G189" s="202" t="s">
        <v>555</v>
      </c>
      <c r="H189" s="244">
        <v>42735</v>
      </c>
      <c r="I189" s="202" t="s">
        <v>485</v>
      </c>
      <c r="J189" s="202" t="s">
        <v>627</v>
      </c>
      <c r="K189" s="202" t="s">
        <v>29</v>
      </c>
      <c r="L189" s="202" t="s">
        <v>29</v>
      </c>
      <c r="M189" s="213" t="s">
        <v>243</v>
      </c>
      <c r="N189" s="214" t="s">
        <v>29</v>
      </c>
      <c r="O189" s="247">
        <f>'LTC Rev-Exp Summary'!P$72</f>
        <v>0</v>
      </c>
      <c r="P189" s="247">
        <v>0</v>
      </c>
      <c r="Q189" s="247">
        <v>0</v>
      </c>
      <c r="R189" s="247">
        <v>0</v>
      </c>
    </row>
    <row r="190" spans="2:18" x14ac:dyDescent="0.3">
      <c r="B190" s="202"/>
      <c r="C190" s="202"/>
      <c r="D190" s="202"/>
      <c r="E190" s="243">
        <f>Jurat!I$1</f>
        <v>0</v>
      </c>
      <c r="F190" s="244">
        <f>Jurat!D$33</f>
        <v>0</v>
      </c>
      <c r="G190" s="202" t="s">
        <v>555</v>
      </c>
      <c r="H190" s="244">
        <v>42735</v>
      </c>
      <c r="I190" s="202" t="s">
        <v>485</v>
      </c>
      <c r="J190" s="202" t="s">
        <v>628</v>
      </c>
      <c r="K190" s="202" t="s">
        <v>629</v>
      </c>
      <c r="L190" s="202" t="s">
        <v>629</v>
      </c>
      <c r="M190" s="216" t="s">
        <v>244</v>
      </c>
      <c r="N190" s="214" t="s">
        <v>419</v>
      </c>
      <c r="O190" s="247">
        <f>'LTC Rev-Exp Summary'!P$74</f>
        <v>0</v>
      </c>
      <c r="P190" s="247">
        <v>0</v>
      </c>
      <c r="Q190" s="247">
        <v>0</v>
      </c>
      <c r="R190" s="247">
        <v>0</v>
      </c>
    </row>
    <row r="191" spans="2:18" x14ac:dyDescent="0.3">
      <c r="B191" s="202"/>
      <c r="C191" s="202"/>
      <c r="D191" s="202"/>
      <c r="E191" s="243">
        <f>Jurat!I$1</f>
        <v>0</v>
      </c>
      <c r="F191" s="244">
        <f>Jurat!D$33</f>
        <v>0</v>
      </c>
      <c r="G191" s="202" t="s">
        <v>555</v>
      </c>
      <c r="H191" s="244">
        <v>42735</v>
      </c>
      <c r="I191" s="202" t="s">
        <v>485</v>
      </c>
      <c r="J191" s="202" t="s">
        <v>627</v>
      </c>
      <c r="K191" s="202" t="s">
        <v>630</v>
      </c>
      <c r="L191" s="202" t="s">
        <v>630</v>
      </c>
      <c r="M191" s="216">
        <v>11.1</v>
      </c>
      <c r="N191" s="214" t="s">
        <v>421</v>
      </c>
      <c r="O191" s="247">
        <f>'LTC Rev-Exp Summary'!P$75</f>
        <v>0</v>
      </c>
      <c r="P191" s="247">
        <v>0</v>
      </c>
      <c r="Q191" s="247">
        <v>0</v>
      </c>
      <c r="R191" s="247">
        <v>0</v>
      </c>
    </row>
    <row r="192" spans="2:18" x14ac:dyDescent="0.3">
      <c r="B192" s="202"/>
      <c r="C192" s="202"/>
      <c r="D192" s="202"/>
      <c r="E192" s="243">
        <f>Jurat!I$1</f>
        <v>0</v>
      </c>
      <c r="F192" s="244">
        <f>Jurat!D$33</f>
        <v>0</v>
      </c>
      <c r="G192" s="202" t="s">
        <v>555</v>
      </c>
      <c r="H192" s="244">
        <v>42735</v>
      </c>
      <c r="I192" s="202" t="s">
        <v>485</v>
      </c>
      <c r="J192" s="202" t="s">
        <v>627</v>
      </c>
      <c r="K192" s="202" t="s">
        <v>630</v>
      </c>
      <c r="L192" s="202" t="s">
        <v>630</v>
      </c>
      <c r="M192" s="216">
        <v>11.2</v>
      </c>
      <c r="N192" s="214" t="s">
        <v>420</v>
      </c>
      <c r="O192" s="247">
        <f>'LTC Rev-Exp Summary'!P$76</f>
        <v>0</v>
      </c>
      <c r="P192" s="247">
        <v>0</v>
      </c>
      <c r="Q192" s="247">
        <v>0</v>
      </c>
      <c r="R192" s="247">
        <v>0</v>
      </c>
    </row>
    <row r="193" spans="2:18" x14ac:dyDescent="0.3">
      <c r="B193" s="202"/>
      <c r="C193" s="202"/>
      <c r="D193" s="202"/>
      <c r="E193" s="243">
        <f>Jurat!I$1</f>
        <v>0</v>
      </c>
      <c r="F193" s="244">
        <f>Jurat!D$33</f>
        <v>0</v>
      </c>
      <c r="G193" s="202" t="s">
        <v>555</v>
      </c>
      <c r="H193" s="244">
        <v>42735</v>
      </c>
      <c r="I193" s="202" t="s">
        <v>485</v>
      </c>
      <c r="J193" s="202" t="s">
        <v>627</v>
      </c>
      <c r="K193" s="202" t="s">
        <v>630</v>
      </c>
      <c r="L193" s="202" t="s">
        <v>630</v>
      </c>
      <c r="M193" s="216">
        <v>11.3</v>
      </c>
      <c r="N193" s="214" t="s">
        <v>28</v>
      </c>
      <c r="O193" s="247">
        <f>'LTC Rev-Exp Summary'!P$77</f>
        <v>0</v>
      </c>
      <c r="P193" s="247">
        <v>0</v>
      </c>
      <c r="Q193" s="247">
        <v>0</v>
      </c>
      <c r="R193" s="247">
        <v>0</v>
      </c>
    </row>
    <row r="194" spans="2:18" x14ac:dyDescent="0.3">
      <c r="B194" s="202"/>
      <c r="C194" s="202"/>
      <c r="D194" s="202"/>
      <c r="E194" s="243">
        <f>Jurat!I$1</f>
        <v>0</v>
      </c>
      <c r="F194" s="244">
        <f>Jurat!D$33</f>
        <v>0</v>
      </c>
      <c r="G194" s="202" t="s">
        <v>555</v>
      </c>
      <c r="H194" s="244">
        <v>42735</v>
      </c>
      <c r="I194" s="202" t="s">
        <v>485</v>
      </c>
      <c r="J194" s="202" t="s">
        <v>627</v>
      </c>
      <c r="K194" s="202" t="s">
        <v>630</v>
      </c>
      <c r="L194" s="202" t="s">
        <v>630</v>
      </c>
      <c r="M194" s="216">
        <v>11.4</v>
      </c>
      <c r="N194" s="214" t="s">
        <v>205</v>
      </c>
      <c r="O194" s="247">
        <f>'LTC Rev-Exp Summary'!P$78</f>
        <v>0</v>
      </c>
      <c r="P194" s="247">
        <v>0</v>
      </c>
      <c r="Q194" s="247">
        <v>0</v>
      </c>
      <c r="R194" s="247">
        <v>0</v>
      </c>
    </row>
    <row r="195" spans="2:18" ht="28.8" x14ac:dyDescent="0.3">
      <c r="B195" s="202"/>
      <c r="C195" s="202"/>
      <c r="D195" s="202"/>
      <c r="E195" s="243">
        <f>Jurat!I$1</f>
        <v>0</v>
      </c>
      <c r="F195" s="244">
        <f>Jurat!D$33</f>
        <v>0</v>
      </c>
      <c r="G195" s="202" t="s">
        <v>555</v>
      </c>
      <c r="H195" s="244">
        <v>42735</v>
      </c>
      <c r="I195" s="202" t="s">
        <v>485</v>
      </c>
      <c r="J195" s="202" t="s">
        <v>627</v>
      </c>
      <c r="K195" s="202" t="s">
        <v>29</v>
      </c>
      <c r="L195" s="202" t="s">
        <v>29</v>
      </c>
      <c r="M195" s="216">
        <v>11.6</v>
      </c>
      <c r="N195" s="214" t="s">
        <v>422</v>
      </c>
      <c r="O195" s="247">
        <f>'LTC Rev-Exp Summary'!P$80</f>
        <v>0</v>
      </c>
      <c r="P195" s="247">
        <v>0</v>
      </c>
      <c r="Q195" s="247">
        <v>0</v>
      </c>
      <c r="R195" s="247">
        <v>0</v>
      </c>
    </row>
    <row r="196" spans="2:18" x14ac:dyDescent="0.3">
      <c r="B196" s="202"/>
      <c r="C196" s="202"/>
      <c r="D196" s="202"/>
      <c r="E196" s="243">
        <f>Jurat!I$1</f>
        <v>0</v>
      </c>
      <c r="F196" s="244">
        <f>Jurat!D$33</f>
        <v>0</v>
      </c>
      <c r="G196" s="202" t="s">
        <v>555</v>
      </c>
      <c r="H196" s="244">
        <v>42735</v>
      </c>
      <c r="I196" s="202" t="s">
        <v>485</v>
      </c>
      <c r="J196" s="202" t="s">
        <v>628</v>
      </c>
      <c r="K196" s="202" t="s">
        <v>629</v>
      </c>
      <c r="L196" s="202" t="s">
        <v>629</v>
      </c>
      <c r="M196" s="216">
        <v>11.7</v>
      </c>
      <c r="N196" s="214" t="s">
        <v>209</v>
      </c>
      <c r="O196" s="247">
        <f>'LTC Rev-Exp Summary'!P$81</f>
        <v>0</v>
      </c>
      <c r="P196" s="247">
        <v>0</v>
      </c>
      <c r="Q196" s="247">
        <v>0</v>
      </c>
      <c r="R196" s="247">
        <v>0</v>
      </c>
    </row>
    <row r="197" spans="2:18" x14ac:dyDescent="0.3">
      <c r="B197" s="202"/>
      <c r="C197" s="202"/>
      <c r="D197" s="202"/>
      <c r="E197" s="243">
        <f>Jurat!I$1</f>
        <v>0</v>
      </c>
      <c r="F197" s="244">
        <f>Jurat!D$33</f>
        <v>0</v>
      </c>
      <c r="G197" s="202" t="s">
        <v>555</v>
      </c>
      <c r="H197" s="244">
        <v>42735</v>
      </c>
      <c r="I197" s="202" t="s">
        <v>485</v>
      </c>
      <c r="J197" s="202" t="s">
        <v>627</v>
      </c>
      <c r="K197" s="202" t="s">
        <v>29</v>
      </c>
      <c r="L197" s="202" t="s">
        <v>29</v>
      </c>
      <c r="M197" s="216" t="s">
        <v>184</v>
      </c>
      <c r="N197" s="214" t="s">
        <v>212</v>
      </c>
      <c r="O197" s="247">
        <f>'LTC Rev-Exp Summary'!P$82</f>
        <v>0</v>
      </c>
      <c r="P197" s="247">
        <v>0</v>
      </c>
      <c r="Q197" s="247">
        <v>0</v>
      </c>
      <c r="R197" s="247">
        <v>0</v>
      </c>
    </row>
    <row r="198" spans="2:18" x14ac:dyDescent="0.3">
      <c r="E198" s="1041">
        <f>Jurat!I$1</f>
        <v>0</v>
      </c>
      <c r="F198" s="244">
        <f>Jurat!D$33</f>
        <v>0</v>
      </c>
      <c r="G198" s="1034" t="s">
        <v>552</v>
      </c>
      <c r="H198" s="244">
        <v>42460</v>
      </c>
      <c r="I198" s="1034" t="s">
        <v>486</v>
      </c>
      <c r="J198" s="1034" t="s">
        <v>545</v>
      </c>
      <c r="K198" s="1034" t="s">
        <v>545</v>
      </c>
      <c r="L198" s="1034" t="s">
        <v>545</v>
      </c>
      <c r="M198" s="223"/>
      <c r="N198" s="224" t="s">
        <v>545</v>
      </c>
      <c r="O198" s="247">
        <f>'LTC Rev-Exp Region 1'!D$9</f>
        <v>0</v>
      </c>
      <c r="P198" s="247">
        <f>'LTC Rev-Exp Region 1'!E$9</f>
        <v>0</v>
      </c>
      <c r="Q198" s="247">
        <f>'LTC Rev-Exp Region 1'!F$9</f>
        <v>0</v>
      </c>
      <c r="R198" s="247">
        <f>'LTC Rev-Exp Region 1'!G$9</f>
        <v>0</v>
      </c>
    </row>
    <row r="199" spans="2:18" x14ac:dyDescent="0.3">
      <c r="E199" s="1041">
        <f>Jurat!I$1</f>
        <v>0</v>
      </c>
      <c r="F199" s="244">
        <f>Jurat!D$33</f>
        <v>0</v>
      </c>
      <c r="G199" s="1034" t="s">
        <v>552</v>
      </c>
      <c r="H199" s="244">
        <v>42460</v>
      </c>
      <c r="I199" s="1034" t="s">
        <v>486</v>
      </c>
      <c r="J199" s="1034" t="s">
        <v>625</v>
      </c>
      <c r="K199" s="1034" t="s">
        <v>13</v>
      </c>
      <c r="L199" s="1034" t="s">
        <v>13</v>
      </c>
      <c r="M199" s="223">
        <v>1.1000000000000001</v>
      </c>
      <c r="N199" s="225" t="s">
        <v>13</v>
      </c>
      <c r="O199" s="247">
        <f>'LTC Rev-Exp Region 1'!D$11</f>
        <v>0</v>
      </c>
      <c r="P199" s="247">
        <f>'LTC Rev-Exp Region 1'!E$11</f>
        <v>0</v>
      </c>
      <c r="Q199" s="247">
        <f>'LTC Rev-Exp Region 1'!F$11</f>
        <v>0</v>
      </c>
      <c r="R199" s="247">
        <f>'LTC Rev-Exp Region 1'!G$11</f>
        <v>0</v>
      </c>
    </row>
    <row r="200" spans="2:18" x14ac:dyDescent="0.3">
      <c r="E200" s="1041">
        <f>Jurat!I$1</f>
        <v>0</v>
      </c>
      <c r="F200" s="244">
        <f>Jurat!D$33</f>
        <v>0</v>
      </c>
      <c r="G200" s="1034" t="s">
        <v>552</v>
      </c>
      <c r="H200" s="244">
        <v>42460</v>
      </c>
      <c r="I200" s="1034" t="s">
        <v>486</v>
      </c>
      <c r="J200" s="1034" t="s">
        <v>625</v>
      </c>
      <c r="K200" s="1034" t="s">
        <v>13</v>
      </c>
      <c r="L200" s="1034" t="s">
        <v>262</v>
      </c>
      <c r="M200" s="223">
        <v>1.2</v>
      </c>
      <c r="N200" s="225" t="s">
        <v>262</v>
      </c>
      <c r="O200" s="247">
        <f>'LTC Rev-Exp Region 1'!D$12</f>
        <v>0</v>
      </c>
      <c r="P200" s="247">
        <f>'LTC Rev-Exp Region 1'!E$12</f>
        <v>0</v>
      </c>
      <c r="Q200" s="247">
        <f>'LTC Rev-Exp Region 1'!F$12</f>
        <v>0</v>
      </c>
      <c r="R200" s="247">
        <f>'LTC Rev-Exp Region 1'!G$12</f>
        <v>0</v>
      </c>
    </row>
    <row r="201" spans="2:18" x14ac:dyDescent="0.3">
      <c r="E201" s="1041">
        <f>Jurat!I$1</f>
        <v>0</v>
      </c>
      <c r="F201" s="244">
        <f>Jurat!D$33</f>
        <v>0</v>
      </c>
      <c r="G201" s="1034" t="s">
        <v>552</v>
      </c>
      <c r="H201" s="244">
        <v>42460</v>
      </c>
      <c r="I201" s="1034" t="s">
        <v>486</v>
      </c>
      <c r="J201" s="1034" t="s">
        <v>625</v>
      </c>
      <c r="K201" s="1034" t="s">
        <v>14</v>
      </c>
      <c r="L201" s="1034" t="s">
        <v>14</v>
      </c>
      <c r="M201" s="223">
        <v>1.3</v>
      </c>
      <c r="N201" s="225" t="s">
        <v>14</v>
      </c>
      <c r="O201" s="247">
        <f>'LTC Rev-Exp Region 1'!D$13</f>
        <v>0</v>
      </c>
      <c r="P201" s="247">
        <f>'LTC Rev-Exp Region 1'!E$13</f>
        <v>0</v>
      </c>
      <c r="Q201" s="247">
        <f>'LTC Rev-Exp Region 1'!F$13</f>
        <v>0</v>
      </c>
      <c r="R201" s="247">
        <f>'LTC Rev-Exp Region 1'!G$13</f>
        <v>0</v>
      </c>
    </row>
    <row r="202" spans="2:18" x14ac:dyDescent="0.3">
      <c r="E202" s="1041">
        <f>Jurat!I$1</f>
        <v>0</v>
      </c>
      <c r="F202" s="244">
        <f>Jurat!D$33</f>
        <v>0</v>
      </c>
      <c r="G202" s="1034" t="s">
        <v>552</v>
      </c>
      <c r="H202" s="244">
        <v>42460</v>
      </c>
      <c r="I202" s="1034" t="s">
        <v>486</v>
      </c>
      <c r="J202" s="1034" t="s">
        <v>626</v>
      </c>
      <c r="K202" s="1034" t="s">
        <v>546</v>
      </c>
      <c r="L202" s="1034" t="s">
        <v>981</v>
      </c>
      <c r="M202" s="226" t="s">
        <v>72</v>
      </c>
      <c r="N202" s="225" t="s">
        <v>900</v>
      </c>
      <c r="O202" s="247">
        <f>'LTC Rev-Exp Region 1'!D$17</f>
        <v>0</v>
      </c>
      <c r="P202" s="247">
        <f>'LTC Rev-Exp Region 1'!E$17</f>
        <v>0</v>
      </c>
      <c r="Q202" s="247">
        <f>'LTC Rev-Exp Region 1'!F$17</f>
        <v>0</v>
      </c>
      <c r="R202" s="247">
        <f>'LTC Rev-Exp Region 1'!G$17</f>
        <v>0</v>
      </c>
    </row>
    <row r="203" spans="2:18" x14ac:dyDescent="0.3">
      <c r="E203" s="1041">
        <f>Jurat!I$1</f>
        <v>0</v>
      </c>
      <c r="F203" s="244">
        <f>Jurat!D$33</f>
        <v>0</v>
      </c>
      <c r="G203" s="1034" t="s">
        <v>552</v>
      </c>
      <c r="H203" s="244">
        <v>42460</v>
      </c>
      <c r="I203" s="1034" t="s">
        <v>486</v>
      </c>
      <c r="J203" s="1034" t="s">
        <v>626</v>
      </c>
      <c r="K203" s="1034" t="s">
        <v>546</v>
      </c>
      <c r="L203" s="1034" t="s">
        <v>981</v>
      </c>
      <c r="M203" s="226" t="s">
        <v>73</v>
      </c>
      <c r="N203" s="225" t="s">
        <v>901</v>
      </c>
      <c r="O203" s="247">
        <f>'LTC Rev-Exp Region 1'!D$18</f>
        <v>0</v>
      </c>
      <c r="P203" s="247">
        <f>'LTC Rev-Exp Region 1'!E$18</f>
        <v>0</v>
      </c>
      <c r="Q203" s="247">
        <f>'LTC Rev-Exp Region 1'!F$18</f>
        <v>0</v>
      </c>
      <c r="R203" s="247">
        <f>'LTC Rev-Exp Region 1'!G$18</f>
        <v>0</v>
      </c>
    </row>
    <row r="204" spans="2:18" x14ac:dyDescent="0.3">
      <c r="E204" s="1041">
        <f>Jurat!I$1</f>
        <v>0</v>
      </c>
      <c r="F204" s="244">
        <f>Jurat!D$33</f>
        <v>0</v>
      </c>
      <c r="G204" s="1034" t="s">
        <v>552</v>
      </c>
      <c r="H204" s="244">
        <v>42460</v>
      </c>
      <c r="I204" s="1034" t="s">
        <v>486</v>
      </c>
      <c r="J204" s="1034" t="s">
        <v>626</v>
      </c>
      <c r="K204" s="1034" t="s">
        <v>546</v>
      </c>
      <c r="L204" s="1034" t="s">
        <v>981</v>
      </c>
      <c r="M204" s="226" t="s">
        <v>74</v>
      </c>
      <c r="N204" s="225" t="s">
        <v>902</v>
      </c>
      <c r="O204" s="247">
        <f>'LTC Rev-Exp Region 1'!D$19</f>
        <v>0</v>
      </c>
      <c r="P204" s="247">
        <f>'LTC Rev-Exp Region 1'!E$19</f>
        <v>0</v>
      </c>
      <c r="Q204" s="247">
        <f>'LTC Rev-Exp Region 1'!F$19</f>
        <v>0</v>
      </c>
      <c r="R204" s="247">
        <f>'LTC Rev-Exp Region 1'!G$19</f>
        <v>0</v>
      </c>
    </row>
    <row r="205" spans="2:18" x14ac:dyDescent="0.3">
      <c r="E205" s="1041">
        <f>Jurat!I$1</f>
        <v>0</v>
      </c>
      <c r="F205" s="244">
        <f>Jurat!D$33</f>
        <v>0</v>
      </c>
      <c r="G205" s="1034" t="s">
        <v>552</v>
      </c>
      <c r="H205" s="244">
        <v>42460</v>
      </c>
      <c r="I205" s="1034" t="s">
        <v>486</v>
      </c>
      <c r="J205" s="1034" t="s">
        <v>626</v>
      </c>
      <c r="K205" s="1034" t="s">
        <v>546</v>
      </c>
      <c r="L205" s="1034" t="s">
        <v>981</v>
      </c>
      <c r="M205" s="226" t="s">
        <v>76</v>
      </c>
      <c r="N205" s="225" t="s">
        <v>903</v>
      </c>
      <c r="O205" s="247">
        <f>'LTC Rev-Exp Region 1'!D$20</f>
        <v>0</v>
      </c>
      <c r="P205" s="247">
        <f>'LTC Rev-Exp Region 1'!E$20</f>
        <v>0</v>
      </c>
      <c r="Q205" s="247">
        <f>'LTC Rev-Exp Region 1'!F$20</f>
        <v>0</v>
      </c>
      <c r="R205" s="247">
        <f>'LTC Rev-Exp Region 1'!G$20</f>
        <v>0</v>
      </c>
    </row>
    <row r="206" spans="2:18" x14ac:dyDescent="0.3">
      <c r="E206" s="1041">
        <f>Jurat!I$1</f>
        <v>0</v>
      </c>
      <c r="F206" s="244">
        <f>Jurat!D$33</f>
        <v>0</v>
      </c>
      <c r="G206" s="1034" t="s">
        <v>552</v>
      </c>
      <c r="H206" s="244">
        <v>42460</v>
      </c>
      <c r="I206" s="1034" t="s">
        <v>486</v>
      </c>
      <c r="J206" s="1034" t="s">
        <v>626</v>
      </c>
      <c r="K206" s="1034" t="s">
        <v>546</v>
      </c>
      <c r="L206" s="1034" t="s">
        <v>981</v>
      </c>
      <c r="M206" s="226" t="s">
        <v>107</v>
      </c>
      <c r="N206" s="225" t="s">
        <v>960</v>
      </c>
      <c r="O206" s="247">
        <f>'LTC Rev-Exp Region 1'!D$21</f>
        <v>0</v>
      </c>
      <c r="P206" s="247">
        <f>'LTC Rev-Exp Region 1'!E$21</f>
        <v>0</v>
      </c>
      <c r="Q206" s="247">
        <f>'LTC Rev-Exp Region 1'!F$21</f>
        <v>0</v>
      </c>
      <c r="R206" s="247">
        <f>'LTC Rev-Exp Region 1'!G$21</f>
        <v>0</v>
      </c>
    </row>
    <row r="207" spans="2:18" x14ac:dyDescent="0.3">
      <c r="E207" s="1041">
        <f>Jurat!I$1</f>
        <v>0</v>
      </c>
      <c r="F207" s="244">
        <f>Jurat!D$33</f>
        <v>0</v>
      </c>
      <c r="G207" s="1034" t="s">
        <v>552</v>
      </c>
      <c r="H207" s="244">
        <v>42460</v>
      </c>
      <c r="I207" s="1034" t="s">
        <v>486</v>
      </c>
      <c r="J207" s="1034" t="s">
        <v>626</v>
      </c>
      <c r="K207" s="1034" t="s">
        <v>546</v>
      </c>
      <c r="L207" s="1034" t="s">
        <v>981</v>
      </c>
      <c r="M207" s="226" t="s">
        <v>108</v>
      </c>
      <c r="N207" s="225" t="s">
        <v>222</v>
      </c>
      <c r="O207" s="247">
        <f>'LTC Rev-Exp Region 1'!D$22</f>
        <v>0</v>
      </c>
      <c r="P207" s="247">
        <f>'LTC Rev-Exp Region 1'!E$22</f>
        <v>0</v>
      </c>
      <c r="Q207" s="247">
        <f>'LTC Rev-Exp Region 1'!F$22</f>
        <v>0</v>
      </c>
      <c r="R207" s="247">
        <f>'LTC Rev-Exp Region 1'!G$22</f>
        <v>0</v>
      </c>
    </row>
    <row r="208" spans="2:18" x14ac:dyDescent="0.3">
      <c r="E208" s="1041">
        <f>Jurat!I$1</f>
        <v>0</v>
      </c>
      <c r="F208" s="244">
        <f>Jurat!D$33</f>
        <v>0</v>
      </c>
      <c r="G208" s="1034" t="s">
        <v>552</v>
      </c>
      <c r="H208" s="244">
        <v>42460</v>
      </c>
      <c r="I208" s="1034" t="s">
        <v>486</v>
      </c>
      <c r="J208" s="1034" t="s">
        <v>626</v>
      </c>
      <c r="K208" s="1034" t="s">
        <v>546</v>
      </c>
      <c r="L208" s="1034" t="s">
        <v>981</v>
      </c>
      <c r="M208" s="226" t="s">
        <v>167</v>
      </c>
      <c r="N208" s="225" t="s">
        <v>982</v>
      </c>
      <c r="O208" s="247">
        <f>'LTC Rev-Exp Region 1'!D$23</f>
        <v>0</v>
      </c>
      <c r="P208" s="247">
        <f>'LTC Rev-Exp Region 1'!E$23</f>
        <v>0</v>
      </c>
      <c r="Q208" s="247">
        <f>'LTC Rev-Exp Region 1'!F$23</f>
        <v>0</v>
      </c>
      <c r="R208" s="247">
        <f>'LTC Rev-Exp Region 1'!G$23</f>
        <v>0</v>
      </c>
    </row>
    <row r="209" spans="5:18" x14ac:dyDescent="0.3">
      <c r="E209" s="1041">
        <f>Jurat!I$1</f>
        <v>0</v>
      </c>
      <c r="F209" s="244">
        <f>Jurat!D$33</f>
        <v>0</v>
      </c>
      <c r="G209" s="1034" t="s">
        <v>552</v>
      </c>
      <c r="H209" s="244">
        <v>42460</v>
      </c>
      <c r="I209" s="1034" t="s">
        <v>486</v>
      </c>
      <c r="J209" s="1034" t="s">
        <v>626</v>
      </c>
      <c r="K209" s="1034" t="s">
        <v>546</v>
      </c>
      <c r="L209" s="1034" t="s">
        <v>981</v>
      </c>
      <c r="M209" s="226" t="s">
        <v>261</v>
      </c>
      <c r="N209" s="225" t="s">
        <v>983</v>
      </c>
      <c r="O209" s="247">
        <f>'LTC Rev-Exp Region 1'!D$24</f>
        <v>0</v>
      </c>
      <c r="P209" s="247">
        <f>'LTC Rev-Exp Region 1'!E$24</f>
        <v>0</v>
      </c>
      <c r="Q209" s="247">
        <f>'LTC Rev-Exp Region 1'!F$24</f>
        <v>0</v>
      </c>
      <c r="R209" s="247">
        <f>'LTC Rev-Exp Region 1'!G$24</f>
        <v>0</v>
      </c>
    </row>
    <row r="210" spans="5:18" x14ac:dyDescent="0.3">
      <c r="E210" s="1041">
        <f>Jurat!I$1</f>
        <v>0</v>
      </c>
      <c r="F210" s="244">
        <f>Jurat!D$33</f>
        <v>0</v>
      </c>
      <c r="G210" s="1034" t="s">
        <v>552</v>
      </c>
      <c r="H210" s="244">
        <v>42460</v>
      </c>
      <c r="I210" s="1034" t="s">
        <v>486</v>
      </c>
      <c r="J210" s="1034" t="s">
        <v>626</v>
      </c>
      <c r="K210" s="1034" t="s">
        <v>546</v>
      </c>
      <c r="L210" s="1034" t="s">
        <v>981</v>
      </c>
      <c r="M210" s="226" t="s">
        <v>260</v>
      </c>
      <c r="N210" s="225" t="s">
        <v>963</v>
      </c>
      <c r="O210" s="247">
        <f>'LTC Rev-Exp Region 1'!D$25</f>
        <v>0</v>
      </c>
      <c r="P210" s="247">
        <f>'LTC Rev-Exp Region 1'!E$25</f>
        <v>0</v>
      </c>
      <c r="Q210" s="247">
        <f>'LTC Rev-Exp Region 1'!F$25</f>
        <v>0</v>
      </c>
      <c r="R210" s="247">
        <f>'LTC Rev-Exp Region 1'!G$25</f>
        <v>0</v>
      </c>
    </row>
    <row r="211" spans="5:18" x14ac:dyDescent="0.3">
      <c r="E211" s="1041">
        <f>Jurat!I$1</f>
        <v>0</v>
      </c>
      <c r="F211" s="244">
        <f>Jurat!D$33</f>
        <v>0</v>
      </c>
      <c r="G211" s="1034" t="s">
        <v>552</v>
      </c>
      <c r="H211" s="244">
        <v>42460</v>
      </c>
      <c r="I211" s="1034" t="s">
        <v>486</v>
      </c>
      <c r="J211" s="1034" t="s">
        <v>626</v>
      </c>
      <c r="K211" s="1034" t="s">
        <v>546</v>
      </c>
      <c r="L211" s="1034" t="s">
        <v>263</v>
      </c>
      <c r="M211" s="226" t="s">
        <v>257</v>
      </c>
      <c r="N211" s="225" t="s">
        <v>271</v>
      </c>
      <c r="O211" s="247">
        <f>'LTC Rev-Exp Region 1'!D$27</f>
        <v>0</v>
      </c>
      <c r="P211" s="247">
        <f>'LTC Rev-Exp Region 1'!E$27</f>
        <v>0</v>
      </c>
      <c r="Q211" s="247">
        <f>'LTC Rev-Exp Region 1'!F$27</f>
        <v>0</v>
      </c>
      <c r="R211" s="247">
        <f>'LTC Rev-Exp Region 1'!G$27</f>
        <v>0</v>
      </c>
    </row>
    <row r="212" spans="5:18" x14ac:dyDescent="0.3">
      <c r="E212" s="1041">
        <f>Jurat!I$1</f>
        <v>0</v>
      </c>
      <c r="F212" s="244">
        <f>Jurat!D$33</f>
        <v>0</v>
      </c>
      <c r="G212" s="1034" t="s">
        <v>552</v>
      </c>
      <c r="H212" s="244">
        <v>42460</v>
      </c>
      <c r="I212" s="1034" t="s">
        <v>486</v>
      </c>
      <c r="J212" s="1034" t="s">
        <v>626</v>
      </c>
      <c r="K212" s="1034" t="s">
        <v>546</v>
      </c>
      <c r="L212" s="1034" t="s">
        <v>263</v>
      </c>
      <c r="M212" s="226" t="s">
        <v>856</v>
      </c>
      <c r="N212" s="225" t="s">
        <v>702</v>
      </c>
      <c r="O212" s="247">
        <f>'LTC Rev-Exp Region 1'!D$28</f>
        <v>0</v>
      </c>
      <c r="P212" s="247">
        <f>'LTC Rev-Exp Region 1'!E$28</f>
        <v>0</v>
      </c>
      <c r="Q212" s="247">
        <f>'LTC Rev-Exp Region 1'!F$28</f>
        <v>0</v>
      </c>
      <c r="R212" s="247">
        <f>'LTC Rev-Exp Region 1'!G$28</f>
        <v>0</v>
      </c>
    </row>
    <row r="213" spans="5:18" x14ac:dyDescent="0.3">
      <c r="E213" s="1041">
        <f>Jurat!I$1</f>
        <v>0</v>
      </c>
      <c r="F213" s="244">
        <f>Jurat!D$33</f>
        <v>0</v>
      </c>
      <c r="G213" s="1034" t="s">
        <v>552</v>
      </c>
      <c r="H213" s="244">
        <v>42460</v>
      </c>
      <c r="I213" s="1034" t="s">
        <v>486</v>
      </c>
      <c r="J213" s="1034" t="s">
        <v>626</v>
      </c>
      <c r="K213" s="1034" t="s">
        <v>546</v>
      </c>
      <c r="L213" s="1034" t="s">
        <v>263</v>
      </c>
      <c r="M213" s="226" t="s">
        <v>858</v>
      </c>
      <c r="N213" s="225" t="s">
        <v>272</v>
      </c>
      <c r="O213" s="247">
        <f>'LTC Rev-Exp Region 1'!D$29</f>
        <v>0</v>
      </c>
      <c r="P213" s="247">
        <f>'LTC Rev-Exp Region 1'!E$29</f>
        <v>0</v>
      </c>
      <c r="Q213" s="247">
        <f>'LTC Rev-Exp Region 1'!F$29</f>
        <v>0</v>
      </c>
      <c r="R213" s="247">
        <f>'LTC Rev-Exp Region 1'!G$29</f>
        <v>0</v>
      </c>
    </row>
    <row r="214" spans="5:18" x14ac:dyDescent="0.3">
      <c r="E214" s="1041">
        <f>Jurat!I$1</f>
        <v>0</v>
      </c>
      <c r="F214" s="244">
        <f>Jurat!D$33</f>
        <v>0</v>
      </c>
      <c r="G214" s="1034" t="s">
        <v>552</v>
      </c>
      <c r="H214" s="244">
        <v>42460</v>
      </c>
      <c r="I214" s="1034" t="s">
        <v>486</v>
      </c>
      <c r="J214" s="1034" t="s">
        <v>626</v>
      </c>
      <c r="K214" s="1034" t="s">
        <v>546</v>
      </c>
      <c r="L214" s="1034" t="s">
        <v>263</v>
      </c>
      <c r="M214" s="226" t="s">
        <v>860</v>
      </c>
      <c r="N214" s="225" t="s">
        <v>706</v>
      </c>
      <c r="O214" s="247">
        <f>'LTC Rev-Exp Region 1'!D$30</f>
        <v>0</v>
      </c>
      <c r="P214" s="247">
        <f>'LTC Rev-Exp Region 1'!E$30</f>
        <v>0</v>
      </c>
      <c r="Q214" s="247">
        <f>'LTC Rev-Exp Region 1'!F$30</f>
        <v>0</v>
      </c>
      <c r="R214" s="247">
        <f>'LTC Rev-Exp Region 1'!G$30</f>
        <v>0</v>
      </c>
    </row>
    <row r="215" spans="5:18" x14ac:dyDescent="0.3">
      <c r="E215" s="1041">
        <f>Jurat!I$1</f>
        <v>0</v>
      </c>
      <c r="F215" s="244">
        <f>Jurat!D$33</f>
        <v>0</v>
      </c>
      <c r="G215" s="1034" t="s">
        <v>552</v>
      </c>
      <c r="H215" s="244">
        <v>42460</v>
      </c>
      <c r="I215" s="1034" t="s">
        <v>486</v>
      </c>
      <c r="J215" s="1034" t="s">
        <v>626</v>
      </c>
      <c r="K215" s="1034" t="s">
        <v>546</v>
      </c>
      <c r="L215" s="1034" t="s">
        <v>263</v>
      </c>
      <c r="M215" s="226" t="s">
        <v>862</v>
      </c>
      <c r="N215" s="225" t="s">
        <v>22</v>
      </c>
      <c r="O215" s="247">
        <f>'LTC Rev-Exp Region 1'!D$31</f>
        <v>0</v>
      </c>
      <c r="P215" s="247">
        <f>'LTC Rev-Exp Region 1'!E$31</f>
        <v>0</v>
      </c>
      <c r="Q215" s="247">
        <f>'LTC Rev-Exp Region 1'!F$31</f>
        <v>0</v>
      </c>
      <c r="R215" s="247">
        <f>'LTC Rev-Exp Region 1'!G$31</f>
        <v>0</v>
      </c>
    </row>
    <row r="216" spans="5:18" x14ac:dyDescent="0.3">
      <c r="E216" s="1041">
        <f>Jurat!I$1</f>
        <v>0</v>
      </c>
      <c r="F216" s="244">
        <f>Jurat!D$33</f>
        <v>0</v>
      </c>
      <c r="G216" s="1034" t="s">
        <v>552</v>
      </c>
      <c r="H216" s="244">
        <v>42460</v>
      </c>
      <c r="I216" s="1034" t="s">
        <v>486</v>
      </c>
      <c r="J216" s="1034" t="s">
        <v>626</v>
      </c>
      <c r="K216" s="1034" t="s">
        <v>546</v>
      </c>
      <c r="L216" s="1034" t="s">
        <v>263</v>
      </c>
      <c r="M216" s="226" t="s">
        <v>864</v>
      </c>
      <c r="N216" s="225" t="s">
        <v>984</v>
      </c>
      <c r="O216" s="247">
        <f>'LTC Rev-Exp Region 1'!D$32</f>
        <v>0</v>
      </c>
      <c r="P216" s="247">
        <f>'LTC Rev-Exp Region 1'!E$32</f>
        <v>0</v>
      </c>
      <c r="Q216" s="247">
        <f>'LTC Rev-Exp Region 1'!F$32</f>
        <v>0</v>
      </c>
      <c r="R216" s="247">
        <f>'LTC Rev-Exp Region 1'!G$32</f>
        <v>0</v>
      </c>
    </row>
    <row r="217" spans="5:18" x14ac:dyDescent="0.3">
      <c r="E217" s="1041">
        <f>Jurat!I$1</f>
        <v>0</v>
      </c>
      <c r="F217" s="244">
        <f>Jurat!D$33</f>
        <v>0</v>
      </c>
      <c r="G217" s="1034" t="s">
        <v>552</v>
      </c>
      <c r="H217" s="244">
        <v>42460</v>
      </c>
      <c r="I217" s="1034" t="s">
        <v>486</v>
      </c>
      <c r="J217" s="1034" t="s">
        <v>626</v>
      </c>
      <c r="K217" s="1034" t="s">
        <v>546</v>
      </c>
      <c r="L217" s="1034" t="s">
        <v>263</v>
      </c>
      <c r="M217" s="226" t="s">
        <v>866</v>
      </c>
      <c r="N217" s="225" t="s">
        <v>985</v>
      </c>
      <c r="O217" s="247">
        <f>'LTC Rev-Exp Region 1'!D$33</f>
        <v>0</v>
      </c>
      <c r="P217" s="247">
        <f>'LTC Rev-Exp Region 1'!E$33</f>
        <v>0</v>
      </c>
      <c r="Q217" s="247">
        <f>'LTC Rev-Exp Region 1'!F$33</f>
        <v>0</v>
      </c>
      <c r="R217" s="247">
        <f>'LTC Rev-Exp Region 1'!G$33</f>
        <v>0</v>
      </c>
    </row>
    <row r="218" spans="5:18" x14ac:dyDescent="0.3">
      <c r="E218" s="1041">
        <f>Jurat!I$1</f>
        <v>0</v>
      </c>
      <c r="F218" s="244">
        <f>Jurat!D$33</f>
        <v>0</v>
      </c>
      <c r="G218" s="1034" t="s">
        <v>552</v>
      </c>
      <c r="H218" s="244">
        <v>42460</v>
      </c>
      <c r="I218" s="1034" t="s">
        <v>486</v>
      </c>
      <c r="J218" s="1034" t="s">
        <v>626</v>
      </c>
      <c r="K218" s="1034" t="s">
        <v>546</v>
      </c>
      <c r="L218" s="1034" t="s">
        <v>263</v>
      </c>
      <c r="M218" s="226" t="s">
        <v>868</v>
      </c>
      <c r="N218" s="225" t="s">
        <v>807</v>
      </c>
      <c r="O218" s="247">
        <f>'LTC Rev-Exp Region 1'!D$34</f>
        <v>0</v>
      </c>
      <c r="P218" s="247">
        <f>'LTC Rev-Exp Region 1'!E$34</f>
        <v>0</v>
      </c>
      <c r="Q218" s="247">
        <f>'LTC Rev-Exp Region 1'!F$34</f>
        <v>0</v>
      </c>
      <c r="R218" s="247">
        <f>'LTC Rev-Exp Region 1'!G$34</f>
        <v>0</v>
      </c>
    </row>
    <row r="219" spans="5:18" x14ac:dyDescent="0.3">
      <c r="E219" s="1041">
        <f>Jurat!I$1</f>
        <v>0</v>
      </c>
      <c r="F219" s="244">
        <f>Jurat!D$33</f>
        <v>0</v>
      </c>
      <c r="G219" s="1034" t="s">
        <v>552</v>
      </c>
      <c r="H219" s="244">
        <v>42460</v>
      </c>
      <c r="I219" s="1034" t="s">
        <v>486</v>
      </c>
      <c r="J219" s="1034" t="s">
        <v>626</v>
      </c>
      <c r="K219" s="1034" t="s">
        <v>546</v>
      </c>
      <c r="L219" s="1034" t="s">
        <v>263</v>
      </c>
      <c r="M219" s="226" t="s">
        <v>870</v>
      </c>
      <c r="N219" s="227" t="s">
        <v>258</v>
      </c>
      <c r="O219" s="247">
        <f>'LTC Rev-Exp Region 1'!D$35</f>
        <v>0</v>
      </c>
      <c r="P219" s="247">
        <f>'LTC Rev-Exp Region 1'!E$35</f>
        <v>0</v>
      </c>
      <c r="Q219" s="247">
        <f>'LTC Rev-Exp Region 1'!F$35</f>
        <v>0</v>
      </c>
      <c r="R219" s="247">
        <f>'LTC Rev-Exp Region 1'!G$35</f>
        <v>0</v>
      </c>
    </row>
    <row r="220" spans="5:18" x14ac:dyDescent="0.3">
      <c r="E220" s="1041">
        <f>Jurat!I$1</f>
        <v>0</v>
      </c>
      <c r="F220" s="244">
        <f>Jurat!D$33</f>
        <v>0</v>
      </c>
      <c r="G220" s="1034" t="s">
        <v>552</v>
      </c>
      <c r="H220" s="244">
        <v>42460</v>
      </c>
      <c r="I220" s="1034" t="s">
        <v>486</v>
      </c>
      <c r="J220" s="1034" t="s">
        <v>626</v>
      </c>
      <c r="K220" s="1034" t="s">
        <v>546</v>
      </c>
      <c r="L220" s="1034" t="s">
        <v>263</v>
      </c>
      <c r="M220" s="226" t="s">
        <v>872</v>
      </c>
      <c r="N220" s="228" t="s">
        <v>273</v>
      </c>
      <c r="O220" s="247">
        <f>'LTC Rev-Exp Region 1'!D$36</f>
        <v>0</v>
      </c>
      <c r="P220" s="247">
        <f>'LTC Rev-Exp Region 1'!E$36</f>
        <v>0</v>
      </c>
      <c r="Q220" s="247">
        <f>'LTC Rev-Exp Region 1'!F$36</f>
        <v>0</v>
      </c>
      <c r="R220" s="247">
        <f>'LTC Rev-Exp Region 1'!G$36</f>
        <v>0</v>
      </c>
    </row>
    <row r="221" spans="5:18" x14ac:dyDescent="0.3">
      <c r="E221" s="1041">
        <f>Jurat!I$1</f>
        <v>0</v>
      </c>
      <c r="F221" s="244">
        <f>Jurat!D$33</f>
        <v>0</v>
      </c>
      <c r="G221" s="1034" t="s">
        <v>552</v>
      </c>
      <c r="H221" s="244">
        <v>42460</v>
      </c>
      <c r="I221" s="1034" t="s">
        <v>486</v>
      </c>
      <c r="J221" s="1034" t="s">
        <v>626</v>
      </c>
      <c r="K221" s="1034" t="s">
        <v>546</v>
      </c>
      <c r="L221" s="1034" t="s">
        <v>263</v>
      </c>
      <c r="M221" s="226" t="s">
        <v>986</v>
      </c>
      <c r="N221" s="228" t="s">
        <v>588</v>
      </c>
      <c r="O221" s="247">
        <f>'LTC Rev-Exp Region 1'!D$37</f>
        <v>0</v>
      </c>
      <c r="P221" s="247">
        <f>'LTC Rev-Exp Region 1'!E$37</f>
        <v>0</v>
      </c>
      <c r="Q221" s="247">
        <f>'LTC Rev-Exp Region 1'!F$37</f>
        <v>0</v>
      </c>
      <c r="R221" s="247">
        <f>'LTC Rev-Exp Region 1'!G$37</f>
        <v>0</v>
      </c>
    </row>
    <row r="222" spans="5:18" x14ac:dyDescent="0.3">
      <c r="E222" s="1041">
        <f>Jurat!I$1</f>
        <v>0</v>
      </c>
      <c r="F222" s="244">
        <f>Jurat!D$33</f>
        <v>0</v>
      </c>
      <c r="G222" s="1034" t="s">
        <v>552</v>
      </c>
      <c r="H222" s="244">
        <v>42460</v>
      </c>
      <c r="I222" s="1034" t="s">
        <v>486</v>
      </c>
      <c r="J222" s="1034" t="s">
        <v>626</v>
      </c>
      <c r="K222" s="1034" t="s">
        <v>546</v>
      </c>
      <c r="L222" s="1034" t="s">
        <v>6</v>
      </c>
      <c r="M222" s="226" t="s">
        <v>77</v>
      </c>
      <c r="N222" s="225" t="s">
        <v>224</v>
      </c>
      <c r="O222" s="247">
        <f>'LTC Rev-Exp Region 1'!D$39</f>
        <v>0</v>
      </c>
      <c r="P222" s="247">
        <f>'LTC Rev-Exp Region 1'!E$39</f>
        <v>0</v>
      </c>
      <c r="Q222" s="247">
        <f>'LTC Rev-Exp Region 1'!F$39</f>
        <v>0</v>
      </c>
      <c r="R222" s="247">
        <f>'LTC Rev-Exp Region 1'!G$39</f>
        <v>0</v>
      </c>
    </row>
    <row r="223" spans="5:18" x14ac:dyDescent="0.3">
      <c r="E223" s="1041">
        <f>Jurat!I$1</f>
        <v>0</v>
      </c>
      <c r="F223" s="244">
        <f>Jurat!D$33</f>
        <v>0</v>
      </c>
      <c r="G223" s="1034" t="s">
        <v>552</v>
      </c>
      <c r="H223" s="244">
        <v>42460</v>
      </c>
      <c r="I223" s="1034" t="s">
        <v>486</v>
      </c>
      <c r="J223" s="1034" t="s">
        <v>626</v>
      </c>
      <c r="K223" s="1034" t="s">
        <v>546</v>
      </c>
      <c r="L223" s="1034" t="s">
        <v>6</v>
      </c>
      <c r="M223" s="226" t="s">
        <v>78</v>
      </c>
      <c r="N223" s="229" t="s">
        <v>274</v>
      </c>
      <c r="O223" s="247">
        <f>'LTC Rev-Exp Region 1'!D$40</f>
        <v>0</v>
      </c>
      <c r="P223" s="247">
        <f>'LTC Rev-Exp Region 1'!E$40</f>
        <v>0</v>
      </c>
      <c r="Q223" s="247">
        <f>'LTC Rev-Exp Region 1'!F$40</f>
        <v>0</v>
      </c>
      <c r="R223" s="247">
        <f>'LTC Rev-Exp Region 1'!G$40</f>
        <v>0</v>
      </c>
    </row>
    <row r="224" spans="5:18" x14ac:dyDescent="0.3">
      <c r="E224" s="1041">
        <f>Jurat!I$1</f>
        <v>0</v>
      </c>
      <c r="F224" s="244">
        <f>Jurat!D$33</f>
        <v>0</v>
      </c>
      <c r="G224" s="1034" t="s">
        <v>552</v>
      </c>
      <c r="H224" s="244">
        <v>42460</v>
      </c>
      <c r="I224" s="1034" t="s">
        <v>486</v>
      </c>
      <c r="J224" s="1034" t="s">
        <v>626</v>
      </c>
      <c r="K224" s="1034" t="s">
        <v>546</v>
      </c>
      <c r="L224" s="1034" t="s">
        <v>6</v>
      </c>
      <c r="M224" s="226" t="s">
        <v>79</v>
      </c>
      <c r="N224" s="229" t="s">
        <v>180</v>
      </c>
      <c r="O224" s="247">
        <f>'LTC Rev-Exp Region 1'!D$41</f>
        <v>0</v>
      </c>
      <c r="P224" s="247">
        <f>'LTC Rev-Exp Region 1'!E$41</f>
        <v>0</v>
      </c>
      <c r="Q224" s="247">
        <f>'LTC Rev-Exp Region 1'!F$41</f>
        <v>0</v>
      </c>
      <c r="R224" s="247">
        <f>'LTC Rev-Exp Region 1'!G$41</f>
        <v>0</v>
      </c>
    </row>
    <row r="225" spans="5:18" x14ac:dyDescent="0.3">
      <c r="E225" s="1041">
        <f>Jurat!I$1</f>
        <v>0</v>
      </c>
      <c r="F225" s="244">
        <f>Jurat!D$33</f>
        <v>0</v>
      </c>
      <c r="G225" s="1034" t="s">
        <v>552</v>
      </c>
      <c r="H225" s="244">
        <v>42460</v>
      </c>
      <c r="I225" s="1034" t="s">
        <v>486</v>
      </c>
      <c r="J225" s="1034" t="s">
        <v>626</v>
      </c>
      <c r="K225" s="1034" t="s">
        <v>546</v>
      </c>
      <c r="L225" s="1034" t="s">
        <v>6</v>
      </c>
      <c r="M225" s="226" t="s">
        <v>49</v>
      </c>
      <c r="N225" s="229" t="s">
        <v>577</v>
      </c>
      <c r="O225" s="247">
        <f>'LTC Rev-Exp Region 1'!D$42</f>
        <v>0</v>
      </c>
      <c r="P225" s="247">
        <f>'LTC Rev-Exp Region 1'!E$42</f>
        <v>0</v>
      </c>
      <c r="Q225" s="247">
        <f>'LTC Rev-Exp Region 1'!F$42</f>
        <v>0</v>
      </c>
      <c r="R225" s="247">
        <f>'LTC Rev-Exp Region 1'!G$42</f>
        <v>0</v>
      </c>
    </row>
    <row r="226" spans="5:18" x14ac:dyDescent="0.3">
      <c r="E226" s="1041">
        <f>Jurat!I$1</f>
        <v>0</v>
      </c>
      <c r="F226" s="244">
        <f>Jurat!D$33</f>
        <v>0</v>
      </c>
      <c r="G226" s="1034" t="s">
        <v>552</v>
      </c>
      <c r="H226" s="244">
        <v>42460</v>
      </c>
      <c r="I226" s="1034" t="s">
        <v>486</v>
      </c>
      <c r="J226" s="1034" t="s">
        <v>626</v>
      </c>
      <c r="K226" s="1034" t="s">
        <v>546</v>
      </c>
      <c r="L226" s="1034" t="s">
        <v>547</v>
      </c>
      <c r="M226" s="230" t="s">
        <v>115</v>
      </c>
      <c r="N226" s="225" t="s">
        <v>36</v>
      </c>
      <c r="O226" s="247">
        <f>'LTC Rev-Exp Region 1'!D$48</f>
        <v>0</v>
      </c>
      <c r="P226" s="247">
        <f>'LTC Rev-Exp Region 1'!E$48</f>
        <v>0</v>
      </c>
      <c r="Q226" s="247">
        <f>'LTC Rev-Exp Region 1'!F$48</f>
        <v>0</v>
      </c>
      <c r="R226" s="247">
        <f>'LTC Rev-Exp Region 1'!G$48</f>
        <v>0</v>
      </c>
    </row>
    <row r="227" spans="5:18" x14ac:dyDescent="0.3">
      <c r="E227" s="1041">
        <f>Jurat!I$1</f>
        <v>0</v>
      </c>
      <c r="F227" s="244">
        <f>Jurat!D$33</f>
        <v>0</v>
      </c>
      <c r="G227" s="1034" t="s">
        <v>552</v>
      </c>
      <c r="H227" s="244">
        <v>42460</v>
      </c>
      <c r="I227" s="1034" t="s">
        <v>486</v>
      </c>
      <c r="J227" s="1034" t="s">
        <v>626</v>
      </c>
      <c r="K227" s="1034" t="s">
        <v>546</v>
      </c>
      <c r="L227" s="1034" t="s">
        <v>547</v>
      </c>
      <c r="M227" s="230" t="s">
        <v>116</v>
      </c>
      <c r="N227" s="228" t="s">
        <v>148</v>
      </c>
      <c r="O227" s="247">
        <f>'LTC Rev-Exp Region 1'!D$49</f>
        <v>0</v>
      </c>
      <c r="P227" s="247">
        <f>'LTC Rev-Exp Region 1'!E$49</f>
        <v>0</v>
      </c>
      <c r="Q227" s="247">
        <f>'LTC Rev-Exp Region 1'!F$49</f>
        <v>0</v>
      </c>
      <c r="R227" s="247">
        <f>'LTC Rev-Exp Region 1'!G$49</f>
        <v>0</v>
      </c>
    </row>
    <row r="228" spans="5:18" x14ac:dyDescent="0.3">
      <c r="E228" s="1041">
        <f>Jurat!I$1</f>
        <v>0</v>
      </c>
      <c r="F228" s="244">
        <f>Jurat!D$33</f>
        <v>0</v>
      </c>
      <c r="G228" s="1034" t="s">
        <v>552</v>
      </c>
      <c r="H228" s="244">
        <v>42460</v>
      </c>
      <c r="I228" s="1034" t="s">
        <v>486</v>
      </c>
      <c r="J228" s="1034" t="s">
        <v>626</v>
      </c>
      <c r="K228" s="1034" t="s">
        <v>546</v>
      </c>
      <c r="L228" s="1034" t="s">
        <v>547</v>
      </c>
      <c r="M228" s="230" t="s">
        <v>229</v>
      </c>
      <c r="N228" s="228" t="s">
        <v>44</v>
      </c>
      <c r="O228" s="247">
        <f>'LTC Rev-Exp Region 1'!D$51</f>
        <v>0</v>
      </c>
      <c r="P228" s="247">
        <f>'LTC Rev-Exp Region 1'!E$51</f>
        <v>0</v>
      </c>
      <c r="Q228" s="247">
        <f>'LTC Rev-Exp Region 1'!F$51</f>
        <v>0</v>
      </c>
      <c r="R228" s="247">
        <f>'LTC Rev-Exp Region 1'!G$51</f>
        <v>0</v>
      </c>
    </row>
    <row r="229" spans="5:18" x14ac:dyDescent="0.3">
      <c r="E229" s="1041">
        <f>Jurat!I$1</f>
        <v>0</v>
      </c>
      <c r="F229" s="244">
        <f>Jurat!D$33</f>
        <v>0</v>
      </c>
      <c r="G229" s="1034" t="s">
        <v>552</v>
      </c>
      <c r="H229" s="244">
        <v>42460</v>
      </c>
      <c r="I229" s="1034" t="s">
        <v>486</v>
      </c>
      <c r="J229" s="1034" t="s">
        <v>626</v>
      </c>
      <c r="K229" s="1034" t="s">
        <v>546</v>
      </c>
      <c r="L229" s="1034" t="s">
        <v>547</v>
      </c>
      <c r="M229" s="230" t="s">
        <v>228</v>
      </c>
      <c r="N229" s="228" t="s">
        <v>427</v>
      </c>
      <c r="O229" s="247">
        <f>'LTC Rev-Exp Region 1'!D$52</f>
        <v>0</v>
      </c>
      <c r="P229" s="247">
        <f>'LTC Rev-Exp Region 1'!E$52</f>
        <v>0</v>
      </c>
      <c r="Q229" s="247">
        <f>'LTC Rev-Exp Region 1'!F$52</f>
        <v>0</v>
      </c>
      <c r="R229" s="247">
        <f>'LTC Rev-Exp Region 1'!G$52</f>
        <v>0</v>
      </c>
    </row>
    <row r="230" spans="5:18" x14ac:dyDescent="0.3">
      <c r="E230" s="1041">
        <f>Jurat!I$1</f>
        <v>0</v>
      </c>
      <c r="F230" s="244">
        <f>Jurat!D$33</f>
        <v>0</v>
      </c>
      <c r="G230" s="1034" t="s">
        <v>552</v>
      </c>
      <c r="H230" s="244">
        <v>42460</v>
      </c>
      <c r="I230" s="1034" t="s">
        <v>486</v>
      </c>
      <c r="J230" s="1034" t="s">
        <v>626</v>
      </c>
      <c r="K230" s="1034" t="s">
        <v>548</v>
      </c>
      <c r="L230" s="1034" t="s">
        <v>549</v>
      </c>
      <c r="M230" s="226" t="s">
        <v>86</v>
      </c>
      <c r="N230" s="228" t="s">
        <v>30</v>
      </c>
      <c r="O230" s="247">
        <f>'LTC Rev-Exp Region 1'!D$57</f>
        <v>0</v>
      </c>
      <c r="P230" s="247">
        <f>'LTC Rev-Exp Region 1'!E$57</f>
        <v>0</v>
      </c>
      <c r="Q230" s="247">
        <f>'LTC Rev-Exp Region 1'!F$57</f>
        <v>0</v>
      </c>
      <c r="R230" s="247">
        <f>'LTC Rev-Exp Region 1'!G$57</f>
        <v>0</v>
      </c>
    </row>
    <row r="231" spans="5:18" x14ac:dyDescent="0.3">
      <c r="E231" s="1041">
        <f>Jurat!I$1</f>
        <v>0</v>
      </c>
      <c r="F231" s="244">
        <f>Jurat!D$33</f>
        <v>0</v>
      </c>
      <c r="G231" s="1034" t="s">
        <v>552</v>
      </c>
      <c r="H231" s="244">
        <v>42460</v>
      </c>
      <c r="I231" s="1034" t="s">
        <v>486</v>
      </c>
      <c r="J231" s="1034" t="s">
        <v>626</v>
      </c>
      <c r="K231" s="1034" t="s">
        <v>548</v>
      </c>
      <c r="L231" s="1034" t="s">
        <v>549</v>
      </c>
      <c r="M231" s="226" t="s">
        <v>87</v>
      </c>
      <c r="N231" s="231" t="s">
        <v>109</v>
      </c>
      <c r="O231" s="247">
        <f>'LTC Rev-Exp Region 1'!D$58</f>
        <v>0</v>
      </c>
      <c r="P231" s="247">
        <f>'LTC Rev-Exp Region 1'!E$58</f>
        <v>0</v>
      </c>
      <c r="Q231" s="247">
        <f>'LTC Rev-Exp Region 1'!F$58</f>
        <v>0</v>
      </c>
      <c r="R231" s="247">
        <f>'LTC Rev-Exp Region 1'!G$58</f>
        <v>0</v>
      </c>
    </row>
    <row r="232" spans="5:18" x14ac:dyDescent="0.3">
      <c r="E232" s="1041">
        <f>Jurat!I$1</f>
        <v>0</v>
      </c>
      <c r="F232" s="244">
        <f>Jurat!D$33</f>
        <v>0</v>
      </c>
      <c r="G232" s="1034" t="s">
        <v>552</v>
      </c>
      <c r="H232" s="244">
        <v>42460</v>
      </c>
      <c r="I232" s="1034" t="s">
        <v>486</v>
      </c>
      <c r="J232" s="1034" t="s">
        <v>626</v>
      </c>
      <c r="K232" s="1034" t="s">
        <v>548</v>
      </c>
      <c r="L232" s="1034" t="s">
        <v>549</v>
      </c>
      <c r="M232" s="226" t="s">
        <v>88</v>
      </c>
      <c r="N232" s="228" t="s">
        <v>110</v>
      </c>
      <c r="O232" s="247">
        <f>'LTC Rev-Exp Region 1'!D$59</f>
        <v>0</v>
      </c>
      <c r="P232" s="247">
        <f>'LTC Rev-Exp Region 1'!E$59</f>
        <v>0</v>
      </c>
      <c r="Q232" s="247">
        <f>'LTC Rev-Exp Region 1'!F$59</f>
        <v>0</v>
      </c>
      <c r="R232" s="247">
        <f>'LTC Rev-Exp Region 1'!G$59</f>
        <v>0</v>
      </c>
    </row>
    <row r="233" spans="5:18" x14ac:dyDescent="0.3">
      <c r="E233" s="1041">
        <f>Jurat!I$1</f>
        <v>0</v>
      </c>
      <c r="F233" s="244">
        <f>Jurat!D$33</f>
        <v>0</v>
      </c>
      <c r="G233" s="1034" t="s">
        <v>552</v>
      </c>
      <c r="H233" s="244">
        <v>42460</v>
      </c>
      <c r="I233" s="1034" t="s">
        <v>486</v>
      </c>
      <c r="J233" s="1034" t="s">
        <v>626</v>
      </c>
      <c r="K233" s="1034" t="s">
        <v>548</v>
      </c>
      <c r="L233" s="1034" t="s">
        <v>549</v>
      </c>
      <c r="M233" s="232" t="s">
        <v>89</v>
      </c>
      <c r="N233" s="228" t="s">
        <v>111</v>
      </c>
      <c r="O233" s="247">
        <f>'LTC Rev-Exp Region 1'!D$60</f>
        <v>0</v>
      </c>
      <c r="P233" s="247">
        <f>'LTC Rev-Exp Region 1'!E$60</f>
        <v>0</v>
      </c>
      <c r="Q233" s="247">
        <f>'LTC Rev-Exp Region 1'!F$60</f>
        <v>0</v>
      </c>
      <c r="R233" s="247">
        <f>'LTC Rev-Exp Region 1'!G$60</f>
        <v>0</v>
      </c>
    </row>
    <row r="234" spans="5:18" x14ac:dyDescent="0.3">
      <c r="E234" s="1041">
        <f>Jurat!I$1</f>
        <v>0</v>
      </c>
      <c r="F234" s="244">
        <f>Jurat!D$33</f>
        <v>0</v>
      </c>
      <c r="G234" s="1034" t="s">
        <v>552</v>
      </c>
      <c r="H234" s="244">
        <v>42460</v>
      </c>
      <c r="I234" s="1034" t="s">
        <v>486</v>
      </c>
      <c r="J234" s="1034" t="s">
        <v>626</v>
      </c>
      <c r="K234" s="1034" t="s">
        <v>548</v>
      </c>
      <c r="L234" s="1034" t="s">
        <v>549</v>
      </c>
      <c r="M234" s="232" t="s">
        <v>256</v>
      </c>
      <c r="N234" s="228" t="s">
        <v>112</v>
      </c>
      <c r="O234" s="247">
        <f>'LTC Rev-Exp Region 1'!D$61</f>
        <v>0</v>
      </c>
      <c r="P234" s="247">
        <f>'LTC Rev-Exp Region 1'!E$61</f>
        <v>0</v>
      </c>
      <c r="Q234" s="247">
        <f>'LTC Rev-Exp Region 1'!F$61</f>
        <v>0</v>
      </c>
      <c r="R234" s="247">
        <f>'LTC Rev-Exp Region 1'!G$61</f>
        <v>0</v>
      </c>
    </row>
    <row r="235" spans="5:18" x14ac:dyDescent="0.3">
      <c r="E235" s="1041">
        <f>Jurat!I$1</f>
        <v>0</v>
      </c>
      <c r="F235" s="244">
        <f>Jurat!D$33</f>
        <v>0</v>
      </c>
      <c r="G235" s="1034" t="s">
        <v>552</v>
      </c>
      <c r="H235" s="244">
        <v>42460</v>
      </c>
      <c r="I235" s="1034" t="s">
        <v>486</v>
      </c>
      <c r="J235" s="1034" t="s">
        <v>626</v>
      </c>
      <c r="K235" s="1034" t="s">
        <v>548</v>
      </c>
      <c r="L235" s="1034" t="s">
        <v>549</v>
      </c>
      <c r="M235" s="226" t="s">
        <v>255</v>
      </c>
      <c r="N235" s="231" t="s">
        <v>31</v>
      </c>
      <c r="O235" s="247">
        <f>'LTC Rev-Exp Region 1'!D$62</f>
        <v>0</v>
      </c>
      <c r="P235" s="247">
        <f>'LTC Rev-Exp Region 1'!E$62</f>
        <v>0</v>
      </c>
      <c r="Q235" s="247">
        <f>'LTC Rev-Exp Region 1'!F$62</f>
        <v>0</v>
      </c>
      <c r="R235" s="247">
        <f>'LTC Rev-Exp Region 1'!G$62</f>
        <v>0</v>
      </c>
    </row>
    <row r="236" spans="5:18" x14ac:dyDescent="0.3">
      <c r="E236" s="1041">
        <f>Jurat!I$1</f>
        <v>0</v>
      </c>
      <c r="F236" s="244">
        <f>Jurat!D$33</f>
        <v>0</v>
      </c>
      <c r="G236" s="1034" t="s">
        <v>552</v>
      </c>
      <c r="H236" s="244">
        <v>42460</v>
      </c>
      <c r="I236" s="1034" t="s">
        <v>486</v>
      </c>
      <c r="J236" s="1034" t="s">
        <v>626</v>
      </c>
      <c r="K236" s="1034" t="s">
        <v>550</v>
      </c>
      <c r="L236" s="1034" t="s">
        <v>550</v>
      </c>
      <c r="M236" s="230" t="s">
        <v>91</v>
      </c>
      <c r="N236" s="228" t="s">
        <v>425</v>
      </c>
      <c r="O236" s="247">
        <f>'LTC Rev-Exp Region 1'!D$64</f>
        <v>0</v>
      </c>
      <c r="P236" s="247">
        <v>0</v>
      </c>
      <c r="Q236" s="247">
        <v>0</v>
      </c>
      <c r="R236" s="247">
        <v>0</v>
      </c>
    </row>
    <row r="237" spans="5:18" x14ac:dyDescent="0.3">
      <c r="E237" s="1041">
        <f>Jurat!I$1</f>
        <v>0</v>
      </c>
      <c r="F237" s="244">
        <f>Jurat!D$33</f>
        <v>0</v>
      </c>
      <c r="G237" s="1034" t="s">
        <v>552</v>
      </c>
      <c r="H237" s="244">
        <v>42460</v>
      </c>
      <c r="I237" s="1034" t="s">
        <v>486</v>
      </c>
      <c r="J237" s="1034" t="s">
        <v>626</v>
      </c>
      <c r="K237" s="1034" t="s">
        <v>550</v>
      </c>
      <c r="L237" s="1034" t="s">
        <v>550</v>
      </c>
      <c r="M237" s="230" t="s">
        <v>92</v>
      </c>
      <c r="N237" s="228" t="s">
        <v>417</v>
      </c>
      <c r="O237" s="247">
        <f>'LTC Rev-Exp Region 1'!D$65</f>
        <v>0</v>
      </c>
      <c r="P237" s="247">
        <v>0</v>
      </c>
      <c r="Q237" s="247">
        <v>0</v>
      </c>
      <c r="R237" s="247">
        <v>0</v>
      </c>
    </row>
    <row r="238" spans="5:18" x14ac:dyDescent="0.3">
      <c r="E238" s="1041">
        <f>Jurat!I$1</f>
        <v>0</v>
      </c>
      <c r="F238" s="244">
        <f>Jurat!D$33</f>
        <v>0</v>
      </c>
      <c r="G238" s="1034" t="s">
        <v>552</v>
      </c>
      <c r="H238" s="244">
        <v>42460</v>
      </c>
      <c r="I238" s="1034" t="s">
        <v>486</v>
      </c>
      <c r="J238" s="1034" t="s">
        <v>627</v>
      </c>
      <c r="K238" s="1034" t="s">
        <v>29</v>
      </c>
      <c r="L238" s="1034" t="s">
        <v>29</v>
      </c>
      <c r="M238" s="230" t="s">
        <v>243</v>
      </c>
      <c r="N238" s="231" t="s">
        <v>29</v>
      </c>
      <c r="O238" s="247">
        <f>'LTC Rev-Exp Region 1'!D$72</f>
        <v>0</v>
      </c>
      <c r="P238" s="247">
        <v>0</v>
      </c>
      <c r="Q238" s="247">
        <v>0</v>
      </c>
      <c r="R238" s="247">
        <v>0</v>
      </c>
    </row>
    <row r="239" spans="5:18" x14ac:dyDescent="0.3">
      <c r="E239" s="1041">
        <f>Jurat!I$1</f>
        <v>0</v>
      </c>
      <c r="F239" s="244">
        <f>Jurat!D$33</f>
        <v>0</v>
      </c>
      <c r="G239" s="1034" t="s">
        <v>552</v>
      </c>
      <c r="H239" s="244">
        <v>42460</v>
      </c>
      <c r="I239" s="1034" t="s">
        <v>486</v>
      </c>
      <c r="J239" s="1034" t="s">
        <v>628</v>
      </c>
      <c r="K239" s="1034" t="s">
        <v>629</v>
      </c>
      <c r="L239" s="1034" t="s">
        <v>629</v>
      </c>
      <c r="M239" s="233" t="s">
        <v>244</v>
      </c>
      <c r="N239" s="231" t="s">
        <v>419</v>
      </c>
      <c r="O239" s="247">
        <f>'LTC Rev-Exp Region 1'!D$74</f>
        <v>0</v>
      </c>
      <c r="P239" s="247">
        <v>0</v>
      </c>
      <c r="Q239" s="247">
        <v>0</v>
      </c>
      <c r="R239" s="247">
        <v>0</v>
      </c>
    </row>
    <row r="240" spans="5:18" x14ac:dyDescent="0.3">
      <c r="E240" s="1041">
        <f>Jurat!I$1</f>
        <v>0</v>
      </c>
      <c r="F240" s="244">
        <f>Jurat!D$33</f>
        <v>0</v>
      </c>
      <c r="G240" s="1034" t="s">
        <v>552</v>
      </c>
      <c r="H240" s="244">
        <v>42460</v>
      </c>
      <c r="I240" s="1034" t="s">
        <v>486</v>
      </c>
      <c r="J240" s="1034" t="s">
        <v>627</v>
      </c>
      <c r="K240" s="1034" t="s">
        <v>630</v>
      </c>
      <c r="L240" s="1034" t="s">
        <v>630</v>
      </c>
      <c r="M240" s="233">
        <v>11.1</v>
      </c>
      <c r="N240" s="231" t="s">
        <v>421</v>
      </c>
      <c r="O240" s="247">
        <f>'LTC Rev-Exp Region 1'!D$75</f>
        <v>0</v>
      </c>
      <c r="P240" s="247">
        <v>0</v>
      </c>
      <c r="Q240" s="247">
        <v>0</v>
      </c>
      <c r="R240" s="247">
        <v>0</v>
      </c>
    </row>
    <row r="241" spans="5:18" x14ac:dyDescent="0.3">
      <c r="E241" s="1041">
        <f>Jurat!I$1</f>
        <v>0</v>
      </c>
      <c r="F241" s="244">
        <f>Jurat!D$33</f>
        <v>0</v>
      </c>
      <c r="G241" s="1034" t="s">
        <v>552</v>
      </c>
      <c r="H241" s="244">
        <v>42460</v>
      </c>
      <c r="I241" s="1034" t="s">
        <v>486</v>
      </c>
      <c r="J241" s="1034" t="s">
        <v>627</v>
      </c>
      <c r="K241" s="1034" t="s">
        <v>630</v>
      </c>
      <c r="L241" s="1034" t="s">
        <v>630</v>
      </c>
      <c r="M241" s="233">
        <v>11.2</v>
      </c>
      <c r="N241" s="231" t="s">
        <v>420</v>
      </c>
      <c r="O241" s="247">
        <f>'LTC Rev-Exp Region 1'!D$76</f>
        <v>0</v>
      </c>
      <c r="P241" s="247">
        <v>0</v>
      </c>
      <c r="Q241" s="247">
        <v>0</v>
      </c>
      <c r="R241" s="247">
        <v>0</v>
      </c>
    </row>
    <row r="242" spans="5:18" x14ac:dyDescent="0.3">
      <c r="E242" s="1041">
        <f>Jurat!I$1</f>
        <v>0</v>
      </c>
      <c r="F242" s="244">
        <f>Jurat!D$33</f>
        <v>0</v>
      </c>
      <c r="G242" s="1034" t="s">
        <v>552</v>
      </c>
      <c r="H242" s="244">
        <v>42460</v>
      </c>
      <c r="I242" s="1034" t="s">
        <v>486</v>
      </c>
      <c r="J242" s="1034" t="s">
        <v>627</v>
      </c>
      <c r="K242" s="1034" t="s">
        <v>630</v>
      </c>
      <c r="L242" s="1034" t="s">
        <v>630</v>
      </c>
      <c r="M242" s="233">
        <v>11.3</v>
      </c>
      <c r="N242" s="231" t="s">
        <v>28</v>
      </c>
      <c r="O242" s="247">
        <f>'LTC Rev-Exp Region 1'!D$77</f>
        <v>0</v>
      </c>
      <c r="P242" s="247">
        <v>0</v>
      </c>
      <c r="Q242" s="247">
        <v>0</v>
      </c>
      <c r="R242" s="247">
        <v>0</v>
      </c>
    </row>
    <row r="243" spans="5:18" x14ac:dyDescent="0.3">
      <c r="E243" s="1041">
        <f>Jurat!I$1</f>
        <v>0</v>
      </c>
      <c r="F243" s="244">
        <f>Jurat!D$33</f>
        <v>0</v>
      </c>
      <c r="G243" s="1034" t="s">
        <v>552</v>
      </c>
      <c r="H243" s="244">
        <v>42460</v>
      </c>
      <c r="I243" s="1034" t="s">
        <v>486</v>
      </c>
      <c r="J243" s="1034" t="s">
        <v>627</v>
      </c>
      <c r="K243" s="1034" t="s">
        <v>630</v>
      </c>
      <c r="L243" s="1034" t="s">
        <v>630</v>
      </c>
      <c r="M243" s="233">
        <v>11.4</v>
      </c>
      <c r="N243" s="231" t="s">
        <v>205</v>
      </c>
      <c r="O243" s="247">
        <f>'LTC Rev-Exp Region 1'!D$78</f>
        <v>0</v>
      </c>
      <c r="P243" s="247">
        <v>0</v>
      </c>
      <c r="Q243" s="247">
        <v>0</v>
      </c>
      <c r="R243" s="247">
        <v>0</v>
      </c>
    </row>
    <row r="244" spans="5:18" ht="28.8" x14ac:dyDescent="0.3">
      <c r="E244" s="1041">
        <f>Jurat!I$1</f>
        <v>0</v>
      </c>
      <c r="F244" s="244">
        <f>Jurat!D$33</f>
        <v>0</v>
      </c>
      <c r="G244" s="1034" t="s">
        <v>552</v>
      </c>
      <c r="H244" s="244">
        <v>42460</v>
      </c>
      <c r="I244" s="1034" t="s">
        <v>486</v>
      </c>
      <c r="J244" s="1034" t="s">
        <v>627</v>
      </c>
      <c r="K244" s="1034" t="s">
        <v>29</v>
      </c>
      <c r="L244" s="1034" t="s">
        <v>29</v>
      </c>
      <c r="M244" s="233">
        <v>11.6</v>
      </c>
      <c r="N244" s="231" t="s">
        <v>422</v>
      </c>
      <c r="O244" s="247">
        <f>'LTC Rev-Exp Region 1'!D$80</f>
        <v>0</v>
      </c>
      <c r="P244" s="247">
        <v>0</v>
      </c>
      <c r="Q244" s="247">
        <v>0</v>
      </c>
      <c r="R244" s="247">
        <v>0</v>
      </c>
    </row>
    <row r="245" spans="5:18" x14ac:dyDescent="0.3">
      <c r="E245" s="1041">
        <f>Jurat!I$1</f>
        <v>0</v>
      </c>
      <c r="F245" s="244">
        <f>Jurat!D$33</f>
        <v>0</v>
      </c>
      <c r="G245" s="1034" t="s">
        <v>552</v>
      </c>
      <c r="H245" s="244">
        <v>42460</v>
      </c>
      <c r="I245" s="1034" t="s">
        <v>486</v>
      </c>
      <c r="J245" s="1034" t="s">
        <v>628</v>
      </c>
      <c r="K245" s="1034" t="s">
        <v>629</v>
      </c>
      <c r="L245" s="1034" t="s">
        <v>629</v>
      </c>
      <c r="M245" s="233">
        <v>11.7</v>
      </c>
      <c r="N245" s="231" t="s">
        <v>209</v>
      </c>
      <c r="O245" s="247">
        <f>'LTC Rev-Exp Region 1'!D$81</f>
        <v>0</v>
      </c>
      <c r="P245" s="247">
        <v>0</v>
      </c>
      <c r="Q245" s="247">
        <v>0</v>
      </c>
      <c r="R245" s="247">
        <v>0</v>
      </c>
    </row>
    <row r="246" spans="5:18" x14ac:dyDescent="0.3">
      <c r="E246" s="1041">
        <f>Jurat!I$1</f>
        <v>0</v>
      </c>
      <c r="F246" s="244">
        <f>Jurat!D$33</f>
        <v>0</v>
      </c>
      <c r="G246" s="1034" t="s">
        <v>552</v>
      </c>
      <c r="H246" s="244">
        <v>42460</v>
      </c>
      <c r="I246" s="1034" t="s">
        <v>486</v>
      </c>
      <c r="J246" s="1034" t="s">
        <v>627</v>
      </c>
      <c r="K246" s="1034" t="s">
        <v>29</v>
      </c>
      <c r="L246" s="1034" t="s">
        <v>29</v>
      </c>
      <c r="M246" s="233" t="s">
        <v>184</v>
      </c>
      <c r="N246" s="231" t="s">
        <v>212</v>
      </c>
      <c r="O246" s="247">
        <f>'LTC Rev-Exp Region 1'!D$82</f>
        <v>0</v>
      </c>
      <c r="P246" s="247">
        <v>0</v>
      </c>
      <c r="Q246" s="247">
        <v>0</v>
      </c>
      <c r="R246" s="247">
        <v>0</v>
      </c>
    </row>
    <row r="247" spans="5:18" x14ac:dyDescent="0.3">
      <c r="E247" s="1041">
        <f>Jurat!I$1</f>
        <v>0</v>
      </c>
      <c r="F247" s="244">
        <f>Jurat!D$33</f>
        <v>0</v>
      </c>
      <c r="G247" s="1034" t="s">
        <v>553</v>
      </c>
      <c r="H247" s="244">
        <v>42551</v>
      </c>
      <c r="I247" s="1034" t="s">
        <v>486</v>
      </c>
      <c r="J247" s="1034" t="s">
        <v>545</v>
      </c>
      <c r="K247" s="1034" t="s">
        <v>545</v>
      </c>
      <c r="L247" s="1034" t="s">
        <v>545</v>
      </c>
      <c r="M247" s="223"/>
      <c r="N247" s="224" t="s">
        <v>545</v>
      </c>
      <c r="O247" s="247">
        <f>'LTC Rev-Exp Region 1'!H$9</f>
        <v>0</v>
      </c>
      <c r="P247" s="247">
        <f>'LTC Rev-Exp Region 1'!I$9</f>
        <v>0</v>
      </c>
      <c r="Q247" s="247">
        <f>'LTC Rev-Exp Region 1'!J$9</f>
        <v>0</v>
      </c>
      <c r="R247" s="247">
        <f>'LTC Rev-Exp Region 1'!K$9</f>
        <v>0</v>
      </c>
    </row>
    <row r="248" spans="5:18" x14ac:dyDescent="0.3">
      <c r="E248" s="1041">
        <f>Jurat!I$1</f>
        <v>0</v>
      </c>
      <c r="F248" s="244">
        <f>Jurat!D$33</f>
        <v>0</v>
      </c>
      <c r="G248" s="1034" t="s">
        <v>553</v>
      </c>
      <c r="H248" s="244">
        <v>42551</v>
      </c>
      <c r="I248" s="1034" t="s">
        <v>486</v>
      </c>
      <c r="J248" s="1034" t="s">
        <v>625</v>
      </c>
      <c r="K248" s="1034" t="s">
        <v>13</v>
      </c>
      <c r="L248" s="1034" t="s">
        <v>13</v>
      </c>
      <c r="M248" s="223">
        <v>1.1000000000000001</v>
      </c>
      <c r="N248" s="225" t="s">
        <v>13</v>
      </c>
      <c r="O248" s="247">
        <f>'LTC Rev-Exp Region 1'!H$11</f>
        <v>0</v>
      </c>
      <c r="P248" s="247">
        <f>'LTC Rev-Exp Region 1'!I$11</f>
        <v>0</v>
      </c>
      <c r="Q248" s="247">
        <f>'LTC Rev-Exp Region 1'!J$11</f>
        <v>0</v>
      </c>
      <c r="R248" s="247">
        <f>'LTC Rev-Exp Region 1'!K$11</f>
        <v>0</v>
      </c>
    </row>
    <row r="249" spans="5:18" x14ac:dyDescent="0.3">
      <c r="E249" s="1041">
        <f>Jurat!I$1</f>
        <v>0</v>
      </c>
      <c r="F249" s="244">
        <f>Jurat!D$33</f>
        <v>0</v>
      </c>
      <c r="G249" s="1034" t="s">
        <v>553</v>
      </c>
      <c r="H249" s="244">
        <v>42551</v>
      </c>
      <c r="I249" s="1034" t="s">
        <v>486</v>
      </c>
      <c r="J249" s="1034" t="s">
        <v>625</v>
      </c>
      <c r="K249" s="1034" t="s">
        <v>13</v>
      </c>
      <c r="L249" s="1034" t="s">
        <v>262</v>
      </c>
      <c r="M249" s="223">
        <v>1.2</v>
      </c>
      <c r="N249" s="225" t="s">
        <v>262</v>
      </c>
      <c r="O249" s="247">
        <f>'LTC Rev-Exp Region 1'!H$12</f>
        <v>0</v>
      </c>
      <c r="P249" s="247">
        <f>'LTC Rev-Exp Region 1'!I$12</f>
        <v>0</v>
      </c>
      <c r="Q249" s="247">
        <f>'LTC Rev-Exp Region 1'!J$12</f>
        <v>0</v>
      </c>
      <c r="R249" s="247">
        <f>'LTC Rev-Exp Region 1'!K$12</f>
        <v>0</v>
      </c>
    </row>
    <row r="250" spans="5:18" x14ac:dyDescent="0.3">
      <c r="E250" s="1041">
        <f>Jurat!I$1</f>
        <v>0</v>
      </c>
      <c r="F250" s="244">
        <f>Jurat!D$33</f>
        <v>0</v>
      </c>
      <c r="G250" s="1034" t="s">
        <v>553</v>
      </c>
      <c r="H250" s="244">
        <v>42551</v>
      </c>
      <c r="I250" s="1034" t="s">
        <v>486</v>
      </c>
      <c r="J250" s="1034" t="s">
        <v>625</v>
      </c>
      <c r="K250" s="1034" t="s">
        <v>14</v>
      </c>
      <c r="L250" s="1034" t="s">
        <v>14</v>
      </c>
      <c r="M250" s="223">
        <v>1.3</v>
      </c>
      <c r="N250" s="225" t="s">
        <v>14</v>
      </c>
      <c r="O250" s="247">
        <f>'LTC Rev-Exp Region 1'!H$13</f>
        <v>0</v>
      </c>
      <c r="P250" s="247">
        <f>'LTC Rev-Exp Region 1'!I$13</f>
        <v>0</v>
      </c>
      <c r="Q250" s="247">
        <f>'LTC Rev-Exp Region 1'!J$13</f>
        <v>0</v>
      </c>
      <c r="R250" s="247">
        <f>'LTC Rev-Exp Region 1'!K$13</f>
        <v>0</v>
      </c>
    </row>
    <row r="251" spans="5:18" x14ac:dyDescent="0.3">
      <c r="E251" s="1041">
        <f>Jurat!I$1</f>
        <v>0</v>
      </c>
      <c r="F251" s="244">
        <f>Jurat!D$33</f>
        <v>0</v>
      </c>
      <c r="G251" s="1034" t="s">
        <v>553</v>
      </c>
      <c r="H251" s="244">
        <v>42551</v>
      </c>
      <c r="I251" s="1034" t="s">
        <v>486</v>
      </c>
      <c r="J251" s="1034" t="s">
        <v>626</v>
      </c>
      <c r="K251" s="1034" t="s">
        <v>546</v>
      </c>
      <c r="L251" s="1034" t="s">
        <v>981</v>
      </c>
      <c r="M251" s="226" t="s">
        <v>72</v>
      </c>
      <c r="N251" s="225" t="s">
        <v>900</v>
      </c>
      <c r="O251" s="247">
        <f>'LTC Rev-Exp Region 1'!H$17</f>
        <v>0</v>
      </c>
      <c r="P251" s="247">
        <f>'LTC Rev-Exp Region 1'!I$17</f>
        <v>0</v>
      </c>
      <c r="Q251" s="247">
        <f>'LTC Rev-Exp Region 1'!J$17</f>
        <v>0</v>
      </c>
      <c r="R251" s="247">
        <f>'LTC Rev-Exp Region 1'!K$17</f>
        <v>0</v>
      </c>
    </row>
    <row r="252" spans="5:18" x14ac:dyDescent="0.3">
      <c r="E252" s="1041">
        <f>Jurat!I$1</f>
        <v>0</v>
      </c>
      <c r="F252" s="244">
        <f>Jurat!D$33</f>
        <v>0</v>
      </c>
      <c r="G252" s="1034" t="s">
        <v>553</v>
      </c>
      <c r="H252" s="244">
        <v>42551</v>
      </c>
      <c r="I252" s="1034" t="s">
        <v>486</v>
      </c>
      <c r="J252" s="1034" t="s">
        <v>626</v>
      </c>
      <c r="K252" s="1034" t="s">
        <v>546</v>
      </c>
      <c r="L252" s="1034" t="s">
        <v>981</v>
      </c>
      <c r="M252" s="226" t="s">
        <v>73</v>
      </c>
      <c r="N252" s="225" t="s">
        <v>901</v>
      </c>
      <c r="O252" s="247">
        <f>'LTC Rev-Exp Region 1'!H$18</f>
        <v>0</v>
      </c>
      <c r="P252" s="247">
        <f>'LTC Rev-Exp Region 1'!I$18</f>
        <v>0</v>
      </c>
      <c r="Q252" s="247">
        <f>'LTC Rev-Exp Region 1'!J$18</f>
        <v>0</v>
      </c>
      <c r="R252" s="247">
        <f>'LTC Rev-Exp Region 1'!K$18</f>
        <v>0</v>
      </c>
    </row>
    <row r="253" spans="5:18" x14ac:dyDescent="0.3">
      <c r="E253" s="1041">
        <f>Jurat!I$1</f>
        <v>0</v>
      </c>
      <c r="F253" s="244">
        <f>Jurat!D$33</f>
        <v>0</v>
      </c>
      <c r="G253" s="1034" t="s">
        <v>553</v>
      </c>
      <c r="H253" s="244">
        <v>42551</v>
      </c>
      <c r="I253" s="1034" t="s">
        <v>486</v>
      </c>
      <c r="J253" s="1034" t="s">
        <v>626</v>
      </c>
      <c r="K253" s="1034" t="s">
        <v>546</v>
      </c>
      <c r="L253" s="1034" t="s">
        <v>981</v>
      </c>
      <c r="M253" s="226" t="s">
        <v>74</v>
      </c>
      <c r="N253" s="225" t="s">
        <v>902</v>
      </c>
      <c r="O253" s="247">
        <f>'LTC Rev-Exp Region 1'!H$19</f>
        <v>0</v>
      </c>
      <c r="P253" s="247">
        <f>'LTC Rev-Exp Region 1'!I$19</f>
        <v>0</v>
      </c>
      <c r="Q253" s="247">
        <f>'LTC Rev-Exp Region 1'!J$19</f>
        <v>0</v>
      </c>
      <c r="R253" s="247">
        <f>'LTC Rev-Exp Region 1'!K$19</f>
        <v>0</v>
      </c>
    </row>
    <row r="254" spans="5:18" x14ac:dyDescent="0.3">
      <c r="E254" s="1041">
        <f>Jurat!I$1</f>
        <v>0</v>
      </c>
      <c r="F254" s="244">
        <f>Jurat!D$33</f>
        <v>0</v>
      </c>
      <c r="G254" s="1034" t="s">
        <v>553</v>
      </c>
      <c r="H254" s="244">
        <v>42551</v>
      </c>
      <c r="I254" s="1034" t="s">
        <v>486</v>
      </c>
      <c r="J254" s="1034" t="s">
        <v>626</v>
      </c>
      <c r="K254" s="1034" t="s">
        <v>546</v>
      </c>
      <c r="L254" s="1034" t="s">
        <v>981</v>
      </c>
      <c r="M254" s="226" t="s">
        <v>76</v>
      </c>
      <c r="N254" s="225" t="s">
        <v>903</v>
      </c>
      <c r="O254" s="247">
        <f>'LTC Rev-Exp Region 1'!H$20</f>
        <v>0</v>
      </c>
      <c r="P254" s="247">
        <f>'LTC Rev-Exp Region 1'!I$20</f>
        <v>0</v>
      </c>
      <c r="Q254" s="247">
        <f>'LTC Rev-Exp Region 1'!J$20</f>
        <v>0</v>
      </c>
      <c r="R254" s="247">
        <f>'LTC Rev-Exp Region 1'!K$20</f>
        <v>0</v>
      </c>
    </row>
    <row r="255" spans="5:18" x14ac:dyDescent="0.3">
      <c r="E255" s="1041">
        <f>Jurat!I$1</f>
        <v>0</v>
      </c>
      <c r="F255" s="244">
        <f>Jurat!D$33</f>
        <v>0</v>
      </c>
      <c r="G255" s="1034" t="s">
        <v>553</v>
      </c>
      <c r="H255" s="244">
        <v>42551</v>
      </c>
      <c r="I255" s="1034" t="s">
        <v>486</v>
      </c>
      <c r="J255" s="1034" t="s">
        <v>626</v>
      </c>
      <c r="K255" s="1034" t="s">
        <v>546</v>
      </c>
      <c r="L255" s="1034" t="s">
        <v>981</v>
      </c>
      <c r="M255" s="226" t="s">
        <v>107</v>
      </c>
      <c r="N255" s="225" t="s">
        <v>960</v>
      </c>
      <c r="O255" s="247">
        <f>'LTC Rev-Exp Region 1'!H$21</f>
        <v>0</v>
      </c>
      <c r="P255" s="247">
        <f>'LTC Rev-Exp Region 1'!I$21</f>
        <v>0</v>
      </c>
      <c r="Q255" s="247">
        <f>'LTC Rev-Exp Region 1'!J$21</f>
        <v>0</v>
      </c>
      <c r="R255" s="247">
        <f>'LTC Rev-Exp Region 1'!K$21</f>
        <v>0</v>
      </c>
    </row>
    <row r="256" spans="5:18" x14ac:dyDescent="0.3">
      <c r="E256" s="1041">
        <f>Jurat!I$1</f>
        <v>0</v>
      </c>
      <c r="F256" s="244">
        <f>Jurat!D$33</f>
        <v>0</v>
      </c>
      <c r="G256" s="1034" t="s">
        <v>553</v>
      </c>
      <c r="H256" s="244">
        <v>42551</v>
      </c>
      <c r="I256" s="1034" t="s">
        <v>486</v>
      </c>
      <c r="J256" s="1034" t="s">
        <v>626</v>
      </c>
      <c r="K256" s="1034" t="s">
        <v>546</v>
      </c>
      <c r="L256" s="1034" t="s">
        <v>981</v>
      </c>
      <c r="M256" s="226" t="s">
        <v>108</v>
      </c>
      <c r="N256" s="225" t="s">
        <v>222</v>
      </c>
      <c r="O256" s="247">
        <f>'LTC Rev-Exp Region 1'!H$22</f>
        <v>0</v>
      </c>
      <c r="P256" s="247">
        <f>'LTC Rev-Exp Region 1'!I$22</f>
        <v>0</v>
      </c>
      <c r="Q256" s="247">
        <f>'LTC Rev-Exp Region 1'!J$22</f>
        <v>0</v>
      </c>
      <c r="R256" s="247">
        <f>'LTC Rev-Exp Region 1'!K$22</f>
        <v>0</v>
      </c>
    </row>
    <row r="257" spans="5:18" x14ac:dyDescent="0.3">
      <c r="E257" s="1041">
        <f>Jurat!I$1</f>
        <v>0</v>
      </c>
      <c r="F257" s="244">
        <f>Jurat!D$33</f>
        <v>0</v>
      </c>
      <c r="G257" s="1034" t="s">
        <v>553</v>
      </c>
      <c r="H257" s="244">
        <v>42551</v>
      </c>
      <c r="I257" s="1034" t="s">
        <v>486</v>
      </c>
      <c r="J257" s="1034" t="s">
        <v>626</v>
      </c>
      <c r="K257" s="1034" t="s">
        <v>546</v>
      </c>
      <c r="L257" s="1034" t="s">
        <v>981</v>
      </c>
      <c r="M257" s="226" t="s">
        <v>167</v>
      </c>
      <c r="N257" s="225" t="s">
        <v>982</v>
      </c>
      <c r="O257" s="247">
        <f>'LTC Rev-Exp Region 1'!H$23</f>
        <v>0</v>
      </c>
      <c r="P257" s="247">
        <f>'LTC Rev-Exp Region 1'!I$23</f>
        <v>0</v>
      </c>
      <c r="Q257" s="247">
        <f>'LTC Rev-Exp Region 1'!J$23</f>
        <v>0</v>
      </c>
      <c r="R257" s="247">
        <f>'LTC Rev-Exp Region 1'!K$23</f>
        <v>0</v>
      </c>
    </row>
    <row r="258" spans="5:18" x14ac:dyDescent="0.3">
      <c r="E258" s="1041">
        <f>Jurat!I$1</f>
        <v>0</v>
      </c>
      <c r="F258" s="244">
        <f>Jurat!D$33</f>
        <v>0</v>
      </c>
      <c r="G258" s="1034" t="s">
        <v>553</v>
      </c>
      <c r="H258" s="244">
        <v>42551</v>
      </c>
      <c r="I258" s="1034" t="s">
        <v>486</v>
      </c>
      <c r="J258" s="1034" t="s">
        <v>626</v>
      </c>
      <c r="K258" s="1034" t="s">
        <v>546</v>
      </c>
      <c r="L258" s="1034" t="s">
        <v>981</v>
      </c>
      <c r="M258" s="226" t="s">
        <v>261</v>
      </c>
      <c r="N258" s="225" t="s">
        <v>983</v>
      </c>
      <c r="O258" s="247">
        <f>'LTC Rev-Exp Region 1'!H$24</f>
        <v>0</v>
      </c>
      <c r="P258" s="247">
        <f>'LTC Rev-Exp Region 1'!I$24</f>
        <v>0</v>
      </c>
      <c r="Q258" s="247">
        <f>'LTC Rev-Exp Region 1'!J$24</f>
        <v>0</v>
      </c>
      <c r="R258" s="247">
        <f>'LTC Rev-Exp Region 1'!K$24</f>
        <v>0</v>
      </c>
    </row>
    <row r="259" spans="5:18" x14ac:dyDescent="0.3">
      <c r="E259" s="1041">
        <f>Jurat!I$1</f>
        <v>0</v>
      </c>
      <c r="F259" s="244">
        <f>Jurat!D$33</f>
        <v>0</v>
      </c>
      <c r="G259" s="1034" t="s">
        <v>553</v>
      </c>
      <c r="H259" s="244">
        <v>42551</v>
      </c>
      <c r="I259" s="1034" t="s">
        <v>486</v>
      </c>
      <c r="J259" s="1034" t="s">
        <v>626</v>
      </c>
      <c r="K259" s="1034" t="s">
        <v>546</v>
      </c>
      <c r="L259" s="1034" t="s">
        <v>981</v>
      </c>
      <c r="M259" s="226" t="s">
        <v>260</v>
      </c>
      <c r="N259" s="225" t="s">
        <v>963</v>
      </c>
      <c r="O259" s="247">
        <f>'LTC Rev-Exp Region 1'!H$25</f>
        <v>0</v>
      </c>
      <c r="P259" s="247">
        <f>'LTC Rev-Exp Region 1'!I$25</f>
        <v>0</v>
      </c>
      <c r="Q259" s="247">
        <f>'LTC Rev-Exp Region 1'!J$25</f>
        <v>0</v>
      </c>
      <c r="R259" s="247">
        <f>'LTC Rev-Exp Region 1'!K$25</f>
        <v>0</v>
      </c>
    </row>
    <row r="260" spans="5:18" x14ac:dyDescent="0.3">
      <c r="E260" s="1041">
        <f>Jurat!I$1</f>
        <v>0</v>
      </c>
      <c r="F260" s="244">
        <f>Jurat!D$33</f>
        <v>0</v>
      </c>
      <c r="G260" s="1034" t="s">
        <v>553</v>
      </c>
      <c r="H260" s="244">
        <v>42551</v>
      </c>
      <c r="I260" s="1034" t="s">
        <v>486</v>
      </c>
      <c r="J260" s="1034" t="s">
        <v>626</v>
      </c>
      <c r="K260" s="1034" t="s">
        <v>546</v>
      </c>
      <c r="L260" s="1034" t="s">
        <v>263</v>
      </c>
      <c r="M260" s="226" t="s">
        <v>257</v>
      </c>
      <c r="N260" s="225" t="s">
        <v>271</v>
      </c>
      <c r="O260" s="247">
        <f>'LTC Rev-Exp Region 1'!H$27</f>
        <v>0</v>
      </c>
      <c r="P260" s="247">
        <f>'LTC Rev-Exp Region 1'!I$27</f>
        <v>0</v>
      </c>
      <c r="Q260" s="247">
        <f>'LTC Rev-Exp Region 1'!J$27</f>
        <v>0</v>
      </c>
      <c r="R260" s="247">
        <f>'LTC Rev-Exp Region 1'!K$27</f>
        <v>0</v>
      </c>
    </row>
    <row r="261" spans="5:18" x14ac:dyDescent="0.3">
      <c r="E261" s="1041">
        <f>Jurat!I$1</f>
        <v>0</v>
      </c>
      <c r="F261" s="244">
        <f>Jurat!D$33</f>
        <v>0</v>
      </c>
      <c r="G261" s="1034" t="s">
        <v>553</v>
      </c>
      <c r="H261" s="244">
        <v>42551</v>
      </c>
      <c r="I261" s="1034" t="s">
        <v>486</v>
      </c>
      <c r="J261" s="1034" t="s">
        <v>626</v>
      </c>
      <c r="K261" s="1034" t="s">
        <v>546</v>
      </c>
      <c r="L261" s="1034" t="s">
        <v>263</v>
      </c>
      <c r="M261" s="226" t="s">
        <v>856</v>
      </c>
      <c r="N261" s="225" t="s">
        <v>702</v>
      </c>
      <c r="O261" s="247">
        <f>'LTC Rev-Exp Region 1'!H$28</f>
        <v>0</v>
      </c>
      <c r="P261" s="247">
        <f>'LTC Rev-Exp Region 1'!I$28</f>
        <v>0</v>
      </c>
      <c r="Q261" s="247">
        <f>'LTC Rev-Exp Region 1'!J$28</f>
        <v>0</v>
      </c>
      <c r="R261" s="247">
        <f>'LTC Rev-Exp Region 1'!K$28</f>
        <v>0</v>
      </c>
    </row>
    <row r="262" spans="5:18" x14ac:dyDescent="0.3">
      <c r="E262" s="1041">
        <f>Jurat!I$1</f>
        <v>0</v>
      </c>
      <c r="F262" s="244">
        <f>Jurat!D$33</f>
        <v>0</v>
      </c>
      <c r="G262" s="1034" t="s">
        <v>553</v>
      </c>
      <c r="H262" s="244">
        <v>42551</v>
      </c>
      <c r="I262" s="1034" t="s">
        <v>486</v>
      </c>
      <c r="J262" s="1034" t="s">
        <v>626</v>
      </c>
      <c r="K262" s="1034" t="s">
        <v>546</v>
      </c>
      <c r="L262" s="1034" t="s">
        <v>263</v>
      </c>
      <c r="M262" s="226" t="s">
        <v>858</v>
      </c>
      <c r="N262" s="225" t="s">
        <v>272</v>
      </c>
      <c r="O262" s="247">
        <f>'LTC Rev-Exp Region 1'!H$29</f>
        <v>0</v>
      </c>
      <c r="P262" s="247">
        <f>'LTC Rev-Exp Region 1'!I$29</f>
        <v>0</v>
      </c>
      <c r="Q262" s="247">
        <f>'LTC Rev-Exp Region 1'!J$29</f>
        <v>0</v>
      </c>
      <c r="R262" s="247">
        <f>'LTC Rev-Exp Region 1'!K$29</f>
        <v>0</v>
      </c>
    </row>
    <row r="263" spans="5:18" x14ac:dyDescent="0.3">
      <c r="E263" s="1041">
        <f>Jurat!I$1</f>
        <v>0</v>
      </c>
      <c r="F263" s="244">
        <f>Jurat!D$33</f>
        <v>0</v>
      </c>
      <c r="G263" s="1034" t="s">
        <v>553</v>
      </c>
      <c r="H263" s="244">
        <v>42551</v>
      </c>
      <c r="I263" s="1034" t="s">
        <v>486</v>
      </c>
      <c r="J263" s="1034" t="s">
        <v>626</v>
      </c>
      <c r="K263" s="1034" t="s">
        <v>546</v>
      </c>
      <c r="L263" s="1034" t="s">
        <v>263</v>
      </c>
      <c r="M263" s="226" t="s">
        <v>860</v>
      </c>
      <c r="N263" s="225" t="s">
        <v>706</v>
      </c>
      <c r="O263" s="247">
        <f>'LTC Rev-Exp Region 1'!H$30</f>
        <v>0</v>
      </c>
      <c r="P263" s="247">
        <f>'LTC Rev-Exp Region 1'!I$30</f>
        <v>0</v>
      </c>
      <c r="Q263" s="247">
        <f>'LTC Rev-Exp Region 1'!J$30</f>
        <v>0</v>
      </c>
      <c r="R263" s="247">
        <f>'LTC Rev-Exp Region 1'!K$30</f>
        <v>0</v>
      </c>
    </row>
    <row r="264" spans="5:18" x14ac:dyDescent="0.3">
      <c r="E264" s="1041">
        <f>Jurat!I$1</f>
        <v>0</v>
      </c>
      <c r="F264" s="244">
        <f>Jurat!D$33</f>
        <v>0</v>
      </c>
      <c r="G264" s="1034" t="s">
        <v>553</v>
      </c>
      <c r="H264" s="244">
        <v>42551</v>
      </c>
      <c r="I264" s="1034" t="s">
        <v>486</v>
      </c>
      <c r="J264" s="1034" t="s">
        <v>626</v>
      </c>
      <c r="K264" s="1034" t="s">
        <v>546</v>
      </c>
      <c r="L264" s="1034" t="s">
        <v>263</v>
      </c>
      <c r="M264" s="226" t="s">
        <v>862</v>
      </c>
      <c r="N264" s="225" t="s">
        <v>22</v>
      </c>
      <c r="O264" s="247">
        <f>'LTC Rev-Exp Region 1'!H$31</f>
        <v>0</v>
      </c>
      <c r="P264" s="247">
        <f>'LTC Rev-Exp Region 1'!I$31</f>
        <v>0</v>
      </c>
      <c r="Q264" s="247">
        <f>'LTC Rev-Exp Region 1'!J$31</f>
        <v>0</v>
      </c>
      <c r="R264" s="247">
        <f>'LTC Rev-Exp Region 1'!K$31</f>
        <v>0</v>
      </c>
    </row>
    <row r="265" spans="5:18" x14ac:dyDescent="0.3">
      <c r="E265" s="1041">
        <f>Jurat!I$1</f>
        <v>0</v>
      </c>
      <c r="F265" s="244">
        <f>Jurat!D$33</f>
        <v>0</v>
      </c>
      <c r="G265" s="1034" t="s">
        <v>553</v>
      </c>
      <c r="H265" s="244">
        <v>42551</v>
      </c>
      <c r="I265" s="1034" t="s">
        <v>486</v>
      </c>
      <c r="J265" s="1034" t="s">
        <v>626</v>
      </c>
      <c r="K265" s="1034" t="s">
        <v>546</v>
      </c>
      <c r="L265" s="1034" t="s">
        <v>263</v>
      </c>
      <c r="M265" s="226" t="s">
        <v>864</v>
      </c>
      <c r="N265" s="225" t="s">
        <v>984</v>
      </c>
      <c r="O265" s="247">
        <f>'LTC Rev-Exp Region 1'!H$32</f>
        <v>0</v>
      </c>
      <c r="P265" s="247">
        <f>'LTC Rev-Exp Region 1'!I$32</f>
        <v>0</v>
      </c>
      <c r="Q265" s="247">
        <f>'LTC Rev-Exp Region 1'!J$32</f>
        <v>0</v>
      </c>
      <c r="R265" s="247">
        <f>'LTC Rev-Exp Region 1'!K$32</f>
        <v>0</v>
      </c>
    </row>
    <row r="266" spans="5:18" x14ac:dyDescent="0.3">
      <c r="E266" s="1041">
        <f>Jurat!I$1</f>
        <v>0</v>
      </c>
      <c r="F266" s="244">
        <f>Jurat!D$33</f>
        <v>0</v>
      </c>
      <c r="G266" s="1034" t="s">
        <v>553</v>
      </c>
      <c r="H266" s="244">
        <v>42551</v>
      </c>
      <c r="I266" s="1034" t="s">
        <v>486</v>
      </c>
      <c r="J266" s="1034" t="s">
        <v>626</v>
      </c>
      <c r="K266" s="1034" t="s">
        <v>546</v>
      </c>
      <c r="L266" s="1034" t="s">
        <v>263</v>
      </c>
      <c r="M266" s="226" t="s">
        <v>866</v>
      </c>
      <c r="N266" s="225" t="s">
        <v>985</v>
      </c>
      <c r="O266" s="247">
        <f>'LTC Rev-Exp Region 1'!H$33</f>
        <v>0</v>
      </c>
      <c r="P266" s="247">
        <f>'LTC Rev-Exp Region 1'!I$33</f>
        <v>0</v>
      </c>
      <c r="Q266" s="247">
        <f>'LTC Rev-Exp Region 1'!J$33</f>
        <v>0</v>
      </c>
      <c r="R266" s="247">
        <f>'LTC Rev-Exp Region 1'!K$33</f>
        <v>0</v>
      </c>
    </row>
    <row r="267" spans="5:18" x14ac:dyDescent="0.3">
      <c r="E267" s="1041">
        <f>Jurat!I$1</f>
        <v>0</v>
      </c>
      <c r="F267" s="244">
        <f>Jurat!D$33</f>
        <v>0</v>
      </c>
      <c r="G267" s="1034" t="s">
        <v>553</v>
      </c>
      <c r="H267" s="244">
        <v>42551</v>
      </c>
      <c r="I267" s="1034" t="s">
        <v>486</v>
      </c>
      <c r="J267" s="1034" t="s">
        <v>626</v>
      </c>
      <c r="K267" s="1034" t="s">
        <v>546</v>
      </c>
      <c r="L267" s="1034" t="s">
        <v>263</v>
      </c>
      <c r="M267" s="226" t="s">
        <v>868</v>
      </c>
      <c r="N267" s="225" t="s">
        <v>807</v>
      </c>
      <c r="O267" s="247">
        <f>'LTC Rev-Exp Region 1'!H$34</f>
        <v>0</v>
      </c>
      <c r="P267" s="247">
        <f>'LTC Rev-Exp Region 1'!I$34</f>
        <v>0</v>
      </c>
      <c r="Q267" s="247">
        <f>'LTC Rev-Exp Region 1'!J$34</f>
        <v>0</v>
      </c>
      <c r="R267" s="247">
        <f>'LTC Rev-Exp Region 1'!K$34</f>
        <v>0</v>
      </c>
    </row>
    <row r="268" spans="5:18" x14ac:dyDescent="0.3">
      <c r="E268" s="1041">
        <f>Jurat!I$1</f>
        <v>0</v>
      </c>
      <c r="F268" s="244">
        <f>Jurat!D$33</f>
        <v>0</v>
      </c>
      <c r="G268" s="1034" t="s">
        <v>553</v>
      </c>
      <c r="H268" s="244">
        <v>42551</v>
      </c>
      <c r="I268" s="1034" t="s">
        <v>486</v>
      </c>
      <c r="J268" s="1034" t="s">
        <v>626</v>
      </c>
      <c r="K268" s="1034" t="s">
        <v>546</v>
      </c>
      <c r="L268" s="1034" t="s">
        <v>263</v>
      </c>
      <c r="M268" s="226" t="s">
        <v>870</v>
      </c>
      <c r="N268" s="227" t="s">
        <v>258</v>
      </c>
      <c r="O268" s="247">
        <f>'LTC Rev-Exp Region 1'!H$35</f>
        <v>0</v>
      </c>
      <c r="P268" s="247">
        <f>'LTC Rev-Exp Region 1'!I$35</f>
        <v>0</v>
      </c>
      <c r="Q268" s="247">
        <f>'LTC Rev-Exp Region 1'!J$35</f>
        <v>0</v>
      </c>
      <c r="R268" s="247">
        <f>'LTC Rev-Exp Region 1'!K$35</f>
        <v>0</v>
      </c>
    </row>
    <row r="269" spans="5:18" x14ac:dyDescent="0.3">
      <c r="E269" s="1041">
        <f>Jurat!I$1</f>
        <v>0</v>
      </c>
      <c r="F269" s="244">
        <f>Jurat!D$33</f>
        <v>0</v>
      </c>
      <c r="G269" s="1034" t="s">
        <v>553</v>
      </c>
      <c r="H269" s="244">
        <v>42551</v>
      </c>
      <c r="I269" s="1034" t="s">
        <v>486</v>
      </c>
      <c r="J269" s="1034" t="s">
        <v>626</v>
      </c>
      <c r="K269" s="1034" t="s">
        <v>546</v>
      </c>
      <c r="L269" s="1034" t="s">
        <v>263</v>
      </c>
      <c r="M269" s="226" t="s">
        <v>872</v>
      </c>
      <c r="N269" s="228" t="s">
        <v>273</v>
      </c>
      <c r="O269" s="247">
        <f>'LTC Rev-Exp Region 1'!H$36</f>
        <v>0</v>
      </c>
      <c r="P269" s="247">
        <f>'LTC Rev-Exp Region 1'!I$36</f>
        <v>0</v>
      </c>
      <c r="Q269" s="247">
        <f>'LTC Rev-Exp Region 1'!J$36</f>
        <v>0</v>
      </c>
      <c r="R269" s="247">
        <f>'LTC Rev-Exp Region 1'!K$36</f>
        <v>0</v>
      </c>
    </row>
    <row r="270" spans="5:18" x14ac:dyDescent="0.3">
      <c r="E270" s="1041">
        <f>Jurat!I$1</f>
        <v>0</v>
      </c>
      <c r="F270" s="244">
        <f>Jurat!D$33</f>
        <v>0</v>
      </c>
      <c r="G270" s="1034" t="s">
        <v>553</v>
      </c>
      <c r="H270" s="244">
        <v>42551</v>
      </c>
      <c r="I270" s="1034" t="s">
        <v>486</v>
      </c>
      <c r="J270" s="1034" t="s">
        <v>626</v>
      </c>
      <c r="K270" s="1034" t="s">
        <v>546</v>
      </c>
      <c r="L270" s="1034" t="s">
        <v>263</v>
      </c>
      <c r="M270" s="226" t="s">
        <v>986</v>
      </c>
      <c r="N270" s="228" t="s">
        <v>588</v>
      </c>
      <c r="O270" s="247">
        <f>'LTC Rev-Exp Region 1'!H$37</f>
        <v>0</v>
      </c>
      <c r="P270" s="247">
        <f>'LTC Rev-Exp Region 1'!I$37</f>
        <v>0</v>
      </c>
      <c r="Q270" s="247">
        <f>'LTC Rev-Exp Region 1'!J$37</f>
        <v>0</v>
      </c>
      <c r="R270" s="247">
        <f>'LTC Rev-Exp Region 1'!K$37</f>
        <v>0</v>
      </c>
    </row>
    <row r="271" spans="5:18" x14ac:dyDescent="0.3">
      <c r="E271" s="1041">
        <f>Jurat!I$1</f>
        <v>0</v>
      </c>
      <c r="F271" s="244">
        <f>Jurat!D$33</f>
        <v>0</v>
      </c>
      <c r="G271" s="1034" t="s">
        <v>553</v>
      </c>
      <c r="H271" s="244">
        <v>42551</v>
      </c>
      <c r="I271" s="1034" t="s">
        <v>486</v>
      </c>
      <c r="J271" s="1034" t="s">
        <v>626</v>
      </c>
      <c r="K271" s="1034" t="s">
        <v>546</v>
      </c>
      <c r="L271" s="1034" t="s">
        <v>6</v>
      </c>
      <c r="M271" s="226" t="s">
        <v>77</v>
      </c>
      <c r="N271" s="225" t="s">
        <v>224</v>
      </c>
      <c r="O271" s="247">
        <f>'LTC Rev-Exp Region 1'!H$39</f>
        <v>0</v>
      </c>
      <c r="P271" s="247">
        <f>'LTC Rev-Exp Region 1'!I$39</f>
        <v>0</v>
      </c>
      <c r="Q271" s="247">
        <f>'LTC Rev-Exp Region 1'!J$39</f>
        <v>0</v>
      </c>
      <c r="R271" s="247">
        <f>'LTC Rev-Exp Region 1'!K$39</f>
        <v>0</v>
      </c>
    </row>
    <row r="272" spans="5:18" x14ac:dyDescent="0.3">
      <c r="E272" s="1041">
        <f>Jurat!I$1</f>
        <v>0</v>
      </c>
      <c r="F272" s="244">
        <f>Jurat!D$33</f>
        <v>0</v>
      </c>
      <c r="G272" s="1034" t="s">
        <v>553</v>
      </c>
      <c r="H272" s="244">
        <v>42551</v>
      </c>
      <c r="I272" s="1034" t="s">
        <v>486</v>
      </c>
      <c r="J272" s="1034" t="s">
        <v>626</v>
      </c>
      <c r="K272" s="1034" t="s">
        <v>546</v>
      </c>
      <c r="L272" s="1034" t="s">
        <v>6</v>
      </c>
      <c r="M272" s="226" t="s">
        <v>78</v>
      </c>
      <c r="N272" s="229" t="s">
        <v>274</v>
      </c>
      <c r="O272" s="247">
        <f>'LTC Rev-Exp Region 1'!H$40</f>
        <v>0</v>
      </c>
      <c r="P272" s="247">
        <f>'LTC Rev-Exp Region 1'!I$40</f>
        <v>0</v>
      </c>
      <c r="Q272" s="247">
        <f>'LTC Rev-Exp Region 1'!J$40</f>
        <v>0</v>
      </c>
      <c r="R272" s="247">
        <f>'LTC Rev-Exp Region 1'!K$40</f>
        <v>0</v>
      </c>
    </row>
    <row r="273" spans="5:18" x14ac:dyDescent="0.3">
      <c r="E273" s="1041">
        <f>Jurat!I$1</f>
        <v>0</v>
      </c>
      <c r="F273" s="244">
        <f>Jurat!D$33</f>
        <v>0</v>
      </c>
      <c r="G273" s="1034" t="s">
        <v>553</v>
      </c>
      <c r="H273" s="244">
        <v>42551</v>
      </c>
      <c r="I273" s="1034" t="s">
        <v>486</v>
      </c>
      <c r="J273" s="1034" t="s">
        <v>626</v>
      </c>
      <c r="K273" s="1034" t="s">
        <v>546</v>
      </c>
      <c r="L273" s="1034" t="s">
        <v>6</v>
      </c>
      <c r="M273" s="226" t="s">
        <v>79</v>
      </c>
      <c r="N273" s="229" t="s">
        <v>180</v>
      </c>
      <c r="O273" s="247">
        <f>'LTC Rev-Exp Region 1'!H$41</f>
        <v>0</v>
      </c>
      <c r="P273" s="247">
        <f>'LTC Rev-Exp Region 1'!I$41</f>
        <v>0</v>
      </c>
      <c r="Q273" s="247">
        <f>'LTC Rev-Exp Region 1'!J$41</f>
        <v>0</v>
      </c>
      <c r="R273" s="247">
        <f>'LTC Rev-Exp Region 1'!K$41</f>
        <v>0</v>
      </c>
    </row>
    <row r="274" spans="5:18" x14ac:dyDescent="0.3">
      <c r="E274" s="1041">
        <f>Jurat!I$1</f>
        <v>0</v>
      </c>
      <c r="F274" s="244">
        <f>Jurat!D$33</f>
        <v>0</v>
      </c>
      <c r="G274" s="1034" t="s">
        <v>553</v>
      </c>
      <c r="H274" s="244">
        <v>42551</v>
      </c>
      <c r="I274" s="1034" t="s">
        <v>486</v>
      </c>
      <c r="J274" s="1034" t="s">
        <v>626</v>
      </c>
      <c r="K274" s="1034" t="s">
        <v>546</v>
      </c>
      <c r="L274" s="1034" t="s">
        <v>6</v>
      </c>
      <c r="M274" s="226" t="s">
        <v>49</v>
      </c>
      <c r="N274" s="229" t="s">
        <v>577</v>
      </c>
      <c r="O274" s="247">
        <f>'LTC Rev-Exp Region 1'!H$42</f>
        <v>0</v>
      </c>
      <c r="P274" s="247">
        <f>'LTC Rev-Exp Region 1'!I$42</f>
        <v>0</v>
      </c>
      <c r="Q274" s="247">
        <f>'LTC Rev-Exp Region 1'!J$42</f>
        <v>0</v>
      </c>
      <c r="R274" s="247">
        <f>'LTC Rev-Exp Region 1'!K$42</f>
        <v>0</v>
      </c>
    </row>
    <row r="275" spans="5:18" x14ac:dyDescent="0.3">
      <c r="E275" s="1041">
        <f>Jurat!I$1</f>
        <v>0</v>
      </c>
      <c r="F275" s="244">
        <f>Jurat!D$33</f>
        <v>0</v>
      </c>
      <c r="G275" s="1034" t="s">
        <v>553</v>
      </c>
      <c r="H275" s="244">
        <v>42551</v>
      </c>
      <c r="I275" s="1034" t="s">
        <v>486</v>
      </c>
      <c r="J275" s="1034" t="s">
        <v>626</v>
      </c>
      <c r="K275" s="1034" t="s">
        <v>546</v>
      </c>
      <c r="L275" s="1034" t="s">
        <v>547</v>
      </c>
      <c r="M275" s="230" t="s">
        <v>115</v>
      </c>
      <c r="N275" s="225" t="s">
        <v>36</v>
      </c>
      <c r="O275" s="247">
        <f>'LTC Rev-Exp Region 1'!H$48</f>
        <v>0</v>
      </c>
      <c r="P275" s="247">
        <f>'LTC Rev-Exp Region 1'!I$48</f>
        <v>0</v>
      </c>
      <c r="Q275" s="247">
        <f>'LTC Rev-Exp Region 1'!J$48</f>
        <v>0</v>
      </c>
      <c r="R275" s="247">
        <f>'LTC Rev-Exp Region 1'!K$48</f>
        <v>0</v>
      </c>
    </row>
    <row r="276" spans="5:18" x14ac:dyDescent="0.3">
      <c r="E276" s="1041">
        <f>Jurat!I$1</f>
        <v>0</v>
      </c>
      <c r="F276" s="244">
        <f>Jurat!D$33</f>
        <v>0</v>
      </c>
      <c r="G276" s="1034" t="s">
        <v>553</v>
      </c>
      <c r="H276" s="244">
        <v>42551</v>
      </c>
      <c r="I276" s="1034" t="s">
        <v>486</v>
      </c>
      <c r="J276" s="1034" t="s">
        <v>626</v>
      </c>
      <c r="K276" s="1034" t="s">
        <v>546</v>
      </c>
      <c r="L276" s="1034" t="s">
        <v>547</v>
      </c>
      <c r="M276" s="230" t="s">
        <v>116</v>
      </c>
      <c r="N276" s="228" t="s">
        <v>148</v>
      </c>
      <c r="O276" s="247">
        <f>'LTC Rev-Exp Region 1'!H$49</f>
        <v>0</v>
      </c>
      <c r="P276" s="247">
        <f>'LTC Rev-Exp Region 1'!I$49</f>
        <v>0</v>
      </c>
      <c r="Q276" s="247">
        <f>'LTC Rev-Exp Region 1'!J$49</f>
        <v>0</v>
      </c>
      <c r="R276" s="247">
        <f>'LTC Rev-Exp Region 1'!K$49</f>
        <v>0</v>
      </c>
    </row>
    <row r="277" spans="5:18" x14ac:dyDescent="0.3">
      <c r="E277" s="1041">
        <f>Jurat!I$1</f>
        <v>0</v>
      </c>
      <c r="F277" s="244">
        <f>Jurat!D$33</f>
        <v>0</v>
      </c>
      <c r="G277" s="1034" t="s">
        <v>553</v>
      </c>
      <c r="H277" s="244">
        <v>42551</v>
      </c>
      <c r="I277" s="1034" t="s">
        <v>486</v>
      </c>
      <c r="J277" s="1034" t="s">
        <v>626</v>
      </c>
      <c r="K277" s="1034" t="s">
        <v>546</v>
      </c>
      <c r="L277" s="1034" t="s">
        <v>547</v>
      </c>
      <c r="M277" s="230" t="s">
        <v>229</v>
      </c>
      <c r="N277" s="228" t="s">
        <v>44</v>
      </c>
      <c r="O277" s="247">
        <f>'LTC Rev-Exp Region 1'!H$51</f>
        <v>0</v>
      </c>
      <c r="P277" s="247">
        <f>'LTC Rev-Exp Region 1'!I$51</f>
        <v>0</v>
      </c>
      <c r="Q277" s="247">
        <f>'LTC Rev-Exp Region 1'!J$51</f>
        <v>0</v>
      </c>
      <c r="R277" s="247">
        <f>'LTC Rev-Exp Region 1'!K$51</f>
        <v>0</v>
      </c>
    </row>
    <row r="278" spans="5:18" x14ac:dyDescent="0.3">
      <c r="E278" s="1041">
        <f>Jurat!I$1</f>
        <v>0</v>
      </c>
      <c r="F278" s="244">
        <f>Jurat!D$33</f>
        <v>0</v>
      </c>
      <c r="G278" s="1034" t="s">
        <v>553</v>
      </c>
      <c r="H278" s="244">
        <v>42551</v>
      </c>
      <c r="I278" s="1034" t="s">
        <v>486</v>
      </c>
      <c r="J278" s="1034" t="s">
        <v>626</v>
      </c>
      <c r="K278" s="1034" t="s">
        <v>546</v>
      </c>
      <c r="L278" s="1034" t="s">
        <v>547</v>
      </c>
      <c r="M278" s="230" t="s">
        <v>228</v>
      </c>
      <c r="N278" s="228" t="s">
        <v>427</v>
      </c>
      <c r="O278" s="247">
        <f>'LTC Rev-Exp Region 1'!H$52</f>
        <v>0</v>
      </c>
      <c r="P278" s="247">
        <f>'LTC Rev-Exp Region 1'!I$52</f>
        <v>0</v>
      </c>
      <c r="Q278" s="247">
        <f>'LTC Rev-Exp Region 1'!J$52</f>
        <v>0</v>
      </c>
      <c r="R278" s="247">
        <f>'LTC Rev-Exp Region 1'!K$52</f>
        <v>0</v>
      </c>
    </row>
    <row r="279" spans="5:18" x14ac:dyDescent="0.3">
      <c r="E279" s="1041">
        <f>Jurat!I$1</f>
        <v>0</v>
      </c>
      <c r="F279" s="244">
        <f>Jurat!D$33</f>
        <v>0</v>
      </c>
      <c r="G279" s="1034" t="s">
        <v>553</v>
      </c>
      <c r="H279" s="244">
        <v>42551</v>
      </c>
      <c r="I279" s="1034" t="s">
        <v>486</v>
      </c>
      <c r="J279" s="1034" t="s">
        <v>626</v>
      </c>
      <c r="K279" s="1034" t="s">
        <v>548</v>
      </c>
      <c r="L279" s="1034" t="s">
        <v>549</v>
      </c>
      <c r="M279" s="226" t="s">
        <v>86</v>
      </c>
      <c r="N279" s="228" t="s">
        <v>30</v>
      </c>
      <c r="O279" s="247">
        <f>'LTC Rev-Exp Region 1'!H$57</f>
        <v>0</v>
      </c>
      <c r="P279" s="247">
        <f>'LTC Rev-Exp Region 1'!I$57</f>
        <v>0</v>
      </c>
      <c r="Q279" s="247">
        <f>'LTC Rev-Exp Region 1'!J$57</f>
        <v>0</v>
      </c>
      <c r="R279" s="247">
        <f>'LTC Rev-Exp Region 1'!K$57</f>
        <v>0</v>
      </c>
    </row>
    <row r="280" spans="5:18" x14ac:dyDescent="0.3">
      <c r="E280" s="1041">
        <f>Jurat!I$1</f>
        <v>0</v>
      </c>
      <c r="F280" s="244">
        <f>Jurat!D$33</f>
        <v>0</v>
      </c>
      <c r="G280" s="1034" t="s">
        <v>553</v>
      </c>
      <c r="H280" s="244">
        <v>42551</v>
      </c>
      <c r="I280" s="1034" t="s">
        <v>486</v>
      </c>
      <c r="J280" s="1034" t="s">
        <v>626</v>
      </c>
      <c r="K280" s="1034" t="s">
        <v>548</v>
      </c>
      <c r="L280" s="1034" t="s">
        <v>549</v>
      </c>
      <c r="M280" s="226" t="s">
        <v>87</v>
      </c>
      <c r="N280" s="231" t="s">
        <v>109</v>
      </c>
      <c r="O280" s="247">
        <f>'LTC Rev-Exp Region 1'!H$58</f>
        <v>0</v>
      </c>
      <c r="P280" s="247">
        <f>'LTC Rev-Exp Region 1'!I$58</f>
        <v>0</v>
      </c>
      <c r="Q280" s="247">
        <f>'LTC Rev-Exp Region 1'!J$58</f>
        <v>0</v>
      </c>
      <c r="R280" s="247">
        <f>'LTC Rev-Exp Region 1'!K$58</f>
        <v>0</v>
      </c>
    </row>
    <row r="281" spans="5:18" x14ac:dyDescent="0.3">
      <c r="E281" s="1041">
        <f>Jurat!I$1</f>
        <v>0</v>
      </c>
      <c r="F281" s="244">
        <f>Jurat!D$33</f>
        <v>0</v>
      </c>
      <c r="G281" s="1034" t="s">
        <v>553</v>
      </c>
      <c r="H281" s="244">
        <v>42551</v>
      </c>
      <c r="I281" s="1034" t="s">
        <v>486</v>
      </c>
      <c r="J281" s="1034" t="s">
        <v>626</v>
      </c>
      <c r="K281" s="1034" t="s">
        <v>548</v>
      </c>
      <c r="L281" s="1034" t="s">
        <v>549</v>
      </c>
      <c r="M281" s="226" t="s">
        <v>88</v>
      </c>
      <c r="N281" s="228" t="s">
        <v>110</v>
      </c>
      <c r="O281" s="247">
        <f>'LTC Rev-Exp Region 1'!H$59</f>
        <v>0</v>
      </c>
      <c r="P281" s="247">
        <f>'LTC Rev-Exp Region 1'!I$59</f>
        <v>0</v>
      </c>
      <c r="Q281" s="247">
        <f>'LTC Rev-Exp Region 1'!J$59</f>
        <v>0</v>
      </c>
      <c r="R281" s="247">
        <f>'LTC Rev-Exp Region 1'!K$59</f>
        <v>0</v>
      </c>
    </row>
    <row r="282" spans="5:18" x14ac:dyDescent="0.3">
      <c r="E282" s="1041">
        <f>Jurat!I$1</f>
        <v>0</v>
      </c>
      <c r="F282" s="244">
        <f>Jurat!D$33</f>
        <v>0</v>
      </c>
      <c r="G282" s="1034" t="s">
        <v>553</v>
      </c>
      <c r="H282" s="244">
        <v>42551</v>
      </c>
      <c r="I282" s="1034" t="s">
        <v>486</v>
      </c>
      <c r="J282" s="1034" t="s">
        <v>626</v>
      </c>
      <c r="K282" s="1034" t="s">
        <v>548</v>
      </c>
      <c r="L282" s="1034" t="s">
        <v>549</v>
      </c>
      <c r="M282" s="232" t="s">
        <v>89</v>
      </c>
      <c r="N282" s="228" t="s">
        <v>111</v>
      </c>
      <c r="O282" s="247">
        <f>'LTC Rev-Exp Region 1'!H$60</f>
        <v>0</v>
      </c>
      <c r="P282" s="247">
        <f>'LTC Rev-Exp Region 1'!I$60</f>
        <v>0</v>
      </c>
      <c r="Q282" s="247">
        <f>'LTC Rev-Exp Region 1'!J$60</f>
        <v>0</v>
      </c>
      <c r="R282" s="247">
        <f>'LTC Rev-Exp Region 1'!K$60</f>
        <v>0</v>
      </c>
    </row>
    <row r="283" spans="5:18" x14ac:dyDescent="0.3">
      <c r="E283" s="1041">
        <f>Jurat!I$1</f>
        <v>0</v>
      </c>
      <c r="F283" s="244">
        <f>Jurat!D$33</f>
        <v>0</v>
      </c>
      <c r="G283" s="1034" t="s">
        <v>553</v>
      </c>
      <c r="H283" s="244">
        <v>42551</v>
      </c>
      <c r="I283" s="1034" t="s">
        <v>486</v>
      </c>
      <c r="J283" s="1034" t="s">
        <v>626</v>
      </c>
      <c r="K283" s="1034" t="s">
        <v>548</v>
      </c>
      <c r="L283" s="1034" t="s">
        <v>549</v>
      </c>
      <c r="M283" s="232" t="s">
        <v>256</v>
      </c>
      <c r="N283" s="228" t="s">
        <v>112</v>
      </c>
      <c r="O283" s="247">
        <f>'LTC Rev-Exp Region 1'!H$61</f>
        <v>0</v>
      </c>
      <c r="P283" s="247">
        <f>'LTC Rev-Exp Region 1'!I$61</f>
        <v>0</v>
      </c>
      <c r="Q283" s="247">
        <f>'LTC Rev-Exp Region 1'!J$61</f>
        <v>0</v>
      </c>
      <c r="R283" s="247">
        <f>'LTC Rev-Exp Region 1'!K$61</f>
        <v>0</v>
      </c>
    </row>
    <row r="284" spans="5:18" x14ac:dyDescent="0.3">
      <c r="E284" s="1041">
        <f>Jurat!I$1</f>
        <v>0</v>
      </c>
      <c r="F284" s="244">
        <f>Jurat!D$33</f>
        <v>0</v>
      </c>
      <c r="G284" s="1034" t="s">
        <v>553</v>
      </c>
      <c r="H284" s="244">
        <v>42551</v>
      </c>
      <c r="I284" s="1034" t="s">
        <v>486</v>
      </c>
      <c r="J284" s="1034" t="s">
        <v>626</v>
      </c>
      <c r="K284" s="1034" t="s">
        <v>548</v>
      </c>
      <c r="L284" s="1034" t="s">
        <v>549</v>
      </c>
      <c r="M284" s="226" t="s">
        <v>255</v>
      </c>
      <c r="N284" s="231" t="s">
        <v>31</v>
      </c>
      <c r="O284" s="247">
        <f>'LTC Rev-Exp Region 1'!H$62</f>
        <v>0</v>
      </c>
      <c r="P284" s="247">
        <f>'LTC Rev-Exp Region 1'!I$62</f>
        <v>0</v>
      </c>
      <c r="Q284" s="247">
        <f>'LTC Rev-Exp Region 1'!J$62</f>
        <v>0</v>
      </c>
      <c r="R284" s="247">
        <f>'LTC Rev-Exp Region 1'!K$62</f>
        <v>0</v>
      </c>
    </row>
    <row r="285" spans="5:18" x14ac:dyDescent="0.3">
      <c r="E285" s="1041">
        <f>Jurat!I$1</f>
        <v>0</v>
      </c>
      <c r="F285" s="244">
        <f>Jurat!D$33</f>
        <v>0</v>
      </c>
      <c r="G285" s="1034" t="s">
        <v>553</v>
      </c>
      <c r="H285" s="244">
        <v>42551</v>
      </c>
      <c r="I285" s="1034" t="s">
        <v>486</v>
      </c>
      <c r="J285" s="1034" t="s">
        <v>626</v>
      </c>
      <c r="K285" s="1034" t="s">
        <v>550</v>
      </c>
      <c r="L285" s="1034" t="s">
        <v>550</v>
      </c>
      <c r="M285" s="230" t="s">
        <v>91</v>
      </c>
      <c r="N285" s="228" t="s">
        <v>425</v>
      </c>
      <c r="O285" s="247">
        <f>'LTC Rev-Exp Region 1'!H$64</f>
        <v>0</v>
      </c>
      <c r="P285" s="247">
        <v>0</v>
      </c>
      <c r="Q285" s="247">
        <v>0</v>
      </c>
      <c r="R285" s="247">
        <v>0</v>
      </c>
    </row>
    <row r="286" spans="5:18" x14ac:dyDescent="0.3">
      <c r="E286" s="1041">
        <f>Jurat!I$1</f>
        <v>0</v>
      </c>
      <c r="F286" s="244">
        <f>Jurat!D$33</f>
        <v>0</v>
      </c>
      <c r="G286" s="1034" t="s">
        <v>553</v>
      </c>
      <c r="H286" s="244">
        <v>42551</v>
      </c>
      <c r="I286" s="1034" t="s">
        <v>486</v>
      </c>
      <c r="J286" s="1034" t="s">
        <v>626</v>
      </c>
      <c r="K286" s="1034" t="s">
        <v>550</v>
      </c>
      <c r="L286" s="1034" t="s">
        <v>550</v>
      </c>
      <c r="M286" s="230" t="s">
        <v>92</v>
      </c>
      <c r="N286" s="228" t="s">
        <v>417</v>
      </c>
      <c r="O286" s="247">
        <f>'LTC Rev-Exp Region 1'!H$65</f>
        <v>0</v>
      </c>
      <c r="P286" s="247">
        <v>0</v>
      </c>
      <c r="Q286" s="247">
        <v>0</v>
      </c>
      <c r="R286" s="247">
        <v>0</v>
      </c>
    </row>
    <row r="287" spans="5:18" x14ac:dyDescent="0.3">
      <c r="E287" s="1041">
        <f>Jurat!I$1</f>
        <v>0</v>
      </c>
      <c r="F287" s="244">
        <f>Jurat!D$33</f>
        <v>0</v>
      </c>
      <c r="G287" s="1034" t="s">
        <v>553</v>
      </c>
      <c r="H287" s="244">
        <v>42551</v>
      </c>
      <c r="I287" s="1034" t="s">
        <v>486</v>
      </c>
      <c r="J287" s="1034" t="s">
        <v>627</v>
      </c>
      <c r="K287" s="1034" t="s">
        <v>29</v>
      </c>
      <c r="L287" s="1034" t="s">
        <v>29</v>
      </c>
      <c r="M287" s="230" t="s">
        <v>243</v>
      </c>
      <c r="N287" s="231" t="s">
        <v>29</v>
      </c>
      <c r="O287" s="247">
        <f>'LTC Rev-Exp Region 1'!H$72</f>
        <v>0</v>
      </c>
      <c r="P287" s="247">
        <v>0</v>
      </c>
      <c r="Q287" s="247">
        <v>0</v>
      </c>
      <c r="R287" s="247">
        <v>0</v>
      </c>
    </row>
    <row r="288" spans="5:18" x14ac:dyDescent="0.3">
      <c r="E288" s="1041">
        <f>Jurat!I$1</f>
        <v>0</v>
      </c>
      <c r="F288" s="244">
        <f>Jurat!D$33</f>
        <v>0</v>
      </c>
      <c r="G288" s="1034" t="s">
        <v>553</v>
      </c>
      <c r="H288" s="244">
        <v>42551</v>
      </c>
      <c r="I288" s="1034" t="s">
        <v>486</v>
      </c>
      <c r="J288" s="1034" t="s">
        <v>628</v>
      </c>
      <c r="K288" s="1034" t="s">
        <v>629</v>
      </c>
      <c r="L288" s="1034" t="s">
        <v>629</v>
      </c>
      <c r="M288" s="233" t="s">
        <v>244</v>
      </c>
      <c r="N288" s="231" t="s">
        <v>419</v>
      </c>
      <c r="O288" s="247">
        <f>'LTC Rev-Exp Region 1'!H$74</f>
        <v>0</v>
      </c>
      <c r="P288" s="247">
        <v>0</v>
      </c>
      <c r="Q288" s="247">
        <v>0</v>
      </c>
      <c r="R288" s="247">
        <v>0</v>
      </c>
    </row>
    <row r="289" spans="5:18" x14ac:dyDescent="0.3">
      <c r="E289" s="1041">
        <f>Jurat!I$1</f>
        <v>0</v>
      </c>
      <c r="F289" s="244">
        <f>Jurat!D$33</f>
        <v>0</v>
      </c>
      <c r="G289" s="1034" t="s">
        <v>553</v>
      </c>
      <c r="H289" s="244">
        <v>42551</v>
      </c>
      <c r="I289" s="1034" t="s">
        <v>486</v>
      </c>
      <c r="J289" s="1034" t="s">
        <v>627</v>
      </c>
      <c r="K289" s="1034" t="s">
        <v>630</v>
      </c>
      <c r="L289" s="1034" t="s">
        <v>630</v>
      </c>
      <c r="M289" s="233">
        <v>11.1</v>
      </c>
      <c r="N289" s="231" t="s">
        <v>421</v>
      </c>
      <c r="O289" s="247">
        <f>'LTC Rev-Exp Region 1'!H$75</f>
        <v>0</v>
      </c>
      <c r="P289" s="247">
        <v>0</v>
      </c>
      <c r="Q289" s="247">
        <v>0</v>
      </c>
      <c r="R289" s="247">
        <v>0</v>
      </c>
    </row>
    <row r="290" spans="5:18" x14ac:dyDescent="0.3">
      <c r="E290" s="1041">
        <f>Jurat!I$1</f>
        <v>0</v>
      </c>
      <c r="F290" s="244">
        <f>Jurat!D$33</f>
        <v>0</v>
      </c>
      <c r="G290" s="1034" t="s">
        <v>553</v>
      </c>
      <c r="H290" s="244">
        <v>42551</v>
      </c>
      <c r="I290" s="1034" t="s">
        <v>486</v>
      </c>
      <c r="J290" s="1034" t="s">
        <v>627</v>
      </c>
      <c r="K290" s="1034" t="s">
        <v>630</v>
      </c>
      <c r="L290" s="1034" t="s">
        <v>630</v>
      </c>
      <c r="M290" s="233">
        <v>11.2</v>
      </c>
      <c r="N290" s="231" t="s">
        <v>420</v>
      </c>
      <c r="O290" s="247">
        <f>'LTC Rev-Exp Region 1'!H$76</f>
        <v>0</v>
      </c>
      <c r="P290" s="247">
        <v>0</v>
      </c>
      <c r="Q290" s="247">
        <v>0</v>
      </c>
      <c r="R290" s="247">
        <v>0</v>
      </c>
    </row>
    <row r="291" spans="5:18" x14ac:dyDescent="0.3">
      <c r="E291" s="1041">
        <f>Jurat!I$1</f>
        <v>0</v>
      </c>
      <c r="F291" s="244">
        <f>Jurat!D$33</f>
        <v>0</v>
      </c>
      <c r="G291" s="1034" t="s">
        <v>553</v>
      </c>
      <c r="H291" s="244">
        <v>42551</v>
      </c>
      <c r="I291" s="1034" t="s">
        <v>486</v>
      </c>
      <c r="J291" s="1034" t="s">
        <v>627</v>
      </c>
      <c r="K291" s="1034" t="s">
        <v>630</v>
      </c>
      <c r="L291" s="1034" t="s">
        <v>630</v>
      </c>
      <c r="M291" s="233">
        <v>11.3</v>
      </c>
      <c r="N291" s="231" t="s">
        <v>28</v>
      </c>
      <c r="O291" s="247">
        <f>'LTC Rev-Exp Region 1'!H$77</f>
        <v>0</v>
      </c>
      <c r="P291" s="247">
        <v>0</v>
      </c>
      <c r="Q291" s="247">
        <v>0</v>
      </c>
      <c r="R291" s="247">
        <v>0</v>
      </c>
    </row>
    <row r="292" spans="5:18" x14ac:dyDescent="0.3">
      <c r="E292" s="1041">
        <f>Jurat!I$1</f>
        <v>0</v>
      </c>
      <c r="F292" s="244">
        <f>Jurat!D$33</f>
        <v>0</v>
      </c>
      <c r="G292" s="1034" t="s">
        <v>553</v>
      </c>
      <c r="H292" s="244">
        <v>42551</v>
      </c>
      <c r="I292" s="1034" t="s">
        <v>486</v>
      </c>
      <c r="J292" s="1034" t="s">
        <v>627</v>
      </c>
      <c r="K292" s="1034" t="s">
        <v>630</v>
      </c>
      <c r="L292" s="1034" t="s">
        <v>630</v>
      </c>
      <c r="M292" s="233">
        <v>11.4</v>
      </c>
      <c r="N292" s="231" t="s">
        <v>205</v>
      </c>
      <c r="O292" s="247">
        <f>'LTC Rev-Exp Region 1'!H$78</f>
        <v>0</v>
      </c>
      <c r="P292" s="247">
        <v>0</v>
      </c>
      <c r="Q292" s="247">
        <v>0</v>
      </c>
      <c r="R292" s="247">
        <v>0</v>
      </c>
    </row>
    <row r="293" spans="5:18" ht="28.8" x14ac:dyDescent="0.3">
      <c r="E293" s="1041">
        <f>Jurat!I$1</f>
        <v>0</v>
      </c>
      <c r="F293" s="244">
        <f>Jurat!D$33</f>
        <v>0</v>
      </c>
      <c r="G293" s="1034" t="s">
        <v>553</v>
      </c>
      <c r="H293" s="244">
        <v>42551</v>
      </c>
      <c r="I293" s="1034" t="s">
        <v>486</v>
      </c>
      <c r="J293" s="1034" t="s">
        <v>627</v>
      </c>
      <c r="K293" s="1034" t="s">
        <v>29</v>
      </c>
      <c r="L293" s="1034" t="s">
        <v>29</v>
      </c>
      <c r="M293" s="233">
        <v>11.6</v>
      </c>
      <c r="N293" s="231" t="s">
        <v>422</v>
      </c>
      <c r="O293" s="247">
        <f>'LTC Rev-Exp Region 1'!H$80</f>
        <v>0</v>
      </c>
      <c r="P293" s="247">
        <v>0</v>
      </c>
      <c r="Q293" s="247">
        <v>0</v>
      </c>
      <c r="R293" s="247">
        <v>0</v>
      </c>
    </row>
    <row r="294" spans="5:18" x14ac:dyDescent="0.3">
      <c r="E294" s="1041">
        <f>Jurat!I$1</f>
        <v>0</v>
      </c>
      <c r="F294" s="244">
        <f>Jurat!D$33</f>
        <v>0</v>
      </c>
      <c r="G294" s="1034" t="s">
        <v>553</v>
      </c>
      <c r="H294" s="244">
        <v>42551</v>
      </c>
      <c r="I294" s="1034" t="s">
        <v>486</v>
      </c>
      <c r="J294" s="1034" t="s">
        <v>628</v>
      </c>
      <c r="K294" s="1034" t="s">
        <v>629</v>
      </c>
      <c r="L294" s="1034" t="s">
        <v>629</v>
      </c>
      <c r="M294" s="233">
        <v>11.7</v>
      </c>
      <c r="N294" s="231" t="s">
        <v>209</v>
      </c>
      <c r="O294" s="247">
        <f>'LTC Rev-Exp Region 1'!H$81</f>
        <v>0</v>
      </c>
      <c r="P294" s="247">
        <v>0</v>
      </c>
      <c r="Q294" s="247">
        <v>0</v>
      </c>
      <c r="R294" s="247">
        <v>0</v>
      </c>
    </row>
    <row r="295" spans="5:18" x14ac:dyDescent="0.3">
      <c r="E295" s="1041">
        <f>Jurat!I$1</f>
        <v>0</v>
      </c>
      <c r="F295" s="244">
        <f>Jurat!D$33</f>
        <v>0</v>
      </c>
      <c r="G295" s="1034" t="s">
        <v>553</v>
      </c>
      <c r="H295" s="244">
        <v>42551</v>
      </c>
      <c r="I295" s="1034" t="s">
        <v>486</v>
      </c>
      <c r="J295" s="1034" t="s">
        <v>627</v>
      </c>
      <c r="K295" s="1034" t="s">
        <v>29</v>
      </c>
      <c r="L295" s="1034" t="s">
        <v>29</v>
      </c>
      <c r="M295" s="233" t="s">
        <v>184</v>
      </c>
      <c r="N295" s="231" t="s">
        <v>212</v>
      </c>
      <c r="O295" s="247">
        <f>'LTC Rev-Exp Region 1'!H$82</f>
        <v>0</v>
      </c>
      <c r="P295" s="247">
        <v>0</v>
      </c>
      <c r="Q295" s="247">
        <v>0</v>
      </c>
      <c r="R295" s="247">
        <v>0</v>
      </c>
    </row>
    <row r="296" spans="5:18" x14ac:dyDescent="0.3">
      <c r="E296" s="1041">
        <f>Jurat!I$1</f>
        <v>0</v>
      </c>
      <c r="F296" s="244">
        <f>Jurat!D$33</f>
        <v>0</v>
      </c>
      <c r="G296" s="1034" t="s">
        <v>554</v>
      </c>
      <c r="H296" s="244">
        <v>42643</v>
      </c>
      <c r="I296" s="1034" t="s">
        <v>486</v>
      </c>
      <c r="J296" s="1034" t="s">
        <v>545</v>
      </c>
      <c r="K296" s="1034" t="s">
        <v>545</v>
      </c>
      <c r="L296" s="1034" t="s">
        <v>545</v>
      </c>
      <c r="M296" s="223"/>
      <c r="N296" s="224" t="s">
        <v>545</v>
      </c>
      <c r="O296" s="247">
        <f>'LTC Rev-Exp Region 1'!L$9</f>
        <v>0</v>
      </c>
      <c r="P296" s="247">
        <f>'LTC Rev-Exp Region 1'!M$9</f>
        <v>0</v>
      </c>
      <c r="Q296" s="247">
        <f>'LTC Rev-Exp Region 1'!N$9</f>
        <v>0</v>
      </c>
      <c r="R296" s="247">
        <f>'LTC Rev-Exp Region 1'!O$9</f>
        <v>0</v>
      </c>
    </row>
    <row r="297" spans="5:18" x14ac:dyDescent="0.3">
      <c r="E297" s="1041">
        <f>Jurat!I$1</f>
        <v>0</v>
      </c>
      <c r="F297" s="244">
        <f>Jurat!D$33</f>
        <v>0</v>
      </c>
      <c r="G297" s="1034" t="s">
        <v>554</v>
      </c>
      <c r="H297" s="244">
        <v>42643</v>
      </c>
      <c r="I297" s="1034" t="s">
        <v>486</v>
      </c>
      <c r="J297" s="1034" t="s">
        <v>625</v>
      </c>
      <c r="K297" s="1034" t="s">
        <v>13</v>
      </c>
      <c r="L297" s="1034" t="s">
        <v>13</v>
      </c>
      <c r="M297" s="223">
        <v>1.1000000000000001</v>
      </c>
      <c r="N297" s="225" t="s">
        <v>13</v>
      </c>
      <c r="O297" s="247">
        <f>'LTC Rev-Exp Region 1'!L$11</f>
        <v>0</v>
      </c>
      <c r="P297" s="247">
        <f>'LTC Rev-Exp Region 1'!M$11</f>
        <v>0</v>
      </c>
      <c r="Q297" s="247">
        <f>'LTC Rev-Exp Region 1'!N$11</f>
        <v>0</v>
      </c>
      <c r="R297" s="247">
        <f>'LTC Rev-Exp Region 1'!O$11</f>
        <v>0</v>
      </c>
    </row>
    <row r="298" spans="5:18" x14ac:dyDescent="0.3">
      <c r="E298" s="1041">
        <f>Jurat!I$1</f>
        <v>0</v>
      </c>
      <c r="F298" s="244">
        <f>Jurat!D$33</f>
        <v>0</v>
      </c>
      <c r="G298" s="1034" t="s">
        <v>554</v>
      </c>
      <c r="H298" s="244">
        <v>42643</v>
      </c>
      <c r="I298" s="1034" t="s">
        <v>486</v>
      </c>
      <c r="J298" s="1034" t="s">
        <v>625</v>
      </c>
      <c r="K298" s="1034" t="s">
        <v>13</v>
      </c>
      <c r="L298" s="1034" t="s">
        <v>262</v>
      </c>
      <c r="M298" s="223">
        <v>1.2</v>
      </c>
      <c r="N298" s="225" t="s">
        <v>262</v>
      </c>
      <c r="O298" s="247">
        <f>'LTC Rev-Exp Region 1'!L$12</f>
        <v>0</v>
      </c>
      <c r="P298" s="247">
        <f>'LTC Rev-Exp Region 1'!M$12</f>
        <v>0</v>
      </c>
      <c r="Q298" s="247">
        <f>'LTC Rev-Exp Region 1'!N$12</f>
        <v>0</v>
      </c>
      <c r="R298" s="247">
        <f>'LTC Rev-Exp Region 1'!O$12</f>
        <v>0</v>
      </c>
    </row>
    <row r="299" spans="5:18" x14ac:dyDescent="0.3">
      <c r="E299" s="1041">
        <f>Jurat!I$1</f>
        <v>0</v>
      </c>
      <c r="F299" s="244">
        <f>Jurat!D$33</f>
        <v>0</v>
      </c>
      <c r="G299" s="1034" t="s">
        <v>554</v>
      </c>
      <c r="H299" s="244">
        <v>42643</v>
      </c>
      <c r="I299" s="1034" t="s">
        <v>486</v>
      </c>
      <c r="J299" s="1034" t="s">
        <v>625</v>
      </c>
      <c r="K299" s="1034" t="s">
        <v>14</v>
      </c>
      <c r="L299" s="1034" t="s">
        <v>14</v>
      </c>
      <c r="M299" s="223">
        <v>1.3</v>
      </c>
      <c r="N299" s="225" t="s">
        <v>14</v>
      </c>
      <c r="O299" s="247">
        <f>'LTC Rev-Exp Region 1'!L$13</f>
        <v>0</v>
      </c>
      <c r="P299" s="247">
        <f>'LTC Rev-Exp Region 1'!M$13</f>
        <v>0</v>
      </c>
      <c r="Q299" s="247">
        <f>'LTC Rev-Exp Region 1'!N$13</f>
        <v>0</v>
      </c>
      <c r="R299" s="247">
        <f>'LTC Rev-Exp Region 1'!O$13</f>
        <v>0</v>
      </c>
    </row>
    <row r="300" spans="5:18" x14ac:dyDescent="0.3">
      <c r="E300" s="1041">
        <f>Jurat!I$1</f>
        <v>0</v>
      </c>
      <c r="F300" s="244">
        <f>Jurat!D$33</f>
        <v>0</v>
      </c>
      <c r="G300" s="1034" t="s">
        <v>554</v>
      </c>
      <c r="H300" s="244">
        <v>42643</v>
      </c>
      <c r="I300" s="1034" t="s">
        <v>486</v>
      </c>
      <c r="J300" s="1034" t="s">
        <v>626</v>
      </c>
      <c r="K300" s="1034" t="s">
        <v>546</v>
      </c>
      <c r="L300" s="1034" t="s">
        <v>981</v>
      </c>
      <c r="M300" s="226" t="s">
        <v>72</v>
      </c>
      <c r="N300" s="225" t="s">
        <v>900</v>
      </c>
      <c r="O300" s="247">
        <f>'LTC Rev-Exp Region 1'!L$17</f>
        <v>0</v>
      </c>
      <c r="P300" s="247">
        <f>'LTC Rev-Exp Region 1'!M$17</f>
        <v>0</v>
      </c>
      <c r="Q300" s="247">
        <f>'LTC Rev-Exp Region 1'!N$17</f>
        <v>0</v>
      </c>
      <c r="R300" s="247">
        <f>'LTC Rev-Exp Region 1'!O$17</f>
        <v>0</v>
      </c>
    </row>
    <row r="301" spans="5:18" x14ac:dyDescent="0.3">
      <c r="E301" s="1041">
        <f>Jurat!I$1</f>
        <v>0</v>
      </c>
      <c r="F301" s="244">
        <f>Jurat!D$33</f>
        <v>0</v>
      </c>
      <c r="G301" s="1034" t="s">
        <v>554</v>
      </c>
      <c r="H301" s="244">
        <v>42643</v>
      </c>
      <c r="I301" s="1034" t="s">
        <v>486</v>
      </c>
      <c r="J301" s="1034" t="s">
        <v>626</v>
      </c>
      <c r="K301" s="1034" t="s">
        <v>546</v>
      </c>
      <c r="L301" s="1034" t="s">
        <v>981</v>
      </c>
      <c r="M301" s="226" t="s">
        <v>73</v>
      </c>
      <c r="N301" s="225" t="s">
        <v>901</v>
      </c>
      <c r="O301" s="247">
        <f>'LTC Rev-Exp Region 1'!L$18</f>
        <v>0</v>
      </c>
      <c r="P301" s="247">
        <f>'LTC Rev-Exp Region 1'!M$18</f>
        <v>0</v>
      </c>
      <c r="Q301" s="247">
        <f>'LTC Rev-Exp Region 1'!N$18</f>
        <v>0</v>
      </c>
      <c r="R301" s="247">
        <f>'LTC Rev-Exp Region 1'!O$18</f>
        <v>0</v>
      </c>
    </row>
    <row r="302" spans="5:18" x14ac:dyDescent="0.3">
      <c r="E302" s="1041">
        <f>Jurat!I$1</f>
        <v>0</v>
      </c>
      <c r="F302" s="244">
        <f>Jurat!D$33</f>
        <v>0</v>
      </c>
      <c r="G302" s="1034" t="s">
        <v>554</v>
      </c>
      <c r="H302" s="244">
        <v>42643</v>
      </c>
      <c r="I302" s="1034" t="s">
        <v>486</v>
      </c>
      <c r="J302" s="1034" t="s">
        <v>626</v>
      </c>
      <c r="K302" s="1034" t="s">
        <v>546</v>
      </c>
      <c r="L302" s="1034" t="s">
        <v>981</v>
      </c>
      <c r="M302" s="226" t="s">
        <v>74</v>
      </c>
      <c r="N302" s="225" t="s">
        <v>902</v>
      </c>
      <c r="O302" s="247">
        <f>'LTC Rev-Exp Region 1'!L$19</f>
        <v>0</v>
      </c>
      <c r="P302" s="247">
        <f>'LTC Rev-Exp Region 1'!M$19</f>
        <v>0</v>
      </c>
      <c r="Q302" s="247">
        <f>'LTC Rev-Exp Region 1'!N$19</f>
        <v>0</v>
      </c>
      <c r="R302" s="247">
        <f>'LTC Rev-Exp Region 1'!O$19</f>
        <v>0</v>
      </c>
    </row>
    <row r="303" spans="5:18" x14ac:dyDescent="0.3">
      <c r="E303" s="1041">
        <f>Jurat!I$1</f>
        <v>0</v>
      </c>
      <c r="F303" s="244">
        <f>Jurat!D$33</f>
        <v>0</v>
      </c>
      <c r="G303" s="1034" t="s">
        <v>554</v>
      </c>
      <c r="H303" s="244">
        <v>42643</v>
      </c>
      <c r="I303" s="1034" t="s">
        <v>486</v>
      </c>
      <c r="J303" s="1034" t="s">
        <v>626</v>
      </c>
      <c r="K303" s="1034" t="s">
        <v>546</v>
      </c>
      <c r="L303" s="1034" t="s">
        <v>981</v>
      </c>
      <c r="M303" s="226" t="s">
        <v>76</v>
      </c>
      <c r="N303" s="225" t="s">
        <v>903</v>
      </c>
      <c r="O303" s="247">
        <f>'LTC Rev-Exp Region 1'!L$20</f>
        <v>0</v>
      </c>
      <c r="P303" s="247">
        <f>'LTC Rev-Exp Region 1'!M$20</f>
        <v>0</v>
      </c>
      <c r="Q303" s="247">
        <f>'LTC Rev-Exp Region 1'!N$20</f>
        <v>0</v>
      </c>
      <c r="R303" s="247">
        <f>'LTC Rev-Exp Region 1'!O$20</f>
        <v>0</v>
      </c>
    </row>
    <row r="304" spans="5:18" x14ac:dyDescent="0.3">
      <c r="E304" s="1041">
        <f>Jurat!I$1</f>
        <v>0</v>
      </c>
      <c r="F304" s="244">
        <f>Jurat!D$33</f>
        <v>0</v>
      </c>
      <c r="G304" s="1034" t="s">
        <v>554</v>
      </c>
      <c r="H304" s="244">
        <v>42643</v>
      </c>
      <c r="I304" s="1034" t="s">
        <v>486</v>
      </c>
      <c r="J304" s="1034" t="s">
        <v>626</v>
      </c>
      <c r="K304" s="1034" t="s">
        <v>546</v>
      </c>
      <c r="L304" s="1034" t="s">
        <v>981</v>
      </c>
      <c r="M304" s="226" t="s">
        <v>107</v>
      </c>
      <c r="N304" s="225" t="s">
        <v>960</v>
      </c>
      <c r="O304" s="247">
        <f>'LTC Rev-Exp Region 1'!L$21</f>
        <v>0</v>
      </c>
      <c r="P304" s="247">
        <f>'LTC Rev-Exp Region 1'!M$21</f>
        <v>0</v>
      </c>
      <c r="Q304" s="247">
        <f>'LTC Rev-Exp Region 1'!N$21</f>
        <v>0</v>
      </c>
      <c r="R304" s="247">
        <f>'LTC Rev-Exp Region 1'!O$21</f>
        <v>0</v>
      </c>
    </row>
    <row r="305" spans="5:18" x14ac:dyDescent="0.3">
      <c r="E305" s="1041">
        <f>Jurat!I$1</f>
        <v>0</v>
      </c>
      <c r="F305" s="244">
        <f>Jurat!D$33</f>
        <v>0</v>
      </c>
      <c r="G305" s="1034" t="s">
        <v>554</v>
      </c>
      <c r="H305" s="244">
        <v>42643</v>
      </c>
      <c r="I305" s="1034" t="s">
        <v>486</v>
      </c>
      <c r="J305" s="1034" t="s">
        <v>626</v>
      </c>
      <c r="K305" s="1034" t="s">
        <v>546</v>
      </c>
      <c r="L305" s="1034" t="s">
        <v>981</v>
      </c>
      <c r="M305" s="226" t="s">
        <v>108</v>
      </c>
      <c r="N305" s="225" t="s">
        <v>222</v>
      </c>
      <c r="O305" s="247">
        <f>'LTC Rev-Exp Region 1'!L$22</f>
        <v>0</v>
      </c>
      <c r="P305" s="247">
        <f>'LTC Rev-Exp Region 1'!M$22</f>
        <v>0</v>
      </c>
      <c r="Q305" s="247">
        <f>'LTC Rev-Exp Region 1'!N$22</f>
        <v>0</v>
      </c>
      <c r="R305" s="247">
        <f>'LTC Rev-Exp Region 1'!O$22</f>
        <v>0</v>
      </c>
    </row>
    <row r="306" spans="5:18" x14ac:dyDescent="0.3">
      <c r="E306" s="1041">
        <f>Jurat!I$1</f>
        <v>0</v>
      </c>
      <c r="F306" s="244">
        <f>Jurat!D$33</f>
        <v>0</v>
      </c>
      <c r="G306" s="1034" t="s">
        <v>554</v>
      </c>
      <c r="H306" s="244">
        <v>42643</v>
      </c>
      <c r="I306" s="1034" t="s">
        <v>486</v>
      </c>
      <c r="J306" s="1034" t="s">
        <v>626</v>
      </c>
      <c r="K306" s="1034" t="s">
        <v>546</v>
      </c>
      <c r="L306" s="1034" t="s">
        <v>981</v>
      </c>
      <c r="M306" s="226" t="s">
        <v>167</v>
      </c>
      <c r="N306" s="225" t="s">
        <v>982</v>
      </c>
      <c r="O306" s="247">
        <f>'LTC Rev-Exp Region 1'!L$23</f>
        <v>0</v>
      </c>
      <c r="P306" s="247">
        <f>'LTC Rev-Exp Region 1'!M$23</f>
        <v>0</v>
      </c>
      <c r="Q306" s="247">
        <f>'LTC Rev-Exp Region 1'!N$23</f>
        <v>0</v>
      </c>
      <c r="R306" s="247">
        <f>'LTC Rev-Exp Region 1'!O$23</f>
        <v>0</v>
      </c>
    </row>
    <row r="307" spans="5:18" x14ac:dyDescent="0.3">
      <c r="E307" s="1041">
        <f>Jurat!I$1</f>
        <v>0</v>
      </c>
      <c r="F307" s="244">
        <f>Jurat!D$33</f>
        <v>0</v>
      </c>
      <c r="G307" s="1034" t="s">
        <v>554</v>
      </c>
      <c r="H307" s="244">
        <v>42643</v>
      </c>
      <c r="I307" s="1034" t="s">
        <v>486</v>
      </c>
      <c r="J307" s="1034" t="s">
        <v>626</v>
      </c>
      <c r="K307" s="1034" t="s">
        <v>546</v>
      </c>
      <c r="L307" s="1034" t="s">
        <v>981</v>
      </c>
      <c r="M307" s="226" t="s">
        <v>261</v>
      </c>
      <c r="N307" s="225" t="s">
        <v>983</v>
      </c>
      <c r="O307" s="247">
        <f>'LTC Rev-Exp Region 1'!L$24</f>
        <v>0</v>
      </c>
      <c r="P307" s="247">
        <f>'LTC Rev-Exp Region 1'!M$24</f>
        <v>0</v>
      </c>
      <c r="Q307" s="247">
        <f>'LTC Rev-Exp Region 1'!N$24</f>
        <v>0</v>
      </c>
      <c r="R307" s="247">
        <f>'LTC Rev-Exp Region 1'!O$24</f>
        <v>0</v>
      </c>
    </row>
    <row r="308" spans="5:18" x14ac:dyDescent="0.3">
      <c r="E308" s="1041">
        <f>Jurat!I$1</f>
        <v>0</v>
      </c>
      <c r="F308" s="244">
        <f>Jurat!D$33</f>
        <v>0</v>
      </c>
      <c r="G308" s="1034" t="s">
        <v>554</v>
      </c>
      <c r="H308" s="244">
        <v>42643</v>
      </c>
      <c r="I308" s="1034" t="s">
        <v>486</v>
      </c>
      <c r="J308" s="1034" t="s">
        <v>626</v>
      </c>
      <c r="K308" s="1034" t="s">
        <v>546</v>
      </c>
      <c r="L308" s="1034" t="s">
        <v>981</v>
      </c>
      <c r="M308" s="226" t="s">
        <v>260</v>
      </c>
      <c r="N308" s="225" t="s">
        <v>963</v>
      </c>
      <c r="O308" s="247">
        <f>'LTC Rev-Exp Region 1'!L$25</f>
        <v>0</v>
      </c>
      <c r="P308" s="247">
        <f>'LTC Rev-Exp Region 1'!M$25</f>
        <v>0</v>
      </c>
      <c r="Q308" s="247">
        <f>'LTC Rev-Exp Region 1'!N$25</f>
        <v>0</v>
      </c>
      <c r="R308" s="247">
        <f>'LTC Rev-Exp Region 1'!O$25</f>
        <v>0</v>
      </c>
    </row>
    <row r="309" spans="5:18" x14ac:dyDescent="0.3">
      <c r="E309" s="1041">
        <f>Jurat!I$1</f>
        <v>0</v>
      </c>
      <c r="F309" s="244">
        <f>Jurat!D$33</f>
        <v>0</v>
      </c>
      <c r="G309" s="1034" t="s">
        <v>554</v>
      </c>
      <c r="H309" s="244">
        <v>42643</v>
      </c>
      <c r="I309" s="1034" t="s">
        <v>486</v>
      </c>
      <c r="J309" s="1034" t="s">
        <v>626</v>
      </c>
      <c r="K309" s="1034" t="s">
        <v>546</v>
      </c>
      <c r="L309" s="1034" t="s">
        <v>263</v>
      </c>
      <c r="M309" s="226" t="s">
        <v>257</v>
      </c>
      <c r="N309" s="225" t="s">
        <v>271</v>
      </c>
      <c r="O309" s="247">
        <f>'LTC Rev-Exp Region 1'!L$27</f>
        <v>0</v>
      </c>
      <c r="P309" s="247">
        <f>'LTC Rev-Exp Region 1'!M$27</f>
        <v>0</v>
      </c>
      <c r="Q309" s="247">
        <f>'LTC Rev-Exp Region 1'!N$27</f>
        <v>0</v>
      </c>
      <c r="R309" s="247">
        <f>'LTC Rev-Exp Region 1'!O$27</f>
        <v>0</v>
      </c>
    </row>
    <row r="310" spans="5:18" x14ac:dyDescent="0.3">
      <c r="E310" s="1041">
        <f>Jurat!I$1</f>
        <v>0</v>
      </c>
      <c r="F310" s="244">
        <f>Jurat!D$33</f>
        <v>0</v>
      </c>
      <c r="G310" s="1034" t="s">
        <v>554</v>
      </c>
      <c r="H310" s="244">
        <v>42643</v>
      </c>
      <c r="I310" s="1034" t="s">
        <v>486</v>
      </c>
      <c r="J310" s="1034" t="s">
        <v>626</v>
      </c>
      <c r="K310" s="1034" t="s">
        <v>546</v>
      </c>
      <c r="L310" s="1034" t="s">
        <v>263</v>
      </c>
      <c r="M310" s="226" t="s">
        <v>856</v>
      </c>
      <c r="N310" s="225" t="s">
        <v>702</v>
      </c>
      <c r="O310" s="247">
        <f>'LTC Rev-Exp Region 1'!L$28</f>
        <v>0</v>
      </c>
      <c r="P310" s="247">
        <f>'LTC Rev-Exp Region 1'!M$28</f>
        <v>0</v>
      </c>
      <c r="Q310" s="247">
        <f>'LTC Rev-Exp Region 1'!N$28</f>
        <v>0</v>
      </c>
      <c r="R310" s="247">
        <f>'LTC Rev-Exp Region 1'!O$28</f>
        <v>0</v>
      </c>
    </row>
    <row r="311" spans="5:18" x14ac:dyDescent="0.3">
      <c r="E311" s="1041">
        <f>Jurat!I$1</f>
        <v>0</v>
      </c>
      <c r="F311" s="244">
        <f>Jurat!D$33</f>
        <v>0</v>
      </c>
      <c r="G311" s="1034" t="s">
        <v>554</v>
      </c>
      <c r="H311" s="244">
        <v>42643</v>
      </c>
      <c r="I311" s="1034" t="s">
        <v>486</v>
      </c>
      <c r="J311" s="1034" t="s">
        <v>626</v>
      </c>
      <c r="K311" s="1034" t="s">
        <v>546</v>
      </c>
      <c r="L311" s="1034" t="s">
        <v>263</v>
      </c>
      <c r="M311" s="226" t="s">
        <v>858</v>
      </c>
      <c r="N311" s="225" t="s">
        <v>272</v>
      </c>
      <c r="O311" s="247">
        <f>'LTC Rev-Exp Region 1'!L$29</f>
        <v>0</v>
      </c>
      <c r="P311" s="247">
        <f>'LTC Rev-Exp Region 1'!M$29</f>
        <v>0</v>
      </c>
      <c r="Q311" s="247">
        <f>'LTC Rev-Exp Region 1'!N$29</f>
        <v>0</v>
      </c>
      <c r="R311" s="247">
        <f>'LTC Rev-Exp Region 1'!O$29</f>
        <v>0</v>
      </c>
    </row>
    <row r="312" spans="5:18" x14ac:dyDescent="0.3">
      <c r="E312" s="1041">
        <f>Jurat!I$1</f>
        <v>0</v>
      </c>
      <c r="F312" s="244">
        <f>Jurat!D$33</f>
        <v>0</v>
      </c>
      <c r="G312" s="1034" t="s">
        <v>554</v>
      </c>
      <c r="H312" s="244">
        <v>42643</v>
      </c>
      <c r="I312" s="1034" t="s">
        <v>486</v>
      </c>
      <c r="J312" s="1034" t="s">
        <v>626</v>
      </c>
      <c r="K312" s="1034" t="s">
        <v>546</v>
      </c>
      <c r="L312" s="1034" t="s">
        <v>263</v>
      </c>
      <c r="M312" s="226" t="s">
        <v>860</v>
      </c>
      <c r="N312" s="225" t="s">
        <v>706</v>
      </c>
      <c r="O312" s="247">
        <f>'LTC Rev-Exp Region 1'!L$30</f>
        <v>0</v>
      </c>
      <c r="P312" s="247">
        <f>'LTC Rev-Exp Region 1'!M$30</f>
        <v>0</v>
      </c>
      <c r="Q312" s="247">
        <f>'LTC Rev-Exp Region 1'!N$30</f>
        <v>0</v>
      </c>
      <c r="R312" s="247">
        <f>'LTC Rev-Exp Region 1'!O$30</f>
        <v>0</v>
      </c>
    </row>
    <row r="313" spans="5:18" x14ac:dyDescent="0.3">
      <c r="E313" s="1041">
        <f>Jurat!I$1</f>
        <v>0</v>
      </c>
      <c r="F313" s="244">
        <f>Jurat!D$33</f>
        <v>0</v>
      </c>
      <c r="G313" s="1034" t="s">
        <v>554</v>
      </c>
      <c r="H313" s="244">
        <v>42643</v>
      </c>
      <c r="I313" s="1034" t="s">
        <v>486</v>
      </c>
      <c r="J313" s="1034" t="s">
        <v>626</v>
      </c>
      <c r="K313" s="1034" t="s">
        <v>546</v>
      </c>
      <c r="L313" s="1034" t="s">
        <v>263</v>
      </c>
      <c r="M313" s="226" t="s">
        <v>862</v>
      </c>
      <c r="N313" s="225" t="s">
        <v>22</v>
      </c>
      <c r="O313" s="247">
        <f>'LTC Rev-Exp Region 1'!L$31</f>
        <v>0</v>
      </c>
      <c r="P313" s="247">
        <f>'LTC Rev-Exp Region 1'!M$31</f>
        <v>0</v>
      </c>
      <c r="Q313" s="247">
        <f>'LTC Rev-Exp Region 1'!N$31</f>
        <v>0</v>
      </c>
      <c r="R313" s="247">
        <f>'LTC Rev-Exp Region 1'!O$31</f>
        <v>0</v>
      </c>
    </row>
    <row r="314" spans="5:18" x14ac:dyDescent="0.3">
      <c r="E314" s="1041">
        <f>Jurat!I$1</f>
        <v>0</v>
      </c>
      <c r="F314" s="244">
        <f>Jurat!D$33</f>
        <v>0</v>
      </c>
      <c r="G314" s="1034" t="s">
        <v>554</v>
      </c>
      <c r="H314" s="244">
        <v>42643</v>
      </c>
      <c r="I314" s="1034" t="s">
        <v>486</v>
      </c>
      <c r="J314" s="1034" t="s">
        <v>626</v>
      </c>
      <c r="K314" s="1034" t="s">
        <v>546</v>
      </c>
      <c r="L314" s="1034" t="s">
        <v>263</v>
      </c>
      <c r="M314" s="226" t="s">
        <v>864</v>
      </c>
      <c r="N314" s="225" t="s">
        <v>984</v>
      </c>
      <c r="O314" s="247">
        <f>'LTC Rev-Exp Region 1'!L$32</f>
        <v>0</v>
      </c>
      <c r="P314" s="247">
        <f>'LTC Rev-Exp Region 1'!M$32</f>
        <v>0</v>
      </c>
      <c r="Q314" s="247">
        <f>'LTC Rev-Exp Region 1'!N$32</f>
        <v>0</v>
      </c>
      <c r="R314" s="247">
        <f>'LTC Rev-Exp Region 1'!O$32</f>
        <v>0</v>
      </c>
    </row>
    <row r="315" spans="5:18" x14ac:dyDescent="0.3">
      <c r="E315" s="1041">
        <f>Jurat!I$1</f>
        <v>0</v>
      </c>
      <c r="F315" s="244">
        <f>Jurat!D$33</f>
        <v>0</v>
      </c>
      <c r="G315" s="1034" t="s">
        <v>554</v>
      </c>
      <c r="H315" s="244">
        <v>42643</v>
      </c>
      <c r="I315" s="1034" t="s">
        <v>486</v>
      </c>
      <c r="J315" s="1034" t="s">
        <v>626</v>
      </c>
      <c r="K315" s="1034" t="s">
        <v>546</v>
      </c>
      <c r="L315" s="1034" t="s">
        <v>263</v>
      </c>
      <c r="M315" s="226" t="s">
        <v>866</v>
      </c>
      <c r="N315" s="225" t="s">
        <v>985</v>
      </c>
      <c r="O315" s="247">
        <f>'LTC Rev-Exp Region 1'!L$33</f>
        <v>0</v>
      </c>
      <c r="P315" s="247">
        <f>'LTC Rev-Exp Region 1'!M$33</f>
        <v>0</v>
      </c>
      <c r="Q315" s="247">
        <f>'LTC Rev-Exp Region 1'!N$33</f>
        <v>0</v>
      </c>
      <c r="R315" s="247">
        <f>'LTC Rev-Exp Region 1'!O$33</f>
        <v>0</v>
      </c>
    </row>
    <row r="316" spans="5:18" x14ac:dyDescent="0.3">
      <c r="E316" s="1041">
        <f>Jurat!I$1</f>
        <v>0</v>
      </c>
      <c r="F316" s="244">
        <f>Jurat!D$33</f>
        <v>0</v>
      </c>
      <c r="G316" s="1034" t="s">
        <v>554</v>
      </c>
      <c r="H316" s="244">
        <v>42643</v>
      </c>
      <c r="I316" s="1034" t="s">
        <v>486</v>
      </c>
      <c r="J316" s="1034" t="s">
        <v>626</v>
      </c>
      <c r="K316" s="1034" t="s">
        <v>546</v>
      </c>
      <c r="L316" s="1034" t="s">
        <v>263</v>
      </c>
      <c r="M316" s="226" t="s">
        <v>868</v>
      </c>
      <c r="N316" s="225" t="s">
        <v>807</v>
      </c>
      <c r="O316" s="247">
        <f>'LTC Rev-Exp Region 1'!L$34</f>
        <v>0</v>
      </c>
      <c r="P316" s="247">
        <f>'LTC Rev-Exp Region 1'!M$34</f>
        <v>0</v>
      </c>
      <c r="Q316" s="247">
        <f>'LTC Rev-Exp Region 1'!N$34</f>
        <v>0</v>
      </c>
      <c r="R316" s="247">
        <f>'LTC Rev-Exp Region 1'!O$34</f>
        <v>0</v>
      </c>
    </row>
    <row r="317" spans="5:18" x14ac:dyDescent="0.3">
      <c r="E317" s="1041">
        <f>Jurat!I$1</f>
        <v>0</v>
      </c>
      <c r="F317" s="244">
        <f>Jurat!D$33</f>
        <v>0</v>
      </c>
      <c r="G317" s="1034" t="s">
        <v>554</v>
      </c>
      <c r="H317" s="244">
        <v>42643</v>
      </c>
      <c r="I317" s="1034" t="s">
        <v>486</v>
      </c>
      <c r="J317" s="1034" t="s">
        <v>626</v>
      </c>
      <c r="K317" s="1034" t="s">
        <v>546</v>
      </c>
      <c r="L317" s="1034" t="s">
        <v>263</v>
      </c>
      <c r="M317" s="226" t="s">
        <v>870</v>
      </c>
      <c r="N317" s="227" t="s">
        <v>258</v>
      </c>
      <c r="O317" s="247">
        <f>'LTC Rev-Exp Region 1'!L$35</f>
        <v>0</v>
      </c>
      <c r="P317" s="247">
        <f>'LTC Rev-Exp Region 1'!M$35</f>
        <v>0</v>
      </c>
      <c r="Q317" s="247">
        <f>'LTC Rev-Exp Region 1'!N$35</f>
        <v>0</v>
      </c>
      <c r="R317" s="247">
        <f>'LTC Rev-Exp Region 1'!O$35</f>
        <v>0</v>
      </c>
    </row>
    <row r="318" spans="5:18" x14ac:dyDescent="0.3">
      <c r="E318" s="1041">
        <f>Jurat!I$1</f>
        <v>0</v>
      </c>
      <c r="F318" s="244">
        <f>Jurat!D$33</f>
        <v>0</v>
      </c>
      <c r="G318" s="1034" t="s">
        <v>554</v>
      </c>
      <c r="H318" s="244">
        <v>42643</v>
      </c>
      <c r="I318" s="1034" t="s">
        <v>486</v>
      </c>
      <c r="J318" s="1034" t="s">
        <v>626</v>
      </c>
      <c r="K318" s="1034" t="s">
        <v>546</v>
      </c>
      <c r="L318" s="1034" t="s">
        <v>263</v>
      </c>
      <c r="M318" s="226" t="s">
        <v>872</v>
      </c>
      <c r="N318" s="228" t="s">
        <v>273</v>
      </c>
      <c r="O318" s="247">
        <f>'LTC Rev-Exp Region 1'!L$36</f>
        <v>0</v>
      </c>
      <c r="P318" s="247">
        <f>'LTC Rev-Exp Region 1'!M$36</f>
        <v>0</v>
      </c>
      <c r="Q318" s="247">
        <f>'LTC Rev-Exp Region 1'!N$36</f>
        <v>0</v>
      </c>
      <c r="R318" s="247">
        <f>'LTC Rev-Exp Region 1'!O$36</f>
        <v>0</v>
      </c>
    </row>
    <row r="319" spans="5:18" x14ac:dyDescent="0.3">
      <c r="E319" s="1041">
        <f>Jurat!I$1</f>
        <v>0</v>
      </c>
      <c r="F319" s="244">
        <f>Jurat!D$33</f>
        <v>0</v>
      </c>
      <c r="G319" s="1034" t="s">
        <v>554</v>
      </c>
      <c r="H319" s="244">
        <v>42643</v>
      </c>
      <c r="I319" s="1034" t="s">
        <v>486</v>
      </c>
      <c r="J319" s="1034" t="s">
        <v>626</v>
      </c>
      <c r="K319" s="1034" t="s">
        <v>546</v>
      </c>
      <c r="L319" s="1034" t="s">
        <v>263</v>
      </c>
      <c r="M319" s="226" t="s">
        <v>986</v>
      </c>
      <c r="N319" s="228" t="s">
        <v>588</v>
      </c>
      <c r="O319" s="247">
        <f>'LTC Rev-Exp Region 1'!L$37</f>
        <v>0</v>
      </c>
      <c r="P319" s="247">
        <f>'LTC Rev-Exp Region 1'!M$37</f>
        <v>0</v>
      </c>
      <c r="Q319" s="247">
        <f>'LTC Rev-Exp Region 1'!N$37</f>
        <v>0</v>
      </c>
      <c r="R319" s="247">
        <f>'LTC Rev-Exp Region 1'!O$37</f>
        <v>0</v>
      </c>
    </row>
    <row r="320" spans="5:18" x14ac:dyDescent="0.3">
      <c r="E320" s="1041">
        <f>Jurat!I$1</f>
        <v>0</v>
      </c>
      <c r="F320" s="244">
        <f>Jurat!D$33</f>
        <v>0</v>
      </c>
      <c r="G320" s="1034" t="s">
        <v>554</v>
      </c>
      <c r="H320" s="244">
        <v>42643</v>
      </c>
      <c r="I320" s="1034" t="s">
        <v>486</v>
      </c>
      <c r="J320" s="1034" t="s">
        <v>626</v>
      </c>
      <c r="K320" s="1034" t="s">
        <v>546</v>
      </c>
      <c r="L320" s="1034" t="s">
        <v>6</v>
      </c>
      <c r="M320" s="226" t="s">
        <v>77</v>
      </c>
      <c r="N320" s="225" t="s">
        <v>224</v>
      </c>
      <c r="O320" s="247">
        <f>'LTC Rev-Exp Region 1'!L$39</f>
        <v>0</v>
      </c>
      <c r="P320" s="247">
        <f>'LTC Rev-Exp Region 1'!M$39</f>
        <v>0</v>
      </c>
      <c r="Q320" s="247">
        <f>'LTC Rev-Exp Region 1'!N$39</f>
        <v>0</v>
      </c>
      <c r="R320" s="247">
        <f>'LTC Rev-Exp Region 1'!O$39</f>
        <v>0</v>
      </c>
    </row>
    <row r="321" spans="5:18" x14ac:dyDescent="0.3">
      <c r="E321" s="1041">
        <f>Jurat!I$1</f>
        <v>0</v>
      </c>
      <c r="F321" s="244">
        <f>Jurat!D$33</f>
        <v>0</v>
      </c>
      <c r="G321" s="1034" t="s">
        <v>554</v>
      </c>
      <c r="H321" s="244">
        <v>42643</v>
      </c>
      <c r="I321" s="1034" t="s">
        <v>486</v>
      </c>
      <c r="J321" s="1034" t="s">
        <v>626</v>
      </c>
      <c r="K321" s="1034" t="s">
        <v>546</v>
      </c>
      <c r="L321" s="1034" t="s">
        <v>6</v>
      </c>
      <c r="M321" s="226" t="s">
        <v>78</v>
      </c>
      <c r="N321" s="229" t="s">
        <v>274</v>
      </c>
      <c r="O321" s="247">
        <f>'LTC Rev-Exp Region 1'!L$40</f>
        <v>0</v>
      </c>
      <c r="P321" s="247">
        <f>'LTC Rev-Exp Region 1'!M$40</f>
        <v>0</v>
      </c>
      <c r="Q321" s="247">
        <f>'LTC Rev-Exp Region 1'!N$40</f>
        <v>0</v>
      </c>
      <c r="R321" s="247">
        <f>'LTC Rev-Exp Region 1'!O$40</f>
        <v>0</v>
      </c>
    </row>
    <row r="322" spans="5:18" x14ac:dyDescent="0.3">
      <c r="E322" s="1041">
        <f>Jurat!I$1</f>
        <v>0</v>
      </c>
      <c r="F322" s="244">
        <f>Jurat!D$33</f>
        <v>0</v>
      </c>
      <c r="G322" s="1034" t="s">
        <v>554</v>
      </c>
      <c r="H322" s="244">
        <v>42643</v>
      </c>
      <c r="I322" s="1034" t="s">
        <v>486</v>
      </c>
      <c r="J322" s="1034" t="s">
        <v>626</v>
      </c>
      <c r="K322" s="1034" t="s">
        <v>546</v>
      </c>
      <c r="L322" s="1034" t="s">
        <v>6</v>
      </c>
      <c r="M322" s="226" t="s">
        <v>79</v>
      </c>
      <c r="N322" s="229" t="s">
        <v>180</v>
      </c>
      <c r="O322" s="247">
        <f>'LTC Rev-Exp Region 1'!L$41</f>
        <v>0</v>
      </c>
      <c r="P322" s="247">
        <f>'LTC Rev-Exp Region 1'!M$41</f>
        <v>0</v>
      </c>
      <c r="Q322" s="247">
        <f>'LTC Rev-Exp Region 1'!N$41</f>
        <v>0</v>
      </c>
      <c r="R322" s="247">
        <f>'LTC Rev-Exp Region 1'!O$41</f>
        <v>0</v>
      </c>
    </row>
    <row r="323" spans="5:18" x14ac:dyDescent="0.3">
      <c r="E323" s="1041">
        <f>Jurat!I$1</f>
        <v>0</v>
      </c>
      <c r="F323" s="244">
        <f>Jurat!D$33</f>
        <v>0</v>
      </c>
      <c r="G323" s="1034" t="s">
        <v>554</v>
      </c>
      <c r="H323" s="244">
        <v>42643</v>
      </c>
      <c r="I323" s="1034" t="s">
        <v>486</v>
      </c>
      <c r="J323" s="1034" t="s">
        <v>626</v>
      </c>
      <c r="K323" s="1034" t="s">
        <v>546</v>
      </c>
      <c r="L323" s="1034" t="s">
        <v>6</v>
      </c>
      <c r="M323" s="226" t="s">
        <v>49</v>
      </c>
      <c r="N323" s="229" t="s">
        <v>577</v>
      </c>
      <c r="O323" s="247">
        <f>'LTC Rev-Exp Region 1'!L$42</f>
        <v>0</v>
      </c>
      <c r="P323" s="247">
        <f>'LTC Rev-Exp Region 1'!M$42</f>
        <v>0</v>
      </c>
      <c r="Q323" s="247">
        <f>'LTC Rev-Exp Region 1'!N$42</f>
        <v>0</v>
      </c>
      <c r="R323" s="247">
        <f>'LTC Rev-Exp Region 1'!O$42</f>
        <v>0</v>
      </c>
    </row>
    <row r="324" spans="5:18" x14ac:dyDescent="0.3">
      <c r="E324" s="1041">
        <f>Jurat!I$1</f>
        <v>0</v>
      </c>
      <c r="F324" s="244">
        <f>Jurat!D$33</f>
        <v>0</v>
      </c>
      <c r="G324" s="1034" t="s">
        <v>554</v>
      </c>
      <c r="H324" s="244">
        <v>42643</v>
      </c>
      <c r="I324" s="1034" t="s">
        <v>486</v>
      </c>
      <c r="J324" s="1034" t="s">
        <v>626</v>
      </c>
      <c r="K324" s="1034" t="s">
        <v>546</v>
      </c>
      <c r="L324" s="1034" t="s">
        <v>547</v>
      </c>
      <c r="M324" s="230" t="s">
        <v>115</v>
      </c>
      <c r="N324" s="225" t="s">
        <v>36</v>
      </c>
      <c r="O324" s="247">
        <f>'LTC Rev-Exp Region 1'!L$48</f>
        <v>0</v>
      </c>
      <c r="P324" s="247">
        <f>'LTC Rev-Exp Region 1'!M$48</f>
        <v>0</v>
      </c>
      <c r="Q324" s="247">
        <f>'LTC Rev-Exp Region 1'!N$48</f>
        <v>0</v>
      </c>
      <c r="R324" s="247">
        <f>'LTC Rev-Exp Region 1'!O$48</f>
        <v>0</v>
      </c>
    </row>
    <row r="325" spans="5:18" x14ac:dyDescent="0.3">
      <c r="E325" s="1041">
        <f>Jurat!I$1</f>
        <v>0</v>
      </c>
      <c r="F325" s="244">
        <f>Jurat!D$33</f>
        <v>0</v>
      </c>
      <c r="G325" s="1034" t="s">
        <v>554</v>
      </c>
      <c r="H325" s="244">
        <v>42643</v>
      </c>
      <c r="I325" s="1034" t="s">
        <v>486</v>
      </c>
      <c r="J325" s="1034" t="s">
        <v>626</v>
      </c>
      <c r="K325" s="1034" t="s">
        <v>546</v>
      </c>
      <c r="L325" s="1034" t="s">
        <v>547</v>
      </c>
      <c r="M325" s="230" t="s">
        <v>116</v>
      </c>
      <c r="N325" s="228" t="s">
        <v>148</v>
      </c>
      <c r="O325" s="247">
        <f>'LTC Rev-Exp Region 1'!L$49</f>
        <v>0</v>
      </c>
      <c r="P325" s="247">
        <f>'LTC Rev-Exp Region 1'!M$49</f>
        <v>0</v>
      </c>
      <c r="Q325" s="247">
        <f>'LTC Rev-Exp Region 1'!N$49</f>
        <v>0</v>
      </c>
      <c r="R325" s="247">
        <f>'LTC Rev-Exp Region 1'!O$49</f>
        <v>0</v>
      </c>
    </row>
    <row r="326" spans="5:18" x14ac:dyDescent="0.3">
      <c r="E326" s="1041">
        <f>Jurat!I$1</f>
        <v>0</v>
      </c>
      <c r="F326" s="244">
        <f>Jurat!D$33</f>
        <v>0</v>
      </c>
      <c r="G326" s="1034" t="s">
        <v>554</v>
      </c>
      <c r="H326" s="244">
        <v>42643</v>
      </c>
      <c r="I326" s="1034" t="s">
        <v>486</v>
      </c>
      <c r="J326" s="1034" t="s">
        <v>626</v>
      </c>
      <c r="K326" s="1034" t="s">
        <v>546</v>
      </c>
      <c r="L326" s="1034" t="s">
        <v>547</v>
      </c>
      <c r="M326" s="230" t="s">
        <v>229</v>
      </c>
      <c r="N326" s="228" t="s">
        <v>44</v>
      </c>
      <c r="O326" s="247">
        <f>'LTC Rev-Exp Region 1'!L$51</f>
        <v>0</v>
      </c>
      <c r="P326" s="247">
        <f>'LTC Rev-Exp Region 1'!M$51</f>
        <v>0</v>
      </c>
      <c r="Q326" s="247">
        <f>'LTC Rev-Exp Region 1'!N$51</f>
        <v>0</v>
      </c>
      <c r="R326" s="247">
        <f>'LTC Rev-Exp Region 1'!O$51</f>
        <v>0</v>
      </c>
    </row>
    <row r="327" spans="5:18" x14ac:dyDescent="0.3">
      <c r="E327" s="1041">
        <f>Jurat!I$1</f>
        <v>0</v>
      </c>
      <c r="F327" s="244">
        <f>Jurat!D$33</f>
        <v>0</v>
      </c>
      <c r="G327" s="1034" t="s">
        <v>554</v>
      </c>
      <c r="H327" s="244">
        <v>42643</v>
      </c>
      <c r="I327" s="1034" t="s">
        <v>486</v>
      </c>
      <c r="J327" s="1034" t="s">
        <v>626</v>
      </c>
      <c r="K327" s="1034" t="s">
        <v>546</v>
      </c>
      <c r="L327" s="1034" t="s">
        <v>547</v>
      </c>
      <c r="M327" s="230" t="s">
        <v>228</v>
      </c>
      <c r="N327" s="228" t="s">
        <v>427</v>
      </c>
      <c r="O327" s="247">
        <f>'LTC Rev-Exp Region 1'!L$52</f>
        <v>0</v>
      </c>
      <c r="P327" s="247">
        <f>'LTC Rev-Exp Region 1'!M$52</f>
        <v>0</v>
      </c>
      <c r="Q327" s="247">
        <f>'LTC Rev-Exp Region 1'!N$52</f>
        <v>0</v>
      </c>
      <c r="R327" s="247">
        <f>'LTC Rev-Exp Region 1'!O$52</f>
        <v>0</v>
      </c>
    </row>
    <row r="328" spans="5:18" x14ac:dyDescent="0.3">
      <c r="E328" s="1041">
        <f>Jurat!I$1</f>
        <v>0</v>
      </c>
      <c r="F328" s="244">
        <f>Jurat!D$33</f>
        <v>0</v>
      </c>
      <c r="G328" s="1034" t="s">
        <v>554</v>
      </c>
      <c r="H328" s="244">
        <v>42643</v>
      </c>
      <c r="I328" s="1034" t="s">
        <v>486</v>
      </c>
      <c r="J328" s="1034" t="s">
        <v>626</v>
      </c>
      <c r="K328" s="1034" t="s">
        <v>548</v>
      </c>
      <c r="L328" s="1034" t="s">
        <v>549</v>
      </c>
      <c r="M328" s="226" t="s">
        <v>86</v>
      </c>
      <c r="N328" s="228" t="s">
        <v>30</v>
      </c>
      <c r="O328" s="247">
        <f>'LTC Rev-Exp Region 1'!L$57</f>
        <v>0</v>
      </c>
      <c r="P328" s="247">
        <f>'LTC Rev-Exp Region 1'!M$57</f>
        <v>0</v>
      </c>
      <c r="Q328" s="247">
        <f>'LTC Rev-Exp Region 1'!N$57</f>
        <v>0</v>
      </c>
      <c r="R328" s="247">
        <f>'LTC Rev-Exp Region 1'!O$57</f>
        <v>0</v>
      </c>
    </row>
    <row r="329" spans="5:18" x14ac:dyDescent="0.3">
      <c r="E329" s="1041">
        <f>Jurat!I$1</f>
        <v>0</v>
      </c>
      <c r="F329" s="244">
        <f>Jurat!D$33</f>
        <v>0</v>
      </c>
      <c r="G329" s="1034" t="s">
        <v>554</v>
      </c>
      <c r="H329" s="244">
        <v>42643</v>
      </c>
      <c r="I329" s="1034" t="s">
        <v>486</v>
      </c>
      <c r="J329" s="1034" t="s">
        <v>626</v>
      </c>
      <c r="K329" s="1034" t="s">
        <v>548</v>
      </c>
      <c r="L329" s="1034" t="s">
        <v>549</v>
      </c>
      <c r="M329" s="226" t="s">
        <v>87</v>
      </c>
      <c r="N329" s="231" t="s">
        <v>109</v>
      </c>
      <c r="O329" s="247">
        <f>'LTC Rev-Exp Region 1'!L$58</f>
        <v>0</v>
      </c>
      <c r="P329" s="247">
        <f>'LTC Rev-Exp Region 1'!M$58</f>
        <v>0</v>
      </c>
      <c r="Q329" s="247">
        <f>'LTC Rev-Exp Region 1'!N$58</f>
        <v>0</v>
      </c>
      <c r="R329" s="247">
        <f>'LTC Rev-Exp Region 1'!O$58</f>
        <v>0</v>
      </c>
    </row>
    <row r="330" spans="5:18" x14ac:dyDescent="0.3">
      <c r="E330" s="1041">
        <f>Jurat!I$1</f>
        <v>0</v>
      </c>
      <c r="F330" s="244">
        <f>Jurat!D$33</f>
        <v>0</v>
      </c>
      <c r="G330" s="1034" t="s">
        <v>554</v>
      </c>
      <c r="H330" s="244">
        <v>42643</v>
      </c>
      <c r="I330" s="1034" t="s">
        <v>486</v>
      </c>
      <c r="J330" s="1034" t="s">
        <v>626</v>
      </c>
      <c r="K330" s="1034" t="s">
        <v>548</v>
      </c>
      <c r="L330" s="1034" t="s">
        <v>549</v>
      </c>
      <c r="M330" s="226" t="s">
        <v>88</v>
      </c>
      <c r="N330" s="228" t="s">
        <v>110</v>
      </c>
      <c r="O330" s="247">
        <f>'LTC Rev-Exp Region 1'!L$59</f>
        <v>0</v>
      </c>
      <c r="P330" s="247">
        <f>'LTC Rev-Exp Region 1'!M$59</f>
        <v>0</v>
      </c>
      <c r="Q330" s="247">
        <f>'LTC Rev-Exp Region 1'!N$59</f>
        <v>0</v>
      </c>
      <c r="R330" s="247">
        <f>'LTC Rev-Exp Region 1'!O$59</f>
        <v>0</v>
      </c>
    </row>
    <row r="331" spans="5:18" x14ac:dyDescent="0.3">
      <c r="E331" s="1041">
        <f>Jurat!I$1</f>
        <v>0</v>
      </c>
      <c r="F331" s="244">
        <f>Jurat!D$33</f>
        <v>0</v>
      </c>
      <c r="G331" s="1034" t="s">
        <v>554</v>
      </c>
      <c r="H331" s="244">
        <v>42643</v>
      </c>
      <c r="I331" s="1034" t="s">
        <v>486</v>
      </c>
      <c r="J331" s="1034" t="s">
        <v>626</v>
      </c>
      <c r="K331" s="1034" t="s">
        <v>548</v>
      </c>
      <c r="L331" s="1034" t="s">
        <v>549</v>
      </c>
      <c r="M331" s="232" t="s">
        <v>89</v>
      </c>
      <c r="N331" s="228" t="s">
        <v>111</v>
      </c>
      <c r="O331" s="247">
        <f>'LTC Rev-Exp Region 1'!L$60</f>
        <v>0</v>
      </c>
      <c r="P331" s="247">
        <f>'LTC Rev-Exp Region 1'!M$60</f>
        <v>0</v>
      </c>
      <c r="Q331" s="247">
        <f>'LTC Rev-Exp Region 1'!N$60</f>
        <v>0</v>
      </c>
      <c r="R331" s="247">
        <f>'LTC Rev-Exp Region 1'!O$60</f>
        <v>0</v>
      </c>
    </row>
    <row r="332" spans="5:18" x14ac:dyDescent="0.3">
      <c r="E332" s="1041">
        <f>Jurat!I$1</f>
        <v>0</v>
      </c>
      <c r="F332" s="244">
        <f>Jurat!D$33</f>
        <v>0</v>
      </c>
      <c r="G332" s="1034" t="s">
        <v>554</v>
      </c>
      <c r="H332" s="244">
        <v>42643</v>
      </c>
      <c r="I332" s="1034" t="s">
        <v>486</v>
      </c>
      <c r="J332" s="1034" t="s">
        <v>626</v>
      </c>
      <c r="K332" s="1034" t="s">
        <v>548</v>
      </c>
      <c r="L332" s="1034" t="s">
        <v>549</v>
      </c>
      <c r="M332" s="232" t="s">
        <v>256</v>
      </c>
      <c r="N332" s="228" t="s">
        <v>112</v>
      </c>
      <c r="O332" s="247">
        <f>'LTC Rev-Exp Region 1'!L$61</f>
        <v>0</v>
      </c>
      <c r="P332" s="247">
        <f>'LTC Rev-Exp Region 1'!M$61</f>
        <v>0</v>
      </c>
      <c r="Q332" s="247">
        <f>'LTC Rev-Exp Region 1'!N$61</f>
        <v>0</v>
      </c>
      <c r="R332" s="247">
        <f>'LTC Rev-Exp Region 1'!O$61</f>
        <v>0</v>
      </c>
    </row>
    <row r="333" spans="5:18" x14ac:dyDescent="0.3">
      <c r="E333" s="1041">
        <f>Jurat!I$1</f>
        <v>0</v>
      </c>
      <c r="F333" s="244">
        <f>Jurat!D$33</f>
        <v>0</v>
      </c>
      <c r="G333" s="1034" t="s">
        <v>554</v>
      </c>
      <c r="H333" s="244">
        <v>42643</v>
      </c>
      <c r="I333" s="1034" t="s">
        <v>486</v>
      </c>
      <c r="J333" s="1034" t="s">
        <v>626</v>
      </c>
      <c r="K333" s="1034" t="s">
        <v>548</v>
      </c>
      <c r="L333" s="1034" t="s">
        <v>549</v>
      </c>
      <c r="M333" s="226" t="s">
        <v>255</v>
      </c>
      <c r="N333" s="231" t="s">
        <v>31</v>
      </c>
      <c r="O333" s="247">
        <f>'LTC Rev-Exp Region 1'!L$62</f>
        <v>0</v>
      </c>
      <c r="P333" s="247">
        <f>'LTC Rev-Exp Region 1'!M$62</f>
        <v>0</v>
      </c>
      <c r="Q333" s="247">
        <f>'LTC Rev-Exp Region 1'!N$62</f>
        <v>0</v>
      </c>
      <c r="R333" s="247">
        <f>'LTC Rev-Exp Region 1'!O$62</f>
        <v>0</v>
      </c>
    </row>
    <row r="334" spans="5:18" x14ac:dyDescent="0.3">
      <c r="E334" s="1041">
        <f>Jurat!I$1</f>
        <v>0</v>
      </c>
      <c r="F334" s="244">
        <f>Jurat!D$33</f>
        <v>0</v>
      </c>
      <c r="G334" s="1034" t="s">
        <v>554</v>
      </c>
      <c r="H334" s="244">
        <v>42643</v>
      </c>
      <c r="I334" s="1034" t="s">
        <v>486</v>
      </c>
      <c r="J334" s="1034" t="s">
        <v>626</v>
      </c>
      <c r="K334" s="1034" t="s">
        <v>550</v>
      </c>
      <c r="L334" s="1034" t="s">
        <v>550</v>
      </c>
      <c r="M334" s="230" t="s">
        <v>91</v>
      </c>
      <c r="N334" s="228" t="s">
        <v>425</v>
      </c>
      <c r="O334" s="247">
        <f>'LTC Rev-Exp Region 1'!L$64</f>
        <v>0</v>
      </c>
      <c r="P334" s="247">
        <v>0</v>
      </c>
      <c r="Q334" s="247">
        <v>0</v>
      </c>
      <c r="R334" s="247">
        <v>0</v>
      </c>
    </row>
    <row r="335" spans="5:18" x14ac:dyDescent="0.3">
      <c r="E335" s="1041">
        <f>Jurat!I$1</f>
        <v>0</v>
      </c>
      <c r="F335" s="244">
        <f>Jurat!D$33</f>
        <v>0</v>
      </c>
      <c r="G335" s="1034" t="s">
        <v>554</v>
      </c>
      <c r="H335" s="244">
        <v>42643</v>
      </c>
      <c r="I335" s="1034" t="s">
        <v>486</v>
      </c>
      <c r="J335" s="1034" t="s">
        <v>626</v>
      </c>
      <c r="K335" s="1034" t="s">
        <v>550</v>
      </c>
      <c r="L335" s="1034" t="s">
        <v>550</v>
      </c>
      <c r="M335" s="230" t="s">
        <v>92</v>
      </c>
      <c r="N335" s="228" t="s">
        <v>417</v>
      </c>
      <c r="O335" s="247">
        <f>'LTC Rev-Exp Region 1'!L$65</f>
        <v>0</v>
      </c>
      <c r="P335" s="247">
        <v>0</v>
      </c>
      <c r="Q335" s="247">
        <v>0</v>
      </c>
      <c r="R335" s="247">
        <v>0</v>
      </c>
    </row>
    <row r="336" spans="5:18" x14ac:dyDescent="0.3">
      <c r="E336" s="1041">
        <f>Jurat!I$1</f>
        <v>0</v>
      </c>
      <c r="F336" s="244">
        <f>Jurat!D$33</f>
        <v>0</v>
      </c>
      <c r="G336" s="1034" t="s">
        <v>554</v>
      </c>
      <c r="H336" s="244">
        <v>42643</v>
      </c>
      <c r="I336" s="1034" t="s">
        <v>486</v>
      </c>
      <c r="J336" s="1034" t="s">
        <v>627</v>
      </c>
      <c r="K336" s="1034" t="s">
        <v>29</v>
      </c>
      <c r="L336" s="1034" t="s">
        <v>29</v>
      </c>
      <c r="M336" s="230" t="s">
        <v>243</v>
      </c>
      <c r="N336" s="231" t="s">
        <v>29</v>
      </c>
      <c r="O336" s="247">
        <f>'LTC Rev-Exp Region 1'!L$72</f>
        <v>0</v>
      </c>
      <c r="P336" s="247">
        <v>0</v>
      </c>
      <c r="Q336" s="247">
        <v>0</v>
      </c>
      <c r="R336" s="247">
        <v>0</v>
      </c>
    </row>
    <row r="337" spans="5:18" x14ac:dyDescent="0.3">
      <c r="E337" s="1041">
        <f>Jurat!I$1</f>
        <v>0</v>
      </c>
      <c r="F337" s="244">
        <f>Jurat!D$33</f>
        <v>0</v>
      </c>
      <c r="G337" s="1034" t="s">
        <v>554</v>
      </c>
      <c r="H337" s="244">
        <v>42643</v>
      </c>
      <c r="I337" s="1034" t="s">
        <v>486</v>
      </c>
      <c r="J337" s="1034" t="s">
        <v>628</v>
      </c>
      <c r="K337" s="1034" t="s">
        <v>629</v>
      </c>
      <c r="L337" s="1034" t="s">
        <v>629</v>
      </c>
      <c r="M337" s="233" t="s">
        <v>244</v>
      </c>
      <c r="N337" s="231" t="s">
        <v>419</v>
      </c>
      <c r="O337" s="247">
        <f>'LTC Rev-Exp Region 1'!L$74</f>
        <v>0</v>
      </c>
      <c r="P337" s="247">
        <v>0</v>
      </c>
      <c r="Q337" s="247">
        <v>0</v>
      </c>
      <c r="R337" s="247">
        <v>0</v>
      </c>
    </row>
    <row r="338" spans="5:18" x14ac:dyDescent="0.3">
      <c r="E338" s="1041">
        <f>Jurat!I$1</f>
        <v>0</v>
      </c>
      <c r="F338" s="244">
        <f>Jurat!D$33</f>
        <v>0</v>
      </c>
      <c r="G338" s="1034" t="s">
        <v>554</v>
      </c>
      <c r="H338" s="244">
        <v>42643</v>
      </c>
      <c r="I338" s="1034" t="s">
        <v>486</v>
      </c>
      <c r="J338" s="1034" t="s">
        <v>627</v>
      </c>
      <c r="K338" s="1034" t="s">
        <v>630</v>
      </c>
      <c r="L338" s="1034" t="s">
        <v>630</v>
      </c>
      <c r="M338" s="233">
        <v>11.1</v>
      </c>
      <c r="N338" s="231" t="s">
        <v>421</v>
      </c>
      <c r="O338" s="247">
        <f>'LTC Rev-Exp Region 1'!L$75</f>
        <v>0</v>
      </c>
      <c r="P338" s="247">
        <v>0</v>
      </c>
      <c r="Q338" s="247">
        <v>0</v>
      </c>
      <c r="R338" s="247">
        <v>0</v>
      </c>
    </row>
    <row r="339" spans="5:18" x14ac:dyDescent="0.3">
      <c r="E339" s="1041">
        <f>Jurat!I$1</f>
        <v>0</v>
      </c>
      <c r="F339" s="244">
        <f>Jurat!D$33</f>
        <v>0</v>
      </c>
      <c r="G339" s="1034" t="s">
        <v>554</v>
      </c>
      <c r="H339" s="244">
        <v>42643</v>
      </c>
      <c r="I339" s="1034" t="s">
        <v>486</v>
      </c>
      <c r="J339" s="1034" t="s">
        <v>627</v>
      </c>
      <c r="K339" s="1034" t="s">
        <v>630</v>
      </c>
      <c r="L339" s="1034" t="s">
        <v>630</v>
      </c>
      <c r="M339" s="233">
        <v>11.2</v>
      </c>
      <c r="N339" s="231" t="s">
        <v>420</v>
      </c>
      <c r="O339" s="247">
        <f>'LTC Rev-Exp Region 1'!L$76</f>
        <v>0</v>
      </c>
      <c r="P339" s="247">
        <v>0</v>
      </c>
      <c r="Q339" s="247">
        <v>0</v>
      </c>
      <c r="R339" s="247">
        <v>0</v>
      </c>
    </row>
    <row r="340" spans="5:18" x14ac:dyDescent="0.3">
      <c r="E340" s="1041">
        <f>Jurat!I$1</f>
        <v>0</v>
      </c>
      <c r="F340" s="244">
        <f>Jurat!D$33</f>
        <v>0</v>
      </c>
      <c r="G340" s="1034" t="s">
        <v>554</v>
      </c>
      <c r="H340" s="244">
        <v>42643</v>
      </c>
      <c r="I340" s="1034" t="s">
        <v>486</v>
      </c>
      <c r="J340" s="1034" t="s">
        <v>627</v>
      </c>
      <c r="K340" s="1034" t="s">
        <v>630</v>
      </c>
      <c r="L340" s="1034" t="s">
        <v>630</v>
      </c>
      <c r="M340" s="233">
        <v>11.3</v>
      </c>
      <c r="N340" s="231" t="s">
        <v>28</v>
      </c>
      <c r="O340" s="247">
        <f>'LTC Rev-Exp Region 1'!L$77</f>
        <v>0</v>
      </c>
      <c r="P340" s="247">
        <v>0</v>
      </c>
      <c r="Q340" s="247">
        <v>0</v>
      </c>
      <c r="R340" s="247">
        <v>0</v>
      </c>
    </row>
    <row r="341" spans="5:18" x14ac:dyDescent="0.3">
      <c r="E341" s="1041">
        <f>Jurat!I$1</f>
        <v>0</v>
      </c>
      <c r="F341" s="244">
        <f>Jurat!D$33</f>
        <v>0</v>
      </c>
      <c r="G341" s="1034" t="s">
        <v>554</v>
      </c>
      <c r="H341" s="244">
        <v>42643</v>
      </c>
      <c r="I341" s="1034" t="s">
        <v>486</v>
      </c>
      <c r="J341" s="1034" t="s">
        <v>627</v>
      </c>
      <c r="K341" s="1034" t="s">
        <v>630</v>
      </c>
      <c r="L341" s="1034" t="s">
        <v>630</v>
      </c>
      <c r="M341" s="233">
        <v>11.4</v>
      </c>
      <c r="N341" s="231" t="s">
        <v>205</v>
      </c>
      <c r="O341" s="247">
        <f>'LTC Rev-Exp Region 1'!L$78</f>
        <v>0</v>
      </c>
      <c r="P341" s="247">
        <v>0</v>
      </c>
      <c r="Q341" s="247">
        <v>0</v>
      </c>
      <c r="R341" s="247">
        <v>0</v>
      </c>
    </row>
    <row r="342" spans="5:18" ht="28.8" x14ac:dyDescent="0.3">
      <c r="E342" s="1041">
        <f>Jurat!I$1</f>
        <v>0</v>
      </c>
      <c r="F342" s="244">
        <f>Jurat!D$33</f>
        <v>0</v>
      </c>
      <c r="G342" s="1034" t="s">
        <v>554</v>
      </c>
      <c r="H342" s="244">
        <v>42643</v>
      </c>
      <c r="I342" s="1034" t="s">
        <v>486</v>
      </c>
      <c r="J342" s="1034" t="s">
        <v>627</v>
      </c>
      <c r="K342" s="1034" t="s">
        <v>29</v>
      </c>
      <c r="L342" s="1034" t="s">
        <v>29</v>
      </c>
      <c r="M342" s="233">
        <v>11.6</v>
      </c>
      <c r="N342" s="231" t="s">
        <v>422</v>
      </c>
      <c r="O342" s="247">
        <f>'LTC Rev-Exp Region 1'!L$80</f>
        <v>0</v>
      </c>
      <c r="P342" s="247">
        <v>0</v>
      </c>
      <c r="Q342" s="247">
        <v>0</v>
      </c>
      <c r="R342" s="247">
        <v>0</v>
      </c>
    </row>
    <row r="343" spans="5:18" x14ac:dyDescent="0.3">
      <c r="E343" s="1041">
        <f>Jurat!I$1</f>
        <v>0</v>
      </c>
      <c r="F343" s="244">
        <f>Jurat!D$33</f>
        <v>0</v>
      </c>
      <c r="G343" s="1034" t="s">
        <v>554</v>
      </c>
      <c r="H343" s="244">
        <v>42643</v>
      </c>
      <c r="I343" s="1034" t="s">
        <v>486</v>
      </c>
      <c r="J343" s="1034" t="s">
        <v>628</v>
      </c>
      <c r="K343" s="1034" t="s">
        <v>629</v>
      </c>
      <c r="L343" s="1034" t="s">
        <v>629</v>
      </c>
      <c r="M343" s="233">
        <v>11.7</v>
      </c>
      <c r="N343" s="231" t="s">
        <v>209</v>
      </c>
      <c r="O343" s="247">
        <f>'LTC Rev-Exp Region 1'!L$81</f>
        <v>0</v>
      </c>
      <c r="P343" s="247">
        <v>0</v>
      </c>
      <c r="Q343" s="247">
        <v>0</v>
      </c>
      <c r="R343" s="247">
        <v>0</v>
      </c>
    </row>
    <row r="344" spans="5:18" x14ac:dyDescent="0.3">
      <c r="E344" s="1041">
        <f>Jurat!I$1</f>
        <v>0</v>
      </c>
      <c r="F344" s="244">
        <f>Jurat!D$33</f>
        <v>0</v>
      </c>
      <c r="G344" s="1034" t="s">
        <v>554</v>
      </c>
      <c r="H344" s="244">
        <v>42643</v>
      </c>
      <c r="I344" s="1034" t="s">
        <v>486</v>
      </c>
      <c r="J344" s="1034" t="s">
        <v>627</v>
      </c>
      <c r="K344" s="1034" t="s">
        <v>29</v>
      </c>
      <c r="L344" s="1034" t="s">
        <v>29</v>
      </c>
      <c r="M344" s="233" t="s">
        <v>184</v>
      </c>
      <c r="N344" s="231" t="s">
        <v>212</v>
      </c>
      <c r="O344" s="247">
        <f>'LTC Rev-Exp Region 1'!L$82</f>
        <v>0</v>
      </c>
      <c r="P344" s="247">
        <v>0</v>
      </c>
      <c r="Q344" s="247">
        <v>0</v>
      </c>
      <c r="R344" s="247">
        <v>0</v>
      </c>
    </row>
    <row r="345" spans="5:18" x14ac:dyDescent="0.3">
      <c r="E345" s="1041">
        <f>Jurat!I$1</f>
        <v>0</v>
      </c>
      <c r="F345" s="244">
        <f>Jurat!D$33</f>
        <v>0</v>
      </c>
      <c r="G345" s="1034" t="s">
        <v>555</v>
      </c>
      <c r="H345" s="244">
        <v>42735</v>
      </c>
      <c r="I345" s="1034" t="s">
        <v>486</v>
      </c>
      <c r="J345" s="1034" t="s">
        <v>545</v>
      </c>
      <c r="K345" s="1034" t="s">
        <v>545</v>
      </c>
      <c r="L345" s="1034" t="s">
        <v>545</v>
      </c>
      <c r="M345" s="223"/>
      <c r="N345" s="224" t="s">
        <v>545</v>
      </c>
      <c r="O345" s="247">
        <f>'LTC Rev-Exp Region 1'!P$9</f>
        <v>0</v>
      </c>
      <c r="P345" s="247">
        <f>'LTC Rev-Exp Region 1'!Q$9</f>
        <v>0</v>
      </c>
      <c r="Q345" s="247">
        <f>'LTC Rev-Exp Region 1'!R$9</f>
        <v>0</v>
      </c>
      <c r="R345" s="247">
        <f>'LTC Rev-Exp Region 1'!S$9</f>
        <v>0</v>
      </c>
    </row>
    <row r="346" spans="5:18" x14ac:dyDescent="0.3">
      <c r="E346" s="1041">
        <f>Jurat!I$1</f>
        <v>0</v>
      </c>
      <c r="F346" s="244">
        <f>Jurat!D$33</f>
        <v>0</v>
      </c>
      <c r="G346" s="1034" t="s">
        <v>555</v>
      </c>
      <c r="H346" s="244">
        <v>42735</v>
      </c>
      <c r="I346" s="1034" t="s">
        <v>486</v>
      </c>
      <c r="J346" s="1034" t="s">
        <v>625</v>
      </c>
      <c r="K346" s="1034" t="s">
        <v>13</v>
      </c>
      <c r="L346" s="1034" t="s">
        <v>13</v>
      </c>
      <c r="M346" s="223">
        <v>1.1000000000000001</v>
      </c>
      <c r="N346" s="225" t="s">
        <v>13</v>
      </c>
      <c r="O346" s="247">
        <f>'LTC Rev-Exp Region 1'!P$11</f>
        <v>0</v>
      </c>
      <c r="P346" s="247">
        <f>'LTC Rev-Exp Region 1'!Q$11</f>
        <v>0</v>
      </c>
      <c r="Q346" s="247">
        <f>'LTC Rev-Exp Region 1'!R$11</f>
        <v>0</v>
      </c>
      <c r="R346" s="247">
        <f>'LTC Rev-Exp Region 1'!S$11</f>
        <v>0</v>
      </c>
    </row>
    <row r="347" spans="5:18" x14ac:dyDescent="0.3">
      <c r="E347" s="1041">
        <f>Jurat!I$1</f>
        <v>0</v>
      </c>
      <c r="F347" s="244">
        <f>Jurat!D$33</f>
        <v>0</v>
      </c>
      <c r="G347" s="1034" t="s">
        <v>555</v>
      </c>
      <c r="H347" s="244">
        <v>42735</v>
      </c>
      <c r="I347" s="1034" t="s">
        <v>486</v>
      </c>
      <c r="J347" s="1034" t="s">
        <v>625</v>
      </c>
      <c r="K347" s="1034" t="s">
        <v>13</v>
      </c>
      <c r="L347" s="1034" t="s">
        <v>262</v>
      </c>
      <c r="M347" s="223">
        <v>1.2</v>
      </c>
      <c r="N347" s="225" t="s">
        <v>262</v>
      </c>
      <c r="O347" s="247">
        <f>'LTC Rev-Exp Region 1'!P$12</f>
        <v>0</v>
      </c>
      <c r="P347" s="247">
        <f>'LTC Rev-Exp Region 1'!Q$12</f>
        <v>0</v>
      </c>
      <c r="Q347" s="247">
        <f>'LTC Rev-Exp Region 1'!R$12</f>
        <v>0</v>
      </c>
      <c r="R347" s="247">
        <f>'LTC Rev-Exp Region 1'!S$12</f>
        <v>0</v>
      </c>
    </row>
    <row r="348" spans="5:18" x14ac:dyDescent="0.3">
      <c r="E348" s="1041">
        <f>Jurat!I$1</f>
        <v>0</v>
      </c>
      <c r="F348" s="244">
        <f>Jurat!D$33</f>
        <v>0</v>
      </c>
      <c r="G348" s="1034" t="s">
        <v>555</v>
      </c>
      <c r="H348" s="244">
        <v>42735</v>
      </c>
      <c r="I348" s="1034" t="s">
        <v>486</v>
      </c>
      <c r="J348" s="1034" t="s">
        <v>625</v>
      </c>
      <c r="K348" s="1034" t="s">
        <v>14</v>
      </c>
      <c r="L348" s="1034" t="s">
        <v>14</v>
      </c>
      <c r="M348" s="223">
        <v>1.3</v>
      </c>
      <c r="N348" s="225" t="s">
        <v>14</v>
      </c>
      <c r="O348" s="247">
        <f>'LTC Rev-Exp Region 1'!P$13</f>
        <v>0</v>
      </c>
      <c r="P348" s="247">
        <f>'LTC Rev-Exp Region 1'!Q$13</f>
        <v>0</v>
      </c>
      <c r="Q348" s="247">
        <f>'LTC Rev-Exp Region 1'!R$13</f>
        <v>0</v>
      </c>
      <c r="R348" s="247">
        <f>'LTC Rev-Exp Region 1'!S$13</f>
        <v>0</v>
      </c>
    </row>
    <row r="349" spans="5:18" x14ac:dyDescent="0.3">
      <c r="E349" s="1041">
        <f>Jurat!I$1</f>
        <v>0</v>
      </c>
      <c r="F349" s="244">
        <f>Jurat!D$33</f>
        <v>0</v>
      </c>
      <c r="G349" s="1034" t="s">
        <v>555</v>
      </c>
      <c r="H349" s="244">
        <v>42735</v>
      </c>
      <c r="I349" s="1034" t="s">
        <v>486</v>
      </c>
      <c r="J349" s="1034" t="s">
        <v>626</v>
      </c>
      <c r="K349" s="1034" t="s">
        <v>546</v>
      </c>
      <c r="L349" s="1034" t="s">
        <v>981</v>
      </c>
      <c r="M349" s="226" t="s">
        <v>72</v>
      </c>
      <c r="N349" s="225" t="s">
        <v>900</v>
      </c>
      <c r="O349" s="247">
        <f>'LTC Rev-Exp Region 1'!P$17</f>
        <v>0</v>
      </c>
      <c r="P349" s="247">
        <f>'LTC Rev-Exp Region 1'!Q$17</f>
        <v>0</v>
      </c>
      <c r="Q349" s="247">
        <f>'LTC Rev-Exp Region 1'!R$17</f>
        <v>0</v>
      </c>
      <c r="R349" s="247">
        <f>'LTC Rev-Exp Region 1'!S$17</f>
        <v>0</v>
      </c>
    </row>
    <row r="350" spans="5:18" x14ac:dyDescent="0.3">
      <c r="E350" s="1041">
        <f>Jurat!I$1</f>
        <v>0</v>
      </c>
      <c r="F350" s="244">
        <f>Jurat!D$33</f>
        <v>0</v>
      </c>
      <c r="G350" s="1034" t="s">
        <v>555</v>
      </c>
      <c r="H350" s="244">
        <v>42735</v>
      </c>
      <c r="I350" s="1034" t="s">
        <v>486</v>
      </c>
      <c r="J350" s="1034" t="s">
        <v>626</v>
      </c>
      <c r="K350" s="1034" t="s">
        <v>546</v>
      </c>
      <c r="L350" s="1034" t="s">
        <v>981</v>
      </c>
      <c r="M350" s="226" t="s">
        <v>73</v>
      </c>
      <c r="N350" s="225" t="s">
        <v>901</v>
      </c>
      <c r="O350" s="247">
        <f>'LTC Rev-Exp Region 1'!P$18</f>
        <v>0</v>
      </c>
      <c r="P350" s="247">
        <f>'LTC Rev-Exp Region 1'!Q$18</f>
        <v>0</v>
      </c>
      <c r="Q350" s="247">
        <f>'LTC Rev-Exp Region 1'!R$18</f>
        <v>0</v>
      </c>
      <c r="R350" s="247">
        <f>'LTC Rev-Exp Region 1'!S$18</f>
        <v>0</v>
      </c>
    </row>
    <row r="351" spans="5:18" x14ac:dyDescent="0.3">
      <c r="E351" s="1041">
        <f>Jurat!I$1</f>
        <v>0</v>
      </c>
      <c r="F351" s="244">
        <f>Jurat!D$33</f>
        <v>0</v>
      </c>
      <c r="G351" s="1034" t="s">
        <v>555</v>
      </c>
      <c r="H351" s="244">
        <v>42735</v>
      </c>
      <c r="I351" s="1034" t="s">
        <v>486</v>
      </c>
      <c r="J351" s="1034" t="s">
        <v>626</v>
      </c>
      <c r="K351" s="1034" t="s">
        <v>546</v>
      </c>
      <c r="L351" s="1034" t="s">
        <v>981</v>
      </c>
      <c r="M351" s="226" t="s">
        <v>74</v>
      </c>
      <c r="N351" s="225" t="s">
        <v>902</v>
      </c>
      <c r="O351" s="247">
        <f>'LTC Rev-Exp Region 1'!P$19</f>
        <v>0</v>
      </c>
      <c r="P351" s="247">
        <f>'LTC Rev-Exp Region 1'!Q$19</f>
        <v>0</v>
      </c>
      <c r="Q351" s="247">
        <f>'LTC Rev-Exp Region 1'!R$19</f>
        <v>0</v>
      </c>
      <c r="R351" s="247">
        <f>'LTC Rev-Exp Region 1'!S$19</f>
        <v>0</v>
      </c>
    </row>
    <row r="352" spans="5:18" x14ac:dyDescent="0.3">
      <c r="E352" s="1041">
        <f>Jurat!I$1</f>
        <v>0</v>
      </c>
      <c r="F352" s="244">
        <f>Jurat!D$33</f>
        <v>0</v>
      </c>
      <c r="G352" s="1034" t="s">
        <v>555</v>
      </c>
      <c r="H352" s="244">
        <v>42735</v>
      </c>
      <c r="I352" s="1034" t="s">
        <v>486</v>
      </c>
      <c r="J352" s="1034" t="s">
        <v>626</v>
      </c>
      <c r="K352" s="1034" t="s">
        <v>546</v>
      </c>
      <c r="L352" s="1034" t="s">
        <v>981</v>
      </c>
      <c r="M352" s="226" t="s">
        <v>76</v>
      </c>
      <c r="N352" s="225" t="s">
        <v>903</v>
      </c>
      <c r="O352" s="247">
        <f>'LTC Rev-Exp Region 1'!P$20</f>
        <v>0</v>
      </c>
      <c r="P352" s="247">
        <f>'LTC Rev-Exp Region 1'!Q$20</f>
        <v>0</v>
      </c>
      <c r="Q352" s="247">
        <f>'LTC Rev-Exp Region 1'!R$20</f>
        <v>0</v>
      </c>
      <c r="R352" s="247">
        <f>'LTC Rev-Exp Region 1'!S$20</f>
        <v>0</v>
      </c>
    </row>
    <row r="353" spans="5:18" x14ac:dyDescent="0.3">
      <c r="E353" s="1041">
        <f>Jurat!I$1</f>
        <v>0</v>
      </c>
      <c r="F353" s="244">
        <f>Jurat!D$33</f>
        <v>0</v>
      </c>
      <c r="G353" s="1034" t="s">
        <v>555</v>
      </c>
      <c r="H353" s="244">
        <v>42735</v>
      </c>
      <c r="I353" s="1034" t="s">
        <v>486</v>
      </c>
      <c r="J353" s="1034" t="s">
        <v>626</v>
      </c>
      <c r="K353" s="1034" t="s">
        <v>546</v>
      </c>
      <c r="L353" s="1034" t="s">
        <v>981</v>
      </c>
      <c r="M353" s="226" t="s">
        <v>107</v>
      </c>
      <c r="N353" s="225" t="s">
        <v>960</v>
      </c>
      <c r="O353" s="247">
        <f>'LTC Rev-Exp Region 1'!P$21</f>
        <v>0</v>
      </c>
      <c r="P353" s="247">
        <f>'LTC Rev-Exp Region 1'!Q$21</f>
        <v>0</v>
      </c>
      <c r="Q353" s="247">
        <f>'LTC Rev-Exp Region 1'!R$21</f>
        <v>0</v>
      </c>
      <c r="R353" s="247">
        <f>'LTC Rev-Exp Region 1'!S$21</f>
        <v>0</v>
      </c>
    </row>
    <row r="354" spans="5:18" x14ac:dyDescent="0.3">
      <c r="E354" s="1041">
        <f>Jurat!I$1</f>
        <v>0</v>
      </c>
      <c r="F354" s="244">
        <f>Jurat!D$33</f>
        <v>0</v>
      </c>
      <c r="G354" s="1034" t="s">
        <v>555</v>
      </c>
      <c r="H354" s="244">
        <v>42735</v>
      </c>
      <c r="I354" s="1034" t="s">
        <v>486</v>
      </c>
      <c r="J354" s="1034" t="s">
        <v>626</v>
      </c>
      <c r="K354" s="1034" t="s">
        <v>546</v>
      </c>
      <c r="L354" s="1034" t="s">
        <v>981</v>
      </c>
      <c r="M354" s="226" t="s">
        <v>108</v>
      </c>
      <c r="N354" s="225" t="s">
        <v>222</v>
      </c>
      <c r="O354" s="247">
        <f>'LTC Rev-Exp Region 1'!P$22</f>
        <v>0</v>
      </c>
      <c r="P354" s="247">
        <f>'LTC Rev-Exp Region 1'!Q$22</f>
        <v>0</v>
      </c>
      <c r="Q354" s="247">
        <f>'LTC Rev-Exp Region 1'!R$22</f>
        <v>0</v>
      </c>
      <c r="R354" s="247">
        <f>'LTC Rev-Exp Region 1'!S$22</f>
        <v>0</v>
      </c>
    </row>
    <row r="355" spans="5:18" x14ac:dyDescent="0.3">
      <c r="E355" s="1041">
        <f>Jurat!I$1</f>
        <v>0</v>
      </c>
      <c r="F355" s="244">
        <f>Jurat!D$33</f>
        <v>0</v>
      </c>
      <c r="G355" s="1034" t="s">
        <v>555</v>
      </c>
      <c r="H355" s="244">
        <v>42735</v>
      </c>
      <c r="I355" s="1034" t="s">
        <v>486</v>
      </c>
      <c r="J355" s="1034" t="s">
        <v>626</v>
      </c>
      <c r="K355" s="1034" t="s">
        <v>546</v>
      </c>
      <c r="L355" s="1034" t="s">
        <v>981</v>
      </c>
      <c r="M355" s="226" t="s">
        <v>167</v>
      </c>
      <c r="N355" s="225" t="s">
        <v>982</v>
      </c>
      <c r="O355" s="247">
        <f>'LTC Rev-Exp Region 1'!P$23</f>
        <v>0</v>
      </c>
      <c r="P355" s="247">
        <f>'LTC Rev-Exp Region 1'!Q$23</f>
        <v>0</v>
      </c>
      <c r="Q355" s="247">
        <f>'LTC Rev-Exp Region 1'!R$23</f>
        <v>0</v>
      </c>
      <c r="R355" s="247">
        <f>'LTC Rev-Exp Region 1'!S$23</f>
        <v>0</v>
      </c>
    </row>
    <row r="356" spans="5:18" x14ac:dyDescent="0.3">
      <c r="E356" s="1041">
        <f>Jurat!I$1</f>
        <v>0</v>
      </c>
      <c r="F356" s="244">
        <f>Jurat!D$33</f>
        <v>0</v>
      </c>
      <c r="G356" s="1034" t="s">
        <v>555</v>
      </c>
      <c r="H356" s="244">
        <v>42735</v>
      </c>
      <c r="I356" s="1034" t="s">
        <v>486</v>
      </c>
      <c r="J356" s="1034" t="s">
        <v>626</v>
      </c>
      <c r="K356" s="1034" t="s">
        <v>546</v>
      </c>
      <c r="L356" s="1034" t="s">
        <v>981</v>
      </c>
      <c r="M356" s="226" t="s">
        <v>261</v>
      </c>
      <c r="N356" s="225" t="s">
        <v>983</v>
      </c>
      <c r="O356" s="247">
        <f>'LTC Rev-Exp Region 1'!P$24</f>
        <v>0</v>
      </c>
      <c r="P356" s="247">
        <f>'LTC Rev-Exp Region 1'!Q$24</f>
        <v>0</v>
      </c>
      <c r="Q356" s="247">
        <f>'LTC Rev-Exp Region 1'!R$24</f>
        <v>0</v>
      </c>
      <c r="R356" s="247">
        <f>'LTC Rev-Exp Region 1'!S$24</f>
        <v>0</v>
      </c>
    </row>
    <row r="357" spans="5:18" x14ac:dyDescent="0.3">
      <c r="E357" s="1041">
        <f>Jurat!I$1</f>
        <v>0</v>
      </c>
      <c r="F357" s="244">
        <f>Jurat!D$33</f>
        <v>0</v>
      </c>
      <c r="G357" s="1034" t="s">
        <v>555</v>
      </c>
      <c r="H357" s="244">
        <v>42735</v>
      </c>
      <c r="I357" s="1034" t="s">
        <v>486</v>
      </c>
      <c r="J357" s="1034" t="s">
        <v>626</v>
      </c>
      <c r="K357" s="1034" t="s">
        <v>546</v>
      </c>
      <c r="L357" s="1034" t="s">
        <v>981</v>
      </c>
      <c r="M357" s="226" t="s">
        <v>260</v>
      </c>
      <c r="N357" s="225" t="s">
        <v>963</v>
      </c>
      <c r="O357" s="247">
        <f>'LTC Rev-Exp Region 1'!P$25</f>
        <v>0</v>
      </c>
      <c r="P357" s="247">
        <f>'LTC Rev-Exp Region 1'!Q$25</f>
        <v>0</v>
      </c>
      <c r="Q357" s="247">
        <f>'LTC Rev-Exp Region 1'!R$25</f>
        <v>0</v>
      </c>
      <c r="R357" s="247">
        <f>'LTC Rev-Exp Region 1'!S$25</f>
        <v>0</v>
      </c>
    </row>
    <row r="358" spans="5:18" x14ac:dyDescent="0.3">
      <c r="E358" s="1041">
        <f>Jurat!I$1</f>
        <v>0</v>
      </c>
      <c r="F358" s="244">
        <f>Jurat!D$33</f>
        <v>0</v>
      </c>
      <c r="G358" s="1034" t="s">
        <v>555</v>
      </c>
      <c r="H358" s="244">
        <v>42735</v>
      </c>
      <c r="I358" s="1034" t="s">
        <v>486</v>
      </c>
      <c r="J358" s="1034" t="s">
        <v>626</v>
      </c>
      <c r="K358" s="1034" t="s">
        <v>546</v>
      </c>
      <c r="L358" s="1034" t="s">
        <v>263</v>
      </c>
      <c r="M358" s="226" t="s">
        <v>257</v>
      </c>
      <c r="N358" s="225" t="s">
        <v>271</v>
      </c>
      <c r="O358" s="247">
        <f>'LTC Rev-Exp Region 1'!P$27</f>
        <v>0</v>
      </c>
      <c r="P358" s="247">
        <f>'LTC Rev-Exp Region 1'!Q$27</f>
        <v>0</v>
      </c>
      <c r="Q358" s="247">
        <f>'LTC Rev-Exp Region 1'!R$27</f>
        <v>0</v>
      </c>
      <c r="R358" s="247">
        <f>'LTC Rev-Exp Region 1'!S$27</f>
        <v>0</v>
      </c>
    </row>
    <row r="359" spans="5:18" x14ac:dyDescent="0.3">
      <c r="E359" s="1041">
        <f>Jurat!I$1</f>
        <v>0</v>
      </c>
      <c r="F359" s="244">
        <f>Jurat!D$33</f>
        <v>0</v>
      </c>
      <c r="G359" s="1034" t="s">
        <v>555</v>
      </c>
      <c r="H359" s="244">
        <v>42735</v>
      </c>
      <c r="I359" s="1034" t="s">
        <v>486</v>
      </c>
      <c r="J359" s="1034" t="s">
        <v>626</v>
      </c>
      <c r="K359" s="1034" t="s">
        <v>546</v>
      </c>
      <c r="L359" s="1034" t="s">
        <v>263</v>
      </c>
      <c r="M359" s="226" t="s">
        <v>856</v>
      </c>
      <c r="N359" s="225" t="s">
        <v>702</v>
      </c>
      <c r="O359" s="247">
        <f>'LTC Rev-Exp Region 1'!P$28</f>
        <v>0</v>
      </c>
      <c r="P359" s="247">
        <f>'LTC Rev-Exp Region 1'!Q$28</f>
        <v>0</v>
      </c>
      <c r="Q359" s="247">
        <f>'LTC Rev-Exp Region 1'!R$28</f>
        <v>0</v>
      </c>
      <c r="R359" s="247">
        <f>'LTC Rev-Exp Region 1'!S$28</f>
        <v>0</v>
      </c>
    </row>
    <row r="360" spans="5:18" x14ac:dyDescent="0.3">
      <c r="E360" s="1041">
        <f>Jurat!I$1</f>
        <v>0</v>
      </c>
      <c r="F360" s="244">
        <f>Jurat!D$33</f>
        <v>0</v>
      </c>
      <c r="G360" s="1034" t="s">
        <v>555</v>
      </c>
      <c r="H360" s="244">
        <v>42735</v>
      </c>
      <c r="I360" s="1034" t="s">
        <v>486</v>
      </c>
      <c r="J360" s="1034" t="s">
        <v>626</v>
      </c>
      <c r="K360" s="1034" t="s">
        <v>546</v>
      </c>
      <c r="L360" s="1034" t="s">
        <v>263</v>
      </c>
      <c r="M360" s="226" t="s">
        <v>858</v>
      </c>
      <c r="N360" s="225" t="s">
        <v>272</v>
      </c>
      <c r="O360" s="247">
        <f>'LTC Rev-Exp Region 1'!P$29</f>
        <v>0</v>
      </c>
      <c r="P360" s="247">
        <f>'LTC Rev-Exp Region 1'!Q$29</f>
        <v>0</v>
      </c>
      <c r="Q360" s="247">
        <f>'LTC Rev-Exp Region 1'!R$29</f>
        <v>0</v>
      </c>
      <c r="R360" s="247">
        <f>'LTC Rev-Exp Region 1'!S$29</f>
        <v>0</v>
      </c>
    </row>
    <row r="361" spans="5:18" x14ac:dyDescent="0.3">
      <c r="E361" s="1041">
        <f>Jurat!I$1</f>
        <v>0</v>
      </c>
      <c r="F361" s="244">
        <f>Jurat!D$33</f>
        <v>0</v>
      </c>
      <c r="G361" s="1034" t="s">
        <v>555</v>
      </c>
      <c r="H361" s="244">
        <v>42735</v>
      </c>
      <c r="I361" s="1034" t="s">
        <v>486</v>
      </c>
      <c r="J361" s="1034" t="s">
        <v>626</v>
      </c>
      <c r="K361" s="1034" t="s">
        <v>546</v>
      </c>
      <c r="L361" s="1034" t="s">
        <v>263</v>
      </c>
      <c r="M361" s="226" t="s">
        <v>860</v>
      </c>
      <c r="N361" s="225" t="s">
        <v>706</v>
      </c>
      <c r="O361" s="247">
        <f>'LTC Rev-Exp Region 1'!P$30</f>
        <v>0</v>
      </c>
      <c r="P361" s="247">
        <f>'LTC Rev-Exp Region 1'!Q$30</f>
        <v>0</v>
      </c>
      <c r="Q361" s="247">
        <f>'LTC Rev-Exp Region 1'!R$30</f>
        <v>0</v>
      </c>
      <c r="R361" s="247">
        <f>'LTC Rev-Exp Region 1'!S$30</f>
        <v>0</v>
      </c>
    </row>
    <row r="362" spans="5:18" x14ac:dyDescent="0.3">
      <c r="E362" s="1041">
        <f>Jurat!I$1</f>
        <v>0</v>
      </c>
      <c r="F362" s="244">
        <f>Jurat!D$33</f>
        <v>0</v>
      </c>
      <c r="G362" s="1034" t="s">
        <v>555</v>
      </c>
      <c r="H362" s="244">
        <v>42735</v>
      </c>
      <c r="I362" s="1034" t="s">
        <v>486</v>
      </c>
      <c r="J362" s="1034" t="s">
        <v>626</v>
      </c>
      <c r="K362" s="1034" t="s">
        <v>546</v>
      </c>
      <c r="L362" s="1034" t="s">
        <v>263</v>
      </c>
      <c r="M362" s="226" t="s">
        <v>862</v>
      </c>
      <c r="N362" s="225" t="s">
        <v>22</v>
      </c>
      <c r="O362" s="247">
        <f>'LTC Rev-Exp Region 1'!P$31</f>
        <v>0</v>
      </c>
      <c r="P362" s="247">
        <f>'LTC Rev-Exp Region 1'!Q$31</f>
        <v>0</v>
      </c>
      <c r="Q362" s="247">
        <f>'LTC Rev-Exp Region 1'!R$31</f>
        <v>0</v>
      </c>
      <c r="R362" s="247">
        <f>'LTC Rev-Exp Region 1'!S$31</f>
        <v>0</v>
      </c>
    </row>
    <row r="363" spans="5:18" x14ac:dyDescent="0.3">
      <c r="E363" s="1041">
        <f>Jurat!I$1</f>
        <v>0</v>
      </c>
      <c r="F363" s="244">
        <f>Jurat!D$33</f>
        <v>0</v>
      </c>
      <c r="G363" s="1034" t="s">
        <v>555</v>
      </c>
      <c r="H363" s="244">
        <v>42735</v>
      </c>
      <c r="I363" s="1034" t="s">
        <v>486</v>
      </c>
      <c r="J363" s="1034" t="s">
        <v>626</v>
      </c>
      <c r="K363" s="1034" t="s">
        <v>546</v>
      </c>
      <c r="L363" s="1034" t="s">
        <v>263</v>
      </c>
      <c r="M363" s="226" t="s">
        <v>864</v>
      </c>
      <c r="N363" s="225" t="s">
        <v>984</v>
      </c>
      <c r="O363" s="247">
        <f>'LTC Rev-Exp Region 1'!P$32</f>
        <v>0</v>
      </c>
      <c r="P363" s="247">
        <f>'LTC Rev-Exp Region 1'!Q$32</f>
        <v>0</v>
      </c>
      <c r="Q363" s="247">
        <f>'LTC Rev-Exp Region 1'!R$32</f>
        <v>0</v>
      </c>
      <c r="R363" s="247">
        <f>'LTC Rev-Exp Region 1'!S$32</f>
        <v>0</v>
      </c>
    </row>
    <row r="364" spans="5:18" x14ac:dyDescent="0.3">
      <c r="E364" s="1041">
        <f>Jurat!I$1</f>
        <v>0</v>
      </c>
      <c r="F364" s="244">
        <f>Jurat!D$33</f>
        <v>0</v>
      </c>
      <c r="G364" s="1034" t="s">
        <v>555</v>
      </c>
      <c r="H364" s="244">
        <v>42735</v>
      </c>
      <c r="I364" s="1034" t="s">
        <v>486</v>
      </c>
      <c r="J364" s="1034" t="s">
        <v>626</v>
      </c>
      <c r="K364" s="1034" t="s">
        <v>546</v>
      </c>
      <c r="L364" s="1034" t="s">
        <v>263</v>
      </c>
      <c r="M364" s="226" t="s">
        <v>866</v>
      </c>
      <c r="N364" s="225" t="s">
        <v>985</v>
      </c>
      <c r="O364" s="247">
        <f>'LTC Rev-Exp Region 1'!P$33</f>
        <v>0</v>
      </c>
      <c r="P364" s="247">
        <f>'LTC Rev-Exp Region 1'!Q$33</f>
        <v>0</v>
      </c>
      <c r="Q364" s="247">
        <f>'LTC Rev-Exp Region 1'!R$33</f>
        <v>0</v>
      </c>
      <c r="R364" s="247">
        <f>'LTC Rev-Exp Region 1'!S$33</f>
        <v>0</v>
      </c>
    </row>
    <row r="365" spans="5:18" x14ac:dyDescent="0.3">
      <c r="E365" s="1041">
        <f>Jurat!I$1</f>
        <v>0</v>
      </c>
      <c r="F365" s="244">
        <f>Jurat!D$33</f>
        <v>0</v>
      </c>
      <c r="G365" s="1034" t="s">
        <v>555</v>
      </c>
      <c r="H365" s="244">
        <v>42735</v>
      </c>
      <c r="I365" s="1034" t="s">
        <v>486</v>
      </c>
      <c r="J365" s="1034" t="s">
        <v>626</v>
      </c>
      <c r="K365" s="1034" t="s">
        <v>546</v>
      </c>
      <c r="L365" s="1034" t="s">
        <v>263</v>
      </c>
      <c r="M365" s="226" t="s">
        <v>868</v>
      </c>
      <c r="N365" s="225" t="s">
        <v>807</v>
      </c>
      <c r="O365" s="247">
        <f>'LTC Rev-Exp Region 1'!P$34</f>
        <v>0</v>
      </c>
      <c r="P365" s="247">
        <f>'LTC Rev-Exp Region 1'!Q$34</f>
        <v>0</v>
      </c>
      <c r="Q365" s="247">
        <f>'LTC Rev-Exp Region 1'!R$34</f>
        <v>0</v>
      </c>
      <c r="R365" s="247">
        <f>'LTC Rev-Exp Region 1'!S$34</f>
        <v>0</v>
      </c>
    </row>
    <row r="366" spans="5:18" x14ac:dyDescent="0.3">
      <c r="E366" s="1041">
        <f>Jurat!I$1</f>
        <v>0</v>
      </c>
      <c r="F366" s="244">
        <f>Jurat!D$33</f>
        <v>0</v>
      </c>
      <c r="G366" s="1034" t="s">
        <v>555</v>
      </c>
      <c r="H366" s="244">
        <v>42735</v>
      </c>
      <c r="I366" s="1034" t="s">
        <v>486</v>
      </c>
      <c r="J366" s="1034" t="s">
        <v>626</v>
      </c>
      <c r="K366" s="1034" t="s">
        <v>546</v>
      </c>
      <c r="L366" s="1034" t="s">
        <v>263</v>
      </c>
      <c r="M366" s="226" t="s">
        <v>870</v>
      </c>
      <c r="N366" s="227" t="s">
        <v>258</v>
      </c>
      <c r="O366" s="247">
        <f>'LTC Rev-Exp Region 1'!P$35</f>
        <v>0</v>
      </c>
      <c r="P366" s="247">
        <f>'LTC Rev-Exp Region 1'!Q$35</f>
        <v>0</v>
      </c>
      <c r="Q366" s="247">
        <f>'LTC Rev-Exp Region 1'!R$35</f>
        <v>0</v>
      </c>
      <c r="R366" s="247">
        <f>'LTC Rev-Exp Region 1'!S$35</f>
        <v>0</v>
      </c>
    </row>
    <row r="367" spans="5:18" x14ac:dyDescent="0.3">
      <c r="E367" s="1041">
        <f>Jurat!I$1</f>
        <v>0</v>
      </c>
      <c r="F367" s="244">
        <f>Jurat!D$33</f>
        <v>0</v>
      </c>
      <c r="G367" s="1034" t="s">
        <v>555</v>
      </c>
      <c r="H367" s="244">
        <v>42735</v>
      </c>
      <c r="I367" s="1034" t="s">
        <v>486</v>
      </c>
      <c r="J367" s="1034" t="s">
        <v>626</v>
      </c>
      <c r="K367" s="1034" t="s">
        <v>546</v>
      </c>
      <c r="L367" s="1034" t="s">
        <v>263</v>
      </c>
      <c r="M367" s="226" t="s">
        <v>872</v>
      </c>
      <c r="N367" s="228" t="s">
        <v>273</v>
      </c>
      <c r="O367" s="247">
        <f>'LTC Rev-Exp Region 1'!P$36</f>
        <v>0</v>
      </c>
      <c r="P367" s="247">
        <f>'LTC Rev-Exp Region 1'!Q$36</f>
        <v>0</v>
      </c>
      <c r="Q367" s="247">
        <f>'LTC Rev-Exp Region 1'!R$36</f>
        <v>0</v>
      </c>
      <c r="R367" s="247">
        <f>'LTC Rev-Exp Region 1'!S$36</f>
        <v>0</v>
      </c>
    </row>
    <row r="368" spans="5:18" x14ac:dyDescent="0.3">
      <c r="E368" s="1041">
        <f>Jurat!I$1</f>
        <v>0</v>
      </c>
      <c r="F368" s="244">
        <f>Jurat!D$33</f>
        <v>0</v>
      </c>
      <c r="G368" s="1034" t="s">
        <v>555</v>
      </c>
      <c r="H368" s="244">
        <v>42735</v>
      </c>
      <c r="I368" s="1034" t="s">
        <v>486</v>
      </c>
      <c r="J368" s="1034" t="s">
        <v>626</v>
      </c>
      <c r="K368" s="1034" t="s">
        <v>546</v>
      </c>
      <c r="L368" s="1034" t="s">
        <v>263</v>
      </c>
      <c r="M368" s="226" t="s">
        <v>986</v>
      </c>
      <c r="N368" s="228" t="s">
        <v>588</v>
      </c>
      <c r="O368" s="247">
        <f>'LTC Rev-Exp Region 1'!P$37</f>
        <v>0</v>
      </c>
      <c r="P368" s="247">
        <f>'LTC Rev-Exp Region 1'!Q$37</f>
        <v>0</v>
      </c>
      <c r="Q368" s="247">
        <f>'LTC Rev-Exp Region 1'!R$37</f>
        <v>0</v>
      </c>
      <c r="R368" s="247">
        <f>'LTC Rev-Exp Region 1'!S$37</f>
        <v>0</v>
      </c>
    </row>
    <row r="369" spans="5:18" x14ac:dyDescent="0.3">
      <c r="E369" s="1041">
        <f>Jurat!I$1</f>
        <v>0</v>
      </c>
      <c r="F369" s="244">
        <f>Jurat!D$33</f>
        <v>0</v>
      </c>
      <c r="G369" s="1034" t="s">
        <v>555</v>
      </c>
      <c r="H369" s="244">
        <v>42735</v>
      </c>
      <c r="I369" s="1034" t="s">
        <v>486</v>
      </c>
      <c r="J369" s="1034" t="s">
        <v>626</v>
      </c>
      <c r="K369" s="1034" t="s">
        <v>546</v>
      </c>
      <c r="L369" s="1034" t="s">
        <v>6</v>
      </c>
      <c r="M369" s="226" t="s">
        <v>77</v>
      </c>
      <c r="N369" s="225" t="s">
        <v>224</v>
      </c>
      <c r="O369" s="247">
        <f>'LTC Rev-Exp Region 1'!P$39</f>
        <v>0</v>
      </c>
      <c r="P369" s="247">
        <f>'LTC Rev-Exp Region 1'!Q$39</f>
        <v>0</v>
      </c>
      <c r="Q369" s="247">
        <f>'LTC Rev-Exp Region 1'!R$39</f>
        <v>0</v>
      </c>
      <c r="R369" s="247">
        <f>'LTC Rev-Exp Region 1'!S$39</f>
        <v>0</v>
      </c>
    </row>
    <row r="370" spans="5:18" x14ac:dyDescent="0.3">
      <c r="E370" s="1041">
        <f>Jurat!I$1</f>
        <v>0</v>
      </c>
      <c r="F370" s="244">
        <f>Jurat!D$33</f>
        <v>0</v>
      </c>
      <c r="G370" s="1034" t="s">
        <v>555</v>
      </c>
      <c r="H370" s="244">
        <v>42735</v>
      </c>
      <c r="I370" s="1034" t="s">
        <v>486</v>
      </c>
      <c r="J370" s="1034" t="s">
        <v>626</v>
      </c>
      <c r="K370" s="1034" t="s">
        <v>546</v>
      </c>
      <c r="L370" s="1034" t="s">
        <v>6</v>
      </c>
      <c r="M370" s="226" t="s">
        <v>78</v>
      </c>
      <c r="N370" s="229" t="s">
        <v>274</v>
      </c>
      <c r="O370" s="247">
        <f>'LTC Rev-Exp Region 1'!P$40</f>
        <v>0</v>
      </c>
      <c r="P370" s="247">
        <f>'LTC Rev-Exp Region 1'!Q$40</f>
        <v>0</v>
      </c>
      <c r="Q370" s="247">
        <f>'LTC Rev-Exp Region 1'!R$40</f>
        <v>0</v>
      </c>
      <c r="R370" s="247">
        <f>'LTC Rev-Exp Region 1'!S$40</f>
        <v>0</v>
      </c>
    </row>
    <row r="371" spans="5:18" x14ac:dyDescent="0.3">
      <c r="E371" s="1041">
        <f>Jurat!I$1</f>
        <v>0</v>
      </c>
      <c r="F371" s="244">
        <f>Jurat!D$33</f>
        <v>0</v>
      </c>
      <c r="G371" s="1034" t="s">
        <v>555</v>
      </c>
      <c r="H371" s="244">
        <v>42735</v>
      </c>
      <c r="I371" s="1034" t="s">
        <v>486</v>
      </c>
      <c r="J371" s="1034" t="s">
        <v>626</v>
      </c>
      <c r="K371" s="1034" t="s">
        <v>546</v>
      </c>
      <c r="L371" s="1034" t="s">
        <v>6</v>
      </c>
      <c r="M371" s="226" t="s">
        <v>79</v>
      </c>
      <c r="N371" s="229" t="s">
        <v>180</v>
      </c>
      <c r="O371" s="247">
        <f>'LTC Rev-Exp Region 1'!P$41</f>
        <v>0</v>
      </c>
      <c r="P371" s="247">
        <f>'LTC Rev-Exp Region 1'!Q$41</f>
        <v>0</v>
      </c>
      <c r="Q371" s="247">
        <f>'LTC Rev-Exp Region 1'!R$41</f>
        <v>0</v>
      </c>
      <c r="R371" s="247">
        <f>'LTC Rev-Exp Region 1'!S$41</f>
        <v>0</v>
      </c>
    </row>
    <row r="372" spans="5:18" x14ac:dyDescent="0.3">
      <c r="E372" s="1041">
        <f>Jurat!I$1</f>
        <v>0</v>
      </c>
      <c r="F372" s="244">
        <f>Jurat!D$33</f>
        <v>0</v>
      </c>
      <c r="G372" s="1034" t="s">
        <v>555</v>
      </c>
      <c r="H372" s="244">
        <v>42735</v>
      </c>
      <c r="I372" s="1034" t="s">
        <v>486</v>
      </c>
      <c r="J372" s="1034" t="s">
        <v>626</v>
      </c>
      <c r="K372" s="1034" t="s">
        <v>546</v>
      </c>
      <c r="L372" s="1034" t="s">
        <v>6</v>
      </c>
      <c r="M372" s="226" t="s">
        <v>49</v>
      </c>
      <c r="N372" s="229" t="s">
        <v>577</v>
      </c>
      <c r="O372" s="247">
        <f>'LTC Rev-Exp Region 1'!P$42</f>
        <v>0</v>
      </c>
      <c r="P372" s="247">
        <f>'LTC Rev-Exp Region 1'!Q$42</f>
        <v>0</v>
      </c>
      <c r="Q372" s="247">
        <f>'LTC Rev-Exp Region 1'!R$42</f>
        <v>0</v>
      </c>
      <c r="R372" s="247">
        <f>'LTC Rev-Exp Region 1'!S$42</f>
        <v>0</v>
      </c>
    </row>
    <row r="373" spans="5:18" x14ac:dyDescent="0.3">
      <c r="E373" s="1041">
        <f>Jurat!I$1</f>
        <v>0</v>
      </c>
      <c r="F373" s="244">
        <f>Jurat!D$33</f>
        <v>0</v>
      </c>
      <c r="G373" s="1034" t="s">
        <v>555</v>
      </c>
      <c r="H373" s="244">
        <v>42735</v>
      </c>
      <c r="I373" s="1034" t="s">
        <v>486</v>
      </c>
      <c r="J373" s="1034" t="s">
        <v>626</v>
      </c>
      <c r="K373" s="1034" t="s">
        <v>546</v>
      </c>
      <c r="L373" s="1034" t="s">
        <v>547</v>
      </c>
      <c r="M373" s="230" t="s">
        <v>115</v>
      </c>
      <c r="N373" s="225" t="s">
        <v>36</v>
      </c>
      <c r="O373" s="247">
        <f>'LTC Rev-Exp Region 1'!P$48</f>
        <v>0</v>
      </c>
      <c r="P373" s="247">
        <f>'LTC Rev-Exp Region 1'!Q$48</f>
        <v>0</v>
      </c>
      <c r="Q373" s="247">
        <f>'LTC Rev-Exp Region 1'!R$48</f>
        <v>0</v>
      </c>
      <c r="R373" s="247">
        <f>'LTC Rev-Exp Region 1'!S$48</f>
        <v>0</v>
      </c>
    </row>
    <row r="374" spans="5:18" x14ac:dyDescent="0.3">
      <c r="E374" s="1041">
        <f>Jurat!I$1</f>
        <v>0</v>
      </c>
      <c r="F374" s="244">
        <f>Jurat!D$33</f>
        <v>0</v>
      </c>
      <c r="G374" s="1034" t="s">
        <v>555</v>
      </c>
      <c r="H374" s="244">
        <v>42735</v>
      </c>
      <c r="I374" s="1034" t="s">
        <v>486</v>
      </c>
      <c r="J374" s="1034" t="s">
        <v>626</v>
      </c>
      <c r="K374" s="1034" t="s">
        <v>546</v>
      </c>
      <c r="L374" s="1034" t="s">
        <v>547</v>
      </c>
      <c r="M374" s="230" t="s">
        <v>116</v>
      </c>
      <c r="N374" s="228" t="s">
        <v>148</v>
      </c>
      <c r="O374" s="247">
        <f>'LTC Rev-Exp Region 1'!P$49</f>
        <v>0</v>
      </c>
      <c r="P374" s="247">
        <f>'LTC Rev-Exp Region 1'!Q$49</f>
        <v>0</v>
      </c>
      <c r="Q374" s="247">
        <f>'LTC Rev-Exp Region 1'!R$49</f>
        <v>0</v>
      </c>
      <c r="R374" s="247">
        <f>'LTC Rev-Exp Region 1'!S$49</f>
        <v>0</v>
      </c>
    </row>
    <row r="375" spans="5:18" x14ac:dyDescent="0.3">
      <c r="E375" s="1041">
        <f>Jurat!I$1</f>
        <v>0</v>
      </c>
      <c r="F375" s="244">
        <f>Jurat!D$33</f>
        <v>0</v>
      </c>
      <c r="G375" s="1034" t="s">
        <v>555</v>
      </c>
      <c r="H375" s="244">
        <v>42735</v>
      </c>
      <c r="I375" s="1034" t="s">
        <v>486</v>
      </c>
      <c r="J375" s="1034" t="s">
        <v>626</v>
      </c>
      <c r="K375" s="1034" t="s">
        <v>546</v>
      </c>
      <c r="L375" s="1034" t="s">
        <v>547</v>
      </c>
      <c r="M375" s="230" t="s">
        <v>229</v>
      </c>
      <c r="N375" s="228" t="s">
        <v>44</v>
      </c>
      <c r="O375" s="247">
        <f>'LTC Rev-Exp Region 1'!P$51</f>
        <v>0</v>
      </c>
      <c r="P375" s="247">
        <f>'LTC Rev-Exp Region 1'!Q$51</f>
        <v>0</v>
      </c>
      <c r="Q375" s="247">
        <f>'LTC Rev-Exp Region 1'!R$51</f>
        <v>0</v>
      </c>
      <c r="R375" s="247">
        <f>'LTC Rev-Exp Region 1'!S$51</f>
        <v>0</v>
      </c>
    </row>
    <row r="376" spans="5:18" x14ac:dyDescent="0.3">
      <c r="E376" s="1041">
        <f>Jurat!I$1</f>
        <v>0</v>
      </c>
      <c r="F376" s="244">
        <f>Jurat!D$33</f>
        <v>0</v>
      </c>
      <c r="G376" s="1034" t="s">
        <v>555</v>
      </c>
      <c r="H376" s="244">
        <v>42735</v>
      </c>
      <c r="I376" s="1034" t="s">
        <v>486</v>
      </c>
      <c r="J376" s="1034" t="s">
        <v>626</v>
      </c>
      <c r="K376" s="1034" t="s">
        <v>546</v>
      </c>
      <c r="L376" s="1034" t="s">
        <v>547</v>
      </c>
      <c r="M376" s="230" t="s">
        <v>228</v>
      </c>
      <c r="N376" s="228" t="s">
        <v>427</v>
      </c>
      <c r="O376" s="247">
        <f>'LTC Rev-Exp Region 1'!P$52</f>
        <v>0</v>
      </c>
      <c r="P376" s="247">
        <f>'LTC Rev-Exp Region 1'!Q$52</f>
        <v>0</v>
      </c>
      <c r="Q376" s="247">
        <f>'LTC Rev-Exp Region 1'!R$52</f>
        <v>0</v>
      </c>
      <c r="R376" s="247">
        <f>'LTC Rev-Exp Region 1'!S$52</f>
        <v>0</v>
      </c>
    </row>
    <row r="377" spans="5:18" x14ac:dyDescent="0.3">
      <c r="E377" s="1041">
        <f>Jurat!I$1</f>
        <v>0</v>
      </c>
      <c r="F377" s="244">
        <f>Jurat!D$33</f>
        <v>0</v>
      </c>
      <c r="G377" s="1034" t="s">
        <v>555</v>
      </c>
      <c r="H377" s="244">
        <v>42735</v>
      </c>
      <c r="I377" s="1034" t="s">
        <v>486</v>
      </c>
      <c r="J377" s="1034" t="s">
        <v>626</v>
      </c>
      <c r="K377" s="1034" t="s">
        <v>548</v>
      </c>
      <c r="L377" s="1034" t="s">
        <v>549</v>
      </c>
      <c r="M377" s="226" t="s">
        <v>86</v>
      </c>
      <c r="N377" s="228" t="s">
        <v>30</v>
      </c>
      <c r="O377" s="247">
        <f>'LTC Rev-Exp Region 1'!P$57</f>
        <v>0</v>
      </c>
      <c r="P377" s="247">
        <f>'LTC Rev-Exp Region 1'!Q$57</f>
        <v>0</v>
      </c>
      <c r="Q377" s="247">
        <f>'LTC Rev-Exp Region 1'!R$57</f>
        <v>0</v>
      </c>
      <c r="R377" s="247">
        <f>'LTC Rev-Exp Region 1'!S$57</f>
        <v>0</v>
      </c>
    </row>
    <row r="378" spans="5:18" x14ac:dyDescent="0.3">
      <c r="E378" s="1041">
        <f>Jurat!I$1</f>
        <v>0</v>
      </c>
      <c r="F378" s="244">
        <f>Jurat!D$33</f>
        <v>0</v>
      </c>
      <c r="G378" s="1034" t="s">
        <v>555</v>
      </c>
      <c r="H378" s="244">
        <v>42735</v>
      </c>
      <c r="I378" s="1034" t="s">
        <v>486</v>
      </c>
      <c r="J378" s="1034" t="s">
        <v>626</v>
      </c>
      <c r="K378" s="1034" t="s">
        <v>548</v>
      </c>
      <c r="L378" s="1034" t="s">
        <v>549</v>
      </c>
      <c r="M378" s="226" t="s">
        <v>87</v>
      </c>
      <c r="N378" s="231" t="s">
        <v>109</v>
      </c>
      <c r="O378" s="247">
        <f>'LTC Rev-Exp Region 1'!P$58</f>
        <v>0</v>
      </c>
      <c r="P378" s="247">
        <f>'LTC Rev-Exp Region 1'!Q$58</f>
        <v>0</v>
      </c>
      <c r="Q378" s="247">
        <f>'LTC Rev-Exp Region 1'!R$58</f>
        <v>0</v>
      </c>
      <c r="R378" s="247">
        <f>'LTC Rev-Exp Region 1'!S$58</f>
        <v>0</v>
      </c>
    </row>
    <row r="379" spans="5:18" x14ac:dyDescent="0.3">
      <c r="E379" s="1041">
        <f>Jurat!I$1</f>
        <v>0</v>
      </c>
      <c r="F379" s="244">
        <f>Jurat!D$33</f>
        <v>0</v>
      </c>
      <c r="G379" s="1034" t="s">
        <v>555</v>
      </c>
      <c r="H379" s="244">
        <v>42735</v>
      </c>
      <c r="I379" s="1034" t="s">
        <v>486</v>
      </c>
      <c r="J379" s="1034" t="s">
        <v>626</v>
      </c>
      <c r="K379" s="1034" t="s">
        <v>548</v>
      </c>
      <c r="L379" s="1034" t="s">
        <v>549</v>
      </c>
      <c r="M379" s="226" t="s">
        <v>88</v>
      </c>
      <c r="N379" s="228" t="s">
        <v>110</v>
      </c>
      <c r="O379" s="247">
        <f>'LTC Rev-Exp Region 1'!P$59</f>
        <v>0</v>
      </c>
      <c r="P379" s="247">
        <f>'LTC Rev-Exp Region 1'!Q$59</f>
        <v>0</v>
      </c>
      <c r="Q379" s="247">
        <f>'LTC Rev-Exp Region 1'!R$59</f>
        <v>0</v>
      </c>
      <c r="R379" s="247">
        <f>'LTC Rev-Exp Region 1'!S$59</f>
        <v>0</v>
      </c>
    </row>
    <row r="380" spans="5:18" x14ac:dyDescent="0.3">
      <c r="E380" s="1041">
        <f>Jurat!I$1</f>
        <v>0</v>
      </c>
      <c r="F380" s="244">
        <f>Jurat!D$33</f>
        <v>0</v>
      </c>
      <c r="G380" s="1034" t="s">
        <v>555</v>
      </c>
      <c r="H380" s="244">
        <v>42735</v>
      </c>
      <c r="I380" s="1034" t="s">
        <v>486</v>
      </c>
      <c r="J380" s="1034" t="s">
        <v>626</v>
      </c>
      <c r="K380" s="1034" t="s">
        <v>548</v>
      </c>
      <c r="L380" s="1034" t="s">
        <v>549</v>
      </c>
      <c r="M380" s="232" t="s">
        <v>89</v>
      </c>
      <c r="N380" s="228" t="s">
        <v>111</v>
      </c>
      <c r="O380" s="247">
        <f>'LTC Rev-Exp Region 1'!P$60</f>
        <v>0</v>
      </c>
      <c r="P380" s="247">
        <f>'LTC Rev-Exp Region 1'!Q$60</f>
        <v>0</v>
      </c>
      <c r="Q380" s="247">
        <f>'LTC Rev-Exp Region 1'!R$60</f>
        <v>0</v>
      </c>
      <c r="R380" s="247">
        <f>'LTC Rev-Exp Region 1'!S$60</f>
        <v>0</v>
      </c>
    </row>
    <row r="381" spans="5:18" x14ac:dyDescent="0.3">
      <c r="E381" s="1041">
        <f>Jurat!I$1</f>
        <v>0</v>
      </c>
      <c r="F381" s="244">
        <f>Jurat!D$33</f>
        <v>0</v>
      </c>
      <c r="G381" s="1034" t="s">
        <v>555</v>
      </c>
      <c r="H381" s="244">
        <v>42735</v>
      </c>
      <c r="I381" s="1034" t="s">
        <v>486</v>
      </c>
      <c r="J381" s="1034" t="s">
        <v>626</v>
      </c>
      <c r="K381" s="1034" t="s">
        <v>548</v>
      </c>
      <c r="L381" s="1034" t="s">
        <v>549</v>
      </c>
      <c r="M381" s="232" t="s">
        <v>256</v>
      </c>
      <c r="N381" s="228" t="s">
        <v>112</v>
      </c>
      <c r="O381" s="247">
        <f>'LTC Rev-Exp Region 1'!P$61</f>
        <v>0</v>
      </c>
      <c r="P381" s="247">
        <f>'LTC Rev-Exp Region 1'!Q$61</f>
        <v>0</v>
      </c>
      <c r="Q381" s="247">
        <f>'LTC Rev-Exp Region 1'!R$61</f>
        <v>0</v>
      </c>
      <c r="R381" s="247">
        <f>'LTC Rev-Exp Region 1'!S$61</f>
        <v>0</v>
      </c>
    </row>
    <row r="382" spans="5:18" x14ac:dyDescent="0.3">
      <c r="E382" s="1041">
        <f>Jurat!I$1</f>
        <v>0</v>
      </c>
      <c r="F382" s="244">
        <f>Jurat!D$33</f>
        <v>0</v>
      </c>
      <c r="G382" s="1034" t="s">
        <v>555</v>
      </c>
      <c r="H382" s="244">
        <v>42735</v>
      </c>
      <c r="I382" s="1034" t="s">
        <v>486</v>
      </c>
      <c r="J382" s="1034" t="s">
        <v>626</v>
      </c>
      <c r="K382" s="1034" t="s">
        <v>548</v>
      </c>
      <c r="L382" s="1034" t="s">
        <v>549</v>
      </c>
      <c r="M382" s="226" t="s">
        <v>255</v>
      </c>
      <c r="N382" s="231" t="s">
        <v>31</v>
      </c>
      <c r="O382" s="247">
        <f>'LTC Rev-Exp Region 1'!P$62</f>
        <v>0</v>
      </c>
      <c r="P382" s="247">
        <f>'LTC Rev-Exp Region 1'!Q$62</f>
        <v>0</v>
      </c>
      <c r="Q382" s="247">
        <f>'LTC Rev-Exp Region 1'!R$62</f>
        <v>0</v>
      </c>
      <c r="R382" s="247">
        <f>'LTC Rev-Exp Region 1'!S$62</f>
        <v>0</v>
      </c>
    </row>
    <row r="383" spans="5:18" x14ac:dyDescent="0.3">
      <c r="E383" s="1041">
        <f>Jurat!I$1</f>
        <v>0</v>
      </c>
      <c r="F383" s="244">
        <f>Jurat!D$33</f>
        <v>0</v>
      </c>
      <c r="G383" s="1034" t="s">
        <v>555</v>
      </c>
      <c r="H383" s="244">
        <v>42735</v>
      </c>
      <c r="I383" s="1034" t="s">
        <v>486</v>
      </c>
      <c r="J383" s="1034" t="s">
        <v>626</v>
      </c>
      <c r="K383" s="1034" t="s">
        <v>550</v>
      </c>
      <c r="L383" s="1034" t="s">
        <v>550</v>
      </c>
      <c r="M383" s="230" t="s">
        <v>91</v>
      </c>
      <c r="N383" s="228" t="s">
        <v>425</v>
      </c>
      <c r="O383" s="247">
        <f>'LTC Rev-Exp Region 1'!P$64</f>
        <v>0</v>
      </c>
      <c r="P383" s="247">
        <v>0</v>
      </c>
      <c r="Q383" s="247">
        <v>0</v>
      </c>
      <c r="R383" s="247">
        <v>0</v>
      </c>
    </row>
    <row r="384" spans="5:18" x14ac:dyDescent="0.3">
      <c r="E384" s="1041">
        <f>Jurat!I$1</f>
        <v>0</v>
      </c>
      <c r="F384" s="244">
        <f>Jurat!D$33</f>
        <v>0</v>
      </c>
      <c r="G384" s="1034" t="s">
        <v>555</v>
      </c>
      <c r="H384" s="244">
        <v>42735</v>
      </c>
      <c r="I384" s="1034" t="s">
        <v>486</v>
      </c>
      <c r="J384" s="1034" t="s">
        <v>626</v>
      </c>
      <c r="K384" s="1034" t="s">
        <v>550</v>
      </c>
      <c r="L384" s="1034" t="s">
        <v>550</v>
      </c>
      <c r="M384" s="230" t="s">
        <v>92</v>
      </c>
      <c r="N384" s="228" t="s">
        <v>417</v>
      </c>
      <c r="O384" s="247">
        <f>'LTC Rev-Exp Region 1'!P$65</f>
        <v>0</v>
      </c>
      <c r="P384" s="247">
        <v>0</v>
      </c>
      <c r="Q384" s="247">
        <v>0</v>
      </c>
      <c r="R384" s="247">
        <v>0</v>
      </c>
    </row>
    <row r="385" spans="5:18" x14ac:dyDescent="0.3">
      <c r="E385" s="1041">
        <f>Jurat!I$1</f>
        <v>0</v>
      </c>
      <c r="F385" s="244">
        <f>Jurat!D$33</f>
        <v>0</v>
      </c>
      <c r="G385" s="1034" t="s">
        <v>555</v>
      </c>
      <c r="H385" s="244">
        <v>42735</v>
      </c>
      <c r="I385" s="1034" t="s">
        <v>486</v>
      </c>
      <c r="J385" s="1034" t="s">
        <v>627</v>
      </c>
      <c r="K385" s="1034" t="s">
        <v>29</v>
      </c>
      <c r="L385" s="1034" t="s">
        <v>29</v>
      </c>
      <c r="M385" s="230" t="s">
        <v>243</v>
      </c>
      <c r="N385" s="231" t="s">
        <v>29</v>
      </c>
      <c r="O385" s="247">
        <f>'LTC Rev-Exp Region 1'!P$72</f>
        <v>0</v>
      </c>
      <c r="P385" s="247">
        <v>0</v>
      </c>
      <c r="Q385" s="247">
        <v>0</v>
      </c>
      <c r="R385" s="247">
        <v>0</v>
      </c>
    </row>
    <row r="386" spans="5:18" x14ac:dyDescent="0.3">
      <c r="E386" s="1041">
        <f>Jurat!I$1</f>
        <v>0</v>
      </c>
      <c r="F386" s="244">
        <f>Jurat!D$33</f>
        <v>0</v>
      </c>
      <c r="G386" s="1034" t="s">
        <v>555</v>
      </c>
      <c r="H386" s="244">
        <v>42735</v>
      </c>
      <c r="I386" s="1034" t="s">
        <v>486</v>
      </c>
      <c r="J386" s="1034" t="s">
        <v>628</v>
      </c>
      <c r="K386" s="1034" t="s">
        <v>629</v>
      </c>
      <c r="L386" s="1034" t="s">
        <v>629</v>
      </c>
      <c r="M386" s="233" t="s">
        <v>244</v>
      </c>
      <c r="N386" s="231" t="s">
        <v>419</v>
      </c>
      <c r="O386" s="247">
        <f>'LTC Rev-Exp Region 1'!P$74</f>
        <v>0</v>
      </c>
      <c r="P386" s="247">
        <v>0</v>
      </c>
      <c r="Q386" s="247">
        <v>0</v>
      </c>
      <c r="R386" s="247">
        <v>0</v>
      </c>
    </row>
    <row r="387" spans="5:18" x14ac:dyDescent="0.3">
      <c r="E387" s="1041">
        <f>Jurat!I$1</f>
        <v>0</v>
      </c>
      <c r="F387" s="244">
        <f>Jurat!D$33</f>
        <v>0</v>
      </c>
      <c r="G387" s="1034" t="s">
        <v>555</v>
      </c>
      <c r="H387" s="244">
        <v>42735</v>
      </c>
      <c r="I387" s="1034" t="s">
        <v>486</v>
      </c>
      <c r="J387" s="1034" t="s">
        <v>627</v>
      </c>
      <c r="K387" s="1034" t="s">
        <v>630</v>
      </c>
      <c r="L387" s="1034" t="s">
        <v>630</v>
      </c>
      <c r="M387" s="233">
        <v>11.1</v>
      </c>
      <c r="N387" s="231" t="s">
        <v>421</v>
      </c>
      <c r="O387" s="247">
        <f>'LTC Rev-Exp Region 1'!P$75</f>
        <v>0</v>
      </c>
      <c r="P387" s="247">
        <v>0</v>
      </c>
      <c r="Q387" s="247">
        <v>0</v>
      </c>
      <c r="R387" s="247">
        <v>0</v>
      </c>
    </row>
    <row r="388" spans="5:18" x14ac:dyDescent="0.3">
      <c r="E388" s="1041">
        <f>Jurat!I$1</f>
        <v>0</v>
      </c>
      <c r="F388" s="244">
        <f>Jurat!D$33</f>
        <v>0</v>
      </c>
      <c r="G388" s="1034" t="s">
        <v>555</v>
      </c>
      <c r="H388" s="244">
        <v>42735</v>
      </c>
      <c r="I388" s="1034" t="s">
        <v>486</v>
      </c>
      <c r="J388" s="1034" t="s">
        <v>627</v>
      </c>
      <c r="K388" s="1034" t="s">
        <v>630</v>
      </c>
      <c r="L388" s="1034" t="s">
        <v>630</v>
      </c>
      <c r="M388" s="233">
        <v>11.2</v>
      </c>
      <c r="N388" s="231" t="s">
        <v>420</v>
      </c>
      <c r="O388" s="247">
        <f>'LTC Rev-Exp Region 1'!P$76</f>
        <v>0</v>
      </c>
      <c r="P388" s="247">
        <v>0</v>
      </c>
      <c r="Q388" s="247">
        <v>0</v>
      </c>
      <c r="R388" s="247">
        <v>0</v>
      </c>
    </row>
    <row r="389" spans="5:18" x14ac:dyDescent="0.3">
      <c r="E389" s="1041">
        <f>Jurat!I$1</f>
        <v>0</v>
      </c>
      <c r="F389" s="244">
        <f>Jurat!D$33</f>
        <v>0</v>
      </c>
      <c r="G389" s="1034" t="s">
        <v>555</v>
      </c>
      <c r="H389" s="244">
        <v>42735</v>
      </c>
      <c r="I389" s="1034" t="s">
        <v>486</v>
      </c>
      <c r="J389" s="1034" t="s">
        <v>627</v>
      </c>
      <c r="K389" s="1034" t="s">
        <v>630</v>
      </c>
      <c r="L389" s="1034" t="s">
        <v>630</v>
      </c>
      <c r="M389" s="233">
        <v>11.3</v>
      </c>
      <c r="N389" s="231" t="s">
        <v>28</v>
      </c>
      <c r="O389" s="247">
        <f>'LTC Rev-Exp Region 1'!P$77</f>
        <v>0</v>
      </c>
      <c r="P389" s="247">
        <v>0</v>
      </c>
      <c r="Q389" s="247">
        <v>0</v>
      </c>
      <c r="R389" s="247">
        <v>0</v>
      </c>
    </row>
    <row r="390" spans="5:18" x14ac:dyDescent="0.3">
      <c r="E390" s="1041">
        <f>Jurat!I$1</f>
        <v>0</v>
      </c>
      <c r="F390" s="244">
        <f>Jurat!D$33</f>
        <v>0</v>
      </c>
      <c r="G390" s="1034" t="s">
        <v>555</v>
      </c>
      <c r="H390" s="244">
        <v>42735</v>
      </c>
      <c r="I390" s="1034" t="s">
        <v>486</v>
      </c>
      <c r="J390" s="1034" t="s">
        <v>627</v>
      </c>
      <c r="K390" s="1034" t="s">
        <v>630</v>
      </c>
      <c r="L390" s="1034" t="s">
        <v>630</v>
      </c>
      <c r="M390" s="233">
        <v>11.4</v>
      </c>
      <c r="N390" s="231" t="s">
        <v>205</v>
      </c>
      <c r="O390" s="247">
        <f>'LTC Rev-Exp Region 1'!P$78</f>
        <v>0</v>
      </c>
      <c r="P390" s="247">
        <v>0</v>
      </c>
      <c r="Q390" s="247">
        <v>0</v>
      </c>
      <c r="R390" s="247">
        <v>0</v>
      </c>
    </row>
    <row r="391" spans="5:18" ht="28.8" x14ac:dyDescent="0.3">
      <c r="E391" s="1041">
        <f>Jurat!I$1</f>
        <v>0</v>
      </c>
      <c r="F391" s="244">
        <f>Jurat!D$33</f>
        <v>0</v>
      </c>
      <c r="G391" s="1034" t="s">
        <v>555</v>
      </c>
      <c r="H391" s="244">
        <v>42735</v>
      </c>
      <c r="I391" s="1034" t="s">
        <v>486</v>
      </c>
      <c r="J391" s="1034" t="s">
        <v>627</v>
      </c>
      <c r="K391" s="1034" t="s">
        <v>29</v>
      </c>
      <c r="L391" s="1034" t="s">
        <v>29</v>
      </c>
      <c r="M391" s="233">
        <v>11.6</v>
      </c>
      <c r="N391" s="231" t="s">
        <v>422</v>
      </c>
      <c r="O391" s="247">
        <f>'LTC Rev-Exp Region 1'!P$80</f>
        <v>0</v>
      </c>
      <c r="P391" s="247">
        <v>0</v>
      </c>
      <c r="Q391" s="247">
        <v>0</v>
      </c>
      <c r="R391" s="247">
        <v>0</v>
      </c>
    </row>
    <row r="392" spans="5:18" x14ac:dyDescent="0.3">
      <c r="E392" s="1041">
        <f>Jurat!I$1</f>
        <v>0</v>
      </c>
      <c r="F392" s="244">
        <f>Jurat!D$33</f>
        <v>0</v>
      </c>
      <c r="G392" s="1034" t="s">
        <v>555</v>
      </c>
      <c r="H392" s="244">
        <v>42735</v>
      </c>
      <c r="I392" s="1034" t="s">
        <v>486</v>
      </c>
      <c r="J392" s="1034" t="s">
        <v>628</v>
      </c>
      <c r="K392" s="1034" t="s">
        <v>629</v>
      </c>
      <c r="L392" s="1034" t="s">
        <v>629</v>
      </c>
      <c r="M392" s="233">
        <v>11.7</v>
      </c>
      <c r="N392" s="231" t="s">
        <v>209</v>
      </c>
      <c r="O392" s="247">
        <f>'LTC Rev-Exp Region 1'!P$81</f>
        <v>0</v>
      </c>
      <c r="P392" s="247">
        <v>0</v>
      </c>
      <c r="Q392" s="247">
        <v>0</v>
      </c>
      <c r="R392" s="247">
        <v>0</v>
      </c>
    </row>
    <row r="393" spans="5:18" x14ac:dyDescent="0.3">
      <c r="E393" s="1041">
        <f>Jurat!I$1</f>
        <v>0</v>
      </c>
      <c r="F393" s="244">
        <f>Jurat!D$33</f>
        <v>0</v>
      </c>
      <c r="G393" s="1034" t="s">
        <v>555</v>
      </c>
      <c r="H393" s="244">
        <v>42735</v>
      </c>
      <c r="I393" s="1034" t="s">
        <v>486</v>
      </c>
      <c r="J393" s="1034" t="s">
        <v>627</v>
      </c>
      <c r="K393" s="1034" t="s">
        <v>29</v>
      </c>
      <c r="L393" s="1034" t="s">
        <v>29</v>
      </c>
      <c r="M393" s="233" t="s">
        <v>184</v>
      </c>
      <c r="N393" s="231" t="s">
        <v>212</v>
      </c>
      <c r="O393" s="247">
        <f>'LTC Rev-Exp Region 1'!P$82</f>
        <v>0</v>
      </c>
      <c r="P393" s="247">
        <v>0</v>
      </c>
      <c r="Q393" s="247">
        <v>0</v>
      </c>
      <c r="R393" s="247">
        <v>0</v>
      </c>
    </row>
    <row r="394" spans="5:18" x14ac:dyDescent="0.3">
      <c r="E394" s="1041">
        <f>Jurat!I$1</f>
        <v>0</v>
      </c>
      <c r="F394" s="244">
        <f>Jurat!D$33</f>
        <v>0</v>
      </c>
      <c r="G394" s="1034" t="s">
        <v>552</v>
      </c>
      <c r="H394" s="244">
        <v>42460</v>
      </c>
      <c r="I394" s="1034" t="s">
        <v>487</v>
      </c>
      <c r="J394" s="1034" t="s">
        <v>545</v>
      </c>
      <c r="K394" s="1034" t="s">
        <v>545</v>
      </c>
      <c r="L394" s="1034" t="s">
        <v>545</v>
      </c>
      <c r="M394" s="223"/>
      <c r="N394" s="224" t="s">
        <v>545</v>
      </c>
      <c r="O394" s="247">
        <f>'LTC Rev-Exp Region 2'!D$9</f>
        <v>0</v>
      </c>
      <c r="P394" s="247">
        <f>'LTC Rev-Exp Region 2'!E$9</f>
        <v>0</v>
      </c>
      <c r="Q394" s="247">
        <f>'LTC Rev-Exp Region 2'!F$9</f>
        <v>0</v>
      </c>
      <c r="R394" s="247">
        <f>'LTC Rev-Exp Region 2'!G$9</f>
        <v>0</v>
      </c>
    </row>
    <row r="395" spans="5:18" x14ac:dyDescent="0.3">
      <c r="E395" s="1041">
        <f>Jurat!I$1</f>
        <v>0</v>
      </c>
      <c r="F395" s="244">
        <f>Jurat!D$33</f>
        <v>0</v>
      </c>
      <c r="G395" s="1034" t="s">
        <v>552</v>
      </c>
      <c r="H395" s="244">
        <v>42460</v>
      </c>
      <c r="I395" s="1034" t="s">
        <v>487</v>
      </c>
      <c r="J395" s="1034" t="s">
        <v>625</v>
      </c>
      <c r="K395" s="1034" t="s">
        <v>13</v>
      </c>
      <c r="L395" s="1034" t="s">
        <v>13</v>
      </c>
      <c r="M395" s="223">
        <v>1.1000000000000001</v>
      </c>
      <c r="N395" s="225" t="s">
        <v>13</v>
      </c>
      <c r="O395" s="247">
        <f>'LTC Rev-Exp Region 2'!D$11</f>
        <v>0</v>
      </c>
      <c r="P395" s="247">
        <f>'LTC Rev-Exp Region 2'!E$11</f>
        <v>0</v>
      </c>
      <c r="Q395" s="247">
        <f>'LTC Rev-Exp Region 2'!F$11</f>
        <v>0</v>
      </c>
      <c r="R395" s="247">
        <f>'LTC Rev-Exp Region 2'!G$11</f>
        <v>0</v>
      </c>
    </row>
    <row r="396" spans="5:18" x14ac:dyDescent="0.3">
      <c r="E396" s="1041">
        <f>Jurat!I$1</f>
        <v>0</v>
      </c>
      <c r="F396" s="244">
        <f>Jurat!D$33</f>
        <v>0</v>
      </c>
      <c r="G396" s="1034" t="s">
        <v>552</v>
      </c>
      <c r="H396" s="244">
        <v>42460</v>
      </c>
      <c r="I396" s="1034" t="s">
        <v>487</v>
      </c>
      <c r="J396" s="1034" t="s">
        <v>625</v>
      </c>
      <c r="K396" s="1034" t="s">
        <v>13</v>
      </c>
      <c r="L396" s="1034" t="s">
        <v>262</v>
      </c>
      <c r="M396" s="223">
        <v>1.2</v>
      </c>
      <c r="N396" s="225" t="s">
        <v>262</v>
      </c>
      <c r="O396" s="247">
        <f>'LTC Rev-Exp Region 2'!D$12</f>
        <v>0</v>
      </c>
      <c r="P396" s="247">
        <f>'LTC Rev-Exp Region 2'!E$12</f>
        <v>0</v>
      </c>
      <c r="Q396" s="247">
        <f>'LTC Rev-Exp Region 2'!F$12</f>
        <v>0</v>
      </c>
      <c r="R396" s="247">
        <f>'LTC Rev-Exp Region 2'!G$12</f>
        <v>0</v>
      </c>
    </row>
    <row r="397" spans="5:18" x14ac:dyDescent="0.3">
      <c r="E397" s="1041">
        <f>Jurat!I$1</f>
        <v>0</v>
      </c>
      <c r="F397" s="244">
        <f>Jurat!D$33</f>
        <v>0</v>
      </c>
      <c r="G397" s="1034" t="s">
        <v>552</v>
      </c>
      <c r="H397" s="244">
        <v>42460</v>
      </c>
      <c r="I397" s="1034" t="s">
        <v>487</v>
      </c>
      <c r="J397" s="1034" t="s">
        <v>625</v>
      </c>
      <c r="K397" s="1034" t="s">
        <v>14</v>
      </c>
      <c r="L397" s="1034" t="s">
        <v>14</v>
      </c>
      <c r="M397" s="223">
        <v>1.3</v>
      </c>
      <c r="N397" s="225" t="s">
        <v>14</v>
      </c>
      <c r="O397" s="247">
        <f>'LTC Rev-Exp Region 2'!D$13</f>
        <v>0</v>
      </c>
      <c r="P397" s="247">
        <f>'LTC Rev-Exp Region 2'!E$13</f>
        <v>0</v>
      </c>
      <c r="Q397" s="247">
        <f>'LTC Rev-Exp Region 2'!F$13</f>
        <v>0</v>
      </c>
      <c r="R397" s="247">
        <f>'LTC Rev-Exp Region 2'!G$13</f>
        <v>0</v>
      </c>
    </row>
    <row r="398" spans="5:18" x14ac:dyDescent="0.3">
      <c r="E398" s="1041">
        <f>Jurat!I$1</f>
        <v>0</v>
      </c>
      <c r="F398" s="244">
        <f>Jurat!D$33</f>
        <v>0</v>
      </c>
      <c r="G398" s="1034" t="s">
        <v>552</v>
      </c>
      <c r="H398" s="244">
        <v>42460</v>
      </c>
      <c r="I398" s="1034" t="s">
        <v>487</v>
      </c>
      <c r="J398" s="1034" t="s">
        <v>626</v>
      </c>
      <c r="K398" s="1034" t="s">
        <v>546</v>
      </c>
      <c r="L398" s="1034" t="s">
        <v>981</v>
      </c>
      <c r="M398" s="226" t="s">
        <v>72</v>
      </c>
      <c r="N398" s="225" t="s">
        <v>900</v>
      </c>
      <c r="O398" s="247">
        <f>'LTC Rev-Exp Region 2'!D$17</f>
        <v>0</v>
      </c>
      <c r="P398" s="247">
        <f>'LTC Rev-Exp Region 2'!E$17</f>
        <v>0</v>
      </c>
      <c r="Q398" s="247">
        <f>'LTC Rev-Exp Region 2'!F$17</f>
        <v>0</v>
      </c>
      <c r="R398" s="247">
        <f>'LTC Rev-Exp Region 2'!G$17</f>
        <v>0</v>
      </c>
    </row>
    <row r="399" spans="5:18" x14ac:dyDescent="0.3">
      <c r="E399" s="1041">
        <f>Jurat!I$1</f>
        <v>0</v>
      </c>
      <c r="F399" s="244">
        <f>Jurat!D$33</f>
        <v>0</v>
      </c>
      <c r="G399" s="1034" t="s">
        <v>552</v>
      </c>
      <c r="H399" s="244">
        <v>42460</v>
      </c>
      <c r="I399" s="1034" t="s">
        <v>487</v>
      </c>
      <c r="J399" s="1034" t="s">
        <v>626</v>
      </c>
      <c r="K399" s="1034" t="s">
        <v>546</v>
      </c>
      <c r="L399" s="1034" t="s">
        <v>981</v>
      </c>
      <c r="M399" s="226" t="s">
        <v>73</v>
      </c>
      <c r="N399" s="225" t="s">
        <v>901</v>
      </c>
      <c r="O399" s="247">
        <f>'LTC Rev-Exp Region 2'!D$18</f>
        <v>0</v>
      </c>
      <c r="P399" s="247">
        <f>'LTC Rev-Exp Region 2'!E$18</f>
        <v>0</v>
      </c>
      <c r="Q399" s="247">
        <f>'LTC Rev-Exp Region 2'!F$18</f>
        <v>0</v>
      </c>
      <c r="R399" s="247">
        <f>'LTC Rev-Exp Region 2'!G$18</f>
        <v>0</v>
      </c>
    </row>
    <row r="400" spans="5:18" x14ac:dyDescent="0.3">
      <c r="E400" s="1041">
        <f>Jurat!I$1</f>
        <v>0</v>
      </c>
      <c r="F400" s="244">
        <f>Jurat!D$33</f>
        <v>0</v>
      </c>
      <c r="G400" s="1034" t="s">
        <v>552</v>
      </c>
      <c r="H400" s="244">
        <v>42460</v>
      </c>
      <c r="I400" s="1034" t="s">
        <v>487</v>
      </c>
      <c r="J400" s="1034" t="s">
        <v>626</v>
      </c>
      <c r="K400" s="1034" t="s">
        <v>546</v>
      </c>
      <c r="L400" s="1034" t="s">
        <v>981</v>
      </c>
      <c r="M400" s="226" t="s">
        <v>74</v>
      </c>
      <c r="N400" s="225" t="s">
        <v>902</v>
      </c>
      <c r="O400" s="247">
        <f>'LTC Rev-Exp Region 2'!D$19</f>
        <v>0</v>
      </c>
      <c r="P400" s="247">
        <f>'LTC Rev-Exp Region 2'!E$19</f>
        <v>0</v>
      </c>
      <c r="Q400" s="247">
        <f>'LTC Rev-Exp Region 2'!F$19</f>
        <v>0</v>
      </c>
      <c r="R400" s="247">
        <f>'LTC Rev-Exp Region 2'!G$19</f>
        <v>0</v>
      </c>
    </row>
    <row r="401" spans="5:18" x14ac:dyDescent="0.3">
      <c r="E401" s="1041">
        <f>Jurat!I$1</f>
        <v>0</v>
      </c>
      <c r="F401" s="244">
        <f>Jurat!D$33</f>
        <v>0</v>
      </c>
      <c r="G401" s="1034" t="s">
        <v>552</v>
      </c>
      <c r="H401" s="244">
        <v>42460</v>
      </c>
      <c r="I401" s="1034" t="s">
        <v>487</v>
      </c>
      <c r="J401" s="1034" t="s">
        <v>626</v>
      </c>
      <c r="K401" s="1034" t="s">
        <v>546</v>
      </c>
      <c r="L401" s="1034" t="s">
        <v>981</v>
      </c>
      <c r="M401" s="226" t="s">
        <v>76</v>
      </c>
      <c r="N401" s="225" t="s">
        <v>903</v>
      </c>
      <c r="O401" s="247">
        <f>'LTC Rev-Exp Region 2'!D$20</f>
        <v>0</v>
      </c>
      <c r="P401" s="247">
        <f>'LTC Rev-Exp Region 2'!E$20</f>
        <v>0</v>
      </c>
      <c r="Q401" s="247">
        <f>'LTC Rev-Exp Region 2'!F$20</f>
        <v>0</v>
      </c>
      <c r="R401" s="247">
        <f>'LTC Rev-Exp Region 2'!G$20</f>
        <v>0</v>
      </c>
    </row>
    <row r="402" spans="5:18" x14ac:dyDescent="0.3">
      <c r="E402" s="1041">
        <f>Jurat!I$1</f>
        <v>0</v>
      </c>
      <c r="F402" s="244">
        <f>Jurat!D$33</f>
        <v>0</v>
      </c>
      <c r="G402" s="1034" t="s">
        <v>552</v>
      </c>
      <c r="H402" s="244">
        <v>42460</v>
      </c>
      <c r="I402" s="1034" t="s">
        <v>487</v>
      </c>
      <c r="J402" s="1034" t="s">
        <v>626</v>
      </c>
      <c r="K402" s="1034" t="s">
        <v>546</v>
      </c>
      <c r="L402" s="1034" t="s">
        <v>981</v>
      </c>
      <c r="M402" s="226" t="s">
        <v>107</v>
      </c>
      <c r="N402" s="225" t="s">
        <v>960</v>
      </c>
      <c r="O402" s="247">
        <f>'LTC Rev-Exp Region 2'!D$21</f>
        <v>0</v>
      </c>
      <c r="P402" s="247">
        <f>'LTC Rev-Exp Region 2'!E$21</f>
        <v>0</v>
      </c>
      <c r="Q402" s="247">
        <f>'LTC Rev-Exp Region 2'!F$21</f>
        <v>0</v>
      </c>
      <c r="R402" s="247">
        <f>'LTC Rev-Exp Region 2'!G$21</f>
        <v>0</v>
      </c>
    </row>
    <row r="403" spans="5:18" x14ac:dyDescent="0.3">
      <c r="E403" s="1041">
        <f>Jurat!I$1</f>
        <v>0</v>
      </c>
      <c r="F403" s="244">
        <f>Jurat!D$33</f>
        <v>0</v>
      </c>
      <c r="G403" s="1034" t="s">
        <v>552</v>
      </c>
      <c r="H403" s="244">
        <v>42460</v>
      </c>
      <c r="I403" s="1034" t="s">
        <v>487</v>
      </c>
      <c r="J403" s="1034" t="s">
        <v>626</v>
      </c>
      <c r="K403" s="1034" t="s">
        <v>546</v>
      </c>
      <c r="L403" s="1034" t="s">
        <v>981</v>
      </c>
      <c r="M403" s="226" t="s">
        <v>108</v>
      </c>
      <c r="N403" s="225" t="s">
        <v>222</v>
      </c>
      <c r="O403" s="247">
        <f>'LTC Rev-Exp Region 2'!D$22</f>
        <v>0</v>
      </c>
      <c r="P403" s="247">
        <f>'LTC Rev-Exp Region 2'!E$22</f>
        <v>0</v>
      </c>
      <c r="Q403" s="247">
        <f>'LTC Rev-Exp Region 2'!F$22</f>
        <v>0</v>
      </c>
      <c r="R403" s="247">
        <f>'LTC Rev-Exp Region 2'!G$22</f>
        <v>0</v>
      </c>
    </row>
    <row r="404" spans="5:18" x14ac:dyDescent="0.3">
      <c r="E404" s="1041">
        <f>Jurat!I$1</f>
        <v>0</v>
      </c>
      <c r="F404" s="244">
        <f>Jurat!D$33</f>
        <v>0</v>
      </c>
      <c r="G404" s="1034" t="s">
        <v>552</v>
      </c>
      <c r="H404" s="244">
        <v>42460</v>
      </c>
      <c r="I404" s="1034" t="s">
        <v>487</v>
      </c>
      <c r="J404" s="1034" t="s">
        <v>626</v>
      </c>
      <c r="K404" s="1034" t="s">
        <v>546</v>
      </c>
      <c r="L404" s="1034" t="s">
        <v>981</v>
      </c>
      <c r="M404" s="226" t="s">
        <v>167</v>
      </c>
      <c r="N404" s="225" t="s">
        <v>982</v>
      </c>
      <c r="O404" s="247">
        <f>'LTC Rev-Exp Region 2'!D$23</f>
        <v>0</v>
      </c>
      <c r="P404" s="247">
        <f>'LTC Rev-Exp Region 2'!E$23</f>
        <v>0</v>
      </c>
      <c r="Q404" s="247">
        <f>'LTC Rev-Exp Region 2'!F$23</f>
        <v>0</v>
      </c>
      <c r="R404" s="247">
        <f>'LTC Rev-Exp Region 2'!G$23</f>
        <v>0</v>
      </c>
    </row>
    <row r="405" spans="5:18" x14ac:dyDescent="0.3">
      <c r="E405" s="1041">
        <f>Jurat!I$1</f>
        <v>0</v>
      </c>
      <c r="F405" s="244">
        <f>Jurat!D$33</f>
        <v>0</v>
      </c>
      <c r="G405" s="1034" t="s">
        <v>552</v>
      </c>
      <c r="H405" s="244">
        <v>42460</v>
      </c>
      <c r="I405" s="1034" t="s">
        <v>487</v>
      </c>
      <c r="J405" s="1034" t="s">
        <v>626</v>
      </c>
      <c r="K405" s="1034" t="s">
        <v>546</v>
      </c>
      <c r="L405" s="1034" t="s">
        <v>981</v>
      </c>
      <c r="M405" s="226" t="s">
        <v>261</v>
      </c>
      <c r="N405" s="225" t="s">
        <v>983</v>
      </c>
      <c r="O405" s="247">
        <f>'LTC Rev-Exp Region 2'!D$24</f>
        <v>0</v>
      </c>
      <c r="P405" s="247">
        <f>'LTC Rev-Exp Region 2'!E$24</f>
        <v>0</v>
      </c>
      <c r="Q405" s="247">
        <f>'LTC Rev-Exp Region 2'!F$24</f>
        <v>0</v>
      </c>
      <c r="R405" s="247">
        <f>'LTC Rev-Exp Region 2'!G$24</f>
        <v>0</v>
      </c>
    </row>
    <row r="406" spans="5:18" x14ac:dyDescent="0.3">
      <c r="E406" s="1041">
        <f>Jurat!I$1</f>
        <v>0</v>
      </c>
      <c r="F406" s="244">
        <f>Jurat!D$33</f>
        <v>0</v>
      </c>
      <c r="G406" s="1034" t="s">
        <v>552</v>
      </c>
      <c r="H406" s="244">
        <v>42460</v>
      </c>
      <c r="I406" s="1034" t="s">
        <v>487</v>
      </c>
      <c r="J406" s="1034" t="s">
        <v>626</v>
      </c>
      <c r="K406" s="1034" t="s">
        <v>546</v>
      </c>
      <c r="L406" s="1034" t="s">
        <v>981</v>
      </c>
      <c r="M406" s="226" t="s">
        <v>260</v>
      </c>
      <c r="N406" s="225" t="s">
        <v>963</v>
      </c>
      <c r="O406" s="247">
        <f>'LTC Rev-Exp Region 2'!D$25</f>
        <v>0</v>
      </c>
      <c r="P406" s="247">
        <f>'LTC Rev-Exp Region 2'!E$25</f>
        <v>0</v>
      </c>
      <c r="Q406" s="247">
        <f>'LTC Rev-Exp Region 2'!F$25</f>
        <v>0</v>
      </c>
      <c r="R406" s="247">
        <f>'LTC Rev-Exp Region 2'!G$25</f>
        <v>0</v>
      </c>
    </row>
    <row r="407" spans="5:18" x14ac:dyDescent="0.3">
      <c r="E407" s="1041">
        <f>Jurat!I$1</f>
        <v>0</v>
      </c>
      <c r="F407" s="244">
        <f>Jurat!D$33</f>
        <v>0</v>
      </c>
      <c r="G407" s="1034" t="s">
        <v>552</v>
      </c>
      <c r="H407" s="244">
        <v>42460</v>
      </c>
      <c r="I407" s="1034" t="s">
        <v>487</v>
      </c>
      <c r="J407" s="1034" t="s">
        <v>626</v>
      </c>
      <c r="K407" s="1034" t="s">
        <v>546</v>
      </c>
      <c r="L407" s="1034" t="s">
        <v>263</v>
      </c>
      <c r="M407" s="226" t="s">
        <v>257</v>
      </c>
      <c r="N407" s="225" t="s">
        <v>271</v>
      </c>
      <c r="O407" s="247">
        <f>'LTC Rev-Exp Region 2'!D$27</f>
        <v>0</v>
      </c>
      <c r="P407" s="247">
        <f>'LTC Rev-Exp Region 2'!E$27</f>
        <v>0</v>
      </c>
      <c r="Q407" s="247">
        <f>'LTC Rev-Exp Region 2'!F$27</f>
        <v>0</v>
      </c>
      <c r="R407" s="247">
        <f>'LTC Rev-Exp Region 2'!G$27</f>
        <v>0</v>
      </c>
    </row>
    <row r="408" spans="5:18" x14ac:dyDescent="0.3">
      <c r="E408" s="1041">
        <f>Jurat!I$1</f>
        <v>0</v>
      </c>
      <c r="F408" s="244">
        <f>Jurat!D$33</f>
        <v>0</v>
      </c>
      <c r="G408" s="1034" t="s">
        <v>552</v>
      </c>
      <c r="H408" s="244">
        <v>42460</v>
      </c>
      <c r="I408" s="1034" t="s">
        <v>487</v>
      </c>
      <c r="J408" s="1034" t="s">
        <v>626</v>
      </c>
      <c r="K408" s="1034" t="s">
        <v>546</v>
      </c>
      <c r="L408" s="1034" t="s">
        <v>263</v>
      </c>
      <c r="M408" s="226" t="s">
        <v>856</v>
      </c>
      <c r="N408" s="225" t="s">
        <v>702</v>
      </c>
      <c r="O408" s="247">
        <f>'LTC Rev-Exp Region 2'!D$28</f>
        <v>0</v>
      </c>
      <c r="P408" s="247">
        <f>'LTC Rev-Exp Region 2'!E$28</f>
        <v>0</v>
      </c>
      <c r="Q408" s="247">
        <f>'LTC Rev-Exp Region 2'!F$28</f>
        <v>0</v>
      </c>
      <c r="R408" s="247">
        <f>'LTC Rev-Exp Region 2'!G$28</f>
        <v>0</v>
      </c>
    </row>
    <row r="409" spans="5:18" x14ac:dyDescent="0.3">
      <c r="E409" s="1041">
        <f>Jurat!I$1</f>
        <v>0</v>
      </c>
      <c r="F409" s="244">
        <f>Jurat!D$33</f>
        <v>0</v>
      </c>
      <c r="G409" s="1034" t="s">
        <v>552</v>
      </c>
      <c r="H409" s="244">
        <v>42460</v>
      </c>
      <c r="I409" s="1034" t="s">
        <v>487</v>
      </c>
      <c r="J409" s="1034" t="s">
        <v>626</v>
      </c>
      <c r="K409" s="1034" t="s">
        <v>546</v>
      </c>
      <c r="L409" s="1034" t="s">
        <v>263</v>
      </c>
      <c r="M409" s="226" t="s">
        <v>858</v>
      </c>
      <c r="N409" s="225" t="s">
        <v>272</v>
      </c>
      <c r="O409" s="247">
        <f>'LTC Rev-Exp Region 2'!D$29</f>
        <v>0</v>
      </c>
      <c r="P409" s="247">
        <f>'LTC Rev-Exp Region 2'!E$29</f>
        <v>0</v>
      </c>
      <c r="Q409" s="247">
        <f>'LTC Rev-Exp Region 2'!F$29</f>
        <v>0</v>
      </c>
      <c r="R409" s="247">
        <f>'LTC Rev-Exp Region 2'!G$29</f>
        <v>0</v>
      </c>
    </row>
    <row r="410" spans="5:18" x14ac:dyDescent="0.3">
      <c r="E410" s="1041">
        <f>Jurat!I$1</f>
        <v>0</v>
      </c>
      <c r="F410" s="244">
        <f>Jurat!D$33</f>
        <v>0</v>
      </c>
      <c r="G410" s="1034" t="s">
        <v>552</v>
      </c>
      <c r="H410" s="244">
        <v>42460</v>
      </c>
      <c r="I410" s="1034" t="s">
        <v>487</v>
      </c>
      <c r="J410" s="1034" t="s">
        <v>626</v>
      </c>
      <c r="K410" s="1034" t="s">
        <v>546</v>
      </c>
      <c r="L410" s="1034" t="s">
        <v>263</v>
      </c>
      <c r="M410" s="226" t="s">
        <v>860</v>
      </c>
      <c r="N410" s="225" t="s">
        <v>706</v>
      </c>
      <c r="O410" s="247">
        <f>'LTC Rev-Exp Region 2'!D$30</f>
        <v>0</v>
      </c>
      <c r="P410" s="247">
        <f>'LTC Rev-Exp Region 2'!E$30</f>
        <v>0</v>
      </c>
      <c r="Q410" s="247">
        <f>'LTC Rev-Exp Region 2'!F$30</f>
        <v>0</v>
      </c>
      <c r="R410" s="247">
        <f>'LTC Rev-Exp Region 2'!G$30</f>
        <v>0</v>
      </c>
    </row>
    <row r="411" spans="5:18" x14ac:dyDescent="0.3">
      <c r="E411" s="1041">
        <f>Jurat!I$1</f>
        <v>0</v>
      </c>
      <c r="F411" s="244">
        <f>Jurat!D$33</f>
        <v>0</v>
      </c>
      <c r="G411" s="1034" t="s">
        <v>552</v>
      </c>
      <c r="H411" s="244">
        <v>42460</v>
      </c>
      <c r="I411" s="1034" t="s">
        <v>487</v>
      </c>
      <c r="J411" s="1034" t="s">
        <v>626</v>
      </c>
      <c r="K411" s="1034" t="s">
        <v>546</v>
      </c>
      <c r="L411" s="1034" t="s">
        <v>263</v>
      </c>
      <c r="M411" s="226" t="s">
        <v>862</v>
      </c>
      <c r="N411" s="225" t="s">
        <v>22</v>
      </c>
      <c r="O411" s="247">
        <f>'LTC Rev-Exp Region 2'!D$31</f>
        <v>0</v>
      </c>
      <c r="P411" s="247">
        <f>'LTC Rev-Exp Region 2'!E$31</f>
        <v>0</v>
      </c>
      <c r="Q411" s="247">
        <f>'LTC Rev-Exp Region 2'!F$31</f>
        <v>0</v>
      </c>
      <c r="R411" s="247">
        <f>'LTC Rev-Exp Region 2'!G$31</f>
        <v>0</v>
      </c>
    </row>
    <row r="412" spans="5:18" x14ac:dyDescent="0.3">
      <c r="E412" s="1041">
        <f>Jurat!I$1</f>
        <v>0</v>
      </c>
      <c r="F412" s="244">
        <f>Jurat!D$33</f>
        <v>0</v>
      </c>
      <c r="G412" s="1034" t="s">
        <v>552</v>
      </c>
      <c r="H412" s="244">
        <v>42460</v>
      </c>
      <c r="I412" s="1034" t="s">
        <v>487</v>
      </c>
      <c r="J412" s="1034" t="s">
        <v>626</v>
      </c>
      <c r="K412" s="1034" t="s">
        <v>546</v>
      </c>
      <c r="L412" s="1034" t="s">
        <v>263</v>
      </c>
      <c r="M412" s="226" t="s">
        <v>864</v>
      </c>
      <c r="N412" s="225" t="s">
        <v>984</v>
      </c>
      <c r="O412" s="247">
        <f>'LTC Rev-Exp Region 2'!D$32</f>
        <v>0</v>
      </c>
      <c r="P412" s="247">
        <f>'LTC Rev-Exp Region 2'!E$32</f>
        <v>0</v>
      </c>
      <c r="Q412" s="247">
        <f>'LTC Rev-Exp Region 2'!F$32</f>
        <v>0</v>
      </c>
      <c r="R412" s="247">
        <f>'LTC Rev-Exp Region 2'!G$32</f>
        <v>0</v>
      </c>
    </row>
    <row r="413" spans="5:18" x14ac:dyDescent="0.3">
      <c r="E413" s="1041">
        <f>Jurat!I$1</f>
        <v>0</v>
      </c>
      <c r="F413" s="244">
        <f>Jurat!D$33</f>
        <v>0</v>
      </c>
      <c r="G413" s="1034" t="s">
        <v>552</v>
      </c>
      <c r="H413" s="244">
        <v>42460</v>
      </c>
      <c r="I413" s="1034" t="s">
        <v>487</v>
      </c>
      <c r="J413" s="1034" t="s">
        <v>626</v>
      </c>
      <c r="K413" s="1034" t="s">
        <v>546</v>
      </c>
      <c r="L413" s="1034" t="s">
        <v>263</v>
      </c>
      <c r="M413" s="226" t="s">
        <v>866</v>
      </c>
      <c r="N413" s="225" t="s">
        <v>985</v>
      </c>
      <c r="O413" s="247">
        <f>'LTC Rev-Exp Region 2'!D$33</f>
        <v>0</v>
      </c>
      <c r="P413" s="247">
        <f>'LTC Rev-Exp Region 2'!E$33</f>
        <v>0</v>
      </c>
      <c r="Q413" s="247">
        <f>'LTC Rev-Exp Region 2'!F$33</f>
        <v>0</v>
      </c>
      <c r="R413" s="247">
        <f>'LTC Rev-Exp Region 2'!G$33</f>
        <v>0</v>
      </c>
    </row>
    <row r="414" spans="5:18" x14ac:dyDescent="0.3">
      <c r="E414" s="1041">
        <f>Jurat!I$1</f>
        <v>0</v>
      </c>
      <c r="F414" s="244">
        <f>Jurat!D$33</f>
        <v>0</v>
      </c>
      <c r="G414" s="1034" t="s">
        <v>552</v>
      </c>
      <c r="H414" s="244">
        <v>42460</v>
      </c>
      <c r="I414" s="1034" t="s">
        <v>487</v>
      </c>
      <c r="J414" s="1034" t="s">
        <v>626</v>
      </c>
      <c r="K414" s="1034" t="s">
        <v>546</v>
      </c>
      <c r="L414" s="1034" t="s">
        <v>263</v>
      </c>
      <c r="M414" s="226" t="s">
        <v>868</v>
      </c>
      <c r="N414" s="225" t="s">
        <v>807</v>
      </c>
      <c r="O414" s="247">
        <f>'LTC Rev-Exp Region 2'!D$34</f>
        <v>0</v>
      </c>
      <c r="P414" s="247">
        <f>'LTC Rev-Exp Region 2'!E$34</f>
        <v>0</v>
      </c>
      <c r="Q414" s="247">
        <f>'LTC Rev-Exp Region 2'!F$34</f>
        <v>0</v>
      </c>
      <c r="R414" s="247">
        <f>'LTC Rev-Exp Region 2'!G$34</f>
        <v>0</v>
      </c>
    </row>
    <row r="415" spans="5:18" x14ac:dyDescent="0.3">
      <c r="E415" s="1041">
        <f>Jurat!I$1</f>
        <v>0</v>
      </c>
      <c r="F415" s="244">
        <f>Jurat!D$33</f>
        <v>0</v>
      </c>
      <c r="G415" s="1034" t="s">
        <v>552</v>
      </c>
      <c r="H415" s="244">
        <v>42460</v>
      </c>
      <c r="I415" s="1034" t="s">
        <v>487</v>
      </c>
      <c r="J415" s="1034" t="s">
        <v>626</v>
      </c>
      <c r="K415" s="1034" t="s">
        <v>546</v>
      </c>
      <c r="L415" s="1034" t="s">
        <v>263</v>
      </c>
      <c r="M415" s="226" t="s">
        <v>870</v>
      </c>
      <c r="N415" s="227" t="s">
        <v>258</v>
      </c>
      <c r="O415" s="247">
        <f>'LTC Rev-Exp Region 2'!D$35</f>
        <v>0</v>
      </c>
      <c r="P415" s="247">
        <f>'LTC Rev-Exp Region 2'!E$35</f>
        <v>0</v>
      </c>
      <c r="Q415" s="247">
        <f>'LTC Rev-Exp Region 2'!F$35</f>
        <v>0</v>
      </c>
      <c r="R415" s="247">
        <f>'LTC Rev-Exp Region 2'!G$35</f>
        <v>0</v>
      </c>
    </row>
    <row r="416" spans="5:18" x14ac:dyDescent="0.3">
      <c r="E416" s="1041">
        <f>Jurat!I$1</f>
        <v>0</v>
      </c>
      <c r="F416" s="244">
        <f>Jurat!D$33</f>
        <v>0</v>
      </c>
      <c r="G416" s="1034" t="s">
        <v>552</v>
      </c>
      <c r="H416" s="244">
        <v>42460</v>
      </c>
      <c r="I416" s="1034" t="s">
        <v>487</v>
      </c>
      <c r="J416" s="1034" t="s">
        <v>626</v>
      </c>
      <c r="K416" s="1034" t="s">
        <v>546</v>
      </c>
      <c r="L416" s="1034" t="s">
        <v>263</v>
      </c>
      <c r="M416" s="226" t="s">
        <v>872</v>
      </c>
      <c r="N416" s="228" t="s">
        <v>273</v>
      </c>
      <c r="O416" s="247">
        <f>'LTC Rev-Exp Region 2'!D$36</f>
        <v>0</v>
      </c>
      <c r="P416" s="247">
        <f>'LTC Rev-Exp Region 2'!E$36</f>
        <v>0</v>
      </c>
      <c r="Q416" s="247">
        <f>'LTC Rev-Exp Region 2'!F$36</f>
        <v>0</v>
      </c>
      <c r="R416" s="247">
        <f>'LTC Rev-Exp Region 2'!G$36</f>
        <v>0</v>
      </c>
    </row>
    <row r="417" spans="5:18" x14ac:dyDescent="0.3">
      <c r="E417" s="1041">
        <f>Jurat!I$1</f>
        <v>0</v>
      </c>
      <c r="F417" s="244">
        <f>Jurat!D$33</f>
        <v>0</v>
      </c>
      <c r="G417" s="1034" t="s">
        <v>552</v>
      </c>
      <c r="H417" s="244">
        <v>42460</v>
      </c>
      <c r="I417" s="1034" t="s">
        <v>487</v>
      </c>
      <c r="J417" s="1034" t="s">
        <v>626</v>
      </c>
      <c r="K417" s="1034" t="s">
        <v>546</v>
      </c>
      <c r="L417" s="1034" t="s">
        <v>263</v>
      </c>
      <c r="M417" s="226" t="s">
        <v>986</v>
      </c>
      <c r="N417" s="228" t="s">
        <v>588</v>
      </c>
      <c r="O417" s="247">
        <f>'LTC Rev-Exp Region 2'!D$37</f>
        <v>0</v>
      </c>
      <c r="P417" s="247">
        <f>'LTC Rev-Exp Region 2'!E$37</f>
        <v>0</v>
      </c>
      <c r="Q417" s="247">
        <f>'LTC Rev-Exp Region 2'!F$37</f>
        <v>0</v>
      </c>
      <c r="R417" s="247">
        <f>'LTC Rev-Exp Region 2'!G$37</f>
        <v>0</v>
      </c>
    </row>
    <row r="418" spans="5:18" x14ac:dyDescent="0.3">
      <c r="E418" s="1041">
        <f>Jurat!I$1</f>
        <v>0</v>
      </c>
      <c r="F418" s="244">
        <f>Jurat!D$33</f>
        <v>0</v>
      </c>
      <c r="G418" s="1034" t="s">
        <v>552</v>
      </c>
      <c r="H418" s="244">
        <v>42460</v>
      </c>
      <c r="I418" s="1034" t="s">
        <v>487</v>
      </c>
      <c r="J418" s="1034" t="s">
        <v>626</v>
      </c>
      <c r="K418" s="1034" t="s">
        <v>546</v>
      </c>
      <c r="L418" s="1034" t="s">
        <v>6</v>
      </c>
      <c r="M418" s="226" t="s">
        <v>77</v>
      </c>
      <c r="N418" s="225" t="s">
        <v>224</v>
      </c>
      <c r="O418" s="247">
        <f>'LTC Rev-Exp Region 2'!D$39</f>
        <v>0</v>
      </c>
      <c r="P418" s="247">
        <f>'LTC Rev-Exp Region 2'!E$39</f>
        <v>0</v>
      </c>
      <c r="Q418" s="247">
        <f>'LTC Rev-Exp Region 2'!F$39</f>
        <v>0</v>
      </c>
      <c r="R418" s="247">
        <f>'LTC Rev-Exp Region 2'!G$39</f>
        <v>0</v>
      </c>
    </row>
    <row r="419" spans="5:18" x14ac:dyDescent="0.3">
      <c r="E419" s="1041">
        <f>Jurat!I$1</f>
        <v>0</v>
      </c>
      <c r="F419" s="244">
        <f>Jurat!D$33</f>
        <v>0</v>
      </c>
      <c r="G419" s="1034" t="s">
        <v>552</v>
      </c>
      <c r="H419" s="244">
        <v>42460</v>
      </c>
      <c r="I419" s="1034" t="s">
        <v>487</v>
      </c>
      <c r="J419" s="1034" t="s">
        <v>626</v>
      </c>
      <c r="K419" s="1034" t="s">
        <v>546</v>
      </c>
      <c r="L419" s="1034" t="s">
        <v>6</v>
      </c>
      <c r="M419" s="226" t="s">
        <v>78</v>
      </c>
      <c r="N419" s="229" t="s">
        <v>274</v>
      </c>
      <c r="O419" s="247">
        <f>'LTC Rev-Exp Region 2'!D$40</f>
        <v>0</v>
      </c>
      <c r="P419" s="247">
        <f>'LTC Rev-Exp Region 2'!E$40</f>
        <v>0</v>
      </c>
      <c r="Q419" s="247">
        <f>'LTC Rev-Exp Region 2'!F$40</f>
        <v>0</v>
      </c>
      <c r="R419" s="247">
        <f>'LTC Rev-Exp Region 2'!G$40</f>
        <v>0</v>
      </c>
    </row>
    <row r="420" spans="5:18" x14ac:dyDescent="0.3">
      <c r="E420" s="1041">
        <f>Jurat!I$1</f>
        <v>0</v>
      </c>
      <c r="F420" s="244">
        <f>Jurat!D$33</f>
        <v>0</v>
      </c>
      <c r="G420" s="1034" t="s">
        <v>552</v>
      </c>
      <c r="H420" s="244">
        <v>42460</v>
      </c>
      <c r="I420" s="1034" t="s">
        <v>487</v>
      </c>
      <c r="J420" s="1034" t="s">
        <v>626</v>
      </c>
      <c r="K420" s="1034" t="s">
        <v>546</v>
      </c>
      <c r="L420" s="1034" t="s">
        <v>6</v>
      </c>
      <c r="M420" s="226" t="s">
        <v>79</v>
      </c>
      <c r="N420" s="229" t="s">
        <v>180</v>
      </c>
      <c r="O420" s="247">
        <f>'LTC Rev-Exp Region 2'!D$41</f>
        <v>0</v>
      </c>
      <c r="P420" s="247">
        <f>'LTC Rev-Exp Region 2'!E$41</f>
        <v>0</v>
      </c>
      <c r="Q420" s="247">
        <f>'LTC Rev-Exp Region 2'!F$41</f>
        <v>0</v>
      </c>
      <c r="R420" s="247">
        <f>'LTC Rev-Exp Region 2'!G$41</f>
        <v>0</v>
      </c>
    </row>
    <row r="421" spans="5:18" x14ac:dyDescent="0.3">
      <c r="E421" s="1041">
        <f>Jurat!I$1</f>
        <v>0</v>
      </c>
      <c r="F421" s="244">
        <f>Jurat!D$33</f>
        <v>0</v>
      </c>
      <c r="G421" s="1034" t="s">
        <v>552</v>
      </c>
      <c r="H421" s="244">
        <v>42460</v>
      </c>
      <c r="I421" s="1034" t="s">
        <v>487</v>
      </c>
      <c r="J421" s="1034" t="s">
        <v>626</v>
      </c>
      <c r="K421" s="1034" t="s">
        <v>546</v>
      </c>
      <c r="L421" s="1034" t="s">
        <v>6</v>
      </c>
      <c r="M421" s="226" t="s">
        <v>49</v>
      </c>
      <c r="N421" s="229" t="s">
        <v>577</v>
      </c>
      <c r="O421" s="247">
        <f>'LTC Rev-Exp Region 2'!D$42</f>
        <v>0</v>
      </c>
      <c r="P421" s="247">
        <f>'LTC Rev-Exp Region 2'!E$42</f>
        <v>0</v>
      </c>
      <c r="Q421" s="247">
        <f>'LTC Rev-Exp Region 2'!F$42</f>
        <v>0</v>
      </c>
      <c r="R421" s="247">
        <f>'LTC Rev-Exp Region 2'!G$42</f>
        <v>0</v>
      </c>
    </row>
    <row r="422" spans="5:18" x14ac:dyDescent="0.3">
      <c r="E422" s="1041">
        <f>Jurat!I$1</f>
        <v>0</v>
      </c>
      <c r="F422" s="244">
        <f>Jurat!D$33</f>
        <v>0</v>
      </c>
      <c r="G422" s="1034" t="s">
        <v>552</v>
      </c>
      <c r="H422" s="244">
        <v>42460</v>
      </c>
      <c r="I422" s="1034" t="s">
        <v>487</v>
      </c>
      <c r="J422" s="1034" t="s">
        <v>626</v>
      </c>
      <c r="K422" s="1034" t="s">
        <v>546</v>
      </c>
      <c r="L422" s="1034" t="s">
        <v>547</v>
      </c>
      <c r="M422" s="230" t="s">
        <v>115</v>
      </c>
      <c r="N422" s="225" t="s">
        <v>36</v>
      </c>
      <c r="O422" s="247">
        <f>'LTC Rev-Exp Region 2'!D$48</f>
        <v>0</v>
      </c>
      <c r="P422" s="247">
        <f>'LTC Rev-Exp Region 2'!E$48</f>
        <v>0</v>
      </c>
      <c r="Q422" s="247">
        <f>'LTC Rev-Exp Region 2'!F$48</f>
        <v>0</v>
      </c>
      <c r="R422" s="247">
        <f>'LTC Rev-Exp Region 2'!G$48</f>
        <v>0</v>
      </c>
    </row>
    <row r="423" spans="5:18" x14ac:dyDescent="0.3">
      <c r="E423" s="1041">
        <f>Jurat!I$1</f>
        <v>0</v>
      </c>
      <c r="F423" s="244">
        <f>Jurat!D$33</f>
        <v>0</v>
      </c>
      <c r="G423" s="1034" t="s">
        <v>552</v>
      </c>
      <c r="H423" s="244">
        <v>42460</v>
      </c>
      <c r="I423" s="1034" t="s">
        <v>487</v>
      </c>
      <c r="J423" s="1034" t="s">
        <v>626</v>
      </c>
      <c r="K423" s="1034" t="s">
        <v>546</v>
      </c>
      <c r="L423" s="1034" t="s">
        <v>547</v>
      </c>
      <c r="M423" s="230" t="s">
        <v>116</v>
      </c>
      <c r="N423" s="228" t="s">
        <v>148</v>
      </c>
      <c r="O423" s="247">
        <f>'LTC Rev-Exp Region 2'!D$49</f>
        <v>0</v>
      </c>
      <c r="P423" s="247">
        <f>'LTC Rev-Exp Region 2'!E$49</f>
        <v>0</v>
      </c>
      <c r="Q423" s="247">
        <f>'LTC Rev-Exp Region 2'!F$49</f>
        <v>0</v>
      </c>
      <c r="R423" s="247">
        <f>'LTC Rev-Exp Region 2'!G$49</f>
        <v>0</v>
      </c>
    </row>
    <row r="424" spans="5:18" x14ac:dyDescent="0.3">
      <c r="E424" s="1041">
        <f>Jurat!I$1</f>
        <v>0</v>
      </c>
      <c r="F424" s="244">
        <f>Jurat!D$33</f>
        <v>0</v>
      </c>
      <c r="G424" s="1034" t="s">
        <v>552</v>
      </c>
      <c r="H424" s="244">
        <v>42460</v>
      </c>
      <c r="I424" s="1034" t="s">
        <v>487</v>
      </c>
      <c r="J424" s="1034" t="s">
        <v>626</v>
      </c>
      <c r="K424" s="1034" t="s">
        <v>546</v>
      </c>
      <c r="L424" s="1034" t="s">
        <v>547</v>
      </c>
      <c r="M424" s="230" t="s">
        <v>229</v>
      </c>
      <c r="N424" s="228" t="s">
        <v>44</v>
      </c>
      <c r="O424" s="247">
        <f>'LTC Rev-Exp Region 2'!D$51</f>
        <v>0</v>
      </c>
      <c r="P424" s="247">
        <f>'LTC Rev-Exp Region 2'!E$51</f>
        <v>0</v>
      </c>
      <c r="Q424" s="247">
        <f>'LTC Rev-Exp Region 2'!F$51</f>
        <v>0</v>
      </c>
      <c r="R424" s="247">
        <f>'LTC Rev-Exp Region 2'!G$51</f>
        <v>0</v>
      </c>
    </row>
    <row r="425" spans="5:18" x14ac:dyDescent="0.3">
      <c r="E425" s="1041">
        <f>Jurat!I$1</f>
        <v>0</v>
      </c>
      <c r="F425" s="244">
        <f>Jurat!D$33</f>
        <v>0</v>
      </c>
      <c r="G425" s="1034" t="s">
        <v>552</v>
      </c>
      <c r="H425" s="244">
        <v>42460</v>
      </c>
      <c r="I425" s="1034" t="s">
        <v>487</v>
      </c>
      <c r="J425" s="1034" t="s">
        <v>626</v>
      </c>
      <c r="K425" s="1034" t="s">
        <v>546</v>
      </c>
      <c r="L425" s="1034" t="s">
        <v>547</v>
      </c>
      <c r="M425" s="230" t="s">
        <v>228</v>
      </c>
      <c r="N425" s="228" t="s">
        <v>427</v>
      </c>
      <c r="O425" s="247">
        <f>'LTC Rev-Exp Region 2'!D$52</f>
        <v>0</v>
      </c>
      <c r="P425" s="247">
        <f>'LTC Rev-Exp Region 2'!E$52</f>
        <v>0</v>
      </c>
      <c r="Q425" s="247">
        <f>'LTC Rev-Exp Region 2'!F$52</f>
        <v>0</v>
      </c>
      <c r="R425" s="247">
        <f>'LTC Rev-Exp Region 2'!G$52</f>
        <v>0</v>
      </c>
    </row>
    <row r="426" spans="5:18" x14ac:dyDescent="0.3">
      <c r="E426" s="1041">
        <f>Jurat!I$1</f>
        <v>0</v>
      </c>
      <c r="F426" s="244">
        <f>Jurat!D$33</f>
        <v>0</v>
      </c>
      <c r="G426" s="1034" t="s">
        <v>552</v>
      </c>
      <c r="H426" s="244">
        <v>42460</v>
      </c>
      <c r="I426" s="1034" t="s">
        <v>487</v>
      </c>
      <c r="J426" s="1034" t="s">
        <v>626</v>
      </c>
      <c r="K426" s="1034" t="s">
        <v>548</v>
      </c>
      <c r="L426" s="1034" t="s">
        <v>549</v>
      </c>
      <c r="M426" s="226" t="s">
        <v>86</v>
      </c>
      <c r="N426" s="228" t="s">
        <v>30</v>
      </c>
      <c r="O426" s="247">
        <f>'LTC Rev-Exp Region 2'!D$57</f>
        <v>0</v>
      </c>
      <c r="P426" s="247">
        <f>'LTC Rev-Exp Region 2'!E$57</f>
        <v>0</v>
      </c>
      <c r="Q426" s="247">
        <f>'LTC Rev-Exp Region 2'!F$57</f>
        <v>0</v>
      </c>
      <c r="R426" s="247">
        <f>'LTC Rev-Exp Region 2'!G$57</f>
        <v>0</v>
      </c>
    </row>
    <row r="427" spans="5:18" x14ac:dyDescent="0.3">
      <c r="E427" s="1041">
        <f>Jurat!I$1</f>
        <v>0</v>
      </c>
      <c r="F427" s="244">
        <f>Jurat!D$33</f>
        <v>0</v>
      </c>
      <c r="G427" s="1034" t="s">
        <v>552</v>
      </c>
      <c r="H427" s="244">
        <v>42460</v>
      </c>
      <c r="I427" s="1034" t="s">
        <v>487</v>
      </c>
      <c r="J427" s="1034" t="s">
        <v>626</v>
      </c>
      <c r="K427" s="1034" t="s">
        <v>548</v>
      </c>
      <c r="L427" s="1034" t="s">
        <v>549</v>
      </c>
      <c r="M427" s="226" t="s">
        <v>87</v>
      </c>
      <c r="N427" s="231" t="s">
        <v>109</v>
      </c>
      <c r="O427" s="247">
        <f>'LTC Rev-Exp Region 2'!D$58</f>
        <v>0</v>
      </c>
      <c r="P427" s="247">
        <f>'LTC Rev-Exp Region 2'!E$58</f>
        <v>0</v>
      </c>
      <c r="Q427" s="247">
        <f>'LTC Rev-Exp Region 2'!F$58</f>
        <v>0</v>
      </c>
      <c r="R427" s="247">
        <f>'LTC Rev-Exp Region 2'!G$58</f>
        <v>0</v>
      </c>
    </row>
    <row r="428" spans="5:18" x14ac:dyDescent="0.3">
      <c r="E428" s="1041">
        <f>Jurat!I$1</f>
        <v>0</v>
      </c>
      <c r="F428" s="244">
        <f>Jurat!D$33</f>
        <v>0</v>
      </c>
      <c r="G428" s="1034" t="s">
        <v>552</v>
      </c>
      <c r="H428" s="244">
        <v>42460</v>
      </c>
      <c r="I428" s="1034" t="s">
        <v>487</v>
      </c>
      <c r="J428" s="1034" t="s">
        <v>626</v>
      </c>
      <c r="K428" s="1034" t="s">
        <v>548</v>
      </c>
      <c r="L428" s="1034" t="s">
        <v>549</v>
      </c>
      <c r="M428" s="226" t="s">
        <v>88</v>
      </c>
      <c r="N428" s="228" t="s">
        <v>110</v>
      </c>
      <c r="O428" s="247">
        <f>'LTC Rev-Exp Region 2'!D$59</f>
        <v>0</v>
      </c>
      <c r="P428" s="247">
        <f>'LTC Rev-Exp Region 2'!E$59</f>
        <v>0</v>
      </c>
      <c r="Q428" s="247">
        <f>'LTC Rev-Exp Region 2'!F$59</f>
        <v>0</v>
      </c>
      <c r="R428" s="247">
        <f>'LTC Rev-Exp Region 2'!G$59</f>
        <v>0</v>
      </c>
    </row>
    <row r="429" spans="5:18" x14ac:dyDescent="0.3">
      <c r="E429" s="1041">
        <f>Jurat!I$1</f>
        <v>0</v>
      </c>
      <c r="F429" s="244">
        <f>Jurat!D$33</f>
        <v>0</v>
      </c>
      <c r="G429" s="1034" t="s">
        <v>552</v>
      </c>
      <c r="H429" s="244">
        <v>42460</v>
      </c>
      <c r="I429" s="1034" t="s">
        <v>487</v>
      </c>
      <c r="J429" s="1034" t="s">
        <v>626</v>
      </c>
      <c r="K429" s="1034" t="s">
        <v>548</v>
      </c>
      <c r="L429" s="1034" t="s">
        <v>549</v>
      </c>
      <c r="M429" s="232" t="s">
        <v>89</v>
      </c>
      <c r="N429" s="228" t="s">
        <v>111</v>
      </c>
      <c r="O429" s="247">
        <f>'LTC Rev-Exp Region 2'!D$60</f>
        <v>0</v>
      </c>
      <c r="P429" s="247">
        <f>'LTC Rev-Exp Region 2'!E$60</f>
        <v>0</v>
      </c>
      <c r="Q429" s="247">
        <f>'LTC Rev-Exp Region 2'!F$60</f>
        <v>0</v>
      </c>
      <c r="R429" s="247">
        <f>'LTC Rev-Exp Region 2'!G$60</f>
        <v>0</v>
      </c>
    </row>
    <row r="430" spans="5:18" x14ac:dyDescent="0.3">
      <c r="E430" s="1041">
        <f>Jurat!I$1</f>
        <v>0</v>
      </c>
      <c r="F430" s="244">
        <f>Jurat!D$33</f>
        <v>0</v>
      </c>
      <c r="G430" s="1034" t="s">
        <v>552</v>
      </c>
      <c r="H430" s="244">
        <v>42460</v>
      </c>
      <c r="I430" s="1034" t="s">
        <v>487</v>
      </c>
      <c r="J430" s="1034" t="s">
        <v>626</v>
      </c>
      <c r="K430" s="1034" t="s">
        <v>548</v>
      </c>
      <c r="L430" s="1034" t="s">
        <v>549</v>
      </c>
      <c r="M430" s="232" t="s">
        <v>256</v>
      </c>
      <c r="N430" s="228" t="s">
        <v>112</v>
      </c>
      <c r="O430" s="247">
        <f>'LTC Rev-Exp Region 2'!D$61</f>
        <v>0</v>
      </c>
      <c r="P430" s="247">
        <f>'LTC Rev-Exp Region 2'!E$61</f>
        <v>0</v>
      </c>
      <c r="Q430" s="247">
        <f>'LTC Rev-Exp Region 2'!F$61</f>
        <v>0</v>
      </c>
      <c r="R430" s="247">
        <f>'LTC Rev-Exp Region 2'!G$61</f>
        <v>0</v>
      </c>
    </row>
    <row r="431" spans="5:18" x14ac:dyDescent="0.3">
      <c r="E431" s="1041">
        <f>Jurat!I$1</f>
        <v>0</v>
      </c>
      <c r="F431" s="244">
        <f>Jurat!D$33</f>
        <v>0</v>
      </c>
      <c r="G431" s="1034" t="s">
        <v>552</v>
      </c>
      <c r="H431" s="244">
        <v>42460</v>
      </c>
      <c r="I431" s="1034" t="s">
        <v>487</v>
      </c>
      <c r="J431" s="1034" t="s">
        <v>626</v>
      </c>
      <c r="K431" s="1034" t="s">
        <v>548</v>
      </c>
      <c r="L431" s="1034" t="s">
        <v>549</v>
      </c>
      <c r="M431" s="226" t="s">
        <v>255</v>
      </c>
      <c r="N431" s="231" t="s">
        <v>31</v>
      </c>
      <c r="O431" s="247">
        <f>'LTC Rev-Exp Region 2'!D$62</f>
        <v>0</v>
      </c>
      <c r="P431" s="247">
        <f>'LTC Rev-Exp Region 2'!E$62</f>
        <v>0</v>
      </c>
      <c r="Q431" s="247">
        <f>'LTC Rev-Exp Region 2'!F$62</f>
        <v>0</v>
      </c>
      <c r="R431" s="247">
        <f>'LTC Rev-Exp Region 2'!G$62</f>
        <v>0</v>
      </c>
    </row>
    <row r="432" spans="5:18" x14ac:dyDescent="0.3">
      <c r="E432" s="1041">
        <f>Jurat!I$1</f>
        <v>0</v>
      </c>
      <c r="F432" s="244">
        <f>Jurat!D$33</f>
        <v>0</v>
      </c>
      <c r="G432" s="1034" t="s">
        <v>552</v>
      </c>
      <c r="H432" s="244">
        <v>42460</v>
      </c>
      <c r="I432" s="1034" t="s">
        <v>487</v>
      </c>
      <c r="J432" s="1034" t="s">
        <v>626</v>
      </c>
      <c r="K432" s="1034" t="s">
        <v>550</v>
      </c>
      <c r="L432" s="1034" t="s">
        <v>550</v>
      </c>
      <c r="M432" s="230" t="s">
        <v>91</v>
      </c>
      <c r="N432" s="228" t="s">
        <v>425</v>
      </c>
      <c r="O432" s="247">
        <f>'LTC Rev-Exp Region 2'!D$64</f>
        <v>0</v>
      </c>
      <c r="P432" s="247">
        <v>0</v>
      </c>
      <c r="Q432" s="247">
        <v>0</v>
      </c>
      <c r="R432" s="247">
        <v>0</v>
      </c>
    </row>
    <row r="433" spans="5:18" x14ac:dyDescent="0.3">
      <c r="E433" s="1041">
        <f>Jurat!I$1</f>
        <v>0</v>
      </c>
      <c r="F433" s="244">
        <f>Jurat!D$33</f>
        <v>0</v>
      </c>
      <c r="G433" s="1034" t="s">
        <v>552</v>
      </c>
      <c r="H433" s="244">
        <v>42460</v>
      </c>
      <c r="I433" s="1034" t="s">
        <v>487</v>
      </c>
      <c r="J433" s="1034" t="s">
        <v>626</v>
      </c>
      <c r="K433" s="1034" t="s">
        <v>550</v>
      </c>
      <c r="L433" s="1034" t="s">
        <v>550</v>
      </c>
      <c r="M433" s="230" t="s">
        <v>92</v>
      </c>
      <c r="N433" s="228" t="s">
        <v>417</v>
      </c>
      <c r="O433" s="247">
        <f>'LTC Rev-Exp Region 2'!D$65</f>
        <v>0</v>
      </c>
      <c r="P433" s="247">
        <v>0</v>
      </c>
      <c r="Q433" s="247">
        <v>0</v>
      </c>
      <c r="R433" s="247">
        <v>0</v>
      </c>
    </row>
    <row r="434" spans="5:18" x14ac:dyDescent="0.3">
      <c r="E434" s="1041">
        <f>Jurat!I$1</f>
        <v>0</v>
      </c>
      <c r="F434" s="244">
        <f>Jurat!D$33</f>
        <v>0</v>
      </c>
      <c r="G434" s="1034" t="s">
        <v>552</v>
      </c>
      <c r="H434" s="244">
        <v>42460</v>
      </c>
      <c r="I434" s="1034" t="s">
        <v>487</v>
      </c>
      <c r="J434" s="1034" t="s">
        <v>627</v>
      </c>
      <c r="K434" s="1034" t="s">
        <v>29</v>
      </c>
      <c r="L434" s="1034" t="s">
        <v>29</v>
      </c>
      <c r="M434" s="230" t="s">
        <v>243</v>
      </c>
      <c r="N434" s="231" t="s">
        <v>29</v>
      </c>
      <c r="O434" s="247">
        <f>'LTC Rev-Exp Region 2'!D$72</f>
        <v>0</v>
      </c>
      <c r="P434" s="247">
        <v>0</v>
      </c>
      <c r="Q434" s="247">
        <v>0</v>
      </c>
      <c r="R434" s="247">
        <v>0</v>
      </c>
    </row>
    <row r="435" spans="5:18" x14ac:dyDescent="0.3">
      <c r="E435" s="1041">
        <f>Jurat!I$1</f>
        <v>0</v>
      </c>
      <c r="F435" s="244">
        <f>Jurat!D$33</f>
        <v>0</v>
      </c>
      <c r="G435" s="1034" t="s">
        <v>552</v>
      </c>
      <c r="H435" s="244">
        <v>42460</v>
      </c>
      <c r="I435" s="1034" t="s">
        <v>487</v>
      </c>
      <c r="J435" s="1034" t="s">
        <v>628</v>
      </c>
      <c r="K435" s="1034" t="s">
        <v>629</v>
      </c>
      <c r="L435" s="1034" t="s">
        <v>629</v>
      </c>
      <c r="M435" s="233" t="s">
        <v>244</v>
      </c>
      <c r="N435" s="231" t="s">
        <v>419</v>
      </c>
      <c r="O435" s="247">
        <f>'LTC Rev-Exp Region 2'!D$74</f>
        <v>0</v>
      </c>
      <c r="P435" s="247">
        <v>0</v>
      </c>
      <c r="Q435" s="247">
        <v>0</v>
      </c>
      <c r="R435" s="247">
        <v>0</v>
      </c>
    </row>
    <row r="436" spans="5:18" x14ac:dyDescent="0.3">
      <c r="E436" s="1041">
        <f>Jurat!I$1</f>
        <v>0</v>
      </c>
      <c r="F436" s="244">
        <f>Jurat!D$33</f>
        <v>0</v>
      </c>
      <c r="G436" s="1034" t="s">
        <v>552</v>
      </c>
      <c r="H436" s="244">
        <v>42460</v>
      </c>
      <c r="I436" s="1034" t="s">
        <v>487</v>
      </c>
      <c r="J436" s="1034" t="s">
        <v>627</v>
      </c>
      <c r="K436" s="1034" t="s">
        <v>630</v>
      </c>
      <c r="L436" s="1034" t="s">
        <v>630</v>
      </c>
      <c r="M436" s="233">
        <v>11.1</v>
      </c>
      <c r="N436" s="231" t="s">
        <v>421</v>
      </c>
      <c r="O436" s="247">
        <f>'LTC Rev-Exp Region 2'!D$75</f>
        <v>0</v>
      </c>
      <c r="P436" s="247">
        <v>0</v>
      </c>
      <c r="Q436" s="247">
        <v>0</v>
      </c>
      <c r="R436" s="247">
        <v>0</v>
      </c>
    </row>
    <row r="437" spans="5:18" x14ac:dyDescent="0.3">
      <c r="E437" s="1041">
        <f>Jurat!I$1</f>
        <v>0</v>
      </c>
      <c r="F437" s="244">
        <f>Jurat!D$33</f>
        <v>0</v>
      </c>
      <c r="G437" s="1034" t="s">
        <v>552</v>
      </c>
      <c r="H437" s="244">
        <v>42460</v>
      </c>
      <c r="I437" s="1034" t="s">
        <v>487</v>
      </c>
      <c r="J437" s="1034" t="s">
        <v>627</v>
      </c>
      <c r="K437" s="1034" t="s">
        <v>630</v>
      </c>
      <c r="L437" s="1034" t="s">
        <v>630</v>
      </c>
      <c r="M437" s="233">
        <v>11.2</v>
      </c>
      <c r="N437" s="231" t="s">
        <v>420</v>
      </c>
      <c r="O437" s="247">
        <f>'LTC Rev-Exp Region 2'!D$76</f>
        <v>0</v>
      </c>
      <c r="P437" s="247">
        <v>0</v>
      </c>
      <c r="Q437" s="247">
        <v>0</v>
      </c>
      <c r="R437" s="247">
        <v>0</v>
      </c>
    </row>
    <row r="438" spans="5:18" x14ac:dyDescent="0.3">
      <c r="E438" s="1041">
        <f>Jurat!I$1</f>
        <v>0</v>
      </c>
      <c r="F438" s="244">
        <f>Jurat!D$33</f>
        <v>0</v>
      </c>
      <c r="G438" s="1034" t="s">
        <v>552</v>
      </c>
      <c r="H438" s="244">
        <v>42460</v>
      </c>
      <c r="I438" s="1034" t="s">
        <v>487</v>
      </c>
      <c r="J438" s="1034" t="s">
        <v>627</v>
      </c>
      <c r="K438" s="1034" t="s">
        <v>630</v>
      </c>
      <c r="L438" s="1034" t="s">
        <v>630</v>
      </c>
      <c r="M438" s="233">
        <v>11.3</v>
      </c>
      <c r="N438" s="231" t="s">
        <v>28</v>
      </c>
      <c r="O438" s="247">
        <f>'LTC Rev-Exp Region 2'!D$77</f>
        <v>0</v>
      </c>
      <c r="P438" s="247">
        <v>0</v>
      </c>
      <c r="Q438" s="247">
        <v>0</v>
      </c>
      <c r="R438" s="247">
        <v>0</v>
      </c>
    </row>
    <row r="439" spans="5:18" x14ac:dyDescent="0.3">
      <c r="E439" s="1041">
        <f>Jurat!I$1</f>
        <v>0</v>
      </c>
      <c r="F439" s="244">
        <f>Jurat!D$33</f>
        <v>0</v>
      </c>
      <c r="G439" s="1034" t="s">
        <v>552</v>
      </c>
      <c r="H439" s="244">
        <v>42460</v>
      </c>
      <c r="I439" s="1034" t="s">
        <v>487</v>
      </c>
      <c r="J439" s="1034" t="s">
        <v>627</v>
      </c>
      <c r="K439" s="1034" t="s">
        <v>630</v>
      </c>
      <c r="L439" s="1034" t="s">
        <v>630</v>
      </c>
      <c r="M439" s="233">
        <v>11.4</v>
      </c>
      <c r="N439" s="231" t="s">
        <v>205</v>
      </c>
      <c r="O439" s="247">
        <f>'LTC Rev-Exp Region 2'!D$78</f>
        <v>0</v>
      </c>
      <c r="P439" s="247">
        <v>0</v>
      </c>
      <c r="Q439" s="247">
        <v>0</v>
      </c>
      <c r="R439" s="247">
        <v>0</v>
      </c>
    </row>
    <row r="440" spans="5:18" ht="28.8" x14ac:dyDescent="0.3">
      <c r="E440" s="1041">
        <f>Jurat!I$1</f>
        <v>0</v>
      </c>
      <c r="F440" s="244">
        <f>Jurat!D$33</f>
        <v>0</v>
      </c>
      <c r="G440" s="1034" t="s">
        <v>552</v>
      </c>
      <c r="H440" s="244">
        <v>42460</v>
      </c>
      <c r="I440" s="1034" t="s">
        <v>487</v>
      </c>
      <c r="J440" s="1034" t="s">
        <v>627</v>
      </c>
      <c r="K440" s="1034" t="s">
        <v>29</v>
      </c>
      <c r="L440" s="1034" t="s">
        <v>29</v>
      </c>
      <c r="M440" s="233">
        <v>11.6</v>
      </c>
      <c r="N440" s="231" t="s">
        <v>422</v>
      </c>
      <c r="O440" s="247">
        <f>'LTC Rev-Exp Region 2'!D$80</f>
        <v>0</v>
      </c>
      <c r="P440" s="247">
        <v>0</v>
      </c>
      <c r="Q440" s="247">
        <v>0</v>
      </c>
      <c r="R440" s="247">
        <v>0</v>
      </c>
    </row>
    <row r="441" spans="5:18" x14ac:dyDescent="0.3">
      <c r="E441" s="1041">
        <f>Jurat!I$1</f>
        <v>0</v>
      </c>
      <c r="F441" s="244">
        <f>Jurat!D$33</f>
        <v>0</v>
      </c>
      <c r="G441" s="1034" t="s">
        <v>552</v>
      </c>
      <c r="H441" s="244">
        <v>42460</v>
      </c>
      <c r="I441" s="1034" t="s">
        <v>487</v>
      </c>
      <c r="J441" s="1034" t="s">
        <v>628</v>
      </c>
      <c r="K441" s="1034" t="s">
        <v>629</v>
      </c>
      <c r="L441" s="1034" t="s">
        <v>629</v>
      </c>
      <c r="M441" s="233">
        <v>11.7</v>
      </c>
      <c r="N441" s="231" t="s">
        <v>209</v>
      </c>
      <c r="O441" s="247">
        <f>'LTC Rev-Exp Region 2'!D$81</f>
        <v>0</v>
      </c>
      <c r="P441" s="247">
        <v>0</v>
      </c>
      <c r="Q441" s="247">
        <v>0</v>
      </c>
      <c r="R441" s="247">
        <v>0</v>
      </c>
    </row>
    <row r="442" spans="5:18" x14ac:dyDescent="0.3">
      <c r="E442" s="1041">
        <f>Jurat!I$1</f>
        <v>0</v>
      </c>
      <c r="F442" s="244">
        <f>Jurat!D$33</f>
        <v>0</v>
      </c>
      <c r="G442" s="1034" t="s">
        <v>552</v>
      </c>
      <c r="H442" s="244">
        <v>42460</v>
      </c>
      <c r="I442" s="1034" t="s">
        <v>487</v>
      </c>
      <c r="J442" s="1034" t="s">
        <v>627</v>
      </c>
      <c r="K442" s="1034" t="s">
        <v>29</v>
      </c>
      <c r="L442" s="1034" t="s">
        <v>29</v>
      </c>
      <c r="M442" s="233" t="s">
        <v>184</v>
      </c>
      <c r="N442" s="231" t="s">
        <v>212</v>
      </c>
      <c r="O442" s="247">
        <f>'LTC Rev-Exp Region 2'!D$82</f>
        <v>0</v>
      </c>
      <c r="P442" s="247">
        <v>0</v>
      </c>
      <c r="Q442" s="247">
        <v>0</v>
      </c>
      <c r="R442" s="247">
        <v>0</v>
      </c>
    </row>
    <row r="443" spans="5:18" x14ac:dyDescent="0.3">
      <c r="E443" s="1041">
        <f>Jurat!I$1</f>
        <v>0</v>
      </c>
      <c r="F443" s="244">
        <f>Jurat!D$33</f>
        <v>0</v>
      </c>
      <c r="G443" s="1034" t="s">
        <v>553</v>
      </c>
      <c r="H443" s="244">
        <v>42551</v>
      </c>
      <c r="I443" s="1034" t="s">
        <v>487</v>
      </c>
      <c r="J443" s="1034" t="s">
        <v>545</v>
      </c>
      <c r="K443" s="1034" t="s">
        <v>545</v>
      </c>
      <c r="L443" s="1034" t="s">
        <v>545</v>
      </c>
      <c r="M443" s="223"/>
      <c r="N443" s="224" t="s">
        <v>545</v>
      </c>
      <c r="O443" s="247">
        <f>'LTC Rev-Exp Region 2'!H$9</f>
        <v>0</v>
      </c>
      <c r="P443" s="247">
        <f>'LTC Rev-Exp Region 2'!I$9</f>
        <v>0</v>
      </c>
      <c r="Q443" s="247">
        <f>'LTC Rev-Exp Region 2'!J$9</f>
        <v>0</v>
      </c>
      <c r="R443" s="247">
        <f>'LTC Rev-Exp Region 2'!K$9</f>
        <v>0</v>
      </c>
    </row>
    <row r="444" spans="5:18" x14ac:dyDescent="0.3">
      <c r="E444" s="1041">
        <f>Jurat!I$1</f>
        <v>0</v>
      </c>
      <c r="F444" s="244">
        <f>Jurat!D$33</f>
        <v>0</v>
      </c>
      <c r="G444" s="1034" t="s">
        <v>553</v>
      </c>
      <c r="H444" s="244">
        <v>42551</v>
      </c>
      <c r="I444" s="1034" t="s">
        <v>487</v>
      </c>
      <c r="J444" s="1034" t="s">
        <v>625</v>
      </c>
      <c r="K444" s="1034" t="s">
        <v>13</v>
      </c>
      <c r="L444" s="1034" t="s">
        <v>13</v>
      </c>
      <c r="M444" s="223">
        <v>1.1000000000000001</v>
      </c>
      <c r="N444" s="225" t="s">
        <v>13</v>
      </c>
      <c r="O444" s="247">
        <f>'LTC Rev-Exp Region 2'!H$11</f>
        <v>0</v>
      </c>
      <c r="P444" s="247">
        <f>'LTC Rev-Exp Region 2'!I$11</f>
        <v>0</v>
      </c>
      <c r="Q444" s="247">
        <f>'LTC Rev-Exp Region 2'!J$11</f>
        <v>0</v>
      </c>
      <c r="R444" s="247">
        <f>'LTC Rev-Exp Region 2'!K$11</f>
        <v>0</v>
      </c>
    </row>
    <row r="445" spans="5:18" x14ac:dyDescent="0.3">
      <c r="E445" s="1041">
        <f>Jurat!I$1</f>
        <v>0</v>
      </c>
      <c r="F445" s="244">
        <f>Jurat!D$33</f>
        <v>0</v>
      </c>
      <c r="G445" s="1034" t="s">
        <v>553</v>
      </c>
      <c r="H445" s="244">
        <v>42551</v>
      </c>
      <c r="I445" s="1034" t="s">
        <v>487</v>
      </c>
      <c r="J445" s="1034" t="s">
        <v>625</v>
      </c>
      <c r="K445" s="1034" t="s">
        <v>13</v>
      </c>
      <c r="L445" s="1034" t="s">
        <v>262</v>
      </c>
      <c r="M445" s="223">
        <v>1.2</v>
      </c>
      <c r="N445" s="225" t="s">
        <v>262</v>
      </c>
      <c r="O445" s="247">
        <f>'LTC Rev-Exp Region 2'!H$12</f>
        <v>0</v>
      </c>
      <c r="P445" s="247">
        <f>'LTC Rev-Exp Region 2'!I$12</f>
        <v>0</v>
      </c>
      <c r="Q445" s="247">
        <f>'LTC Rev-Exp Region 2'!J$12</f>
        <v>0</v>
      </c>
      <c r="R445" s="247">
        <f>'LTC Rev-Exp Region 2'!K$12</f>
        <v>0</v>
      </c>
    </row>
    <row r="446" spans="5:18" x14ac:dyDescent="0.3">
      <c r="E446" s="1041">
        <f>Jurat!I$1</f>
        <v>0</v>
      </c>
      <c r="F446" s="244">
        <f>Jurat!D$33</f>
        <v>0</v>
      </c>
      <c r="G446" s="1034" t="s">
        <v>553</v>
      </c>
      <c r="H446" s="244">
        <v>42551</v>
      </c>
      <c r="I446" s="1034" t="s">
        <v>487</v>
      </c>
      <c r="J446" s="1034" t="s">
        <v>625</v>
      </c>
      <c r="K446" s="1034" t="s">
        <v>14</v>
      </c>
      <c r="L446" s="1034" t="s">
        <v>14</v>
      </c>
      <c r="M446" s="223">
        <v>1.3</v>
      </c>
      <c r="N446" s="225" t="s">
        <v>14</v>
      </c>
      <c r="O446" s="247">
        <f>'LTC Rev-Exp Region 2'!H$13</f>
        <v>0</v>
      </c>
      <c r="P446" s="247">
        <f>'LTC Rev-Exp Region 2'!I$13</f>
        <v>0</v>
      </c>
      <c r="Q446" s="247">
        <f>'LTC Rev-Exp Region 2'!J$13</f>
        <v>0</v>
      </c>
      <c r="R446" s="247">
        <f>'LTC Rev-Exp Region 2'!K$13</f>
        <v>0</v>
      </c>
    </row>
    <row r="447" spans="5:18" x14ac:dyDescent="0.3">
      <c r="E447" s="1041">
        <f>Jurat!I$1</f>
        <v>0</v>
      </c>
      <c r="F447" s="244">
        <f>Jurat!D$33</f>
        <v>0</v>
      </c>
      <c r="G447" s="1034" t="s">
        <v>553</v>
      </c>
      <c r="H447" s="244">
        <v>42551</v>
      </c>
      <c r="I447" s="1034" t="s">
        <v>487</v>
      </c>
      <c r="J447" s="1034" t="s">
        <v>626</v>
      </c>
      <c r="K447" s="1034" t="s">
        <v>546</v>
      </c>
      <c r="L447" s="1034" t="s">
        <v>981</v>
      </c>
      <c r="M447" s="226" t="s">
        <v>72</v>
      </c>
      <c r="N447" s="225" t="s">
        <v>900</v>
      </c>
      <c r="O447" s="247">
        <f>'LTC Rev-Exp Region 2'!H$17</f>
        <v>0</v>
      </c>
      <c r="P447" s="247">
        <f>'LTC Rev-Exp Region 2'!I$17</f>
        <v>0</v>
      </c>
      <c r="Q447" s="247">
        <f>'LTC Rev-Exp Region 2'!J$17</f>
        <v>0</v>
      </c>
      <c r="R447" s="247">
        <f>'LTC Rev-Exp Region 2'!K$17</f>
        <v>0</v>
      </c>
    </row>
    <row r="448" spans="5:18" x14ac:dyDescent="0.3">
      <c r="E448" s="1041">
        <f>Jurat!I$1</f>
        <v>0</v>
      </c>
      <c r="F448" s="244">
        <f>Jurat!D$33</f>
        <v>0</v>
      </c>
      <c r="G448" s="1034" t="s">
        <v>553</v>
      </c>
      <c r="H448" s="244">
        <v>42551</v>
      </c>
      <c r="I448" s="1034" t="s">
        <v>487</v>
      </c>
      <c r="J448" s="1034" t="s">
        <v>626</v>
      </c>
      <c r="K448" s="1034" t="s">
        <v>546</v>
      </c>
      <c r="L448" s="1034" t="s">
        <v>981</v>
      </c>
      <c r="M448" s="226" t="s">
        <v>73</v>
      </c>
      <c r="N448" s="225" t="s">
        <v>901</v>
      </c>
      <c r="O448" s="247">
        <f>'LTC Rev-Exp Region 2'!H$18</f>
        <v>0</v>
      </c>
      <c r="P448" s="247">
        <f>'LTC Rev-Exp Region 2'!I$18</f>
        <v>0</v>
      </c>
      <c r="Q448" s="247">
        <f>'LTC Rev-Exp Region 2'!J$18</f>
        <v>0</v>
      </c>
      <c r="R448" s="247">
        <f>'LTC Rev-Exp Region 2'!K$18</f>
        <v>0</v>
      </c>
    </row>
    <row r="449" spans="5:18" x14ac:dyDescent="0.3">
      <c r="E449" s="1041">
        <f>Jurat!I$1</f>
        <v>0</v>
      </c>
      <c r="F449" s="244">
        <f>Jurat!D$33</f>
        <v>0</v>
      </c>
      <c r="G449" s="1034" t="s">
        <v>553</v>
      </c>
      <c r="H449" s="244">
        <v>42551</v>
      </c>
      <c r="I449" s="1034" t="s">
        <v>487</v>
      </c>
      <c r="J449" s="1034" t="s">
        <v>626</v>
      </c>
      <c r="K449" s="1034" t="s">
        <v>546</v>
      </c>
      <c r="L449" s="1034" t="s">
        <v>981</v>
      </c>
      <c r="M449" s="226" t="s">
        <v>74</v>
      </c>
      <c r="N449" s="225" t="s">
        <v>902</v>
      </c>
      <c r="O449" s="247">
        <f>'LTC Rev-Exp Region 2'!H$19</f>
        <v>0</v>
      </c>
      <c r="P449" s="247">
        <f>'LTC Rev-Exp Region 2'!I$19</f>
        <v>0</v>
      </c>
      <c r="Q449" s="247">
        <f>'LTC Rev-Exp Region 2'!J$19</f>
        <v>0</v>
      </c>
      <c r="R449" s="247">
        <f>'LTC Rev-Exp Region 2'!K$19</f>
        <v>0</v>
      </c>
    </row>
    <row r="450" spans="5:18" x14ac:dyDescent="0.3">
      <c r="E450" s="1041">
        <f>Jurat!I$1</f>
        <v>0</v>
      </c>
      <c r="F450" s="244">
        <f>Jurat!D$33</f>
        <v>0</v>
      </c>
      <c r="G450" s="1034" t="s">
        <v>553</v>
      </c>
      <c r="H450" s="244">
        <v>42551</v>
      </c>
      <c r="I450" s="1034" t="s">
        <v>487</v>
      </c>
      <c r="J450" s="1034" t="s">
        <v>626</v>
      </c>
      <c r="K450" s="1034" t="s">
        <v>546</v>
      </c>
      <c r="L450" s="1034" t="s">
        <v>981</v>
      </c>
      <c r="M450" s="226" t="s">
        <v>76</v>
      </c>
      <c r="N450" s="225" t="s">
        <v>903</v>
      </c>
      <c r="O450" s="247">
        <f>'LTC Rev-Exp Region 2'!H$20</f>
        <v>0</v>
      </c>
      <c r="P450" s="247">
        <f>'LTC Rev-Exp Region 2'!I$20</f>
        <v>0</v>
      </c>
      <c r="Q450" s="247">
        <f>'LTC Rev-Exp Region 2'!J$20</f>
        <v>0</v>
      </c>
      <c r="R450" s="247">
        <f>'LTC Rev-Exp Region 2'!K$20</f>
        <v>0</v>
      </c>
    </row>
    <row r="451" spans="5:18" x14ac:dyDescent="0.3">
      <c r="E451" s="1041">
        <f>Jurat!I$1</f>
        <v>0</v>
      </c>
      <c r="F451" s="244">
        <f>Jurat!D$33</f>
        <v>0</v>
      </c>
      <c r="G451" s="1034" t="s">
        <v>553</v>
      </c>
      <c r="H451" s="244">
        <v>42551</v>
      </c>
      <c r="I451" s="1034" t="s">
        <v>487</v>
      </c>
      <c r="J451" s="1034" t="s">
        <v>626</v>
      </c>
      <c r="K451" s="1034" t="s">
        <v>546</v>
      </c>
      <c r="L451" s="1034" t="s">
        <v>981</v>
      </c>
      <c r="M451" s="226" t="s">
        <v>107</v>
      </c>
      <c r="N451" s="225" t="s">
        <v>960</v>
      </c>
      <c r="O451" s="247">
        <f>'LTC Rev-Exp Region 2'!H$21</f>
        <v>0</v>
      </c>
      <c r="P451" s="247">
        <f>'LTC Rev-Exp Region 2'!I$21</f>
        <v>0</v>
      </c>
      <c r="Q451" s="247">
        <f>'LTC Rev-Exp Region 2'!J$21</f>
        <v>0</v>
      </c>
      <c r="R451" s="247">
        <f>'LTC Rev-Exp Region 2'!K$21</f>
        <v>0</v>
      </c>
    </row>
    <row r="452" spans="5:18" x14ac:dyDescent="0.3">
      <c r="E452" s="1041">
        <f>Jurat!I$1</f>
        <v>0</v>
      </c>
      <c r="F452" s="244">
        <f>Jurat!D$33</f>
        <v>0</v>
      </c>
      <c r="G452" s="1034" t="s">
        <v>553</v>
      </c>
      <c r="H452" s="244">
        <v>42551</v>
      </c>
      <c r="I452" s="1034" t="s">
        <v>487</v>
      </c>
      <c r="J452" s="1034" t="s">
        <v>626</v>
      </c>
      <c r="K452" s="1034" t="s">
        <v>546</v>
      </c>
      <c r="L452" s="1034" t="s">
        <v>981</v>
      </c>
      <c r="M452" s="226" t="s">
        <v>108</v>
      </c>
      <c r="N452" s="225" t="s">
        <v>222</v>
      </c>
      <c r="O452" s="247">
        <f>'LTC Rev-Exp Region 2'!H$22</f>
        <v>0</v>
      </c>
      <c r="P452" s="247">
        <f>'LTC Rev-Exp Region 2'!I$22</f>
        <v>0</v>
      </c>
      <c r="Q452" s="247">
        <f>'LTC Rev-Exp Region 2'!J$22</f>
        <v>0</v>
      </c>
      <c r="R452" s="247">
        <f>'LTC Rev-Exp Region 2'!K$22</f>
        <v>0</v>
      </c>
    </row>
    <row r="453" spans="5:18" x14ac:dyDescent="0.3">
      <c r="E453" s="1041">
        <f>Jurat!I$1</f>
        <v>0</v>
      </c>
      <c r="F453" s="244">
        <f>Jurat!D$33</f>
        <v>0</v>
      </c>
      <c r="G453" s="1034" t="s">
        <v>553</v>
      </c>
      <c r="H453" s="244">
        <v>42551</v>
      </c>
      <c r="I453" s="1034" t="s">
        <v>487</v>
      </c>
      <c r="J453" s="1034" t="s">
        <v>626</v>
      </c>
      <c r="K453" s="1034" t="s">
        <v>546</v>
      </c>
      <c r="L453" s="1034" t="s">
        <v>981</v>
      </c>
      <c r="M453" s="226" t="s">
        <v>167</v>
      </c>
      <c r="N453" s="225" t="s">
        <v>982</v>
      </c>
      <c r="O453" s="247">
        <f>'LTC Rev-Exp Region 2'!H$23</f>
        <v>0</v>
      </c>
      <c r="P453" s="247">
        <f>'LTC Rev-Exp Region 2'!I$23</f>
        <v>0</v>
      </c>
      <c r="Q453" s="247">
        <f>'LTC Rev-Exp Region 2'!J$23</f>
        <v>0</v>
      </c>
      <c r="R453" s="247">
        <f>'LTC Rev-Exp Region 2'!K$23</f>
        <v>0</v>
      </c>
    </row>
    <row r="454" spans="5:18" x14ac:dyDescent="0.3">
      <c r="E454" s="1041">
        <f>Jurat!I$1</f>
        <v>0</v>
      </c>
      <c r="F454" s="244">
        <f>Jurat!D$33</f>
        <v>0</v>
      </c>
      <c r="G454" s="1034" t="s">
        <v>553</v>
      </c>
      <c r="H454" s="244">
        <v>42551</v>
      </c>
      <c r="I454" s="1034" t="s">
        <v>487</v>
      </c>
      <c r="J454" s="1034" t="s">
        <v>626</v>
      </c>
      <c r="K454" s="1034" t="s">
        <v>546</v>
      </c>
      <c r="L454" s="1034" t="s">
        <v>981</v>
      </c>
      <c r="M454" s="226" t="s">
        <v>261</v>
      </c>
      <c r="N454" s="225" t="s">
        <v>983</v>
      </c>
      <c r="O454" s="247">
        <f>'LTC Rev-Exp Region 2'!H$24</f>
        <v>0</v>
      </c>
      <c r="P454" s="247">
        <f>'LTC Rev-Exp Region 2'!I$24</f>
        <v>0</v>
      </c>
      <c r="Q454" s="247">
        <f>'LTC Rev-Exp Region 2'!J$24</f>
        <v>0</v>
      </c>
      <c r="R454" s="247">
        <f>'LTC Rev-Exp Region 2'!K$24</f>
        <v>0</v>
      </c>
    </row>
    <row r="455" spans="5:18" x14ac:dyDescent="0.3">
      <c r="E455" s="1041">
        <f>Jurat!I$1</f>
        <v>0</v>
      </c>
      <c r="F455" s="244">
        <f>Jurat!D$33</f>
        <v>0</v>
      </c>
      <c r="G455" s="1034" t="s">
        <v>553</v>
      </c>
      <c r="H455" s="244">
        <v>42551</v>
      </c>
      <c r="I455" s="1034" t="s">
        <v>487</v>
      </c>
      <c r="J455" s="1034" t="s">
        <v>626</v>
      </c>
      <c r="K455" s="1034" t="s">
        <v>546</v>
      </c>
      <c r="L455" s="1034" t="s">
        <v>981</v>
      </c>
      <c r="M455" s="226" t="s">
        <v>260</v>
      </c>
      <c r="N455" s="225" t="s">
        <v>963</v>
      </c>
      <c r="O455" s="247">
        <f>'LTC Rev-Exp Region 2'!H$25</f>
        <v>0</v>
      </c>
      <c r="P455" s="247">
        <f>'LTC Rev-Exp Region 2'!I$25</f>
        <v>0</v>
      </c>
      <c r="Q455" s="247">
        <f>'LTC Rev-Exp Region 2'!J$25</f>
        <v>0</v>
      </c>
      <c r="R455" s="247">
        <f>'LTC Rev-Exp Region 2'!K$25</f>
        <v>0</v>
      </c>
    </row>
    <row r="456" spans="5:18" x14ac:dyDescent="0.3">
      <c r="E456" s="1041">
        <f>Jurat!I$1</f>
        <v>0</v>
      </c>
      <c r="F456" s="244">
        <f>Jurat!D$33</f>
        <v>0</v>
      </c>
      <c r="G456" s="1034" t="s">
        <v>553</v>
      </c>
      <c r="H456" s="244">
        <v>42551</v>
      </c>
      <c r="I456" s="1034" t="s">
        <v>487</v>
      </c>
      <c r="J456" s="1034" t="s">
        <v>626</v>
      </c>
      <c r="K456" s="1034" t="s">
        <v>546</v>
      </c>
      <c r="L456" s="1034" t="s">
        <v>263</v>
      </c>
      <c r="M456" s="226" t="s">
        <v>257</v>
      </c>
      <c r="N456" s="225" t="s">
        <v>271</v>
      </c>
      <c r="O456" s="247">
        <f>'LTC Rev-Exp Region 2'!H$27</f>
        <v>0</v>
      </c>
      <c r="P456" s="247">
        <f>'LTC Rev-Exp Region 2'!I$27</f>
        <v>0</v>
      </c>
      <c r="Q456" s="247">
        <f>'LTC Rev-Exp Region 2'!J$27</f>
        <v>0</v>
      </c>
      <c r="R456" s="247">
        <f>'LTC Rev-Exp Region 2'!K$27</f>
        <v>0</v>
      </c>
    </row>
    <row r="457" spans="5:18" x14ac:dyDescent="0.3">
      <c r="E457" s="1041">
        <f>Jurat!I$1</f>
        <v>0</v>
      </c>
      <c r="F457" s="244">
        <f>Jurat!D$33</f>
        <v>0</v>
      </c>
      <c r="G457" s="1034" t="s">
        <v>553</v>
      </c>
      <c r="H457" s="244">
        <v>42551</v>
      </c>
      <c r="I457" s="1034" t="s">
        <v>487</v>
      </c>
      <c r="J457" s="1034" t="s">
        <v>626</v>
      </c>
      <c r="K457" s="1034" t="s">
        <v>546</v>
      </c>
      <c r="L457" s="1034" t="s">
        <v>263</v>
      </c>
      <c r="M457" s="226" t="s">
        <v>856</v>
      </c>
      <c r="N457" s="225" t="s">
        <v>702</v>
      </c>
      <c r="O457" s="247">
        <f>'LTC Rev-Exp Region 2'!H$28</f>
        <v>0</v>
      </c>
      <c r="P457" s="247">
        <f>'LTC Rev-Exp Region 2'!I$28</f>
        <v>0</v>
      </c>
      <c r="Q457" s="247">
        <f>'LTC Rev-Exp Region 2'!J$28</f>
        <v>0</v>
      </c>
      <c r="R457" s="247">
        <f>'LTC Rev-Exp Region 2'!K$28</f>
        <v>0</v>
      </c>
    </row>
    <row r="458" spans="5:18" x14ac:dyDescent="0.3">
      <c r="E458" s="1041">
        <f>Jurat!I$1</f>
        <v>0</v>
      </c>
      <c r="F458" s="244">
        <f>Jurat!D$33</f>
        <v>0</v>
      </c>
      <c r="G458" s="1034" t="s">
        <v>553</v>
      </c>
      <c r="H458" s="244">
        <v>42551</v>
      </c>
      <c r="I458" s="1034" t="s">
        <v>487</v>
      </c>
      <c r="J458" s="1034" t="s">
        <v>626</v>
      </c>
      <c r="K458" s="1034" t="s">
        <v>546</v>
      </c>
      <c r="L458" s="1034" t="s">
        <v>263</v>
      </c>
      <c r="M458" s="226" t="s">
        <v>858</v>
      </c>
      <c r="N458" s="225" t="s">
        <v>272</v>
      </c>
      <c r="O458" s="247">
        <f>'LTC Rev-Exp Region 2'!H$29</f>
        <v>0</v>
      </c>
      <c r="P458" s="247">
        <f>'LTC Rev-Exp Region 2'!I$29</f>
        <v>0</v>
      </c>
      <c r="Q458" s="247">
        <f>'LTC Rev-Exp Region 2'!J$29</f>
        <v>0</v>
      </c>
      <c r="R458" s="247">
        <f>'LTC Rev-Exp Region 2'!K$29</f>
        <v>0</v>
      </c>
    </row>
    <row r="459" spans="5:18" x14ac:dyDescent="0.3">
      <c r="E459" s="1041">
        <f>Jurat!I$1</f>
        <v>0</v>
      </c>
      <c r="F459" s="244">
        <f>Jurat!D$33</f>
        <v>0</v>
      </c>
      <c r="G459" s="1034" t="s">
        <v>553</v>
      </c>
      <c r="H459" s="244">
        <v>42551</v>
      </c>
      <c r="I459" s="1034" t="s">
        <v>487</v>
      </c>
      <c r="J459" s="1034" t="s">
        <v>626</v>
      </c>
      <c r="K459" s="1034" t="s">
        <v>546</v>
      </c>
      <c r="L459" s="1034" t="s">
        <v>263</v>
      </c>
      <c r="M459" s="226" t="s">
        <v>860</v>
      </c>
      <c r="N459" s="225" t="s">
        <v>706</v>
      </c>
      <c r="O459" s="247">
        <f>'LTC Rev-Exp Region 2'!H$30</f>
        <v>0</v>
      </c>
      <c r="P459" s="247">
        <f>'LTC Rev-Exp Region 2'!I$30</f>
        <v>0</v>
      </c>
      <c r="Q459" s="247">
        <f>'LTC Rev-Exp Region 2'!J$30</f>
        <v>0</v>
      </c>
      <c r="R459" s="247">
        <f>'LTC Rev-Exp Region 2'!K$30</f>
        <v>0</v>
      </c>
    </row>
    <row r="460" spans="5:18" x14ac:dyDescent="0.3">
      <c r="E460" s="1041">
        <f>Jurat!I$1</f>
        <v>0</v>
      </c>
      <c r="F460" s="244">
        <f>Jurat!D$33</f>
        <v>0</v>
      </c>
      <c r="G460" s="1034" t="s">
        <v>553</v>
      </c>
      <c r="H460" s="244">
        <v>42551</v>
      </c>
      <c r="I460" s="1034" t="s">
        <v>487</v>
      </c>
      <c r="J460" s="1034" t="s">
        <v>626</v>
      </c>
      <c r="K460" s="1034" t="s">
        <v>546</v>
      </c>
      <c r="L460" s="1034" t="s">
        <v>263</v>
      </c>
      <c r="M460" s="226" t="s">
        <v>862</v>
      </c>
      <c r="N460" s="225" t="s">
        <v>22</v>
      </c>
      <c r="O460" s="247">
        <f>'LTC Rev-Exp Region 2'!H$31</f>
        <v>0</v>
      </c>
      <c r="P460" s="247">
        <f>'LTC Rev-Exp Region 2'!I$31</f>
        <v>0</v>
      </c>
      <c r="Q460" s="247">
        <f>'LTC Rev-Exp Region 2'!J$31</f>
        <v>0</v>
      </c>
      <c r="R460" s="247">
        <f>'LTC Rev-Exp Region 2'!K$31</f>
        <v>0</v>
      </c>
    </row>
    <row r="461" spans="5:18" x14ac:dyDescent="0.3">
      <c r="E461" s="1041">
        <f>Jurat!I$1</f>
        <v>0</v>
      </c>
      <c r="F461" s="244">
        <f>Jurat!D$33</f>
        <v>0</v>
      </c>
      <c r="G461" s="1034" t="s">
        <v>553</v>
      </c>
      <c r="H461" s="244">
        <v>42551</v>
      </c>
      <c r="I461" s="1034" t="s">
        <v>487</v>
      </c>
      <c r="J461" s="1034" t="s">
        <v>626</v>
      </c>
      <c r="K461" s="1034" t="s">
        <v>546</v>
      </c>
      <c r="L461" s="1034" t="s">
        <v>263</v>
      </c>
      <c r="M461" s="226" t="s">
        <v>864</v>
      </c>
      <c r="N461" s="225" t="s">
        <v>984</v>
      </c>
      <c r="O461" s="247">
        <f>'LTC Rev-Exp Region 2'!H$32</f>
        <v>0</v>
      </c>
      <c r="P461" s="247">
        <f>'LTC Rev-Exp Region 2'!I$32</f>
        <v>0</v>
      </c>
      <c r="Q461" s="247">
        <f>'LTC Rev-Exp Region 2'!J$32</f>
        <v>0</v>
      </c>
      <c r="R461" s="247">
        <f>'LTC Rev-Exp Region 2'!K$32</f>
        <v>0</v>
      </c>
    </row>
    <row r="462" spans="5:18" x14ac:dyDescent="0.3">
      <c r="E462" s="1041">
        <f>Jurat!I$1</f>
        <v>0</v>
      </c>
      <c r="F462" s="244">
        <f>Jurat!D$33</f>
        <v>0</v>
      </c>
      <c r="G462" s="1034" t="s">
        <v>553</v>
      </c>
      <c r="H462" s="244">
        <v>42551</v>
      </c>
      <c r="I462" s="1034" t="s">
        <v>487</v>
      </c>
      <c r="J462" s="1034" t="s">
        <v>626</v>
      </c>
      <c r="K462" s="1034" t="s">
        <v>546</v>
      </c>
      <c r="L462" s="1034" t="s">
        <v>263</v>
      </c>
      <c r="M462" s="226" t="s">
        <v>866</v>
      </c>
      <c r="N462" s="225" t="s">
        <v>985</v>
      </c>
      <c r="O462" s="247">
        <f>'LTC Rev-Exp Region 2'!H$33</f>
        <v>0</v>
      </c>
      <c r="P462" s="247">
        <f>'LTC Rev-Exp Region 2'!I$33</f>
        <v>0</v>
      </c>
      <c r="Q462" s="247">
        <f>'LTC Rev-Exp Region 2'!J$33</f>
        <v>0</v>
      </c>
      <c r="R462" s="247">
        <f>'LTC Rev-Exp Region 2'!K$33</f>
        <v>0</v>
      </c>
    </row>
    <row r="463" spans="5:18" x14ac:dyDescent="0.3">
      <c r="E463" s="1041">
        <f>Jurat!I$1</f>
        <v>0</v>
      </c>
      <c r="F463" s="244">
        <f>Jurat!D$33</f>
        <v>0</v>
      </c>
      <c r="G463" s="1034" t="s">
        <v>553</v>
      </c>
      <c r="H463" s="244">
        <v>42551</v>
      </c>
      <c r="I463" s="1034" t="s">
        <v>487</v>
      </c>
      <c r="J463" s="1034" t="s">
        <v>626</v>
      </c>
      <c r="K463" s="1034" t="s">
        <v>546</v>
      </c>
      <c r="L463" s="1034" t="s">
        <v>263</v>
      </c>
      <c r="M463" s="226" t="s">
        <v>868</v>
      </c>
      <c r="N463" s="225" t="s">
        <v>807</v>
      </c>
      <c r="O463" s="247">
        <f>'LTC Rev-Exp Region 2'!H$34</f>
        <v>0</v>
      </c>
      <c r="P463" s="247">
        <f>'LTC Rev-Exp Region 2'!I$34</f>
        <v>0</v>
      </c>
      <c r="Q463" s="247">
        <f>'LTC Rev-Exp Region 2'!J$34</f>
        <v>0</v>
      </c>
      <c r="R463" s="247">
        <f>'LTC Rev-Exp Region 2'!K$34</f>
        <v>0</v>
      </c>
    </row>
    <row r="464" spans="5:18" x14ac:dyDescent="0.3">
      <c r="E464" s="1041">
        <f>Jurat!I$1</f>
        <v>0</v>
      </c>
      <c r="F464" s="244">
        <f>Jurat!D$33</f>
        <v>0</v>
      </c>
      <c r="G464" s="1034" t="s">
        <v>553</v>
      </c>
      <c r="H464" s="244">
        <v>42551</v>
      </c>
      <c r="I464" s="1034" t="s">
        <v>487</v>
      </c>
      <c r="J464" s="1034" t="s">
        <v>626</v>
      </c>
      <c r="K464" s="1034" t="s">
        <v>546</v>
      </c>
      <c r="L464" s="1034" t="s">
        <v>263</v>
      </c>
      <c r="M464" s="226" t="s">
        <v>870</v>
      </c>
      <c r="N464" s="227" t="s">
        <v>258</v>
      </c>
      <c r="O464" s="247">
        <f>'LTC Rev-Exp Region 2'!H$35</f>
        <v>0</v>
      </c>
      <c r="P464" s="247">
        <f>'LTC Rev-Exp Region 2'!I$35</f>
        <v>0</v>
      </c>
      <c r="Q464" s="247">
        <f>'LTC Rev-Exp Region 2'!J$35</f>
        <v>0</v>
      </c>
      <c r="R464" s="247">
        <f>'LTC Rev-Exp Region 2'!K$35</f>
        <v>0</v>
      </c>
    </row>
    <row r="465" spans="5:18" x14ac:dyDescent="0.3">
      <c r="E465" s="1041">
        <f>Jurat!I$1</f>
        <v>0</v>
      </c>
      <c r="F465" s="244">
        <f>Jurat!D$33</f>
        <v>0</v>
      </c>
      <c r="G465" s="1034" t="s">
        <v>553</v>
      </c>
      <c r="H465" s="244">
        <v>42551</v>
      </c>
      <c r="I465" s="1034" t="s">
        <v>487</v>
      </c>
      <c r="J465" s="1034" t="s">
        <v>626</v>
      </c>
      <c r="K465" s="1034" t="s">
        <v>546</v>
      </c>
      <c r="L465" s="1034" t="s">
        <v>263</v>
      </c>
      <c r="M465" s="226" t="s">
        <v>872</v>
      </c>
      <c r="N465" s="228" t="s">
        <v>273</v>
      </c>
      <c r="O465" s="247">
        <f>'LTC Rev-Exp Region 2'!H$36</f>
        <v>0</v>
      </c>
      <c r="P465" s="247">
        <f>'LTC Rev-Exp Region 2'!I$36</f>
        <v>0</v>
      </c>
      <c r="Q465" s="247">
        <f>'LTC Rev-Exp Region 2'!J$36</f>
        <v>0</v>
      </c>
      <c r="R465" s="247">
        <f>'LTC Rev-Exp Region 2'!K$36</f>
        <v>0</v>
      </c>
    </row>
    <row r="466" spans="5:18" x14ac:dyDescent="0.3">
      <c r="E466" s="1041">
        <f>Jurat!I$1</f>
        <v>0</v>
      </c>
      <c r="F466" s="244">
        <f>Jurat!D$33</f>
        <v>0</v>
      </c>
      <c r="G466" s="1034" t="s">
        <v>553</v>
      </c>
      <c r="H466" s="244">
        <v>42551</v>
      </c>
      <c r="I466" s="1034" t="s">
        <v>487</v>
      </c>
      <c r="J466" s="1034" t="s">
        <v>626</v>
      </c>
      <c r="K466" s="1034" t="s">
        <v>546</v>
      </c>
      <c r="L466" s="1034" t="s">
        <v>263</v>
      </c>
      <c r="M466" s="226" t="s">
        <v>986</v>
      </c>
      <c r="N466" s="228" t="s">
        <v>588</v>
      </c>
      <c r="O466" s="247">
        <f>'LTC Rev-Exp Region 2'!H$37</f>
        <v>0</v>
      </c>
      <c r="P466" s="247">
        <f>'LTC Rev-Exp Region 2'!I$37</f>
        <v>0</v>
      </c>
      <c r="Q466" s="247">
        <f>'LTC Rev-Exp Region 2'!J$37</f>
        <v>0</v>
      </c>
      <c r="R466" s="247">
        <f>'LTC Rev-Exp Region 2'!K$37</f>
        <v>0</v>
      </c>
    </row>
    <row r="467" spans="5:18" x14ac:dyDescent="0.3">
      <c r="E467" s="1041">
        <f>Jurat!I$1</f>
        <v>0</v>
      </c>
      <c r="F467" s="244">
        <f>Jurat!D$33</f>
        <v>0</v>
      </c>
      <c r="G467" s="1034" t="s">
        <v>553</v>
      </c>
      <c r="H467" s="244">
        <v>42551</v>
      </c>
      <c r="I467" s="1034" t="s">
        <v>487</v>
      </c>
      <c r="J467" s="1034" t="s">
        <v>626</v>
      </c>
      <c r="K467" s="1034" t="s">
        <v>546</v>
      </c>
      <c r="L467" s="1034" t="s">
        <v>6</v>
      </c>
      <c r="M467" s="226" t="s">
        <v>77</v>
      </c>
      <c r="N467" s="225" t="s">
        <v>224</v>
      </c>
      <c r="O467" s="247">
        <f>'LTC Rev-Exp Region 2'!H$39</f>
        <v>0</v>
      </c>
      <c r="P467" s="247">
        <f>'LTC Rev-Exp Region 2'!I$39</f>
        <v>0</v>
      </c>
      <c r="Q467" s="247">
        <f>'LTC Rev-Exp Region 2'!J$39</f>
        <v>0</v>
      </c>
      <c r="R467" s="247">
        <f>'LTC Rev-Exp Region 2'!K$39</f>
        <v>0</v>
      </c>
    </row>
    <row r="468" spans="5:18" x14ac:dyDescent="0.3">
      <c r="E468" s="1041">
        <f>Jurat!I$1</f>
        <v>0</v>
      </c>
      <c r="F468" s="244">
        <f>Jurat!D$33</f>
        <v>0</v>
      </c>
      <c r="G468" s="1034" t="s">
        <v>553</v>
      </c>
      <c r="H468" s="244">
        <v>42551</v>
      </c>
      <c r="I468" s="1034" t="s">
        <v>487</v>
      </c>
      <c r="J468" s="1034" t="s">
        <v>626</v>
      </c>
      <c r="K468" s="1034" t="s">
        <v>546</v>
      </c>
      <c r="L468" s="1034" t="s">
        <v>6</v>
      </c>
      <c r="M468" s="226" t="s">
        <v>78</v>
      </c>
      <c r="N468" s="229" t="s">
        <v>274</v>
      </c>
      <c r="O468" s="247">
        <f>'LTC Rev-Exp Region 2'!H$40</f>
        <v>0</v>
      </c>
      <c r="P468" s="247">
        <f>'LTC Rev-Exp Region 2'!I$40</f>
        <v>0</v>
      </c>
      <c r="Q468" s="247">
        <f>'LTC Rev-Exp Region 2'!J$40</f>
        <v>0</v>
      </c>
      <c r="R468" s="247">
        <f>'LTC Rev-Exp Region 2'!K$40</f>
        <v>0</v>
      </c>
    </row>
    <row r="469" spans="5:18" x14ac:dyDescent="0.3">
      <c r="E469" s="1041">
        <f>Jurat!I$1</f>
        <v>0</v>
      </c>
      <c r="F469" s="244">
        <f>Jurat!D$33</f>
        <v>0</v>
      </c>
      <c r="G469" s="1034" t="s">
        <v>553</v>
      </c>
      <c r="H469" s="244">
        <v>42551</v>
      </c>
      <c r="I469" s="1034" t="s">
        <v>487</v>
      </c>
      <c r="J469" s="1034" t="s">
        <v>626</v>
      </c>
      <c r="K469" s="1034" t="s">
        <v>546</v>
      </c>
      <c r="L469" s="1034" t="s">
        <v>6</v>
      </c>
      <c r="M469" s="226" t="s">
        <v>79</v>
      </c>
      <c r="N469" s="229" t="s">
        <v>180</v>
      </c>
      <c r="O469" s="247">
        <f>'LTC Rev-Exp Region 2'!H$41</f>
        <v>0</v>
      </c>
      <c r="P469" s="247">
        <f>'LTC Rev-Exp Region 2'!I$41</f>
        <v>0</v>
      </c>
      <c r="Q469" s="247">
        <f>'LTC Rev-Exp Region 2'!J$41</f>
        <v>0</v>
      </c>
      <c r="R469" s="247">
        <f>'LTC Rev-Exp Region 2'!K$41</f>
        <v>0</v>
      </c>
    </row>
    <row r="470" spans="5:18" x14ac:dyDescent="0.3">
      <c r="E470" s="1041">
        <f>Jurat!I$1</f>
        <v>0</v>
      </c>
      <c r="F470" s="244">
        <f>Jurat!D$33</f>
        <v>0</v>
      </c>
      <c r="G470" s="1034" t="s">
        <v>553</v>
      </c>
      <c r="H470" s="244">
        <v>42551</v>
      </c>
      <c r="I470" s="1034" t="s">
        <v>487</v>
      </c>
      <c r="J470" s="1034" t="s">
        <v>626</v>
      </c>
      <c r="K470" s="1034" t="s">
        <v>546</v>
      </c>
      <c r="L470" s="1034" t="s">
        <v>6</v>
      </c>
      <c r="M470" s="226" t="s">
        <v>49</v>
      </c>
      <c r="N470" s="229" t="s">
        <v>577</v>
      </c>
      <c r="O470" s="247">
        <f>'LTC Rev-Exp Region 2'!H$42</f>
        <v>0</v>
      </c>
      <c r="P470" s="247">
        <f>'LTC Rev-Exp Region 2'!I$42</f>
        <v>0</v>
      </c>
      <c r="Q470" s="247">
        <f>'LTC Rev-Exp Region 2'!J$42</f>
        <v>0</v>
      </c>
      <c r="R470" s="247">
        <f>'LTC Rev-Exp Region 2'!K$42</f>
        <v>0</v>
      </c>
    </row>
    <row r="471" spans="5:18" x14ac:dyDescent="0.3">
      <c r="E471" s="1041">
        <f>Jurat!I$1</f>
        <v>0</v>
      </c>
      <c r="F471" s="244">
        <f>Jurat!D$33</f>
        <v>0</v>
      </c>
      <c r="G471" s="1034" t="s">
        <v>553</v>
      </c>
      <c r="H471" s="244">
        <v>42551</v>
      </c>
      <c r="I471" s="1034" t="s">
        <v>487</v>
      </c>
      <c r="J471" s="1034" t="s">
        <v>626</v>
      </c>
      <c r="K471" s="1034" t="s">
        <v>546</v>
      </c>
      <c r="L471" s="1034" t="s">
        <v>547</v>
      </c>
      <c r="M471" s="230" t="s">
        <v>115</v>
      </c>
      <c r="N471" s="225" t="s">
        <v>36</v>
      </c>
      <c r="O471" s="247">
        <f>'LTC Rev-Exp Region 2'!H$48</f>
        <v>0</v>
      </c>
      <c r="P471" s="247">
        <f>'LTC Rev-Exp Region 2'!I$48</f>
        <v>0</v>
      </c>
      <c r="Q471" s="247">
        <f>'LTC Rev-Exp Region 2'!J$48</f>
        <v>0</v>
      </c>
      <c r="R471" s="247">
        <f>'LTC Rev-Exp Region 2'!K$48</f>
        <v>0</v>
      </c>
    </row>
    <row r="472" spans="5:18" x14ac:dyDescent="0.3">
      <c r="E472" s="1041">
        <f>Jurat!I$1</f>
        <v>0</v>
      </c>
      <c r="F472" s="244">
        <f>Jurat!D$33</f>
        <v>0</v>
      </c>
      <c r="G472" s="1034" t="s">
        <v>553</v>
      </c>
      <c r="H472" s="244">
        <v>42551</v>
      </c>
      <c r="I472" s="1034" t="s">
        <v>487</v>
      </c>
      <c r="J472" s="1034" t="s">
        <v>626</v>
      </c>
      <c r="K472" s="1034" t="s">
        <v>546</v>
      </c>
      <c r="L472" s="1034" t="s">
        <v>547</v>
      </c>
      <c r="M472" s="230" t="s">
        <v>116</v>
      </c>
      <c r="N472" s="228" t="s">
        <v>148</v>
      </c>
      <c r="O472" s="247">
        <f>'LTC Rev-Exp Region 2'!H$49</f>
        <v>0</v>
      </c>
      <c r="P472" s="247">
        <f>'LTC Rev-Exp Region 2'!I$49</f>
        <v>0</v>
      </c>
      <c r="Q472" s="247">
        <f>'LTC Rev-Exp Region 2'!J$49</f>
        <v>0</v>
      </c>
      <c r="R472" s="247">
        <f>'LTC Rev-Exp Region 2'!K$49</f>
        <v>0</v>
      </c>
    </row>
    <row r="473" spans="5:18" x14ac:dyDescent="0.3">
      <c r="E473" s="1041">
        <f>Jurat!I$1</f>
        <v>0</v>
      </c>
      <c r="F473" s="244">
        <f>Jurat!D$33</f>
        <v>0</v>
      </c>
      <c r="G473" s="1034" t="s">
        <v>553</v>
      </c>
      <c r="H473" s="244">
        <v>42551</v>
      </c>
      <c r="I473" s="1034" t="s">
        <v>487</v>
      </c>
      <c r="J473" s="1034" t="s">
        <v>626</v>
      </c>
      <c r="K473" s="1034" t="s">
        <v>546</v>
      </c>
      <c r="L473" s="1034" t="s">
        <v>547</v>
      </c>
      <c r="M473" s="230" t="s">
        <v>229</v>
      </c>
      <c r="N473" s="228" t="s">
        <v>44</v>
      </c>
      <c r="O473" s="247">
        <f>'LTC Rev-Exp Region 2'!H$51</f>
        <v>0</v>
      </c>
      <c r="P473" s="247">
        <f>'LTC Rev-Exp Region 2'!I$51</f>
        <v>0</v>
      </c>
      <c r="Q473" s="247">
        <f>'LTC Rev-Exp Region 2'!J$51</f>
        <v>0</v>
      </c>
      <c r="R473" s="247">
        <f>'LTC Rev-Exp Region 2'!K$51</f>
        <v>0</v>
      </c>
    </row>
    <row r="474" spans="5:18" x14ac:dyDescent="0.3">
      <c r="E474" s="1041">
        <f>Jurat!I$1</f>
        <v>0</v>
      </c>
      <c r="F474" s="244">
        <f>Jurat!D$33</f>
        <v>0</v>
      </c>
      <c r="G474" s="1034" t="s">
        <v>553</v>
      </c>
      <c r="H474" s="244">
        <v>42551</v>
      </c>
      <c r="I474" s="1034" t="s">
        <v>487</v>
      </c>
      <c r="J474" s="1034" t="s">
        <v>626</v>
      </c>
      <c r="K474" s="1034" t="s">
        <v>546</v>
      </c>
      <c r="L474" s="1034" t="s">
        <v>547</v>
      </c>
      <c r="M474" s="230" t="s">
        <v>228</v>
      </c>
      <c r="N474" s="228" t="s">
        <v>427</v>
      </c>
      <c r="O474" s="247">
        <f>'LTC Rev-Exp Region 2'!H$52</f>
        <v>0</v>
      </c>
      <c r="P474" s="247">
        <f>'LTC Rev-Exp Region 2'!I$52</f>
        <v>0</v>
      </c>
      <c r="Q474" s="247">
        <f>'LTC Rev-Exp Region 2'!J$52</f>
        <v>0</v>
      </c>
      <c r="R474" s="247">
        <f>'LTC Rev-Exp Region 2'!K$52</f>
        <v>0</v>
      </c>
    </row>
    <row r="475" spans="5:18" x14ac:dyDescent="0.3">
      <c r="E475" s="1041">
        <f>Jurat!I$1</f>
        <v>0</v>
      </c>
      <c r="F475" s="244">
        <f>Jurat!D$33</f>
        <v>0</v>
      </c>
      <c r="G475" s="1034" t="s">
        <v>553</v>
      </c>
      <c r="H475" s="244">
        <v>42551</v>
      </c>
      <c r="I475" s="1034" t="s">
        <v>487</v>
      </c>
      <c r="J475" s="1034" t="s">
        <v>626</v>
      </c>
      <c r="K475" s="1034" t="s">
        <v>548</v>
      </c>
      <c r="L475" s="1034" t="s">
        <v>549</v>
      </c>
      <c r="M475" s="226" t="s">
        <v>86</v>
      </c>
      <c r="N475" s="228" t="s">
        <v>30</v>
      </c>
      <c r="O475" s="247">
        <f>'LTC Rev-Exp Region 2'!H$57</f>
        <v>0</v>
      </c>
      <c r="P475" s="247">
        <f>'LTC Rev-Exp Region 2'!I$57</f>
        <v>0</v>
      </c>
      <c r="Q475" s="247">
        <f>'LTC Rev-Exp Region 2'!J$57</f>
        <v>0</v>
      </c>
      <c r="R475" s="247">
        <f>'LTC Rev-Exp Region 2'!K$57</f>
        <v>0</v>
      </c>
    </row>
    <row r="476" spans="5:18" x14ac:dyDescent="0.3">
      <c r="E476" s="1041">
        <f>Jurat!I$1</f>
        <v>0</v>
      </c>
      <c r="F476" s="244">
        <f>Jurat!D$33</f>
        <v>0</v>
      </c>
      <c r="G476" s="1034" t="s">
        <v>553</v>
      </c>
      <c r="H476" s="244">
        <v>42551</v>
      </c>
      <c r="I476" s="1034" t="s">
        <v>487</v>
      </c>
      <c r="J476" s="1034" t="s">
        <v>626</v>
      </c>
      <c r="K476" s="1034" t="s">
        <v>548</v>
      </c>
      <c r="L476" s="1034" t="s">
        <v>549</v>
      </c>
      <c r="M476" s="226" t="s">
        <v>87</v>
      </c>
      <c r="N476" s="231" t="s">
        <v>109</v>
      </c>
      <c r="O476" s="247">
        <f>'LTC Rev-Exp Region 2'!H$58</f>
        <v>0</v>
      </c>
      <c r="P476" s="247">
        <f>'LTC Rev-Exp Region 2'!I$58</f>
        <v>0</v>
      </c>
      <c r="Q476" s="247">
        <f>'LTC Rev-Exp Region 2'!J$58</f>
        <v>0</v>
      </c>
      <c r="R476" s="247">
        <f>'LTC Rev-Exp Region 2'!K$58</f>
        <v>0</v>
      </c>
    </row>
    <row r="477" spans="5:18" x14ac:dyDescent="0.3">
      <c r="E477" s="1041">
        <f>Jurat!I$1</f>
        <v>0</v>
      </c>
      <c r="F477" s="244">
        <f>Jurat!D$33</f>
        <v>0</v>
      </c>
      <c r="G477" s="1034" t="s">
        <v>553</v>
      </c>
      <c r="H477" s="244">
        <v>42551</v>
      </c>
      <c r="I477" s="1034" t="s">
        <v>487</v>
      </c>
      <c r="J477" s="1034" t="s">
        <v>626</v>
      </c>
      <c r="K477" s="1034" t="s">
        <v>548</v>
      </c>
      <c r="L477" s="1034" t="s">
        <v>549</v>
      </c>
      <c r="M477" s="226" t="s">
        <v>88</v>
      </c>
      <c r="N477" s="228" t="s">
        <v>110</v>
      </c>
      <c r="O477" s="247">
        <f>'LTC Rev-Exp Region 2'!H$59</f>
        <v>0</v>
      </c>
      <c r="P477" s="247">
        <f>'LTC Rev-Exp Region 2'!I$59</f>
        <v>0</v>
      </c>
      <c r="Q477" s="247">
        <f>'LTC Rev-Exp Region 2'!J$59</f>
        <v>0</v>
      </c>
      <c r="R477" s="247">
        <f>'LTC Rev-Exp Region 2'!K$59</f>
        <v>0</v>
      </c>
    </row>
    <row r="478" spans="5:18" x14ac:dyDescent="0.3">
      <c r="E478" s="1041">
        <f>Jurat!I$1</f>
        <v>0</v>
      </c>
      <c r="F478" s="244">
        <f>Jurat!D$33</f>
        <v>0</v>
      </c>
      <c r="G478" s="1034" t="s">
        <v>553</v>
      </c>
      <c r="H478" s="244">
        <v>42551</v>
      </c>
      <c r="I478" s="1034" t="s">
        <v>487</v>
      </c>
      <c r="J478" s="1034" t="s">
        <v>626</v>
      </c>
      <c r="K478" s="1034" t="s">
        <v>548</v>
      </c>
      <c r="L478" s="1034" t="s">
        <v>549</v>
      </c>
      <c r="M478" s="232" t="s">
        <v>89</v>
      </c>
      <c r="N478" s="228" t="s">
        <v>111</v>
      </c>
      <c r="O478" s="247">
        <f>'LTC Rev-Exp Region 2'!H$60</f>
        <v>0</v>
      </c>
      <c r="P478" s="247">
        <f>'LTC Rev-Exp Region 2'!I$60</f>
        <v>0</v>
      </c>
      <c r="Q478" s="247">
        <f>'LTC Rev-Exp Region 2'!J$60</f>
        <v>0</v>
      </c>
      <c r="R478" s="247">
        <f>'LTC Rev-Exp Region 2'!K$60</f>
        <v>0</v>
      </c>
    </row>
    <row r="479" spans="5:18" x14ac:dyDescent="0.3">
      <c r="E479" s="1041">
        <f>Jurat!I$1</f>
        <v>0</v>
      </c>
      <c r="F479" s="244">
        <f>Jurat!D$33</f>
        <v>0</v>
      </c>
      <c r="G479" s="1034" t="s">
        <v>553</v>
      </c>
      <c r="H479" s="244">
        <v>42551</v>
      </c>
      <c r="I479" s="1034" t="s">
        <v>487</v>
      </c>
      <c r="J479" s="1034" t="s">
        <v>626</v>
      </c>
      <c r="K479" s="1034" t="s">
        <v>548</v>
      </c>
      <c r="L479" s="1034" t="s">
        <v>549</v>
      </c>
      <c r="M479" s="232" t="s">
        <v>256</v>
      </c>
      <c r="N479" s="228" t="s">
        <v>112</v>
      </c>
      <c r="O479" s="247">
        <f>'LTC Rev-Exp Region 2'!H$61</f>
        <v>0</v>
      </c>
      <c r="P479" s="247">
        <f>'LTC Rev-Exp Region 2'!I$61</f>
        <v>0</v>
      </c>
      <c r="Q479" s="247">
        <f>'LTC Rev-Exp Region 2'!J$61</f>
        <v>0</v>
      </c>
      <c r="R479" s="247">
        <f>'LTC Rev-Exp Region 2'!K$61</f>
        <v>0</v>
      </c>
    </row>
    <row r="480" spans="5:18" x14ac:dyDescent="0.3">
      <c r="E480" s="1041">
        <f>Jurat!I$1</f>
        <v>0</v>
      </c>
      <c r="F480" s="244">
        <f>Jurat!D$33</f>
        <v>0</v>
      </c>
      <c r="G480" s="1034" t="s">
        <v>553</v>
      </c>
      <c r="H480" s="244">
        <v>42551</v>
      </c>
      <c r="I480" s="1034" t="s">
        <v>487</v>
      </c>
      <c r="J480" s="1034" t="s">
        <v>626</v>
      </c>
      <c r="K480" s="1034" t="s">
        <v>548</v>
      </c>
      <c r="L480" s="1034" t="s">
        <v>549</v>
      </c>
      <c r="M480" s="226" t="s">
        <v>255</v>
      </c>
      <c r="N480" s="231" t="s">
        <v>31</v>
      </c>
      <c r="O480" s="247">
        <f>'LTC Rev-Exp Region 2'!H$62</f>
        <v>0</v>
      </c>
      <c r="P480" s="247">
        <f>'LTC Rev-Exp Region 2'!I$62</f>
        <v>0</v>
      </c>
      <c r="Q480" s="247">
        <f>'LTC Rev-Exp Region 2'!J$62</f>
        <v>0</v>
      </c>
      <c r="R480" s="247">
        <f>'LTC Rev-Exp Region 2'!K$62</f>
        <v>0</v>
      </c>
    </row>
    <row r="481" spans="5:18" x14ac:dyDescent="0.3">
      <c r="E481" s="1041">
        <f>Jurat!I$1</f>
        <v>0</v>
      </c>
      <c r="F481" s="244">
        <f>Jurat!D$33</f>
        <v>0</v>
      </c>
      <c r="G481" s="1034" t="s">
        <v>553</v>
      </c>
      <c r="H481" s="244">
        <v>42551</v>
      </c>
      <c r="I481" s="1034" t="s">
        <v>487</v>
      </c>
      <c r="J481" s="1034" t="s">
        <v>626</v>
      </c>
      <c r="K481" s="1034" t="s">
        <v>550</v>
      </c>
      <c r="L481" s="1034" t="s">
        <v>550</v>
      </c>
      <c r="M481" s="230" t="s">
        <v>91</v>
      </c>
      <c r="N481" s="228" t="s">
        <v>425</v>
      </c>
      <c r="O481" s="247">
        <f>'LTC Rev-Exp Region 2'!H$64</f>
        <v>0</v>
      </c>
      <c r="P481" s="247">
        <v>0</v>
      </c>
      <c r="Q481" s="247">
        <v>0</v>
      </c>
      <c r="R481" s="247">
        <v>0</v>
      </c>
    </row>
    <row r="482" spans="5:18" x14ac:dyDescent="0.3">
      <c r="E482" s="1041">
        <f>Jurat!I$1</f>
        <v>0</v>
      </c>
      <c r="F482" s="244">
        <f>Jurat!D$33</f>
        <v>0</v>
      </c>
      <c r="G482" s="1034" t="s">
        <v>553</v>
      </c>
      <c r="H482" s="244">
        <v>42551</v>
      </c>
      <c r="I482" s="1034" t="s">
        <v>487</v>
      </c>
      <c r="J482" s="1034" t="s">
        <v>626</v>
      </c>
      <c r="K482" s="1034" t="s">
        <v>550</v>
      </c>
      <c r="L482" s="1034" t="s">
        <v>550</v>
      </c>
      <c r="M482" s="230" t="s">
        <v>92</v>
      </c>
      <c r="N482" s="228" t="s">
        <v>417</v>
      </c>
      <c r="O482" s="247">
        <f>'LTC Rev-Exp Region 2'!H$65</f>
        <v>0</v>
      </c>
      <c r="P482" s="247">
        <v>0</v>
      </c>
      <c r="Q482" s="247">
        <v>0</v>
      </c>
      <c r="R482" s="247">
        <v>0</v>
      </c>
    </row>
    <row r="483" spans="5:18" x14ac:dyDescent="0.3">
      <c r="E483" s="1041">
        <f>Jurat!I$1</f>
        <v>0</v>
      </c>
      <c r="F483" s="244">
        <f>Jurat!D$33</f>
        <v>0</v>
      </c>
      <c r="G483" s="1034" t="s">
        <v>553</v>
      </c>
      <c r="H483" s="244">
        <v>42551</v>
      </c>
      <c r="I483" s="1034" t="s">
        <v>487</v>
      </c>
      <c r="J483" s="1034" t="s">
        <v>627</v>
      </c>
      <c r="K483" s="1034" t="s">
        <v>29</v>
      </c>
      <c r="L483" s="1034" t="s">
        <v>29</v>
      </c>
      <c r="M483" s="230" t="s">
        <v>243</v>
      </c>
      <c r="N483" s="231" t="s">
        <v>29</v>
      </c>
      <c r="O483" s="247">
        <f>'LTC Rev-Exp Region 2'!H$72</f>
        <v>0</v>
      </c>
      <c r="P483" s="247">
        <v>0</v>
      </c>
      <c r="Q483" s="247">
        <v>0</v>
      </c>
      <c r="R483" s="247">
        <v>0</v>
      </c>
    </row>
    <row r="484" spans="5:18" x14ac:dyDescent="0.3">
      <c r="E484" s="1041">
        <f>Jurat!I$1</f>
        <v>0</v>
      </c>
      <c r="F484" s="244">
        <f>Jurat!D$33</f>
        <v>0</v>
      </c>
      <c r="G484" s="1034" t="s">
        <v>553</v>
      </c>
      <c r="H484" s="244">
        <v>42551</v>
      </c>
      <c r="I484" s="1034" t="s">
        <v>487</v>
      </c>
      <c r="J484" s="1034" t="s">
        <v>628</v>
      </c>
      <c r="K484" s="1034" t="s">
        <v>629</v>
      </c>
      <c r="L484" s="1034" t="s">
        <v>629</v>
      </c>
      <c r="M484" s="233" t="s">
        <v>244</v>
      </c>
      <c r="N484" s="231" t="s">
        <v>419</v>
      </c>
      <c r="O484" s="247">
        <f>'LTC Rev-Exp Region 2'!H$74</f>
        <v>0</v>
      </c>
      <c r="P484" s="247">
        <v>0</v>
      </c>
      <c r="Q484" s="247">
        <v>0</v>
      </c>
      <c r="R484" s="247">
        <v>0</v>
      </c>
    </row>
    <row r="485" spans="5:18" x14ac:dyDescent="0.3">
      <c r="E485" s="1041">
        <f>Jurat!I$1</f>
        <v>0</v>
      </c>
      <c r="F485" s="244">
        <f>Jurat!D$33</f>
        <v>0</v>
      </c>
      <c r="G485" s="1034" t="s">
        <v>553</v>
      </c>
      <c r="H485" s="244">
        <v>42551</v>
      </c>
      <c r="I485" s="1034" t="s">
        <v>487</v>
      </c>
      <c r="J485" s="1034" t="s">
        <v>627</v>
      </c>
      <c r="K485" s="1034" t="s">
        <v>630</v>
      </c>
      <c r="L485" s="1034" t="s">
        <v>630</v>
      </c>
      <c r="M485" s="233">
        <v>11.1</v>
      </c>
      <c r="N485" s="231" t="s">
        <v>421</v>
      </c>
      <c r="O485" s="247">
        <f>'LTC Rev-Exp Region 2'!H$75</f>
        <v>0</v>
      </c>
      <c r="P485" s="247">
        <v>0</v>
      </c>
      <c r="Q485" s="247">
        <v>0</v>
      </c>
      <c r="R485" s="247">
        <v>0</v>
      </c>
    </row>
    <row r="486" spans="5:18" x14ac:dyDescent="0.3">
      <c r="E486" s="1041">
        <f>Jurat!I$1</f>
        <v>0</v>
      </c>
      <c r="F486" s="244">
        <f>Jurat!D$33</f>
        <v>0</v>
      </c>
      <c r="G486" s="1034" t="s">
        <v>553</v>
      </c>
      <c r="H486" s="244">
        <v>42551</v>
      </c>
      <c r="I486" s="1034" t="s">
        <v>487</v>
      </c>
      <c r="J486" s="1034" t="s">
        <v>627</v>
      </c>
      <c r="K486" s="1034" t="s">
        <v>630</v>
      </c>
      <c r="L486" s="1034" t="s">
        <v>630</v>
      </c>
      <c r="M486" s="233">
        <v>11.2</v>
      </c>
      <c r="N486" s="231" t="s">
        <v>420</v>
      </c>
      <c r="O486" s="247">
        <f>'LTC Rev-Exp Region 2'!H$76</f>
        <v>0</v>
      </c>
      <c r="P486" s="247">
        <v>0</v>
      </c>
      <c r="Q486" s="247">
        <v>0</v>
      </c>
      <c r="R486" s="247">
        <v>0</v>
      </c>
    </row>
    <row r="487" spans="5:18" x14ac:dyDescent="0.3">
      <c r="E487" s="1041">
        <f>Jurat!I$1</f>
        <v>0</v>
      </c>
      <c r="F487" s="244">
        <f>Jurat!D$33</f>
        <v>0</v>
      </c>
      <c r="G487" s="1034" t="s">
        <v>553</v>
      </c>
      <c r="H487" s="244">
        <v>42551</v>
      </c>
      <c r="I487" s="1034" t="s">
        <v>487</v>
      </c>
      <c r="J487" s="1034" t="s">
        <v>627</v>
      </c>
      <c r="K487" s="1034" t="s">
        <v>630</v>
      </c>
      <c r="L487" s="1034" t="s">
        <v>630</v>
      </c>
      <c r="M487" s="233">
        <v>11.3</v>
      </c>
      <c r="N487" s="231" t="s">
        <v>28</v>
      </c>
      <c r="O487" s="247">
        <f>'LTC Rev-Exp Region 2'!H$77</f>
        <v>0</v>
      </c>
      <c r="P487" s="247">
        <v>0</v>
      </c>
      <c r="Q487" s="247">
        <v>0</v>
      </c>
      <c r="R487" s="247">
        <v>0</v>
      </c>
    </row>
    <row r="488" spans="5:18" x14ac:dyDescent="0.3">
      <c r="E488" s="1041">
        <f>Jurat!I$1</f>
        <v>0</v>
      </c>
      <c r="F488" s="244">
        <f>Jurat!D$33</f>
        <v>0</v>
      </c>
      <c r="G488" s="1034" t="s">
        <v>553</v>
      </c>
      <c r="H488" s="244">
        <v>42551</v>
      </c>
      <c r="I488" s="1034" t="s">
        <v>487</v>
      </c>
      <c r="J488" s="1034" t="s">
        <v>627</v>
      </c>
      <c r="K488" s="1034" t="s">
        <v>630</v>
      </c>
      <c r="L488" s="1034" t="s">
        <v>630</v>
      </c>
      <c r="M488" s="233">
        <v>11.4</v>
      </c>
      <c r="N488" s="231" t="s">
        <v>205</v>
      </c>
      <c r="O488" s="247">
        <f>'LTC Rev-Exp Region 2'!H$78</f>
        <v>0</v>
      </c>
      <c r="P488" s="247">
        <v>0</v>
      </c>
      <c r="Q488" s="247">
        <v>0</v>
      </c>
      <c r="R488" s="247">
        <v>0</v>
      </c>
    </row>
    <row r="489" spans="5:18" ht="28.8" x14ac:dyDescent="0.3">
      <c r="E489" s="1041">
        <f>Jurat!I$1</f>
        <v>0</v>
      </c>
      <c r="F489" s="244">
        <f>Jurat!D$33</f>
        <v>0</v>
      </c>
      <c r="G489" s="1034" t="s">
        <v>553</v>
      </c>
      <c r="H489" s="244">
        <v>42551</v>
      </c>
      <c r="I489" s="1034" t="s">
        <v>487</v>
      </c>
      <c r="J489" s="1034" t="s">
        <v>627</v>
      </c>
      <c r="K489" s="1034" t="s">
        <v>29</v>
      </c>
      <c r="L489" s="1034" t="s">
        <v>29</v>
      </c>
      <c r="M489" s="233">
        <v>11.6</v>
      </c>
      <c r="N489" s="231" t="s">
        <v>422</v>
      </c>
      <c r="O489" s="247">
        <f>'LTC Rev-Exp Region 2'!H$80</f>
        <v>0</v>
      </c>
      <c r="P489" s="247">
        <v>0</v>
      </c>
      <c r="Q489" s="247">
        <v>0</v>
      </c>
      <c r="R489" s="247">
        <v>0</v>
      </c>
    </row>
    <row r="490" spans="5:18" x14ac:dyDescent="0.3">
      <c r="E490" s="1041">
        <f>Jurat!I$1</f>
        <v>0</v>
      </c>
      <c r="F490" s="244">
        <f>Jurat!D$33</f>
        <v>0</v>
      </c>
      <c r="G490" s="1034" t="s">
        <v>553</v>
      </c>
      <c r="H490" s="244">
        <v>42551</v>
      </c>
      <c r="I490" s="1034" t="s">
        <v>487</v>
      </c>
      <c r="J490" s="1034" t="s">
        <v>628</v>
      </c>
      <c r="K490" s="1034" t="s">
        <v>629</v>
      </c>
      <c r="L490" s="1034" t="s">
        <v>629</v>
      </c>
      <c r="M490" s="233">
        <v>11.7</v>
      </c>
      <c r="N490" s="231" t="s">
        <v>209</v>
      </c>
      <c r="O490" s="247">
        <f>'LTC Rev-Exp Region 2'!H$81</f>
        <v>0</v>
      </c>
      <c r="P490" s="247">
        <v>0</v>
      </c>
      <c r="Q490" s="247">
        <v>0</v>
      </c>
      <c r="R490" s="247">
        <v>0</v>
      </c>
    </row>
    <row r="491" spans="5:18" x14ac:dyDescent="0.3">
      <c r="E491" s="1041">
        <f>Jurat!I$1</f>
        <v>0</v>
      </c>
      <c r="F491" s="244">
        <f>Jurat!D$33</f>
        <v>0</v>
      </c>
      <c r="G491" s="1034" t="s">
        <v>553</v>
      </c>
      <c r="H491" s="244">
        <v>42551</v>
      </c>
      <c r="I491" s="1034" t="s">
        <v>487</v>
      </c>
      <c r="J491" s="1034" t="s">
        <v>627</v>
      </c>
      <c r="K491" s="1034" t="s">
        <v>29</v>
      </c>
      <c r="L491" s="1034" t="s">
        <v>29</v>
      </c>
      <c r="M491" s="233" t="s">
        <v>184</v>
      </c>
      <c r="N491" s="231" t="s">
        <v>212</v>
      </c>
      <c r="O491" s="247">
        <f>'LTC Rev-Exp Region 2'!H$82</f>
        <v>0</v>
      </c>
      <c r="P491" s="247">
        <v>0</v>
      </c>
      <c r="Q491" s="247">
        <v>0</v>
      </c>
      <c r="R491" s="247">
        <v>0</v>
      </c>
    </row>
    <row r="492" spans="5:18" x14ac:dyDescent="0.3">
      <c r="E492" s="1041">
        <f>Jurat!I$1</f>
        <v>0</v>
      </c>
      <c r="F492" s="244">
        <f>Jurat!D$33</f>
        <v>0</v>
      </c>
      <c r="G492" s="1034" t="s">
        <v>554</v>
      </c>
      <c r="H492" s="244">
        <v>42643</v>
      </c>
      <c r="I492" s="1034" t="s">
        <v>487</v>
      </c>
      <c r="J492" s="1034" t="s">
        <v>545</v>
      </c>
      <c r="K492" s="1034" t="s">
        <v>545</v>
      </c>
      <c r="L492" s="1034" t="s">
        <v>545</v>
      </c>
      <c r="M492" s="223"/>
      <c r="N492" s="224" t="s">
        <v>545</v>
      </c>
      <c r="O492" s="247">
        <f>'LTC Rev-Exp Region 2'!L$9</f>
        <v>0</v>
      </c>
      <c r="P492" s="247">
        <f>'LTC Rev-Exp Region 2'!M$9</f>
        <v>0</v>
      </c>
      <c r="Q492" s="247">
        <f>'LTC Rev-Exp Region 2'!N$9</f>
        <v>0</v>
      </c>
      <c r="R492" s="247">
        <f>'LTC Rev-Exp Region 2'!O$9</f>
        <v>0</v>
      </c>
    </row>
    <row r="493" spans="5:18" x14ac:dyDescent="0.3">
      <c r="E493" s="1041">
        <f>Jurat!I$1</f>
        <v>0</v>
      </c>
      <c r="F493" s="244">
        <f>Jurat!D$33</f>
        <v>0</v>
      </c>
      <c r="G493" s="1034" t="s">
        <v>554</v>
      </c>
      <c r="H493" s="244">
        <v>42643</v>
      </c>
      <c r="I493" s="1034" t="s">
        <v>487</v>
      </c>
      <c r="J493" s="1034" t="s">
        <v>625</v>
      </c>
      <c r="K493" s="1034" t="s">
        <v>13</v>
      </c>
      <c r="L493" s="1034" t="s">
        <v>13</v>
      </c>
      <c r="M493" s="223">
        <v>1.1000000000000001</v>
      </c>
      <c r="N493" s="225" t="s">
        <v>13</v>
      </c>
      <c r="O493" s="247">
        <f>'LTC Rev-Exp Region 2'!L$11</f>
        <v>0</v>
      </c>
      <c r="P493" s="247">
        <f>'LTC Rev-Exp Region 2'!M$11</f>
        <v>0</v>
      </c>
      <c r="Q493" s="247">
        <f>'LTC Rev-Exp Region 2'!N$11</f>
        <v>0</v>
      </c>
      <c r="R493" s="247">
        <f>'LTC Rev-Exp Region 2'!O$11</f>
        <v>0</v>
      </c>
    </row>
    <row r="494" spans="5:18" x14ac:dyDescent="0.3">
      <c r="E494" s="1041">
        <f>Jurat!I$1</f>
        <v>0</v>
      </c>
      <c r="F494" s="244">
        <f>Jurat!D$33</f>
        <v>0</v>
      </c>
      <c r="G494" s="1034" t="s">
        <v>554</v>
      </c>
      <c r="H494" s="244">
        <v>42643</v>
      </c>
      <c r="I494" s="1034" t="s">
        <v>487</v>
      </c>
      <c r="J494" s="1034" t="s">
        <v>625</v>
      </c>
      <c r="K494" s="1034" t="s">
        <v>13</v>
      </c>
      <c r="L494" s="1034" t="s">
        <v>262</v>
      </c>
      <c r="M494" s="223">
        <v>1.2</v>
      </c>
      <c r="N494" s="225" t="s">
        <v>262</v>
      </c>
      <c r="O494" s="247">
        <f>'LTC Rev-Exp Region 2'!L$12</f>
        <v>0</v>
      </c>
      <c r="P494" s="247">
        <f>'LTC Rev-Exp Region 2'!M$12</f>
        <v>0</v>
      </c>
      <c r="Q494" s="247">
        <f>'LTC Rev-Exp Region 2'!N$12</f>
        <v>0</v>
      </c>
      <c r="R494" s="247">
        <f>'LTC Rev-Exp Region 2'!O$12</f>
        <v>0</v>
      </c>
    </row>
    <row r="495" spans="5:18" x14ac:dyDescent="0.3">
      <c r="E495" s="1041">
        <f>Jurat!I$1</f>
        <v>0</v>
      </c>
      <c r="F495" s="244">
        <f>Jurat!D$33</f>
        <v>0</v>
      </c>
      <c r="G495" s="1034" t="s">
        <v>554</v>
      </c>
      <c r="H495" s="244">
        <v>42643</v>
      </c>
      <c r="I495" s="1034" t="s">
        <v>487</v>
      </c>
      <c r="J495" s="1034" t="s">
        <v>625</v>
      </c>
      <c r="K495" s="1034" t="s">
        <v>14</v>
      </c>
      <c r="L495" s="1034" t="s">
        <v>14</v>
      </c>
      <c r="M495" s="223">
        <v>1.3</v>
      </c>
      <c r="N495" s="225" t="s">
        <v>14</v>
      </c>
      <c r="O495" s="247">
        <f>'LTC Rev-Exp Region 2'!L$13</f>
        <v>0</v>
      </c>
      <c r="P495" s="247">
        <f>'LTC Rev-Exp Region 2'!M$13</f>
        <v>0</v>
      </c>
      <c r="Q495" s="247">
        <f>'LTC Rev-Exp Region 2'!N$13</f>
        <v>0</v>
      </c>
      <c r="R495" s="247">
        <f>'LTC Rev-Exp Region 2'!O$13</f>
        <v>0</v>
      </c>
    </row>
    <row r="496" spans="5:18" x14ac:dyDescent="0.3">
      <c r="E496" s="1041">
        <f>Jurat!I$1</f>
        <v>0</v>
      </c>
      <c r="F496" s="244">
        <f>Jurat!D$33</f>
        <v>0</v>
      </c>
      <c r="G496" s="1034" t="s">
        <v>554</v>
      </c>
      <c r="H496" s="244">
        <v>42643</v>
      </c>
      <c r="I496" s="1034" t="s">
        <v>487</v>
      </c>
      <c r="J496" s="1034" t="s">
        <v>626</v>
      </c>
      <c r="K496" s="1034" t="s">
        <v>546</v>
      </c>
      <c r="L496" s="1034" t="s">
        <v>981</v>
      </c>
      <c r="M496" s="226" t="s">
        <v>72</v>
      </c>
      <c r="N496" s="225" t="s">
        <v>900</v>
      </c>
      <c r="O496" s="247">
        <f>'LTC Rev-Exp Region 2'!L$17</f>
        <v>0</v>
      </c>
      <c r="P496" s="247">
        <f>'LTC Rev-Exp Region 2'!M$17</f>
        <v>0</v>
      </c>
      <c r="Q496" s="247">
        <f>'LTC Rev-Exp Region 2'!N$17</f>
        <v>0</v>
      </c>
      <c r="R496" s="247">
        <f>'LTC Rev-Exp Region 2'!O$17</f>
        <v>0</v>
      </c>
    </row>
    <row r="497" spans="5:18" x14ac:dyDescent="0.3">
      <c r="E497" s="1041">
        <f>Jurat!I$1</f>
        <v>0</v>
      </c>
      <c r="F497" s="244">
        <f>Jurat!D$33</f>
        <v>0</v>
      </c>
      <c r="G497" s="1034" t="s">
        <v>554</v>
      </c>
      <c r="H497" s="244">
        <v>42643</v>
      </c>
      <c r="I497" s="1034" t="s">
        <v>487</v>
      </c>
      <c r="J497" s="1034" t="s">
        <v>626</v>
      </c>
      <c r="K497" s="1034" t="s">
        <v>546</v>
      </c>
      <c r="L497" s="1034" t="s">
        <v>981</v>
      </c>
      <c r="M497" s="226" t="s">
        <v>73</v>
      </c>
      <c r="N497" s="225" t="s">
        <v>901</v>
      </c>
      <c r="O497" s="247">
        <f>'LTC Rev-Exp Region 2'!L$18</f>
        <v>0</v>
      </c>
      <c r="P497" s="247">
        <f>'LTC Rev-Exp Region 2'!M$18</f>
        <v>0</v>
      </c>
      <c r="Q497" s="247">
        <f>'LTC Rev-Exp Region 2'!N$18</f>
        <v>0</v>
      </c>
      <c r="R497" s="247">
        <f>'LTC Rev-Exp Region 2'!O$18</f>
        <v>0</v>
      </c>
    </row>
    <row r="498" spans="5:18" x14ac:dyDescent="0.3">
      <c r="E498" s="1041">
        <f>Jurat!I$1</f>
        <v>0</v>
      </c>
      <c r="F498" s="244">
        <f>Jurat!D$33</f>
        <v>0</v>
      </c>
      <c r="G498" s="1034" t="s">
        <v>554</v>
      </c>
      <c r="H498" s="244">
        <v>42643</v>
      </c>
      <c r="I498" s="1034" t="s">
        <v>487</v>
      </c>
      <c r="J498" s="1034" t="s">
        <v>626</v>
      </c>
      <c r="K498" s="1034" t="s">
        <v>546</v>
      </c>
      <c r="L498" s="1034" t="s">
        <v>981</v>
      </c>
      <c r="M498" s="226" t="s">
        <v>74</v>
      </c>
      <c r="N498" s="225" t="s">
        <v>902</v>
      </c>
      <c r="O498" s="247">
        <f>'LTC Rev-Exp Region 2'!L$19</f>
        <v>0</v>
      </c>
      <c r="P498" s="247">
        <f>'LTC Rev-Exp Region 2'!M$19</f>
        <v>0</v>
      </c>
      <c r="Q498" s="247">
        <f>'LTC Rev-Exp Region 2'!N$19</f>
        <v>0</v>
      </c>
      <c r="R498" s="247">
        <f>'LTC Rev-Exp Region 2'!O$19</f>
        <v>0</v>
      </c>
    </row>
    <row r="499" spans="5:18" x14ac:dyDescent="0.3">
      <c r="E499" s="1041">
        <f>Jurat!I$1</f>
        <v>0</v>
      </c>
      <c r="F499" s="244">
        <f>Jurat!D$33</f>
        <v>0</v>
      </c>
      <c r="G499" s="1034" t="s">
        <v>554</v>
      </c>
      <c r="H499" s="244">
        <v>42643</v>
      </c>
      <c r="I499" s="1034" t="s">
        <v>487</v>
      </c>
      <c r="J499" s="1034" t="s">
        <v>626</v>
      </c>
      <c r="K499" s="1034" t="s">
        <v>546</v>
      </c>
      <c r="L499" s="1034" t="s">
        <v>981</v>
      </c>
      <c r="M499" s="226" t="s">
        <v>76</v>
      </c>
      <c r="N499" s="225" t="s">
        <v>903</v>
      </c>
      <c r="O499" s="247">
        <f>'LTC Rev-Exp Region 2'!L$20</f>
        <v>0</v>
      </c>
      <c r="P499" s="247">
        <f>'LTC Rev-Exp Region 2'!M$20</f>
        <v>0</v>
      </c>
      <c r="Q499" s="247">
        <f>'LTC Rev-Exp Region 2'!N$20</f>
        <v>0</v>
      </c>
      <c r="R499" s="247">
        <f>'LTC Rev-Exp Region 2'!O$20</f>
        <v>0</v>
      </c>
    </row>
    <row r="500" spans="5:18" x14ac:dyDescent="0.3">
      <c r="E500" s="1041">
        <f>Jurat!I$1</f>
        <v>0</v>
      </c>
      <c r="F500" s="244">
        <f>Jurat!D$33</f>
        <v>0</v>
      </c>
      <c r="G500" s="1034" t="s">
        <v>554</v>
      </c>
      <c r="H500" s="244">
        <v>42643</v>
      </c>
      <c r="I500" s="1034" t="s">
        <v>487</v>
      </c>
      <c r="J500" s="1034" t="s">
        <v>626</v>
      </c>
      <c r="K500" s="1034" t="s">
        <v>546</v>
      </c>
      <c r="L500" s="1034" t="s">
        <v>981</v>
      </c>
      <c r="M500" s="226" t="s">
        <v>107</v>
      </c>
      <c r="N500" s="225" t="s">
        <v>960</v>
      </c>
      <c r="O500" s="247">
        <f>'LTC Rev-Exp Region 2'!L$21</f>
        <v>0</v>
      </c>
      <c r="P500" s="247">
        <f>'LTC Rev-Exp Region 2'!M$21</f>
        <v>0</v>
      </c>
      <c r="Q500" s="247">
        <f>'LTC Rev-Exp Region 2'!N$21</f>
        <v>0</v>
      </c>
      <c r="R500" s="247">
        <f>'LTC Rev-Exp Region 2'!O$21</f>
        <v>0</v>
      </c>
    </row>
    <row r="501" spans="5:18" x14ac:dyDescent="0.3">
      <c r="E501" s="1041">
        <f>Jurat!I$1</f>
        <v>0</v>
      </c>
      <c r="F501" s="244">
        <f>Jurat!D$33</f>
        <v>0</v>
      </c>
      <c r="G501" s="1034" t="s">
        <v>554</v>
      </c>
      <c r="H501" s="244">
        <v>42643</v>
      </c>
      <c r="I501" s="1034" t="s">
        <v>487</v>
      </c>
      <c r="J501" s="1034" t="s">
        <v>626</v>
      </c>
      <c r="K501" s="1034" t="s">
        <v>546</v>
      </c>
      <c r="L501" s="1034" t="s">
        <v>981</v>
      </c>
      <c r="M501" s="226" t="s">
        <v>108</v>
      </c>
      <c r="N501" s="225" t="s">
        <v>222</v>
      </c>
      <c r="O501" s="247">
        <f>'LTC Rev-Exp Region 2'!L$22</f>
        <v>0</v>
      </c>
      <c r="P501" s="247">
        <f>'LTC Rev-Exp Region 2'!M$22</f>
        <v>0</v>
      </c>
      <c r="Q501" s="247">
        <f>'LTC Rev-Exp Region 2'!N$22</f>
        <v>0</v>
      </c>
      <c r="R501" s="247">
        <f>'LTC Rev-Exp Region 2'!O$22</f>
        <v>0</v>
      </c>
    </row>
    <row r="502" spans="5:18" x14ac:dyDescent="0.3">
      <c r="E502" s="1041">
        <f>Jurat!I$1</f>
        <v>0</v>
      </c>
      <c r="F502" s="244">
        <f>Jurat!D$33</f>
        <v>0</v>
      </c>
      <c r="G502" s="1034" t="s">
        <v>554</v>
      </c>
      <c r="H502" s="244">
        <v>42643</v>
      </c>
      <c r="I502" s="1034" t="s">
        <v>487</v>
      </c>
      <c r="J502" s="1034" t="s">
        <v>626</v>
      </c>
      <c r="K502" s="1034" t="s">
        <v>546</v>
      </c>
      <c r="L502" s="1034" t="s">
        <v>981</v>
      </c>
      <c r="M502" s="226" t="s">
        <v>167</v>
      </c>
      <c r="N502" s="225" t="s">
        <v>982</v>
      </c>
      <c r="O502" s="247">
        <f>'LTC Rev-Exp Region 2'!L$23</f>
        <v>0</v>
      </c>
      <c r="P502" s="247">
        <f>'LTC Rev-Exp Region 2'!M$23</f>
        <v>0</v>
      </c>
      <c r="Q502" s="247">
        <f>'LTC Rev-Exp Region 2'!N$23</f>
        <v>0</v>
      </c>
      <c r="R502" s="247">
        <f>'LTC Rev-Exp Region 2'!O$23</f>
        <v>0</v>
      </c>
    </row>
    <row r="503" spans="5:18" x14ac:dyDescent="0.3">
      <c r="E503" s="1041">
        <f>Jurat!I$1</f>
        <v>0</v>
      </c>
      <c r="F503" s="244">
        <f>Jurat!D$33</f>
        <v>0</v>
      </c>
      <c r="G503" s="1034" t="s">
        <v>554</v>
      </c>
      <c r="H503" s="244">
        <v>42643</v>
      </c>
      <c r="I503" s="1034" t="s">
        <v>487</v>
      </c>
      <c r="J503" s="1034" t="s">
        <v>626</v>
      </c>
      <c r="K503" s="1034" t="s">
        <v>546</v>
      </c>
      <c r="L503" s="1034" t="s">
        <v>981</v>
      </c>
      <c r="M503" s="226" t="s">
        <v>261</v>
      </c>
      <c r="N503" s="225" t="s">
        <v>983</v>
      </c>
      <c r="O503" s="247">
        <f>'LTC Rev-Exp Region 2'!L$24</f>
        <v>0</v>
      </c>
      <c r="P503" s="247">
        <f>'LTC Rev-Exp Region 2'!M$24</f>
        <v>0</v>
      </c>
      <c r="Q503" s="247">
        <f>'LTC Rev-Exp Region 2'!N$24</f>
        <v>0</v>
      </c>
      <c r="R503" s="247">
        <f>'LTC Rev-Exp Region 2'!O$24</f>
        <v>0</v>
      </c>
    </row>
    <row r="504" spans="5:18" x14ac:dyDescent="0.3">
      <c r="E504" s="1041">
        <f>Jurat!I$1</f>
        <v>0</v>
      </c>
      <c r="F504" s="244">
        <f>Jurat!D$33</f>
        <v>0</v>
      </c>
      <c r="G504" s="1034" t="s">
        <v>554</v>
      </c>
      <c r="H504" s="244">
        <v>42643</v>
      </c>
      <c r="I504" s="1034" t="s">
        <v>487</v>
      </c>
      <c r="J504" s="1034" t="s">
        <v>626</v>
      </c>
      <c r="K504" s="1034" t="s">
        <v>546</v>
      </c>
      <c r="L504" s="1034" t="s">
        <v>981</v>
      </c>
      <c r="M504" s="226" t="s">
        <v>260</v>
      </c>
      <c r="N504" s="225" t="s">
        <v>963</v>
      </c>
      <c r="O504" s="247">
        <f>'LTC Rev-Exp Region 2'!L$25</f>
        <v>0</v>
      </c>
      <c r="P504" s="247">
        <f>'LTC Rev-Exp Region 2'!M$25</f>
        <v>0</v>
      </c>
      <c r="Q504" s="247">
        <f>'LTC Rev-Exp Region 2'!N$25</f>
        <v>0</v>
      </c>
      <c r="R504" s="247">
        <f>'LTC Rev-Exp Region 2'!O$25</f>
        <v>0</v>
      </c>
    </row>
    <row r="505" spans="5:18" x14ac:dyDescent="0.3">
      <c r="E505" s="1041">
        <f>Jurat!I$1</f>
        <v>0</v>
      </c>
      <c r="F505" s="244">
        <f>Jurat!D$33</f>
        <v>0</v>
      </c>
      <c r="G505" s="1034" t="s">
        <v>554</v>
      </c>
      <c r="H505" s="244">
        <v>42643</v>
      </c>
      <c r="I505" s="1034" t="s">
        <v>487</v>
      </c>
      <c r="J505" s="1034" t="s">
        <v>626</v>
      </c>
      <c r="K505" s="1034" t="s">
        <v>546</v>
      </c>
      <c r="L505" s="1034" t="s">
        <v>263</v>
      </c>
      <c r="M505" s="226" t="s">
        <v>257</v>
      </c>
      <c r="N505" s="225" t="s">
        <v>271</v>
      </c>
      <c r="O505" s="247">
        <f>'LTC Rev-Exp Region 2'!L$27</f>
        <v>0</v>
      </c>
      <c r="P505" s="247">
        <f>'LTC Rev-Exp Region 2'!M$27</f>
        <v>0</v>
      </c>
      <c r="Q505" s="247">
        <f>'LTC Rev-Exp Region 2'!N$27</f>
        <v>0</v>
      </c>
      <c r="R505" s="247">
        <f>'LTC Rev-Exp Region 2'!O$27</f>
        <v>0</v>
      </c>
    </row>
    <row r="506" spans="5:18" x14ac:dyDescent="0.3">
      <c r="E506" s="1041">
        <f>Jurat!I$1</f>
        <v>0</v>
      </c>
      <c r="F506" s="244">
        <f>Jurat!D$33</f>
        <v>0</v>
      </c>
      <c r="G506" s="1034" t="s">
        <v>554</v>
      </c>
      <c r="H506" s="244">
        <v>42643</v>
      </c>
      <c r="I506" s="1034" t="s">
        <v>487</v>
      </c>
      <c r="J506" s="1034" t="s">
        <v>626</v>
      </c>
      <c r="K506" s="1034" t="s">
        <v>546</v>
      </c>
      <c r="L506" s="1034" t="s">
        <v>263</v>
      </c>
      <c r="M506" s="226" t="s">
        <v>856</v>
      </c>
      <c r="N506" s="225" t="s">
        <v>702</v>
      </c>
      <c r="O506" s="247">
        <f>'LTC Rev-Exp Region 2'!L$28</f>
        <v>0</v>
      </c>
      <c r="P506" s="247">
        <f>'LTC Rev-Exp Region 2'!M$28</f>
        <v>0</v>
      </c>
      <c r="Q506" s="247">
        <f>'LTC Rev-Exp Region 2'!N$28</f>
        <v>0</v>
      </c>
      <c r="R506" s="247">
        <f>'LTC Rev-Exp Region 2'!O$28</f>
        <v>0</v>
      </c>
    </row>
    <row r="507" spans="5:18" x14ac:dyDescent="0.3">
      <c r="E507" s="1041">
        <f>Jurat!I$1</f>
        <v>0</v>
      </c>
      <c r="F507" s="244">
        <f>Jurat!D$33</f>
        <v>0</v>
      </c>
      <c r="G507" s="1034" t="s">
        <v>554</v>
      </c>
      <c r="H507" s="244">
        <v>42643</v>
      </c>
      <c r="I507" s="1034" t="s">
        <v>487</v>
      </c>
      <c r="J507" s="1034" t="s">
        <v>626</v>
      </c>
      <c r="K507" s="1034" t="s">
        <v>546</v>
      </c>
      <c r="L507" s="1034" t="s">
        <v>263</v>
      </c>
      <c r="M507" s="226" t="s">
        <v>858</v>
      </c>
      <c r="N507" s="225" t="s">
        <v>272</v>
      </c>
      <c r="O507" s="247">
        <f>'LTC Rev-Exp Region 2'!L$29</f>
        <v>0</v>
      </c>
      <c r="P507" s="247">
        <f>'LTC Rev-Exp Region 2'!M$29</f>
        <v>0</v>
      </c>
      <c r="Q507" s="247">
        <f>'LTC Rev-Exp Region 2'!N$29</f>
        <v>0</v>
      </c>
      <c r="R507" s="247">
        <f>'LTC Rev-Exp Region 2'!O$29</f>
        <v>0</v>
      </c>
    </row>
    <row r="508" spans="5:18" x14ac:dyDescent="0.3">
      <c r="E508" s="1041">
        <f>Jurat!I$1</f>
        <v>0</v>
      </c>
      <c r="F508" s="244">
        <f>Jurat!D$33</f>
        <v>0</v>
      </c>
      <c r="G508" s="1034" t="s">
        <v>554</v>
      </c>
      <c r="H508" s="244">
        <v>42643</v>
      </c>
      <c r="I508" s="1034" t="s">
        <v>487</v>
      </c>
      <c r="J508" s="1034" t="s">
        <v>626</v>
      </c>
      <c r="K508" s="1034" t="s">
        <v>546</v>
      </c>
      <c r="L508" s="1034" t="s">
        <v>263</v>
      </c>
      <c r="M508" s="226" t="s">
        <v>860</v>
      </c>
      <c r="N508" s="225" t="s">
        <v>706</v>
      </c>
      <c r="O508" s="247">
        <f>'LTC Rev-Exp Region 2'!L$30</f>
        <v>0</v>
      </c>
      <c r="P508" s="247">
        <f>'LTC Rev-Exp Region 2'!M$30</f>
        <v>0</v>
      </c>
      <c r="Q508" s="247">
        <f>'LTC Rev-Exp Region 2'!N$30</f>
        <v>0</v>
      </c>
      <c r="R508" s="247">
        <f>'LTC Rev-Exp Region 2'!O$30</f>
        <v>0</v>
      </c>
    </row>
    <row r="509" spans="5:18" x14ac:dyDescent="0.3">
      <c r="E509" s="1041">
        <f>Jurat!I$1</f>
        <v>0</v>
      </c>
      <c r="F509" s="244">
        <f>Jurat!D$33</f>
        <v>0</v>
      </c>
      <c r="G509" s="1034" t="s">
        <v>554</v>
      </c>
      <c r="H509" s="244">
        <v>42643</v>
      </c>
      <c r="I509" s="1034" t="s">
        <v>487</v>
      </c>
      <c r="J509" s="1034" t="s">
        <v>626</v>
      </c>
      <c r="K509" s="1034" t="s">
        <v>546</v>
      </c>
      <c r="L509" s="1034" t="s">
        <v>263</v>
      </c>
      <c r="M509" s="226" t="s">
        <v>862</v>
      </c>
      <c r="N509" s="225" t="s">
        <v>22</v>
      </c>
      <c r="O509" s="247">
        <f>'LTC Rev-Exp Region 2'!L$31</f>
        <v>0</v>
      </c>
      <c r="P509" s="247">
        <f>'LTC Rev-Exp Region 2'!M$31</f>
        <v>0</v>
      </c>
      <c r="Q509" s="247">
        <f>'LTC Rev-Exp Region 2'!N$31</f>
        <v>0</v>
      </c>
      <c r="R509" s="247">
        <f>'LTC Rev-Exp Region 2'!O$31</f>
        <v>0</v>
      </c>
    </row>
    <row r="510" spans="5:18" x14ac:dyDescent="0.3">
      <c r="E510" s="1041">
        <f>Jurat!I$1</f>
        <v>0</v>
      </c>
      <c r="F510" s="244">
        <f>Jurat!D$33</f>
        <v>0</v>
      </c>
      <c r="G510" s="1034" t="s">
        <v>554</v>
      </c>
      <c r="H510" s="244">
        <v>42643</v>
      </c>
      <c r="I510" s="1034" t="s">
        <v>487</v>
      </c>
      <c r="J510" s="1034" t="s">
        <v>626</v>
      </c>
      <c r="K510" s="1034" t="s">
        <v>546</v>
      </c>
      <c r="L510" s="1034" t="s">
        <v>263</v>
      </c>
      <c r="M510" s="226" t="s">
        <v>864</v>
      </c>
      <c r="N510" s="225" t="s">
        <v>984</v>
      </c>
      <c r="O510" s="247">
        <f>'LTC Rev-Exp Region 2'!L$32</f>
        <v>0</v>
      </c>
      <c r="P510" s="247">
        <f>'LTC Rev-Exp Region 2'!M$32</f>
        <v>0</v>
      </c>
      <c r="Q510" s="247">
        <f>'LTC Rev-Exp Region 2'!N$32</f>
        <v>0</v>
      </c>
      <c r="R510" s="247">
        <f>'LTC Rev-Exp Region 2'!O$32</f>
        <v>0</v>
      </c>
    </row>
    <row r="511" spans="5:18" x14ac:dyDescent="0.3">
      <c r="E511" s="1041">
        <f>Jurat!I$1</f>
        <v>0</v>
      </c>
      <c r="F511" s="244">
        <f>Jurat!D$33</f>
        <v>0</v>
      </c>
      <c r="G511" s="1034" t="s">
        <v>554</v>
      </c>
      <c r="H511" s="244">
        <v>42643</v>
      </c>
      <c r="I511" s="1034" t="s">
        <v>487</v>
      </c>
      <c r="J511" s="1034" t="s">
        <v>626</v>
      </c>
      <c r="K511" s="1034" t="s">
        <v>546</v>
      </c>
      <c r="L511" s="1034" t="s">
        <v>263</v>
      </c>
      <c r="M511" s="226" t="s">
        <v>866</v>
      </c>
      <c r="N511" s="225" t="s">
        <v>985</v>
      </c>
      <c r="O511" s="247">
        <f>'LTC Rev-Exp Region 2'!L$33</f>
        <v>0</v>
      </c>
      <c r="P511" s="247">
        <f>'LTC Rev-Exp Region 2'!M$33</f>
        <v>0</v>
      </c>
      <c r="Q511" s="247">
        <f>'LTC Rev-Exp Region 2'!N$33</f>
        <v>0</v>
      </c>
      <c r="R511" s="247">
        <f>'LTC Rev-Exp Region 2'!O$33</f>
        <v>0</v>
      </c>
    </row>
    <row r="512" spans="5:18" x14ac:dyDescent="0.3">
      <c r="E512" s="1041">
        <f>Jurat!I$1</f>
        <v>0</v>
      </c>
      <c r="F512" s="244">
        <f>Jurat!D$33</f>
        <v>0</v>
      </c>
      <c r="G512" s="1034" t="s">
        <v>554</v>
      </c>
      <c r="H512" s="244">
        <v>42643</v>
      </c>
      <c r="I512" s="1034" t="s">
        <v>487</v>
      </c>
      <c r="J512" s="1034" t="s">
        <v>626</v>
      </c>
      <c r="K512" s="1034" t="s">
        <v>546</v>
      </c>
      <c r="L512" s="1034" t="s">
        <v>263</v>
      </c>
      <c r="M512" s="226" t="s">
        <v>868</v>
      </c>
      <c r="N512" s="225" t="s">
        <v>807</v>
      </c>
      <c r="O512" s="247">
        <f>'LTC Rev-Exp Region 2'!L$34</f>
        <v>0</v>
      </c>
      <c r="P512" s="247">
        <f>'LTC Rev-Exp Region 2'!M$34</f>
        <v>0</v>
      </c>
      <c r="Q512" s="247">
        <f>'LTC Rev-Exp Region 2'!N$34</f>
        <v>0</v>
      </c>
      <c r="R512" s="247">
        <f>'LTC Rev-Exp Region 2'!O$34</f>
        <v>0</v>
      </c>
    </row>
    <row r="513" spans="5:18" x14ac:dyDescent="0.3">
      <c r="E513" s="1041">
        <f>Jurat!I$1</f>
        <v>0</v>
      </c>
      <c r="F513" s="244">
        <f>Jurat!D$33</f>
        <v>0</v>
      </c>
      <c r="G513" s="1034" t="s">
        <v>554</v>
      </c>
      <c r="H513" s="244">
        <v>42643</v>
      </c>
      <c r="I513" s="1034" t="s">
        <v>487</v>
      </c>
      <c r="J513" s="1034" t="s">
        <v>626</v>
      </c>
      <c r="K513" s="1034" t="s">
        <v>546</v>
      </c>
      <c r="L513" s="1034" t="s">
        <v>263</v>
      </c>
      <c r="M513" s="226" t="s">
        <v>870</v>
      </c>
      <c r="N513" s="227" t="s">
        <v>258</v>
      </c>
      <c r="O513" s="247">
        <f>'LTC Rev-Exp Region 2'!L$35</f>
        <v>0</v>
      </c>
      <c r="P513" s="247">
        <f>'LTC Rev-Exp Region 2'!M$35</f>
        <v>0</v>
      </c>
      <c r="Q513" s="247">
        <f>'LTC Rev-Exp Region 2'!N$35</f>
        <v>0</v>
      </c>
      <c r="R513" s="247">
        <f>'LTC Rev-Exp Region 2'!O$35</f>
        <v>0</v>
      </c>
    </row>
    <row r="514" spans="5:18" x14ac:dyDescent="0.3">
      <c r="E514" s="1041">
        <f>Jurat!I$1</f>
        <v>0</v>
      </c>
      <c r="F514" s="244">
        <f>Jurat!D$33</f>
        <v>0</v>
      </c>
      <c r="G514" s="1034" t="s">
        <v>554</v>
      </c>
      <c r="H514" s="244">
        <v>42643</v>
      </c>
      <c r="I514" s="1034" t="s">
        <v>487</v>
      </c>
      <c r="J514" s="1034" t="s">
        <v>626</v>
      </c>
      <c r="K514" s="1034" t="s">
        <v>546</v>
      </c>
      <c r="L514" s="1034" t="s">
        <v>263</v>
      </c>
      <c r="M514" s="226" t="s">
        <v>872</v>
      </c>
      <c r="N514" s="228" t="s">
        <v>273</v>
      </c>
      <c r="O514" s="247">
        <f>'LTC Rev-Exp Region 2'!L$36</f>
        <v>0</v>
      </c>
      <c r="P514" s="247">
        <f>'LTC Rev-Exp Region 2'!M$36</f>
        <v>0</v>
      </c>
      <c r="Q514" s="247">
        <f>'LTC Rev-Exp Region 2'!N$36</f>
        <v>0</v>
      </c>
      <c r="R514" s="247">
        <f>'LTC Rev-Exp Region 2'!O$36</f>
        <v>0</v>
      </c>
    </row>
    <row r="515" spans="5:18" x14ac:dyDescent="0.3">
      <c r="E515" s="1041">
        <f>Jurat!I$1</f>
        <v>0</v>
      </c>
      <c r="F515" s="244">
        <f>Jurat!D$33</f>
        <v>0</v>
      </c>
      <c r="G515" s="1034" t="s">
        <v>554</v>
      </c>
      <c r="H515" s="244">
        <v>42643</v>
      </c>
      <c r="I515" s="1034" t="s">
        <v>487</v>
      </c>
      <c r="J515" s="1034" t="s">
        <v>626</v>
      </c>
      <c r="K515" s="1034" t="s">
        <v>546</v>
      </c>
      <c r="L515" s="1034" t="s">
        <v>263</v>
      </c>
      <c r="M515" s="226" t="s">
        <v>986</v>
      </c>
      <c r="N515" s="228" t="s">
        <v>588</v>
      </c>
      <c r="O515" s="247">
        <f>'LTC Rev-Exp Region 2'!L$37</f>
        <v>0</v>
      </c>
      <c r="P515" s="247">
        <f>'LTC Rev-Exp Region 2'!M$37</f>
        <v>0</v>
      </c>
      <c r="Q515" s="247">
        <f>'LTC Rev-Exp Region 2'!N$37</f>
        <v>0</v>
      </c>
      <c r="R515" s="247">
        <f>'LTC Rev-Exp Region 2'!O$37</f>
        <v>0</v>
      </c>
    </row>
    <row r="516" spans="5:18" x14ac:dyDescent="0.3">
      <c r="E516" s="1041">
        <f>Jurat!I$1</f>
        <v>0</v>
      </c>
      <c r="F516" s="244">
        <f>Jurat!D$33</f>
        <v>0</v>
      </c>
      <c r="G516" s="1034" t="s">
        <v>554</v>
      </c>
      <c r="H516" s="244">
        <v>42643</v>
      </c>
      <c r="I516" s="1034" t="s">
        <v>487</v>
      </c>
      <c r="J516" s="1034" t="s">
        <v>626</v>
      </c>
      <c r="K516" s="1034" t="s">
        <v>546</v>
      </c>
      <c r="L516" s="1034" t="s">
        <v>6</v>
      </c>
      <c r="M516" s="226" t="s">
        <v>77</v>
      </c>
      <c r="N516" s="225" t="s">
        <v>224</v>
      </c>
      <c r="O516" s="247">
        <f>'LTC Rev-Exp Region 2'!L$39</f>
        <v>0</v>
      </c>
      <c r="P516" s="247">
        <f>'LTC Rev-Exp Region 2'!M$39</f>
        <v>0</v>
      </c>
      <c r="Q516" s="247">
        <f>'LTC Rev-Exp Region 2'!N$39</f>
        <v>0</v>
      </c>
      <c r="R516" s="247">
        <f>'LTC Rev-Exp Region 2'!O$39</f>
        <v>0</v>
      </c>
    </row>
    <row r="517" spans="5:18" x14ac:dyDescent="0.3">
      <c r="E517" s="1041">
        <f>Jurat!I$1</f>
        <v>0</v>
      </c>
      <c r="F517" s="244">
        <f>Jurat!D$33</f>
        <v>0</v>
      </c>
      <c r="G517" s="1034" t="s">
        <v>554</v>
      </c>
      <c r="H517" s="244">
        <v>42643</v>
      </c>
      <c r="I517" s="1034" t="s">
        <v>487</v>
      </c>
      <c r="J517" s="1034" t="s">
        <v>626</v>
      </c>
      <c r="K517" s="1034" t="s">
        <v>546</v>
      </c>
      <c r="L517" s="1034" t="s">
        <v>6</v>
      </c>
      <c r="M517" s="226" t="s">
        <v>78</v>
      </c>
      <c r="N517" s="229" t="s">
        <v>274</v>
      </c>
      <c r="O517" s="247">
        <f>'LTC Rev-Exp Region 2'!L$40</f>
        <v>0</v>
      </c>
      <c r="P517" s="247">
        <f>'LTC Rev-Exp Region 2'!M$40</f>
        <v>0</v>
      </c>
      <c r="Q517" s="247">
        <f>'LTC Rev-Exp Region 2'!N$40</f>
        <v>0</v>
      </c>
      <c r="R517" s="247">
        <f>'LTC Rev-Exp Region 2'!O$40</f>
        <v>0</v>
      </c>
    </row>
    <row r="518" spans="5:18" x14ac:dyDescent="0.3">
      <c r="E518" s="1041">
        <f>Jurat!I$1</f>
        <v>0</v>
      </c>
      <c r="F518" s="244">
        <f>Jurat!D$33</f>
        <v>0</v>
      </c>
      <c r="G518" s="1034" t="s">
        <v>554</v>
      </c>
      <c r="H518" s="244">
        <v>42643</v>
      </c>
      <c r="I518" s="1034" t="s">
        <v>487</v>
      </c>
      <c r="J518" s="1034" t="s">
        <v>626</v>
      </c>
      <c r="K518" s="1034" t="s">
        <v>546</v>
      </c>
      <c r="L518" s="1034" t="s">
        <v>6</v>
      </c>
      <c r="M518" s="226" t="s">
        <v>79</v>
      </c>
      <c r="N518" s="229" t="s">
        <v>180</v>
      </c>
      <c r="O518" s="247">
        <f>'LTC Rev-Exp Region 2'!L$41</f>
        <v>0</v>
      </c>
      <c r="P518" s="247">
        <f>'LTC Rev-Exp Region 2'!M$41</f>
        <v>0</v>
      </c>
      <c r="Q518" s="247">
        <f>'LTC Rev-Exp Region 2'!N$41</f>
        <v>0</v>
      </c>
      <c r="R518" s="247">
        <f>'LTC Rev-Exp Region 2'!O$41</f>
        <v>0</v>
      </c>
    </row>
    <row r="519" spans="5:18" x14ac:dyDescent="0.3">
      <c r="E519" s="1041">
        <f>Jurat!I$1</f>
        <v>0</v>
      </c>
      <c r="F519" s="244">
        <f>Jurat!D$33</f>
        <v>0</v>
      </c>
      <c r="G519" s="1034" t="s">
        <v>554</v>
      </c>
      <c r="H519" s="244">
        <v>42643</v>
      </c>
      <c r="I519" s="1034" t="s">
        <v>487</v>
      </c>
      <c r="J519" s="1034" t="s">
        <v>626</v>
      </c>
      <c r="K519" s="1034" t="s">
        <v>546</v>
      </c>
      <c r="L519" s="1034" t="s">
        <v>6</v>
      </c>
      <c r="M519" s="226" t="s">
        <v>49</v>
      </c>
      <c r="N519" s="229" t="s">
        <v>577</v>
      </c>
      <c r="O519" s="247">
        <f>'LTC Rev-Exp Region 2'!L$42</f>
        <v>0</v>
      </c>
      <c r="P519" s="247">
        <f>'LTC Rev-Exp Region 2'!M$42</f>
        <v>0</v>
      </c>
      <c r="Q519" s="247">
        <f>'LTC Rev-Exp Region 2'!N$42</f>
        <v>0</v>
      </c>
      <c r="R519" s="247">
        <f>'LTC Rev-Exp Region 2'!O$42</f>
        <v>0</v>
      </c>
    </row>
    <row r="520" spans="5:18" x14ac:dyDescent="0.3">
      <c r="E520" s="1041">
        <f>Jurat!I$1</f>
        <v>0</v>
      </c>
      <c r="F520" s="244">
        <f>Jurat!D$33</f>
        <v>0</v>
      </c>
      <c r="G520" s="1034" t="s">
        <v>554</v>
      </c>
      <c r="H520" s="244">
        <v>42643</v>
      </c>
      <c r="I520" s="1034" t="s">
        <v>487</v>
      </c>
      <c r="J520" s="1034" t="s">
        <v>626</v>
      </c>
      <c r="K520" s="1034" t="s">
        <v>546</v>
      </c>
      <c r="L520" s="1034" t="s">
        <v>547</v>
      </c>
      <c r="M520" s="230" t="s">
        <v>115</v>
      </c>
      <c r="N520" s="225" t="s">
        <v>36</v>
      </c>
      <c r="O520" s="247">
        <f>'LTC Rev-Exp Region 2'!L$48</f>
        <v>0</v>
      </c>
      <c r="P520" s="247">
        <f>'LTC Rev-Exp Region 2'!M$48</f>
        <v>0</v>
      </c>
      <c r="Q520" s="247">
        <f>'LTC Rev-Exp Region 2'!N$48</f>
        <v>0</v>
      </c>
      <c r="R520" s="247">
        <f>'LTC Rev-Exp Region 2'!O$48</f>
        <v>0</v>
      </c>
    </row>
    <row r="521" spans="5:18" x14ac:dyDescent="0.3">
      <c r="E521" s="1041">
        <f>Jurat!I$1</f>
        <v>0</v>
      </c>
      <c r="F521" s="244">
        <f>Jurat!D$33</f>
        <v>0</v>
      </c>
      <c r="G521" s="1034" t="s">
        <v>554</v>
      </c>
      <c r="H521" s="244">
        <v>42643</v>
      </c>
      <c r="I521" s="1034" t="s">
        <v>487</v>
      </c>
      <c r="J521" s="1034" t="s">
        <v>626</v>
      </c>
      <c r="K521" s="1034" t="s">
        <v>546</v>
      </c>
      <c r="L521" s="1034" t="s">
        <v>547</v>
      </c>
      <c r="M521" s="230" t="s">
        <v>116</v>
      </c>
      <c r="N521" s="228" t="s">
        <v>148</v>
      </c>
      <c r="O521" s="247">
        <f>'LTC Rev-Exp Region 2'!L$49</f>
        <v>0</v>
      </c>
      <c r="P521" s="247">
        <f>'LTC Rev-Exp Region 2'!M$49</f>
        <v>0</v>
      </c>
      <c r="Q521" s="247">
        <f>'LTC Rev-Exp Region 2'!N$49</f>
        <v>0</v>
      </c>
      <c r="R521" s="247">
        <f>'LTC Rev-Exp Region 2'!O$49</f>
        <v>0</v>
      </c>
    </row>
    <row r="522" spans="5:18" x14ac:dyDescent="0.3">
      <c r="E522" s="1041">
        <f>Jurat!I$1</f>
        <v>0</v>
      </c>
      <c r="F522" s="244">
        <f>Jurat!D$33</f>
        <v>0</v>
      </c>
      <c r="G522" s="1034" t="s">
        <v>554</v>
      </c>
      <c r="H522" s="244">
        <v>42643</v>
      </c>
      <c r="I522" s="1034" t="s">
        <v>487</v>
      </c>
      <c r="J522" s="1034" t="s">
        <v>626</v>
      </c>
      <c r="K522" s="1034" t="s">
        <v>546</v>
      </c>
      <c r="L522" s="1034" t="s">
        <v>547</v>
      </c>
      <c r="M522" s="230" t="s">
        <v>229</v>
      </c>
      <c r="N522" s="228" t="s">
        <v>44</v>
      </c>
      <c r="O522" s="247">
        <f>'LTC Rev-Exp Region 2'!L$51</f>
        <v>0</v>
      </c>
      <c r="P522" s="247">
        <f>'LTC Rev-Exp Region 2'!M$51</f>
        <v>0</v>
      </c>
      <c r="Q522" s="247">
        <f>'LTC Rev-Exp Region 2'!N$51</f>
        <v>0</v>
      </c>
      <c r="R522" s="247">
        <f>'LTC Rev-Exp Region 2'!O$51</f>
        <v>0</v>
      </c>
    </row>
    <row r="523" spans="5:18" x14ac:dyDescent="0.3">
      <c r="E523" s="1041">
        <f>Jurat!I$1</f>
        <v>0</v>
      </c>
      <c r="F523" s="244">
        <f>Jurat!D$33</f>
        <v>0</v>
      </c>
      <c r="G523" s="1034" t="s">
        <v>554</v>
      </c>
      <c r="H523" s="244">
        <v>42643</v>
      </c>
      <c r="I523" s="1034" t="s">
        <v>487</v>
      </c>
      <c r="J523" s="1034" t="s">
        <v>626</v>
      </c>
      <c r="K523" s="1034" t="s">
        <v>546</v>
      </c>
      <c r="L523" s="1034" t="s">
        <v>547</v>
      </c>
      <c r="M523" s="230" t="s">
        <v>228</v>
      </c>
      <c r="N523" s="228" t="s">
        <v>427</v>
      </c>
      <c r="O523" s="247">
        <f>'LTC Rev-Exp Region 2'!L$52</f>
        <v>0</v>
      </c>
      <c r="P523" s="247">
        <f>'LTC Rev-Exp Region 2'!M$52</f>
        <v>0</v>
      </c>
      <c r="Q523" s="247">
        <f>'LTC Rev-Exp Region 2'!N$52</f>
        <v>0</v>
      </c>
      <c r="R523" s="247">
        <f>'LTC Rev-Exp Region 2'!O$52</f>
        <v>0</v>
      </c>
    </row>
    <row r="524" spans="5:18" x14ac:dyDescent="0.3">
      <c r="E524" s="1041">
        <f>Jurat!I$1</f>
        <v>0</v>
      </c>
      <c r="F524" s="244">
        <f>Jurat!D$33</f>
        <v>0</v>
      </c>
      <c r="G524" s="1034" t="s">
        <v>554</v>
      </c>
      <c r="H524" s="244">
        <v>42643</v>
      </c>
      <c r="I524" s="1034" t="s">
        <v>487</v>
      </c>
      <c r="J524" s="1034" t="s">
        <v>626</v>
      </c>
      <c r="K524" s="1034" t="s">
        <v>548</v>
      </c>
      <c r="L524" s="1034" t="s">
        <v>549</v>
      </c>
      <c r="M524" s="226" t="s">
        <v>86</v>
      </c>
      <c r="N524" s="228" t="s">
        <v>30</v>
      </c>
      <c r="O524" s="247">
        <f>'LTC Rev-Exp Region 2'!L$57</f>
        <v>0</v>
      </c>
      <c r="P524" s="247">
        <f>'LTC Rev-Exp Region 2'!M$57</f>
        <v>0</v>
      </c>
      <c r="Q524" s="247">
        <f>'LTC Rev-Exp Region 2'!N$57</f>
        <v>0</v>
      </c>
      <c r="R524" s="247">
        <f>'LTC Rev-Exp Region 2'!O$57</f>
        <v>0</v>
      </c>
    </row>
    <row r="525" spans="5:18" x14ac:dyDescent="0.3">
      <c r="E525" s="1041">
        <f>Jurat!I$1</f>
        <v>0</v>
      </c>
      <c r="F525" s="244">
        <f>Jurat!D$33</f>
        <v>0</v>
      </c>
      <c r="G525" s="1034" t="s">
        <v>554</v>
      </c>
      <c r="H525" s="244">
        <v>42643</v>
      </c>
      <c r="I525" s="1034" t="s">
        <v>487</v>
      </c>
      <c r="J525" s="1034" t="s">
        <v>626</v>
      </c>
      <c r="K525" s="1034" t="s">
        <v>548</v>
      </c>
      <c r="L525" s="1034" t="s">
        <v>549</v>
      </c>
      <c r="M525" s="226" t="s">
        <v>87</v>
      </c>
      <c r="N525" s="231" t="s">
        <v>109</v>
      </c>
      <c r="O525" s="247">
        <f>'LTC Rev-Exp Region 2'!L$58</f>
        <v>0</v>
      </c>
      <c r="P525" s="247">
        <f>'LTC Rev-Exp Region 2'!M$58</f>
        <v>0</v>
      </c>
      <c r="Q525" s="247">
        <f>'LTC Rev-Exp Region 2'!N$58</f>
        <v>0</v>
      </c>
      <c r="R525" s="247">
        <f>'LTC Rev-Exp Region 2'!O$58</f>
        <v>0</v>
      </c>
    </row>
    <row r="526" spans="5:18" x14ac:dyDescent="0.3">
      <c r="E526" s="1041">
        <f>Jurat!I$1</f>
        <v>0</v>
      </c>
      <c r="F526" s="244">
        <f>Jurat!D$33</f>
        <v>0</v>
      </c>
      <c r="G526" s="1034" t="s">
        <v>554</v>
      </c>
      <c r="H526" s="244">
        <v>42643</v>
      </c>
      <c r="I526" s="1034" t="s">
        <v>487</v>
      </c>
      <c r="J526" s="1034" t="s">
        <v>626</v>
      </c>
      <c r="K526" s="1034" t="s">
        <v>548</v>
      </c>
      <c r="L526" s="1034" t="s">
        <v>549</v>
      </c>
      <c r="M526" s="226" t="s">
        <v>88</v>
      </c>
      <c r="N526" s="228" t="s">
        <v>110</v>
      </c>
      <c r="O526" s="247">
        <f>'LTC Rev-Exp Region 2'!L$59</f>
        <v>0</v>
      </c>
      <c r="P526" s="247">
        <f>'LTC Rev-Exp Region 2'!M$59</f>
        <v>0</v>
      </c>
      <c r="Q526" s="247">
        <f>'LTC Rev-Exp Region 2'!N$59</f>
        <v>0</v>
      </c>
      <c r="R526" s="247">
        <f>'LTC Rev-Exp Region 2'!O$59</f>
        <v>0</v>
      </c>
    </row>
    <row r="527" spans="5:18" x14ac:dyDescent="0.3">
      <c r="E527" s="1041">
        <f>Jurat!I$1</f>
        <v>0</v>
      </c>
      <c r="F527" s="244">
        <f>Jurat!D$33</f>
        <v>0</v>
      </c>
      <c r="G527" s="1034" t="s">
        <v>554</v>
      </c>
      <c r="H527" s="244">
        <v>42643</v>
      </c>
      <c r="I527" s="1034" t="s">
        <v>487</v>
      </c>
      <c r="J527" s="1034" t="s">
        <v>626</v>
      </c>
      <c r="K527" s="1034" t="s">
        <v>548</v>
      </c>
      <c r="L527" s="1034" t="s">
        <v>549</v>
      </c>
      <c r="M527" s="232" t="s">
        <v>89</v>
      </c>
      <c r="N527" s="228" t="s">
        <v>111</v>
      </c>
      <c r="O527" s="247">
        <f>'LTC Rev-Exp Region 2'!L$60</f>
        <v>0</v>
      </c>
      <c r="P527" s="247">
        <f>'LTC Rev-Exp Region 2'!M$60</f>
        <v>0</v>
      </c>
      <c r="Q527" s="247">
        <f>'LTC Rev-Exp Region 2'!N$60</f>
        <v>0</v>
      </c>
      <c r="R527" s="247">
        <f>'LTC Rev-Exp Region 2'!O$60</f>
        <v>0</v>
      </c>
    </row>
    <row r="528" spans="5:18" x14ac:dyDescent="0.3">
      <c r="E528" s="1041">
        <f>Jurat!I$1</f>
        <v>0</v>
      </c>
      <c r="F528" s="244">
        <f>Jurat!D$33</f>
        <v>0</v>
      </c>
      <c r="G528" s="1034" t="s">
        <v>554</v>
      </c>
      <c r="H528" s="244">
        <v>42643</v>
      </c>
      <c r="I528" s="1034" t="s">
        <v>487</v>
      </c>
      <c r="J528" s="1034" t="s">
        <v>626</v>
      </c>
      <c r="K528" s="1034" t="s">
        <v>548</v>
      </c>
      <c r="L528" s="1034" t="s">
        <v>549</v>
      </c>
      <c r="M528" s="232" t="s">
        <v>256</v>
      </c>
      <c r="N528" s="228" t="s">
        <v>112</v>
      </c>
      <c r="O528" s="247">
        <f>'LTC Rev-Exp Region 2'!L$61</f>
        <v>0</v>
      </c>
      <c r="P528" s="247">
        <f>'LTC Rev-Exp Region 2'!M$61</f>
        <v>0</v>
      </c>
      <c r="Q528" s="247">
        <f>'LTC Rev-Exp Region 2'!N$61</f>
        <v>0</v>
      </c>
      <c r="R528" s="247">
        <f>'LTC Rev-Exp Region 2'!O$61</f>
        <v>0</v>
      </c>
    </row>
    <row r="529" spans="5:18" x14ac:dyDescent="0.3">
      <c r="E529" s="1041">
        <f>Jurat!I$1</f>
        <v>0</v>
      </c>
      <c r="F529" s="244">
        <f>Jurat!D$33</f>
        <v>0</v>
      </c>
      <c r="G529" s="1034" t="s">
        <v>554</v>
      </c>
      <c r="H529" s="244">
        <v>42643</v>
      </c>
      <c r="I529" s="1034" t="s">
        <v>487</v>
      </c>
      <c r="J529" s="1034" t="s">
        <v>626</v>
      </c>
      <c r="K529" s="1034" t="s">
        <v>548</v>
      </c>
      <c r="L529" s="1034" t="s">
        <v>549</v>
      </c>
      <c r="M529" s="226" t="s">
        <v>255</v>
      </c>
      <c r="N529" s="231" t="s">
        <v>31</v>
      </c>
      <c r="O529" s="247">
        <f>'LTC Rev-Exp Region 2'!L$62</f>
        <v>0</v>
      </c>
      <c r="P529" s="247">
        <f>'LTC Rev-Exp Region 2'!M$62</f>
        <v>0</v>
      </c>
      <c r="Q529" s="247">
        <f>'LTC Rev-Exp Region 2'!N$62</f>
        <v>0</v>
      </c>
      <c r="R529" s="247">
        <f>'LTC Rev-Exp Region 2'!O$62</f>
        <v>0</v>
      </c>
    </row>
    <row r="530" spans="5:18" x14ac:dyDescent="0.3">
      <c r="E530" s="1041">
        <f>Jurat!I$1</f>
        <v>0</v>
      </c>
      <c r="F530" s="244">
        <f>Jurat!D$33</f>
        <v>0</v>
      </c>
      <c r="G530" s="1034" t="s">
        <v>554</v>
      </c>
      <c r="H530" s="244">
        <v>42643</v>
      </c>
      <c r="I530" s="1034" t="s">
        <v>487</v>
      </c>
      <c r="J530" s="1034" t="s">
        <v>626</v>
      </c>
      <c r="K530" s="1034" t="s">
        <v>550</v>
      </c>
      <c r="L530" s="1034" t="s">
        <v>550</v>
      </c>
      <c r="M530" s="230" t="s">
        <v>91</v>
      </c>
      <c r="N530" s="228" t="s">
        <v>425</v>
      </c>
      <c r="O530" s="247">
        <f>'LTC Rev-Exp Region 2'!L$64</f>
        <v>0</v>
      </c>
      <c r="P530" s="247">
        <v>0</v>
      </c>
      <c r="Q530" s="247">
        <v>0</v>
      </c>
      <c r="R530" s="247">
        <v>0</v>
      </c>
    </row>
    <row r="531" spans="5:18" x14ac:dyDescent="0.3">
      <c r="E531" s="1041">
        <f>Jurat!I$1</f>
        <v>0</v>
      </c>
      <c r="F531" s="244">
        <f>Jurat!D$33</f>
        <v>0</v>
      </c>
      <c r="G531" s="1034" t="s">
        <v>554</v>
      </c>
      <c r="H531" s="244">
        <v>42643</v>
      </c>
      <c r="I531" s="1034" t="s">
        <v>487</v>
      </c>
      <c r="J531" s="1034" t="s">
        <v>626</v>
      </c>
      <c r="K531" s="1034" t="s">
        <v>550</v>
      </c>
      <c r="L531" s="1034" t="s">
        <v>550</v>
      </c>
      <c r="M531" s="230" t="s">
        <v>92</v>
      </c>
      <c r="N531" s="228" t="s">
        <v>417</v>
      </c>
      <c r="O531" s="247">
        <f>'LTC Rev-Exp Region 2'!L$65</f>
        <v>0</v>
      </c>
      <c r="P531" s="247">
        <v>0</v>
      </c>
      <c r="Q531" s="247">
        <v>0</v>
      </c>
      <c r="R531" s="247">
        <v>0</v>
      </c>
    </row>
    <row r="532" spans="5:18" x14ac:dyDescent="0.3">
      <c r="E532" s="1041">
        <f>Jurat!I$1</f>
        <v>0</v>
      </c>
      <c r="F532" s="244">
        <f>Jurat!D$33</f>
        <v>0</v>
      </c>
      <c r="G532" s="1034" t="s">
        <v>554</v>
      </c>
      <c r="H532" s="244">
        <v>42643</v>
      </c>
      <c r="I532" s="1034" t="s">
        <v>487</v>
      </c>
      <c r="J532" s="1034" t="s">
        <v>627</v>
      </c>
      <c r="K532" s="1034" t="s">
        <v>29</v>
      </c>
      <c r="L532" s="1034" t="s">
        <v>29</v>
      </c>
      <c r="M532" s="230" t="s">
        <v>243</v>
      </c>
      <c r="N532" s="231" t="s">
        <v>29</v>
      </c>
      <c r="O532" s="247">
        <f>'LTC Rev-Exp Region 2'!L$72</f>
        <v>0</v>
      </c>
      <c r="P532" s="247">
        <v>0</v>
      </c>
      <c r="Q532" s="247">
        <v>0</v>
      </c>
      <c r="R532" s="247">
        <v>0</v>
      </c>
    </row>
    <row r="533" spans="5:18" x14ac:dyDescent="0.3">
      <c r="E533" s="1041">
        <f>Jurat!I$1</f>
        <v>0</v>
      </c>
      <c r="F533" s="244">
        <f>Jurat!D$33</f>
        <v>0</v>
      </c>
      <c r="G533" s="1034" t="s">
        <v>554</v>
      </c>
      <c r="H533" s="244">
        <v>42643</v>
      </c>
      <c r="I533" s="1034" t="s">
        <v>487</v>
      </c>
      <c r="J533" s="1034" t="s">
        <v>628</v>
      </c>
      <c r="K533" s="1034" t="s">
        <v>629</v>
      </c>
      <c r="L533" s="1034" t="s">
        <v>629</v>
      </c>
      <c r="M533" s="233" t="s">
        <v>244</v>
      </c>
      <c r="N533" s="231" t="s">
        <v>419</v>
      </c>
      <c r="O533" s="247">
        <f>'LTC Rev-Exp Region 2'!L$74</f>
        <v>0</v>
      </c>
      <c r="P533" s="247">
        <v>0</v>
      </c>
      <c r="Q533" s="247">
        <v>0</v>
      </c>
      <c r="R533" s="247">
        <v>0</v>
      </c>
    </row>
    <row r="534" spans="5:18" x14ac:dyDescent="0.3">
      <c r="E534" s="1041">
        <f>Jurat!I$1</f>
        <v>0</v>
      </c>
      <c r="F534" s="244">
        <f>Jurat!D$33</f>
        <v>0</v>
      </c>
      <c r="G534" s="1034" t="s">
        <v>554</v>
      </c>
      <c r="H534" s="244">
        <v>42643</v>
      </c>
      <c r="I534" s="1034" t="s">
        <v>487</v>
      </c>
      <c r="J534" s="1034" t="s">
        <v>627</v>
      </c>
      <c r="K534" s="1034" t="s">
        <v>630</v>
      </c>
      <c r="L534" s="1034" t="s">
        <v>630</v>
      </c>
      <c r="M534" s="233">
        <v>11.1</v>
      </c>
      <c r="N534" s="231" t="s">
        <v>421</v>
      </c>
      <c r="O534" s="247">
        <f>'LTC Rev-Exp Region 2'!L$75</f>
        <v>0</v>
      </c>
      <c r="P534" s="247">
        <v>0</v>
      </c>
      <c r="Q534" s="247">
        <v>0</v>
      </c>
      <c r="R534" s="247">
        <v>0</v>
      </c>
    </row>
    <row r="535" spans="5:18" x14ac:dyDescent="0.3">
      <c r="E535" s="1041">
        <f>Jurat!I$1</f>
        <v>0</v>
      </c>
      <c r="F535" s="244">
        <f>Jurat!D$33</f>
        <v>0</v>
      </c>
      <c r="G535" s="1034" t="s">
        <v>554</v>
      </c>
      <c r="H535" s="244">
        <v>42643</v>
      </c>
      <c r="I535" s="1034" t="s">
        <v>487</v>
      </c>
      <c r="J535" s="1034" t="s">
        <v>627</v>
      </c>
      <c r="K535" s="1034" t="s">
        <v>630</v>
      </c>
      <c r="L535" s="1034" t="s">
        <v>630</v>
      </c>
      <c r="M535" s="233">
        <v>11.2</v>
      </c>
      <c r="N535" s="231" t="s">
        <v>420</v>
      </c>
      <c r="O535" s="247">
        <f>'LTC Rev-Exp Region 2'!L$76</f>
        <v>0</v>
      </c>
      <c r="P535" s="247">
        <v>0</v>
      </c>
      <c r="Q535" s="247">
        <v>0</v>
      </c>
      <c r="R535" s="247">
        <v>0</v>
      </c>
    </row>
    <row r="536" spans="5:18" x14ac:dyDescent="0.3">
      <c r="E536" s="1041">
        <f>Jurat!I$1</f>
        <v>0</v>
      </c>
      <c r="F536" s="244">
        <f>Jurat!D$33</f>
        <v>0</v>
      </c>
      <c r="G536" s="1034" t="s">
        <v>554</v>
      </c>
      <c r="H536" s="244">
        <v>42643</v>
      </c>
      <c r="I536" s="1034" t="s">
        <v>487</v>
      </c>
      <c r="J536" s="1034" t="s">
        <v>627</v>
      </c>
      <c r="K536" s="1034" t="s">
        <v>630</v>
      </c>
      <c r="L536" s="1034" t="s">
        <v>630</v>
      </c>
      <c r="M536" s="233">
        <v>11.3</v>
      </c>
      <c r="N536" s="231" t="s">
        <v>28</v>
      </c>
      <c r="O536" s="247">
        <f>'LTC Rev-Exp Region 2'!L$77</f>
        <v>0</v>
      </c>
      <c r="P536" s="247">
        <v>0</v>
      </c>
      <c r="Q536" s="247">
        <v>0</v>
      </c>
      <c r="R536" s="247">
        <v>0</v>
      </c>
    </row>
    <row r="537" spans="5:18" x14ac:dyDescent="0.3">
      <c r="E537" s="1041">
        <f>Jurat!I$1</f>
        <v>0</v>
      </c>
      <c r="F537" s="244">
        <f>Jurat!D$33</f>
        <v>0</v>
      </c>
      <c r="G537" s="1034" t="s">
        <v>554</v>
      </c>
      <c r="H537" s="244">
        <v>42643</v>
      </c>
      <c r="I537" s="1034" t="s">
        <v>487</v>
      </c>
      <c r="J537" s="1034" t="s">
        <v>627</v>
      </c>
      <c r="K537" s="1034" t="s">
        <v>630</v>
      </c>
      <c r="L537" s="1034" t="s">
        <v>630</v>
      </c>
      <c r="M537" s="233">
        <v>11.4</v>
      </c>
      <c r="N537" s="231" t="s">
        <v>205</v>
      </c>
      <c r="O537" s="247">
        <f>'LTC Rev-Exp Region 2'!L$78</f>
        <v>0</v>
      </c>
      <c r="P537" s="247">
        <v>0</v>
      </c>
      <c r="Q537" s="247">
        <v>0</v>
      </c>
      <c r="R537" s="247">
        <v>0</v>
      </c>
    </row>
    <row r="538" spans="5:18" ht="28.8" x14ac:dyDescent="0.3">
      <c r="E538" s="1041">
        <f>Jurat!I$1</f>
        <v>0</v>
      </c>
      <c r="F538" s="244">
        <f>Jurat!D$33</f>
        <v>0</v>
      </c>
      <c r="G538" s="1034" t="s">
        <v>554</v>
      </c>
      <c r="H538" s="244">
        <v>42643</v>
      </c>
      <c r="I538" s="1034" t="s">
        <v>487</v>
      </c>
      <c r="J538" s="1034" t="s">
        <v>627</v>
      </c>
      <c r="K538" s="1034" t="s">
        <v>29</v>
      </c>
      <c r="L538" s="1034" t="s">
        <v>29</v>
      </c>
      <c r="M538" s="233">
        <v>11.6</v>
      </c>
      <c r="N538" s="231" t="s">
        <v>422</v>
      </c>
      <c r="O538" s="247">
        <f>'LTC Rev-Exp Region 2'!L$80</f>
        <v>0</v>
      </c>
      <c r="P538" s="247">
        <v>0</v>
      </c>
      <c r="Q538" s="247">
        <v>0</v>
      </c>
      <c r="R538" s="247">
        <v>0</v>
      </c>
    </row>
    <row r="539" spans="5:18" x14ac:dyDescent="0.3">
      <c r="E539" s="1041">
        <f>Jurat!I$1</f>
        <v>0</v>
      </c>
      <c r="F539" s="244">
        <f>Jurat!D$33</f>
        <v>0</v>
      </c>
      <c r="G539" s="1034" t="s">
        <v>554</v>
      </c>
      <c r="H539" s="244">
        <v>42643</v>
      </c>
      <c r="I539" s="1034" t="s">
        <v>487</v>
      </c>
      <c r="J539" s="1034" t="s">
        <v>628</v>
      </c>
      <c r="K539" s="1034" t="s">
        <v>629</v>
      </c>
      <c r="L539" s="1034" t="s">
        <v>629</v>
      </c>
      <c r="M539" s="233">
        <v>11.7</v>
      </c>
      <c r="N539" s="231" t="s">
        <v>209</v>
      </c>
      <c r="O539" s="247">
        <f>'LTC Rev-Exp Region 2'!L$81</f>
        <v>0</v>
      </c>
      <c r="P539" s="247">
        <v>0</v>
      </c>
      <c r="Q539" s="247">
        <v>0</v>
      </c>
      <c r="R539" s="247">
        <v>0</v>
      </c>
    </row>
    <row r="540" spans="5:18" x14ac:dyDescent="0.3">
      <c r="E540" s="1041">
        <f>Jurat!I$1</f>
        <v>0</v>
      </c>
      <c r="F540" s="244">
        <f>Jurat!D$33</f>
        <v>0</v>
      </c>
      <c r="G540" s="1034" t="s">
        <v>554</v>
      </c>
      <c r="H540" s="244">
        <v>42643</v>
      </c>
      <c r="I540" s="1034" t="s">
        <v>487</v>
      </c>
      <c r="J540" s="1034" t="s">
        <v>627</v>
      </c>
      <c r="K540" s="1034" t="s">
        <v>29</v>
      </c>
      <c r="L540" s="1034" t="s">
        <v>29</v>
      </c>
      <c r="M540" s="233" t="s">
        <v>184</v>
      </c>
      <c r="N540" s="231" t="s">
        <v>212</v>
      </c>
      <c r="O540" s="247">
        <f>'LTC Rev-Exp Region 2'!L$82</f>
        <v>0</v>
      </c>
      <c r="P540" s="247">
        <v>0</v>
      </c>
      <c r="Q540" s="247">
        <v>0</v>
      </c>
      <c r="R540" s="247">
        <v>0</v>
      </c>
    </row>
    <row r="541" spans="5:18" x14ac:dyDescent="0.3">
      <c r="E541" s="1041">
        <f>Jurat!I$1</f>
        <v>0</v>
      </c>
      <c r="F541" s="244">
        <f>Jurat!D$33</f>
        <v>0</v>
      </c>
      <c r="G541" s="1034" t="s">
        <v>555</v>
      </c>
      <c r="H541" s="244">
        <v>42735</v>
      </c>
      <c r="I541" s="1034" t="s">
        <v>487</v>
      </c>
      <c r="J541" s="1034" t="s">
        <v>545</v>
      </c>
      <c r="K541" s="1034" t="s">
        <v>545</v>
      </c>
      <c r="L541" s="1034" t="s">
        <v>545</v>
      </c>
      <c r="M541" s="223"/>
      <c r="N541" s="224" t="s">
        <v>545</v>
      </c>
      <c r="O541" s="247">
        <f>'LTC Rev-Exp Region 2'!P$9</f>
        <v>0</v>
      </c>
      <c r="P541" s="247">
        <f>'LTC Rev-Exp Region 2'!Q$9</f>
        <v>0</v>
      </c>
      <c r="Q541" s="247">
        <f>'LTC Rev-Exp Region 2'!R$9</f>
        <v>0</v>
      </c>
      <c r="R541" s="247">
        <f>'LTC Rev-Exp Region 2'!S$9</f>
        <v>0</v>
      </c>
    </row>
    <row r="542" spans="5:18" x14ac:dyDescent="0.3">
      <c r="E542" s="1041">
        <f>Jurat!I$1</f>
        <v>0</v>
      </c>
      <c r="F542" s="244">
        <f>Jurat!D$33</f>
        <v>0</v>
      </c>
      <c r="G542" s="1034" t="s">
        <v>555</v>
      </c>
      <c r="H542" s="244">
        <v>42735</v>
      </c>
      <c r="I542" s="1034" t="s">
        <v>487</v>
      </c>
      <c r="J542" s="1034" t="s">
        <v>625</v>
      </c>
      <c r="K542" s="1034" t="s">
        <v>13</v>
      </c>
      <c r="L542" s="1034" t="s">
        <v>13</v>
      </c>
      <c r="M542" s="223">
        <v>1.1000000000000001</v>
      </c>
      <c r="N542" s="225" t="s">
        <v>13</v>
      </c>
      <c r="O542" s="247">
        <f>'LTC Rev-Exp Region 2'!P$11</f>
        <v>0</v>
      </c>
      <c r="P542" s="247">
        <f>'LTC Rev-Exp Region 2'!Q$11</f>
        <v>0</v>
      </c>
      <c r="Q542" s="247">
        <f>'LTC Rev-Exp Region 2'!R$11</f>
        <v>0</v>
      </c>
      <c r="R542" s="247">
        <f>'LTC Rev-Exp Region 2'!S$11</f>
        <v>0</v>
      </c>
    </row>
    <row r="543" spans="5:18" x14ac:dyDescent="0.3">
      <c r="E543" s="1041">
        <f>Jurat!I$1</f>
        <v>0</v>
      </c>
      <c r="F543" s="244">
        <f>Jurat!D$33</f>
        <v>0</v>
      </c>
      <c r="G543" s="1034" t="s">
        <v>555</v>
      </c>
      <c r="H543" s="244">
        <v>42735</v>
      </c>
      <c r="I543" s="1034" t="s">
        <v>487</v>
      </c>
      <c r="J543" s="1034" t="s">
        <v>625</v>
      </c>
      <c r="K543" s="1034" t="s">
        <v>13</v>
      </c>
      <c r="L543" s="1034" t="s">
        <v>262</v>
      </c>
      <c r="M543" s="223">
        <v>1.2</v>
      </c>
      <c r="N543" s="225" t="s">
        <v>262</v>
      </c>
      <c r="O543" s="247">
        <f>'LTC Rev-Exp Region 2'!P$12</f>
        <v>0</v>
      </c>
      <c r="P543" s="247">
        <f>'LTC Rev-Exp Region 2'!Q$12</f>
        <v>0</v>
      </c>
      <c r="Q543" s="247">
        <f>'LTC Rev-Exp Region 2'!R$12</f>
        <v>0</v>
      </c>
      <c r="R543" s="247">
        <f>'LTC Rev-Exp Region 2'!S$12</f>
        <v>0</v>
      </c>
    </row>
    <row r="544" spans="5:18" x14ac:dyDescent="0.3">
      <c r="E544" s="1041">
        <f>Jurat!I$1</f>
        <v>0</v>
      </c>
      <c r="F544" s="244">
        <f>Jurat!D$33</f>
        <v>0</v>
      </c>
      <c r="G544" s="1034" t="s">
        <v>555</v>
      </c>
      <c r="H544" s="244">
        <v>42735</v>
      </c>
      <c r="I544" s="1034" t="s">
        <v>487</v>
      </c>
      <c r="J544" s="1034" t="s">
        <v>625</v>
      </c>
      <c r="K544" s="1034" t="s">
        <v>14</v>
      </c>
      <c r="L544" s="1034" t="s">
        <v>14</v>
      </c>
      <c r="M544" s="223">
        <v>1.3</v>
      </c>
      <c r="N544" s="225" t="s">
        <v>14</v>
      </c>
      <c r="O544" s="247">
        <f>'LTC Rev-Exp Region 2'!P$13</f>
        <v>0</v>
      </c>
      <c r="P544" s="247">
        <f>'LTC Rev-Exp Region 2'!Q$13</f>
        <v>0</v>
      </c>
      <c r="Q544" s="247">
        <f>'LTC Rev-Exp Region 2'!R$13</f>
        <v>0</v>
      </c>
      <c r="R544" s="247">
        <f>'LTC Rev-Exp Region 2'!S$13</f>
        <v>0</v>
      </c>
    </row>
    <row r="545" spans="5:18" x14ac:dyDescent="0.3">
      <c r="E545" s="1041">
        <f>Jurat!I$1</f>
        <v>0</v>
      </c>
      <c r="F545" s="244">
        <f>Jurat!D$33</f>
        <v>0</v>
      </c>
      <c r="G545" s="1034" t="s">
        <v>555</v>
      </c>
      <c r="H545" s="244">
        <v>42735</v>
      </c>
      <c r="I545" s="1034" t="s">
        <v>487</v>
      </c>
      <c r="J545" s="1034" t="s">
        <v>626</v>
      </c>
      <c r="K545" s="1034" t="s">
        <v>546</v>
      </c>
      <c r="L545" s="1034" t="s">
        <v>981</v>
      </c>
      <c r="M545" s="226" t="s">
        <v>72</v>
      </c>
      <c r="N545" s="225" t="s">
        <v>900</v>
      </c>
      <c r="O545" s="247">
        <f>'LTC Rev-Exp Region 2'!P$17</f>
        <v>0</v>
      </c>
      <c r="P545" s="247">
        <f>'LTC Rev-Exp Region 2'!Q$17</f>
        <v>0</v>
      </c>
      <c r="Q545" s="247">
        <f>'LTC Rev-Exp Region 2'!R$17</f>
        <v>0</v>
      </c>
      <c r="R545" s="247">
        <f>'LTC Rev-Exp Region 2'!S$17</f>
        <v>0</v>
      </c>
    </row>
    <row r="546" spans="5:18" x14ac:dyDescent="0.3">
      <c r="E546" s="1041">
        <f>Jurat!I$1</f>
        <v>0</v>
      </c>
      <c r="F546" s="244">
        <f>Jurat!D$33</f>
        <v>0</v>
      </c>
      <c r="G546" s="1034" t="s">
        <v>555</v>
      </c>
      <c r="H546" s="244">
        <v>42735</v>
      </c>
      <c r="I546" s="1034" t="s">
        <v>487</v>
      </c>
      <c r="J546" s="1034" t="s">
        <v>626</v>
      </c>
      <c r="K546" s="1034" t="s">
        <v>546</v>
      </c>
      <c r="L546" s="1034" t="s">
        <v>981</v>
      </c>
      <c r="M546" s="226" t="s">
        <v>73</v>
      </c>
      <c r="N546" s="225" t="s">
        <v>901</v>
      </c>
      <c r="O546" s="247">
        <f>'LTC Rev-Exp Region 2'!P$18</f>
        <v>0</v>
      </c>
      <c r="P546" s="247">
        <f>'LTC Rev-Exp Region 2'!Q$18</f>
        <v>0</v>
      </c>
      <c r="Q546" s="247">
        <f>'LTC Rev-Exp Region 2'!R$18</f>
        <v>0</v>
      </c>
      <c r="R546" s="247">
        <f>'LTC Rev-Exp Region 2'!S$18</f>
        <v>0</v>
      </c>
    </row>
    <row r="547" spans="5:18" x14ac:dyDescent="0.3">
      <c r="E547" s="1041">
        <f>Jurat!I$1</f>
        <v>0</v>
      </c>
      <c r="F547" s="244">
        <f>Jurat!D$33</f>
        <v>0</v>
      </c>
      <c r="G547" s="1034" t="s">
        <v>555</v>
      </c>
      <c r="H547" s="244">
        <v>42735</v>
      </c>
      <c r="I547" s="1034" t="s">
        <v>487</v>
      </c>
      <c r="J547" s="1034" t="s">
        <v>626</v>
      </c>
      <c r="K547" s="1034" t="s">
        <v>546</v>
      </c>
      <c r="L547" s="1034" t="s">
        <v>981</v>
      </c>
      <c r="M547" s="226" t="s">
        <v>74</v>
      </c>
      <c r="N547" s="225" t="s">
        <v>902</v>
      </c>
      <c r="O547" s="247">
        <f>'LTC Rev-Exp Region 2'!P$19</f>
        <v>0</v>
      </c>
      <c r="P547" s="247">
        <f>'LTC Rev-Exp Region 2'!Q$19</f>
        <v>0</v>
      </c>
      <c r="Q547" s="247">
        <f>'LTC Rev-Exp Region 2'!R$19</f>
        <v>0</v>
      </c>
      <c r="R547" s="247">
        <f>'LTC Rev-Exp Region 2'!S$19</f>
        <v>0</v>
      </c>
    </row>
    <row r="548" spans="5:18" x14ac:dyDescent="0.3">
      <c r="E548" s="1041">
        <f>Jurat!I$1</f>
        <v>0</v>
      </c>
      <c r="F548" s="244">
        <f>Jurat!D$33</f>
        <v>0</v>
      </c>
      <c r="G548" s="1034" t="s">
        <v>555</v>
      </c>
      <c r="H548" s="244">
        <v>42735</v>
      </c>
      <c r="I548" s="1034" t="s">
        <v>487</v>
      </c>
      <c r="J548" s="1034" t="s">
        <v>626</v>
      </c>
      <c r="K548" s="1034" t="s">
        <v>546</v>
      </c>
      <c r="L548" s="1034" t="s">
        <v>981</v>
      </c>
      <c r="M548" s="226" t="s">
        <v>76</v>
      </c>
      <c r="N548" s="225" t="s">
        <v>903</v>
      </c>
      <c r="O548" s="247">
        <f>'LTC Rev-Exp Region 2'!P$20</f>
        <v>0</v>
      </c>
      <c r="P548" s="247">
        <f>'LTC Rev-Exp Region 2'!Q$20</f>
        <v>0</v>
      </c>
      <c r="Q548" s="247">
        <f>'LTC Rev-Exp Region 2'!R$20</f>
        <v>0</v>
      </c>
      <c r="R548" s="247">
        <f>'LTC Rev-Exp Region 2'!S$20</f>
        <v>0</v>
      </c>
    </row>
    <row r="549" spans="5:18" x14ac:dyDescent="0.3">
      <c r="E549" s="1041">
        <f>Jurat!I$1</f>
        <v>0</v>
      </c>
      <c r="F549" s="244">
        <f>Jurat!D$33</f>
        <v>0</v>
      </c>
      <c r="G549" s="1034" t="s">
        <v>555</v>
      </c>
      <c r="H549" s="244">
        <v>42735</v>
      </c>
      <c r="I549" s="1034" t="s">
        <v>487</v>
      </c>
      <c r="J549" s="1034" t="s">
        <v>626</v>
      </c>
      <c r="K549" s="1034" t="s">
        <v>546</v>
      </c>
      <c r="L549" s="1034" t="s">
        <v>981</v>
      </c>
      <c r="M549" s="226" t="s">
        <v>107</v>
      </c>
      <c r="N549" s="225" t="s">
        <v>960</v>
      </c>
      <c r="O549" s="247">
        <f>'LTC Rev-Exp Region 2'!P$21</f>
        <v>0</v>
      </c>
      <c r="P549" s="247">
        <f>'LTC Rev-Exp Region 2'!Q$21</f>
        <v>0</v>
      </c>
      <c r="Q549" s="247">
        <f>'LTC Rev-Exp Region 2'!R$21</f>
        <v>0</v>
      </c>
      <c r="R549" s="247">
        <f>'LTC Rev-Exp Region 2'!S$21</f>
        <v>0</v>
      </c>
    </row>
    <row r="550" spans="5:18" x14ac:dyDescent="0.3">
      <c r="E550" s="1041">
        <f>Jurat!I$1</f>
        <v>0</v>
      </c>
      <c r="F550" s="244">
        <f>Jurat!D$33</f>
        <v>0</v>
      </c>
      <c r="G550" s="1034" t="s">
        <v>555</v>
      </c>
      <c r="H550" s="244">
        <v>42735</v>
      </c>
      <c r="I550" s="1034" t="s">
        <v>487</v>
      </c>
      <c r="J550" s="1034" t="s">
        <v>626</v>
      </c>
      <c r="K550" s="1034" t="s">
        <v>546</v>
      </c>
      <c r="L550" s="1034" t="s">
        <v>981</v>
      </c>
      <c r="M550" s="226" t="s">
        <v>108</v>
      </c>
      <c r="N550" s="225" t="s">
        <v>222</v>
      </c>
      <c r="O550" s="247">
        <f>'LTC Rev-Exp Region 2'!P$22</f>
        <v>0</v>
      </c>
      <c r="P550" s="247">
        <f>'LTC Rev-Exp Region 2'!Q$22</f>
        <v>0</v>
      </c>
      <c r="Q550" s="247">
        <f>'LTC Rev-Exp Region 2'!R$22</f>
        <v>0</v>
      </c>
      <c r="R550" s="247">
        <f>'LTC Rev-Exp Region 2'!S$22</f>
        <v>0</v>
      </c>
    </row>
    <row r="551" spans="5:18" x14ac:dyDescent="0.3">
      <c r="E551" s="1041">
        <f>Jurat!I$1</f>
        <v>0</v>
      </c>
      <c r="F551" s="244">
        <f>Jurat!D$33</f>
        <v>0</v>
      </c>
      <c r="G551" s="1034" t="s">
        <v>555</v>
      </c>
      <c r="H551" s="244">
        <v>42735</v>
      </c>
      <c r="I551" s="1034" t="s">
        <v>487</v>
      </c>
      <c r="J551" s="1034" t="s">
        <v>626</v>
      </c>
      <c r="K551" s="1034" t="s">
        <v>546</v>
      </c>
      <c r="L551" s="1034" t="s">
        <v>981</v>
      </c>
      <c r="M551" s="226" t="s">
        <v>167</v>
      </c>
      <c r="N551" s="225" t="s">
        <v>982</v>
      </c>
      <c r="O551" s="247">
        <f>'LTC Rev-Exp Region 2'!P$23</f>
        <v>0</v>
      </c>
      <c r="P551" s="247">
        <f>'LTC Rev-Exp Region 2'!Q$23</f>
        <v>0</v>
      </c>
      <c r="Q551" s="247">
        <f>'LTC Rev-Exp Region 2'!R$23</f>
        <v>0</v>
      </c>
      <c r="R551" s="247">
        <f>'LTC Rev-Exp Region 2'!S$23</f>
        <v>0</v>
      </c>
    </row>
    <row r="552" spans="5:18" x14ac:dyDescent="0.3">
      <c r="E552" s="1041">
        <f>Jurat!I$1</f>
        <v>0</v>
      </c>
      <c r="F552" s="244">
        <f>Jurat!D$33</f>
        <v>0</v>
      </c>
      <c r="G552" s="1034" t="s">
        <v>555</v>
      </c>
      <c r="H552" s="244">
        <v>42735</v>
      </c>
      <c r="I552" s="1034" t="s">
        <v>487</v>
      </c>
      <c r="J552" s="1034" t="s">
        <v>626</v>
      </c>
      <c r="K552" s="1034" t="s">
        <v>546</v>
      </c>
      <c r="L552" s="1034" t="s">
        <v>981</v>
      </c>
      <c r="M552" s="226" t="s">
        <v>261</v>
      </c>
      <c r="N552" s="225" t="s">
        <v>983</v>
      </c>
      <c r="O552" s="247">
        <f>'LTC Rev-Exp Region 2'!P$24</f>
        <v>0</v>
      </c>
      <c r="P552" s="247">
        <f>'LTC Rev-Exp Region 2'!Q$24</f>
        <v>0</v>
      </c>
      <c r="Q552" s="247">
        <f>'LTC Rev-Exp Region 2'!R$24</f>
        <v>0</v>
      </c>
      <c r="R552" s="247">
        <f>'LTC Rev-Exp Region 2'!S$24</f>
        <v>0</v>
      </c>
    </row>
    <row r="553" spans="5:18" x14ac:dyDescent="0.3">
      <c r="E553" s="1041">
        <f>Jurat!I$1</f>
        <v>0</v>
      </c>
      <c r="F553" s="244">
        <f>Jurat!D$33</f>
        <v>0</v>
      </c>
      <c r="G553" s="1034" t="s">
        <v>555</v>
      </c>
      <c r="H553" s="244">
        <v>42735</v>
      </c>
      <c r="I553" s="1034" t="s">
        <v>487</v>
      </c>
      <c r="J553" s="1034" t="s">
        <v>626</v>
      </c>
      <c r="K553" s="1034" t="s">
        <v>546</v>
      </c>
      <c r="L553" s="1034" t="s">
        <v>981</v>
      </c>
      <c r="M553" s="226" t="s">
        <v>260</v>
      </c>
      <c r="N553" s="225" t="s">
        <v>963</v>
      </c>
      <c r="O553" s="247">
        <f>'LTC Rev-Exp Region 2'!P$25</f>
        <v>0</v>
      </c>
      <c r="P553" s="247">
        <f>'LTC Rev-Exp Region 2'!Q$25</f>
        <v>0</v>
      </c>
      <c r="Q553" s="247">
        <f>'LTC Rev-Exp Region 2'!R$25</f>
        <v>0</v>
      </c>
      <c r="R553" s="247">
        <f>'LTC Rev-Exp Region 2'!S$25</f>
        <v>0</v>
      </c>
    </row>
    <row r="554" spans="5:18" x14ac:dyDescent="0.3">
      <c r="E554" s="1041">
        <f>Jurat!I$1</f>
        <v>0</v>
      </c>
      <c r="F554" s="244">
        <f>Jurat!D$33</f>
        <v>0</v>
      </c>
      <c r="G554" s="1034" t="s">
        <v>555</v>
      </c>
      <c r="H554" s="244">
        <v>42735</v>
      </c>
      <c r="I554" s="1034" t="s">
        <v>487</v>
      </c>
      <c r="J554" s="1034" t="s">
        <v>626</v>
      </c>
      <c r="K554" s="1034" t="s">
        <v>546</v>
      </c>
      <c r="L554" s="1034" t="s">
        <v>263</v>
      </c>
      <c r="M554" s="226" t="s">
        <v>257</v>
      </c>
      <c r="N554" s="225" t="s">
        <v>271</v>
      </c>
      <c r="O554" s="247">
        <f>'LTC Rev-Exp Region 2'!P$27</f>
        <v>0</v>
      </c>
      <c r="P554" s="247">
        <f>'LTC Rev-Exp Region 2'!Q$27</f>
        <v>0</v>
      </c>
      <c r="Q554" s="247">
        <f>'LTC Rev-Exp Region 2'!R$27</f>
        <v>0</v>
      </c>
      <c r="R554" s="247">
        <f>'LTC Rev-Exp Region 2'!S$27</f>
        <v>0</v>
      </c>
    </row>
    <row r="555" spans="5:18" x14ac:dyDescent="0.3">
      <c r="E555" s="1041">
        <f>Jurat!I$1</f>
        <v>0</v>
      </c>
      <c r="F555" s="244">
        <f>Jurat!D$33</f>
        <v>0</v>
      </c>
      <c r="G555" s="1034" t="s">
        <v>555</v>
      </c>
      <c r="H555" s="244">
        <v>42735</v>
      </c>
      <c r="I555" s="1034" t="s">
        <v>487</v>
      </c>
      <c r="J555" s="1034" t="s">
        <v>626</v>
      </c>
      <c r="K555" s="1034" t="s">
        <v>546</v>
      </c>
      <c r="L555" s="1034" t="s">
        <v>263</v>
      </c>
      <c r="M555" s="226" t="s">
        <v>856</v>
      </c>
      <c r="N555" s="225" t="s">
        <v>702</v>
      </c>
      <c r="O555" s="247">
        <f>'LTC Rev-Exp Region 2'!P$28</f>
        <v>0</v>
      </c>
      <c r="P555" s="247">
        <f>'LTC Rev-Exp Region 2'!Q$28</f>
        <v>0</v>
      </c>
      <c r="Q555" s="247">
        <f>'LTC Rev-Exp Region 2'!R$28</f>
        <v>0</v>
      </c>
      <c r="R555" s="247">
        <f>'LTC Rev-Exp Region 2'!S$28</f>
        <v>0</v>
      </c>
    </row>
    <row r="556" spans="5:18" x14ac:dyDescent="0.3">
      <c r="E556" s="1041">
        <f>Jurat!I$1</f>
        <v>0</v>
      </c>
      <c r="F556" s="244">
        <f>Jurat!D$33</f>
        <v>0</v>
      </c>
      <c r="G556" s="1034" t="s">
        <v>555</v>
      </c>
      <c r="H556" s="244">
        <v>42735</v>
      </c>
      <c r="I556" s="1034" t="s">
        <v>487</v>
      </c>
      <c r="J556" s="1034" t="s">
        <v>626</v>
      </c>
      <c r="K556" s="1034" t="s">
        <v>546</v>
      </c>
      <c r="L556" s="1034" t="s">
        <v>263</v>
      </c>
      <c r="M556" s="226" t="s">
        <v>858</v>
      </c>
      <c r="N556" s="225" t="s">
        <v>272</v>
      </c>
      <c r="O556" s="247">
        <f>'LTC Rev-Exp Region 2'!P$29</f>
        <v>0</v>
      </c>
      <c r="P556" s="247">
        <f>'LTC Rev-Exp Region 2'!Q$29</f>
        <v>0</v>
      </c>
      <c r="Q556" s="247">
        <f>'LTC Rev-Exp Region 2'!R$29</f>
        <v>0</v>
      </c>
      <c r="R556" s="247">
        <f>'LTC Rev-Exp Region 2'!S$29</f>
        <v>0</v>
      </c>
    </row>
    <row r="557" spans="5:18" x14ac:dyDescent="0.3">
      <c r="E557" s="1041">
        <f>Jurat!I$1</f>
        <v>0</v>
      </c>
      <c r="F557" s="244">
        <f>Jurat!D$33</f>
        <v>0</v>
      </c>
      <c r="G557" s="1034" t="s">
        <v>555</v>
      </c>
      <c r="H557" s="244">
        <v>42735</v>
      </c>
      <c r="I557" s="1034" t="s">
        <v>487</v>
      </c>
      <c r="J557" s="1034" t="s">
        <v>626</v>
      </c>
      <c r="K557" s="1034" t="s">
        <v>546</v>
      </c>
      <c r="L557" s="1034" t="s">
        <v>263</v>
      </c>
      <c r="M557" s="226" t="s">
        <v>860</v>
      </c>
      <c r="N557" s="225" t="s">
        <v>706</v>
      </c>
      <c r="O557" s="247">
        <f>'LTC Rev-Exp Region 2'!P$30</f>
        <v>0</v>
      </c>
      <c r="P557" s="247">
        <f>'LTC Rev-Exp Region 2'!Q$30</f>
        <v>0</v>
      </c>
      <c r="Q557" s="247">
        <f>'LTC Rev-Exp Region 2'!R$30</f>
        <v>0</v>
      </c>
      <c r="R557" s="247">
        <f>'LTC Rev-Exp Region 2'!S$30</f>
        <v>0</v>
      </c>
    </row>
    <row r="558" spans="5:18" x14ac:dyDescent="0.3">
      <c r="E558" s="1041">
        <f>Jurat!I$1</f>
        <v>0</v>
      </c>
      <c r="F558" s="244">
        <f>Jurat!D$33</f>
        <v>0</v>
      </c>
      <c r="G558" s="1034" t="s">
        <v>555</v>
      </c>
      <c r="H558" s="244">
        <v>42735</v>
      </c>
      <c r="I558" s="1034" t="s">
        <v>487</v>
      </c>
      <c r="J558" s="1034" t="s">
        <v>626</v>
      </c>
      <c r="K558" s="1034" t="s">
        <v>546</v>
      </c>
      <c r="L558" s="1034" t="s">
        <v>263</v>
      </c>
      <c r="M558" s="226" t="s">
        <v>862</v>
      </c>
      <c r="N558" s="225" t="s">
        <v>22</v>
      </c>
      <c r="O558" s="247">
        <f>'LTC Rev-Exp Region 2'!P$31</f>
        <v>0</v>
      </c>
      <c r="P558" s="247">
        <f>'LTC Rev-Exp Region 2'!Q$31</f>
        <v>0</v>
      </c>
      <c r="Q558" s="247">
        <f>'LTC Rev-Exp Region 2'!R$31</f>
        <v>0</v>
      </c>
      <c r="R558" s="247">
        <f>'LTC Rev-Exp Region 2'!S$31</f>
        <v>0</v>
      </c>
    </row>
    <row r="559" spans="5:18" x14ac:dyDescent="0.3">
      <c r="E559" s="1041">
        <f>Jurat!I$1</f>
        <v>0</v>
      </c>
      <c r="F559" s="244">
        <f>Jurat!D$33</f>
        <v>0</v>
      </c>
      <c r="G559" s="1034" t="s">
        <v>555</v>
      </c>
      <c r="H559" s="244">
        <v>42735</v>
      </c>
      <c r="I559" s="1034" t="s">
        <v>487</v>
      </c>
      <c r="J559" s="1034" t="s">
        <v>626</v>
      </c>
      <c r="K559" s="1034" t="s">
        <v>546</v>
      </c>
      <c r="L559" s="1034" t="s">
        <v>263</v>
      </c>
      <c r="M559" s="226" t="s">
        <v>864</v>
      </c>
      <c r="N559" s="225" t="s">
        <v>984</v>
      </c>
      <c r="O559" s="247">
        <f>'LTC Rev-Exp Region 2'!P$32</f>
        <v>0</v>
      </c>
      <c r="P559" s="247">
        <f>'LTC Rev-Exp Region 2'!Q$32</f>
        <v>0</v>
      </c>
      <c r="Q559" s="247">
        <f>'LTC Rev-Exp Region 2'!R$32</f>
        <v>0</v>
      </c>
      <c r="R559" s="247">
        <f>'LTC Rev-Exp Region 2'!S$32</f>
        <v>0</v>
      </c>
    </row>
    <row r="560" spans="5:18" x14ac:dyDescent="0.3">
      <c r="E560" s="1041">
        <f>Jurat!I$1</f>
        <v>0</v>
      </c>
      <c r="F560" s="244">
        <f>Jurat!D$33</f>
        <v>0</v>
      </c>
      <c r="G560" s="1034" t="s">
        <v>555</v>
      </c>
      <c r="H560" s="244">
        <v>42735</v>
      </c>
      <c r="I560" s="1034" t="s">
        <v>487</v>
      </c>
      <c r="J560" s="1034" t="s">
        <v>626</v>
      </c>
      <c r="K560" s="1034" t="s">
        <v>546</v>
      </c>
      <c r="L560" s="1034" t="s">
        <v>263</v>
      </c>
      <c r="M560" s="226" t="s">
        <v>866</v>
      </c>
      <c r="N560" s="225" t="s">
        <v>985</v>
      </c>
      <c r="O560" s="247">
        <f>'LTC Rev-Exp Region 2'!P$33</f>
        <v>0</v>
      </c>
      <c r="P560" s="247">
        <f>'LTC Rev-Exp Region 2'!Q$33</f>
        <v>0</v>
      </c>
      <c r="Q560" s="247">
        <f>'LTC Rev-Exp Region 2'!R$33</f>
        <v>0</v>
      </c>
      <c r="R560" s="247">
        <f>'LTC Rev-Exp Region 2'!S$33</f>
        <v>0</v>
      </c>
    </row>
    <row r="561" spans="5:18" x14ac:dyDescent="0.3">
      <c r="E561" s="1041">
        <f>Jurat!I$1</f>
        <v>0</v>
      </c>
      <c r="F561" s="244">
        <f>Jurat!D$33</f>
        <v>0</v>
      </c>
      <c r="G561" s="1034" t="s">
        <v>555</v>
      </c>
      <c r="H561" s="244">
        <v>42735</v>
      </c>
      <c r="I561" s="1034" t="s">
        <v>487</v>
      </c>
      <c r="J561" s="1034" t="s">
        <v>626</v>
      </c>
      <c r="K561" s="1034" t="s">
        <v>546</v>
      </c>
      <c r="L561" s="1034" t="s">
        <v>263</v>
      </c>
      <c r="M561" s="226" t="s">
        <v>868</v>
      </c>
      <c r="N561" s="225" t="s">
        <v>807</v>
      </c>
      <c r="O561" s="247">
        <f>'LTC Rev-Exp Region 2'!P$34</f>
        <v>0</v>
      </c>
      <c r="P561" s="247">
        <f>'LTC Rev-Exp Region 2'!Q$34</f>
        <v>0</v>
      </c>
      <c r="Q561" s="247">
        <f>'LTC Rev-Exp Region 2'!R$34</f>
        <v>0</v>
      </c>
      <c r="R561" s="247">
        <f>'LTC Rev-Exp Region 2'!S$34</f>
        <v>0</v>
      </c>
    </row>
    <row r="562" spans="5:18" x14ac:dyDescent="0.3">
      <c r="E562" s="1041">
        <f>Jurat!I$1</f>
        <v>0</v>
      </c>
      <c r="F562" s="244">
        <f>Jurat!D$33</f>
        <v>0</v>
      </c>
      <c r="G562" s="1034" t="s">
        <v>555</v>
      </c>
      <c r="H562" s="244">
        <v>42735</v>
      </c>
      <c r="I562" s="1034" t="s">
        <v>487</v>
      </c>
      <c r="J562" s="1034" t="s">
        <v>626</v>
      </c>
      <c r="K562" s="1034" t="s">
        <v>546</v>
      </c>
      <c r="L562" s="1034" t="s">
        <v>263</v>
      </c>
      <c r="M562" s="226" t="s">
        <v>870</v>
      </c>
      <c r="N562" s="227" t="s">
        <v>258</v>
      </c>
      <c r="O562" s="247">
        <f>'LTC Rev-Exp Region 2'!P$35</f>
        <v>0</v>
      </c>
      <c r="P562" s="247">
        <f>'LTC Rev-Exp Region 2'!Q$35</f>
        <v>0</v>
      </c>
      <c r="Q562" s="247">
        <f>'LTC Rev-Exp Region 2'!R$35</f>
        <v>0</v>
      </c>
      <c r="R562" s="247">
        <f>'LTC Rev-Exp Region 2'!S$35</f>
        <v>0</v>
      </c>
    </row>
    <row r="563" spans="5:18" x14ac:dyDescent="0.3">
      <c r="E563" s="1041">
        <f>Jurat!I$1</f>
        <v>0</v>
      </c>
      <c r="F563" s="244">
        <f>Jurat!D$33</f>
        <v>0</v>
      </c>
      <c r="G563" s="1034" t="s">
        <v>555</v>
      </c>
      <c r="H563" s="244">
        <v>42735</v>
      </c>
      <c r="I563" s="1034" t="s">
        <v>487</v>
      </c>
      <c r="J563" s="1034" t="s">
        <v>626</v>
      </c>
      <c r="K563" s="1034" t="s">
        <v>546</v>
      </c>
      <c r="L563" s="1034" t="s">
        <v>263</v>
      </c>
      <c r="M563" s="226" t="s">
        <v>872</v>
      </c>
      <c r="N563" s="228" t="s">
        <v>273</v>
      </c>
      <c r="O563" s="247">
        <f>'LTC Rev-Exp Region 2'!P$36</f>
        <v>0</v>
      </c>
      <c r="P563" s="247">
        <f>'LTC Rev-Exp Region 2'!Q$36</f>
        <v>0</v>
      </c>
      <c r="Q563" s="247">
        <f>'LTC Rev-Exp Region 2'!R$36</f>
        <v>0</v>
      </c>
      <c r="R563" s="247">
        <f>'LTC Rev-Exp Region 2'!S$36</f>
        <v>0</v>
      </c>
    </row>
    <row r="564" spans="5:18" x14ac:dyDescent="0.3">
      <c r="E564" s="1041">
        <f>Jurat!I$1</f>
        <v>0</v>
      </c>
      <c r="F564" s="244">
        <f>Jurat!D$33</f>
        <v>0</v>
      </c>
      <c r="G564" s="1034" t="s">
        <v>555</v>
      </c>
      <c r="H564" s="244">
        <v>42735</v>
      </c>
      <c r="I564" s="1034" t="s">
        <v>487</v>
      </c>
      <c r="J564" s="1034" t="s">
        <v>626</v>
      </c>
      <c r="K564" s="1034" t="s">
        <v>546</v>
      </c>
      <c r="L564" s="1034" t="s">
        <v>263</v>
      </c>
      <c r="M564" s="226" t="s">
        <v>986</v>
      </c>
      <c r="N564" s="228" t="s">
        <v>588</v>
      </c>
      <c r="O564" s="247">
        <f>'LTC Rev-Exp Region 2'!P$37</f>
        <v>0</v>
      </c>
      <c r="P564" s="247">
        <f>'LTC Rev-Exp Region 2'!Q$37</f>
        <v>0</v>
      </c>
      <c r="Q564" s="247">
        <f>'LTC Rev-Exp Region 2'!R$37</f>
        <v>0</v>
      </c>
      <c r="R564" s="247">
        <f>'LTC Rev-Exp Region 2'!S$37</f>
        <v>0</v>
      </c>
    </row>
    <row r="565" spans="5:18" x14ac:dyDescent="0.3">
      <c r="E565" s="1041">
        <f>Jurat!I$1</f>
        <v>0</v>
      </c>
      <c r="F565" s="244">
        <f>Jurat!D$33</f>
        <v>0</v>
      </c>
      <c r="G565" s="1034" t="s">
        <v>555</v>
      </c>
      <c r="H565" s="244">
        <v>42735</v>
      </c>
      <c r="I565" s="1034" t="s">
        <v>487</v>
      </c>
      <c r="J565" s="1034" t="s">
        <v>626</v>
      </c>
      <c r="K565" s="1034" t="s">
        <v>546</v>
      </c>
      <c r="L565" s="1034" t="s">
        <v>6</v>
      </c>
      <c r="M565" s="226" t="s">
        <v>77</v>
      </c>
      <c r="N565" s="225" t="s">
        <v>224</v>
      </c>
      <c r="O565" s="247">
        <f>'LTC Rev-Exp Region 2'!P$39</f>
        <v>0</v>
      </c>
      <c r="P565" s="247">
        <f>'LTC Rev-Exp Region 2'!Q$39</f>
        <v>0</v>
      </c>
      <c r="Q565" s="247">
        <f>'LTC Rev-Exp Region 2'!R$39</f>
        <v>0</v>
      </c>
      <c r="R565" s="247">
        <f>'LTC Rev-Exp Region 2'!S$39</f>
        <v>0</v>
      </c>
    </row>
    <row r="566" spans="5:18" x14ac:dyDescent="0.3">
      <c r="E566" s="1041">
        <f>Jurat!I$1</f>
        <v>0</v>
      </c>
      <c r="F566" s="244">
        <f>Jurat!D$33</f>
        <v>0</v>
      </c>
      <c r="G566" s="1034" t="s">
        <v>555</v>
      </c>
      <c r="H566" s="244">
        <v>42735</v>
      </c>
      <c r="I566" s="1034" t="s">
        <v>487</v>
      </c>
      <c r="J566" s="1034" t="s">
        <v>626</v>
      </c>
      <c r="K566" s="1034" t="s">
        <v>546</v>
      </c>
      <c r="L566" s="1034" t="s">
        <v>6</v>
      </c>
      <c r="M566" s="226" t="s">
        <v>78</v>
      </c>
      <c r="N566" s="229" t="s">
        <v>274</v>
      </c>
      <c r="O566" s="247">
        <f>'LTC Rev-Exp Region 2'!P$40</f>
        <v>0</v>
      </c>
      <c r="P566" s="247">
        <f>'LTC Rev-Exp Region 2'!Q$40</f>
        <v>0</v>
      </c>
      <c r="Q566" s="247">
        <f>'LTC Rev-Exp Region 2'!R$40</f>
        <v>0</v>
      </c>
      <c r="R566" s="247">
        <f>'LTC Rev-Exp Region 2'!S$40</f>
        <v>0</v>
      </c>
    </row>
    <row r="567" spans="5:18" x14ac:dyDescent="0.3">
      <c r="E567" s="1041">
        <f>Jurat!I$1</f>
        <v>0</v>
      </c>
      <c r="F567" s="244">
        <f>Jurat!D$33</f>
        <v>0</v>
      </c>
      <c r="G567" s="1034" t="s">
        <v>555</v>
      </c>
      <c r="H567" s="244">
        <v>42735</v>
      </c>
      <c r="I567" s="1034" t="s">
        <v>487</v>
      </c>
      <c r="J567" s="1034" t="s">
        <v>626</v>
      </c>
      <c r="K567" s="1034" t="s">
        <v>546</v>
      </c>
      <c r="L567" s="1034" t="s">
        <v>6</v>
      </c>
      <c r="M567" s="226" t="s">
        <v>79</v>
      </c>
      <c r="N567" s="229" t="s">
        <v>180</v>
      </c>
      <c r="O567" s="247">
        <f>'LTC Rev-Exp Region 2'!P$41</f>
        <v>0</v>
      </c>
      <c r="P567" s="247">
        <f>'LTC Rev-Exp Region 2'!Q$41</f>
        <v>0</v>
      </c>
      <c r="Q567" s="247">
        <f>'LTC Rev-Exp Region 2'!R$41</f>
        <v>0</v>
      </c>
      <c r="R567" s="247">
        <f>'LTC Rev-Exp Region 2'!S$41</f>
        <v>0</v>
      </c>
    </row>
    <row r="568" spans="5:18" x14ac:dyDescent="0.3">
      <c r="E568" s="1041">
        <f>Jurat!I$1</f>
        <v>0</v>
      </c>
      <c r="F568" s="244">
        <f>Jurat!D$33</f>
        <v>0</v>
      </c>
      <c r="G568" s="1034" t="s">
        <v>555</v>
      </c>
      <c r="H568" s="244">
        <v>42735</v>
      </c>
      <c r="I568" s="1034" t="s">
        <v>487</v>
      </c>
      <c r="J568" s="1034" t="s">
        <v>626</v>
      </c>
      <c r="K568" s="1034" t="s">
        <v>546</v>
      </c>
      <c r="L568" s="1034" t="s">
        <v>6</v>
      </c>
      <c r="M568" s="226" t="s">
        <v>49</v>
      </c>
      <c r="N568" s="229" t="s">
        <v>577</v>
      </c>
      <c r="O568" s="247">
        <f>'LTC Rev-Exp Region 2'!P$42</f>
        <v>0</v>
      </c>
      <c r="P568" s="247">
        <f>'LTC Rev-Exp Region 2'!Q$42</f>
        <v>0</v>
      </c>
      <c r="Q568" s="247">
        <f>'LTC Rev-Exp Region 2'!R$42</f>
        <v>0</v>
      </c>
      <c r="R568" s="247">
        <f>'LTC Rev-Exp Region 2'!S$42</f>
        <v>0</v>
      </c>
    </row>
    <row r="569" spans="5:18" x14ac:dyDescent="0.3">
      <c r="E569" s="1041">
        <f>Jurat!I$1</f>
        <v>0</v>
      </c>
      <c r="F569" s="244">
        <f>Jurat!D$33</f>
        <v>0</v>
      </c>
      <c r="G569" s="1034" t="s">
        <v>555</v>
      </c>
      <c r="H569" s="244">
        <v>42735</v>
      </c>
      <c r="I569" s="1034" t="s">
        <v>487</v>
      </c>
      <c r="J569" s="1034" t="s">
        <v>626</v>
      </c>
      <c r="K569" s="1034" t="s">
        <v>546</v>
      </c>
      <c r="L569" s="1034" t="s">
        <v>547</v>
      </c>
      <c r="M569" s="230" t="s">
        <v>115</v>
      </c>
      <c r="N569" s="225" t="s">
        <v>36</v>
      </c>
      <c r="O569" s="247">
        <f>'LTC Rev-Exp Region 2'!P$48</f>
        <v>0</v>
      </c>
      <c r="P569" s="247">
        <f>'LTC Rev-Exp Region 2'!Q$48</f>
        <v>0</v>
      </c>
      <c r="Q569" s="247">
        <f>'LTC Rev-Exp Region 2'!R$48</f>
        <v>0</v>
      </c>
      <c r="R569" s="247">
        <f>'LTC Rev-Exp Region 2'!S$48</f>
        <v>0</v>
      </c>
    </row>
    <row r="570" spans="5:18" x14ac:dyDescent="0.3">
      <c r="E570" s="1041">
        <f>Jurat!I$1</f>
        <v>0</v>
      </c>
      <c r="F570" s="244">
        <f>Jurat!D$33</f>
        <v>0</v>
      </c>
      <c r="G570" s="1034" t="s">
        <v>555</v>
      </c>
      <c r="H570" s="244">
        <v>42735</v>
      </c>
      <c r="I570" s="1034" t="s">
        <v>487</v>
      </c>
      <c r="J570" s="1034" t="s">
        <v>626</v>
      </c>
      <c r="K570" s="1034" t="s">
        <v>546</v>
      </c>
      <c r="L570" s="1034" t="s">
        <v>547</v>
      </c>
      <c r="M570" s="230" t="s">
        <v>116</v>
      </c>
      <c r="N570" s="228" t="s">
        <v>148</v>
      </c>
      <c r="O570" s="247">
        <f>'LTC Rev-Exp Region 2'!P$49</f>
        <v>0</v>
      </c>
      <c r="P570" s="247">
        <f>'LTC Rev-Exp Region 2'!Q$49</f>
        <v>0</v>
      </c>
      <c r="Q570" s="247">
        <f>'LTC Rev-Exp Region 2'!R$49</f>
        <v>0</v>
      </c>
      <c r="R570" s="247">
        <f>'LTC Rev-Exp Region 2'!S$49</f>
        <v>0</v>
      </c>
    </row>
    <row r="571" spans="5:18" x14ac:dyDescent="0.3">
      <c r="E571" s="1041">
        <f>Jurat!I$1</f>
        <v>0</v>
      </c>
      <c r="F571" s="244">
        <f>Jurat!D$33</f>
        <v>0</v>
      </c>
      <c r="G571" s="1034" t="s">
        <v>555</v>
      </c>
      <c r="H571" s="244">
        <v>42735</v>
      </c>
      <c r="I571" s="1034" t="s">
        <v>487</v>
      </c>
      <c r="J571" s="1034" t="s">
        <v>626</v>
      </c>
      <c r="K571" s="1034" t="s">
        <v>546</v>
      </c>
      <c r="L571" s="1034" t="s">
        <v>547</v>
      </c>
      <c r="M571" s="230" t="s">
        <v>229</v>
      </c>
      <c r="N571" s="228" t="s">
        <v>44</v>
      </c>
      <c r="O571" s="247">
        <f>'LTC Rev-Exp Region 2'!P$51</f>
        <v>0</v>
      </c>
      <c r="P571" s="247">
        <f>'LTC Rev-Exp Region 2'!Q$51</f>
        <v>0</v>
      </c>
      <c r="Q571" s="247">
        <f>'LTC Rev-Exp Region 2'!R$51</f>
        <v>0</v>
      </c>
      <c r="R571" s="247">
        <f>'LTC Rev-Exp Region 2'!S$51</f>
        <v>0</v>
      </c>
    </row>
    <row r="572" spans="5:18" x14ac:dyDescent="0.3">
      <c r="E572" s="1041">
        <f>Jurat!I$1</f>
        <v>0</v>
      </c>
      <c r="F572" s="244">
        <f>Jurat!D$33</f>
        <v>0</v>
      </c>
      <c r="G572" s="1034" t="s">
        <v>555</v>
      </c>
      <c r="H572" s="244">
        <v>42735</v>
      </c>
      <c r="I572" s="1034" t="s">
        <v>487</v>
      </c>
      <c r="J572" s="1034" t="s">
        <v>626</v>
      </c>
      <c r="K572" s="1034" t="s">
        <v>546</v>
      </c>
      <c r="L572" s="1034" t="s">
        <v>547</v>
      </c>
      <c r="M572" s="230" t="s">
        <v>228</v>
      </c>
      <c r="N572" s="228" t="s">
        <v>427</v>
      </c>
      <c r="O572" s="247">
        <f>'LTC Rev-Exp Region 2'!P$52</f>
        <v>0</v>
      </c>
      <c r="P572" s="247">
        <f>'LTC Rev-Exp Region 2'!Q$52</f>
        <v>0</v>
      </c>
      <c r="Q572" s="247">
        <f>'LTC Rev-Exp Region 2'!R$52</f>
        <v>0</v>
      </c>
      <c r="R572" s="247">
        <f>'LTC Rev-Exp Region 2'!S$52</f>
        <v>0</v>
      </c>
    </row>
    <row r="573" spans="5:18" x14ac:dyDescent="0.3">
      <c r="E573" s="1041">
        <f>Jurat!I$1</f>
        <v>0</v>
      </c>
      <c r="F573" s="244">
        <f>Jurat!D$33</f>
        <v>0</v>
      </c>
      <c r="G573" s="1034" t="s">
        <v>555</v>
      </c>
      <c r="H573" s="244">
        <v>42735</v>
      </c>
      <c r="I573" s="1034" t="s">
        <v>487</v>
      </c>
      <c r="J573" s="1034" t="s">
        <v>626</v>
      </c>
      <c r="K573" s="1034" t="s">
        <v>548</v>
      </c>
      <c r="L573" s="1034" t="s">
        <v>549</v>
      </c>
      <c r="M573" s="226" t="s">
        <v>86</v>
      </c>
      <c r="N573" s="228" t="s">
        <v>30</v>
      </c>
      <c r="O573" s="247">
        <f>'LTC Rev-Exp Region 2'!P$57</f>
        <v>0</v>
      </c>
      <c r="P573" s="247">
        <f>'LTC Rev-Exp Region 2'!Q$57</f>
        <v>0</v>
      </c>
      <c r="Q573" s="247">
        <f>'LTC Rev-Exp Region 2'!R$57</f>
        <v>0</v>
      </c>
      <c r="R573" s="247">
        <f>'LTC Rev-Exp Region 2'!S$57</f>
        <v>0</v>
      </c>
    </row>
    <row r="574" spans="5:18" x14ac:dyDescent="0.3">
      <c r="E574" s="1041">
        <f>Jurat!I$1</f>
        <v>0</v>
      </c>
      <c r="F574" s="244">
        <f>Jurat!D$33</f>
        <v>0</v>
      </c>
      <c r="G574" s="1034" t="s">
        <v>555</v>
      </c>
      <c r="H574" s="244">
        <v>42735</v>
      </c>
      <c r="I574" s="1034" t="s">
        <v>487</v>
      </c>
      <c r="J574" s="1034" t="s">
        <v>626</v>
      </c>
      <c r="K574" s="1034" t="s">
        <v>548</v>
      </c>
      <c r="L574" s="1034" t="s">
        <v>549</v>
      </c>
      <c r="M574" s="226" t="s">
        <v>87</v>
      </c>
      <c r="N574" s="231" t="s">
        <v>109</v>
      </c>
      <c r="O574" s="247">
        <f>'LTC Rev-Exp Region 2'!P$58</f>
        <v>0</v>
      </c>
      <c r="P574" s="247">
        <f>'LTC Rev-Exp Region 2'!Q$58</f>
        <v>0</v>
      </c>
      <c r="Q574" s="247">
        <f>'LTC Rev-Exp Region 2'!R$58</f>
        <v>0</v>
      </c>
      <c r="R574" s="247">
        <f>'LTC Rev-Exp Region 2'!S$58</f>
        <v>0</v>
      </c>
    </row>
    <row r="575" spans="5:18" x14ac:dyDescent="0.3">
      <c r="E575" s="1041">
        <f>Jurat!I$1</f>
        <v>0</v>
      </c>
      <c r="F575" s="244">
        <f>Jurat!D$33</f>
        <v>0</v>
      </c>
      <c r="G575" s="1034" t="s">
        <v>555</v>
      </c>
      <c r="H575" s="244">
        <v>42735</v>
      </c>
      <c r="I575" s="1034" t="s">
        <v>487</v>
      </c>
      <c r="J575" s="1034" t="s">
        <v>626</v>
      </c>
      <c r="K575" s="1034" t="s">
        <v>548</v>
      </c>
      <c r="L575" s="1034" t="s">
        <v>549</v>
      </c>
      <c r="M575" s="226" t="s">
        <v>88</v>
      </c>
      <c r="N575" s="228" t="s">
        <v>110</v>
      </c>
      <c r="O575" s="247">
        <f>'LTC Rev-Exp Region 2'!P$59</f>
        <v>0</v>
      </c>
      <c r="P575" s="247">
        <f>'LTC Rev-Exp Region 2'!Q$59</f>
        <v>0</v>
      </c>
      <c r="Q575" s="247">
        <f>'LTC Rev-Exp Region 2'!R$59</f>
        <v>0</v>
      </c>
      <c r="R575" s="247">
        <f>'LTC Rev-Exp Region 2'!S$59</f>
        <v>0</v>
      </c>
    </row>
    <row r="576" spans="5:18" x14ac:dyDescent="0.3">
      <c r="E576" s="1041">
        <f>Jurat!I$1</f>
        <v>0</v>
      </c>
      <c r="F576" s="244">
        <f>Jurat!D$33</f>
        <v>0</v>
      </c>
      <c r="G576" s="1034" t="s">
        <v>555</v>
      </c>
      <c r="H576" s="244">
        <v>42735</v>
      </c>
      <c r="I576" s="1034" t="s">
        <v>487</v>
      </c>
      <c r="J576" s="1034" t="s">
        <v>626</v>
      </c>
      <c r="K576" s="1034" t="s">
        <v>548</v>
      </c>
      <c r="L576" s="1034" t="s">
        <v>549</v>
      </c>
      <c r="M576" s="232" t="s">
        <v>89</v>
      </c>
      <c r="N576" s="228" t="s">
        <v>111</v>
      </c>
      <c r="O576" s="247">
        <f>'LTC Rev-Exp Region 2'!P$60</f>
        <v>0</v>
      </c>
      <c r="P576" s="247">
        <f>'LTC Rev-Exp Region 2'!Q$60</f>
        <v>0</v>
      </c>
      <c r="Q576" s="247">
        <f>'LTC Rev-Exp Region 2'!R$60</f>
        <v>0</v>
      </c>
      <c r="R576" s="247">
        <f>'LTC Rev-Exp Region 2'!S$60</f>
        <v>0</v>
      </c>
    </row>
    <row r="577" spans="5:18" x14ac:dyDescent="0.3">
      <c r="E577" s="1041">
        <f>Jurat!I$1</f>
        <v>0</v>
      </c>
      <c r="F577" s="244">
        <f>Jurat!D$33</f>
        <v>0</v>
      </c>
      <c r="G577" s="1034" t="s">
        <v>555</v>
      </c>
      <c r="H577" s="244">
        <v>42735</v>
      </c>
      <c r="I577" s="1034" t="s">
        <v>487</v>
      </c>
      <c r="J577" s="1034" t="s">
        <v>626</v>
      </c>
      <c r="K577" s="1034" t="s">
        <v>548</v>
      </c>
      <c r="L577" s="1034" t="s">
        <v>549</v>
      </c>
      <c r="M577" s="232" t="s">
        <v>256</v>
      </c>
      <c r="N577" s="228" t="s">
        <v>112</v>
      </c>
      <c r="O577" s="247">
        <f>'LTC Rev-Exp Region 2'!P$61</f>
        <v>0</v>
      </c>
      <c r="P577" s="247">
        <f>'LTC Rev-Exp Region 2'!Q$61</f>
        <v>0</v>
      </c>
      <c r="Q577" s="247">
        <f>'LTC Rev-Exp Region 2'!R$61</f>
        <v>0</v>
      </c>
      <c r="R577" s="247">
        <f>'LTC Rev-Exp Region 2'!S$61</f>
        <v>0</v>
      </c>
    </row>
    <row r="578" spans="5:18" x14ac:dyDescent="0.3">
      <c r="E578" s="1041">
        <f>Jurat!I$1</f>
        <v>0</v>
      </c>
      <c r="F578" s="244">
        <f>Jurat!D$33</f>
        <v>0</v>
      </c>
      <c r="G578" s="1034" t="s">
        <v>555</v>
      </c>
      <c r="H578" s="244">
        <v>42735</v>
      </c>
      <c r="I578" s="1034" t="s">
        <v>487</v>
      </c>
      <c r="J578" s="1034" t="s">
        <v>626</v>
      </c>
      <c r="K578" s="1034" t="s">
        <v>548</v>
      </c>
      <c r="L578" s="1034" t="s">
        <v>549</v>
      </c>
      <c r="M578" s="226" t="s">
        <v>255</v>
      </c>
      <c r="N578" s="231" t="s">
        <v>31</v>
      </c>
      <c r="O578" s="247">
        <f>'LTC Rev-Exp Region 2'!P$62</f>
        <v>0</v>
      </c>
      <c r="P578" s="247">
        <f>'LTC Rev-Exp Region 2'!Q$62</f>
        <v>0</v>
      </c>
      <c r="Q578" s="247">
        <f>'LTC Rev-Exp Region 2'!R$62</f>
        <v>0</v>
      </c>
      <c r="R578" s="247">
        <f>'LTC Rev-Exp Region 2'!S$62</f>
        <v>0</v>
      </c>
    </row>
    <row r="579" spans="5:18" x14ac:dyDescent="0.3">
      <c r="E579" s="1041">
        <f>Jurat!I$1</f>
        <v>0</v>
      </c>
      <c r="F579" s="244">
        <f>Jurat!D$33</f>
        <v>0</v>
      </c>
      <c r="G579" s="1034" t="s">
        <v>555</v>
      </c>
      <c r="H579" s="244">
        <v>42735</v>
      </c>
      <c r="I579" s="1034" t="s">
        <v>487</v>
      </c>
      <c r="J579" s="1034" t="s">
        <v>626</v>
      </c>
      <c r="K579" s="1034" t="s">
        <v>550</v>
      </c>
      <c r="L579" s="1034" t="s">
        <v>550</v>
      </c>
      <c r="M579" s="230" t="s">
        <v>91</v>
      </c>
      <c r="N579" s="228" t="s">
        <v>425</v>
      </c>
      <c r="O579" s="247">
        <f>'LTC Rev-Exp Region 2'!P$64</f>
        <v>0</v>
      </c>
      <c r="P579" s="247">
        <v>0</v>
      </c>
      <c r="Q579" s="247">
        <v>0</v>
      </c>
      <c r="R579" s="247">
        <v>0</v>
      </c>
    </row>
    <row r="580" spans="5:18" x14ac:dyDescent="0.3">
      <c r="E580" s="1041">
        <f>Jurat!I$1</f>
        <v>0</v>
      </c>
      <c r="F580" s="244">
        <f>Jurat!D$33</f>
        <v>0</v>
      </c>
      <c r="G580" s="1034" t="s">
        <v>555</v>
      </c>
      <c r="H580" s="244">
        <v>42735</v>
      </c>
      <c r="I580" s="1034" t="s">
        <v>487</v>
      </c>
      <c r="J580" s="1034" t="s">
        <v>626</v>
      </c>
      <c r="K580" s="1034" t="s">
        <v>550</v>
      </c>
      <c r="L580" s="1034" t="s">
        <v>550</v>
      </c>
      <c r="M580" s="230" t="s">
        <v>92</v>
      </c>
      <c r="N580" s="228" t="s">
        <v>417</v>
      </c>
      <c r="O580" s="247">
        <f>'LTC Rev-Exp Region 2'!P$65</f>
        <v>0</v>
      </c>
      <c r="P580" s="247">
        <v>0</v>
      </c>
      <c r="Q580" s="247">
        <v>0</v>
      </c>
      <c r="R580" s="247">
        <v>0</v>
      </c>
    </row>
    <row r="581" spans="5:18" x14ac:dyDescent="0.3">
      <c r="E581" s="1041">
        <f>Jurat!I$1</f>
        <v>0</v>
      </c>
      <c r="F581" s="244">
        <f>Jurat!D$33</f>
        <v>0</v>
      </c>
      <c r="G581" s="1034" t="s">
        <v>555</v>
      </c>
      <c r="H581" s="244">
        <v>42735</v>
      </c>
      <c r="I581" s="1034" t="s">
        <v>487</v>
      </c>
      <c r="J581" s="1034" t="s">
        <v>627</v>
      </c>
      <c r="K581" s="1034" t="s">
        <v>29</v>
      </c>
      <c r="L581" s="1034" t="s">
        <v>29</v>
      </c>
      <c r="M581" s="230" t="s">
        <v>243</v>
      </c>
      <c r="N581" s="231" t="s">
        <v>29</v>
      </c>
      <c r="O581" s="247">
        <f>'LTC Rev-Exp Region 2'!P$72</f>
        <v>0</v>
      </c>
      <c r="P581" s="247">
        <v>0</v>
      </c>
      <c r="Q581" s="247">
        <v>0</v>
      </c>
      <c r="R581" s="247">
        <v>0</v>
      </c>
    </row>
    <row r="582" spans="5:18" x14ac:dyDescent="0.3">
      <c r="E582" s="1041">
        <f>Jurat!I$1</f>
        <v>0</v>
      </c>
      <c r="F582" s="244">
        <f>Jurat!D$33</f>
        <v>0</v>
      </c>
      <c r="G582" s="1034" t="s">
        <v>555</v>
      </c>
      <c r="H582" s="244">
        <v>42735</v>
      </c>
      <c r="I582" s="1034" t="s">
        <v>487</v>
      </c>
      <c r="J582" s="1034" t="s">
        <v>628</v>
      </c>
      <c r="K582" s="1034" t="s">
        <v>629</v>
      </c>
      <c r="L582" s="1034" t="s">
        <v>629</v>
      </c>
      <c r="M582" s="233" t="s">
        <v>244</v>
      </c>
      <c r="N582" s="231" t="s">
        <v>419</v>
      </c>
      <c r="O582" s="247">
        <f>'LTC Rev-Exp Region 2'!P$74</f>
        <v>0</v>
      </c>
      <c r="P582" s="247">
        <v>0</v>
      </c>
      <c r="Q582" s="247">
        <v>0</v>
      </c>
      <c r="R582" s="247">
        <v>0</v>
      </c>
    </row>
    <row r="583" spans="5:18" x14ac:dyDescent="0.3">
      <c r="E583" s="1041">
        <f>Jurat!I$1</f>
        <v>0</v>
      </c>
      <c r="F583" s="244">
        <f>Jurat!D$33</f>
        <v>0</v>
      </c>
      <c r="G583" s="1034" t="s">
        <v>555</v>
      </c>
      <c r="H583" s="244">
        <v>42735</v>
      </c>
      <c r="I583" s="1034" t="s">
        <v>487</v>
      </c>
      <c r="J583" s="1034" t="s">
        <v>627</v>
      </c>
      <c r="K583" s="1034" t="s">
        <v>630</v>
      </c>
      <c r="L583" s="1034" t="s">
        <v>630</v>
      </c>
      <c r="M583" s="233">
        <v>11.1</v>
      </c>
      <c r="N583" s="231" t="s">
        <v>421</v>
      </c>
      <c r="O583" s="247">
        <f>'LTC Rev-Exp Region 2'!P$75</f>
        <v>0</v>
      </c>
      <c r="P583" s="247">
        <v>0</v>
      </c>
      <c r="Q583" s="247">
        <v>0</v>
      </c>
      <c r="R583" s="247">
        <v>0</v>
      </c>
    </row>
    <row r="584" spans="5:18" x14ac:dyDescent="0.3">
      <c r="E584" s="1041">
        <f>Jurat!I$1</f>
        <v>0</v>
      </c>
      <c r="F584" s="244">
        <f>Jurat!D$33</f>
        <v>0</v>
      </c>
      <c r="G584" s="1034" t="s">
        <v>555</v>
      </c>
      <c r="H584" s="244">
        <v>42735</v>
      </c>
      <c r="I584" s="1034" t="s">
        <v>487</v>
      </c>
      <c r="J584" s="1034" t="s">
        <v>627</v>
      </c>
      <c r="K584" s="1034" t="s">
        <v>630</v>
      </c>
      <c r="L584" s="1034" t="s">
        <v>630</v>
      </c>
      <c r="M584" s="233">
        <v>11.2</v>
      </c>
      <c r="N584" s="231" t="s">
        <v>420</v>
      </c>
      <c r="O584" s="247">
        <f>'LTC Rev-Exp Region 2'!P$76</f>
        <v>0</v>
      </c>
      <c r="P584" s="247">
        <v>0</v>
      </c>
      <c r="Q584" s="247">
        <v>0</v>
      </c>
      <c r="R584" s="247">
        <v>0</v>
      </c>
    </row>
    <row r="585" spans="5:18" x14ac:dyDescent="0.3">
      <c r="E585" s="1041">
        <f>Jurat!I$1</f>
        <v>0</v>
      </c>
      <c r="F585" s="244">
        <f>Jurat!D$33</f>
        <v>0</v>
      </c>
      <c r="G585" s="1034" t="s">
        <v>555</v>
      </c>
      <c r="H585" s="244">
        <v>42735</v>
      </c>
      <c r="I585" s="1034" t="s">
        <v>487</v>
      </c>
      <c r="J585" s="1034" t="s">
        <v>627</v>
      </c>
      <c r="K585" s="1034" t="s">
        <v>630</v>
      </c>
      <c r="L585" s="1034" t="s">
        <v>630</v>
      </c>
      <c r="M585" s="233">
        <v>11.3</v>
      </c>
      <c r="N585" s="231" t="s">
        <v>28</v>
      </c>
      <c r="O585" s="247">
        <f>'LTC Rev-Exp Region 2'!P$77</f>
        <v>0</v>
      </c>
      <c r="P585" s="247">
        <v>0</v>
      </c>
      <c r="Q585" s="247">
        <v>0</v>
      </c>
      <c r="R585" s="247">
        <v>0</v>
      </c>
    </row>
    <row r="586" spans="5:18" x14ac:dyDescent="0.3">
      <c r="E586" s="1041">
        <f>Jurat!I$1</f>
        <v>0</v>
      </c>
      <c r="F586" s="244">
        <f>Jurat!D$33</f>
        <v>0</v>
      </c>
      <c r="G586" s="1034" t="s">
        <v>555</v>
      </c>
      <c r="H586" s="244">
        <v>42735</v>
      </c>
      <c r="I586" s="1034" t="s">
        <v>487</v>
      </c>
      <c r="J586" s="1034" t="s">
        <v>627</v>
      </c>
      <c r="K586" s="1034" t="s">
        <v>630</v>
      </c>
      <c r="L586" s="1034" t="s">
        <v>630</v>
      </c>
      <c r="M586" s="233">
        <v>11.4</v>
      </c>
      <c r="N586" s="231" t="s">
        <v>205</v>
      </c>
      <c r="O586" s="247">
        <f>'LTC Rev-Exp Region 2'!P$78</f>
        <v>0</v>
      </c>
      <c r="P586" s="247">
        <v>0</v>
      </c>
      <c r="Q586" s="247">
        <v>0</v>
      </c>
      <c r="R586" s="247">
        <v>0</v>
      </c>
    </row>
    <row r="587" spans="5:18" ht="28.8" x14ac:dyDescent="0.3">
      <c r="E587" s="1041">
        <f>Jurat!I$1</f>
        <v>0</v>
      </c>
      <c r="F587" s="244">
        <f>Jurat!D$33</f>
        <v>0</v>
      </c>
      <c r="G587" s="1034" t="s">
        <v>555</v>
      </c>
      <c r="H587" s="244">
        <v>42735</v>
      </c>
      <c r="I587" s="1034" t="s">
        <v>487</v>
      </c>
      <c r="J587" s="1034" t="s">
        <v>627</v>
      </c>
      <c r="K587" s="1034" t="s">
        <v>29</v>
      </c>
      <c r="L587" s="1034" t="s">
        <v>29</v>
      </c>
      <c r="M587" s="233">
        <v>11.6</v>
      </c>
      <c r="N587" s="231" t="s">
        <v>422</v>
      </c>
      <c r="O587" s="247">
        <f>'LTC Rev-Exp Region 2'!P$80</f>
        <v>0</v>
      </c>
      <c r="P587" s="247">
        <v>0</v>
      </c>
      <c r="Q587" s="247">
        <v>0</v>
      </c>
      <c r="R587" s="247">
        <v>0</v>
      </c>
    </row>
    <row r="588" spans="5:18" x14ac:dyDescent="0.3">
      <c r="E588" s="1041">
        <f>Jurat!I$1</f>
        <v>0</v>
      </c>
      <c r="F588" s="244">
        <f>Jurat!D$33</f>
        <v>0</v>
      </c>
      <c r="G588" s="1034" t="s">
        <v>555</v>
      </c>
      <c r="H588" s="244">
        <v>42735</v>
      </c>
      <c r="I588" s="1034" t="s">
        <v>487</v>
      </c>
      <c r="J588" s="1034" t="s">
        <v>628</v>
      </c>
      <c r="K588" s="1034" t="s">
        <v>629</v>
      </c>
      <c r="L588" s="1034" t="s">
        <v>629</v>
      </c>
      <c r="M588" s="233">
        <v>11.7</v>
      </c>
      <c r="N588" s="231" t="s">
        <v>209</v>
      </c>
      <c r="O588" s="247">
        <f>'LTC Rev-Exp Region 2'!P$81</f>
        <v>0</v>
      </c>
      <c r="P588" s="247">
        <v>0</v>
      </c>
      <c r="Q588" s="247">
        <v>0</v>
      </c>
      <c r="R588" s="247">
        <v>0</v>
      </c>
    </row>
    <row r="589" spans="5:18" x14ac:dyDescent="0.3">
      <c r="E589" s="1041">
        <f>Jurat!I$1</f>
        <v>0</v>
      </c>
      <c r="F589" s="244">
        <f>Jurat!D$33</f>
        <v>0</v>
      </c>
      <c r="G589" s="1034" t="s">
        <v>555</v>
      </c>
      <c r="H589" s="244">
        <v>42735</v>
      </c>
      <c r="I589" s="1034" t="s">
        <v>487</v>
      </c>
      <c r="J589" s="1034" t="s">
        <v>627</v>
      </c>
      <c r="K589" s="1034" t="s">
        <v>29</v>
      </c>
      <c r="L589" s="1034" t="s">
        <v>29</v>
      </c>
      <c r="M589" s="233" t="s">
        <v>184</v>
      </c>
      <c r="N589" s="231" t="s">
        <v>212</v>
      </c>
      <c r="O589" s="247">
        <f>'LTC Rev-Exp Region 2'!P$82</f>
        <v>0</v>
      </c>
      <c r="P589" s="247">
        <v>0</v>
      </c>
      <c r="Q589" s="247">
        <v>0</v>
      </c>
      <c r="R589" s="247">
        <v>0</v>
      </c>
    </row>
    <row r="590" spans="5:18" x14ac:dyDescent="0.3">
      <c r="E590" s="1041">
        <f>Jurat!I$1</f>
        <v>0</v>
      </c>
      <c r="F590" s="244">
        <f>Jurat!D$33</f>
        <v>0</v>
      </c>
      <c r="G590" s="1034" t="s">
        <v>552</v>
      </c>
      <c r="H590" s="244">
        <v>42460</v>
      </c>
      <c r="I590" s="1034" t="s">
        <v>488</v>
      </c>
      <c r="J590" s="1034" t="s">
        <v>545</v>
      </c>
      <c r="K590" s="1034" t="s">
        <v>545</v>
      </c>
      <c r="L590" s="1034" t="s">
        <v>545</v>
      </c>
      <c r="M590" s="223"/>
      <c r="N590" s="224" t="s">
        <v>545</v>
      </c>
      <c r="O590" s="247">
        <f>'LTC Rev-Exp Region 3'!D$9</f>
        <v>0</v>
      </c>
      <c r="P590" s="247">
        <f>'LTC Rev-Exp Region 3'!E$9</f>
        <v>0</v>
      </c>
      <c r="Q590" s="247">
        <f>'LTC Rev-Exp Region 3'!F$9</f>
        <v>0</v>
      </c>
      <c r="R590" s="247">
        <f>'LTC Rev-Exp Region 3'!G$9</f>
        <v>0</v>
      </c>
    </row>
    <row r="591" spans="5:18" x14ac:dyDescent="0.3">
      <c r="E591" s="1041">
        <f>Jurat!I$1</f>
        <v>0</v>
      </c>
      <c r="F591" s="244">
        <f>Jurat!D$33</f>
        <v>0</v>
      </c>
      <c r="G591" s="1034" t="s">
        <v>552</v>
      </c>
      <c r="H591" s="244">
        <v>42460</v>
      </c>
      <c r="I591" s="1034" t="s">
        <v>488</v>
      </c>
      <c r="J591" s="1034" t="s">
        <v>625</v>
      </c>
      <c r="K591" s="1034" t="s">
        <v>13</v>
      </c>
      <c r="L591" s="1034" t="s">
        <v>13</v>
      </c>
      <c r="M591" s="223">
        <v>1.1000000000000001</v>
      </c>
      <c r="N591" s="225" t="s">
        <v>13</v>
      </c>
      <c r="O591" s="247">
        <f>'LTC Rev-Exp Region 3'!D$11</f>
        <v>0</v>
      </c>
      <c r="P591" s="247">
        <f>'LTC Rev-Exp Region 3'!E$11</f>
        <v>0</v>
      </c>
      <c r="Q591" s="247">
        <f>'LTC Rev-Exp Region 3'!F$11</f>
        <v>0</v>
      </c>
      <c r="R591" s="247">
        <f>'LTC Rev-Exp Region 3'!G$11</f>
        <v>0</v>
      </c>
    </row>
    <row r="592" spans="5:18" x14ac:dyDescent="0.3">
      <c r="E592" s="1041">
        <f>Jurat!I$1</f>
        <v>0</v>
      </c>
      <c r="F592" s="244">
        <f>Jurat!D$33</f>
        <v>0</v>
      </c>
      <c r="G592" s="1034" t="s">
        <v>552</v>
      </c>
      <c r="H592" s="244">
        <v>42460</v>
      </c>
      <c r="I592" s="1034" t="s">
        <v>488</v>
      </c>
      <c r="J592" s="1034" t="s">
        <v>625</v>
      </c>
      <c r="K592" s="1034" t="s">
        <v>13</v>
      </c>
      <c r="L592" s="1034" t="s">
        <v>262</v>
      </c>
      <c r="M592" s="223">
        <v>1.2</v>
      </c>
      <c r="N592" s="225" t="s">
        <v>262</v>
      </c>
      <c r="O592" s="247">
        <f>'LTC Rev-Exp Region 3'!D$12</f>
        <v>0</v>
      </c>
      <c r="P592" s="247">
        <f>'LTC Rev-Exp Region 3'!E$12</f>
        <v>0</v>
      </c>
      <c r="Q592" s="247">
        <f>'LTC Rev-Exp Region 3'!F$12</f>
        <v>0</v>
      </c>
      <c r="R592" s="247">
        <f>'LTC Rev-Exp Region 3'!G$12</f>
        <v>0</v>
      </c>
    </row>
    <row r="593" spans="5:18" x14ac:dyDescent="0.3">
      <c r="E593" s="1041">
        <f>Jurat!I$1</f>
        <v>0</v>
      </c>
      <c r="F593" s="244">
        <f>Jurat!D$33</f>
        <v>0</v>
      </c>
      <c r="G593" s="1034" t="s">
        <v>552</v>
      </c>
      <c r="H593" s="244">
        <v>42460</v>
      </c>
      <c r="I593" s="1034" t="s">
        <v>488</v>
      </c>
      <c r="J593" s="1034" t="s">
        <v>625</v>
      </c>
      <c r="K593" s="1034" t="s">
        <v>14</v>
      </c>
      <c r="L593" s="1034" t="s">
        <v>14</v>
      </c>
      <c r="M593" s="223">
        <v>1.3</v>
      </c>
      <c r="N593" s="225" t="s">
        <v>14</v>
      </c>
      <c r="O593" s="247">
        <f>'LTC Rev-Exp Region 3'!D$13</f>
        <v>0</v>
      </c>
      <c r="P593" s="247">
        <f>'LTC Rev-Exp Region 3'!E$13</f>
        <v>0</v>
      </c>
      <c r="Q593" s="247">
        <f>'LTC Rev-Exp Region 3'!F$13</f>
        <v>0</v>
      </c>
      <c r="R593" s="247">
        <f>'LTC Rev-Exp Region 3'!G$13</f>
        <v>0</v>
      </c>
    </row>
    <row r="594" spans="5:18" x14ac:dyDescent="0.3">
      <c r="E594" s="1041">
        <f>Jurat!I$1</f>
        <v>0</v>
      </c>
      <c r="F594" s="244">
        <f>Jurat!D$33</f>
        <v>0</v>
      </c>
      <c r="G594" s="1034" t="s">
        <v>552</v>
      </c>
      <c r="H594" s="244">
        <v>42460</v>
      </c>
      <c r="I594" s="1034" t="s">
        <v>488</v>
      </c>
      <c r="J594" s="1034" t="s">
        <v>626</v>
      </c>
      <c r="K594" s="1034" t="s">
        <v>546</v>
      </c>
      <c r="L594" s="1034" t="s">
        <v>981</v>
      </c>
      <c r="M594" s="226" t="s">
        <v>72</v>
      </c>
      <c r="N594" s="225" t="s">
        <v>900</v>
      </c>
      <c r="O594" s="247">
        <f>'LTC Rev-Exp Region 3'!D$17</f>
        <v>0</v>
      </c>
      <c r="P594" s="247">
        <f>'LTC Rev-Exp Region 3'!E$17</f>
        <v>0</v>
      </c>
      <c r="Q594" s="247">
        <f>'LTC Rev-Exp Region 3'!F$17</f>
        <v>0</v>
      </c>
      <c r="R594" s="247">
        <f>'LTC Rev-Exp Region 3'!G$17</f>
        <v>0</v>
      </c>
    </row>
    <row r="595" spans="5:18" x14ac:dyDescent="0.3">
      <c r="E595" s="1041">
        <f>Jurat!I$1</f>
        <v>0</v>
      </c>
      <c r="F595" s="244">
        <f>Jurat!D$33</f>
        <v>0</v>
      </c>
      <c r="G595" s="1034" t="s">
        <v>552</v>
      </c>
      <c r="H595" s="244">
        <v>42460</v>
      </c>
      <c r="I595" s="1034" t="s">
        <v>488</v>
      </c>
      <c r="J595" s="1034" t="s">
        <v>626</v>
      </c>
      <c r="K595" s="1034" t="s">
        <v>546</v>
      </c>
      <c r="L595" s="1034" t="s">
        <v>981</v>
      </c>
      <c r="M595" s="226" t="s">
        <v>73</v>
      </c>
      <c r="N595" s="225" t="s">
        <v>901</v>
      </c>
      <c r="O595" s="247">
        <f>'LTC Rev-Exp Region 3'!D$18</f>
        <v>0</v>
      </c>
      <c r="P595" s="247">
        <f>'LTC Rev-Exp Region 3'!E$18</f>
        <v>0</v>
      </c>
      <c r="Q595" s="247">
        <f>'LTC Rev-Exp Region 3'!F$18</f>
        <v>0</v>
      </c>
      <c r="R595" s="247">
        <f>'LTC Rev-Exp Region 3'!G$18</f>
        <v>0</v>
      </c>
    </row>
    <row r="596" spans="5:18" x14ac:dyDescent="0.3">
      <c r="E596" s="1041">
        <f>Jurat!I$1</f>
        <v>0</v>
      </c>
      <c r="F596" s="244">
        <f>Jurat!D$33</f>
        <v>0</v>
      </c>
      <c r="G596" s="1034" t="s">
        <v>552</v>
      </c>
      <c r="H596" s="244">
        <v>42460</v>
      </c>
      <c r="I596" s="1034" t="s">
        <v>488</v>
      </c>
      <c r="J596" s="1034" t="s">
        <v>626</v>
      </c>
      <c r="K596" s="1034" t="s">
        <v>546</v>
      </c>
      <c r="L596" s="1034" t="s">
        <v>981</v>
      </c>
      <c r="M596" s="226" t="s">
        <v>74</v>
      </c>
      <c r="N596" s="225" t="s">
        <v>902</v>
      </c>
      <c r="O596" s="247">
        <f>'LTC Rev-Exp Region 3'!D$19</f>
        <v>0</v>
      </c>
      <c r="P596" s="247">
        <f>'LTC Rev-Exp Region 3'!E$19</f>
        <v>0</v>
      </c>
      <c r="Q596" s="247">
        <f>'LTC Rev-Exp Region 3'!F$19</f>
        <v>0</v>
      </c>
      <c r="R596" s="247">
        <f>'LTC Rev-Exp Region 3'!G$19</f>
        <v>0</v>
      </c>
    </row>
    <row r="597" spans="5:18" x14ac:dyDescent="0.3">
      <c r="E597" s="1041">
        <f>Jurat!I$1</f>
        <v>0</v>
      </c>
      <c r="F597" s="244">
        <f>Jurat!D$33</f>
        <v>0</v>
      </c>
      <c r="G597" s="1034" t="s">
        <v>552</v>
      </c>
      <c r="H597" s="244">
        <v>42460</v>
      </c>
      <c r="I597" s="1034" t="s">
        <v>488</v>
      </c>
      <c r="J597" s="1034" t="s">
        <v>626</v>
      </c>
      <c r="K597" s="1034" t="s">
        <v>546</v>
      </c>
      <c r="L597" s="1034" t="s">
        <v>981</v>
      </c>
      <c r="M597" s="226" t="s">
        <v>76</v>
      </c>
      <c r="N597" s="225" t="s">
        <v>903</v>
      </c>
      <c r="O597" s="247">
        <f>'LTC Rev-Exp Region 3'!D$20</f>
        <v>0</v>
      </c>
      <c r="P597" s="247">
        <f>'LTC Rev-Exp Region 3'!E$20</f>
        <v>0</v>
      </c>
      <c r="Q597" s="247">
        <f>'LTC Rev-Exp Region 3'!F$20</f>
        <v>0</v>
      </c>
      <c r="R597" s="247">
        <f>'LTC Rev-Exp Region 3'!G$20</f>
        <v>0</v>
      </c>
    </row>
    <row r="598" spans="5:18" x14ac:dyDescent="0.3">
      <c r="E598" s="1041">
        <f>Jurat!I$1</f>
        <v>0</v>
      </c>
      <c r="F598" s="244">
        <f>Jurat!D$33</f>
        <v>0</v>
      </c>
      <c r="G598" s="1034" t="s">
        <v>552</v>
      </c>
      <c r="H598" s="244">
        <v>42460</v>
      </c>
      <c r="I598" s="1034" t="s">
        <v>488</v>
      </c>
      <c r="J598" s="1034" t="s">
        <v>626</v>
      </c>
      <c r="K598" s="1034" t="s">
        <v>546</v>
      </c>
      <c r="L598" s="1034" t="s">
        <v>981</v>
      </c>
      <c r="M598" s="226" t="s">
        <v>107</v>
      </c>
      <c r="N598" s="225" t="s">
        <v>960</v>
      </c>
      <c r="O598" s="247">
        <f>'LTC Rev-Exp Region 3'!D$21</f>
        <v>0</v>
      </c>
      <c r="P598" s="247">
        <f>'LTC Rev-Exp Region 3'!E$21</f>
        <v>0</v>
      </c>
      <c r="Q598" s="247">
        <f>'LTC Rev-Exp Region 3'!F$21</f>
        <v>0</v>
      </c>
      <c r="R598" s="247">
        <f>'LTC Rev-Exp Region 3'!G$21</f>
        <v>0</v>
      </c>
    </row>
    <row r="599" spans="5:18" x14ac:dyDescent="0.3">
      <c r="E599" s="1041">
        <f>Jurat!I$1</f>
        <v>0</v>
      </c>
      <c r="F599" s="244">
        <f>Jurat!D$33</f>
        <v>0</v>
      </c>
      <c r="G599" s="1034" t="s">
        <v>552</v>
      </c>
      <c r="H599" s="244">
        <v>42460</v>
      </c>
      <c r="I599" s="1034" t="s">
        <v>488</v>
      </c>
      <c r="J599" s="1034" t="s">
        <v>626</v>
      </c>
      <c r="K599" s="1034" t="s">
        <v>546</v>
      </c>
      <c r="L599" s="1034" t="s">
        <v>981</v>
      </c>
      <c r="M599" s="226" t="s">
        <v>108</v>
      </c>
      <c r="N599" s="225" t="s">
        <v>222</v>
      </c>
      <c r="O599" s="247">
        <f>'LTC Rev-Exp Region 3'!D$22</f>
        <v>0</v>
      </c>
      <c r="P599" s="247">
        <f>'LTC Rev-Exp Region 3'!E$22</f>
        <v>0</v>
      </c>
      <c r="Q599" s="247">
        <f>'LTC Rev-Exp Region 3'!F$22</f>
        <v>0</v>
      </c>
      <c r="R599" s="247">
        <f>'LTC Rev-Exp Region 3'!G$22</f>
        <v>0</v>
      </c>
    </row>
    <row r="600" spans="5:18" x14ac:dyDescent="0.3">
      <c r="E600" s="1041">
        <f>Jurat!I$1</f>
        <v>0</v>
      </c>
      <c r="F600" s="244">
        <f>Jurat!D$33</f>
        <v>0</v>
      </c>
      <c r="G600" s="1034" t="s">
        <v>552</v>
      </c>
      <c r="H600" s="244">
        <v>42460</v>
      </c>
      <c r="I600" s="1034" t="s">
        <v>488</v>
      </c>
      <c r="J600" s="1034" t="s">
        <v>626</v>
      </c>
      <c r="K600" s="1034" t="s">
        <v>546</v>
      </c>
      <c r="L600" s="1034" t="s">
        <v>981</v>
      </c>
      <c r="M600" s="226" t="s">
        <v>167</v>
      </c>
      <c r="N600" s="225" t="s">
        <v>982</v>
      </c>
      <c r="O600" s="247">
        <f>'LTC Rev-Exp Region 3'!D$23</f>
        <v>0</v>
      </c>
      <c r="P600" s="247">
        <f>'LTC Rev-Exp Region 3'!E$23</f>
        <v>0</v>
      </c>
      <c r="Q600" s="247">
        <f>'LTC Rev-Exp Region 3'!F$23</f>
        <v>0</v>
      </c>
      <c r="R600" s="247">
        <f>'LTC Rev-Exp Region 3'!G$23</f>
        <v>0</v>
      </c>
    </row>
    <row r="601" spans="5:18" x14ac:dyDescent="0.3">
      <c r="E601" s="1041">
        <f>Jurat!I$1</f>
        <v>0</v>
      </c>
      <c r="F601" s="244">
        <f>Jurat!D$33</f>
        <v>0</v>
      </c>
      <c r="G601" s="1034" t="s">
        <v>552</v>
      </c>
      <c r="H601" s="244">
        <v>42460</v>
      </c>
      <c r="I601" s="1034" t="s">
        <v>488</v>
      </c>
      <c r="J601" s="1034" t="s">
        <v>626</v>
      </c>
      <c r="K601" s="1034" t="s">
        <v>546</v>
      </c>
      <c r="L601" s="1034" t="s">
        <v>981</v>
      </c>
      <c r="M601" s="226" t="s">
        <v>261</v>
      </c>
      <c r="N601" s="225" t="s">
        <v>983</v>
      </c>
      <c r="O601" s="247">
        <f>'LTC Rev-Exp Region 3'!D$24</f>
        <v>0</v>
      </c>
      <c r="P601" s="247">
        <f>'LTC Rev-Exp Region 3'!E$24</f>
        <v>0</v>
      </c>
      <c r="Q601" s="247">
        <f>'LTC Rev-Exp Region 3'!F$24</f>
        <v>0</v>
      </c>
      <c r="R601" s="247">
        <f>'LTC Rev-Exp Region 3'!G$24</f>
        <v>0</v>
      </c>
    </row>
    <row r="602" spans="5:18" x14ac:dyDescent="0.3">
      <c r="E602" s="1041">
        <f>Jurat!I$1</f>
        <v>0</v>
      </c>
      <c r="F602" s="244">
        <f>Jurat!D$33</f>
        <v>0</v>
      </c>
      <c r="G602" s="1034" t="s">
        <v>552</v>
      </c>
      <c r="H602" s="244">
        <v>42460</v>
      </c>
      <c r="I602" s="1034" t="s">
        <v>488</v>
      </c>
      <c r="J602" s="1034" t="s">
        <v>626</v>
      </c>
      <c r="K602" s="1034" t="s">
        <v>546</v>
      </c>
      <c r="L602" s="1034" t="s">
        <v>981</v>
      </c>
      <c r="M602" s="226" t="s">
        <v>260</v>
      </c>
      <c r="N602" s="225" t="s">
        <v>963</v>
      </c>
      <c r="O602" s="247">
        <f>'LTC Rev-Exp Region 3'!D$25</f>
        <v>0</v>
      </c>
      <c r="P602" s="247">
        <f>'LTC Rev-Exp Region 3'!E$25</f>
        <v>0</v>
      </c>
      <c r="Q602" s="247">
        <f>'LTC Rev-Exp Region 3'!F$25</f>
        <v>0</v>
      </c>
      <c r="R602" s="247">
        <f>'LTC Rev-Exp Region 3'!G$25</f>
        <v>0</v>
      </c>
    </row>
    <row r="603" spans="5:18" x14ac:dyDescent="0.3">
      <c r="E603" s="1041">
        <f>Jurat!I$1</f>
        <v>0</v>
      </c>
      <c r="F603" s="244">
        <f>Jurat!D$33</f>
        <v>0</v>
      </c>
      <c r="G603" s="1034" t="s">
        <v>552</v>
      </c>
      <c r="H603" s="244">
        <v>42460</v>
      </c>
      <c r="I603" s="1034" t="s">
        <v>488</v>
      </c>
      <c r="J603" s="1034" t="s">
        <v>626</v>
      </c>
      <c r="K603" s="1034" t="s">
        <v>546</v>
      </c>
      <c r="L603" s="1034" t="s">
        <v>263</v>
      </c>
      <c r="M603" s="226" t="s">
        <v>257</v>
      </c>
      <c r="N603" s="225" t="s">
        <v>271</v>
      </c>
      <c r="O603" s="247">
        <f>'LTC Rev-Exp Region 3'!D$27</f>
        <v>0</v>
      </c>
      <c r="P603" s="247">
        <f>'LTC Rev-Exp Region 3'!E$27</f>
        <v>0</v>
      </c>
      <c r="Q603" s="247">
        <f>'LTC Rev-Exp Region 3'!F$27</f>
        <v>0</v>
      </c>
      <c r="R603" s="247">
        <f>'LTC Rev-Exp Region 3'!G$27</f>
        <v>0</v>
      </c>
    </row>
    <row r="604" spans="5:18" x14ac:dyDescent="0.3">
      <c r="E604" s="1041">
        <f>Jurat!I$1</f>
        <v>0</v>
      </c>
      <c r="F604" s="244">
        <f>Jurat!D$33</f>
        <v>0</v>
      </c>
      <c r="G604" s="1034" t="s">
        <v>552</v>
      </c>
      <c r="H604" s="244">
        <v>42460</v>
      </c>
      <c r="I604" s="1034" t="s">
        <v>488</v>
      </c>
      <c r="J604" s="1034" t="s">
        <v>626</v>
      </c>
      <c r="K604" s="1034" t="s">
        <v>546</v>
      </c>
      <c r="L604" s="1034" t="s">
        <v>263</v>
      </c>
      <c r="M604" s="226" t="s">
        <v>856</v>
      </c>
      <c r="N604" s="225" t="s">
        <v>702</v>
      </c>
      <c r="O604" s="247">
        <f>'LTC Rev-Exp Region 3'!D$28</f>
        <v>0</v>
      </c>
      <c r="P604" s="247">
        <f>'LTC Rev-Exp Region 3'!E$28</f>
        <v>0</v>
      </c>
      <c r="Q604" s="247">
        <f>'LTC Rev-Exp Region 3'!F$28</f>
        <v>0</v>
      </c>
      <c r="R604" s="247">
        <f>'LTC Rev-Exp Region 3'!G$28</f>
        <v>0</v>
      </c>
    </row>
    <row r="605" spans="5:18" x14ac:dyDescent="0.3">
      <c r="E605" s="1041">
        <f>Jurat!I$1</f>
        <v>0</v>
      </c>
      <c r="F605" s="244">
        <f>Jurat!D$33</f>
        <v>0</v>
      </c>
      <c r="G605" s="1034" t="s">
        <v>552</v>
      </c>
      <c r="H605" s="244">
        <v>42460</v>
      </c>
      <c r="I605" s="1034" t="s">
        <v>488</v>
      </c>
      <c r="J605" s="1034" t="s">
        <v>626</v>
      </c>
      <c r="K605" s="1034" t="s">
        <v>546</v>
      </c>
      <c r="L605" s="1034" t="s">
        <v>263</v>
      </c>
      <c r="M605" s="226" t="s">
        <v>858</v>
      </c>
      <c r="N605" s="225" t="s">
        <v>272</v>
      </c>
      <c r="O605" s="247">
        <f>'LTC Rev-Exp Region 3'!D$29</f>
        <v>0</v>
      </c>
      <c r="P605" s="247">
        <f>'LTC Rev-Exp Region 3'!E$29</f>
        <v>0</v>
      </c>
      <c r="Q605" s="247">
        <f>'LTC Rev-Exp Region 3'!F$29</f>
        <v>0</v>
      </c>
      <c r="R605" s="247">
        <f>'LTC Rev-Exp Region 3'!G$29</f>
        <v>0</v>
      </c>
    </row>
    <row r="606" spans="5:18" x14ac:dyDescent="0.3">
      <c r="E606" s="1041">
        <f>Jurat!I$1</f>
        <v>0</v>
      </c>
      <c r="F606" s="244">
        <f>Jurat!D$33</f>
        <v>0</v>
      </c>
      <c r="G606" s="1034" t="s">
        <v>552</v>
      </c>
      <c r="H606" s="244">
        <v>42460</v>
      </c>
      <c r="I606" s="1034" t="s">
        <v>488</v>
      </c>
      <c r="J606" s="1034" t="s">
        <v>626</v>
      </c>
      <c r="K606" s="1034" t="s">
        <v>546</v>
      </c>
      <c r="L606" s="1034" t="s">
        <v>263</v>
      </c>
      <c r="M606" s="226" t="s">
        <v>860</v>
      </c>
      <c r="N606" s="225" t="s">
        <v>706</v>
      </c>
      <c r="O606" s="247">
        <f>'LTC Rev-Exp Region 3'!D$30</f>
        <v>0</v>
      </c>
      <c r="P606" s="247">
        <f>'LTC Rev-Exp Region 3'!E$30</f>
        <v>0</v>
      </c>
      <c r="Q606" s="247">
        <f>'LTC Rev-Exp Region 3'!F$30</f>
        <v>0</v>
      </c>
      <c r="R606" s="247">
        <f>'LTC Rev-Exp Region 3'!G$30</f>
        <v>0</v>
      </c>
    </row>
    <row r="607" spans="5:18" x14ac:dyDescent="0.3">
      <c r="E607" s="1041">
        <f>Jurat!I$1</f>
        <v>0</v>
      </c>
      <c r="F607" s="244">
        <f>Jurat!D$33</f>
        <v>0</v>
      </c>
      <c r="G607" s="1034" t="s">
        <v>552</v>
      </c>
      <c r="H607" s="244">
        <v>42460</v>
      </c>
      <c r="I607" s="1034" t="s">
        <v>488</v>
      </c>
      <c r="J607" s="1034" t="s">
        <v>626</v>
      </c>
      <c r="K607" s="1034" t="s">
        <v>546</v>
      </c>
      <c r="L607" s="1034" t="s">
        <v>263</v>
      </c>
      <c r="M607" s="226" t="s">
        <v>862</v>
      </c>
      <c r="N607" s="225" t="s">
        <v>22</v>
      </c>
      <c r="O607" s="247">
        <f>'LTC Rev-Exp Region 3'!D$31</f>
        <v>0</v>
      </c>
      <c r="P607" s="247">
        <f>'LTC Rev-Exp Region 3'!E$31</f>
        <v>0</v>
      </c>
      <c r="Q607" s="247">
        <f>'LTC Rev-Exp Region 3'!F$31</f>
        <v>0</v>
      </c>
      <c r="R607" s="247">
        <f>'LTC Rev-Exp Region 3'!G$31</f>
        <v>0</v>
      </c>
    </row>
    <row r="608" spans="5:18" x14ac:dyDescent="0.3">
      <c r="E608" s="1041">
        <f>Jurat!I$1</f>
        <v>0</v>
      </c>
      <c r="F608" s="244">
        <f>Jurat!D$33</f>
        <v>0</v>
      </c>
      <c r="G608" s="1034" t="s">
        <v>552</v>
      </c>
      <c r="H608" s="244">
        <v>42460</v>
      </c>
      <c r="I608" s="1034" t="s">
        <v>488</v>
      </c>
      <c r="J608" s="1034" t="s">
        <v>626</v>
      </c>
      <c r="K608" s="1034" t="s">
        <v>546</v>
      </c>
      <c r="L608" s="1034" t="s">
        <v>263</v>
      </c>
      <c r="M608" s="226" t="s">
        <v>864</v>
      </c>
      <c r="N608" s="225" t="s">
        <v>984</v>
      </c>
      <c r="O608" s="247">
        <f>'LTC Rev-Exp Region 3'!D$32</f>
        <v>0</v>
      </c>
      <c r="P608" s="247">
        <f>'LTC Rev-Exp Region 3'!E$32</f>
        <v>0</v>
      </c>
      <c r="Q608" s="247">
        <f>'LTC Rev-Exp Region 3'!F$32</f>
        <v>0</v>
      </c>
      <c r="R608" s="247">
        <f>'LTC Rev-Exp Region 3'!G$32</f>
        <v>0</v>
      </c>
    </row>
    <row r="609" spans="5:18" x14ac:dyDescent="0.3">
      <c r="E609" s="1041">
        <f>Jurat!I$1</f>
        <v>0</v>
      </c>
      <c r="F609" s="244">
        <f>Jurat!D$33</f>
        <v>0</v>
      </c>
      <c r="G609" s="1034" t="s">
        <v>552</v>
      </c>
      <c r="H609" s="244">
        <v>42460</v>
      </c>
      <c r="I609" s="1034" t="s">
        <v>488</v>
      </c>
      <c r="J609" s="1034" t="s">
        <v>626</v>
      </c>
      <c r="K609" s="1034" t="s">
        <v>546</v>
      </c>
      <c r="L609" s="1034" t="s">
        <v>263</v>
      </c>
      <c r="M609" s="226" t="s">
        <v>866</v>
      </c>
      <c r="N609" s="225" t="s">
        <v>985</v>
      </c>
      <c r="O609" s="247">
        <f>'LTC Rev-Exp Region 3'!D$33</f>
        <v>0</v>
      </c>
      <c r="P609" s="247">
        <f>'LTC Rev-Exp Region 3'!E$33</f>
        <v>0</v>
      </c>
      <c r="Q609" s="247">
        <f>'LTC Rev-Exp Region 3'!F$33</f>
        <v>0</v>
      </c>
      <c r="R609" s="247">
        <f>'LTC Rev-Exp Region 3'!G$33</f>
        <v>0</v>
      </c>
    </row>
    <row r="610" spans="5:18" x14ac:dyDescent="0.3">
      <c r="E610" s="1041">
        <f>Jurat!I$1</f>
        <v>0</v>
      </c>
      <c r="F610" s="244">
        <f>Jurat!D$33</f>
        <v>0</v>
      </c>
      <c r="G610" s="1034" t="s">
        <v>552</v>
      </c>
      <c r="H610" s="244">
        <v>42460</v>
      </c>
      <c r="I610" s="1034" t="s">
        <v>488</v>
      </c>
      <c r="J610" s="1034" t="s">
        <v>626</v>
      </c>
      <c r="K610" s="1034" t="s">
        <v>546</v>
      </c>
      <c r="L610" s="1034" t="s">
        <v>263</v>
      </c>
      <c r="M610" s="226" t="s">
        <v>868</v>
      </c>
      <c r="N610" s="225" t="s">
        <v>807</v>
      </c>
      <c r="O610" s="247">
        <f>'LTC Rev-Exp Region 3'!D$34</f>
        <v>0</v>
      </c>
      <c r="P610" s="247">
        <f>'LTC Rev-Exp Region 3'!E$34</f>
        <v>0</v>
      </c>
      <c r="Q610" s="247">
        <f>'LTC Rev-Exp Region 3'!F$34</f>
        <v>0</v>
      </c>
      <c r="R610" s="247">
        <f>'LTC Rev-Exp Region 3'!G$34</f>
        <v>0</v>
      </c>
    </row>
    <row r="611" spans="5:18" x14ac:dyDescent="0.3">
      <c r="E611" s="1041">
        <f>Jurat!I$1</f>
        <v>0</v>
      </c>
      <c r="F611" s="244">
        <f>Jurat!D$33</f>
        <v>0</v>
      </c>
      <c r="G611" s="1034" t="s">
        <v>552</v>
      </c>
      <c r="H611" s="244">
        <v>42460</v>
      </c>
      <c r="I611" s="1034" t="s">
        <v>488</v>
      </c>
      <c r="J611" s="1034" t="s">
        <v>626</v>
      </c>
      <c r="K611" s="1034" t="s">
        <v>546</v>
      </c>
      <c r="L611" s="1034" t="s">
        <v>263</v>
      </c>
      <c r="M611" s="226" t="s">
        <v>870</v>
      </c>
      <c r="N611" s="227" t="s">
        <v>258</v>
      </c>
      <c r="O611" s="247">
        <f>'LTC Rev-Exp Region 3'!D$35</f>
        <v>0</v>
      </c>
      <c r="P611" s="247">
        <f>'LTC Rev-Exp Region 3'!E$35</f>
        <v>0</v>
      </c>
      <c r="Q611" s="247">
        <f>'LTC Rev-Exp Region 3'!F$35</f>
        <v>0</v>
      </c>
      <c r="R611" s="247">
        <f>'LTC Rev-Exp Region 3'!G$35</f>
        <v>0</v>
      </c>
    </row>
    <row r="612" spans="5:18" x14ac:dyDescent="0.3">
      <c r="E612" s="1041">
        <f>Jurat!I$1</f>
        <v>0</v>
      </c>
      <c r="F612" s="244">
        <f>Jurat!D$33</f>
        <v>0</v>
      </c>
      <c r="G612" s="1034" t="s">
        <v>552</v>
      </c>
      <c r="H612" s="244">
        <v>42460</v>
      </c>
      <c r="I612" s="1034" t="s">
        <v>488</v>
      </c>
      <c r="J612" s="1034" t="s">
        <v>626</v>
      </c>
      <c r="K612" s="1034" t="s">
        <v>546</v>
      </c>
      <c r="L612" s="1034" t="s">
        <v>263</v>
      </c>
      <c r="M612" s="226" t="s">
        <v>872</v>
      </c>
      <c r="N612" s="228" t="s">
        <v>273</v>
      </c>
      <c r="O612" s="247">
        <f>'LTC Rev-Exp Region 3'!D$36</f>
        <v>0</v>
      </c>
      <c r="P612" s="247">
        <f>'LTC Rev-Exp Region 3'!E$36</f>
        <v>0</v>
      </c>
      <c r="Q612" s="247">
        <f>'LTC Rev-Exp Region 3'!F$36</f>
        <v>0</v>
      </c>
      <c r="R612" s="247">
        <f>'LTC Rev-Exp Region 3'!G$36</f>
        <v>0</v>
      </c>
    </row>
    <row r="613" spans="5:18" x14ac:dyDescent="0.3">
      <c r="E613" s="1041">
        <f>Jurat!I$1</f>
        <v>0</v>
      </c>
      <c r="F613" s="244">
        <f>Jurat!D$33</f>
        <v>0</v>
      </c>
      <c r="G613" s="1034" t="s">
        <v>552</v>
      </c>
      <c r="H613" s="244">
        <v>42460</v>
      </c>
      <c r="I613" s="1034" t="s">
        <v>488</v>
      </c>
      <c r="J613" s="1034" t="s">
        <v>626</v>
      </c>
      <c r="K613" s="1034" t="s">
        <v>546</v>
      </c>
      <c r="L613" s="1034" t="s">
        <v>263</v>
      </c>
      <c r="M613" s="226" t="s">
        <v>986</v>
      </c>
      <c r="N613" s="228" t="s">
        <v>588</v>
      </c>
      <c r="O613" s="247">
        <f>'LTC Rev-Exp Region 3'!D$37</f>
        <v>0</v>
      </c>
      <c r="P613" s="247">
        <f>'LTC Rev-Exp Region 3'!E$37</f>
        <v>0</v>
      </c>
      <c r="Q613" s="247">
        <f>'LTC Rev-Exp Region 3'!F$37</f>
        <v>0</v>
      </c>
      <c r="R613" s="247">
        <f>'LTC Rev-Exp Region 3'!G$37</f>
        <v>0</v>
      </c>
    </row>
    <row r="614" spans="5:18" x14ac:dyDescent="0.3">
      <c r="E614" s="1041">
        <f>Jurat!I$1</f>
        <v>0</v>
      </c>
      <c r="F614" s="244">
        <f>Jurat!D$33</f>
        <v>0</v>
      </c>
      <c r="G614" s="1034" t="s">
        <v>552</v>
      </c>
      <c r="H614" s="244">
        <v>42460</v>
      </c>
      <c r="I614" s="1034" t="s">
        <v>488</v>
      </c>
      <c r="J614" s="1034" t="s">
        <v>626</v>
      </c>
      <c r="K614" s="1034" t="s">
        <v>546</v>
      </c>
      <c r="L614" s="1034" t="s">
        <v>6</v>
      </c>
      <c r="M614" s="226" t="s">
        <v>77</v>
      </c>
      <c r="N614" s="225" t="s">
        <v>224</v>
      </c>
      <c r="O614" s="247">
        <f>'LTC Rev-Exp Region 3'!D$39</f>
        <v>0</v>
      </c>
      <c r="P614" s="247">
        <f>'LTC Rev-Exp Region 3'!E$39</f>
        <v>0</v>
      </c>
      <c r="Q614" s="247">
        <f>'LTC Rev-Exp Region 3'!F$39</f>
        <v>0</v>
      </c>
      <c r="R614" s="247">
        <f>'LTC Rev-Exp Region 3'!G$39</f>
        <v>0</v>
      </c>
    </row>
    <row r="615" spans="5:18" x14ac:dyDescent="0.3">
      <c r="E615" s="1041">
        <f>Jurat!I$1</f>
        <v>0</v>
      </c>
      <c r="F615" s="244">
        <f>Jurat!D$33</f>
        <v>0</v>
      </c>
      <c r="G615" s="1034" t="s">
        <v>552</v>
      </c>
      <c r="H615" s="244">
        <v>42460</v>
      </c>
      <c r="I615" s="1034" t="s">
        <v>488</v>
      </c>
      <c r="J615" s="1034" t="s">
        <v>626</v>
      </c>
      <c r="K615" s="1034" t="s">
        <v>546</v>
      </c>
      <c r="L615" s="1034" t="s">
        <v>6</v>
      </c>
      <c r="M615" s="226" t="s">
        <v>78</v>
      </c>
      <c r="N615" s="229" t="s">
        <v>274</v>
      </c>
      <c r="O615" s="247">
        <f>'LTC Rev-Exp Region 3'!D$40</f>
        <v>0</v>
      </c>
      <c r="P615" s="247">
        <f>'LTC Rev-Exp Region 3'!E$40</f>
        <v>0</v>
      </c>
      <c r="Q615" s="247">
        <f>'LTC Rev-Exp Region 3'!F$40</f>
        <v>0</v>
      </c>
      <c r="R615" s="247">
        <f>'LTC Rev-Exp Region 3'!G$40</f>
        <v>0</v>
      </c>
    </row>
    <row r="616" spans="5:18" x14ac:dyDescent="0.3">
      <c r="E616" s="1041">
        <f>Jurat!I$1</f>
        <v>0</v>
      </c>
      <c r="F616" s="244">
        <f>Jurat!D$33</f>
        <v>0</v>
      </c>
      <c r="G616" s="1034" t="s">
        <v>552</v>
      </c>
      <c r="H616" s="244">
        <v>42460</v>
      </c>
      <c r="I616" s="1034" t="s">
        <v>488</v>
      </c>
      <c r="J616" s="1034" t="s">
        <v>626</v>
      </c>
      <c r="K616" s="1034" t="s">
        <v>546</v>
      </c>
      <c r="L616" s="1034" t="s">
        <v>6</v>
      </c>
      <c r="M616" s="226" t="s">
        <v>79</v>
      </c>
      <c r="N616" s="229" t="s">
        <v>180</v>
      </c>
      <c r="O616" s="247">
        <f>'LTC Rev-Exp Region 3'!D$41</f>
        <v>0</v>
      </c>
      <c r="P616" s="247">
        <f>'LTC Rev-Exp Region 3'!E$41</f>
        <v>0</v>
      </c>
      <c r="Q616" s="247">
        <f>'LTC Rev-Exp Region 3'!F$41</f>
        <v>0</v>
      </c>
      <c r="R616" s="247">
        <f>'LTC Rev-Exp Region 3'!G$41</f>
        <v>0</v>
      </c>
    </row>
    <row r="617" spans="5:18" x14ac:dyDescent="0.3">
      <c r="E617" s="1041">
        <f>Jurat!I$1</f>
        <v>0</v>
      </c>
      <c r="F617" s="244">
        <f>Jurat!D$33</f>
        <v>0</v>
      </c>
      <c r="G617" s="1034" t="s">
        <v>552</v>
      </c>
      <c r="H617" s="244">
        <v>42460</v>
      </c>
      <c r="I617" s="1034" t="s">
        <v>488</v>
      </c>
      <c r="J617" s="1034" t="s">
        <v>626</v>
      </c>
      <c r="K617" s="1034" t="s">
        <v>546</v>
      </c>
      <c r="L617" s="1034" t="s">
        <v>6</v>
      </c>
      <c r="M617" s="226" t="s">
        <v>49</v>
      </c>
      <c r="N617" s="229" t="s">
        <v>577</v>
      </c>
      <c r="O617" s="247">
        <f>'LTC Rev-Exp Region 3'!D$42</f>
        <v>0</v>
      </c>
      <c r="P617" s="247">
        <f>'LTC Rev-Exp Region 3'!E$42</f>
        <v>0</v>
      </c>
      <c r="Q617" s="247">
        <f>'LTC Rev-Exp Region 3'!F$42</f>
        <v>0</v>
      </c>
      <c r="R617" s="247">
        <f>'LTC Rev-Exp Region 3'!G$42</f>
        <v>0</v>
      </c>
    </row>
    <row r="618" spans="5:18" x14ac:dyDescent="0.3">
      <c r="E618" s="1041">
        <f>Jurat!I$1</f>
        <v>0</v>
      </c>
      <c r="F618" s="244">
        <f>Jurat!D$33</f>
        <v>0</v>
      </c>
      <c r="G618" s="1034" t="s">
        <v>552</v>
      </c>
      <c r="H618" s="244">
        <v>42460</v>
      </c>
      <c r="I618" s="1034" t="s">
        <v>488</v>
      </c>
      <c r="J618" s="1034" t="s">
        <v>626</v>
      </c>
      <c r="K618" s="1034" t="s">
        <v>546</v>
      </c>
      <c r="L618" s="1034" t="s">
        <v>547</v>
      </c>
      <c r="M618" s="230" t="s">
        <v>115</v>
      </c>
      <c r="N618" s="225" t="s">
        <v>36</v>
      </c>
      <c r="O618" s="247">
        <f>'LTC Rev-Exp Region 3'!D$48</f>
        <v>0</v>
      </c>
      <c r="P618" s="247">
        <f>'LTC Rev-Exp Region 3'!E$48</f>
        <v>0</v>
      </c>
      <c r="Q618" s="247">
        <f>'LTC Rev-Exp Region 3'!F$48</f>
        <v>0</v>
      </c>
      <c r="R618" s="247">
        <f>'LTC Rev-Exp Region 3'!G$48</f>
        <v>0</v>
      </c>
    </row>
    <row r="619" spans="5:18" x14ac:dyDescent="0.3">
      <c r="E619" s="1041">
        <f>Jurat!I$1</f>
        <v>0</v>
      </c>
      <c r="F619" s="244">
        <f>Jurat!D$33</f>
        <v>0</v>
      </c>
      <c r="G619" s="1034" t="s">
        <v>552</v>
      </c>
      <c r="H619" s="244">
        <v>42460</v>
      </c>
      <c r="I619" s="1034" t="s">
        <v>488</v>
      </c>
      <c r="J619" s="1034" t="s">
        <v>626</v>
      </c>
      <c r="K619" s="1034" t="s">
        <v>546</v>
      </c>
      <c r="L619" s="1034" t="s">
        <v>547</v>
      </c>
      <c r="M619" s="230" t="s">
        <v>116</v>
      </c>
      <c r="N619" s="228" t="s">
        <v>148</v>
      </c>
      <c r="O619" s="247">
        <f>'LTC Rev-Exp Region 3'!D$49</f>
        <v>0</v>
      </c>
      <c r="P619" s="247">
        <f>'LTC Rev-Exp Region 3'!E$49</f>
        <v>0</v>
      </c>
      <c r="Q619" s="247">
        <f>'LTC Rev-Exp Region 3'!F$49</f>
        <v>0</v>
      </c>
      <c r="R619" s="247">
        <f>'LTC Rev-Exp Region 3'!G$49</f>
        <v>0</v>
      </c>
    </row>
    <row r="620" spans="5:18" x14ac:dyDescent="0.3">
      <c r="E620" s="1041">
        <f>Jurat!I$1</f>
        <v>0</v>
      </c>
      <c r="F620" s="244">
        <f>Jurat!D$33</f>
        <v>0</v>
      </c>
      <c r="G620" s="1034" t="s">
        <v>552</v>
      </c>
      <c r="H620" s="244">
        <v>42460</v>
      </c>
      <c r="I620" s="1034" t="s">
        <v>488</v>
      </c>
      <c r="J620" s="1034" t="s">
        <v>626</v>
      </c>
      <c r="K620" s="1034" t="s">
        <v>546</v>
      </c>
      <c r="L620" s="1034" t="s">
        <v>547</v>
      </c>
      <c r="M620" s="230" t="s">
        <v>229</v>
      </c>
      <c r="N620" s="228" t="s">
        <v>44</v>
      </c>
      <c r="O620" s="247">
        <f>'LTC Rev-Exp Region 3'!D$51</f>
        <v>0</v>
      </c>
      <c r="P620" s="247">
        <f>'LTC Rev-Exp Region 3'!E$51</f>
        <v>0</v>
      </c>
      <c r="Q620" s="247">
        <f>'LTC Rev-Exp Region 3'!F$51</f>
        <v>0</v>
      </c>
      <c r="R620" s="247">
        <f>'LTC Rev-Exp Region 3'!G$51</f>
        <v>0</v>
      </c>
    </row>
    <row r="621" spans="5:18" x14ac:dyDescent="0.3">
      <c r="E621" s="1041">
        <f>Jurat!I$1</f>
        <v>0</v>
      </c>
      <c r="F621" s="244">
        <f>Jurat!D$33</f>
        <v>0</v>
      </c>
      <c r="G621" s="1034" t="s">
        <v>552</v>
      </c>
      <c r="H621" s="244">
        <v>42460</v>
      </c>
      <c r="I621" s="1034" t="s">
        <v>488</v>
      </c>
      <c r="J621" s="1034" t="s">
        <v>626</v>
      </c>
      <c r="K621" s="1034" t="s">
        <v>546</v>
      </c>
      <c r="L621" s="1034" t="s">
        <v>547</v>
      </c>
      <c r="M621" s="230" t="s">
        <v>228</v>
      </c>
      <c r="N621" s="228" t="s">
        <v>427</v>
      </c>
      <c r="O621" s="247">
        <f>'LTC Rev-Exp Region 3'!D$52</f>
        <v>0</v>
      </c>
      <c r="P621" s="247">
        <f>'LTC Rev-Exp Region 3'!E$52</f>
        <v>0</v>
      </c>
      <c r="Q621" s="247">
        <f>'LTC Rev-Exp Region 3'!F$52</f>
        <v>0</v>
      </c>
      <c r="R621" s="247">
        <f>'LTC Rev-Exp Region 3'!G$52</f>
        <v>0</v>
      </c>
    </row>
    <row r="622" spans="5:18" x14ac:dyDescent="0.3">
      <c r="E622" s="1041">
        <f>Jurat!I$1</f>
        <v>0</v>
      </c>
      <c r="F622" s="244">
        <f>Jurat!D$33</f>
        <v>0</v>
      </c>
      <c r="G622" s="1034" t="s">
        <v>552</v>
      </c>
      <c r="H622" s="244">
        <v>42460</v>
      </c>
      <c r="I622" s="1034" t="s">
        <v>488</v>
      </c>
      <c r="J622" s="1034" t="s">
        <v>626</v>
      </c>
      <c r="K622" s="1034" t="s">
        <v>548</v>
      </c>
      <c r="L622" s="1034" t="s">
        <v>549</v>
      </c>
      <c r="M622" s="226" t="s">
        <v>86</v>
      </c>
      <c r="N622" s="228" t="s">
        <v>30</v>
      </c>
      <c r="O622" s="247">
        <f>'LTC Rev-Exp Region 3'!D$57</f>
        <v>0</v>
      </c>
      <c r="P622" s="247">
        <f>'LTC Rev-Exp Region 3'!E$57</f>
        <v>0</v>
      </c>
      <c r="Q622" s="247">
        <f>'LTC Rev-Exp Region 3'!F$57</f>
        <v>0</v>
      </c>
      <c r="R622" s="247">
        <f>'LTC Rev-Exp Region 3'!G$57</f>
        <v>0</v>
      </c>
    </row>
    <row r="623" spans="5:18" x14ac:dyDescent="0.3">
      <c r="E623" s="1041">
        <f>Jurat!I$1</f>
        <v>0</v>
      </c>
      <c r="F623" s="244">
        <f>Jurat!D$33</f>
        <v>0</v>
      </c>
      <c r="G623" s="1034" t="s">
        <v>552</v>
      </c>
      <c r="H623" s="244">
        <v>42460</v>
      </c>
      <c r="I623" s="1034" t="s">
        <v>488</v>
      </c>
      <c r="J623" s="1034" t="s">
        <v>626</v>
      </c>
      <c r="K623" s="1034" t="s">
        <v>548</v>
      </c>
      <c r="L623" s="1034" t="s">
        <v>549</v>
      </c>
      <c r="M623" s="226" t="s">
        <v>87</v>
      </c>
      <c r="N623" s="231" t="s">
        <v>109</v>
      </c>
      <c r="O623" s="247">
        <f>'LTC Rev-Exp Region 3'!D$58</f>
        <v>0</v>
      </c>
      <c r="P623" s="247">
        <f>'LTC Rev-Exp Region 3'!E$58</f>
        <v>0</v>
      </c>
      <c r="Q623" s="247">
        <f>'LTC Rev-Exp Region 3'!F$58</f>
        <v>0</v>
      </c>
      <c r="R623" s="247">
        <f>'LTC Rev-Exp Region 3'!G$58</f>
        <v>0</v>
      </c>
    </row>
    <row r="624" spans="5:18" x14ac:dyDescent="0.3">
      <c r="E624" s="1041">
        <f>Jurat!I$1</f>
        <v>0</v>
      </c>
      <c r="F624" s="244">
        <f>Jurat!D$33</f>
        <v>0</v>
      </c>
      <c r="G624" s="1034" t="s">
        <v>552</v>
      </c>
      <c r="H624" s="244">
        <v>42460</v>
      </c>
      <c r="I624" s="1034" t="s">
        <v>488</v>
      </c>
      <c r="J624" s="1034" t="s">
        <v>626</v>
      </c>
      <c r="K624" s="1034" t="s">
        <v>548</v>
      </c>
      <c r="L624" s="1034" t="s">
        <v>549</v>
      </c>
      <c r="M624" s="226" t="s">
        <v>88</v>
      </c>
      <c r="N624" s="228" t="s">
        <v>110</v>
      </c>
      <c r="O624" s="247">
        <f>'LTC Rev-Exp Region 3'!D$59</f>
        <v>0</v>
      </c>
      <c r="P624" s="247">
        <f>'LTC Rev-Exp Region 3'!E$59</f>
        <v>0</v>
      </c>
      <c r="Q624" s="247">
        <f>'LTC Rev-Exp Region 3'!F$59</f>
        <v>0</v>
      </c>
      <c r="R624" s="247">
        <f>'LTC Rev-Exp Region 3'!G$59</f>
        <v>0</v>
      </c>
    </row>
    <row r="625" spans="5:18" x14ac:dyDescent="0.3">
      <c r="E625" s="1041">
        <f>Jurat!I$1</f>
        <v>0</v>
      </c>
      <c r="F625" s="244">
        <f>Jurat!D$33</f>
        <v>0</v>
      </c>
      <c r="G625" s="1034" t="s">
        <v>552</v>
      </c>
      <c r="H625" s="244">
        <v>42460</v>
      </c>
      <c r="I625" s="1034" t="s">
        <v>488</v>
      </c>
      <c r="J625" s="1034" t="s">
        <v>626</v>
      </c>
      <c r="K625" s="1034" t="s">
        <v>548</v>
      </c>
      <c r="L625" s="1034" t="s">
        <v>549</v>
      </c>
      <c r="M625" s="232" t="s">
        <v>89</v>
      </c>
      <c r="N625" s="228" t="s">
        <v>111</v>
      </c>
      <c r="O625" s="247">
        <f>'LTC Rev-Exp Region 3'!D$60</f>
        <v>0</v>
      </c>
      <c r="P625" s="247">
        <f>'LTC Rev-Exp Region 3'!E$60</f>
        <v>0</v>
      </c>
      <c r="Q625" s="247">
        <f>'LTC Rev-Exp Region 3'!F$60</f>
        <v>0</v>
      </c>
      <c r="R625" s="247">
        <f>'LTC Rev-Exp Region 3'!G$60</f>
        <v>0</v>
      </c>
    </row>
    <row r="626" spans="5:18" x14ac:dyDescent="0.3">
      <c r="E626" s="1041">
        <f>Jurat!I$1</f>
        <v>0</v>
      </c>
      <c r="F626" s="244">
        <f>Jurat!D$33</f>
        <v>0</v>
      </c>
      <c r="G626" s="1034" t="s">
        <v>552</v>
      </c>
      <c r="H626" s="244">
        <v>42460</v>
      </c>
      <c r="I626" s="1034" t="s">
        <v>488</v>
      </c>
      <c r="J626" s="1034" t="s">
        <v>626</v>
      </c>
      <c r="K626" s="1034" t="s">
        <v>548</v>
      </c>
      <c r="L626" s="1034" t="s">
        <v>549</v>
      </c>
      <c r="M626" s="232" t="s">
        <v>256</v>
      </c>
      <c r="N626" s="228" t="s">
        <v>112</v>
      </c>
      <c r="O626" s="247">
        <f>'LTC Rev-Exp Region 3'!D$61</f>
        <v>0</v>
      </c>
      <c r="P626" s="247">
        <f>'LTC Rev-Exp Region 3'!E$61</f>
        <v>0</v>
      </c>
      <c r="Q626" s="247">
        <f>'LTC Rev-Exp Region 3'!F$61</f>
        <v>0</v>
      </c>
      <c r="R626" s="247">
        <f>'LTC Rev-Exp Region 3'!G$61</f>
        <v>0</v>
      </c>
    </row>
    <row r="627" spans="5:18" x14ac:dyDescent="0.3">
      <c r="E627" s="1041">
        <f>Jurat!I$1</f>
        <v>0</v>
      </c>
      <c r="F627" s="244">
        <f>Jurat!D$33</f>
        <v>0</v>
      </c>
      <c r="G627" s="1034" t="s">
        <v>552</v>
      </c>
      <c r="H627" s="244">
        <v>42460</v>
      </c>
      <c r="I627" s="1034" t="s">
        <v>488</v>
      </c>
      <c r="J627" s="1034" t="s">
        <v>626</v>
      </c>
      <c r="K627" s="1034" t="s">
        <v>548</v>
      </c>
      <c r="L627" s="1034" t="s">
        <v>549</v>
      </c>
      <c r="M627" s="226" t="s">
        <v>255</v>
      </c>
      <c r="N627" s="231" t="s">
        <v>31</v>
      </c>
      <c r="O627" s="247">
        <f>'LTC Rev-Exp Region 3'!D$62</f>
        <v>0</v>
      </c>
      <c r="P627" s="247">
        <f>'LTC Rev-Exp Region 3'!E$62</f>
        <v>0</v>
      </c>
      <c r="Q627" s="247">
        <f>'LTC Rev-Exp Region 3'!F$62</f>
        <v>0</v>
      </c>
      <c r="R627" s="247">
        <f>'LTC Rev-Exp Region 3'!G$62</f>
        <v>0</v>
      </c>
    </row>
    <row r="628" spans="5:18" x14ac:dyDescent="0.3">
      <c r="E628" s="1041">
        <f>Jurat!I$1</f>
        <v>0</v>
      </c>
      <c r="F628" s="244">
        <f>Jurat!D$33</f>
        <v>0</v>
      </c>
      <c r="G628" s="1034" t="s">
        <v>552</v>
      </c>
      <c r="H628" s="244">
        <v>42460</v>
      </c>
      <c r="I628" s="1034" t="s">
        <v>488</v>
      </c>
      <c r="J628" s="1034" t="s">
        <v>626</v>
      </c>
      <c r="K628" s="1034" t="s">
        <v>550</v>
      </c>
      <c r="L628" s="1034" t="s">
        <v>550</v>
      </c>
      <c r="M628" s="230" t="s">
        <v>91</v>
      </c>
      <c r="N628" s="228" t="s">
        <v>425</v>
      </c>
      <c r="O628" s="247">
        <f>'LTC Rev-Exp Region 3'!D$64</f>
        <v>0</v>
      </c>
      <c r="P628" s="247">
        <v>0</v>
      </c>
      <c r="Q628" s="247">
        <v>0</v>
      </c>
      <c r="R628" s="247">
        <v>0</v>
      </c>
    </row>
    <row r="629" spans="5:18" x14ac:dyDescent="0.3">
      <c r="E629" s="1041">
        <f>Jurat!I$1</f>
        <v>0</v>
      </c>
      <c r="F629" s="244">
        <f>Jurat!D$33</f>
        <v>0</v>
      </c>
      <c r="G629" s="1034" t="s">
        <v>552</v>
      </c>
      <c r="H629" s="244">
        <v>42460</v>
      </c>
      <c r="I629" s="1034" t="s">
        <v>488</v>
      </c>
      <c r="J629" s="1034" t="s">
        <v>626</v>
      </c>
      <c r="K629" s="1034" t="s">
        <v>550</v>
      </c>
      <c r="L629" s="1034" t="s">
        <v>550</v>
      </c>
      <c r="M629" s="230" t="s">
        <v>92</v>
      </c>
      <c r="N629" s="228" t="s">
        <v>417</v>
      </c>
      <c r="O629" s="247">
        <f>'LTC Rev-Exp Region 3'!D$65</f>
        <v>0</v>
      </c>
      <c r="P629" s="247">
        <v>0</v>
      </c>
      <c r="Q629" s="247">
        <v>0</v>
      </c>
      <c r="R629" s="247">
        <v>0</v>
      </c>
    </row>
    <row r="630" spans="5:18" x14ac:dyDescent="0.3">
      <c r="E630" s="1041">
        <f>Jurat!I$1</f>
        <v>0</v>
      </c>
      <c r="F630" s="244">
        <f>Jurat!D$33</f>
        <v>0</v>
      </c>
      <c r="G630" s="1034" t="s">
        <v>552</v>
      </c>
      <c r="H630" s="244">
        <v>42460</v>
      </c>
      <c r="I630" s="1034" t="s">
        <v>488</v>
      </c>
      <c r="J630" s="1034" t="s">
        <v>627</v>
      </c>
      <c r="K630" s="1034" t="s">
        <v>29</v>
      </c>
      <c r="L630" s="1034" t="s">
        <v>29</v>
      </c>
      <c r="M630" s="230" t="s">
        <v>243</v>
      </c>
      <c r="N630" s="231" t="s">
        <v>29</v>
      </c>
      <c r="O630" s="247">
        <f>'LTC Rev-Exp Region 3'!D$72</f>
        <v>0</v>
      </c>
      <c r="P630" s="247">
        <v>0</v>
      </c>
      <c r="Q630" s="247">
        <v>0</v>
      </c>
      <c r="R630" s="247">
        <v>0</v>
      </c>
    </row>
    <row r="631" spans="5:18" x14ac:dyDescent="0.3">
      <c r="E631" s="1041">
        <f>Jurat!I$1</f>
        <v>0</v>
      </c>
      <c r="F631" s="244">
        <f>Jurat!D$33</f>
        <v>0</v>
      </c>
      <c r="G631" s="1034" t="s">
        <v>552</v>
      </c>
      <c r="H631" s="244">
        <v>42460</v>
      </c>
      <c r="I631" s="1034" t="s">
        <v>488</v>
      </c>
      <c r="J631" s="1034" t="s">
        <v>628</v>
      </c>
      <c r="K631" s="1034" t="s">
        <v>629</v>
      </c>
      <c r="L631" s="1034" t="s">
        <v>629</v>
      </c>
      <c r="M631" s="233" t="s">
        <v>244</v>
      </c>
      <c r="N631" s="231" t="s">
        <v>419</v>
      </c>
      <c r="O631" s="247">
        <f>'LTC Rev-Exp Region 3'!D$74</f>
        <v>0</v>
      </c>
      <c r="P631" s="247">
        <v>0</v>
      </c>
      <c r="Q631" s="247">
        <v>0</v>
      </c>
      <c r="R631" s="247">
        <v>0</v>
      </c>
    </row>
    <row r="632" spans="5:18" x14ac:dyDescent="0.3">
      <c r="E632" s="1041">
        <f>Jurat!I$1</f>
        <v>0</v>
      </c>
      <c r="F632" s="244">
        <f>Jurat!D$33</f>
        <v>0</v>
      </c>
      <c r="G632" s="1034" t="s">
        <v>552</v>
      </c>
      <c r="H632" s="244">
        <v>42460</v>
      </c>
      <c r="I632" s="1034" t="s">
        <v>488</v>
      </c>
      <c r="J632" s="1034" t="s">
        <v>627</v>
      </c>
      <c r="K632" s="1034" t="s">
        <v>630</v>
      </c>
      <c r="L632" s="1034" t="s">
        <v>630</v>
      </c>
      <c r="M632" s="233">
        <v>11.1</v>
      </c>
      <c r="N632" s="231" t="s">
        <v>421</v>
      </c>
      <c r="O632" s="247">
        <f>'LTC Rev-Exp Region 3'!D$75</f>
        <v>0</v>
      </c>
      <c r="P632" s="247">
        <v>0</v>
      </c>
      <c r="Q632" s="247">
        <v>0</v>
      </c>
      <c r="R632" s="247">
        <v>0</v>
      </c>
    </row>
    <row r="633" spans="5:18" x14ac:dyDescent="0.3">
      <c r="E633" s="1041">
        <f>Jurat!I$1</f>
        <v>0</v>
      </c>
      <c r="F633" s="244">
        <f>Jurat!D$33</f>
        <v>0</v>
      </c>
      <c r="G633" s="1034" t="s">
        <v>552</v>
      </c>
      <c r="H633" s="244">
        <v>42460</v>
      </c>
      <c r="I633" s="1034" t="s">
        <v>488</v>
      </c>
      <c r="J633" s="1034" t="s">
        <v>627</v>
      </c>
      <c r="K633" s="1034" t="s">
        <v>630</v>
      </c>
      <c r="L633" s="1034" t="s">
        <v>630</v>
      </c>
      <c r="M633" s="233">
        <v>11.2</v>
      </c>
      <c r="N633" s="231" t="s">
        <v>420</v>
      </c>
      <c r="O633" s="247">
        <f>'LTC Rev-Exp Region 3'!D$76</f>
        <v>0</v>
      </c>
      <c r="P633" s="247">
        <v>0</v>
      </c>
      <c r="Q633" s="247">
        <v>0</v>
      </c>
      <c r="R633" s="247">
        <v>0</v>
      </c>
    </row>
    <row r="634" spans="5:18" x14ac:dyDescent="0.3">
      <c r="E634" s="1041">
        <f>Jurat!I$1</f>
        <v>0</v>
      </c>
      <c r="F634" s="244">
        <f>Jurat!D$33</f>
        <v>0</v>
      </c>
      <c r="G634" s="1034" t="s">
        <v>552</v>
      </c>
      <c r="H634" s="244">
        <v>42460</v>
      </c>
      <c r="I634" s="1034" t="s">
        <v>488</v>
      </c>
      <c r="J634" s="1034" t="s">
        <v>627</v>
      </c>
      <c r="K634" s="1034" t="s">
        <v>630</v>
      </c>
      <c r="L634" s="1034" t="s">
        <v>630</v>
      </c>
      <c r="M634" s="233">
        <v>11.3</v>
      </c>
      <c r="N634" s="231" t="s">
        <v>28</v>
      </c>
      <c r="O634" s="247">
        <f>'LTC Rev-Exp Region 3'!D$77</f>
        <v>0</v>
      </c>
      <c r="P634" s="247">
        <v>0</v>
      </c>
      <c r="Q634" s="247">
        <v>0</v>
      </c>
      <c r="R634" s="247">
        <v>0</v>
      </c>
    </row>
    <row r="635" spans="5:18" x14ac:dyDescent="0.3">
      <c r="E635" s="1041">
        <f>Jurat!I$1</f>
        <v>0</v>
      </c>
      <c r="F635" s="244">
        <f>Jurat!D$33</f>
        <v>0</v>
      </c>
      <c r="G635" s="1034" t="s">
        <v>552</v>
      </c>
      <c r="H635" s="244">
        <v>42460</v>
      </c>
      <c r="I635" s="1034" t="s">
        <v>488</v>
      </c>
      <c r="J635" s="1034" t="s">
        <v>627</v>
      </c>
      <c r="K635" s="1034" t="s">
        <v>630</v>
      </c>
      <c r="L635" s="1034" t="s">
        <v>630</v>
      </c>
      <c r="M635" s="233">
        <v>11.4</v>
      </c>
      <c r="N635" s="231" t="s">
        <v>205</v>
      </c>
      <c r="O635" s="247">
        <f>'LTC Rev-Exp Region 3'!D$78</f>
        <v>0</v>
      </c>
      <c r="P635" s="247">
        <v>0</v>
      </c>
      <c r="Q635" s="247">
        <v>0</v>
      </c>
      <c r="R635" s="247">
        <v>0</v>
      </c>
    </row>
    <row r="636" spans="5:18" ht="28.8" x14ac:dyDescent="0.3">
      <c r="E636" s="1041">
        <f>Jurat!I$1</f>
        <v>0</v>
      </c>
      <c r="F636" s="244">
        <f>Jurat!D$33</f>
        <v>0</v>
      </c>
      <c r="G636" s="1034" t="s">
        <v>552</v>
      </c>
      <c r="H636" s="244">
        <v>42460</v>
      </c>
      <c r="I636" s="1034" t="s">
        <v>488</v>
      </c>
      <c r="J636" s="1034" t="s">
        <v>627</v>
      </c>
      <c r="K636" s="1034" t="s">
        <v>29</v>
      </c>
      <c r="L636" s="1034" t="s">
        <v>29</v>
      </c>
      <c r="M636" s="233">
        <v>11.6</v>
      </c>
      <c r="N636" s="231" t="s">
        <v>422</v>
      </c>
      <c r="O636" s="247">
        <f>'LTC Rev-Exp Region 3'!D$80</f>
        <v>0</v>
      </c>
      <c r="P636" s="247">
        <v>0</v>
      </c>
      <c r="Q636" s="247">
        <v>0</v>
      </c>
      <c r="R636" s="247">
        <v>0</v>
      </c>
    </row>
    <row r="637" spans="5:18" x14ac:dyDescent="0.3">
      <c r="E637" s="1041">
        <f>Jurat!I$1</f>
        <v>0</v>
      </c>
      <c r="F637" s="244">
        <f>Jurat!D$33</f>
        <v>0</v>
      </c>
      <c r="G637" s="1034" t="s">
        <v>552</v>
      </c>
      <c r="H637" s="244">
        <v>42460</v>
      </c>
      <c r="I637" s="1034" t="s">
        <v>488</v>
      </c>
      <c r="J637" s="1034" t="s">
        <v>628</v>
      </c>
      <c r="K637" s="1034" t="s">
        <v>629</v>
      </c>
      <c r="L637" s="1034" t="s">
        <v>629</v>
      </c>
      <c r="M637" s="233">
        <v>11.7</v>
      </c>
      <c r="N637" s="231" t="s">
        <v>209</v>
      </c>
      <c r="O637" s="247">
        <f>'LTC Rev-Exp Region 3'!D$81</f>
        <v>0</v>
      </c>
      <c r="P637" s="247">
        <v>0</v>
      </c>
      <c r="Q637" s="247">
        <v>0</v>
      </c>
      <c r="R637" s="247">
        <v>0</v>
      </c>
    </row>
    <row r="638" spans="5:18" x14ac:dyDescent="0.3">
      <c r="E638" s="1041">
        <f>Jurat!I$1</f>
        <v>0</v>
      </c>
      <c r="F638" s="244">
        <f>Jurat!D$33</f>
        <v>0</v>
      </c>
      <c r="G638" s="1034" t="s">
        <v>552</v>
      </c>
      <c r="H638" s="244">
        <v>42460</v>
      </c>
      <c r="I638" s="1034" t="s">
        <v>488</v>
      </c>
      <c r="J638" s="1034" t="s">
        <v>627</v>
      </c>
      <c r="K638" s="1034" t="s">
        <v>29</v>
      </c>
      <c r="L638" s="1034" t="s">
        <v>29</v>
      </c>
      <c r="M638" s="233" t="s">
        <v>184</v>
      </c>
      <c r="N638" s="231" t="s">
        <v>212</v>
      </c>
      <c r="O638" s="247">
        <f>'LTC Rev-Exp Region 3'!D$82</f>
        <v>0</v>
      </c>
      <c r="P638" s="247">
        <v>0</v>
      </c>
      <c r="Q638" s="247">
        <v>0</v>
      </c>
      <c r="R638" s="247">
        <v>0</v>
      </c>
    </row>
    <row r="639" spans="5:18" x14ac:dyDescent="0.3">
      <c r="E639" s="1041">
        <f>Jurat!I$1</f>
        <v>0</v>
      </c>
      <c r="F639" s="244">
        <f>Jurat!D$33</f>
        <v>0</v>
      </c>
      <c r="G639" s="1034" t="s">
        <v>553</v>
      </c>
      <c r="H639" s="244">
        <v>42551</v>
      </c>
      <c r="I639" s="1034" t="s">
        <v>488</v>
      </c>
      <c r="J639" s="1034" t="s">
        <v>545</v>
      </c>
      <c r="K639" s="1034" t="s">
        <v>545</v>
      </c>
      <c r="L639" s="1034" t="s">
        <v>545</v>
      </c>
      <c r="M639" s="223"/>
      <c r="N639" s="224" t="s">
        <v>545</v>
      </c>
      <c r="O639" s="247">
        <f>'LTC Rev-Exp Region 3'!H$9</f>
        <v>0</v>
      </c>
      <c r="P639" s="247">
        <f>'LTC Rev-Exp Region 3'!I$9</f>
        <v>0</v>
      </c>
      <c r="Q639" s="247">
        <f>'LTC Rev-Exp Region 3'!J$9</f>
        <v>0</v>
      </c>
      <c r="R639" s="247">
        <f>'LTC Rev-Exp Region 3'!K$9</f>
        <v>0</v>
      </c>
    </row>
    <row r="640" spans="5:18" x14ac:dyDescent="0.3">
      <c r="E640" s="1041">
        <f>Jurat!I$1</f>
        <v>0</v>
      </c>
      <c r="F640" s="244">
        <f>Jurat!D$33</f>
        <v>0</v>
      </c>
      <c r="G640" s="1034" t="s">
        <v>553</v>
      </c>
      <c r="H640" s="244">
        <v>42551</v>
      </c>
      <c r="I640" s="1034" t="s">
        <v>488</v>
      </c>
      <c r="J640" s="1034" t="s">
        <v>625</v>
      </c>
      <c r="K640" s="1034" t="s">
        <v>13</v>
      </c>
      <c r="L640" s="1034" t="s">
        <v>13</v>
      </c>
      <c r="M640" s="223">
        <v>1.1000000000000001</v>
      </c>
      <c r="N640" s="225" t="s">
        <v>13</v>
      </c>
      <c r="O640" s="247">
        <f>'LTC Rev-Exp Region 3'!H$11</f>
        <v>0</v>
      </c>
      <c r="P640" s="247">
        <f>'LTC Rev-Exp Region 3'!I$11</f>
        <v>0</v>
      </c>
      <c r="Q640" s="247">
        <f>'LTC Rev-Exp Region 3'!J$11</f>
        <v>0</v>
      </c>
      <c r="R640" s="247">
        <f>'LTC Rev-Exp Region 3'!K$11</f>
        <v>0</v>
      </c>
    </row>
    <row r="641" spans="5:18" x14ac:dyDescent="0.3">
      <c r="E641" s="1041">
        <f>Jurat!I$1</f>
        <v>0</v>
      </c>
      <c r="F641" s="244">
        <f>Jurat!D$33</f>
        <v>0</v>
      </c>
      <c r="G641" s="1034" t="s">
        <v>553</v>
      </c>
      <c r="H641" s="244">
        <v>42551</v>
      </c>
      <c r="I641" s="1034" t="s">
        <v>488</v>
      </c>
      <c r="J641" s="1034" t="s">
        <v>625</v>
      </c>
      <c r="K641" s="1034" t="s">
        <v>13</v>
      </c>
      <c r="L641" s="1034" t="s">
        <v>262</v>
      </c>
      <c r="M641" s="223">
        <v>1.2</v>
      </c>
      <c r="N641" s="225" t="s">
        <v>262</v>
      </c>
      <c r="O641" s="247">
        <f>'LTC Rev-Exp Region 3'!H$12</f>
        <v>0</v>
      </c>
      <c r="P641" s="247">
        <f>'LTC Rev-Exp Region 3'!I$12</f>
        <v>0</v>
      </c>
      <c r="Q641" s="247">
        <f>'LTC Rev-Exp Region 3'!J$12</f>
        <v>0</v>
      </c>
      <c r="R641" s="247">
        <f>'LTC Rev-Exp Region 3'!K$12</f>
        <v>0</v>
      </c>
    </row>
    <row r="642" spans="5:18" x14ac:dyDescent="0.3">
      <c r="E642" s="1041">
        <f>Jurat!I$1</f>
        <v>0</v>
      </c>
      <c r="F642" s="244">
        <f>Jurat!D$33</f>
        <v>0</v>
      </c>
      <c r="G642" s="1034" t="s">
        <v>553</v>
      </c>
      <c r="H642" s="244">
        <v>42551</v>
      </c>
      <c r="I642" s="1034" t="s">
        <v>488</v>
      </c>
      <c r="J642" s="1034" t="s">
        <v>625</v>
      </c>
      <c r="K642" s="1034" t="s">
        <v>14</v>
      </c>
      <c r="L642" s="1034" t="s">
        <v>14</v>
      </c>
      <c r="M642" s="223">
        <v>1.3</v>
      </c>
      <c r="N642" s="225" t="s">
        <v>14</v>
      </c>
      <c r="O642" s="247">
        <f>'LTC Rev-Exp Region 3'!H$13</f>
        <v>0</v>
      </c>
      <c r="P642" s="247">
        <f>'LTC Rev-Exp Region 3'!I$13</f>
        <v>0</v>
      </c>
      <c r="Q642" s="247">
        <f>'LTC Rev-Exp Region 3'!J$13</f>
        <v>0</v>
      </c>
      <c r="R642" s="247">
        <f>'LTC Rev-Exp Region 3'!K$13</f>
        <v>0</v>
      </c>
    </row>
    <row r="643" spans="5:18" x14ac:dyDescent="0.3">
      <c r="E643" s="1041">
        <f>Jurat!I$1</f>
        <v>0</v>
      </c>
      <c r="F643" s="244">
        <f>Jurat!D$33</f>
        <v>0</v>
      </c>
      <c r="G643" s="1034" t="s">
        <v>553</v>
      </c>
      <c r="H643" s="244">
        <v>42551</v>
      </c>
      <c r="I643" s="1034" t="s">
        <v>488</v>
      </c>
      <c r="J643" s="1034" t="s">
        <v>626</v>
      </c>
      <c r="K643" s="1034" t="s">
        <v>546</v>
      </c>
      <c r="L643" s="1034" t="s">
        <v>981</v>
      </c>
      <c r="M643" s="226" t="s">
        <v>72</v>
      </c>
      <c r="N643" s="225" t="s">
        <v>900</v>
      </c>
      <c r="O643" s="247">
        <f>'LTC Rev-Exp Region 3'!H$17</f>
        <v>0</v>
      </c>
      <c r="P643" s="247">
        <f>'LTC Rev-Exp Region 3'!I$17</f>
        <v>0</v>
      </c>
      <c r="Q643" s="247">
        <f>'LTC Rev-Exp Region 3'!J$17</f>
        <v>0</v>
      </c>
      <c r="R643" s="247">
        <f>'LTC Rev-Exp Region 3'!K$17</f>
        <v>0</v>
      </c>
    </row>
    <row r="644" spans="5:18" x14ac:dyDescent="0.3">
      <c r="E644" s="1041">
        <f>Jurat!I$1</f>
        <v>0</v>
      </c>
      <c r="F644" s="244">
        <f>Jurat!D$33</f>
        <v>0</v>
      </c>
      <c r="G644" s="1034" t="s">
        <v>553</v>
      </c>
      <c r="H644" s="244">
        <v>42551</v>
      </c>
      <c r="I644" s="1034" t="s">
        <v>488</v>
      </c>
      <c r="J644" s="1034" t="s">
        <v>626</v>
      </c>
      <c r="K644" s="1034" t="s">
        <v>546</v>
      </c>
      <c r="L644" s="1034" t="s">
        <v>981</v>
      </c>
      <c r="M644" s="226" t="s">
        <v>73</v>
      </c>
      <c r="N644" s="225" t="s">
        <v>901</v>
      </c>
      <c r="O644" s="247">
        <f>'LTC Rev-Exp Region 3'!H$18</f>
        <v>0</v>
      </c>
      <c r="P644" s="247">
        <f>'LTC Rev-Exp Region 3'!I$18</f>
        <v>0</v>
      </c>
      <c r="Q644" s="247">
        <f>'LTC Rev-Exp Region 3'!J$18</f>
        <v>0</v>
      </c>
      <c r="R644" s="247">
        <f>'LTC Rev-Exp Region 3'!K$18</f>
        <v>0</v>
      </c>
    </row>
    <row r="645" spans="5:18" x14ac:dyDescent="0.3">
      <c r="E645" s="1041">
        <f>Jurat!I$1</f>
        <v>0</v>
      </c>
      <c r="F645" s="244">
        <f>Jurat!D$33</f>
        <v>0</v>
      </c>
      <c r="G645" s="1034" t="s">
        <v>553</v>
      </c>
      <c r="H645" s="244">
        <v>42551</v>
      </c>
      <c r="I645" s="1034" t="s">
        <v>488</v>
      </c>
      <c r="J645" s="1034" t="s">
        <v>626</v>
      </c>
      <c r="K645" s="1034" t="s">
        <v>546</v>
      </c>
      <c r="L645" s="1034" t="s">
        <v>981</v>
      </c>
      <c r="M645" s="226" t="s">
        <v>74</v>
      </c>
      <c r="N645" s="225" t="s">
        <v>902</v>
      </c>
      <c r="O645" s="247">
        <f>'LTC Rev-Exp Region 3'!H$19</f>
        <v>0</v>
      </c>
      <c r="P645" s="247">
        <f>'LTC Rev-Exp Region 3'!I$19</f>
        <v>0</v>
      </c>
      <c r="Q645" s="247">
        <f>'LTC Rev-Exp Region 3'!J$19</f>
        <v>0</v>
      </c>
      <c r="R645" s="247">
        <f>'LTC Rev-Exp Region 3'!K$19</f>
        <v>0</v>
      </c>
    </row>
    <row r="646" spans="5:18" x14ac:dyDescent="0.3">
      <c r="E646" s="1041">
        <f>Jurat!I$1</f>
        <v>0</v>
      </c>
      <c r="F646" s="244">
        <f>Jurat!D$33</f>
        <v>0</v>
      </c>
      <c r="G646" s="1034" t="s">
        <v>553</v>
      </c>
      <c r="H646" s="244">
        <v>42551</v>
      </c>
      <c r="I646" s="1034" t="s">
        <v>488</v>
      </c>
      <c r="J646" s="1034" t="s">
        <v>626</v>
      </c>
      <c r="K646" s="1034" t="s">
        <v>546</v>
      </c>
      <c r="L646" s="1034" t="s">
        <v>981</v>
      </c>
      <c r="M646" s="226" t="s">
        <v>76</v>
      </c>
      <c r="N646" s="225" t="s">
        <v>903</v>
      </c>
      <c r="O646" s="247">
        <f>'LTC Rev-Exp Region 3'!H$20</f>
        <v>0</v>
      </c>
      <c r="P646" s="247">
        <f>'LTC Rev-Exp Region 3'!I$20</f>
        <v>0</v>
      </c>
      <c r="Q646" s="247">
        <f>'LTC Rev-Exp Region 3'!J$20</f>
        <v>0</v>
      </c>
      <c r="R646" s="247">
        <f>'LTC Rev-Exp Region 3'!K$20</f>
        <v>0</v>
      </c>
    </row>
    <row r="647" spans="5:18" x14ac:dyDescent="0.3">
      <c r="E647" s="1041">
        <f>Jurat!I$1</f>
        <v>0</v>
      </c>
      <c r="F647" s="244">
        <f>Jurat!D$33</f>
        <v>0</v>
      </c>
      <c r="G647" s="1034" t="s">
        <v>553</v>
      </c>
      <c r="H647" s="244">
        <v>42551</v>
      </c>
      <c r="I647" s="1034" t="s">
        <v>488</v>
      </c>
      <c r="J647" s="1034" t="s">
        <v>626</v>
      </c>
      <c r="K647" s="1034" t="s">
        <v>546</v>
      </c>
      <c r="L647" s="1034" t="s">
        <v>981</v>
      </c>
      <c r="M647" s="226" t="s">
        <v>107</v>
      </c>
      <c r="N647" s="225" t="s">
        <v>960</v>
      </c>
      <c r="O647" s="247">
        <f>'LTC Rev-Exp Region 3'!H$21</f>
        <v>0</v>
      </c>
      <c r="P647" s="247">
        <f>'LTC Rev-Exp Region 3'!I$21</f>
        <v>0</v>
      </c>
      <c r="Q647" s="247">
        <f>'LTC Rev-Exp Region 3'!J$21</f>
        <v>0</v>
      </c>
      <c r="R647" s="247">
        <f>'LTC Rev-Exp Region 3'!K$21</f>
        <v>0</v>
      </c>
    </row>
    <row r="648" spans="5:18" x14ac:dyDescent="0.3">
      <c r="E648" s="1041">
        <f>Jurat!I$1</f>
        <v>0</v>
      </c>
      <c r="F648" s="244">
        <f>Jurat!D$33</f>
        <v>0</v>
      </c>
      <c r="G648" s="1034" t="s">
        <v>553</v>
      </c>
      <c r="H648" s="244">
        <v>42551</v>
      </c>
      <c r="I648" s="1034" t="s">
        <v>488</v>
      </c>
      <c r="J648" s="1034" t="s">
        <v>626</v>
      </c>
      <c r="K648" s="1034" t="s">
        <v>546</v>
      </c>
      <c r="L648" s="1034" t="s">
        <v>981</v>
      </c>
      <c r="M648" s="226" t="s">
        <v>108</v>
      </c>
      <c r="N648" s="225" t="s">
        <v>222</v>
      </c>
      <c r="O648" s="247">
        <f>'LTC Rev-Exp Region 3'!H$22</f>
        <v>0</v>
      </c>
      <c r="P648" s="247">
        <f>'LTC Rev-Exp Region 3'!I$22</f>
        <v>0</v>
      </c>
      <c r="Q648" s="247">
        <f>'LTC Rev-Exp Region 3'!J$22</f>
        <v>0</v>
      </c>
      <c r="R648" s="247">
        <f>'LTC Rev-Exp Region 3'!K$22</f>
        <v>0</v>
      </c>
    </row>
    <row r="649" spans="5:18" x14ac:dyDescent="0.3">
      <c r="E649" s="1041">
        <f>Jurat!I$1</f>
        <v>0</v>
      </c>
      <c r="F649" s="244">
        <f>Jurat!D$33</f>
        <v>0</v>
      </c>
      <c r="G649" s="1034" t="s">
        <v>553</v>
      </c>
      <c r="H649" s="244">
        <v>42551</v>
      </c>
      <c r="I649" s="1034" t="s">
        <v>488</v>
      </c>
      <c r="J649" s="1034" t="s">
        <v>626</v>
      </c>
      <c r="K649" s="1034" t="s">
        <v>546</v>
      </c>
      <c r="L649" s="1034" t="s">
        <v>981</v>
      </c>
      <c r="M649" s="226" t="s">
        <v>167</v>
      </c>
      <c r="N649" s="225" t="s">
        <v>982</v>
      </c>
      <c r="O649" s="247">
        <f>'LTC Rev-Exp Region 3'!H$23</f>
        <v>0</v>
      </c>
      <c r="P649" s="247">
        <f>'LTC Rev-Exp Region 3'!I$23</f>
        <v>0</v>
      </c>
      <c r="Q649" s="247">
        <f>'LTC Rev-Exp Region 3'!J$23</f>
        <v>0</v>
      </c>
      <c r="R649" s="247">
        <f>'LTC Rev-Exp Region 3'!K$23</f>
        <v>0</v>
      </c>
    </row>
    <row r="650" spans="5:18" x14ac:dyDescent="0.3">
      <c r="E650" s="1041">
        <f>Jurat!I$1</f>
        <v>0</v>
      </c>
      <c r="F650" s="244">
        <f>Jurat!D$33</f>
        <v>0</v>
      </c>
      <c r="G650" s="1034" t="s">
        <v>553</v>
      </c>
      <c r="H650" s="244">
        <v>42551</v>
      </c>
      <c r="I650" s="1034" t="s">
        <v>488</v>
      </c>
      <c r="J650" s="1034" t="s">
        <v>626</v>
      </c>
      <c r="K650" s="1034" t="s">
        <v>546</v>
      </c>
      <c r="L650" s="1034" t="s">
        <v>981</v>
      </c>
      <c r="M650" s="226" t="s">
        <v>261</v>
      </c>
      <c r="N650" s="225" t="s">
        <v>983</v>
      </c>
      <c r="O650" s="247">
        <f>'LTC Rev-Exp Region 3'!H$24</f>
        <v>0</v>
      </c>
      <c r="P650" s="247">
        <f>'LTC Rev-Exp Region 3'!I$24</f>
        <v>0</v>
      </c>
      <c r="Q650" s="247">
        <f>'LTC Rev-Exp Region 3'!J$24</f>
        <v>0</v>
      </c>
      <c r="R650" s="247">
        <f>'LTC Rev-Exp Region 3'!K$24</f>
        <v>0</v>
      </c>
    </row>
    <row r="651" spans="5:18" x14ac:dyDescent="0.3">
      <c r="E651" s="1041">
        <f>Jurat!I$1</f>
        <v>0</v>
      </c>
      <c r="F651" s="244">
        <f>Jurat!D$33</f>
        <v>0</v>
      </c>
      <c r="G651" s="1034" t="s">
        <v>553</v>
      </c>
      <c r="H651" s="244">
        <v>42551</v>
      </c>
      <c r="I651" s="1034" t="s">
        <v>488</v>
      </c>
      <c r="J651" s="1034" t="s">
        <v>626</v>
      </c>
      <c r="K651" s="1034" t="s">
        <v>546</v>
      </c>
      <c r="L651" s="1034" t="s">
        <v>981</v>
      </c>
      <c r="M651" s="226" t="s">
        <v>260</v>
      </c>
      <c r="N651" s="225" t="s">
        <v>963</v>
      </c>
      <c r="O651" s="247">
        <f>'LTC Rev-Exp Region 3'!H$25</f>
        <v>0</v>
      </c>
      <c r="P651" s="247">
        <f>'LTC Rev-Exp Region 3'!I$25</f>
        <v>0</v>
      </c>
      <c r="Q651" s="247">
        <f>'LTC Rev-Exp Region 3'!J$25</f>
        <v>0</v>
      </c>
      <c r="R651" s="247">
        <f>'LTC Rev-Exp Region 3'!K$25</f>
        <v>0</v>
      </c>
    </row>
    <row r="652" spans="5:18" x14ac:dyDescent="0.3">
      <c r="E652" s="1041">
        <f>Jurat!I$1</f>
        <v>0</v>
      </c>
      <c r="F652" s="244">
        <f>Jurat!D$33</f>
        <v>0</v>
      </c>
      <c r="G652" s="1034" t="s">
        <v>553</v>
      </c>
      <c r="H652" s="244">
        <v>42551</v>
      </c>
      <c r="I652" s="1034" t="s">
        <v>488</v>
      </c>
      <c r="J652" s="1034" t="s">
        <v>626</v>
      </c>
      <c r="K652" s="1034" t="s">
        <v>546</v>
      </c>
      <c r="L652" s="1034" t="s">
        <v>263</v>
      </c>
      <c r="M652" s="226" t="s">
        <v>257</v>
      </c>
      <c r="N652" s="225" t="s">
        <v>271</v>
      </c>
      <c r="O652" s="247">
        <f>'LTC Rev-Exp Region 3'!H$27</f>
        <v>0</v>
      </c>
      <c r="P652" s="247">
        <f>'LTC Rev-Exp Region 3'!I$27</f>
        <v>0</v>
      </c>
      <c r="Q652" s="247">
        <f>'LTC Rev-Exp Region 3'!J$27</f>
        <v>0</v>
      </c>
      <c r="R652" s="247">
        <f>'LTC Rev-Exp Region 3'!K$27</f>
        <v>0</v>
      </c>
    </row>
    <row r="653" spans="5:18" x14ac:dyDescent="0.3">
      <c r="E653" s="1041">
        <f>Jurat!I$1</f>
        <v>0</v>
      </c>
      <c r="F653" s="244">
        <f>Jurat!D$33</f>
        <v>0</v>
      </c>
      <c r="G653" s="1034" t="s">
        <v>553</v>
      </c>
      <c r="H653" s="244">
        <v>42551</v>
      </c>
      <c r="I653" s="1034" t="s">
        <v>488</v>
      </c>
      <c r="J653" s="1034" t="s">
        <v>626</v>
      </c>
      <c r="K653" s="1034" t="s">
        <v>546</v>
      </c>
      <c r="L653" s="1034" t="s">
        <v>263</v>
      </c>
      <c r="M653" s="226" t="s">
        <v>856</v>
      </c>
      <c r="N653" s="225" t="s">
        <v>702</v>
      </c>
      <c r="O653" s="247">
        <f>'LTC Rev-Exp Region 3'!H$28</f>
        <v>0</v>
      </c>
      <c r="P653" s="247">
        <f>'LTC Rev-Exp Region 3'!I$28</f>
        <v>0</v>
      </c>
      <c r="Q653" s="247">
        <f>'LTC Rev-Exp Region 3'!J$28</f>
        <v>0</v>
      </c>
      <c r="R653" s="247">
        <f>'LTC Rev-Exp Region 3'!K$28</f>
        <v>0</v>
      </c>
    </row>
    <row r="654" spans="5:18" x14ac:dyDescent="0.3">
      <c r="E654" s="1041">
        <f>Jurat!I$1</f>
        <v>0</v>
      </c>
      <c r="F654" s="244">
        <f>Jurat!D$33</f>
        <v>0</v>
      </c>
      <c r="G654" s="1034" t="s">
        <v>553</v>
      </c>
      <c r="H654" s="244">
        <v>42551</v>
      </c>
      <c r="I654" s="1034" t="s">
        <v>488</v>
      </c>
      <c r="J654" s="1034" t="s">
        <v>626</v>
      </c>
      <c r="K654" s="1034" t="s">
        <v>546</v>
      </c>
      <c r="L654" s="1034" t="s">
        <v>263</v>
      </c>
      <c r="M654" s="226" t="s">
        <v>858</v>
      </c>
      <c r="N654" s="225" t="s">
        <v>272</v>
      </c>
      <c r="O654" s="247">
        <f>'LTC Rev-Exp Region 3'!H$29</f>
        <v>0</v>
      </c>
      <c r="P654" s="247">
        <f>'LTC Rev-Exp Region 3'!I$29</f>
        <v>0</v>
      </c>
      <c r="Q654" s="247">
        <f>'LTC Rev-Exp Region 3'!J$29</f>
        <v>0</v>
      </c>
      <c r="R654" s="247">
        <f>'LTC Rev-Exp Region 3'!K$29</f>
        <v>0</v>
      </c>
    </row>
    <row r="655" spans="5:18" x14ac:dyDescent="0.3">
      <c r="E655" s="1041">
        <f>Jurat!I$1</f>
        <v>0</v>
      </c>
      <c r="F655" s="244">
        <f>Jurat!D$33</f>
        <v>0</v>
      </c>
      <c r="G655" s="1034" t="s">
        <v>553</v>
      </c>
      <c r="H655" s="244">
        <v>42551</v>
      </c>
      <c r="I655" s="1034" t="s">
        <v>488</v>
      </c>
      <c r="J655" s="1034" t="s">
        <v>626</v>
      </c>
      <c r="K655" s="1034" t="s">
        <v>546</v>
      </c>
      <c r="L655" s="1034" t="s">
        <v>263</v>
      </c>
      <c r="M655" s="226" t="s">
        <v>860</v>
      </c>
      <c r="N655" s="225" t="s">
        <v>706</v>
      </c>
      <c r="O655" s="247">
        <f>'LTC Rev-Exp Region 3'!H$30</f>
        <v>0</v>
      </c>
      <c r="P655" s="247">
        <f>'LTC Rev-Exp Region 3'!I$30</f>
        <v>0</v>
      </c>
      <c r="Q655" s="247">
        <f>'LTC Rev-Exp Region 3'!J$30</f>
        <v>0</v>
      </c>
      <c r="R655" s="247">
        <f>'LTC Rev-Exp Region 3'!K$30</f>
        <v>0</v>
      </c>
    </row>
    <row r="656" spans="5:18" x14ac:dyDescent="0.3">
      <c r="E656" s="1041">
        <f>Jurat!I$1</f>
        <v>0</v>
      </c>
      <c r="F656" s="244">
        <f>Jurat!D$33</f>
        <v>0</v>
      </c>
      <c r="G656" s="1034" t="s">
        <v>553</v>
      </c>
      <c r="H656" s="244">
        <v>42551</v>
      </c>
      <c r="I656" s="1034" t="s">
        <v>488</v>
      </c>
      <c r="J656" s="1034" t="s">
        <v>626</v>
      </c>
      <c r="K656" s="1034" t="s">
        <v>546</v>
      </c>
      <c r="L656" s="1034" t="s">
        <v>263</v>
      </c>
      <c r="M656" s="226" t="s">
        <v>862</v>
      </c>
      <c r="N656" s="225" t="s">
        <v>22</v>
      </c>
      <c r="O656" s="247">
        <f>'LTC Rev-Exp Region 3'!H$31</f>
        <v>0</v>
      </c>
      <c r="P656" s="247">
        <f>'LTC Rev-Exp Region 3'!I$31</f>
        <v>0</v>
      </c>
      <c r="Q656" s="247">
        <f>'LTC Rev-Exp Region 3'!J$31</f>
        <v>0</v>
      </c>
      <c r="R656" s="247">
        <f>'LTC Rev-Exp Region 3'!K$31</f>
        <v>0</v>
      </c>
    </row>
    <row r="657" spans="5:18" x14ac:dyDescent="0.3">
      <c r="E657" s="1041">
        <f>Jurat!I$1</f>
        <v>0</v>
      </c>
      <c r="F657" s="244">
        <f>Jurat!D$33</f>
        <v>0</v>
      </c>
      <c r="G657" s="1034" t="s">
        <v>553</v>
      </c>
      <c r="H657" s="244">
        <v>42551</v>
      </c>
      <c r="I657" s="1034" t="s">
        <v>488</v>
      </c>
      <c r="J657" s="1034" t="s">
        <v>626</v>
      </c>
      <c r="K657" s="1034" t="s">
        <v>546</v>
      </c>
      <c r="L657" s="1034" t="s">
        <v>263</v>
      </c>
      <c r="M657" s="226" t="s">
        <v>864</v>
      </c>
      <c r="N657" s="225" t="s">
        <v>984</v>
      </c>
      <c r="O657" s="247">
        <f>'LTC Rev-Exp Region 3'!H$32</f>
        <v>0</v>
      </c>
      <c r="P657" s="247">
        <f>'LTC Rev-Exp Region 3'!I$32</f>
        <v>0</v>
      </c>
      <c r="Q657" s="247">
        <f>'LTC Rev-Exp Region 3'!J$32</f>
        <v>0</v>
      </c>
      <c r="R657" s="247">
        <f>'LTC Rev-Exp Region 3'!K$32</f>
        <v>0</v>
      </c>
    </row>
    <row r="658" spans="5:18" x14ac:dyDescent="0.3">
      <c r="E658" s="1041">
        <f>Jurat!I$1</f>
        <v>0</v>
      </c>
      <c r="F658" s="244">
        <f>Jurat!D$33</f>
        <v>0</v>
      </c>
      <c r="G658" s="1034" t="s">
        <v>553</v>
      </c>
      <c r="H658" s="244">
        <v>42551</v>
      </c>
      <c r="I658" s="1034" t="s">
        <v>488</v>
      </c>
      <c r="J658" s="1034" t="s">
        <v>626</v>
      </c>
      <c r="K658" s="1034" t="s">
        <v>546</v>
      </c>
      <c r="L658" s="1034" t="s">
        <v>263</v>
      </c>
      <c r="M658" s="226" t="s">
        <v>866</v>
      </c>
      <c r="N658" s="225" t="s">
        <v>985</v>
      </c>
      <c r="O658" s="247">
        <f>'LTC Rev-Exp Region 3'!H$33</f>
        <v>0</v>
      </c>
      <c r="P658" s="247">
        <f>'LTC Rev-Exp Region 3'!I$33</f>
        <v>0</v>
      </c>
      <c r="Q658" s="247">
        <f>'LTC Rev-Exp Region 3'!J$33</f>
        <v>0</v>
      </c>
      <c r="R658" s="247">
        <f>'LTC Rev-Exp Region 3'!K$33</f>
        <v>0</v>
      </c>
    </row>
    <row r="659" spans="5:18" x14ac:dyDescent="0.3">
      <c r="E659" s="1041">
        <f>Jurat!I$1</f>
        <v>0</v>
      </c>
      <c r="F659" s="244">
        <f>Jurat!D$33</f>
        <v>0</v>
      </c>
      <c r="G659" s="1034" t="s">
        <v>553</v>
      </c>
      <c r="H659" s="244">
        <v>42551</v>
      </c>
      <c r="I659" s="1034" t="s">
        <v>488</v>
      </c>
      <c r="J659" s="1034" t="s">
        <v>626</v>
      </c>
      <c r="K659" s="1034" t="s">
        <v>546</v>
      </c>
      <c r="L659" s="1034" t="s">
        <v>263</v>
      </c>
      <c r="M659" s="226" t="s">
        <v>868</v>
      </c>
      <c r="N659" s="225" t="s">
        <v>807</v>
      </c>
      <c r="O659" s="247">
        <f>'LTC Rev-Exp Region 3'!H$34</f>
        <v>0</v>
      </c>
      <c r="P659" s="247">
        <f>'LTC Rev-Exp Region 3'!I$34</f>
        <v>0</v>
      </c>
      <c r="Q659" s="247">
        <f>'LTC Rev-Exp Region 3'!J$34</f>
        <v>0</v>
      </c>
      <c r="R659" s="247">
        <f>'LTC Rev-Exp Region 3'!K$34</f>
        <v>0</v>
      </c>
    </row>
    <row r="660" spans="5:18" x14ac:dyDescent="0.3">
      <c r="E660" s="1041">
        <f>Jurat!I$1</f>
        <v>0</v>
      </c>
      <c r="F660" s="244">
        <f>Jurat!D$33</f>
        <v>0</v>
      </c>
      <c r="G660" s="1034" t="s">
        <v>553</v>
      </c>
      <c r="H660" s="244">
        <v>42551</v>
      </c>
      <c r="I660" s="1034" t="s">
        <v>488</v>
      </c>
      <c r="J660" s="1034" t="s">
        <v>626</v>
      </c>
      <c r="K660" s="1034" t="s">
        <v>546</v>
      </c>
      <c r="L660" s="1034" t="s">
        <v>263</v>
      </c>
      <c r="M660" s="226" t="s">
        <v>870</v>
      </c>
      <c r="N660" s="227" t="s">
        <v>258</v>
      </c>
      <c r="O660" s="247">
        <f>'LTC Rev-Exp Region 3'!H$35</f>
        <v>0</v>
      </c>
      <c r="P660" s="247">
        <f>'LTC Rev-Exp Region 3'!I$35</f>
        <v>0</v>
      </c>
      <c r="Q660" s="247">
        <f>'LTC Rev-Exp Region 3'!J$35</f>
        <v>0</v>
      </c>
      <c r="R660" s="247">
        <f>'LTC Rev-Exp Region 3'!K$35</f>
        <v>0</v>
      </c>
    </row>
    <row r="661" spans="5:18" x14ac:dyDescent="0.3">
      <c r="E661" s="1041">
        <f>Jurat!I$1</f>
        <v>0</v>
      </c>
      <c r="F661" s="244">
        <f>Jurat!D$33</f>
        <v>0</v>
      </c>
      <c r="G661" s="1034" t="s">
        <v>553</v>
      </c>
      <c r="H661" s="244">
        <v>42551</v>
      </c>
      <c r="I661" s="1034" t="s">
        <v>488</v>
      </c>
      <c r="J661" s="1034" t="s">
        <v>626</v>
      </c>
      <c r="K661" s="1034" t="s">
        <v>546</v>
      </c>
      <c r="L661" s="1034" t="s">
        <v>263</v>
      </c>
      <c r="M661" s="226" t="s">
        <v>872</v>
      </c>
      <c r="N661" s="228" t="s">
        <v>273</v>
      </c>
      <c r="O661" s="247">
        <f>'LTC Rev-Exp Region 3'!H$36</f>
        <v>0</v>
      </c>
      <c r="P661" s="247">
        <f>'LTC Rev-Exp Region 3'!I$36</f>
        <v>0</v>
      </c>
      <c r="Q661" s="247">
        <f>'LTC Rev-Exp Region 3'!J$36</f>
        <v>0</v>
      </c>
      <c r="R661" s="247">
        <f>'LTC Rev-Exp Region 3'!K$36</f>
        <v>0</v>
      </c>
    </row>
    <row r="662" spans="5:18" x14ac:dyDescent="0.3">
      <c r="E662" s="1041">
        <f>Jurat!I$1</f>
        <v>0</v>
      </c>
      <c r="F662" s="244">
        <f>Jurat!D$33</f>
        <v>0</v>
      </c>
      <c r="G662" s="1034" t="s">
        <v>553</v>
      </c>
      <c r="H662" s="244">
        <v>42551</v>
      </c>
      <c r="I662" s="1034" t="s">
        <v>488</v>
      </c>
      <c r="J662" s="1034" t="s">
        <v>626</v>
      </c>
      <c r="K662" s="1034" t="s">
        <v>546</v>
      </c>
      <c r="L662" s="1034" t="s">
        <v>263</v>
      </c>
      <c r="M662" s="226" t="s">
        <v>986</v>
      </c>
      <c r="N662" s="228" t="s">
        <v>588</v>
      </c>
      <c r="O662" s="247">
        <f>'LTC Rev-Exp Region 3'!H$37</f>
        <v>0</v>
      </c>
      <c r="P662" s="247">
        <f>'LTC Rev-Exp Region 3'!I$37</f>
        <v>0</v>
      </c>
      <c r="Q662" s="247">
        <f>'LTC Rev-Exp Region 3'!J$37</f>
        <v>0</v>
      </c>
      <c r="R662" s="247">
        <f>'LTC Rev-Exp Region 3'!K$37</f>
        <v>0</v>
      </c>
    </row>
    <row r="663" spans="5:18" x14ac:dyDescent="0.3">
      <c r="E663" s="1041">
        <f>Jurat!I$1</f>
        <v>0</v>
      </c>
      <c r="F663" s="244">
        <f>Jurat!D$33</f>
        <v>0</v>
      </c>
      <c r="G663" s="1034" t="s">
        <v>553</v>
      </c>
      <c r="H663" s="244">
        <v>42551</v>
      </c>
      <c r="I663" s="1034" t="s">
        <v>488</v>
      </c>
      <c r="J663" s="1034" t="s">
        <v>626</v>
      </c>
      <c r="K663" s="1034" t="s">
        <v>546</v>
      </c>
      <c r="L663" s="1034" t="s">
        <v>6</v>
      </c>
      <c r="M663" s="226" t="s">
        <v>77</v>
      </c>
      <c r="N663" s="225" t="s">
        <v>224</v>
      </c>
      <c r="O663" s="247">
        <f>'LTC Rev-Exp Region 3'!H$39</f>
        <v>0</v>
      </c>
      <c r="P663" s="247">
        <f>'LTC Rev-Exp Region 3'!I$39</f>
        <v>0</v>
      </c>
      <c r="Q663" s="247">
        <f>'LTC Rev-Exp Region 3'!J$39</f>
        <v>0</v>
      </c>
      <c r="R663" s="247">
        <f>'LTC Rev-Exp Region 3'!K$39</f>
        <v>0</v>
      </c>
    </row>
    <row r="664" spans="5:18" x14ac:dyDescent="0.3">
      <c r="E664" s="1041">
        <f>Jurat!I$1</f>
        <v>0</v>
      </c>
      <c r="F664" s="244">
        <f>Jurat!D$33</f>
        <v>0</v>
      </c>
      <c r="G664" s="1034" t="s">
        <v>553</v>
      </c>
      <c r="H664" s="244">
        <v>42551</v>
      </c>
      <c r="I664" s="1034" t="s">
        <v>488</v>
      </c>
      <c r="J664" s="1034" t="s">
        <v>626</v>
      </c>
      <c r="K664" s="1034" t="s">
        <v>546</v>
      </c>
      <c r="L664" s="1034" t="s">
        <v>6</v>
      </c>
      <c r="M664" s="226" t="s">
        <v>78</v>
      </c>
      <c r="N664" s="229" t="s">
        <v>274</v>
      </c>
      <c r="O664" s="247">
        <f>'LTC Rev-Exp Region 3'!H$40</f>
        <v>0</v>
      </c>
      <c r="P664" s="247">
        <f>'LTC Rev-Exp Region 3'!I$40</f>
        <v>0</v>
      </c>
      <c r="Q664" s="247">
        <f>'LTC Rev-Exp Region 3'!J$40</f>
        <v>0</v>
      </c>
      <c r="R664" s="247">
        <f>'LTC Rev-Exp Region 3'!K$40</f>
        <v>0</v>
      </c>
    </row>
    <row r="665" spans="5:18" x14ac:dyDescent="0.3">
      <c r="E665" s="1041">
        <f>Jurat!I$1</f>
        <v>0</v>
      </c>
      <c r="F665" s="244">
        <f>Jurat!D$33</f>
        <v>0</v>
      </c>
      <c r="G665" s="1034" t="s">
        <v>553</v>
      </c>
      <c r="H665" s="244">
        <v>42551</v>
      </c>
      <c r="I665" s="1034" t="s">
        <v>488</v>
      </c>
      <c r="J665" s="1034" t="s">
        <v>626</v>
      </c>
      <c r="K665" s="1034" t="s">
        <v>546</v>
      </c>
      <c r="L665" s="1034" t="s">
        <v>6</v>
      </c>
      <c r="M665" s="226" t="s">
        <v>79</v>
      </c>
      <c r="N665" s="229" t="s">
        <v>180</v>
      </c>
      <c r="O665" s="247">
        <f>'LTC Rev-Exp Region 3'!H$41</f>
        <v>0</v>
      </c>
      <c r="P665" s="247">
        <f>'LTC Rev-Exp Region 3'!I$41</f>
        <v>0</v>
      </c>
      <c r="Q665" s="247">
        <f>'LTC Rev-Exp Region 3'!J$41</f>
        <v>0</v>
      </c>
      <c r="R665" s="247">
        <f>'LTC Rev-Exp Region 3'!K$41</f>
        <v>0</v>
      </c>
    </row>
    <row r="666" spans="5:18" x14ac:dyDescent="0.3">
      <c r="E666" s="1041">
        <f>Jurat!I$1</f>
        <v>0</v>
      </c>
      <c r="F666" s="244">
        <f>Jurat!D$33</f>
        <v>0</v>
      </c>
      <c r="G666" s="1034" t="s">
        <v>553</v>
      </c>
      <c r="H666" s="244">
        <v>42551</v>
      </c>
      <c r="I666" s="1034" t="s">
        <v>488</v>
      </c>
      <c r="J666" s="1034" t="s">
        <v>626</v>
      </c>
      <c r="K666" s="1034" t="s">
        <v>546</v>
      </c>
      <c r="L666" s="1034" t="s">
        <v>6</v>
      </c>
      <c r="M666" s="226" t="s">
        <v>49</v>
      </c>
      <c r="N666" s="229" t="s">
        <v>577</v>
      </c>
      <c r="O666" s="247">
        <f>'LTC Rev-Exp Region 3'!H$42</f>
        <v>0</v>
      </c>
      <c r="P666" s="247">
        <f>'LTC Rev-Exp Region 3'!I$42</f>
        <v>0</v>
      </c>
      <c r="Q666" s="247">
        <f>'LTC Rev-Exp Region 3'!J$42</f>
        <v>0</v>
      </c>
      <c r="R666" s="247">
        <f>'LTC Rev-Exp Region 3'!K$42</f>
        <v>0</v>
      </c>
    </row>
    <row r="667" spans="5:18" x14ac:dyDescent="0.3">
      <c r="E667" s="1041">
        <f>Jurat!I$1</f>
        <v>0</v>
      </c>
      <c r="F667" s="244">
        <f>Jurat!D$33</f>
        <v>0</v>
      </c>
      <c r="G667" s="1034" t="s">
        <v>553</v>
      </c>
      <c r="H667" s="244">
        <v>42551</v>
      </c>
      <c r="I667" s="1034" t="s">
        <v>488</v>
      </c>
      <c r="J667" s="1034" t="s">
        <v>626</v>
      </c>
      <c r="K667" s="1034" t="s">
        <v>546</v>
      </c>
      <c r="L667" s="1034" t="s">
        <v>547</v>
      </c>
      <c r="M667" s="230" t="s">
        <v>115</v>
      </c>
      <c r="N667" s="225" t="s">
        <v>36</v>
      </c>
      <c r="O667" s="247">
        <f>'LTC Rev-Exp Region 3'!H$48</f>
        <v>0</v>
      </c>
      <c r="P667" s="247">
        <f>'LTC Rev-Exp Region 3'!I$48</f>
        <v>0</v>
      </c>
      <c r="Q667" s="247">
        <f>'LTC Rev-Exp Region 3'!J$48</f>
        <v>0</v>
      </c>
      <c r="R667" s="247">
        <f>'LTC Rev-Exp Region 3'!K$48</f>
        <v>0</v>
      </c>
    </row>
    <row r="668" spans="5:18" x14ac:dyDescent="0.3">
      <c r="E668" s="1041">
        <f>Jurat!I$1</f>
        <v>0</v>
      </c>
      <c r="F668" s="244">
        <f>Jurat!D$33</f>
        <v>0</v>
      </c>
      <c r="G668" s="1034" t="s">
        <v>553</v>
      </c>
      <c r="H668" s="244">
        <v>42551</v>
      </c>
      <c r="I668" s="1034" t="s">
        <v>488</v>
      </c>
      <c r="J668" s="1034" t="s">
        <v>626</v>
      </c>
      <c r="K668" s="1034" t="s">
        <v>546</v>
      </c>
      <c r="L668" s="1034" t="s">
        <v>547</v>
      </c>
      <c r="M668" s="230" t="s">
        <v>116</v>
      </c>
      <c r="N668" s="228" t="s">
        <v>148</v>
      </c>
      <c r="O668" s="247">
        <f>'LTC Rev-Exp Region 3'!H$49</f>
        <v>0</v>
      </c>
      <c r="P668" s="247">
        <f>'LTC Rev-Exp Region 3'!I$49</f>
        <v>0</v>
      </c>
      <c r="Q668" s="247">
        <f>'LTC Rev-Exp Region 3'!J$49</f>
        <v>0</v>
      </c>
      <c r="R668" s="247">
        <f>'LTC Rev-Exp Region 3'!K$49</f>
        <v>0</v>
      </c>
    </row>
    <row r="669" spans="5:18" x14ac:dyDescent="0.3">
      <c r="E669" s="1041">
        <f>Jurat!I$1</f>
        <v>0</v>
      </c>
      <c r="F669" s="244">
        <f>Jurat!D$33</f>
        <v>0</v>
      </c>
      <c r="G669" s="1034" t="s">
        <v>553</v>
      </c>
      <c r="H669" s="244">
        <v>42551</v>
      </c>
      <c r="I669" s="1034" t="s">
        <v>488</v>
      </c>
      <c r="J669" s="1034" t="s">
        <v>626</v>
      </c>
      <c r="K669" s="1034" t="s">
        <v>546</v>
      </c>
      <c r="L669" s="1034" t="s">
        <v>547</v>
      </c>
      <c r="M669" s="230" t="s">
        <v>229</v>
      </c>
      <c r="N669" s="228" t="s">
        <v>44</v>
      </c>
      <c r="O669" s="247">
        <f>'LTC Rev-Exp Region 3'!H$51</f>
        <v>0</v>
      </c>
      <c r="P669" s="247">
        <f>'LTC Rev-Exp Region 3'!I$51</f>
        <v>0</v>
      </c>
      <c r="Q669" s="247">
        <f>'LTC Rev-Exp Region 3'!J$51</f>
        <v>0</v>
      </c>
      <c r="R669" s="247">
        <f>'LTC Rev-Exp Region 3'!K$51</f>
        <v>0</v>
      </c>
    </row>
    <row r="670" spans="5:18" x14ac:dyDescent="0.3">
      <c r="E670" s="1041">
        <f>Jurat!I$1</f>
        <v>0</v>
      </c>
      <c r="F670" s="244">
        <f>Jurat!D$33</f>
        <v>0</v>
      </c>
      <c r="G670" s="1034" t="s">
        <v>553</v>
      </c>
      <c r="H670" s="244">
        <v>42551</v>
      </c>
      <c r="I670" s="1034" t="s">
        <v>488</v>
      </c>
      <c r="J670" s="1034" t="s">
        <v>626</v>
      </c>
      <c r="K670" s="1034" t="s">
        <v>546</v>
      </c>
      <c r="L670" s="1034" t="s">
        <v>547</v>
      </c>
      <c r="M670" s="230" t="s">
        <v>228</v>
      </c>
      <c r="N670" s="228" t="s">
        <v>427</v>
      </c>
      <c r="O670" s="247">
        <f>'LTC Rev-Exp Region 3'!H$52</f>
        <v>0</v>
      </c>
      <c r="P670" s="247">
        <f>'LTC Rev-Exp Region 3'!I$52</f>
        <v>0</v>
      </c>
      <c r="Q670" s="247">
        <f>'LTC Rev-Exp Region 3'!J$52</f>
        <v>0</v>
      </c>
      <c r="R670" s="247">
        <f>'LTC Rev-Exp Region 3'!K$52</f>
        <v>0</v>
      </c>
    </row>
    <row r="671" spans="5:18" x14ac:dyDescent="0.3">
      <c r="E671" s="1041">
        <f>Jurat!I$1</f>
        <v>0</v>
      </c>
      <c r="F671" s="244">
        <f>Jurat!D$33</f>
        <v>0</v>
      </c>
      <c r="G671" s="1034" t="s">
        <v>553</v>
      </c>
      <c r="H671" s="244">
        <v>42551</v>
      </c>
      <c r="I671" s="1034" t="s">
        <v>488</v>
      </c>
      <c r="J671" s="1034" t="s">
        <v>626</v>
      </c>
      <c r="K671" s="1034" t="s">
        <v>548</v>
      </c>
      <c r="L671" s="1034" t="s">
        <v>549</v>
      </c>
      <c r="M671" s="226" t="s">
        <v>86</v>
      </c>
      <c r="N671" s="228" t="s">
        <v>30</v>
      </c>
      <c r="O671" s="247">
        <f>'LTC Rev-Exp Region 3'!H$57</f>
        <v>0</v>
      </c>
      <c r="P671" s="247">
        <f>'LTC Rev-Exp Region 3'!I$57</f>
        <v>0</v>
      </c>
      <c r="Q671" s="247">
        <f>'LTC Rev-Exp Region 3'!J$57</f>
        <v>0</v>
      </c>
      <c r="R671" s="247">
        <f>'LTC Rev-Exp Region 3'!K$57</f>
        <v>0</v>
      </c>
    </row>
    <row r="672" spans="5:18" x14ac:dyDescent="0.3">
      <c r="E672" s="1041">
        <f>Jurat!I$1</f>
        <v>0</v>
      </c>
      <c r="F672" s="244">
        <f>Jurat!D$33</f>
        <v>0</v>
      </c>
      <c r="G672" s="1034" t="s">
        <v>553</v>
      </c>
      <c r="H672" s="244">
        <v>42551</v>
      </c>
      <c r="I672" s="1034" t="s">
        <v>488</v>
      </c>
      <c r="J672" s="1034" t="s">
        <v>626</v>
      </c>
      <c r="K672" s="1034" t="s">
        <v>548</v>
      </c>
      <c r="L672" s="1034" t="s">
        <v>549</v>
      </c>
      <c r="M672" s="226" t="s">
        <v>87</v>
      </c>
      <c r="N672" s="231" t="s">
        <v>109</v>
      </c>
      <c r="O672" s="247">
        <f>'LTC Rev-Exp Region 3'!H$58</f>
        <v>0</v>
      </c>
      <c r="P672" s="247">
        <f>'LTC Rev-Exp Region 3'!I$58</f>
        <v>0</v>
      </c>
      <c r="Q672" s="247">
        <f>'LTC Rev-Exp Region 3'!J$58</f>
        <v>0</v>
      </c>
      <c r="R672" s="247">
        <f>'LTC Rev-Exp Region 3'!K$58</f>
        <v>0</v>
      </c>
    </row>
    <row r="673" spans="5:18" x14ac:dyDescent="0.3">
      <c r="E673" s="1041">
        <f>Jurat!I$1</f>
        <v>0</v>
      </c>
      <c r="F673" s="244">
        <f>Jurat!D$33</f>
        <v>0</v>
      </c>
      <c r="G673" s="1034" t="s">
        <v>553</v>
      </c>
      <c r="H673" s="244">
        <v>42551</v>
      </c>
      <c r="I673" s="1034" t="s">
        <v>488</v>
      </c>
      <c r="J673" s="1034" t="s">
        <v>626</v>
      </c>
      <c r="K673" s="1034" t="s">
        <v>548</v>
      </c>
      <c r="L673" s="1034" t="s">
        <v>549</v>
      </c>
      <c r="M673" s="226" t="s">
        <v>88</v>
      </c>
      <c r="N673" s="228" t="s">
        <v>110</v>
      </c>
      <c r="O673" s="247">
        <f>'LTC Rev-Exp Region 3'!H$59</f>
        <v>0</v>
      </c>
      <c r="P673" s="247">
        <f>'LTC Rev-Exp Region 3'!I$59</f>
        <v>0</v>
      </c>
      <c r="Q673" s="247">
        <f>'LTC Rev-Exp Region 3'!J$59</f>
        <v>0</v>
      </c>
      <c r="R673" s="247">
        <f>'LTC Rev-Exp Region 3'!K$59</f>
        <v>0</v>
      </c>
    </row>
    <row r="674" spans="5:18" x14ac:dyDescent="0.3">
      <c r="E674" s="1041">
        <f>Jurat!I$1</f>
        <v>0</v>
      </c>
      <c r="F674" s="244">
        <f>Jurat!D$33</f>
        <v>0</v>
      </c>
      <c r="G674" s="1034" t="s">
        <v>553</v>
      </c>
      <c r="H674" s="244">
        <v>42551</v>
      </c>
      <c r="I674" s="1034" t="s">
        <v>488</v>
      </c>
      <c r="J674" s="1034" t="s">
        <v>626</v>
      </c>
      <c r="K674" s="1034" t="s">
        <v>548</v>
      </c>
      <c r="L674" s="1034" t="s">
        <v>549</v>
      </c>
      <c r="M674" s="232" t="s">
        <v>89</v>
      </c>
      <c r="N674" s="228" t="s">
        <v>111</v>
      </c>
      <c r="O674" s="247">
        <f>'LTC Rev-Exp Region 3'!H$60</f>
        <v>0</v>
      </c>
      <c r="P674" s="247">
        <f>'LTC Rev-Exp Region 3'!I$60</f>
        <v>0</v>
      </c>
      <c r="Q674" s="247">
        <f>'LTC Rev-Exp Region 3'!J$60</f>
        <v>0</v>
      </c>
      <c r="R674" s="247">
        <f>'LTC Rev-Exp Region 3'!K$60</f>
        <v>0</v>
      </c>
    </row>
    <row r="675" spans="5:18" x14ac:dyDescent="0.3">
      <c r="E675" s="1041">
        <f>Jurat!I$1</f>
        <v>0</v>
      </c>
      <c r="F675" s="244">
        <f>Jurat!D$33</f>
        <v>0</v>
      </c>
      <c r="G675" s="1034" t="s">
        <v>553</v>
      </c>
      <c r="H675" s="244">
        <v>42551</v>
      </c>
      <c r="I675" s="1034" t="s">
        <v>488</v>
      </c>
      <c r="J675" s="1034" t="s">
        <v>626</v>
      </c>
      <c r="K675" s="1034" t="s">
        <v>548</v>
      </c>
      <c r="L675" s="1034" t="s">
        <v>549</v>
      </c>
      <c r="M675" s="232" t="s">
        <v>256</v>
      </c>
      <c r="N675" s="228" t="s">
        <v>112</v>
      </c>
      <c r="O675" s="247">
        <f>'LTC Rev-Exp Region 3'!H$61</f>
        <v>0</v>
      </c>
      <c r="P675" s="247">
        <f>'LTC Rev-Exp Region 3'!I$61</f>
        <v>0</v>
      </c>
      <c r="Q675" s="247">
        <f>'LTC Rev-Exp Region 3'!J$61</f>
        <v>0</v>
      </c>
      <c r="R675" s="247">
        <f>'LTC Rev-Exp Region 3'!K$61</f>
        <v>0</v>
      </c>
    </row>
    <row r="676" spans="5:18" x14ac:dyDescent="0.3">
      <c r="E676" s="1041">
        <f>Jurat!I$1</f>
        <v>0</v>
      </c>
      <c r="F676" s="244">
        <f>Jurat!D$33</f>
        <v>0</v>
      </c>
      <c r="G676" s="1034" t="s">
        <v>553</v>
      </c>
      <c r="H676" s="244">
        <v>42551</v>
      </c>
      <c r="I676" s="1034" t="s">
        <v>488</v>
      </c>
      <c r="J676" s="1034" t="s">
        <v>626</v>
      </c>
      <c r="K676" s="1034" t="s">
        <v>548</v>
      </c>
      <c r="L676" s="1034" t="s">
        <v>549</v>
      </c>
      <c r="M676" s="226" t="s">
        <v>255</v>
      </c>
      <c r="N676" s="231" t="s">
        <v>31</v>
      </c>
      <c r="O676" s="247">
        <f>'LTC Rev-Exp Region 3'!H$62</f>
        <v>0</v>
      </c>
      <c r="P676" s="247">
        <f>'LTC Rev-Exp Region 3'!I$62</f>
        <v>0</v>
      </c>
      <c r="Q676" s="247">
        <f>'LTC Rev-Exp Region 3'!J$62</f>
        <v>0</v>
      </c>
      <c r="R676" s="247">
        <f>'LTC Rev-Exp Region 3'!K$62</f>
        <v>0</v>
      </c>
    </row>
    <row r="677" spans="5:18" x14ac:dyDescent="0.3">
      <c r="E677" s="1041">
        <f>Jurat!I$1</f>
        <v>0</v>
      </c>
      <c r="F677" s="244">
        <f>Jurat!D$33</f>
        <v>0</v>
      </c>
      <c r="G677" s="1034" t="s">
        <v>553</v>
      </c>
      <c r="H677" s="244">
        <v>42551</v>
      </c>
      <c r="I677" s="1034" t="s">
        <v>488</v>
      </c>
      <c r="J677" s="1034" t="s">
        <v>626</v>
      </c>
      <c r="K677" s="1034" t="s">
        <v>550</v>
      </c>
      <c r="L677" s="1034" t="s">
        <v>550</v>
      </c>
      <c r="M677" s="230" t="s">
        <v>91</v>
      </c>
      <c r="N677" s="228" t="s">
        <v>425</v>
      </c>
      <c r="O677" s="247">
        <f>'LTC Rev-Exp Region 3'!H$64</f>
        <v>0</v>
      </c>
      <c r="P677" s="247">
        <v>0</v>
      </c>
      <c r="Q677" s="247">
        <v>0</v>
      </c>
      <c r="R677" s="247">
        <v>0</v>
      </c>
    </row>
    <row r="678" spans="5:18" x14ac:dyDescent="0.3">
      <c r="E678" s="1041">
        <f>Jurat!I$1</f>
        <v>0</v>
      </c>
      <c r="F678" s="244">
        <f>Jurat!D$33</f>
        <v>0</v>
      </c>
      <c r="G678" s="1034" t="s">
        <v>553</v>
      </c>
      <c r="H678" s="244">
        <v>42551</v>
      </c>
      <c r="I678" s="1034" t="s">
        <v>488</v>
      </c>
      <c r="J678" s="1034" t="s">
        <v>626</v>
      </c>
      <c r="K678" s="1034" t="s">
        <v>550</v>
      </c>
      <c r="L678" s="1034" t="s">
        <v>550</v>
      </c>
      <c r="M678" s="230" t="s">
        <v>92</v>
      </c>
      <c r="N678" s="228" t="s">
        <v>417</v>
      </c>
      <c r="O678" s="247">
        <f>'LTC Rev-Exp Region 3'!H$65</f>
        <v>0</v>
      </c>
      <c r="P678" s="247">
        <v>0</v>
      </c>
      <c r="Q678" s="247">
        <v>0</v>
      </c>
      <c r="R678" s="247">
        <v>0</v>
      </c>
    </row>
    <row r="679" spans="5:18" x14ac:dyDescent="0.3">
      <c r="E679" s="1041">
        <f>Jurat!I$1</f>
        <v>0</v>
      </c>
      <c r="F679" s="244">
        <f>Jurat!D$33</f>
        <v>0</v>
      </c>
      <c r="G679" s="1034" t="s">
        <v>553</v>
      </c>
      <c r="H679" s="244">
        <v>42551</v>
      </c>
      <c r="I679" s="1034" t="s">
        <v>488</v>
      </c>
      <c r="J679" s="1034" t="s">
        <v>627</v>
      </c>
      <c r="K679" s="1034" t="s">
        <v>29</v>
      </c>
      <c r="L679" s="1034" t="s">
        <v>29</v>
      </c>
      <c r="M679" s="230" t="s">
        <v>243</v>
      </c>
      <c r="N679" s="231" t="s">
        <v>29</v>
      </c>
      <c r="O679" s="247">
        <f>'LTC Rev-Exp Region 3'!H$72</f>
        <v>0</v>
      </c>
      <c r="P679" s="247">
        <v>0</v>
      </c>
      <c r="Q679" s="247">
        <v>0</v>
      </c>
      <c r="R679" s="247">
        <v>0</v>
      </c>
    </row>
    <row r="680" spans="5:18" x14ac:dyDescent="0.3">
      <c r="E680" s="1041">
        <f>Jurat!I$1</f>
        <v>0</v>
      </c>
      <c r="F680" s="244">
        <f>Jurat!D$33</f>
        <v>0</v>
      </c>
      <c r="G680" s="1034" t="s">
        <v>553</v>
      </c>
      <c r="H680" s="244">
        <v>42551</v>
      </c>
      <c r="I680" s="1034" t="s">
        <v>488</v>
      </c>
      <c r="J680" s="1034" t="s">
        <v>628</v>
      </c>
      <c r="K680" s="1034" t="s">
        <v>629</v>
      </c>
      <c r="L680" s="1034" t="s">
        <v>629</v>
      </c>
      <c r="M680" s="233" t="s">
        <v>244</v>
      </c>
      <c r="N680" s="231" t="s">
        <v>419</v>
      </c>
      <c r="O680" s="247">
        <f>'LTC Rev-Exp Region 3'!H$74</f>
        <v>0</v>
      </c>
      <c r="P680" s="247">
        <v>0</v>
      </c>
      <c r="Q680" s="247">
        <v>0</v>
      </c>
      <c r="R680" s="247">
        <v>0</v>
      </c>
    </row>
    <row r="681" spans="5:18" x14ac:dyDescent="0.3">
      <c r="E681" s="1041">
        <f>Jurat!I$1</f>
        <v>0</v>
      </c>
      <c r="F681" s="244">
        <f>Jurat!D$33</f>
        <v>0</v>
      </c>
      <c r="G681" s="1034" t="s">
        <v>553</v>
      </c>
      <c r="H681" s="244">
        <v>42551</v>
      </c>
      <c r="I681" s="1034" t="s">
        <v>488</v>
      </c>
      <c r="J681" s="1034" t="s">
        <v>627</v>
      </c>
      <c r="K681" s="1034" t="s">
        <v>630</v>
      </c>
      <c r="L681" s="1034" t="s">
        <v>630</v>
      </c>
      <c r="M681" s="233">
        <v>11.1</v>
      </c>
      <c r="N681" s="231" t="s">
        <v>421</v>
      </c>
      <c r="O681" s="247">
        <f>'LTC Rev-Exp Region 3'!H$75</f>
        <v>0</v>
      </c>
      <c r="P681" s="247">
        <v>0</v>
      </c>
      <c r="Q681" s="247">
        <v>0</v>
      </c>
      <c r="R681" s="247">
        <v>0</v>
      </c>
    </row>
    <row r="682" spans="5:18" x14ac:dyDescent="0.3">
      <c r="E682" s="1041">
        <f>Jurat!I$1</f>
        <v>0</v>
      </c>
      <c r="F682" s="244">
        <f>Jurat!D$33</f>
        <v>0</v>
      </c>
      <c r="G682" s="1034" t="s">
        <v>553</v>
      </c>
      <c r="H682" s="244">
        <v>42551</v>
      </c>
      <c r="I682" s="1034" t="s">
        <v>488</v>
      </c>
      <c r="J682" s="1034" t="s">
        <v>627</v>
      </c>
      <c r="K682" s="1034" t="s">
        <v>630</v>
      </c>
      <c r="L682" s="1034" t="s">
        <v>630</v>
      </c>
      <c r="M682" s="233">
        <v>11.2</v>
      </c>
      <c r="N682" s="231" t="s">
        <v>420</v>
      </c>
      <c r="O682" s="247">
        <f>'LTC Rev-Exp Region 3'!H$76</f>
        <v>0</v>
      </c>
      <c r="P682" s="247">
        <v>0</v>
      </c>
      <c r="Q682" s="247">
        <v>0</v>
      </c>
      <c r="R682" s="247">
        <v>0</v>
      </c>
    </row>
    <row r="683" spans="5:18" x14ac:dyDescent="0.3">
      <c r="E683" s="1041">
        <f>Jurat!I$1</f>
        <v>0</v>
      </c>
      <c r="F683" s="244">
        <f>Jurat!D$33</f>
        <v>0</v>
      </c>
      <c r="G683" s="1034" t="s">
        <v>553</v>
      </c>
      <c r="H683" s="244">
        <v>42551</v>
      </c>
      <c r="I683" s="1034" t="s">
        <v>488</v>
      </c>
      <c r="J683" s="1034" t="s">
        <v>627</v>
      </c>
      <c r="K683" s="1034" t="s">
        <v>630</v>
      </c>
      <c r="L683" s="1034" t="s">
        <v>630</v>
      </c>
      <c r="M683" s="233">
        <v>11.3</v>
      </c>
      <c r="N683" s="231" t="s">
        <v>28</v>
      </c>
      <c r="O683" s="247">
        <f>'LTC Rev-Exp Region 3'!H$77</f>
        <v>0</v>
      </c>
      <c r="P683" s="247">
        <v>0</v>
      </c>
      <c r="Q683" s="247">
        <v>0</v>
      </c>
      <c r="R683" s="247">
        <v>0</v>
      </c>
    </row>
    <row r="684" spans="5:18" x14ac:dyDescent="0.3">
      <c r="E684" s="1041">
        <f>Jurat!I$1</f>
        <v>0</v>
      </c>
      <c r="F684" s="244">
        <f>Jurat!D$33</f>
        <v>0</v>
      </c>
      <c r="G684" s="1034" t="s">
        <v>553</v>
      </c>
      <c r="H684" s="244">
        <v>42551</v>
      </c>
      <c r="I684" s="1034" t="s">
        <v>488</v>
      </c>
      <c r="J684" s="1034" t="s">
        <v>627</v>
      </c>
      <c r="K684" s="1034" t="s">
        <v>630</v>
      </c>
      <c r="L684" s="1034" t="s">
        <v>630</v>
      </c>
      <c r="M684" s="233">
        <v>11.4</v>
      </c>
      <c r="N684" s="231" t="s">
        <v>205</v>
      </c>
      <c r="O684" s="247">
        <f>'LTC Rev-Exp Region 3'!H$78</f>
        <v>0</v>
      </c>
      <c r="P684" s="247">
        <v>0</v>
      </c>
      <c r="Q684" s="247">
        <v>0</v>
      </c>
      <c r="R684" s="247">
        <v>0</v>
      </c>
    </row>
    <row r="685" spans="5:18" ht="28.8" x14ac:dyDescent="0.3">
      <c r="E685" s="1041">
        <f>Jurat!I$1</f>
        <v>0</v>
      </c>
      <c r="F685" s="244">
        <f>Jurat!D$33</f>
        <v>0</v>
      </c>
      <c r="G685" s="1034" t="s">
        <v>553</v>
      </c>
      <c r="H685" s="244">
        <v>42551</v>
      </c>
      <c r="I685" s="1034" t="s">
        <v>488</v>
      </c>
      <c r="J685" s="1034" t="s">
        <v>627</v>
      </c>
      <c r="K685" s="1034" t="s">
        <v>29</v>
      </c>
      <c r="L685" s="1034" t="s">
        <v>29</v>
      </c>
      <c r="M685" s="233">
        <v>11.6</v>
      </c>
      <c r="N685" s="231" t="s">
        <v>422</v>
      </c>
      <c r="O685" s="247">
        <f>'LTC Rev-Exp Region 3'!H$80</f>
        <v>0</v>
      </c>
      <c r="P685" s="247">
        <v>0</v>
      </c>
      <c r="Q685" s="247">
        <v>0</v>
      </c>
      <c r="R685" s="247">
        <v>0</v>
      </c>
    </row>
    <row r="686" spans="5:18" x14ac:dyDescent="0.3">
      <c r="E686" s="1041">
        <f>Jurat!I$1</f>
        <v>0</v>
      </c>
      <c r="F686" s="244">
        <f>Jurat!D$33</f>
        <v>0</v>
      </c>
      <c r="G686" s="1034" t="s">
        <v>553</v>
      </c>
      <c r="H686" s="244">
        <v>42551</v>
      </c>
      <c r="I686" s="1034" t="s">
        <v>488</v>
      </c>
      <c r="J686" s="1034" t="s">
        <v>628</v>
      </c>
      <c r="K686" s="1034" t="s">
        <v>629</v>
      </c>
      <c r="L686" s="1034" t="s">
        <v>629</v>
      </c>
      <c r="M686" s="233">
        <v>11.7</v>
      </c>
      <c r="N686" s="231" t="s">
        <v>209</v>
      </c>
      <c r="O686" s="247">
        <f>'LTC Rev-Exp Region 3'!H$81</f>
        <v>0</v>
      </c>
      <c r="P686" s="247">
        <v>0</v>
      </c>
      <c r="Q686" s="247">
        <v>0</v>
      </c>
      <c r="R686" s="247">
        <v>0</v>
      </c>
    </row>
    <row r="687" spans="5:18" x14ac:dyDescent="0.3">
      <c r="E687" s="1041">
        <f>Jurat!I$1</f>
        <v>0</v>
      </c>
      <c r="F687" s="244">
        <f>Jurat!D$33</f>
        <v>0</v>
      </c>
      <c r="G687" s="1034" t="s">
        <v>553</v>
      </c>
      <c r="H687" s="244">
        <v>42551</v>
      </c>
      <c r="I687" s="1034" t="s">
        <v>488</v>
      </c>
      <c r="J687" s="1034" t="s">
        <v>627</v>
      </c>
      <c r="K687" s="1034" t="s">
        <v>29</v>
      </c>
      <c r="L687" s="1034" t="s">
        <v>29</v>
      </c>
      <c r="M687" s="233" t="s">
        <v>184</v>
      </c>
      <c r="N687" s="231" t="s">
        <v>212</v>
      </c>
      <c r="O687" s="247">
        <f>'LTC Rev-Exp Region 3'!H$82</f>
        <v>0</v>
      </c>
      <c r="P687" s="247">
        <v>0</v>
      </c>
      <c r="Q687" s="247">
        <v>0</v>
      </c>
      <c r="R687" s="247">
        <v>0</v>
      </c>
    </row>
    <row r="688" spans="5:18" x14ac:dyDescent="0.3">
      <c r="E688" s="1041">
        <f>Jurat!I$1</f>
        <v>0</v>
      </c>
      <c r="F688" s="244">
        <f>Jurat!D$33</f>
        <v>0</v>
      </c>
      <c r="G688" s="1034" t="s">
        <v>554</v>
      </c>
      <c r="H688" s="244">
        <v>42643</v>
      </c>
      <c r="I688" s="1034" t="s">
        <v>488</v>
      </c>
      <c r="J688" s="1034" t="s">
        <v>545</v>
      </c>
      <c r="K688" s="1034" t="s">
        <v>545</v>
      </c>
      <c r="L688" s="1034" t="s">
        <v>545</v>
      </c>
      <c r="M688" s="223"/>
      <c r="N688" s="224" t="s">
        <v>545</v>
      </c>
      <c r="O688" s="247">
        <f>'LTC Rev-Exp Region 3'!L$9</f>
        <v>0</v>
      </c>
      <c r="P688" s="247">
        <f>'LTC Rev-Exp Region 3'!M$9</f>
        <v>0</v>
      </c>
      <c r="Q688" s="247">
        <f>'LTC Rev-Exp Region 3'!N$9</f>
        <v>0</v>
      </c>
      <c r="R688" s="247">
        <f>'LTC Rev-Exp Region 3'!O$9</f>
        <v>0</v>
      </c>
    </row>
    <row r="689" spans="5:18" x14ac:dyDescent="0.3">
      <c r="E689" s="1041">
        <f>Jurat!I$1</f>
        <v>0</v>
      </c>
      <c r="F689" s="244">
        <f>Jurat!D$33</f>
        <v>0</v>
      </c>
      <c r="G689" s="1034" t="s">
        <v>554</v>
      </c>
      <c r="H689" s="244">
        <v>42643</v>
      </c>
      <c r="I689" s="1034" t="s">
        <v>488</v>
      </c>
      <c r="J689" s="1034" t="s">
        <v>625</v>
      </c>
      <c r="K689" s="1034" t="s">
        <v>13</v>
      </c>
      <c r="L689" s="1034" t="s">
        <v>13</v>
      </c>
      <c r="M689" s="223">
        <v>1.1000000000000001</v>
      </c>
      <c r="N689" s="225" t="s">
        <v>13</v>
      </c>
      <c r="O689" s="247">
        <f>'LTC Rev-Exp Region 3'!L$11</f>
        <v>0</v>
      </c>
      <c r="P689" s="247">
        <f>'LTC Rev-Exp Region 3'!M$11</f>
        <v>0</v>
      </c>
      <c r="Q689" s="247">
        <f>'LTC Rev-Exp Region 3'!N$11</f>
        <v>0</v>
      </c>
      <c r="R689" s="247">
        <f>'LTC Rev-Exp Region 3'!O$11</f>
        <v>0</v>
      </c>
    </row>
    <row r="690" spans="5:18" x14ac:dyDescent="0.3">
      <c r="E690" s="1041">
        <f>Jurat!I$1</f>
        <v>0</v>
      </c>
      <c r="F690" s="244">
        <f>Jurat!D$33</f>
        <v>0</v>
      </c>
      <c r="G690" s="1034" t="s">
        <v>554</v>
      </c>
      <c r="H690" s="244">
        <v>42643</v>
      </c>
      <c r="I690" s="1034" t="s">
        <v>488</v>
      </c>
      <c r="J690" s="1034" t="s">
        <v>625</v>
      </c>
      <c r="K690" s="1034" t="s">
        <v>13</v>
      </c>
      <c r="L690" s="1034" t="s">
        <v>262</v>
      </c>
      <c r="M690" s="223">
        <v>1.2</v>
      </c>
      <c r="N690" s="225" t="s">
        <v>262</v>
      </c>
      <c r="O690" s="247">
        <f>'LTC Rev-Exp Region 3'!L$12</f>
        <v>0</v>
      </c>
      <c r="P690" s="247">
        <f>'LTC Rev-Exp Region 3'!M$12</f>
        <v>0</v>
      </c>
      <c r="Q690" s="247">
        <f>'LTC Rev-Exp Region 3'!N$12</f>
        <v>0</v>
      </c>
      <c r="R690" s="247">
        <f>'LTC Rev-Exp Region 3'!O$12</f>
        <v>0</v>
      </c>
    </row>
    <row r="691" spans="5:18" x14ac:dyDescent="0.3">
      <c r="E691" s="1041">
        <f>Jurat!I$1</f>
        <v>0</v>
      </c>
      <c r="F691" s="244">
        <f>Jurat!D$33</f>
        <v>0</v>
      </c>
      <c r="G691" s="1034" t="s">
        <v>554</v>
      </c>
      <c r="H691" s="244">
        <v>42643</v>
      </c>
      <c r="I691" s="1034" t="s">
        <v>488</v>
      </c>
      <c r="J691" s="1034" t="s">
        <v>625</v>
      </c>
      <c r="K691" s="1034" t="s">
        <v>14</v>
      </c>
      <c r="L691" s="1034" t="s">
        <v>14</v>
      </c>
      <c r="M691" s="223">
        <v>1.3</v>
      </c>
      <c r="N691" s="225" t="s">
        <v>14</v>
      </c>
      <c r="O691" s="247">
        <f>'LTC Rev-Exp Region 3'!L$13</f>
        <v>0</v>
      </c>
      <c r="P691" s="247">
        <f>'LTC Rev-Exp Region 3'!M$13</f>
        <v>0</v>
      </c>
      <c r="Q691" s="247">
        <f>'LTC Rev-Exp Region 3'!N$13</f>
        <v>0</v>
      </c>
      <c r="R691" s="247">
        <f>'LTC Rev-Exp Region 3'!O$13</f>
        <v>0</v>
      </c>
    </row>
    <row r="692" spans="5:18" x14ac:dyDescent="0.3">
      <c r="E692" s="1041">
        <f>Jurat!I$1</f>
        <v>0</v>
      </c>
      <c r="F692" s="244">
        <f>Jurat!D$33</f>
        <v>0</v>
      </c>
      <c r="G692" s="1034" t="s">
        <v>554</v>
      </c>
      <c r="H692" s="244">
        <v>42643</v>
      </c>
      <c r="I692" s="1034" t="s">
        <v>488</v>
      </c>
      <c r="J692" s="1034" t="s">
        <v>626</v>
      </c>
      <c r="K692" s="1034" t="s">
        <v>546</v>
      </c>
      <c r="L692" s="1034" t="s">
        <v>981</v>
      </c>
      <c r="M692" s="226" t="s">
        <v>72</v>
      </c>
      <c r="N692" s="225" t="s">
        <v>900</v>
      </c>
      <c r="O692" s="247">
        <f>'LTC Rev-Exp Region 3'!L$17</f>
        <v>0</v>
      </c>
      <c r="P692" s="247">
        <f>'LTC Rev-Exp Region 3'!M$17</f>
        <v>0</v>
      </c>
      <c r="Q692" s="247">
        <f>'LTC Rev-Exp Region 3'!N$17</f>
        <v>0</v>
      </c>
      <c r="R692" s="247">
        <f>'LTC Rev-Exp Region 3'!O$17</f>
        <v>0</v>
      </c>
    </row>
    <row r="693" spans="5:18" x14ac:dyDescent="0.3">
      <c r="E693" s="1041">
        <f>Jurat!I$1</f>
        <v>0</v>
      </c>
      <c r="F693" s="244">
        <f>Jurat!D$33</f>
        <v>0</v>
      </c>
      <c r="G693" s="1034" t="s">
        <v>554</v>
      </c>
      <c r="H693" s="244">
        <v>42643</v>
      </c>
      <c r="I693" s="1034" t="s">
        <v>488</v>
      </c>
      <c r="J693" s="1034" t="s">
        <v>626</v>
      </c>
      <c r="K693" s="1034" t="s">
        <v>546</v>
      </c>
      <c r="L693" s="1034" t="s">
        <v>981</v>
      </c>
      <c r="M693" s="226" t="s">
        <v>73</v>
      </c>
      <c r="N693" s="225" t="s">
        <v>901</v>
      </c>
      <c r="O693" s="247">
        <f>'LTC Rev-Exp Region 3'!L$18</f>
        <v>0</v>
      </c>
      <c r="P693" s="247">
        <f>'LTC Rev-Exp Region 3'!M$18</f>
        <v>0</v>
      </c>
      <c r="Q693" s="247">
        <f>'LTC Rev-Exp Region 3'!N$18</f>
        <v>0</v>
      </c>
      <c r="R693" s="247">
        <f>'LTC Rev-Exp Region 3'!O$18</f>
        <v>0</v>
      </c>
    </row>
    <row r="694" spans="5:18" x14ac:dyDescent="0.3">
      <c r="E694" s="1041">
        <f>Jurat!I$1</f>
        <v>0</v>
      </c>
      <c r="F694" s="244">
        <f>Jurat!D$33</f>
        <v>0</v>
      </c>
      <c r="G694" s="1034" t="s">
        <v>554</v>
      </c>
      <c r="H694" s="244">
        <v>42643</v>
      </c>
      <c r="I694" s="1034" t="s">
        <v>488</v>
      </c>
      <c r="J694" s="1034" t="s">
        <v>626</v>
      </c>
      <c r="K694" s="1034" t="s">
        <v>546</v>
      </c>
      <c r="L694" s="1034" t="s">
        <v>981</v>
      </c>
      <c r="M694" s="226" t="s">
        <v>74</v>
      </c>
      <c r="N694" s="225" t="s">
        <v>902</v>
      </c>
      <c r="O694" s="247">
        <f>'LTC Rev-Exp Region 3'!L$19</f>
        <v>0</v>
      </c>
      <c r="P694" s="247">
        <f>'LTC Rev-Exp Region 3'!M$19</f>
        <v>0</v>
      </c>
      <c r="Q694" s="247">
        <f>'LTC Rev-Exp Region 3'!N$19</f>
        <v>0</v>
      </c>
      <c r="R694" s="247">
        <f>'LTC Rev-Exp Region 3'!O$19</f>
        <v>0</v>
      </c>
    </row>
    <row r="695" spans="5:18" x14ac:dyDescent="0.3">
      <c r="E695" s="1041">
        <f>Jurat!I$1</f>
        <v>0</v>
      </c>
      <c r="F695" s="244">
        <f>Jurat!D$33</f>
        <v>0</v>
      </c>
      <c r="G695" s="1034" t="s">
        <v>554</v>
      </c>
      <c r="H695" s="244">
        <v>42643</v>
      </c>
      <c r="I695" s="1034" t="s">
        <v>488</v>
      </c>
      <c r="J695" s="1034" t="s">
        <v>626</v>
      </c>
      <c r="K695" s="1034" t="s">
        <v>546</v>
      </c>
      <c r="L695" s="1034" t="s">
        <v>981</v>
      </c>
      <c r="M695" s="226" t="s">
        <v>76</v>
      </c>
      <c r="N695" s="225" t="s">
        <v>903</v>
      </c>
      <c r="O695" s="247">
        <f>'LTC Rev-Exp Region 3'!L$20</f>
        <v>0</v>
      </c>
      <c r="P695" s="247">
        <f>'LTC Rev-Exp Region 3'!M$20</f>
        <v>0</v>
      </c>
      <c r="Q695" s="247">
        <f>'LTC Rev-Exp Region 3'!N$20</f>
        <v>0</v>
      </c>
      <c r="R695" s="247">
        <f>'LTC Rev-Exp Region 3'!O$20</f>
        <v>0</v>
      </c>
    </row>
    <row r="696" spans="5:18" x14ac:dyDescent="0.3">
      <c r="E696" s="1041">
        <f>Jurat!I$1</f>
        <v>0</v>
      </c>
      <c r="F696" s="244">
        <f>Jurat!D$33</f>
        <v>0</v>
      </c>
      <c r="G696" s="1034" t="s">
        <v>554</v>
      </c>
      <c r="H696" s="244">
        <v>42643</v>
      </c>
      <c r="I696" s="1034" t="s">
        <v>488</v>
      </c>
      <c r="J696" s="1034" t="s">
        <v>626</v>
      </c>
      <c r="K696" s="1034" t="s">
        <v>546</v>
      </c>
      <c r="L696" s="1034" t="s">
        <v>981</v>
      </c>
      <c r="M696" s="226" t="s">
        <v>107</v>
      </c>
      <c r="N696" s="225" t="s">
        <v>960</v>
      </c>
      <c r="O696" s="247">
        <f>'LTC Rev-Exp Region 3'!L$21</f>
        <v>0</v>
      </c>
      <c r="P696" s="247">
        <f>'LTC Rev-Exp Region 3'!M$21</f>
        <v>0</v>
      </c>
      <c r="Q696" s="247">
        <f>'LTC Rev-Exp Region 3'!N$21</f>
        <v>0</v>
      </c>
      <c r="R696" s="247">
        <f>'LTC Rev-Exp Region 3'!O$21</f>
        <v>0</v>
      </c>
    </row>
    <row r="697" spans="5:18" x14ac:dyDescent="0.3">
      <c r="E697" s="1041">
        <f>Jurat!I$1</f>
        <v>0</v>
      </c>
      <c r="F697" s="244">
        <f>Jurat!D$33</f>
        <v>0</v>
      </c>
      <c r="G697" s="1034" t="s">
        <v>554</v>
      </c>
      <c r="H697" s="244">
        <v>42643</v>
      </c>
      <c r="I697" s="1034" t="s">
        <v>488</v>
      </c>
      <c r="J697" s="1034" t="s">
        <v>626</v>
      </c>
      <c r="K697" s="1034" t="s">
        <v>546</v>
      </c>
      <c r="L697" s="1034" t="s">
        <v>981</v>
      </c>
      <c r="M697" s="226" t="s">
        <v>108</v>
      </c>
      <c r="N697" s="225" t="s">
        <v>222</v>
      </c>
      <c r="O697" s="247">
        <f>'LTC Rev-Exp Region 3'!L$22</f>
        <v>0</v>
      </c>
      <c r="P697" s="247">
        <f>'LTC Rev-Exp Region 3'!M$22</f>
        <v>0</v>
      </c>
      <c r="Q697" s="247">
        <f>'LTC Rev-Exp Region 3'!N$22</f>
        <v>0</v>
      </c>
      <c r="R697" s="247">
        <f>'LTC Rev-Exp Region 3'!O$22</f>
        <v>0</v>
      </c>
    </row>
    <row r="698" spans="5:18" x14ac:dyDescent="0.3">
      <c r="E698" s="1041">
        <f>Jurat!I$1</f>
        <v>0</v>
      </c>
      <c r="F698" s="244">
        <f>Jurat!D$33</f>
        <v>0</v>
      </c>
      <c r="G698" s="1034" t="s">
        <v>554</v>
      </c>
      <c r="H698" s="244">
        <v>42643</v>
      </c>
      <c r="I698" s="1034" t="s">
        <v>488</v>
      </c>
      <c r="J698" s="1034" t="s">
        <v>626</v>
      </c>
      <c r="K698" s="1034" t="s">
        <v>546</v>
      </c>
      <c r="L698" s="1034" t="s">
        <v>981</v>
      </c>
      <c r="M698" s="226" t="s">
        <v>167</v>
      </c>
      <c r="N698" s="225" t="s">
        <v>982</v>
      </c>
      <c r="O698" s="247">
        <f>'LTC Rev-Exp Region 3'!L$23</f>
        <v>0</v>
      </c>
      <c r="P698" s="247">
        <f>'LTC Rev-Exp Region 3'!M$23</f>
        <v>0</v>
      </c>
      <c r="Q698" s="247">
        <f>'LTC Rev-Exp Region 3'!N$23</f>
        <v>0</v>
      </c>
      <c r="R698" s="247">
        <f>'LTC Rev-Exp Region 3'!O$23</f>
        <v>0</v>
      </c>
    </row>
    <row r="699" spans="5:18" x14ac:dyDescent="0.3">
      <c r="E699" s="1041">
        <f>Jurat!I$1</f>
        <v>0</v>
      </c>
      <c r="F699" s="244">
        <f>Jurat!D$33</f>
        <v>0</v>
      </c>
      <c r="G699" s="1034" t="s">
        <v>554</v>
      </c>
      <c r="H699" s="244">
        <v>42643</v>
      </c>
      <c r="I699" s="1034" t="s">
        <v>488</v>
      </c>
      <c r="J699" s="1034" t="s">
        <v>626</v>
      </c>
      <c r="K699" s="1034" t="s">
        <v>546</v>
      </c>
      <c r="L699" s="1034" t="s">
        <v>981</v>
      </c>
      <c r="M699" s="226" t="s">
        <v>261</v>
      </c>
      <c r="N699" s="225" t="s">
        <v>983</v>
      </c>
      <c r="O699" s="247">
        <f>'LTC Rev-Exp Region 3'!L$24</f>
        <v>0</v>
      </c>
      <c r="P699" s="247">
        <f>'LTC Rev-Exp Region 3'!M$24</f>
        <v>0</v>
      </c>
      <c r="Q699" s="247">
        <f>'LTC Rev-Exp Region 3'!N$24</f>
        <v>0</v>
      </c>
      <c r="R699" s="247">
        <f>'LTC Rev-Exp Region 3'!O$24</f>
        <v>0</v>
      </c>
    </row>
    <row r="700" spans="5:18" x14ac:dyDescent="0.3">
      <c r="E700" s="1041">
        <f>Jurat!I$1</f>
        <v>0</v>
      </c>
      <c r="F700" s="244">
        <f>Jurat!D$33</f>
        <v>0</v>
      </c>
      <c r="G700" s="1034" t="s">
        <v>554</v>
      </c>
      <c r="H700" s="244">
        <v>42643</v>
      </c>
      <c r="I700" s="1034" t="s">
        <v>488</v>
      </c>
      <c r="J700" s="1034" t="s">
        <v>626</v>
      </c>
      <c r="K700" s="1034" t="s">
        <v>546</v>
      </c>
      <c r="L700" s="1034" t="s">
        <v>981</v>
      </c>
      <c r="M700" s="226" t="s">
        <v>260</v>
      </c>
      <c r="N700" s="225" t="s">
        <v>963</v>
      </c>
      <c r="O700" s="247">
        <f>'LTC Rev-Exp Region 3'!L$25</f>
        <v>0</v>
      </c>
      <c r="P700" s="247">
        <f>'LTC Rev-Exp Region 3'!M$25</f>
        <v>0</v>
      </c>
      <c r="Q700" s="247">
        <f>'LTC Rev-Exp Region 3'!N$25</f>
        <v>0</v>
      </c>
      <c r="R700" s="247">
        <f>'LTC Rev-Exp Region 3'!O$25</f>
        <v>0</v>
      </c>
    </row>
    <row r="701" spans="5:18" x14ac:dyDescent="0.3">
      <c r="E701" s="1041">
        <f>Jurat!I$1</f>
        <v>0</v>
      </c>
      <c r="F701" s="244">
        <f>Jurat!D$33</f>
        <v>0</v>
      </c>
      <c r="G701" s="1034" t="s">
        <v>554</v>
      </c>
      <c r="H701" s="244">
        <v>42643</v>
      </c>
      <c r="I701" s="1034" t="s">
        <v>488</v>
      </c>
      <c r="J701" s="1034" t="s">
        <v>626</v>
      </c>
      <c r="K701" s="1034" t="s">
        <v>546</v>
      </c>
      <c r="L701" s="1034" t="s">
        <v>263</v>
      </c>
      <c r="M701" s="226" t="s">
        <v>257</v>
      </c>
      <c r="N701" s="225" t="s">
        <v>271</v>
      </c>
      <c r="O701" s="247">
        <f>'LTC Rev-Exp Region 3'!L$27</f>
        <v>0</v>
      </c>
      <c r="P701" s="247">
        <f>'LTC Rev-Exp Region 3'!M$27</f>
        <v>0</v>
      </c>
      <c r="Q701" s="247">
        <f>'LTC Rev-Exp Region 3'!N$27</f>
        <v>0</v>
      </c>
      <c r="R701" s="247">
        <f>'LTC Rev-Exp Region 3'!O$27</f>
        <v>0</v>
      </c>
    </row>
    <row r="702" spans="5:18" x14ac:dyDescent="0.3">
      <c r="E702" s="1041">
        <f>Jurat!I$1</f>
        <v>0</v>
      </c>
      <c r="F702" s="244">
        <f>Jurat!D$33</f>
        <v>0</v>
      </c>
      <c r="G702" s="1034" t="s">
        <v>554</v>
      </c>
      <c r="H702" s="244">
        <v>42643</v>
      </c>
      <c r="I702" s="1034" t="s">
        <v>488</v>
      </c>
      <c r="J702" s="1034" t="s">
        <v>626</v>
      </c>
      <c r="K702" s="1034" t="s">
        <v>546</v>
      </c>
      <c r="L702" s="1034" t="s">
        <v>263</v>
      </c>
      <c r="M702" s="226" t="s">
        <v>856</v>
      </c>
      <c r="N702" s="225" t="s">
        <v>702</v>
      </c>
      <c r="O702" s="247">
        <f>'LTC Rev-Exp Region 3'!L$28</f>
        <v>0</v>
      </c>
      <c r="P702" s="247">
        <f>'LTC Rev-Exp Region 3'!M$28</f>
        <v>0</v>
      </c>
      <c r="Q702" s="247">
        <f>'LTC Rev-Exp Region 3'!N$28</f>
        <v>0</v>
      </c>
      <c r="R702" s="247">
        <f>'LTC Rev-Exp Region 3'!O$28</f>
        <v>0</v>
      </c>
    </row>
    <row r="703" spans="5:18" x14ac:dyDescent="0.3">
      <c r="E703" s="1041">
        <f>Jurat!I$1</f>
        <v>0</v>
      </c>
      <c r="F703" s="244">
        <f>Jurat!D$33</f>
        <v>0</v>
      </c>
      <c r="G703" s="1034" t="s">
        <v>554</v>
      </c>
      <c r="H703" s="244">
        <v>42643</v>
      </c>
      <c r="I703" s="1034" t="s">
        <v>488</v>
      </c>
      <c r="J703" s="1034" t="s">
        <v>626</v>
      </c>
      <c r="K703" s="1034" t="s">
        <v>546</v>
      </c>
      <c r="L703" s="1034" t="s">
        <v>263</v>
      </c>
      <c r="M703" s="226" t="s">
        <v>858</v>
      </c>
      <c r="N703" s="225" t="s">
        <v>272</v>
      </c>
      <c r="O703" s="247">
        <f>'LTC Rev-Exp Region 3'!L$29</f>
        <v>0</v>
      </c>
      <c r="P703" s="247">
        <f>'LTC Rev-Exp Region 3'!M$29</f>
        <v>0</v>
      </c>
      <c r="Q703" s="247">
        <f>'LTC Rev-Exp Region 3'!N$29</f>
        <v>0</v>
      </c>
      <c r="R703" s="247">
        <f>'LTC Rev-Exp Region 3'!O$29</f>
        <v>0</v>
      </c>
    </row>
    <row r="704" spans="5:18" x14ac:dyDescent="0.3">
      <c r="E704" s="1041">
        <f>Jurat!I$1</f>
        <v>0</v>
      </c>
      <c r="F704" s="244">
        <f>Jurat!D$33</f>
        <v>0</v>
      </c>
      <c r="G704" s="1034" t="s">
        <v>554</v>
      </c>
      <c r="H704" s="244">
        <v>42643</v>
      </c>
      <c r="I704" s="1034" t="s">
        <v>488</v>
      </c>
      <c r="J704" s="1034" t="s">
        <v>626</v>
      </c>
      <c r="K704" s="1034" t="s">
        <v>546</v>
      </c>
      <c r="L704" s="1034" t="s">
        <v>263</v>
      </c>
      <c r="M704" s="226" t="s">
        <v>860</v>
      </c>
      <c r="N704" s="225" t="s">
        <v>706</v>
      </c>
      <c r="O704" s="247">
        <f>'LTC Rev-Exp Region 3'!L$30</f>
        <v>0</v>
      </c>
      <c r="P704" s="247">
        <f>'LTC Rev-Exp Region 3'!M$30</f>
        <v>0</v>
      </c>
      <c r="Q704" s="247">
        <f>'LTC Rev-Exp Region 3'!N$30</f>
        <v>0</v>
      </c>
      <c r="R704" s="247">
        <f>'LTC Rev-Exp Region 3'!O$30</f>
        <v>0</v>
      </c>
    </row>
    <row r="705" spans="5:18" x14ac:dyDescent="0.3">
      <c r="E705" s="1041">
        <f>Jurat!I$1</f>
        <v>0</v>
      </c>
      <c r="F705" s="244">
        <f>Jurat!D$33</f>
        <v>0</v>
      </c>
      <c r="G705" s="1034" t="s">
        <v>554</v>
      </c>
      <c r="H705" s="244">
        <v>42643</v>
      </c>
      <c r="I705" s="1034" t="s">
        <v>488</v>
      </c>
      <c r="J705" s="1034" t="s">
        <v>626</v>
      </c>
      <c r="K705" s="1034" t="s">
        <v>546</v>
      </c>
      <c r="L705" s="1034" t="s">
        <v>263</v>
      </c>
      <c r="M705" s="226" t="s">
        <v>862</v>
      </c>
      <c r="N705" s="225" t="s">
        <v>22</v>
      </c>
      <c r="O705" s="247">
        <f>'LTC Rev-Exp Region 3'!L$31</f>
        <v>0</v>
      </c>
      <c r="P705" s="247">
        <f>'LTC Rev-Exp Region 3'!M$31</f>
        <v>0</v>
      </c>
      <c r="Q705" s="247">
        <f>'LTC Rev-Exp Region 3'!N$31</f>
        <v>0</v>
      </c>
      <c r="R705" s="247">
        <f>'LTC Rev-Exp Region 3'!O$31</f>
        <v>0</v>
      </c>
    </row>
    <row r="706" spans="5:18" x14ac:dyDescent="0.3">
      <c r="E706" s="1041">
        <f>Jurat!I$1</f>
        <v>0</v>
      </c>
      <c r="F706" s="244">
        <f>Jurat!D$33</f>
        <v>0</v>
      </c>
      <c r="G706" s="1034" t="s">
        <v>554</v>
      </c>
      <c r="H706" s="244">
        <v>42643</v>
      </c>
      <c r="I706" s="1034" t="s">
        <v>488</v>
      </c>
      <c r="J706" s="1034" t="s">
        <v>626</v>
      </c>
      <c r="K706" s="1034" t="s">
        <v>546</v>
      </c>
      <c r="L706" s="1034" t="s">
        <v>263</v>
      </c>
      <c r="M706" s="226" t="s">
        <v>864</v>
      </c>
      <c r="N706" s="225" t="s">
        <v>984</v>
      </c>
      <c r="O706" s="247">
        <f>'LTC Rev-Exp Region 3'!L$32</f>
        <v>0</v>
      </c>
      <c r="P706" s="247">
        <f>'LTC Rev-Exp Region 3'!M$32</f>
        <v>0</v>
      </c>
      <c r="Q706" s="247">
        <f>'LTC Rev-Exp Region 3'!N$32</f>
        <v>0</v>
      </c>
      <c r="R706" s="247">
        <f>'LTC Rev-Exp Region 3'!O$32</f>
        <v>0</v>
      </c>
    </row>
    <row r="707" spans="5:18" x14ac:dyDescent="0.3">
      <c r="E707" s="1041">
        <f>Jurat!I$1</f>
        <v>0</v>
      </c>
      <c r="F707" s="244">
        <f>Jurat!D$33</f>
        <v>0</v>
      </c>
      <c r="G707" s="1034" t="s">
        <v>554</v>
      </c>
      <c r="H707" s="244">
        <v>42643</v>
      </c>
      <c r="I707" s="1034" t="s">
        <v>488</v>
      </c>
      <c r="J707" s="1034" t="s">
        <v>626</v>
      </c>
      <c r="K707" s="1034" t="s">
        <v>546</v>
      </c>
      <c r="L707" s="1034" t="s">
        <v>263</v>
      </c>
      <c r="M707" s="226" t="s">
        <v>866</v>
      </c>
      <c r="N707" s="225" t="s">
        <v>985</v>
      </c>
      <c r="O707" s="247">
        <f>'LTC Rev-Exp Region 3'!L$33</f>
        <v>0</v>
      </c>
      <c r="P707" s="247">
        <f>'LTC Rev-Exp Region 3'!M$33</f>
        <v>0</v>
      </c>
      <c r="Q707" s="247">
        <f>'LTC Rev-Exp Region 3'!N$33</f>
        <v>0</v>
      </c>
      <c r="R707" s="247">
        <f>'LTC Rev-Exp Region 3'!O$33</f>
        <v>0</v>
      </c>
    </row>
    <row r="708" spans="5:18" x14ac:dyDescent="0.3">
      <c r="E708" s="1041">
        <f>Jurat!I$1</f>
        <v>0</v>
      </c>
      <c r="F708" s="244">
        <f>Jurat!D$33</f>
        <v>0</v>
      </c>
      <c r="G708" s="1034" t="s">
        <v>554</v>
      </c>
      <c r="H708" s="244">
        <v>42643</v>
      </c>
      <c r="I708" s="1034" t="s">
        <v>488</v>
      </c>
      <c r="J708" s="1034" t="s">
        <v>626</v>
      </c>
      <c r="K708" s="1034" t="s">
        <v>546</v>
      </c>
      <c r="L708" s="1034" t="s">
        <v>263</v>
      </c>
      <c r="M708" s="226" t="s">
        <v>868</v>
      </c>
      <c r="N708" s="225" t="s">
        <v>807</v>
      </c>
      <c r="O708" s="247">
        <f>'LTC Rev-Exp Region 3'!L$34</f>
        <v>0</v>
      </c>
      <c r="P708" s="247">
        <f>'LTC Rev-Exp Region 3'!M$34</f>
        <v>0</v>
      </c>
      <c r="Q708" s="247">
        <f>'LTC Rev-Exp Region 3'!N$34</f>
        <v>0</v>
      </c>
      <c r="R708" s="247">
        <f>'LTC Rev-Exp Region 3'!O$34</f>
        <v>0</v>
      </c>
    </row>
    <row r="709" spans="5:18" x14ac:dyDescent="0.3">
      <c r="E709" s="1041">
        <f>Jurat!I$1</f>
        <v>0</v>
      </c>
      <c r="F709" s="244">
        <f>Jurat!D$33</f>
        <v>0</v>
      </c>
      <c r="G709" s="1034" t="s">
        <v>554</v>
      </c>
      <c r="H709" s="244">
        <v>42643</v>
      </c>
      <c r="I709" s="1034" t="s">
        <v>488</v>
      </c>
      <c r="J709" s="1034" t="s">
        <v>626</v>
      </c>
      <c r="K709" s="1034" t="s">
        <v>546</v>
      </c>
      <c r="L709" s="1034" t="s">
        <v>263</v>
      </c>
      <c r="M709" s="226" t="s">
        <v>870</v>
      </c>
      <c r="N709" s="227" t="s">
        <v>258</v>
      </c>
      <c r="O709" s="247">
        <f>'LTC Rev-Exp Region 3'!L$35</f>
        <v>0</v>
      </c>
      <c r="P709" s="247">
        <f>'LTC Rev-Exp Region 3'!M$35</f>
        <v>0</v>
      </c>
      <c r="Q709" s="247">
        <f>'LTC Rev-Exp Region 3'!N$35</f>
        <v>0</v>
      </c>
      <c r="R709" s="247">
        <f>'LTC Rev-Exp Region 3'!O$35</f>
        <v>0</v>
      </c>
    </row>
    <row r="710" spans="5:18" x14ac:dyDescent="0.3">
      <c r="E710" s="1041">
        <f>Jurat!I$1</f>
        <v>0</v>
      </c>
      <c r="F710" s="244">
        <f>Jurat!D$33</f>
        <v>0</v>
      </c>
      <c r="G710" s="1034" t="s">
        <v>554</v>
      </c>
      <c r="H710" s="244">
        <v>42643</v>
      </c>
      <c r="I710" s="1034" t="s">
        <v>488</v>
      </c>
      <c r="J710" s="1034" t="s">
        <v>626</v>
      </c>
      <c r="K710" s="1034" t="s">
        <v>546</v>
      </c>
      <c r="L710" s="1034" t="s">
        <v>263</v>
      </c>
      <c r="M710" s="226" t="s">
        <v>872</v>
      </c>
      <c r="N710" s="228" t="s">
        <v>273</v>
      </c>
      <c r="O710" s="247">
        <f>'LTC Rev-Exp Region 3'!L$36</f>
        <v>0</v>
      </c>
      <c r="P710" s="247">
        <f>'LTC Rev-Exp Region 3'!M$36</f>
        <v>0</v>
      </c>
      <c r="Q710" s="247">
        <f>'LTC Rev-Exp Region 3'!N$36</f>
        <v>0</v>
      </c>
      <c r="R710" s="247">
        <f>'LTC Rev-Exp Region 3'!O$36</f>
        <v>0</v>
      </c>
    </row>
    <row r="711" spans="5:18" x14ac:dyDescent="0.3">
      <c r="E711" s="1041">
        <f>Jurat!I$1</f>
        <v>0</v>
      </c>
      <c r="F711" s="244">
        <f>Jurat!D$33</f>
        <v>0</v>
      </c>
      <c r="G711" s="1034" t="s">
        <v>554</v>
      </c>
      <c r="H711" s="244">
        <v>42643</v>
      </c>
      <c r="I711" s="1034" t="s">
        <v>488</v>
      </c>
      <c r="J711" s="1034" t="s">
        <v>626</v>
      </c>
      <c r="K711" s="1034" t="s">
        <v>546</v>
      </c>
      <c r="L711" s="1034" t="s">
        <v>263</v>
      </c>
      <c r="M711" s="226" t="s">
        <v>986</v>
      </c>
      <c r="N711" s="228" t="s">
        <v>588</v>
      </c>
      <c r="O711" s="247">
        <f>'LTC Rev-Exp Region 3'!L$37</f>
        <v>0</v>
      </c>
      <c r="P711" s="247">
        <f>'LTC Rev-Exp Region 3'!M$37</f>
        <v>0</v>
      </c>
      <c r="Q711" s="247">
        <f>'LTC Rev-Exp Region 3'!N$37</f>
        <v>0</v>
      </c>
      <c r="R711" s="247">
        <f>'LTC Rev-Exp Region 3'!O$37</f>
        <v>0</v>
      </c>
    </row>
    <row r="712" spans="5:18" x14ac:dyDescent="0.3">
      <c r="E712" s="1041">
        <f>Jurat!I$1</f>
        <v>0</v>
      </c>
      <c r="F712" s="244">
        <f>Jurat!D$33</f>
        <v>0</v>
      </c>
      <c r="G712" s="1034" t="s">
        <v>554</v>
      </c>
      <c r="H712" s="244">
        <v>42643</v>
      </c>
      <c r="I712" s="1034" t="s">
        <v>488</v>
      </c>
      <c r="J712" s="1034" t="s">
        <v>626</v>
      </c>
      <c r="K712" s="1034" t="s">
        <v>546</v>
      </c>
      <c r="L712" s="1034" t="s">
        <v>6</v>
      </c>
      <c r="M712" s="226" t="s">
        <v>77</v>
      </c>
      <c r="N712" s="225" t="s">
        <v>224</v>
      </c>
      <c r="O712" s="247">
        <f>'LTC Rev-Exp Region 3'!L$39</f>
        <v>0</v>
      </c>
      <c r="P712" s="247">
        <f>'LTC Rev-Exp Region 3'!M$39</f>
        <v>0</v>
      </c>
      <c r="Q712" s="247">
        <f>'LTC Rev-Exp Region 3'!N$39</f>
        <v>0</v>
      </c>
      <c r="R712" s="247">
        <f>'LTC Rev-Exp Region 3'!O$39</f>
        <v>0</v>
      </c>
    </row>
    <row r="713" spans="5:18" x14ac:dyDescent="0.3">
      <c r="E713" s="1041">
        <f>Jurat!I$1</f>
        <v>0</v>
      </c>
      <c r="F713" s="244">
        <f>Jurat!D$33</f>
        <v>0</v>
      </c>
      <c r="G713" s="1034" t="s">
        <v>554</v>
      </c>
      <c r="H713" s="244">
        <v>42643</v>
      </c>
      <c r="I713" s="1034" t="s">
        <v>488</v>
      </c>
      <c r="J713" s="1034" t="s">
        <v>626</v>
      </c>
      <c r="K713" s="1034" t="s">
        <v>546</v>
      </c>
      <c r="L713" s="1034" t="s">
        <v>6</v>
      </c>
      <c r="M713" s="226" t="s">
        <v>78</v>
      </c>
      <c r="N713" s="229" t="s">
        <v>274</v>
      </c>
      <c r="O713" s="247">
        <f>'LTC Rev-Exp Region 3'!L$40</f>
        <v>0</v>
      </c>
      <c r="P713" s="247">
        <f>'LTC Rev-Exp Region 3'!M$40</f>
        <v>0</v>
      </c>
      <c r="Q713" s="247">
        <f>'LTC Rev-Exp Region 3'!N$40</f>
        <v>0</v>
      </c>
      <c r="R713" s="247">
        <f>'LTC Rev-Exp Region 3'!O$40</f>
        <v>0</v>
      </c>
    </row>
    <row r="714" spans="5:18" x14ac:dyDescent="0.3">
      <c r="E714" s="1041">
        <f>Jurat!I$1</f>
        <v>0</v>
      </c>
      <c r="F714" s="244">
        <f>Jurat!D$33</f>
        <v>0</v>
      </c>
      <c r="G714" s="1034" t="s">
        <v>554</v>
      </c>
      <c r="H714" s="244">
        <v>42643</v>
      </c>
      <c r="I714" s="1034" t="s">
        <v>488</v>
      </c>
      <c r="J714" s="1034" t="s">
        <v>626</v>
      </c>
      <c r="K714" s="1034" t="s">
        <v>546</v>
      </c>
      <c r="L714" s="1034" t="s">
        <v>6</v>
      </c>
      <c r="M714" s="226" t="s">
        <v>79</v>
      </c>
      <c r="N714" s="229" t="s">
        <v>180</v>
      </c>
      <c r="O714" s="247">
        <f>'LTC Rev-Exp Region 3'!L$41</f>
        <v>0</v>
      </c>
      <c r="P714" s="247">
        <f>'LTC Rev-Exp Region 3'!M$41</f>
        <v>0</v>
      </c>
      <c r="Q714" s="247">
        <f>'LTC Rev-Exp Region 3'!N$41</f>
        <v>0</v>
      </c>
      <c r="R714" s="247">
        <f>'LTC Rev-Exp Region 3'!O$41</f>
        <v>0</v>
      </c>
    </row>
    <row r="715" spans="5:18" x14ac:dyDescent="0.3">
      <c r="E715" s="1041">
        <f>Jurat!I$1</f>
        <v>0</v>
      </c>
      <c r="F715" s="244">
        <f>Jurat!D$33</f>
        <v>0</v>
      </c>
      <c r="G715" s="1034" t="s">
        <v>554</v>
      </c>
      <c r="H715" s="244">
        <v>42643</v>
      </c>
      <c r="I715" s="1034" t="s">
        <v>488</v>
      </c>
      <c r="J715" s="1034" t="s">
        <v>626</v>
      </c>
      <c r="K715" s="1034" t="s">
        <v>546</v>
      </c>
      <c r="L715" s="1034" t="s">
        <v>6</v>
      </c>
      <c r="M715" s="226" t="s">
        <v>49</v>
      </c>
      <c r="N715" s="229" t="s">
        <v>577</v>
      </c>
      <c r="O715" s="247">
        <f>'LTC Rev-Exp Region 3'!L$42</f>
        <v>0</v>
      </c>
      <c r="P715" s="247">
        <f>'LTC Rev-Exp Region 3'!M$42</f>
        <v>0</v>
      </c>
      <c r="Q715" s="247">
        <f>'LTC Rev-Exp Region 3'!N$42</f>
        <v>0</v>
      </c>
      <c r="R715" s="247">
        <f>'LTC Rev-Exp Region 3'!O$42</f>
        <v>0</v>
      </c>
    </row>
    <row r="716" spans="5:18" x14ac:dyDescent="0.3">
      <c r="E716" s="1041">
        <f>Jurat!I$1</f>
        <v>0</v>
      </c>
      <c r="F716" s="244">
        <f>Jurat!D$33</f>
        <v>0</v>
      </c>
      <c r="G716" s="1034" t="s">
        <v>554</v>
      </c>
      <c r="H716" s="244">
        <v>42643</v>
      </c>
      <c r="I716" s="1034" t="s">
        <v>488</v>
      </c>
      <c r="J716" s="1034" t="s">
        <v>626</v>
      </c>
      <c r="K716" s="1034" t="s">
        <v>546</v>
      </c>
      <c r="L716" s="1034" t="s">
        <v>547</v>
      </c>
      <c r="M716" s="230" t="s">
        <v>115</v>
      </c>
      <c r="N716" s="225" t="s">
        <v>36</v>
      </c>
      <c r="O716" s="247">
        <f>'LTC Rev-Exp Region 3'!L$48</f>
        <v>0</v>
      </c>
      <c r="P716" s="247">
        <f>'LTC Rev-Exp Region 3'!M$48</f>
        <v>0</v>
      </c>
      <c r="Q716" s="247">
        <f>'LTC Rev-Exp Region 3'!N$48</f>
        <v>0</v>
      </c>
      <c r="R716" s="247">
        <f>'LTC Rev-Exp Region 3'!O$48</f>
        <v>0</v>
      </c>
    </row>
    <row r="717" spans="5:18" x14ac:dyDescent="0.3">
      <c r="E717" s="1041">
        <f>Jurat!I$1</f>
        <v>0</v>
      </c>
      <c r="F717" s="244">
        <f>Jurat!D$33</f>
        <v>0</v>
      </c>
      <c r="G717" s="1034" t="s">
        <v>554</v>
      </c>
      <c r="H717" s="244">
        <v>42643</v>
      </c>
      <c r="I717" s="1034" t="s">
        <v>488</v>
      </c>
      <c r="J717" s="1034" t="s">
        <v>626</v>
      </c>
      <c r="K717" s="1034" t="s">
        <v>546</v>
      </c>
      <c r="L717" s="1034" t="s">
        <v>547</v>
      </c>
      <c r="M717" s="230" t="s">
        <v>116</v>
      </c>
      <c r="N717" s="228" t="s">
        <v>148</v>
      </c>
      <c r="O717" s="247">
        <f>'LTC Rev-Exp Region 3'!L$49</f>
        <v>0</v>
      </c>
      <c r="P717" s="247">
        <f>'LTC Rev-Exp Region 3'!M$49</f>
        <v>0</v>
      </c>
      <c r="Q717" s="247">
        <f>'LTC Rev-Exp Region 3'!N$49</f>
        <v>0</v>
      </c>
      <c r="R717" s="247">
        <f>'LTC Rev-Exp Region 3'!O$49</f>
        <v>0</v>
      </c>
    </row>
    <row r="718" spans="5:18" x14ac:dyDescent="0.3">
      <c r="E718" s="1041">
        <f>Jurat!I$1</f>
        <v>0</v>
      </c>
      <c r="F718" s="244">
        <f>Jurat!D$33</f>
        <v>0</v>
      </c>
      <c r="G718" s="1034" t="s">
        <v>554</v>
      </c>
      <c r="H718" s="244">
        <v>42643</v>
      </c>
      <c r="I718" s="1034" t="s">
        <v>488</v>
      </c>
      <c r="J718" s="1034" t="s">
        <v>626</v>
      </c>
      <c r="K718" s="1034" t="s">
        <v>546</v>
      </c>
      <c r="L718" s="1034" t="s">
        <v>547</v>
      </c>
      <c r="M718" s="230" t="s">
        <v>229</v>
      </c>
      <c r="N718" s="228" t="s">
        <v>44</v>
      </c>
      <c r="O718" s="247">
        <f>'LTC Rev-Exp Region 3'!L$51</f>
        <v>0</v>
      </c>
      <c r="P718" s="247">
        <f>'LTC Rev-Exp Region 3'!M$51</f>
        <v>0</v>
      </c>
      <c r="Q718" s="247">
        <f>'LTC Rev-Exp Region 3'!N$51</f>
        <v>0</v>
      </c>
      <c r="R718" s="247">
        <f>'LTC Rev-Exp Region 3'!O$51</f>
        <v>0</v>
      </c>
    </row>
    <row r="719" spans="5:18" x14ac:dyDescent="0.3">
      <c r="E719" s="1041">
        <f>Jurat!I$1</f>
        <v>0</v>
      </c>
      <c r="F719" s="244">
        <f>Jurat!D$33</f>
        <v>0</v>
      </c>
      <c r="G719" s="1034" t="s">
        <v>554</v>
      </c>
      <c r="H719" s="244">
        <v>42643</v>
      </c>
      <c r="I719" s="1034" t="s">
        <v>488</v>
      </c>
      <c r="J719" s="1034" t="s">
        <v>626</v>
      </c>
      <c r="K719" s="1034" t="s">
        <v>546</v>
      </c>
      <c r="L719" s="1034" t="s">
        <v>547</v>
      </c>
      <c r="M719" s="230" t="s">
        <v>228</v>
      </c>
      <c r="N719" s="228" t="s">
        <v>427</v>
      </c>
      <c r="O719" s="247">
        <f>'LTC Rev-Exp Region 3'!L$52</f>
        <v>0</v>
      </c>
      <c r="P719" s="247">
        <f>'LTC Rev-Exp Region 3'!M$52</f>
        <v>0</v>
      </c>
      <c r="Q719" s="247">
        <f>'LTC Rev-Exp Region 3'!N$52</f>
        <v>0</v>
      </c>
      <c r="R719" s="247">
        <f>'LTC Rev-Exp Region 3'!O$52</f>
        <v>0</v>
      </c>
    </row>
    <row r="720" spans="5:18" x14ac:dyDescent="0.3">
      <c r="E720" s="1041">
        <f>Jurat!I$1</f>
        <v>0</v>
      </c>
      <c r="F720" s="244">
        <f>Jurat!D$33</f>
        <v>0</v>
      </c>
      <c r="G720" s="1034" t="s">
        <v>554</v>
      </c>
      <c r="H720" s="244">
        <v>42643</v>
      </c>
      <c r="I720" s="1034" t="s">
        <v>488</v>
      </c>
      <c r="J720" s="1034" t="s">
        <v>626</v>
      </c>
      <c r="K720" s="1034" t="s">
        <v>548</v>
      </c>
      <c r="L720" s="1034" t="s">
        <v>549</v>
      </c>
      <c r="M720" s="226" t="s">
        <v>86</v>
      </c>
      <c r="N720" s="228" t="s">
        <v>30</v>
      </c>
      <c r="O720" s="247">
        <f>'LTC Rev-Exp Region 3'!L$57</f>
        <v>0</v>
      </c>
      <c r="P720" s="247">
        <f>'LTC Rev-Exp Region 3'!M$57</f>
        <v>0</v>
      </c>
      <c r="Q720" s="247">
        <f>'LTC Rev-Exp Region 3'!N$57</f>
        <v>0</v>
      </c>
      <c r="R720" s="247">
        <f>'LTC Rev-Exp Region 3'!O$57</f>
        <v>0</v>
      </c>
    </row>
    <row r="721" spans="5:18" x14ac:dyDescent="0.3">
      <c r="E721" s="1041">
        <f>Jurat!I$1</f>
        <v>0</v>
      </c>
      <c r="F721" s="244">
        <f>Jurat!D$33</f>
        <v>0</v>
      </c>
      <c r="G721" s="1034" t="s">
        <v>554</v>
      </c>
      <c r="H721" s="244">
        <v>42643</v>
      </c>
      <c r="I721" s="1034" t="s">
        <v>488</v>
      </c>
      <c r="J721" s="1034" t="s">
        <v>626</v>
      </c>
      <c r="K721" s="1034" t="s">
        <v>548</v>
      </c>
      <c r="L721" s="1034" t="s">
        <v>549</v>
      </c>
      <c r="M721" s="226" t="s">
        <v>87</v>
      </c>
      <c r="N721" s="231" t="s">
        <v>109</v>
      </c>
      <c r="O721" s="247">
        <f>'LTC Rev-Exp Region 3'!L$58</f>
        <v>0</v>
      </c>
      <c r="P721" s="247">
        <f>'LTC Rev-Exp Region 3'!M$58</f>
        <v>0</v>
      </c>
      <c r="Q721" s="247">
        <f>'LTC Rev-Exp Region 3'!N$58</f>
        <v>0</v>
      </c>
      <c r="R721" s="247">
        <f>'LTC Rev-Exp Region 3'!O$58</f>
        <v>0</v>
      </c>
    </row>
    <row r="722" spans="5:18" x14ac:dyDescent="0.3">
      <c r="E722" s="1041">
        <f>Jurat!I$1</f>
        <v>0</v>
      </c>
      <c r="F722" s="244">
        <f>Jurat!D$33</f>
        <v>0</v>
      </c>
      <c r="G722" s="1034" t="s">
        <v>554</v>
      </c>
      <c r="H722" s="244">
        <v>42643</v>
      </c>
      <c r="I722" s="1034" t="s">
        <v>488</v>
      </c>
      <c r="J722" s="1034" t="s">
        <v>626</v>
      </c>
      <c r="K722" s="1034" t="s">
        <v>548</v>
      </c>
      <c r="L722" s="1034" t="s">
        <v>549</v>
      </c>
      <c r="M722" s="226" t="s">
        <v>88</v>
      </c>
      <c r="N722" s="228" t="s">
        <v>110</v>
      </c>
      <c r="O722" s="247">
        <f>'LTC Rev-Exp Region 3'!L$59</f>
        <v>0</v>
      </c>
      <c r="P722" s="247">
        <f>'LTC Rev-Exp Region 3'!M$59</f>
        <v>0</v>
      </c>
      <c r="Q722" s="247">
        <f>'LTC Rev-Exp Region 3'!N$59</f>
        <v>0</v>
      </c>
      <c r="R722" s="247">
        <f>'LTC Rev-Exp Region 3'!O$59</f>
        <v>0</v>
      </c>
    </row>
    <row r="723" spans="5:18" x14ac:dyDescent="0.3">
      <c r="E723" s="1041">
        <f>Jurat!I$1</f>
        <v>0</v>
      </c>
      <c r="F723" s="244">
        <f>Jurat!D$33</f>
        <v>0</v>
      </c>
      <c r="G723" s="1034" t="s">
        <v>554</v>
      </c>
      <c r="H723" s="244">
        <v>42643</v>
      </c>
      <c r="I723" s="1034" t="s">
        <v>488</v>
      </c>
      <c r="J723" s="1034" t="s">
        <v>626</v>
      </c>
      <c r="K723" s="1034" t="s">
        <v>548</v>
      </c>
      <c r="L723" s="1034" t="s">
        <v>549</v>
      </c>
      <c r="M723" s="232" t="s">
        <v>89</v>
      </c>
      <c r="N723" s="228" t="s">
        <v>111</v>
      </c>
      <c r="O723" s="247">
        <f>'LTC Rev-Exp Region 3'!L$60</f>
        <v>0</v>
      </c>
      <c r="P723" s="247">
        <f>'LTC Rev-Exp Region 3'!M$60</f>
        <v>0</v>
      </c>
      <c r="Q723" s="247">
        <f>'LTC Rev-Exp Region 3'!N$60</f>
        <v>0</v>
      </c>
      <c r="R723" s="247">
        <f>'LTC Rev-Exp Region 3'!O$60</f>
        <v>0</v>
      </c>
    </row>
    <row r="724" spans="5:18" x14ac:dyDescent="0.3">
      <c r="E724" s="1041">
        <f>Jurat!I$1</f>
        <v>0</v>
      </c>
      <c r="F724" s="244">
        <f>Jurat!D$33</f>
        <v>0</v>
      </c>
      <c r="G724" s="1034" t="s">
        <v>554</v>
      </c>
      <c r="H724" s="244">
        <v>42643</v>
      </c>
      <c r="I724" s="1034" t="s">
        <v>488</v>
      </c>
      <c r="J724" s="1034" t="s">
        <v>626</v>
      </c>
      <c r="K724" s="1034" t="s">
        <v>548</v>
      </c>
      <c r="L724" s="1034" t="s">
        <v>549</v>
      </c>
      <c r="M724" s="232" t="s">
        <v>256</v>
      </c>
      <c r="N724" s="228" t="s">
        <v>112</v>
      </c>
      <c r="O724" s="247">
        <f>'LTC Rev-Exp Region 3'!L$61</f>
        <v>0</v>
      </c>
      <c r="P724" s="247">
        <f>'LTC Rev-Exp Region 3'!M$61</f>
        <v>0</v>
      </c>
      <c r="Q724" s="247">
        <f>'LTC Rev-Exp Region 3'!N$61</f>
        <v>0</v>
      </c>
      <c r="R724" s="247">
        <f>'LTC Rev-Exp Region 3'!O$61</f>
        <v>0</v>
      </c>
    </row>
    <row r="725" spans="5:18" x14ac:dyDescent="0.3">
      <c r="E725" s="1041">
        <f>Jurat!I$1</f>
        <v>0</v>
      </c>
      <c r="F725" s="244">
        <f>Jurat!D$33</f>
        <v>0</v>
      </c>
      <c r="G725" s="1034" t="s">
        <v>554</v>
      </c>
      <c r="H725" s="244">
        <v>42643</v>
      </c>
      <c r="I725" s="1034" t="s">
        <v>488</v>
      </c>
      <c r="J725" s="1034" t="s">
        <v>626</v>
      </c>
      <c r="K725" s="1034" t="s">
        <v>548</v>
      </c>
      <c r="L725" s="1034" t="s">
        <v>549</v>
      </c>
      <c r="M725" s="226" t="s">
        <v>255</v>
      </c>
      <c r="N725" s="231" t="s">
        <v>31</v>
      </c>
      <c r="O725" s="247">
        <f>'LTC Rev-Exp Region 3'!L$62</f>
        <v>0</v>
      </c>
      <c r="P725" s="247">
        <f>'LTC Rev-Exp Region 3'!M$62</f>
        <v>0</v>
      </c>
      <c r="Q725" s="247">
        <f>'LTC Rev-Exp Region 3'!N$62</f>
        <v>0</v>
      </c>
      <c r="R725" s="247">
        <f>'LTC Rev-Exp Region 3'!O$62</f>
        <v>0</v>
      </c>
    </row>
    <row r="726" spans="5:18" x14ac:dyDescent="0.3">
      <c r="E726" s="1041">
        <f>Jurat!I$1</f>
        <v>0</v>
      </c>
      <c r="F726" s="244">
        <f>Jurat!D$33</f>
        <v>0</v>
      </c>
      <c r="G726" s="1034" t="s">
        <v>554</v>
      </c>
      <c r="H726" s="244">
        <v>42643</v>
      </c>
      <c r="I726" s="1034" t="s">
        <v>488</v>
      </c>
      <c r="J726" s="1034" t="s">
        <v>626</v>
      </c>
      <c r="K726" s="1034" t="s">
        <v>550</v>
      </c>
      <c r="L726" s="1034" t="s">
        <v>550</v>
      </c>
      <c r="M726" s="230" t="s">
        <v>91</v>
      </c>
      <c r="N726" s="228" t="s">
        <v>425</v>
      </c>
      <c r="O726" s="247">
        <f>'LTC Rev-Exp Region 3'!L$64</f>
        <v>0</v>
      </c>
      <c r="P726" s="247">
        <v>0</v>
      </c>
      <c r="Q726" s="247">
        <v>0</v>
      </c>
      <c r="R726" s="247">
        <v>0</v>
      </c>
    </row>
    <row r="727" spans="5:18" x14ac:dyDescent="0.3">
      <c r="E727" s="1041">
        <f>Jurat!I$1</f>
        <v>0</v>
      </c>
      <c r="F727" s="244">
        <f>Jurat!D$33</f>
        <v>0</v>
      </c>
      <c r="G727" s="1034" t="s">
        <v>554</v>
      </c>
      <c r="H727" s="244">
        <v>42643</v>
      </c>
      <c r="I727" s="1034" t="s">
        <v>488</v>
      </c>
      <c r="J727" s="1034" t="s">
        <v>626</v>
      </c>
      <c r="K727" s="1034" t="s">
        <v>550</v>
      </c>
      <c r="L727" s="1034" t="s">
        <v>550</v>
      </c>
      <c r="M727" s="230" t="s">
        <v>92</v>
      </c>
      <c r="N727" s="228" t="s">
        <v>417</v>
      </c>
      <c r="O727" s="247">
        <f>'LTC Rev-Exp Region 3'!L$65</f>
        <v>0</v>
      </c>
      <c r="P727" s="247">
        <v>0</v>
      </c>
      <c r="Q727" s="247">
        <v>0</v>
      </c>
      <c r="R727" s="247">
        <v>0</v>
      </c>
    </row>
    <row r="728" spans="5:18" x14ac:dyDescent="0.3">
      <c r="E728" s="1041">
        <f>Jurat!I$1</f>
        <v>0</v>
      </c>
      <c r="F728" s="244">
        <f>Jurat!D$33</f>
        <v>0</v>
      </c>
      <c r="G728" s="1034" t="s">
        <v>554</v>
      </c>
      <c r="H728" s="244">
        <v>42643</v>
      </c>
      <c r="I728" s="1034" t="s">
        <v>488</v>
      </c>
      <c r="J728" s="1034" t="s">
        <v>627</v>
      </c>
      <c r="K728" s="1034" t="s">
        <v>29</v>
      </c>
      <c r="L728" s="1034" t="s">
        <v>29</v>
      </c>
      <c r="M728" s="230" t="s">
        <v>243</v>
      </c>
      <c r="N728" s="231" t="s">
        <v>29</v>
      </c>
      <c r="O728" s="247">
        <f>'LTC Rev-Exp Region 3'!L$72</f>
        <v>0</v>
      </c>
      <c r="P728" s="247">
        <v>0</v>
      </c>
      <c r="Q728" s="247">
        <v>0</v>
      </c>
      <c r="R728" s="247">
        <v>0</v>
      </c>
    </row>
    <row r="729" spans="5:18" x14ac:dyDescent="0.3">
      <c r="E729" s="1041">
        <f>Jurat!I$1</f>
        <v>0</v>
      </c>
      <c r="F729" s="244">
        <f>Jurat!D$33</f>
        <v>0</v>
      </c>
      <c r="G729" s="1034" t="s">
        <v>554</v>
      </c>
      <c r="H729" s="244">
        <v>42643</v>
      </c>
      <c r="I729" s="1034" t="s">
        <v>488</v>
      </c>
      <c r="J729" s="1034" t="s">
        <v>628</v>
      </c>
      <c r="K729" s="1034" t="s">
        <v>629</v>
      </c>
      <c r="L729" s="1034" t="s">
        <v>629</v>
      </c>
      <c r="M729" s="233" t="s">
        <v>244</v>
      </c>
      <c r="N729" s="231" t="s">
        <v>419</v>
      </c>
      <c r="O729" s="247">
        <f>'LTC Rev-Exp Region 3'!L$74</f>
        <v>0</v>
      </c>
      <c r="P729" s="247">
        <v>0</v>
      </c>
      <c r="Q729" s="247">
        <v>0</v>
      </c>
      <c r="R729" s="247">
        <v>0</v>
      </c>
    </row>
    <row r="730" spans="5:18" x14ac:dyDescent="0.3">
      <c r="E730" s="1041">
        <f>Jurat!I$1</f>
        <v>0</v>
      </c>
      <c r="F730" s="244">
        <f>Jurat!D$33</f>
        <v>0</v>
      </c>
      <c r="G730" s="1034" t="s">
        <v>554</v>
      </c>
      <c r="H730" s="244">
        <v>42643</v>
      </c>
      <c r="I730" s="1034" t="s">
        <v>488</v>
      </c>
      <c r="J730" s="1034" t="s">
        <v>627</v>
      </c>
      <c r="K730" s="1034" t="s">
        <v>630</v>
      </c>
      <c r="L730" s="1034" t="s">
        <v>630</v>
      </c>
      <c r="M730" s="233">
        <v>11.1</v>
      </c>
      <c r="N730" s="231" t="s">
        <v>421</v>
      </c>
      <c r="O730" s="247">
        <f>'LTC Rev-Exp Region 3'!L$75</f>
        <v>0</v>
      </c>
      <c r="P730" s="247">
        <v>0</v>
      </c>
      <c r="Q730" s="247">
        <v>0</v>
      </c>
      <c r="R730" s="247">
        <v>0</v>
      </c>
    </row>
    <row r="731" spans="5:18" x14ac:dyDescent="0.3">
      <c r="E731" s="1041">
        <f>Jurat!I$1</f>
        <v>0</v>
      </c>
      <c r="F731" s="244">
        <f>Jurat!D$33</f>
        <v>0</v>
      </c>
      <c r="G731" s="1034" t="s">
        <v>554</v>
      </c>
      <c r="H731" s="244">
        <v>42643</v>
      </c>
      <c r="I731" s="1034" t="s">
        <v>488</v>
      </c>
      <c r="J731" s="1034" t="s">
        <v>627</v>
      </c>
      <c r="K731" s="1034" t="s">
        <v>630</v>
      </c>
      <c r="L731" s="1034" t="s">
        <v>630</v>
      </c>
      <c r="M731" s="233">
        <v>11.2</v>
      </c>
      <c r="N731" s="231" t="s">
        <v>420</v>
      </c>
      <c r="O731" s="247">
        <f>'LTC Rev-Exp Region 3'!L$76</f>
        <v>0</v>
      </c>
      <c r="P731" s="247">
        <v>0</v>
      </c>
      <c r="Q731" s="247">
        <v>0</v>
      </c>
      <c r="R731" s="247">
        <v>0</v>
      </c>
    </row>
    <row r="732" spans="5:18" x14ac:dyDescent="0.3">
      <c r="E732" s="1041">
        <f>Jurat!I$1</f>
        <v>0</v>
      </c>
      <c r="F732" s="244">
        <f>Jurat!D$33</f>
        <v>0</v>
      </c>
      <c r="G732" s="1034" t="s">
        <v>554</v>
      </c>
      <c r="H732" s="244">
        <v>42643</v>
      </c>
      <c r="I732" s="1034" t="s">
        <v>488</v>
      </c>
      <c r="J732" s="1034" t="s">
        <v>627</v>
      </c>
      <c r="K732" s="1034" t="s">
        <v>630</v>
      </c>
      <c r="L732" s="1034" t="s">
        <v>630</v>
      </c>
      <c r="M732" s="233">
        <v>11.3</v>
      </c>
      <c r="N732" s="231" t="s">
        <v>28</v>
      </c>
      <c r="O732" s="247">
        <f>'LTC Rev-Exp Region 3'!L$77</f>
        <v>0</v>
      </c>
      <c r="P732" s="247">
        <v>0</v>
      </c>
      <c r="Q732" s="247">
        <v>0</v>
      </c>
      <c r="R732" s="247">
        <v>0</v>
      </c>
    </row>
    <row r="733" spans="5:18" x14ac:dyDescent="0.3">
      <c r="E733" s="1041">
        <f>Jurat!I$1</f>
        <v>0</v>
      </c>
      <c r="F733" s="244">
        <f>Jurat!D$33</f>
        <v>0</v>
      </c>
      <c r="G733" s="1034" t="s">
        <v>554</v>
      </c>
      <c r="H733" s="244">
        <v>42643</v>
      </c>
      <c r="I733" s="1034" t="s">
        <v>488</v>
      </c>
      <c r="J733" s="1034" t="s">
        <v>627</v>
      </c>
      <c r="K733" s="1034" t="s">
        <v>630</v>
      </c>
      <c r="L733" s="1034" t="s">
        <v>630</v>
      </c>
      <c r="M733" s="233">
        <v>11.4</v>
      </c>
      <c r="N733" s="231" t="s">
        <v>205</v>
      </c>
      <c r="O733" s="247">
        <f>'LTC Rev-Exp Region 3'!L$78</f>
        <v>0</v>
      </c>
      <c r="P733" s="247">
        <v>0</v>
      </c>
      <c r="Q733" s="247">
        <v>0</v>
      </c>
      <c r="R733" s="247">
        <v>0</v>
      </c>
    </row>
    <row r="734" spans="5:18" ht="28.8" x14ac:dyDescent="0.3">
      <c r="E734" s="1041">
        <f>Jurat!I$1</f>
        <v>0</v>
      </c>
      <c r="F734" s="244">
        <f>Jurat!D$33</f>
        <v>0</v>
      </c>
      <c r="G734" s="1034" t="s">
        <v>554</v>
      </c>
      <c r="H734" s="244">
        <v>42643</v>
      </c>
      <c r="I734" s="1034" t="s">
        <v>488</v>
      </c>
      <c r="J734" s="1034" t="s">
        <v>627</v>
      </c>
      <c r="K734" s="1034" t="s">
        <v>29</v>
      </c>
      <c r="L734" s="1034" t="s">
        <v>29</v>
      </c>
      <c r="M734" s="233">
        <v>11.6</v>
      </c>
      <c r="N734" s="231" t="s">
        <v>422</v>
      </c>
      <c r="O734" s="247">
        <f>'LTC Rev-Exp Region 3'!L$80</f>
        <v>0</v>
      </c>
      <c r="P734" s="247">
        <v>0</v>
      </c>
      <c r="Q734" s="247">
        <v>0</v>
      </c>
      <c r="R734" s="247">
        <v>0</v>
      </c>
    </row>
    <row r="735" spans="5:18" x14ac:dyDescent="0.3">
      <c r="E735" s="1041">
        <f>Jurat!I$1</f>
        <v>0</v>
      </c>
      <c r="F735" s="244">
        <f>Jurat!D$33</f>
        <v>0</v>
      </c>
      <c r="G735" s="1034" t="s">
        <v>554</v>
      </c>
      <c r="H735" s="244">
        <v>42643</v>
      </c>
      <c r="I735" s="1034" t="s">
        <v>488</v>
      </c>
      <c r="J735" s="1034" t="s">
        <v>628</v>
      </c>
      <c r="K735" s="1034" t="s">
        <v>629</v>
      </c>
      <c r="L735" s="1034" t="s">
        <v>629</v>
      </c>
      <c r="M735" s="233">
        <v>11.7</v>
      </c>
      <c r="N735" s="231" t="s">
        <v>209</v>
      </c>
      <c r="O735" s="247">
        <f>'LTC Rev-Exp Region 3'!L$81</f>
        <v>0</v>
      </c>
      <c r="P735" s="247">
        <v>0</v>
      </c>
      <c r="Q735" s="247">
        <v>0</v>
      </c>
      <c r="R735" s="247">
        <v>0</v>
      </c>
    </row>
    <row r="736" spans="5:18" x14ac:dyDescent="0.3">
      <c r="E736" s="1041">
        <f>Jurat!I$1</f>
        <v>0</v>
      </c>
      <c r="F736" s="244">
        <f>Jurat!D$33</f>
        <v>0</v>
      </c>
      <c r="G736" s="1034" t="s">
        <v>554</v>
      </c>
      <c r="H736" s="244">
        <v>42643</v>
      </c>
      <c r="I736" s="1034" t="s">
        <v>488</v>
      </c>
      <c r="J736" s="1034" t="s">
        <v>627</v>
      </c>
      <c r="K736" s="1034" t="s">
        <v>29</v>
      </c>
      <c r="L736" s="1034" t="s">
        <v>29</v>
      </c>
      <c r="M736" s="233" t="s">
        <v>184</v>
      </c>
      <c r="N736" s="231" t="s">
        <v>212</v>
      </c>
      <c r="O736" s="247">
        <f>'LTC Rev-Exp Region 3'!L$82</f>
        <v>0</v>
      </c>
      <c r="P736" s="247">
        <v>0</v>
      </c>
      <c r="Q736" s="247">
        <v>0</v>
      </c>
      <c r="R736" s="247">
        <v>0</v>
      </c>
    </row>
    <row r="737" spans="5:18" x14ac:dyDescent="0.3">
      <c r="E737" s="1041">
        <f>Jurat!I$1</f>
        <v>0</v>
      </c>
      <c r="F737" s="244">
        <f>Jurat!D$33</f>
        <v>0</v>
      </c>
      <c r="G737" s="1034" t="s">
        <v>555</v>
      </c>
      <c r="H737" s="244">
        <v>42735</v>
      </c>
      <c r="I737" s="1034" t="s">
        <v>488</v>
      </c>
      <c r="J737" s="1034" t="s">
        <v>545</v>
      </c>
      <c r="K737" s="1034" t="s">
        <v>545</v>
      </c>
      <c r="L737" s="1034" t="s">
        <v>545</v>
      </c>
      <c r="M737" s="223"/>
      <c r="N737" s="224" t="s">
        <v>545</v>
      </c>
      <c r="O737" s="247">
        <f>'LTC Rev-Exp Region 3'!P$9</f>
        <v>0</v>
      </c>
      <c r="P737" s="247">
        <f>'LTC Rev-Exp Region 3'!Q$9</f>
        <v>0</v>
      </c>
      <c r="Q737" s="247">
        <f>'LTC Rev-Exp Region 3'!R$9</f>
        <v>0</v>
      </c>
      <c r="R737" s="247">
        <f>'LTC Rev-Exp Region 3'!S$9</f>
        <v>0</v>
      </c>
    </row>
    <row r="738" spans="5:18" x14ac:dyDescent="0.3">
      <c r="E738" s="1041">
        <f>Jurat!I$1</f>
        <v>0</v>
      </c>
      <c r="F738" s="244">
        <f>Jurat!D$33</f>
        <v>0</v>
      </c>
      <c r="G738" s="1034" t="s">
        <v>555</v>
      </c>
      <c r="H738" s="244">
        <v>42735</v>
      </c>
      <c r="I738" s="1034" t="s">
        <v>488</v>
      </c>
      <c r="J738" s="1034" t="s">
        <v>625</v>
      </c>
      <c r="K738" s="1034" t="s">
        <v>13</v>
      </c>
      <c r="L738" s="1034" t="s">
        <v>13</v>
      </c>
      <c r="M738" s="223">
        <v>1.1000000000000001</v>
      </c>
      <c r="N738" s="225" t="s">
        <v>13</v>
      </c>
      <c r="O738" s="247">
        <f>'LTC Rev-Exp Region 3'!P$11</f>
        <v>0</v>
      </c>
      <c r="P738" s="247">
        <f>'LTC Rev-Exp Region 3'!Q$11</f>
        <v>0</v>
      </c>
      <c r="Q738" s="247">
        <f>'LTC Rev-Exp Region 3'!R$11</f>
        <v>0</v>
      </c>
      <c r="R738" s="247">
        <f>'LTC Rev-Exp Region 3'!S$11</f>
        <v>0</v>
      </c>
    </row>
    <row r="739" spans="5:18" x14ac:dyDescent="0.3">
      <c r="E739" s="1041">
        <f>Jurat!I$1</f>
        <v>0</v>
      </c>
      <c r="F739" s="244">
        <f>Jurat!D$33</f>
        <v>0</v>
      </c>
      <c r="G739" s="1034" t="s">
        <v>555</v>
      </c>
      <c r="H739" s="244">
        <v>42735</v>
      </c>
      <c r="I739" s="1034" t="s">
        <v>488</v>
      </c>
      <c r="J739" s="1034" t="s">
        <v>625</v>
      </c>
      <c r="K739" s="1034" t="s">
        <v>13</v>
      </c>
      <c r="L739" s="1034" t="s">
        <v>262</v>
      </c>
      <c r="M739" s="223">
        <v>1.2</v>
      </c>
      <c r="N739" s="225" t="s">
        <v>262</v>
      </c>
      <c r="O739" s="247">
        <f>'LTC Rev-Exp Region 3'!P$12</f>
        <v>0</v>
      </c>
      <c r="P739" s="247">
        <f>'LTC Rev-Exp Region 3'!Q$12</f>
        <v>0</v>
      </c>
      <c r="Q739" s="247">
        <f>'LTC Rev-Exp Region 3'!R$12</f>
        <v>0</v>
      </c>
      <c r="R739" s="247">
        <f>'LTC Rev-Exp Region 3'!S$12</f>
        <v>0</v>
      </c>
    </row>
    <row r="740" spans="5:18" x14ac:dyDescent="0.3">
      <c r="E740" s="1041">
        <f>Jurat!I$1</f>
        <v>0</v>
      </c>
      <c r="F740" s="244">
        <f>Jurat!D$33</f>
        <v>0</v>
      </c>
      <c r="G740" s="1034" t="s">
        <v>555</v>
      </c>
      <c r="H740" s="244">
        <v>42735</v>
      </c>
      <c r="I740" s="1034" t="s">
        <v>488</v>
      </c>
      <c r="J740" s="1034" t="s">
        <v>625</v>
      </c>
      <c r="K740" s="1034" t="s">
        <v>14</v>
      </c>
      <c r="L740" s="1034" t="s">
        <v>14</v>
      </c>
      <c r="M740" s="223">
        <v>1.3</v>
      </c>
      <c r="N740" s="225" t="s">
        <v>14</v>
      </c>
      <c r="O740" s="247">
        <f>'LTC Rev-Exp Region 3'!P$13</f>
        <v>0</v>
      </c>
      <c r="P740" s="247">
        <f>'LTC Rev-Exp Region 3'!Q$13</f>
        <v>0</v>
      </c>
      <c r="Q740" s="247">
        <f>'LTC Rev-Exp Region 3'!R$13</f>
        <v>0</v>
      </c>
      <c r="R740" s="247">
        <f>'LTC Rev-Exp Region 3'!S$13</f>
        <v>0</v>
      </c>
    </row>
    <row r="741" spans="5:18" x14ac:dyDescent="0.3">
      <c r="E741" s="1041">
        <f>Jurat!I$1</f>
        <v>0</v>
      </c>
      <c r="F741" s="244">
        <f>Jurat!D$33</f>
        <v>0</v>
      </c>
      <c r="G741" s="1034" t="s">
        <v>555</v>
      </c>
      <c r="H741" s="244">
        <v>42735</v>
      </c>
      <c r="I741" s="1034" t="s">
        <v>488</v>
      </c>
      <c r="J741" s="1034" t="s">
        <v>626</v>
      </c>
      <c r="K741" s="1034" t="s">
        <v>546</v>
      </c>
      <c r="L741" s="1034" t="s">
        <v>981</v>
      </c>
      <c r="M741" s="226" t="s">
        <v>72</v>
      </c>
      <c r="N741" s="225" t="s">
        <v>900</v>
      </c>
      <c r="O741" s="247">
        <f>'LTC Rev-Exp Region 3'!P$17</f>
        <v>0</v>
      </c>
      <c r="P741" s="247">
        <f>'LTC Rev-Exp Region 3'!Q$17</f>
        <v>0</v>
      </c>
      <c r="Q741" s="247">
        <f>'LTC Rev-Exp Region 3'!R$17</f>
        <v>0</v>
      </c>
      <c r="R741" s="247">
        <f>'LTC Rev-Exp Region 3'!S$17</f>
        <v>0</v>
      </c>
    </row>
    <row r="742" spans="5:18" x14ac:dyDescent="0.3">
      <c r="E742" s="1041">
        <f>Jurat!I$1</f>
        <v>0</v>
      </c>
      <c r="F742" s="244">
        <f>Jurat!D$33</f>
        <v>0</v>
      </c>
      <c r="G742" s="1034" t="s">
        <v>555</v>
      </c>
      <c r="H742" s="244">
        <v>42735</v>
      </c>
      <c r="I742" s="1034" t="s">
        <v>488</v>
      </c>
      <c r="J742" s="1034" t="s">
        <v>626</v>
      </c>
      <c r="K742" s="1034" t="s">
        <v>546</v>
      </c>
      <c r="L742" s="1034" t="s">
        <v>981</v>
      </c>
      <c r="M742" s="226" t="s">
        <v>73</v>
      </c>
      <c r="N742" s="225" t="s">
        <v>901</v>
      </c>
      <c r="O742" s="247">
        <f>'LTC Rev-Exp Region 3'!P$18</f>
        <v>0</v>
      </c>
      <c r="P742" s="247">
        <f>'LTC Rev-Exp Region 3'!Q$18</f>
        <v>0</v>
      </c>
      <c r="Q742" s="247">
        <f>'LTC Rev-Exp Region 3'!R$18</f>
        <v>0</v>
      </c>
      <c r="R742" s="247">
        <f>'LTC Rev-Exp Region 3'!S$18</f>
        <v>0</v>
      </c>
    </row>
    <row r="743" spans="5:18" x14ac:dyDescent="0.3">
      <c r="E743" s="1041">
        <f>Jurat!I$1</f>
        <v>0</v>
      </c>
      <c r="F743" s="244">
        <f>Jurat!D$33</f>
        <v>0</v>
      </c>
      <c r="G743" s="1034" t="s">
        <v>555</v>
      </c>
      <c r="H743" s="244">
        <v>42735</v>
      </c>
      <c r="I743" s="1034" t="s">
        <v>488</v>
      </c>
      <c r="J743" s="1034" t="s">
        <v>626</v>
      </c>
      <c r="K743" s="1034" t="s">
        <v>546</v>
      </c>
      <c r="L743" s="1034" t="s">
        <v>981</v>
      </c>
      <c r="M743" s="226" t="s">
        <v>74</v>
      </c>
      <c r="N743" s="225" t="s">
        <v>902</v>
      </c>
      <c r="O743" s="247">
        <f>'LTC Rev-Exp Region 3'!P$19</f>
        <v>0</v>
      </c>
      <c r="P743" s="247">
        <f>'LTC Rev-Exp Region 3'!Q$19</f>
        <v>0</v>
      </c>
      <c r="Q743" s="247">
        <f>'LTC Rev-Exp Region 3'!R$19</f>
        <v>0</v>
      </c>
      <c r="R743" s="247">
        <f>'LTC Rev-Exp Region 3'!S$19</f>
        <v>0</v>
      </c>
    </row>
    <row r="744" spans="5:18" x14ac:dyDescent="0.3">
      <c r="E744" s="1041">
        <f>Jurat!I$1</f>
        <v>0</v>
      </c>
      <c r="F744" s="244">
        <f>Jurat!D$33</f>
        <v>0</v>
      </c>
      <c r="G744" s="1034" t="s">
        <v>555</v>
      </c>
      <c r="H744" s="244">
        <v>42735</v>
      </c>
      <c r="I744" s="1034" t="s">
        <v>488</v>
      </c>
      <c r="J744" s="1034" t="s">
        <v>626</v>
      </c>
      <c r="K744" s="1034" t="s">
        <v>546</v>
      </c>
      <c r="L744" s="1034" t="s">
        <v>981</v>
      </c>
      <c r="M744" s="226" t="s">
        <v>76</v>
      </c>
      <c r="N744" s="225" t="s">
        <v>903</v>
      </c>
      <c r="O744" s="247">
        <f>'LTC Rev-Exp Region 3'!P$20</f>
        <v>0</v>
      </c>
      <c r="P744" s="247">
        <f>'LTC Rev-Exp Region 3'!Q$20</f>
        <v>0</v>
      </c>
      <c r="Q744" s="247">
        <f>'LTC Rev-Exp Region 3'!R$20</f>
        <v>0</v>
      </c>
      <c r="R744" s="247">
        <f>'LTC Rev-Exp Region 3'!S$20</f>
        <v>0</v>
      </c>
    </row>
    <row r="745" spans="5:18" x14ac:dyDescent="0.3">
      <c r="E745" s="1041">
        <f>Jurat!I$1</f>
        <v>0</v>
      </c>
      <c r="F745" s="244">
        <f>Jurat!D$33</f>
        <v>0</v>
      </c>
      <c r="G745" s="1034" t="s">
        <v>555</v>
      </c>
      <c r="H745" s="244">
        <v>42735</v>
      </c>
      <c r="I745" s="1034" t="s">
        <v>488</v>
      </c>
      <c r="J745" s="1034" t="s">
        <v>626</v>
      </c>
      <c r="K745" s="1034" t="s">
        <v>546</v>
      </c>
      <c r="L745" s="1034" t="s">
        <v>981</v>
      </c>
      <c r="M745" s="226" t="s">
        <v>107</v>
      </c>
      <c r="N745" s="225" t="s">
        <v>960</v>
      </c>
      <c r="O745" s="247">
        <f>'LTC Rev-Exp Region 3'!P$21</f>
        <v>0</v>
      </c>
      <c r="P745" s="247">
        <f>'LTC Rev-Exp Region 3'!Q$21</f>
        <v>0</v>
      </c>
      <c r="Q745" s="247">
        <f>'LTC Rev-Exp Region 3'!R$21</f>
        <v>0</v>
      </c>
      <c r="R745" s="247">
        <f>'LTC Rev-Exp Region 3'!S$21</f>
        <v>0</v>
      </c>
    </row>
    <row r="746" spans="5:18" x14ac:dyDescent="0.3">
      <c r="E746" s="1041">
        <f>Jurat!I$1</f>
        <v>0</v>
      </c>
      <c r="F746" s="244">
        <f>Jurat!D$33</f>
        <v>0</v>
      </c>
      <c r="G746" s="1034" t="s">
        <v>555</v>
      </c>
      <c r="H746" s="244">
        <v>42735</v>
      </c>
      <c r="I746" s="1034" t="s">
        <v>488</v>
      </c>
      <c r="J746" s="1034" t="s">
        <v>626</v>
      </c>
      <c r="K746" s="1034" t="s">
        <v>546</v>
      </c>
      <c r="L746" s="1034" t="s">
        <v>981</v>
      </c>
      <c r="M746" s="226" t="s">
        <v>108</v>
      </c>
      <c r="N746" s="225" t="s">
        <v>222</v>
      </c>
      <c r="O746" s="247">
        <f>'LTC Rev-Exp Region 3'!P$22</f>
        <v>0</v>
      </c>
      <c r="P746" s="247">
        <f>'LTC Rev-Exp Region 3'!Q$22</f>
        <v>0</v>
      </c>
      <c r="Q746" s="247">
        <f>'LTC Rev-Exp Region 3'!R$22</f>
        <v>0</v>
      </c>
      <c r="R746" s="247">
        <f>'LTC Rev-Exp Region 3'!S$22</f>
        <v>0</v>
      </c>
    </row>
    <row r="747" spans="5:18" x14ac:dyDescent="0.3">
      <c r="E747" s="1041">
        <f>Jurat!I$1</f>
        <v>0</v>
      </c>
      <c r="F747" s="244">
        <f>Jurat!D$33</f>
        <v>0</v>
      </c>
      <c r="G747" s="1034" t="s">
        <v>555</v>
      </c>
      <c r="H747" s="244">
        <v>42735</v>
      </c>
      <c r="I747" s="1034" t="s">
        <v>488</v>
      </c>
      <c r="J747" s="1034" t="s">
        <v>626</v>
      </c>
      <c r="K747" s="1034" t="s">
        <v>546</v>
      </c>
      <c r="L747" s="1034" t="s">
        <v>981</v>
      </c>
      <c r="M747" s="226" t="s">
        <v>167</v>
      </c>
      <c r="N747" s="225" t="s">
        <v>982</v>
      </c>
      <c r="O747" s="247">
        <f>'LTC Rev-Exp Region 3'!P$23</f>
        <v>0</v>
      </c>
      <c r="P747" s="247">
        <f>'LTC Rev-Exp Region 3'!Q$23</f>
        <v>0</v>
      </c>
      <c r="Q747" s="247">
        <f>'LTC Rev-Exp Region 3'!R$23</f>
        <v>0</v>
      </c>
      <c r="R747" s="247">
        <f>'LTC Rev-Exp Region 3'!S$23</f>
        <v>0</v>
      </c>
    </row>
    <row r="748" spans="5:18" x14ac:dyDescent="0.3">
      <c r="E748" s="1041">
        <f>Jurat!I$1</f>
        <v>0</v>
      </c>
      <c r="F748" s="244">
        <f>Jurat!D$33</f>
        <v>0</v>
      </c>
      <c r="G748" s="1034" t="s">
        <v>555</v>
      </c>
      <c r="H748" s="244">
        <v>42735</v>
      </c>
      <c r="I748" s="1034" t="s">
        <v>488</v>
      </c>
      <c r="J748" s="1034" t="s">
        <v>626</v>
      </c>
      <c r="K748" s="1034" t="s">
        <v>546</v>
      </c>
      <c r="L748" s="1034" t="s">
        <v>981</v>
      </c>
      <c r="M748" s="226" t="s">
        <v>261</v>
      </c>
      <c r="N748" s="225" t="s">
        <v>983</v>
      </c>
      <c r="O748" s="247">
        <f>'LTC Rev-Exp Region 3'!P$24</f>
        <v>0</v>
      </c>
      <c r="P748" s="247">
        <f>'LTC Rev-Exp Region 3'!Q$24</f>
        <v>0</v>
      </c>
      <c r="Q748" s="247">
        <f>'LTC Rev-Exp Region 3'!R$24</f>
        <v>0</v>
      </c>
      <c r="R748" s="247">
        <f>'LTC Rev-Exp Region 3'!S$24</f>
        <v>0</v>
      </c>
    </row>
    <row r="749" spans="5:18" x14ac:dyDescent="0.3">
      <c r="E749" s="1041">
        <f>Jurat!I$1</f>
        <v>0</v>
      </c>
      <c r="F749" s="244">
        <f>Jurat!D$33</f>
        <v>0</v>
      </c>
      <c r="G749" s="1034" t="s">
        <v>555</v>
      </c>
      <c r="H749" s="244">
        <v>42735</v>
      </c>
      <c r="I749" s="1034" t="s">
        <v>488</v>
      </c>
      <c r="J749" s="1034" t="s">
        <v>626</v>
      </c>
      <c r="K749" s="1034" t="s">
        <v>546</v>
      </c>
      <c r="L749" s="1034" t="s">
        <v>981</v>
      </c>
      <c r="M749" s="226" t="s">
        <v>260</v>
      </c>
      <c r="N749" s="225" t="s">
        <v>963</v>
      </c>
      <c r="O749" s="247">
        <f>'LTC Rev-Exp Region 3'!P$25</f>
        <v>0</v>
      </c>
      <c r="P749" s="247">
        <f>'LTC Rev-Exp Region 3'!Q$25</f>
        <v>0</v>
      </c>
      <c r="Q749" s="247">
        <f>'LTC Rev-Exp Region 3'!R$25</f>
        <v>0</v>
      </c>
      <c r="R749" s="247">
        <f>'LTC Rev-Exp Region 3'!S$25</f>
        <v>0</v>
      </c>
    </row>
    <row r="750" spans="5:18" x14ac:dyDescent="0.3">
      <c r="E750" s="1041">
        <f>Jurat!I$1</f>
        <v>0</v>
      </c>
      <c r="F750" s="244">
        <f>Jurat!D$33</f>
        <v>0</v>
      </c>
      <c r="G750" s="1034" t="s">
        <v>555</v>
      </c>
      <c r="H750" s="244">
        <v>42735</v>
      </c>
      <c r="I750" s="1034" t="s">
        <v>488</v>
      </c>
      <c r="J750" s="1034" t="s">
        <v>626</v>
      </c>
      <c r="K750" s="1034" t="s">
        <v>546</v>
      </c>
      <c r="L750" s="1034" t="s">
        <v>263</v>
      </c>
      <c r="M750" s="226" t="s">
        <v>257</v>
      </c>
      <c r="N750" s="225" t="s">
        <v>271</v>
      </c>
      <c r="O750" s="247">
        <f>'LTC Rev-Exp Region 3'!P$27</f>
        <v>0</v>
      </c>
      <c r="P750" s="247">
        <f>'LTC Rev-Exp Region 3'!Q$27</f>
        <v>0</v>
      </c>
      <c r="Q750" s="247">
        <f>'LTC Rev-Exp Region 3'!R$27</f>
        <v>0</v>
      </c>
      <c r="R750" s="247">
        <f>'LTC Rev-Exp Region 3'!S$27</f>
        <v>0</v>
      </c>
    </row>
    <row r="751" spans="5:18" x14ac:dyDescent="0.3">
      <c r="E751" s="1041">
        <f>Jurat!I$1</f>
        <v>0</v>
      </c>
      <c r="F751" s="244">
        <f>Jurat!D$33</f>
        <v>0</v>
      </c>
      <c r="G751" s="1034" t="s">
        <v>555</v>
      </c>
      <c r="H751" s="244">
        <v>42735</v>
      </c>
      <c r="I751" s="1034" t="s">
        <v>488</v>
      </c>
      <c r="J751" s="1034" t="s">
        <v>626</v>
      </c>
      <c r="K751" s="1034" t="s">
        <v>546</v>
      </c>
      <c r="L751" s="1034" t="s">
        <v>263</v>
      </c>
      <c r="M751" s="226" t="s">
        <v>856</v>
      </c>
      <c r="N751" s="225" t="s">
        <v>702</v>
      </c>
      <c r="O751" s="247">
        <f>'LTC Rev-Exp Region 3'!P$28</f>
        <v>0</v>
      </c>
      <c r="P751" s="247">
        <f>'LTC Rev-Exp Region 3'!Q$28</f>
        <v>0</v>
      </c>
      <c r="Q751" s="247">
        <f>'LTC Rev-Exp Region 3'!R$28</f>
        <v>0</v>
      </c>
      <c r="R751" s="247">
        <f>'LTC Rev-Exp Region 3'!S$28</f>
        <v>0</v>
      </c>
    </row>
    <row r="752" spans="5:18" x14ac:dyDescent="0.3">
      <c r="E752" s="1041">
        <f>Jurat!I$1</f>
        <v>0</v>
      </c>
      <c r="F752" s="244">
        <f>Jurat!D$33</f>
        <v>0</v>
      </c>
      <c r="G752" s="1034" t="s">
        <v>555</v>
      </c>
      <c r="H752" s="244">
        <v>42735</v>
      </c>
      <c r="I752" s="1034" t="s">
        <v>488</v>
      </c>
      <c r="J752" s="1034" t="s">
        <v>626</v>
      </c>
      <c r="K752" s="1034" t="s">
        <v>546</v>
      </c>
      <c r="L752" s="1034" t="s">
        <v>263</v>
      </c>
      <c r="M752" s="226" t="s">
        <v>858</v>
      </c>
      <c r="N752" s="225" t="s">
        <v>272</v>
      </c>
      <c r="O752" s="247">
        <f>'LTC Rev-Exp Region 3'!P$29</f>
        <v>0</v>
      </c>
      <c r="P752" s="247">
        <f>'LTC Rev-Exp Region 3'!Q$29</f>
        <v>0</v>
      </c>
      <c r="Q752" s="247">
        <f>'LTC Rev-Exp Region 3'!R$29</f>
        <v>0</v>
      </c>
      <c r="R752" s="247">
        <f>'LTC Rev-Exp Region 3'!S$29</f>
        <v>0</v>
      </c>
    </row>
    <row r="753" spans="5:18" x14ac:dyDescent="0.3">
      <c r="E753" s="1041">
        <f>Jurat!I$1</f>
        <v>0</v>
      </c>
      <c r="F753" s="244">
        <f>Jurat!D$33</f>
        <v>0</v>
      </c>
      <c r="G753" s="1034" t="s">
        <v>555</v>
      </c>
      <c r="H753" s="244">
        <v>42735</v>
      </c>
      <c r="I753" s="1034" t="s">
        <v>488</v>
      </c>
      <c r="J753" s="1034" t="s">
        <v>626</v>
      </c>
      <c r="K753" s="1034" t="s">
        <v>546</v>
      </c>
      <c r="L753" s="1034" t="s">
        <v>263</v>
      </c>
      <c r="M753" s="226" t="s">
        <v>860</v>
      </c>
      <c r="N753" s="225" t="s">
        <v>706</v>
      </c>
      <c r="O753" s="247">
        <f>'LTC Rev-Exp Region 3'!P$30</f>
        <v>0</v>
      </c>
      <c r="P753" s="247">
        <f>'LTC Rev-Exp Region 3'!Q$30</f>
        <v>0</v>
      </c>
      <c r="Q753" s="247">
        <f>'LTC Rev-Exp Region 3'!R$30</f>
        <v>0</v>
      </c>
      <c r="R753" s="247">
        <f>'LTC Rev-Exp Region 3'!S$30</f>
        <v>0</v>
      </c>
    </row>
    <row r="754" spans="5:18" x14ac:dyDescent="0.3">
      <c r="E754" s="1041">
        <f>Jurat!I$1</f>
        <v>0</v>
      </c>
      <c r="F754" s="244">
        <f>Jurat!D$33</f>
        <v>0</v>
      </c>
      <c r="G754" s="1034" t="s">
        <v>555</v>
      </c>
      <c r="H754" s="244">
        <v>42735</v>
      </c>
      <c r="I754" s="1034" t="s">
        <v>488</v>
      </c>
      <c r="J754" s="1034" t="s">
        <v>626</v>
      </c>
      <c r="K754" s="1034" t="s">
        <v>546</v>
      </c>
      <c r="L754" s="1034" t="s">
        <v>263</v>
      </c>
      <c r="M754" s="226" t="s">
        <v>862</v>
      </c>
      <c r="N754" s="225" t="s">
        <v>22</v>
      </c>
      <c r="O754" s="247">
        <f>'LTC Rev-Exp Region 3'!P$31</f>
        <v>0</v>
      </c>
      <c r="P754" s="247">
        <f>'LTC Rev-Exp Region 3'!Q$31</f>
        <v>0</v>
      </c>
      <c r="Q754" s="247">
        <f>'LTC Rev-Exp Region 3'!R$31</f>
        <v>0</v>
      </c>
      <c r="R754" s="247">
        <f>'LTC Rev-Exp Region 3'!S$31</f>
        <v>0</v>
      </c>
    </row>
    <row r="755" spans="5:18" x14ac:dyDescent="0.3">
      <c r="E755" s="1041">
        <f>Jurat!I$1</f>
        <v>0</v>
      </c>
      <c r="F755" s="244">
        <f>Jurat!D$33</f>
        <v>0</v>
      </c>
      <c r="G755" s="1034" t="s">
        <v>555</v>
      </c>
      <c r="H755" s="244">
        <v>42735</v>
      </c>
      <c r="I755" s="1034" t="s">
        <v>488</v>
      </c>
      <c r="J755" s="1034" t="s">
        <v>626</v>
      </c>
      <c r="K755" s="1034" t="s">
        <v>546</v>
      </c>
      <c r="L755" s="1034" t="s">
        <v>263</v>
      </c>
      <c r="M755" s="226" t="s">
        <v>864</v>
      </c>
      <c r="N755" s="225" t="s">
        <v>984</v>
      </c>
      <c r="O755" s="247">
        <f>'LTC Rev-Exp Region 3'!P$32</f>
        <v>0</v>
      </c>
      <c r="P755" s="247">
        <f>'LTC Rev-Exp Region 3'!Q$32</f>
        <v>0</v>
      </c>
      <c r="Q755" s="247">
        <f>'LTC Rev-Exp Region 3'!R$32</f>
        <v>0</v>
      </c>
      <c r="R755" s="247">
        <f>'LTC Rev-Exp Region 3'!S$32</f>
        <v>0</v>
      </c>
    </row>
    <row r="756" spans="5:18" x14ac:dyDescent="0.3">
      <c r="E756" s="1041">
        <f>Jurat!I$1</f>
        <v>0</v>
      </c>
      <c r="F756" s="244">
        <f>Jurat!D$33</f>
        <v>0</v>
      </c>
      <c r="G756" s="1034" t="s">
        <v>555</v>
      </c>
      <c r="H756" s="244">
        <v>42735</v>
      </c>
      <c r="I756" s="1034" t="s">
        <v>488</v>
      </c>
      <c r="J756" s="1034" t="s">
        <v>626</v>
      </c>
      <c r="K756" s="1034" t="s">
        <v>546</v>
      </c>
      <c r="L756" s="1034" t="s">
        <v>263</v>
      </c>
      <c r="M756" s="226" t="s">
        <v>866</v>
      </c>
      <c r="N756" s="225" t="s">
        <v>985</v>
      </c>
      <c r="O756" s="247">
        <f>'LTC Rev-Exp Region 3'!P$33</f>
        <v>0</v>
      </c>
      <c r="P756" s="247">
        <f>'LTC Rev-Exp Region 3'!Q$33</f>
        <v>0</v>
      </c>
      <c r="Q756" s="247">
        <f>'LTC Rev-Exp Region 3'!R$33</f>
        <v>0</v>
      </c>
      <c r="R756" s="247">
        <f>'LTC Rev-Exp Region 3'!S$33</f>
        <v>0</v>
      </c>
    </row>
    <row r="757" spans="5:18" x14ac:dyDescent="0.3">
      <c r="E757" s="1041">
        <f>Jurat!I$1</f>
        <v>0</v>
      </c>
      <c r="F757" s="244">
        <f>Jurat!D$33</f>
        <v>0</v>
      </c>
      <c r="G757" s="1034" t="s">
        <v>555</v>
      </c>
      <c r="H757" s="244">
        <v>42735</v>
      </c>
      <c r="I757" s="1034" t="s">
        <v>488</v>
      </c>
      <c r="J757" s="1034" t="s">
        <v>626</v>
      </c>
      <c r="K757" s="1034" t="s">
        <v>546</v>
      </c>
      <c r="L757" s="1034" t="s">
        <v>263</v>
      </c>
      <c r="M757" s="226" t="s">
        <v>868</v>
      </c>
      <c r="N757" s="225" t="s">
        <v>807</v>
      </c>
      <c r="O757" s="247">
        <f>'LTC Rev-Exp Region 3'!P$34</f>
        <v>0</v>
      </c>
      <c r="P757" s="247">
        <f>'LTC Rev-Exp Region 3'!Q$34</f>
        <v>0</v>
      </c>
      <c r="Q757" s="247">
        <f>'LTC Rev-Exp Region 3'!R$34</f>
        <v>0</v>
      </c>
      <c r="R757" s="247">
        <f>'LTC Rev-Exp Region 3'!S$34</f>
        <v>0</v>
      </c>
    </row>
    <row r="758" spans="5:18" x14ac:dyDescent="0.3">
      <c r="E758" s="1041">
        <f>Jurat!I$1</f>
        <v>0</v>
      </c>
      <c r="F758" s="244">
        <f>Jurat!D$33</f>
        <v>0</v>
      </c>
      <c r="G758" s="1034" t="s">
        <v>555</v>
      </c>
      <c r="H758" s="244">
        <v>42735</v>
      </c>
      <c r="I758" s="1034" t="s">
        <v>488</v>
      </c>
      <c r="J758" s="1034" t="s">
        <v>626</v>
      </c>
      <c r="K758" s="1034" t="s">
        <v>546</v>
      </c>
      <c r="L758" s="1034" t="s">
        <v>263</v>
      </c>
      <c r="M758" s="226" t="s">
        <v>870</v>
      </c>
      <c r="N758" s="227" t="s">
        <v>258</v>
      </c>
      <c r="O758" s="247">
        <f>'LTC Rev-Exp Region 3'!P$35</f>
        <v>0</v>
      </c>
      <c r="P758" s="247">
        <f>'LTC Rev-Exp Region 3'!Q$35</f>
        <v>0</v>
      </c>
      <c r="Q758" s="247">
        <f>'LTC Rev-Exp Region 3'!R$35</f>
        <v>0</v>
      </c>
      <c r="R758" s="247">
        <f>'LTC Rev-Exp Region 3'!S$35</f>
        <v>0</v>
      </c>
    </row>
    <row r="759" spans="5:18" x14ac:dyDescent="0.3">
      <c r="E759" s="1041">
        <f>Jurat!I$1</f>
        <v>0</v>
      </c>
      <c r="F759" s="244">
        <f>Jurat!D$33</f>
        <v>0</v>
      </c>
      <c r="G759" s="1034" t="s">
        <v>555</v>
      </c>
      <c r="H759" s="244">
        <v>42735</v>
      </c>
      <c r="I759" s="1034" t="s">
        <v>488</v>
      </c>
      <c r="J759" s="1034" t="s">
        <v>626</v>
      </c>
      <c r="K759" s="1034" t="s">
        <v>546</v>
      </c>
      <c r="L759" s="1034" t="s">
        <v>263</v>
      </c>
      <c r="M759" s="226" t="s">
        <v>872</v>
      </c>
      <c r="N759" s="228" t="s">
        <v>273</v>
      </c>
      <c r="O759" s="247">
        <f>'LTC Rev-Exp Region 3'!P$36</f>
        <v>0</v>
      </c>
      <c r="P759" s="247">
        <f>'LTC Rev-Exp Region 3'!Q$36</f>
        <v>0</v>
      </c>
      <c r="Q759" s="247">
        <f>'LTC Rev-Exp Region 3'!R$36</f>
        <v>0</v>
      </c>
      <c r="R759" s="247">
        <f>'LTC Rev-Exp Region 3'!S$36</f>
        <v>0</v>
      </c>
    </row>
    <row r="760" spans="5:18" x14ac:dyDescent="0.3">
      <c r="E760" s="1041">
        <f>Jurat!I$1</f>
        <v>0</v>
      </c>
      <c r="F760" s="244">
        <f>Jurat!D$33</f>
        <v>0</v>
      </c>
      <c r="G760" s="1034" t="s">
        <v>555</v>
      </c>
      <c r="H760" s="244">
        <v>42735</v>
      </c>
      <c r="I760" s="1034" t="s">
        <v>488</v>
      </c>
      <c r="J760" s="1034" t="s">
        <v>626</v>
      </c>
      <c r="K760" s="1034" t="s">
        <v>546</v>
      </c>
      <c r="L760" s="1034" t="s">
        <v>263</v>
      </c>
      <c r="M760" s="226" t="s">
        <v>986</v>
      </c>
      <c r="N760" s="228" t="s">
        <v>588</v>
      </c>
      <c r="O760" s="247">
        <f>'LTC Rev-Exp Region 3'!P$37</f>
        <v>0</v>
      </c>
      <c r="P760" s="247">
        <f>'LTC Rev-Exp Region 3'!Q$37</f>
        <v>0</v>
      </c>
      <c r="Q760" s="247">
        <f>'LTC Rev-Exp Region 3'!R$37</f>
        <v>0</v>
      </c>
      <c r="R760" s="247">
        <f>'LTC Rev-Exp Region 3'!S$37</f>
        <v>0</v>
      </c>
    </row>
    <row r="761" spans="5:18" x14ac:dyDescent="0.3">
      <c r="E761" s="1041">
        <f>Jurat!I$1</f>
        <v>0</v>
      </c>
      <c r="F761" s="244">
        <f>Jurat!D$33</f>
        <v>0</v>
      </c>
      <c r="G761" s="1034" t="s">
        <v>555</v>
      </c>
      <c r="H761" s="244">
        <v>42735</v>
      </c>
      <c r="I761" s="1034" t="s">
        <v>488</v>
      </c>
      <c r="J761" s="1034" t="s">
        <v>626</v>
      </c>
      <c r="K761" s="1034" t="s">
        <v>546</v>
      </c>
      <c r="L761" s="1034" t="s">
        <v>6</v>
      </c>
      <c r="M761" s="226" t="s">
        <v>77</v>
      </c>
      <c r="N761" s="225" t="s">
        <v>224</v>
      </c>
      <c r="O761" s="247">
        <f>'LTC Rev-Exp Region 3'!P$39</f>
        <v>0</v>
      </c>
      <c r="P761" s="247">
        <f>'LTC Rev-Exp Region 3'!Q$39</f>
        <v>0</v>
      </c>
      <c r="Q761" s="247">
        <f>'LTC Rev-Exp Region 3'!R$39</f>
        <v>0</v>
      </c>
      <c r="R761" s="247">
        <f>'LTC Rev-Exp Region 3'!S$39</f>
        <v>0</v>
      </c>
    </row>
    <row r="762" spans="5:18" x14ac:dyDescent="0.3">
      <c r="E762" s="1041">
        <f>Jurat!I$1</f>
        <v>0</v>
      </c>
      <c r="F762" s="244">
        <f>Jurat!D$33</f>
        <v>0</v>
      </c>
      <c r="G762" s="1034" t="s">
        <v>555</v>
      </c>
      <c r="H762" s="244">
        <v>42735</v>
      </c>
      <c r="I762" s="1034" t="s">
        <v>488</v>
      </c>
      <c r="J762" s="1034" t="s">
        <v>626</v>
      </c>
      <c r="K762" s="1034" t="s">
        <v>546</v>
      </c>
      <c r="L762" s="1034" t="s">
        <v>6</v>
      </c>
      <c r="M762" s="226" t="s">
        <v>78</v>
      </c>
      <c r="N762" s="229" t="s">
        <v>274</v>
      </c>
      <c r="O762" s="247">
        <f>'LTC Rev-Exp Region 3'!P$40</f>
        <v>0</v>
      </c>
      <c r="P762" s="247">
        <f>'LTC Rev-Exp Region 3'!Q$40</f>
        <v>0</v>
      </c>
      <c r="Q762" s="247">
        <f>'LTC Rev-Exp Region 3'!R$40</f>
        <v>0</v>
      </c>
      <c r="R762" s="247">
        <f>'LTC Rev-Exp Region 3'!S$40</f>
        <v>0</v>
      </c>
    </row>
    <row r="763" spans="5:18" x14ac:dyDescent="0.3">
      <c r="E763" s="1041">
        <f>Jurat!I$1</f>
        <v>0</v>
      </c>
      <c r="F763" s="244">
        <f>Jurat!D$33</f>
        <v>0</v>
      </c>
      <c r="G763" s="1034" t="s">
        <v>555</v>
      </c>
      <c r="H763" s="244">
        <v>42735</v>
      </c>
      <c r="I763" s="1034" t="s">
        <v>488</v>
      </c>
      <c r="J763" s="1034" t="s">
        <v>626</v>
      </c>
      <c r="K763" s="1034" t="s">
        <v>546</v>
      </c>
      <c r="L763" s="1034" t="s">
        <v>6</v>
      </c>
      <c r="M763" s="226" t="s">
        <v>79</v>
      </c>
      <c r="N763" s="229" t="s">
        <v>180</v>
      </c>
      <c r="O763" s="247">
        <f>'LTC Rev-Exp Region 3'!P$41</f>
        <v>0</v>
      </c>
      <c r="P763" s="247">
        <f>'LTC Rev-Exp Region 3'!Q$41</f>
        <v>0</v>
      </c>
      <c r="Q763" s="247">
        <f>'LTC Rev-Exp Region 3'!R$41</f>
        <v>0</v>
      </c>
      <c r="R763" s="247">
        <f>'LTC Rev-Exp Region 3'!S$41</f>
        <v>0</v>
      </c>
    </row>
    <row r="764" spans="5:18" x14ac:dyDescent="0.3">
      <c r="E764" s="1041">
        <f>Jurat!I$1</f>
        <v>0</v>
      </c>
      <c r="F764" s="244">
        <f>Jurat!D$33</f>
        <v>0</v>
      </c>
      <c r="G764" s="1034" t="s">
        <v>555</v>
      </c>
      <c r="H764" s="244">
        <v>42735</v>
      </c>
      <c r="I764" s="1034" t="s">
        <v>488</v>
      </c>
      <c r="J764" s="1034" t="s">
        <v>626</v>
      </c>
      <c r="K764" s="1034" t="s">
        <v>546</v>
      </c>
      <c r="L764" s="1034" t="s">
        <v>6</v>
      </c>
      <c r="M764" s="226" t="s">
        <v>49</v>
      </c>
      <c r="N764" s="229" t="s">
        <v>577</v>
      </c>
      <c r="O764" s="247">
        <f>'LTC Rev-Exp Region 3'!P$42</f>
        <v>0</v>
      </c>
      <c r="P764" s="247">
        <f>'LTC Rev-Exp Region 3'!Q$42</f>
        <v>0</v>
      </c>
      <c r="Q764" s="247">
        <f>'LTC Rev-Exp Region 3'!R$42</f>
        <v>0</v>
      </c>
      <c r="R764" s="247">
        <f>'LTC Rev-Exp Region 3'!S$42</f>
        <v>0</v>
      </c>
    </row>
    <row r="765" spans="5:18" x14ac:dyDescent="0.3">
      <c r="E765" s="1041">
        <f>Jurat!I$1</f>
        <v>0</v>
      </c>
      <c r="F765" s="244">
        <f>Jurat!D$33</f>
        <v>0</v>
      </c>
      <c r="G765" s="1034" t="s">
        <v>555</v>
      </c>
      <c r="H765" s="244">
        <v>42735</v>
      </c>
      <c r="I765" s="1034" t="s">
        <v>488</v>
      </c>
      <c r="J765" s="1034" t="s">
        <v>626</v>
      </c>
      <c r="K765" s="1034" t="s">
        <v>546</v>
      </c>
      <c r="L765" s="1034" t="s">
        <v>547</v>
      </c>
      <c r="M765" s="230" t="s">
        <v>115</v>
      </c>
      <c r="N765" s="225" t="s">
        <v>36</v>
      </c>
      <c r="O765" s="247">
        <f>'LTC Rev-Exp Region 3'!P$48</f>
        <v>0</v>
      </c>
      <c r="P765" s="247">
        <f>'LTC Rev-Exp Region 3'!Q$48</f>
        <v>0</v>
      </c>
      <c r="Q765" s="247">
        <f>'LTC Rev-Exp Region 3'!R$48</f>
        <v>0</v>
      </c>
      <c r="R765" s="247">
        <f>'LTC Rev-Exp Region 3'!S$48</f>
        <v>0</v>
      </c>
    </row>
    <row r="766" spans="5:18" x14ac:dyDescent="0.3">
      <c r="E766" s="1041">
        <f>Jurat!I$1</f>
        <v>0</v>
      </c>
      <c r="F766" s="244">
        <f>Jurat!D$33</f>
        <v>0</v>
      </c>
      <c r="G766" s="1034" t="s">
        <v>555</v>
      </c>
      <c r="H766" s="244">
        <v>42735</v>
      </c>
      <c r="I766" s="1034" t="s">
        <v>488</v>
      </c>
      <c r="J766" s="1034" t="s">
        <v>626</v>
      </c>
      <c r="K766" s="1034" t="s">
        <v>546</v>
      </c>
      <c r="L766" s="1034" t="s">
        <v>547</v>
      </c>
      <c r="M766" s="230" t="s">
        <v>116</v>
      </c>
      <c r="N766" s="228" t="s">
        <v>148</v>
      </c>
      <c r="O766" s="247">
        <f>'LTC Rev-Exp Region 3'!P$49</f>
        <v>0</v>
      </c>
      <c r="P766" s="247">
        <f>'LTC Rev-Exp Region 3'!Q$49</f>
        <v>0</v>
      </c>
      <c r="Q766" s="247">
        <f>'LTC Rev-Exp Region 3'!R$49</f>
        <v>0</v>
      </c>
      <c r="R766" s="247">
        <f>'LTC Rev-Exp Region 3'!S$49</f>
        <v>0</v>
      </c>
    </row>
    <row r="767" spans="5:18" x14ac:dyDescent="0.3">
      <c r="E767" s="1041">
        <f>Jurat!I$1</f>
        <v>0</v>
      </c>
      <c r="F767" s="244">
        <f>Jurat!D$33</f>
        <v>0</v>
      </c>
      <c r="G767" s="1034" t="s">
        <v>555</v>
      </c>
      <c r="H767" s="244">
        <v>42735</v>
      </c>
      <c r="I767" s="1034" t="s">
        <v>488</v>
      </c>
      <c r="J767" s="1034" t="s">
        <v>626</v>
      </c>
      <c r="K767" s="1034" t="s">
        <v>546</v>
      </c>
      <c r="L767" s="1034" t="s">
        <v>547</v>
      </c>
      <c r="M767" s="230" t="s">
        <v>229</v>
      </c>
      <c r="N767" s="228" t="s">
        <v>44</v>
      </c>
      <c r="O767" s="247">
        <f>'LTC Rev-Exp Region 3'!P$51</f>
        <v>0</v>
      </c>
      <c r="P767" s="247">
        <f>'LTC Rev-Exp Region 3'!Q$51</f>
        <v>0</v>
      </c>
      <c r="Q767" s="247">
        <f>'LTC Rev-Exp Region 3'!R$51</f>
        <v>0</v>
      </c>
      <c r="R767" s="247">
        <f>'LTC Rev-Exp Region 3'!S$51</f>
        <v>0</v>
      </c>
    </row>
    <row r="768" spans="5:18" x14ac:dyDescent="0.3">
      <c r="E768" s="1041">
        <f>Jurat!I$1</f>
        <v>0</v>
      </c>
      <c r="F768" s="244">
        <f>Jurat!D$33</f>
        <v>0</v>
      </c>
      <c r="G768" s="1034" t="s">
        <v>555</v>
      </c>
      <c r="H768" s="244">
        <v>42735</v>
      </c>
      <c r="I768" s="1034" t="s">
        <v>488</v>
      </c>
      <c r="J768" s="1034" t="s">
        <v>626</v>
      </c>
      <c r="K768" s="1034" t="s">
        <v>546</v>
      </c>
      <c r="L768" s="1034" t="s">
        <v>547</v>
      </c>
      <c r="M768" s="230" t="s">
        <v>228</v>
      </c>
      <c r="N768" s="228" t="s">
        <v>427</v>
      </c>
      <c r="O768" s="247">
        <f>'LTC Rev-Exp Region 3'!P$52</f>
        <v>0</v>
      </c>
      <c r="P768" s="247">
        <f>'LTC Rev-Exp Region 3'!Q$52</f>
        <v>0</v>
      </c>
      <c r="Q768" s="247">
        <f>'LTC Rev-Exp Region 3'!R$52</f>
        <v>0</v>
      </c>
      <c r="R768" s="247">
        <f>'LTC Rev-Exp Region 3'!S$52</f>
        <v>0</v>
      </c>
    </row>
    <row r="769" spans="5:18" x14ac:dyDescent="0.3">
      <c r="E769" s="1041">
        <f>Jurat!I$1</f>
        <v>0</v>
      </c>
      <c r="F769" s="244">
        <f>Jurat!D$33</f>
        <v>0</v>
      </c>
      <c r="G769" s="1034" t="s">
        <v>555</v>
      </c>
      <c r="H769" s="244">
        <v>42735</v>
      </c>
      <c r="I769" s="1034" t="s">
        <v>488</v>
      </c>
      <c r="J769" s="1034" t="s">
        <v>626</v>
      </c>
      <c r="K769" s="1034" t="s">
        <v>548</v>
      </c>
      <c r="L769" s="1034" t="s">
        <v>549</v>
      </c>
      <c r="M769" s="226" t="s">
        <v>86</v>
      </c>
      <c r="N769" s="228" t="s">
        <v>30</v>
      </c>
      <c r="O769" s="247">
        <f>'LTC Rev-Exp Region 3'!P$57</f>
        <v>0</v>
      </c>
      <c r="P769" s="247">
        <f>'LTC Rev-Exp Region 3'!Q$57</f>
        <v>0</v>
      </c>
      <c r="Q769" s="247">
        <f>'LTC Rev-Exp Region 3'!R$57</f>
        <v>0</v>
      </c>
      <c r="R769" s="247">
        <f>'LTC Rev-Exp Region 3'!S$57</f>
        <v>0</v>
      </c>
    </row>
    <row r="770" spans="5:18" x14ac:dyDescent="0.3">
      <c r="E770" s="1041">
        <f>Jurat!I$1</f>
        <v>0</v>
      </c>
      <c r="F770" s="244">
        <f>Jurat!D$33</f>
        <v>0</v>
      </c>
      <c r="G770" s="1034" t="s">
        <v>555</v>
      </c>
      <c r="H770" s="244">
        <v>42735</v>
      </c>
      <c r="I770" s="1034" t="s">
        <v>488</v>
      </c>
      <c r="J770" s="1034" t="s">
        <v>626</v>
      </c>
      <c r="K770" s="1034" t="s">
        <v>548</v>
      </c>
      <c r="L770" s="1034" t="s">
        <v>549</v>
      </c>
      <c r="M770" s="226" t="s">
        <v>87</v>
      </c>
      <c r="N770" s="231" t="s">
        <v>109</v>
      </c>
      <c r="O770" s="247">
        <f>'LTC Rev-Exp Region 3'!P$58</f>
        <v>0</v>
      </c>
      <c r="P770" s="247">
        <f>'LTC Rev-Exp Region 3'!Q$58</f>
        <v>0</v>
      </c>
      <c r="Q770" s="247">
        <f>'LTC Rev-Exp Region 3'!R$58</f>
        <v>0</v>
      </c>
      <c r="R770" s="247">
        <f>'LTC Rev-Exp Region 3'!S$58</f>
        <v>0</v>
      </c>
    </row>
    <row r="771" spans="5:18" x14ac:dyDescent="0.3">
      <c r="E771" s="1041">
        <f>Jurat!I$1</f>
        <v>0</v>
      </c>
      <c r="F771" s="244">
        <f>Jurat!D$33</f>
        <v>0</v>
      </c>
      <c r="G771" s="1034" t="s">
        <v>555</v>
      </c>
      <c r="H771" s="244">
        <v>42735</v>
      </c>
      <c r="I771" s="1034" t="s">
        <v>488</v>
      </c>
      <c r="J771" s="1034" t="s">
        <v>626</v>
      </c>
      <c r="K771" s="1034" t="s">
        <v>548</v>
      </c>
      <c r="L771" s="1034" t="s">
        <v>549</v>
      </c>
      <c r="M771" s="226" t="s">
        <v>88</v>
      </c>
      <c r="N771" s="228" t="s">
        <v>110</v>
      </c>
      <c r="O771" s="247">
        <f>'LTC Rev-Exp Region 3'!P$59</f>
        <v>0</v>
      </c>
      <c r="P771" s="247">
        <f>'LTC Rev-Exp Region 3'!Q$59</f>
        <v>0</v>
      </c>
      <c r="Q771" s="247">
        <f>'LTC Rev-Exp Region 3'!R$59</f>
        <v>0</v>
      </c>
      <c r="R771" s="247">
        <f>'LTC Rev-Exp Region 3'!S$59</f>
        <v>0</v>
      </c>
    </row>
    <row r="772" spans="5:18" x14ac:dyDescent="0.3">
      <c r="E772" s="1041">
        <f>Jurat!I$1</f>
        <v>0</v>
      </c>
      <c r="F772" s="244">
        <f>Jurat!D$33</f>
        <v>0</v>
      </c>
      <c r="G772" s="1034" t="s">
        <v>555</v>
      </c>
      <c r="H772" s="244">
        <v>42735</v>
      </c>
      <c r="I772" s="1034" t="s">
        <v>488</v>
      </c>
      <c r="J772" s="1034" t="s">
        <v>626</v>
      </c>
      <c r="K772" s="1034" t="s">
        <v>548</v>
      </c>
      <c r="L772" s="1034" t="s">
        <v>549</v>
      </c>
      <c r="M772" s="232" t="s">
        <v>89</v>
      </c>
      <c r="N772" s="228" t="s">
        <v>111</v>
      </c>
      <c r="O772" s="247">
        <f>'LTC Rev-Exp Region 3'!P$60</f>
        <v>0</v>
      </c>
      <c r="P772" s="247">
        <f>'LTC Rev-Exp Region 3'!Q$60</f>
        <v>0</v>
      </c>
      <c r="Q772" s="247">
        <f>'LTC Rev-Exp Region 3'!R$60</f>
        <v>0</v>
      </c>
      <c r="R772" s="247">
        <f>'LTC Rev-Exp Region 3'!S$60</f>
        <v>0</v>
      </c>
    </row>
    <row r="773" spans="5:18" x14ac:dyDescent="0.3">
      <c r="E773" s="1041">
        <f>Jurat!I$1</f>
        <v>0</v>
      </c>
      <c r="F773" s="244">
        <f>Jurat!D$33</f>
        <v>0</v>
      </c>
      <c r="G773" s="1034" t="s">
        <v>555</v>
      </c>
      <c r="H773" s="244">
        <v>42735</v>
      </c>
      <c r="I773" s="1034" t="s">
        <v>488</v>
      </c>
      <c r="J773" s="1034" t="s">
        <v>626</v>
      </c>
      <c r="K773" s="1034" t="s">
        <v>548</v>
      </c>
      <c r="L773" s="1034" t="s">
        <v>549</v>
      </c>
      <c r="M773" s="232" t="s">
        <v>256</v>
      </c>
      <c r="N773" s="228" t="s">
        <v>112</v>
      </c>
      <c r="O773" s="247">
        <f>'LTC Rev-Exp Region 3'!P$61</f>
        <v>0</v>
      </c>
      <c r="P773" s="247">
        <f>'LTC Rev-Exp Region 3'!Q$61</f>
        <v>0</v>
      </c>
      <c r="Q773" s="247">
        <f>'LTC Rev-Exp Region 3'!R$61</f>
        <v>0</v>
      </c>
      <c r="R773" s="247">
        <f>'LTC Rev-Exp Region 3'!S$61</f>
        <v>0</v>
      </c>
    </row>
    <row r="774" spans="5:18" x14ac:dyDescent="0.3">
      <c r="E774" s="1041">
        <f>Jurat!I$1</f>
        <v>0</v>
      </c>
      <c r="F774" s="244">
        <f>Jurat!D$33</f>
        <v>0</v>
      </c>
      <c r="G774" s="1034" t="s">
        <v>555</v>
      </c>
      <c r="H774" s="244">
        <v>42735</v>
      </c>
      <c r="I774" s="1034" t="s">
        <v>488</v>
      </c>
      <c r="J774" s="1034" t="s">
        <v>626</v>
      </c>
      <c r="K774" s="1034" t="s">
        <v>548</v>
      </c>
      <c r="L774" s="1034" t="s">
        <v>549</v>
      </c>
      <c r="M774" s="226" t="s">
        <v>255</v>
      </c>
      <c r="N774" s="231" t="s">
        <v>31</v>
      </c>
      <c r="O774" s="247">
        <f>'LTC Rev-Exp Region 3'!P$62</f>
        <v>0</v>
      </c>
      <c r="P774" s="247">
        <f>'LTC Rev-Exp Region 3'!Q$62</f>
        <v>0</v>
      </c>
      <c r="Q774" s="247">
        <f>'LTC Rev-Exp Region 3'!R$62</f>
        <v>0</v>
      </c>
      <c r="R774" s="247">
        <f>'LTC Rev-Exp Region 3'!S$62</f>
        <v>0</v>
      </c>
    </row>
    <row r="775" spans="5:18" x14ac:dyDescent="0.3">
      <c r="E775" s="1041">
        <f>Jurat!I$1</f>
        <v>0</v>
      </c>
      <c r="F775" s="244">
        <f>Jurat!D$33</f>
        <v>0</v>
      </c>
      <c r="G775" s="1034" t="s">
        <v>555</v>
      </c>
      <c r="H775" s="244">
        <v>42735</v>
      </c>
      <c r="I775" s="1034" t="s">
        <v>488</v>
      </c>
      <c r="J775" s="1034" t="s">
        <v>626</v>
      </c>
      <c r="K775" s="1034" t="s">
        <v>550</v>
      </c>
      <c r="L775" s="1034" t="s">
        <v>550</v>
      </c>
      <c r="M775" s="230" t="s">
        <v>91</v>
      </c>
      <c r="N775" s="228" t="s">
        <v>425</v>
      </c>
      <c r="O775" s="247">
        <f>'LTC Rev-Exp Region 3'!P$64</f>
        <v>0</v>
      </c>
      <c r="P775" s="247">
        <v>0</v>
      </c>
      <c r="Q775" s="247">
        <v>0</v>
      </c>
      <c r="R775" s="247">
        <v>0</v>
      </c>
    </row>
    <row r="776" spans="5:18" x14ac:dyDescent="0.3">
      <c r="E776" s="1041">
        <f>Jurat!I$1</f>
        <v>0</v>
      </c>
      <c r="F776" s="244">
        <f>Jurat!D$33</f>
        <v>0</v>
      </c>
      <c r="G776" s="1034" t="s">
        <v>555</v>
      </c>
      <c r="H776" s="244">
        <v>42735</v>
      </c>
      <c r="I776" s="1034" t="s">
        <v>488</v>
      </c>
      <c r="J776" s="1034" t="s">
        <v>626</v>
      </c>
      <c r="K776" s="1034" t="s">
        <v>550</v>
      </c>
      <c r="L776" s="1034" t="s">
        <v>550</v>
      </c>
      <c r="M776" s="230" t="s">
        <v>92</v>
      </c>
      <c r="N776" s="228" t="s">
        <v>417</v>
      </c>
      <c r="O776" s="247">
        <f>'LTC Rev-Exp Region 3'!P$65</f>
        <v>0</v>
      </c>
      <c r="P776" s="247">
        <v>0</v>
      </c>
      <c r="Q776" s="247">
        <v>0</v>
      </c>
      <c r="R776" s="247">
        <v>0</v>
      </c>
    </row>
    <row r="777" spans="5:18" x14ac:dyDescent="0.3">
      <c r="E777" s="1041">
        <f>Jurat!I$1</f>
        <v>0</v>
      </c>
      <c r="F777" s="244">
        <f>Jurat!D$33</f>
        <v>0</v>
      </c>
      <c r="G777" s="1034" t="s">
        <v>555</v>
      </c>
      <c r="H777" s="244">
        <v>42735</v>
      </c>
      <c r="I777" s="1034" t="s">
        <v>488</v>
      </c>
      <c r="J777" s="1034" t="s">
        <v>627</v>
      </c>
      <c r="K777" s="1034" t="s">
        <v>29</v>
      </c>
      <c r="L777" s="1034" t="s">
        <v>29</v>
      </c>
      <c r="M777" s="230" t="s">
        <v>243</v>
      </c>
      <c r="N777" s="231" t="s">
        <v>29</v>
      </c>
      <c r="O777" s="247">
        <f>'LTC Rev-Exp Region 3'!P$72</f>
        <v>0</v>
      </c>
      <c r="P777" s="247">
        <v>0</v>
      </c>
      <c r="Q777" s="247">
        <v>0</v>
      </c>
      <c r="R777" s="247">
        <v>0</v>
      </c>
    </row>
    <row r="778" spans="5:18" x14ac:dyDescent="0.3">
      <c r="E778" s="1041">
        <f>Jurat!I$1</f>
        <v>0</v>
      </c>
      <c r="F778" s="244">
        <f>Jurat!D$33</f>
        <v>0</v>
      </c>
      <c r="G778" s="1034" t="s">
        <v>555</v>
      </c>
      <c r="H778" s="244">
        <v>42735</v>
      </c>
      <c r="I778" s="1034" t="s">
        <v>488</v>
      </c>
      <c r="J778" s="1034" t="s">
        <v>628</v>
      </c>
      <c r="K778" s="1034" t="s">
        <v>629</v>
      </c>
      <c r="L778" s="1034" t="s">
        <v>629</v>
      </c>
      <c r="M778" s="233" t="s">
        <v>244</v>
      </c>
      <c r="N778" s="231" t="s">
        <v>419</v>
      </c>
      <c r="O778" s="247">
        <f>'LTC Rev-Exp Region 3'!P$74</f>
        <v>0</v>
      </c>
      <c r="P778" s="247">
        <v>0</v>
      </c>
      <c r="Q778" s="247">
        <v>0</v>
      </c>
      <c r="R778" s="247">
        <v>0</v>
      </c>
    </row>
    <row r="779" spans="5:18" x14ac:dyDescent="0.3">
      <c r="E779" s="1041">
        <f>Jurat!I$1</f>
        <v>0</v>
      </c>
      <c r="F779" s="244">
        <f>Jurat!D$33</f>
        <v>0</v>
      </c>
      <c r="G779" s="1034" t="s">
        <v>555</v>
      </c>
      <c r="H779" s="244">
        <v>42735</v>
      </c>
      <c r="I779" s="1034" t="s">
        <v>488</v>
      </c>
      <c r="J779" s="1034" t="s">
        <v>627</v>
      </c>
      <c r="K779" s="1034" t="s">
        <v>630</v>
      </c>
      <c r="L779" s="1034" t="s">
        <v>630</v>
      </c>
      <c r="M779" s="233">
        <v>11.1</v>
      </c>
      <c r="N779" s="231" t="s">
        <v>421</v>
      </c>
      <c r="O779" s="247">
        <f>'LTC Rev-Exp Region 3'!P$75</f>
        <v>0</v>
      </c>
      <c r="P779" s="247">
        <v>0</v>
      </c>
      <c r="Q779" s="247">
        <v>0</v>
      </c>
      <c r="R779" s="247">
        <v>0</v>
      </c>
    </row>
    <row r="780" spans="5:18" x14ac:dyDescent="0.3">
      <c r="E780" s="1041">
        <f>Jurat!I$1</f>
        <v>0</v>
      </c>
      <c r="F780" s="244">
        <f>Jurat!D$33</f>
        <v>0</v>
      </c>
      <c r="G780" s="1034" t="s">
        <v>555</v>
      </c>
      <c r="H780" s="244">
        <v>42735</v>
      </c>
      <c r="I780" s="1034" t="s">
        <v>488</v>
      </c>
      <c r="J780" s="1034" t="s">
        <v>627</v>
      </c>
      <c r="K780" s="1034" t="s">
        <v>630</v>
      </c>
      <c r="L780" s="1034" t="s">
        <v>630</v>
      </c>
      <c r="M780" s="233">
        <v>11.2</v>
      </c>
      <c r="N780" s="231" t="s">
        <v>420</v>
      </c>
      <c r="O780" s="247">
        <f>'LTC Rev-Exp Region 3'!P$76</f>
        <v>0</v>
      </c>
      <c r="P780" s="247">
        <v>0</v>
      </c>
      <c r="Q780" s="247">
        <v>0</v>
      </c>
      <c r="R780" s="247">
        <v>0</v>
      </c>
    </row>
    <row r="781" spans="5:18" x14ac:dyDescent="0.3">
      <c r="E781" s="1041">
        <f>Jurat!I$1</f>
        <v>0</v>
      </c>
      <c r="F781" s="244">
        <f>Jurat!D$33</f>
        <v>0</v>
      </c>
      <c r="G781" s="1034" t="s">
        <v>555</v>
      </c>
      <c r="H781" s="244">
        <v>42735</v>
      </c>
      <c r="I781" s="1034" t="s">
        <v>488</v>
      </c>
      <c r="J781" s="1034" t="s">
        <v>627</v>
      </c>
      <c r="K781" s="1034" t="s">
        <v>630</v>
      </c>
      <c r="L781" s="1034" t="s">
        <v>630</v>
      </c>
      <c r="M781" s="233">
        <v>11.3</v>
      </c>
      <c r="N781" s="231" t="s">
        <v>28</v>
      </c>
      <c r="O781" s="247">
        <f>'LTC Rev-Exp Region 3'!P$77</f>
        <v>0</v>
      </c>
      <c r="P781" s="247">
        <v>0</v>
      </c>
      <c r="Q781" s="247">
        <v>0</v>
      </c>
      <c r="R781" s="247">
        <v>0</v>
      </c>
    </row>
    <row r="782" spans="5:18" x14ac:dyDescent="0.3">
      <c r="E782" s="1041">
        <f>Jurat!I$1</f>
        <v>0</v>
      </c>
      <c r="F782" s="244">
        <f>Jurat!D$33</f>
        <v>0</v>
      </c>
      <c r="G782" s="1034" t="s">
        <v>555</v>
      </c>
      <c r="H782" s="244">
        <v>42735</v>
      </c>
      <c r="I782" s="1034" t="s">
        <v>488</v>
      </c>
      <c r="J782" s="1034" t="s">
        <v>627</v>
      </c>
      <c r="K782" s="1034" t="s">
        <v>630</v>
      </c>
      <c r="L782" s="1034" t="s">
        <v>630</v>
      </c>
      <c r="M782" s="233">
        <v>11.4</v>
      </c>
      <c r="N782" s="231" t="s">
        <v>205</v>
      </c>
      <c r="O782" s="247">
        <f>'LTC Rev-Exp Region 3'!P$78</f>
        <v>0</v>
      </c>
      <c r="P782" s="247">
        <v>0</v>
      </c>
      <c r="Q782" s="247">
        <v>0</v>
      </c>
      <c r="R782" s="247">
        <v>0</v>
      </c>
    </row>
    <row r="783" spans="5:18" ht="28.8" x14ac:dyDescent="0.3">
      <c r="E783" s="1041">
        <f>Jurat!I$1</f>
        <v>0</v>
      </c>
      <c r="F783" s="244">
        <f>Jurat!D$33</f>
        <v>0</v>
      </c>
      <c r="G783" s="1034" t="s">
        <v>555</v>
      </c>
      <c r="H783" s="244">
        <v>42735</v>
      </c>
      <c r="I783" s="1034" t="s">
        <v>488</v>
      </c>
      <c r="J783" s="1034" t="s">
        <v>627</v>
      </c>
      <c r="K783" s="1034" t="s">
        <v>29</v>
      </c>
      <c r="L783" s="1034" t="s">
        <v>29</v>
      </c>
      <c r="M783" s="233">
        <v>11.6</v>
      </c>
      <c r="N783" s="231" t="s">
        <v>422</v>
      </c>
      <c r="O783" s="247">
        <f>'LTC Rev-Exp Region 3'!P$80</f>
        <v>0</v>
      </c>
      <c r="P783" s="247">
        <v>0</v>
      </c>
      <c r="Q783" s="247">
        <v>0</v>
      </c>
      <c r="R783" s="247">
        <v>0</v>
      </c>
    </row>
    <row r="784" spans="5:18" x14ac:dyDescent="0.3">
      <c r="E784" s="1041">
        <f>Jurat!I$1</f>
        <v>0</v>
      </c>
      <c r="F784" s="244">
        <f>Jurat!D$33</f>
        <v>0</v>
      </c>
      <c r="G784" s="1034" t="s">
        <v>555</v>
      </c>
      <c r="H784" s="244">
        <v>42735</v>
      </c>
      <c r="I784" s="1034" t="s">
        <v>488</v>
      </c>
      <c r="J784" s="1034" t="s">
        <v>628</v>
      </c>
      <c r="K784" s="1034" t="s">
        <v>629</v>
      </c>
      <c r="L784" s="1034" t="s">
        <v>629</v>
      </c>
      <c r="M784" s="233">
        <v>11.7</v>
      </c>
      <c r="N784" s="231" t="s">
        <v>209</v>
      </c>
      <c r="O784" s="247">
        <f>'LTC Rev-Exp Region 3'!P$81</f>
        <v>0</v>
      </c>
      <c r="P784" s="247">
        <v>0</v>
      </c>
      <c r="Q784" s="247">
        <v>0</v>
      </c>
      <c r="R784" s="247">
        <v>0</v>
      </c>
    </row>
    <row r="785" spans="5:18" x14ac:dyDescent="0.3">
      <c r="E785" s="1041">
        <f>Jurat!I$1</f>
        <v>0</v>
      </c>
      <c r="F785" s="244">
        <f>Jurat!D$33</f>
        <v>0</v>
      </c>
      <c r="G785" s="1034" t="s">
        <v>555</v>
      </c>
      <c r="H785" s="244">
        <v>42735</v>
      </c>
      <c r="I785" s="1034" t="s">
        <v>488</v>
      </c>
      <c r="J785" s="1034" t="s">
        <v>627</v>
      </c>
      <c r="K785" s="1034" t="s">
        <v>29</v>
      </c>
      <c r="L785" s="1034" t="s">
        <v>29</v>
      </c>
      <c r="M785" s="233" t="s">
        <v>184</v>
      </c>
      <c r="N785" s="231" t="s">
        <v>212</v>
      </c>
      <c r="O785" s="247">
        <f>'LTC Rev-Exp Region 3'!P$82</f>
        <v>0</v>
      </c>
      <c r="P785" s="247">
        <v>0</v>
      </c>
      <c r="Q785" s="247">
        <v>0</v>
      </c>
      <c r="R785" s="247">
        <v>0</v>
      </c>
    </row>
    <row r="786" spans="5:18" x14ac:dyDescent="0.3">
      <c r="E786" s="1041">
        <f>Jurat!I$1</f>
        <v>0</v>
      </c>
      <c r="F786" s="244">
        <f>Jurat!D$33</f>
        <v>0</v>
      </c>
      <c r="G786" s="1034" t="s">
        <v>552</v>
      </c>
      <c r="H786" s="244">
        <v>42460</v>
      </c>
      <c r="I786" s="1034" t="s">
        <v>489</v>
      </c>
      <c r="J786" s="1034" t="s">
        <v>545</v>
      </c>
      <c r="K786" s="1034" t="s">
        <v>545</v>
      </c>
      <c r="L786" s="1034" t="s">
        <v>545</v>
      </c>
      <c r="M786" s="223"/>
      <c r="N786" s="224" t="s">
        <v>545</v>
      </c>
      <c r="O786" s="247">
        <f>'LTC Rev-Exp Region 4'!D$9</f>
        <v>0</v>
      </c>
      <c r="P786" s="247">
        <f>'LTC Rev-Exp Region 4'!E$9</f>
        <v>0</v>
      </c>
      <c r="Q786" s="247">
        <f>'LTC Rev-Exp Region 4'!F$9</f>
        <v>0</v>
      </c>
      <c r="R786" s="247">
        <f>'LTC Rev-Exp Region 4'!G$9</f>
        <v>0</v>
      </c>
    </row>
    <row r="787" spans="5:18" x14ac:dyDescent="0.3">
      <c r="E787" s="1041">
        <f>Jurat!I$1</f>
        <v>0</v>
      </c>
      <c r="F787" s="244">
        <f>Jurat!D$33</f>
        <v>0</v>
      </c>
      <c r="G787" s="1034" t="s">
        <v>552</v>
      </c>
      <c r="H787" s="244">
        <v>42460</v>
      </c>
      <c r="I787" s="1034" t="s">
        <v>489</v>
      </c>
      <c r="J787" s="1034" t="s">
        <v>625</v>
      </c>
      <c r="K787" s="1034" t="s">
        <v>13</v>
      </c>
      <c r="L787" s="1034" t="s">
        <v>13</v>
      </c>
      <c r="M787" s="223">
        <v>1.1000000000000001</v>
      </c>
      <c r="N787" s="225" t="s">
        <v>13</v>
      </c>
      <c r="O787" s="247">
        <f>'LTC Rev-Exp Region 4'!D$11</f>
        <v>0</v>
      </c>
      <c r="P787" s="247">
        <f>'LTC Rev-Exp Region 4'!E$11</f>
        <v>0</v>
      </c>
      <c r="Q787" s="247">
        <f>'LTC Rev-Exp Region 4'!F$11</f>
        <v>0</v>
      </c>
      <c r="R787" s="247">
        <f>'LTC Rev-Exp Region 4'!G$11</f>
        <v>0</v>
      </c>
    </row>
    <row r="788" spans="5:18" x14ac:dyDescent="0.3">
      <c r="E788" s="1041">
        <f>Jurat!I$1</f>
        <v>0</v>
      </c>
      <c r="F788" s="244">
        <f>Jurat!D$33</f>
        <v>0</v>
      </c>
      <c r="G788" s="1034" t="s">
        <v>552</v>
      </c>
      <c r="H788" s="244">
        <v>42460</v>
      </c>
      <c r="I788" s="1034" t="s">
        <v>489</v>
      </c>
      <c r="J788" s="1034" t="s">
        <v>625</v>
      </c>
      <c r="K788" s="1034" t="s">
        <v>13</v>
      </c>
      <c r="L788" s="1034" t="s">
        <v>262</v>
      </c>
      <c r="M788" s="223">
        <v>1.2</v>
      </c>
      <c r="N788" s="225" t="s">
        <v>262</v>
      </c>
      <c r="O788" s="247">
        <f>'LTC Rev-Exp Region 4'!D$12</f>
        <v>0</v>
      </c>
      <c r="P788" s="247">
        <f>'LTC Rev-Exp Region 4'!E$12</f>
        <v>0</v>
      </c>
      <c r="Q788" s="247">
        <f>'LTC Rev-Exp Region 4'!F$12</f>
        <v>0</v>
      </c>
      <c r="R788" s="247">
        <f>'LTC Rev-Exp Region 4'!G$12</f>
        <v>0</v>
      </c>
    </row>
    <row r="789" spans="5:18" x14ac:dyDescent="0.3">
      <c r="E789" s="1041">
        <f>Jurat!I$1</f>
        <v>0</v>
      </c>
      <c r="F789" s="244">
        <f>Jurat!D$33</f>
        <v>0</v>
      </c>
      <c r="G789" s="1034" t="s">
        <v>552</v>
      </c>
      <c r="H789" s="244">
        <v>42460</v>
      </c>
      <c r="I789" s="1034" t="s">
        <v>489</v>
      </c>
      <c r="J789" s="1034" t="s">
        <v>625</v>
      </c>
      <c r="K789" s="1034" t="s">
        <v>14</v>
      </c>
      <c r="L789" s="1034" t="s">
        <v>14</v>
      </c>
      <c r="M789" s="223">
        <v>1.3</v>
      </c>
      <c r="N789" s="225" t="s">
        <v>14</v>
      </c>
      <c r="O789" s="247">
        <f>'LTC Rev-Exp Region 4'!D$13</f>
        <v>0</v>
      </c>
      <c r="P789" s="247">
        <f>'LTC Rev-Exp Region 4'!E$13</f>
        <v>0</v>
      </c>
      <c r="Q789" s="247">
        <f>'LTC Rev-Exp Region 4'!F$13</f>
        <v>0</v>
      </c>
      <c r="R789" s="247">
        <f>'LTC Rev-Exp Region 4'!G$13</f>
        <v>0</v>
      </c>
    </row>
    <row r="790" spans="5:18" x14ac:dyDescent="0.3">
      <c r="E790" s="1041">
        <f>Jurat!I$1</f>
        <v>0</v>
      </c>
      <c r="F790" s="244">
        <f>Jurat!D$33</f>
        <v>0</v>
      </c>
      <c r="G790" s="1034" t="s">
        <v>552</v>
      </c>
      <c r="H790" s="244">
        <v>42460</v>
      </c>
      <c r="I790" s="1034" t="s">
        <v>489</v>
      </c>
      <c r="J790" s="1034" t="s">
        <v>626</v>
      </c>
      <c r="K790" s="1034" t="s">
        <v>546</v>
      </c>
      <c r="L790" s="1034" t="s">
        <v>981</v>
      </c>
      <c r="M790" s="226" t="s">
        <v>72</v>
      </c>
      <c r="N790" s="225" t="s">
        <v>900</v>
      </c>
      <c r="O790" s="247">
        <f>'LTC Rev-Exp Region 4'!D$17</f>
        <v>0</v>
      </c>
      <c r="P790" s="247">
        <f>'LTC Rev-Exp Region 4'!E$17</f>
        <v>0</v>
      </c>
      <c r="Q790" s="247">
        <f>'LTC Rev-Exp Region 4'!F$17</f>
        <v>0</v>
      </c>
      <c r="R790" s="247">
        <f>'LTC Rev-Exp Region 4'!G$17</f>
        <v>0</v>
      </c>
    </row>
    <row r="791" spans="5:18" x14ac:dyDescent="0.3">
      <c r="E791" s="1041">
        <f>Jurat!I$1</f>
        <v>0</v>
      </c>
      <c r="F791" s="244">
        <f>Jurat!D$33</f>
        <v>0</v>
      </c>
      <c r="G791" s="1034" t="s">
        <v>552</v>
      </c>
      <c r="H791" s="244">
        <v>42460</v>
      </c>
      <c r="I791" s="1034" t="s">
        <v>489</v>
      </c>
      <c r="J791" s="1034" t="s">
        <v>626</v>
      </c>
      <c r="K791" s="1034" t="s">
        <v>546</v>
      </c>
      <c r="L791" s="1034" t="s">
        <v>981</v>
      </c>
      <c r="M791" s="226" t="s">
        <v>73</v>
      </c>
      <c r="N791" s="225" t="s">
        <v>901</v>
      </c>
      <c r="O791" s="247">
        <f>'LTC Rev-Exp Region 4'!D$18</f>
        <v>0</v>
      </c>
      <c r="P791" s="247">
        <f>'LTC Rev-Exp Region 4'!E$18</f>
        <v>0</v>
      </c>
      <c r="Q791" s="247">
        <f>'LTC Rev-Exp Region 4'!F$18</f>
        <v>0</v>
      </c>
      <c r="R791" s="247">
        <f>'LTC Rev-Exp Region 4'!G$18</f>
        <v>0</v>
      </c>
    </row>
    <row r="792" spans="5:18" x14ac:dyDescent="0.3">
      <c r="E792" s="1041">
        <f>Jurat!I$1</f>
        <v>0</v>
      </c>
      <c r="F792" s="244">
        <f>Jurat!D$33</f>
        <v>0</v>
      </c>
      <c r="G792" s="1034" t="s">
        <v>552</v>
      </c>
      <c r="H792" s="244">
        <v>42460</v>
      </c>
      <c r="I792" s="1034" t="s">
        <v>489</v>
      </c>
      <c r="J792" s="1034" t="s">
        <v>626</v>
      </c>
      <c r="K792" s="1034" t="s">
        <v>546</v>
      </c>
      <c r="L792" s="1034" t="s">
        <v>981</v>
      </c>
      <c r="M792" s="226" t="s">
        <v>74</v>
      </c>
      <c r="N792" s="225" t="s">
        <v>902</v>
      </c>
      <c r="O792" s="247">
        <f>'LTC Rev-Exp Region 4'!D$19</f>
        <v>0</v>
      </c>
      <c r="P792" s="247">
        <f>'LTC Rev-Exp Region 4'!E$19</f>
        <v>0</v>
      </c>
      <c r="Q792" s="247">
        <f>'LTC Rev-Exp Region 4'!F$19</f>
        <v>0</v>
      </c>
      <c r="R792" s="247">
        <f>'LTC Rev-Exp Region 4'!G$19</f>
        <v>0</v>
      </c>
    </row>
    <row r="793" spans="5:18" x14ac:dyDescent="0.3">
      <c r="E793" s="1041">
        <f>Jurat!I$1</f>
        <v>0</v>
      </c>
      <c r="F793" s="244">
        <f>Jurat!D$33</f>
        <v>0</v>
      </c>
      <c r="G793" s="1034" t="s">
        <v>552</v>
      </c>
      <c r="H793" s="244">
        <v>42460</v>
      </c>
      <c r="I793" s="1034" t="s">
        <v>489</v>
      </c>
      <c r="J793" s="1034" t="s">
        <v>626</v>
      </c>
      <c r="K793" s="1034" t="s">
        <v>546</v>
      </c>
      <c r="L793" s="1034" t="s">
        <v>981</v>
      </c>
      <c r="M793" s="226" t="s">
        <v>76</v>
      </c>
      <c r="N793" s="225" t="s">
        <v>903</v>
      </c>
      <c r="O793" s="247">
        <f>'LTC Rev-Exp Region 4'!D$20</f>
        <v>0</v>
      </c>
      <c r="P793" s="247">
        <f>'LTC Rev-Exp Region 4'!E$20</f>
        <v>0</v>
      </c>
      <c r="Q793" s="247">
        <f>'LTC Rev-Exp Region 4'!F$20</f>
        <v>0</v>
      </c>
      <c r="R793" s="247">
        <f>'LTC Rev-Exp Region 4'!G$20</f>
        <v>0</v>
      </c>
    </row>
    <row r="794" spans="5:18" x14ac:dyDescent="0.3">
      <c r="E794" s="1041">
        <f>Jurat!I$1</f>
        <v>0</v>
      </c>
      <c r="F794" s="244">
        <f>Jurat!D$33</f>
        <v>0</v>
      </c>
      <c r="G794" s="1034" t="s">
        <v>552</v>
      </c>
      <c r="H794" s="244">
        <v>42460</v>
      </c>
      <c r="I794" s="1034" t="s">
        <v>489</v>
      </c>
      <c r="J794" s="1034" t="s">
        <v>626</v>
      </c>
      <c r="K794" s="1034" t="s">
        <v>546</v>
      </c>
      <c r="L794" s="1034" t="s">
        <v>981</v>
      </c>
      <c r="M794" s="226" t="s">
        <v>107</v>
      </c>
      <c r="N794" s="225" t="s">
        <v>960</v>
      </c>
      <c r="O794" s="247">
        <f>'LTC Rev-Exp Region 4'!D$21</f>
        <v>0</v>
      </c>
      <c r="P794" s="247">
        <f>'LTC Rev-Exp Region 4'!E$21</f>
        <v>0</v>
      </c>
      <c r="Q794" s="247">
        <f>'LTC Rev-Exp Region 4'!F$21</f>
        <v>0</v>
      </c>
      <c r="R794" s="247">
        <f>'LTC Rev-Exp Region 4'!G$21</f>
        <v>0</v>
      </c>
    </row>
    <row r="795" spans="5:18" x14ac:dyDescent="0.3">
      <c r="E795" s="1041">
        <f>Jurat!I$1</f>
        <v>0</v>
      </c>
      <c r="F795" s="244">
        <f>Jurat!D$33</f>
        <v>0</v>
      </c>
      <c r="G795" s="1034" t="s">
        <v>552</v>
      </c>
      <c r="H795" s="244">
        <v>42460</v>
      </c>
      <c r="I795" s="1034" t="s">
        <v>489</v>
      </c>
      <c r="J795" s="1034" t="s">
        <v>626</v>
      </c>
      <c r="K795" s="1034" t="s">
        <v>546</v>
      </c>
      <c r="L795" s="1034" t="s">
        <v>981</v>
      </c>
      <c r="M795" s="226" t="s">
        <v>108</v>
      </c>
      <c r="N795" s="225" t="s">
        <v>222</v>
      </c>
      <c r="O795" s="247">
        <f>'LTC Rev-Exp Region 4'!D$22</f>
        <v>0</v>
      </c>
      <c r="P795" s="247">
        <f>'LTC Rev-Exp Region 4'!E$22</f>
        <v>0</v>
      </c>
      <c r="Q795" s="247">
        <f>'LTC Rev-Exp Region 4'!F$22</f>
        <v>0</v>
      </c>
      <c r="R795" s="247">
        <f>'LTC Rev-Exp Region 4'!G$22</f>
        <v>0</v>
      </c>
    </row>
    <row r="796" spans="5:18" x14ac:dyDescent="0.3">
      <c r="E796" s="1041">
        <f>Jurat!I$1</f>
        <v>0</v>
      </c>
      <c r="F796" s="244">
        <f>Jurat!D$33</f>
        <v>0</v>
      </c>
      <c r="G796" s="1034" t="s">
        <v>552</v>
      </c>
      <c r="H796" s="244">
        <v>42460</v>
      </c>
      <c r="I796" s="1034" t="s">
        <v>489</v>
      </c>
      <c r="J796" s="1034" t="s">
        <v>626</v>
      </c>
      <c r="K796" s="1034" t="s">
        <v>546</v>
      </c>
      <c r="L796" s="1034" t="s">
        <v>981</v>
      </c>
      <c r="M796" s="226" t="s">
        <v>167</v>
      </c>
      <c r="N796" s="225" t="s">
        <v>982</v>
      </c>
      <c r="O796" s="247">
        <f>'LTC Rev-Exp Region 4'!D$23</f>
        <v>0</v>
      </c>
      <c r="P796" s="247">
        <f>'LTC Rev-Exp Region 4'!E$23</f>
        <v>0</v>
      </c>
      <c r="Q796" s="247">
        <f>'LTC Rev-Exp Region 4'!F$23</f>
        <v>0</v>
      </c>
      <c r="R796" s="247">
        <f>'LTC Rev-Exp Region 4'!G$23</f>
        <v>0</v>
      </c>
    </row>
    <row r="797" spans="5:18" x14ac:dyDescent="0.3">
      <c r="E797" s="1041">
        <f>Jurat!I$1</f>
        <v>0</v>
      </c>
      <c r="F797" s="244">
        <f>Jurat!D$33</f>
        <v>0</v>
      </c>
      <c r="G797" s="1034" t="s">
        <v>552</v>
      </c>
      <c r="H797" s="244">
        <v>42460</v>
      </c>
      <c r="I797" s="1034" t="s">
        <v>489</v>
      </c>
      <c r="J797" s="1034" t="s">
        <v>626</v>
      </c>
      <c r="K797" s="1034" t="s">
        <v>546</v>
      </c>
      <c r="L797" s="1034" t="s">
        <v>981</v>
      </c>
      <c r="M797" s="226" t="s">
        <v>261</v>
      </c>
      <c r="N797" s="225" t="s">
        <v>983</v>
      </c>
      <c r="O797" s="247">
        <f>'LTC Rev-Exp Region 4'!D$24</f>
        <v>0</v>
      </c>
      <c r="P797" s="247">
        <f>'LTC Rev-Exp Region 4'!E$24</f>
        <v>0</v>
      </c>
      <c r="Q797" s="247">
        <f>'LTC Rev-Exp Region 4'!F$24</f>
        <v>0</v>
      </c>
      <c r="R797" s="247">
        <f>'LTC Rev-Exp Region 4'!G$24</f>
        <v>0</v>
      </c>
    </row>
    <row r="798" spans="5:18" x14ac:dyDescent="0.3">
      <c r="E798" s="1041">
        <f>Jurat!I$1</f>
        <v>0</v>
      </c>
      <c r="F798" s="244">
        <f>Jurat!D$33</f>
        <v>0</v>
      </c>
      <c r="G798" s="1034" t="s">
        <v>552</v>
      </c>
      <c r="H798" s="244">
        <v>42460</v>
      </c>
      <c r="I798" s="1034" t="s">
        <v>489</v>
      </c>
      <c r="J798" s="1034" t="s">
        <v>626</v>
      </c>
      <c r="K798" s="1034" t="s">
        <v>546</v>
      </c>
      <c r="L798" s="1034" t="s">
        <v>981</v>
      </c>
      <c r="M798" s="226" t="s">
        <v>260</v>
      </c>
      <c r="N798" s="225" t="s">
        <v>963</v>
      </c>
      <c r="O798" s="247">
        <f>'LTC Rev-Exp Region 4'!D$25</f>
        <v>0</v>
      </c>
      <c r="P798" s="247">
        <f>'LTC Rev-Exp Region 4'!E$25</f>
        <v>0</v>
      </c>
      <c r="Q798" s="247">
        <f>'LTC Rev-Exp Region 4'!F$25</f>
        <v>0</v>
      </c>
      <c r="R798" s="247">
        <f>'LTC Rev-Exp Region 4'!G$25</f>
        <v>0</v>
      </c>
    </row>
    <row r="799" spans="5:18" x14ac:dyDescent="0.3">
      <c r="E799" s="1041">
        <f>Jurat!I$1</f>
        <v>0</v>
      </c>
      <c r="F799" s="244">
        <f>Jurat!D$33</f>
        <v>0</v>
      </c>
      <c r="G799" s="1034" t="s">
        <v>552</v>
      </c>
      <c r="H799" s="244">
        <v>42460</v>
      </c>
      <c r="I799" s="1034" t="s">
        <v>489</v>
      </c>
      <c r="J799" s="1034" t="s">
        <v>626</v>
      </c>
      <c r="K799" s="1034" t="s">
        <v>546</v>
      </c>
      <c r="L799" s="1034" t="s">
        <v>263</v>
      </c>
      <c r="M799" s="226" t="s">
        <v>257</v>
      </c>
      <c r="N799" s="225" t="s">
        <v>271</v>
      </c>
      <c r="O799" s="247">
        <f>'LTC Rev-Exp Region 4'!D$27</f>
        <v>0</v>
      </c>
      <c r="P799" s="247">
        <f>'LTC Rev-Exp Region 4'!E$27</f>
        <v>0</v>
      </c>
      <c r="Q799" s="247">
        <f>'LTC Rev-Exp Region 4'!F$27</f>
        <v>0</v>
      </c>
      <c r="R799" s="247">
        <f>'LTC Rev-Exp Region 4'!G$27</f>
        <v>0</v>
      </c>
    </row>
    <row r="800" spans="5:18" x14ac:dyDescent="0.3">
      <c r="E800" s="1041">
        <f>Jurat!I$1</f>
        <v>0</v>
      </c>
      <c r="F800" s="244">
        <f>Jurat!D$33</f>
        <v>0</v>
      </c>
      <c r="G800" s="1034" t="s">
        <v>552</v>
      </c>
      <c r="H800" s="244">
        <v>42460</v>
      </c>
      <c r="I800" s="1034" t="s">
        <v>489</v>
      </c>
      <c r="J800" s="1034" t="s">
        <v>626</v>
      </c>
      <c r="K800" s="1034" t="s">
        <v>546</v>
      </c>
      <c r="L800" s="1034" t="s">
        <v>263</v>
      </c>
      <c r="M800" s="226" t="s">
        <v>856</v>
      </c>
      <c r="N800" s="225" t="s">
        <v>702</v>
      </c>
      <c r="O800" s="247">
        <f>'LTC Rev-Exp Region 4'!D$28</f>
        <v>0</v>
      </c>
      <c r="P800" s="247">
        <f>'LTC Rev-Exp Region 4'!E$28</f>
        <v>0</v>
      </c>
      <c r="Q800" s="247">
        <f>'LTC Rev-Exp Region 4'!F$28</f>
        <v>0</v>
      </c>
      <c r="R800" s="247">
        <f>'LTC Rev-Exp Region 4'!G$28</f>
        <v>0</v>
      </c>
    </row>
    <row r="801" spans="5:18" x14ac:dyDescent="0.3">
      <c r="E801" s="1041">
        <f>Jurat!I$1</f>
        <v>0</v>
      </c>
      <c r="F801" s="244">
        <f>Jurat!D$33</f>
        <v>0</v>
      </c>
      <c r="G801" s="1034" t="s">
        <v>552</v>
      </c>
      <c r="H801" s="244">
        <v>42460</v>
      </c>
      <c r="I801" s="1034" t="s">
        <v>489</v>
      </c>
      <c r="J801" s="1034" t="s">
        <v>626</v>
      </c>
      <c r="K801" s="1034" t="s">
        <v>546</v>
      </c>
      <c r="L801" s="1034" t="s">
        <v>263</v>
      </c>
      <c r="M801" s="226" t="s">
        <v>858</v>
      </c>
      <c r="N801" s="225" t="s">
        <v>272</v>
      </c>
      <c r="O801" s="247">
        <f>'LTC Rev-Exp Region 4'!D$29</f>
        <v>0</v>
      </c>
      <c r="P801" s="247">
        <f>'LTC Rev-Exp Region 4'!E$29</f>
        <v>0</v>
      </c>
      <c r="Q801" s="247">
        <f>'LTC Rev-Exp Region 4'!F$29</f>
        <v>0</v>
      </c>
      <c r="R801" s="247">
        <f>'LTC Rev-Exp Region 4'!G$29</f>
        <v>0</v>
      </c>
    </row>
    <row r="802" spans="5:18" x14ac:dyDescent="0.3">
      <c r="E802" s="1041">
        <f>Jurat!I$1</f>
        <v>0</v>
      </c>
      <c r="F802" s="244">
        <f>Jurat!D$33</f>
        <v>0</v>
      </c>
      <c r="G802" s="1034" t="s">
        <v>552</v>
      </c>
      <c r="H802" s="244">
        <v>42460</v>
      </c>
      <c r="I802" s="1034" t="s">
        <v>489</v>
      </c>
      <c r="J802" s="1034" t="s">
        <v>626</v>
      </c>
      <c r="K802" s="1034" t="s">
        <v>546</v>
      </c>
      <c r="L802" s="1034" t="s">
        <v>263</v>
      </c>
      <c r="M802" s="226" t="s">
        <v>860</v>
      </c>
      <c r="N802" s="225" t="s">
        <v>706</v>
      </c>
      <c r="O802" s="247">
        <f>'LTC Rev-Exp Region 4'!D$30</f>
        <v>0</v>
      </c>
      <c r="P802" s="247">
        <f>'LTC Rev-Exp Region 4'!E$30</f>
        <v>0</v>
      </c>
      <c r="Q802" s="247">
        <f>'LTC Rev-Exp Region 4'!F$30</f>
        <v>0</v>
      </c>
      <c r="R802" s="247">
        <f>'LTC Rev-Exp Region 4'!G$30</f>
        <v>0</v>
      </c>
    </row>
    <row r="803" spans="5:18" x14ac:dyDescent="0.3">
      <c r="E803" s="1041">
        <f>Jurat!I$1</f>
        <v>0</v>
      </c>
      <c r="F803" s="244">
        <f>Jurat!D$33</f>
        <v>0</v>
      </c>
      <c r="G803" s="1034" t="s">
        <v>552</v>
      </c>
      <c r="H803" s="244">
        <v>42460</v>
      </c>
      <c r="I803" s="1034" t="s">
        <v>489</v>
      </c>
      <c r="J803" s="1034" t="s">
        <v>626</v>
      </c>
      <c r="K803" s="1034" t="s">
        <v>546</v>
      </c>
      <c r="L803" s="1034" t="s">
        <v>263</v>
      </c>
      <c r="M803" s="226" t="s">
        <v>862</v>
      </c>
      <c r="N803" s="225" t="s">
        <v>22</v>
      </c>
      <c r="O803" s="247">
        <f>'LTC Rev-Exp Region 4'!D$31</f>
        <v>0</v>
      </c>
      <c r="P803" s="247">
        <f>'LTC Rev-Exp Region 4'!E$31</f>
        <v>0</v>
      </c>
      <c r="Q803" s="247">
        <f>'LTC Rev-Exp Region 4'!F$31</f>
        <v>0</v>
      </c>
      <c r="R803" s="247">
        <f>'LTC Rev-Exp Region 4'!G$31</f>
        <v>0</v>
      </c>
    </row>
    <row r="804" spans="5:18" x14ac:dyDescent="0.3">
      <c r="E804" s="1041">
        <f>Jurat!I$1</f>
        <v>0</v>
      </c>
      <c r="F804" s="244">
        <f>Jurat!D$33</f>
        <v>0</v>
      </c>
      <c r="G804" s="1034" t="s">
        <v>552</v>
      </c>
      <c r="H804" s="244">
        <v>42460</v>
      </c>
      <c r="I804" s="1034" t="s">
        <v>489</v>
      </c>
      <c r="J804" s="1034" t="s">
        <v>626</v>
      </c>
      <c r="K804" s="1034" t="s">
        <v>546</v>
      </c>
      <c r="L804" s="1034" t="s">
        <v>263</v>
      </c>
      <c r="M804" s="226" t="s">
        <v>864</v>
      </c>
      <c r="N804" s="225" t="s">
        <v>984</v>
      </c>
      <c r="O804" s="247">
        <f>'LTC Rev-Exp Region 4'!D$32</f>
        <v>0</v>
      </c>
      <c r="P804" s="247">
        <f>'LTC Rev-Exp Region 4'!E$32</f>
        <v>0</v>
      </c>
      <c r="Q804" s="247">
        <f>'LTC Rev-Exp Region 4'!F$32</f>
        <v>0</v>
      </c>
      <c r="R804" s="247">
        <f>'LTC Rev-Exp Region 4'!G$32</f>
        <v>0</v>
      </c>
    </row>
    <row r="805" spans="5:18" x14ac:dyDescent="0.3">
      <c r="E805" s="1041">
        <f>Jurat!I$1</f>
        <v>0</v>
      </c>
      <c r="F805" s="244">
        <f>Jurat!D$33</f>
        <v>0</v>
      </c>
      <c r="G805" s="1034" t="s">
        <v>552</v>
      </c>
      <c r="H805" s="244">
        <v>42460</v>
      </c>
      <c r="I805" s="1034" t="s">
        <v>489</v>
      </c>
      <c r="J805" s="1034" t="s">
        <v>626</v>
      </c>
      <c r="K805" s="1034" t="s">
        <v>546</v>
      </c>
      <c r="L805" s="1034" t="s">
        <v>263</v>
      </c>
      <c r="M805" s="226" t="s">
        <v>866</v>
      </c>
      <c r="N805" s="225" t="s">
        <v>985</v>
      </c>
      <c r="O805" s="247">
        <f>'LTC Rev-Exp Region 4'!D$33</f>
        <v>0</v>
      </c>
      <c r="P805" s="247">
        <f>'LTC Rev-Exp Region 4'!E$33</f>
        <v>0</v>
      </c>
      <c r="Q805" s="247">
        <f>'LTC Rev-Exp Region 4'!F$33</f>
        <v>0</v>
      </c>
      <c r="R805" s="247">
        <f>'LTC Rev-Exp Region 4'!G$33</f>
        <v>0</v>
      </c>
    </row>
    <row r="806" spans="5:18" x14ac:dyDescent="0.3">
      <c r="E806" s="1041">
        <f>Jurat!I$1</f>
        <v>0</v>
      </c>
      <c r="F806" s="244">
        <f>Jurat!D$33</f>
        <v>0</v>
      </c>
      <c r="G806" s="1034" t="s">
        <v>552</v>
      </c>
      <c r="H806" s="244">
        <v>42460</v>
      </c>
      <c r="I806" s="1034" t="s">
        <v>489</v>
      </c>
      <c r="J806" s="1034" t="s">
        <v>626</v>
      </c>
      <c r="K806" s="1034" t="s">
        <v>546</v>
      </c>
      <c r="L806" s="1034" t="s">
        <v>263</v>
      </c>
      <c r="M806" s="226" t="s">
        <v>868</v>
      </c>
      <c r="N806" s="225" t="s">
        <v>807</v>
      </c>
      <c r="O806" s="247">
        <f>'LTC Rev-Exp Region 4'!D$34</f>
        <v>0</v>
      </c>
      <c r="P806" s="247">
        <f>'LTC Rev-Exp Region 4'!E$34</f>
        <v>0</v>
      </c>
      <c r="Q806" s="247">
        <f>'LTC Rev-Exp Region 4'!F$34</f>
        <v>0</v>
      </c>
      <c r="R806" s="247">
        <f>'LTC Rev-Exp Region 4'!G$34</f>
        <v>0</v>
      </c>
    </row>
    <row r="807" spans="5:18" x14ac:dyDescent="0.3">
      <c r="E807" s="1041">
        <f>Jurat!I$1</f>
        <v>0</v>
      </c>
      <c r="F807" s="244">
        <f>Jurat!D$33</f>
        <v>0</v>
      </c>
      <c r="G807" s="1034" t="s">
        <v>552</v>
      </c>
      <c r="H807" s="244">
        <v>42460</v>
      </c>
      <c r="I807" s="1034" t="s">
        <v>489</v>
      </c>
      <c r="J807" s="1034" t="s">
        <v>626</v>
      </c>
      <c r="K807" s="1034" t="s">
        <v>546</v>
      </c>
      <c r="L807" s="1034" t="s">
        <v>263</v>
      </c>
      <c r="M807" s="226" t="s">
        <v>870</v>
      </c>
      <c r="N807" s="227" t="s">
        <v>258</v>
      </c>
      <c r="O807" s="247">
        <f>'LTC Rev-Exp Region 4'!D$35</f>
        <v>0</v>
      </c>
      <c r="P807" s="247">
        <f>'LTC Rev-Exp Region 4'!E$35</f>
        <v>0</v>
      </c>
      <c r="Q807" s="247">
        <f>'LTC Rev-Exp Region 4'!F$35</f>
        <v>0</v>
      </c>
      <c r="R807" s="247">
        <f>'LTC Rev-Exp Region 4'!G$35</f>
        <v>0</v>
      </c>
    </row>
    <row r="808" spans="5:18" x14ac:dyDescent="0.3">
      <c r="E808" s="1041">
        <f>Jurat!I$1</f>
        <v>0</v>
      </c>
      <c r="F808" s="244">
        <f>Jurat!D$33</f>
        <v>0</v>
      </c>
      <c r="G808" s="1034" t="s">
        <v>552</v>
      </c>
      <c r="H808" s="244">
        <v>42460</v>
      </c>
      <c r="I808" s="1034" t="s">
        <v>489</v>
      </c>
      <c r="J808" s="1034" t="s">
        <v>626</v>
      </c>
      <c r="K808" s="1034" t="s">
        <v>546</v>
      </c>
      <c r="L808" s="1034" t="s">
        <v>263</v>
      </c>
      <c r="M808" s="226" t="s">
        <v>872</v>
      </c>
      <c r="N808" s="228" t="s">
        <v>273</v>
      </c>
      <c r="O808" s="247">
        <f>'LTC Rev-Exp Region 4'!D$36</f>
        <v>0</v>
      </c>
      <c r="P808" s="247">
        <f>'LTC Rev-Exp Region 4'!E$36</f>
        <v>0</v>
      </c>
      <c r="Q808" s="247">
        <f>'LTC Rev-Exp Region 4'!F$36</f>
        <v>0</v>
      </c>
      <c r="R808" s="247">
        <f>'LTC Rev-Exp Region 4'!G$36</f>
        <v>0</v>
      </c>
    </row>
    <row r="809" spans="5:18" x14ac:dyDescent="0.3">
      <c r="E809" s="1041">
        <f>Jurat!I$1</f>
        <v>0</v>
      </c>
      <c r="F809" s="244">
        <f>Jurat!D$33</f>
        <v>0</v>
      </c>
      <c r="G809" s="1034" t="s">
        <v>552</v>
      </c>
      <c r="H809" s="244">
        <v>42460</v>
      </c>
      <c r="I809" s="1034" t="s">
        <v>489</v>
      </c>
      <c r="J809" s="1034" t="s">
        <v>626</v>
      </c>
      <c r="K809" s="1034" t="s">
        <v>546</v>
      </c>
      <c r="L809" s="1034" t="s">
        <v>263</v>
      </c>
      <c r="M809" s="226" t="s">
        <v>986</v>
      </c>
      <c r="N809" s="228" t="s">
        <v>588</v>
      </c>
      <c r="O809" s="247">
        <f>'LTC Rev-Exp Region 4'!D$37</f>
        <v>0</v>
      </c>
      <c r="P809" s="247">
        <f>'LTC Rev-Exp Region 4'!E$37</f>
        <v>0</v>
      </c>
      <c r="Q809" s="247">
        <f>'LTC Rev-Exp Region 4'!F$37</f>
        <v>0</v>
      </c>
      <c r="R809" s="247">
        <f>'LTC Rev-Exp Region 4'!G$37</f>
        <v>0</v>
      </c>
    </row>
    <row r="810" spans="5:18" x14ac:dyDescent="0.3">
      <c r="E810" s="1041">
        <f>Jurat!I$1</f>
        <v>0</v>
      </c>
      <c r="F810" s="244">
        <f>Jurat!D$33</f>
        <v>0</v>
      </c>
      <c r="G810" s="1034" t="s">
        <v>552</v>
      </c>
      <c r="H810" s="244">
        <v>42460</v>
      </c>
      <c r="I810" s="1034" t="s">
        <v>489</v>
      </c>
      <c r="J810" s="1034" t="s">
        <v>626</v>
      </c>
      <c r="K810" s="1034" t="s">
        <v>546</v>
      </c>
      <c r="L810" s="1034" t="s">
        <v>6</v>
      </c>
      <c r="M810" s="226" t="s">
        <v>77</v>
      </c>
      <c r="N810" s="225" t="s">
        <v>224</v>
      </c>
      <c r="O810" s="247">
        <f>'LTC Rev-Exp Region 4'!D$39</f>
        <v>0</v>
      </c>
      <c r="P810" s="247">
        <f>'LTC Rev-Exp Region 4'!E$39</f>
        <v>0</v>
      </c>
      <c r="Q810" s="247">
        <f>'LTC Rev-Exp Region 4'!F$39</f>
        <v>0</v>
      </c>
      <c r="R810" s="247">
        <f>'LTC Rev-Exp Region 4'!G$39</f>
        <v>0</v>
      </c>
    </row>
    <row r="811" spans="5:18" x14ac:dyDescent="0.3">
      <c r="E811" s="1041">
        <f>Jurat!I$1</f>
        <v>0</v>
      </c>
      <c r="F811" s="244">
        <f>Jurat!D$33</f>
        <v>0</v>
      </c>
      <c r="G811" s="1034" t="s">
        <v>552</v>
      </c>
      <c r="H811" s="244">
        <v>42460</v>
      </c>
      <c r="I811" s="1034" t="s">
        <v>489</v>
      </c>
      <c r="J811" s="1034" t="s">
        <v>626</v>
      </c>
      <c r="K811" s="1034" t="s">
        <v>546</v>
      </c>
      <c r="L811" s="1034" t="s">
        <v>6</v>
      </c>
      <c r="M811" s="226" t="s">
        <v>78</v>
      </c>
      <c r="N811" s="229" t="s">
        <v>274</v>
      </c>
      <c r="O811" s="247">
        <f>'LTC Rev-Exp Region 4'!D$40</f>
        <v>0</v>
      </c>
      <c r="P811" s="247">
        <f>'LTC Rev-Exp Region 4'!E$40</f>
        <v>0</v>
      </c>
      <c r="Q811" s="247">
        <f>'LTC Rev-Exp Region 4'!F$40</f>
        <v>0</v>
      </c>
      <c r="R811" s="247">
        <f>'LTC Rev-Exp Region 4'!G$40</f>
        <v>0</v>
      </c>
    </row>
    <row r="812" spans="5:18" x14ac:dyDescent="0.3">
      <c r="E812" s="1041">
        <f>Jurat!I$1</f>
        <v>0</v>
      </c>
      <c r="F812" s="244">
        <f>Jurat!D$33</f>
        <v>0</v>
      </c>
      <c r="G812" s="1034" t="s">
        <v>552</v>
      </c>
      <c r="H812" s="244">
        <v>42460</v>
      </c>
      <c r="I812" s="1034" t="s">
        <v>489</v>
      </c>
      <c r="J812" s="1034" t="s">
        <v>626</v>
      </c>
      <c r="K812" s="1034" t="s">
        <v>546</v>
      </c>
      <c r="L812" s="1034" t="s">
        <v>6</v>
      </c>
      <c r="M812" s="226" t="s">
        <v>79</v>
      </c>
      <c r="N812" s="229" t="s">
        <v>180</v>
      </c>
      <c r="O812" s="247">
        <f>'LTC Rev-Exp Region 4'!D$41</f>
        <v>0</v>
      </c>
      <c r="P812" s="247">
        <f>'LTC Rev-Exp Region 4'!E$41</f>
        <v>0</v>
      </c>
      <c r="Q812" s="247">
        <f>'LTC Rev-Exp Region 4'!F$41</f>
        <v>0</v>
      </c>
      <c r="R812" s="247">
        <f>'LTC Rev-Exp Region 4'!G$41</f>
        <v>0</v>
      </c>
    </row>
    <row r="813" spans="5:18" x14ac:dyDescent="0.3">
      <c r="E813" s="1041">
        <f>Jurat!I$1</f>
        <v>0</v>
      </c>
      <c r="F813" s="244">
        <f>Jurat!D$33</f>
        <v>0</v>
      </c>
      <c r="G813" s="1034" t="s">
        <v>552</v>
      </c>
      <c r="H813" s="244">
        <v>42460</v>
      </c>
      <c r="I813" s="1034" t="s">
        <v>489</v>
      </c>
      <c r="J813" s="1034" t="s">
        <v>626</v>
      </c>
      <c r="K813" s="1034" t="s">
        <v>546</v>
      </c>
      <c r="L813" s="1034" t="s">
        <v>6</v>
      </c>
      <c r="M813" s="226" t="s">
        <v>49</v>
      </c>
      <c r="N813" s="229" t="s">
        <v>577</v>
      </c>
      <c r="O813" s="247">
        <f>'LTC Rev-Exp Region 4'!D$42</f>
        <v>0</v>
      </c>
      <c r="P813" s="247">
        <f>'LTC Rev-Exp Region 4'!E$42</f>
        <v>0</v>
      </c>
      <c r="Q813" s="247">
        <f>'LTC Rev-Exp Region 4'!F$42</f>
        <v>0</v>
      </c>
      <c r="R813" s="247">
        <f>'LTC Rev-Exp Region 4'!G$42</f>
        <v>0</v>
      </c>
    </row>
    <row r="814" spans="5:18" x14ac:dyDescent="0.3">
      <c r="E814" s="1041">
        <f>Jurat!I$1</f>
        <v>0</v>
      </c>
      <c r="F814" s="244">
        <f>Jurat!D$33</f>
        <v>0</v>
      </c>
      <c r="G814" s="1034" t="s">
        <v>552</v>
      </c>
      <c r="H814" s="244">
        <v>42460</v>
      </c>
      <c r="I814" s="1034" t="s">
        <v>489</v>
      </c>
      <c r="J814" s="1034" t="s">
        <v>626</v>
      </c>
      <c r="K814" s="1034" t="s">
        <v>546</v>
      </c>
      <c r="L814" s="1034" t="s">
        <v>547</v>
      </c>
      <c r="M814" s="230" t="s">
        <v>115</v>
      </c>
      <c r="N814" s="225" t="s">
        <v>36</v>
      </c>
      <c r="O814" s="247">
        <f>'LTC Rev-Exp Region 4'!D$48</f>
        <v>0</v>
      </c>
      <c r="P814" s="247">
        <f>'LTC Rev-Exp Region 4'!E$48</f>
        <v>0</v>
      </c>
      <c r="Q814" s="247">
        <f>'LTC Rev-Exp Region 4'!F$48</f>
        <v>0</v>
      </c>
      <c r="R814" s="247">
        <f>'LTC Rev-Exp Region 4'!G$48</f>
        <v>0</v>
      </c>
    </row>
    <row r="815" spans="5:18" x14ac:dyDescent="0.3">
      <c r="E815" s="1041">
        <f>Jurat!I$1</f>
        <v>0</v>
      </c>
      <c r="F815" s="244">
        <f>Jurat!D$33</f>
        <v>0</v>
      </c>
      <c r="G815" s="1034" t="s">
        <v>552</v>
      </c>
      <c r="H815" s="244">
        <v>42460</v>
      </c>
      <c r="I815" s="1034" t="s">
        <v>489</v>
      </c>
      <c r="J815" s="1034" t="s">
        <v>626</v>
      </c>
      <c r="K815" s="1034" t="s">
        <v>546</v>
      </c>
      <c r="L815" s="1034" t="s">
        <v>547</v>
      </c>
      <c r="M815" s="230" t="s">
        <v>116</v>
      </c>
      <c r="N815" s="228" t="s">
        <v>148</v>
      </c>
      <c r="O815" s="247">
        <f>'LTC Rev-Exp Region 4'!D$49</f>
        <v>0</v>
      </c>
      <c r="P815" s="247">
        <f>'LTC Rev-Exp Region 4'!E$49</f>
        <v>0</v>
      </c>
      <c r="Q815" s="247">
        <f>'LTC Rev-Exp Region 4'!F$49</f>
        <v>0</v>
      </c>
      <c r="R815" s="247">
        <f>'LTC Rev-Exp Region 4'!G$49</f>
        <v>0</v>
      </c>
    </row>
    <row r="816" spans="5:18" x14ac:dyDescent="0.3">
      <c r="E816" s="1041">
        <f>Jurat!I$1</f>
        <v>0</v>
      </c>
      <c r="F816" s="244">
        <f>Jurat!D$33</f>
        <v>0</v>
      </c>
      <c r="G816" s="1034" t="s">
        <v>552</v>
      </c>
      <c r="H816" s="244">
        <v>42460</v>
      </c>
      <c r="I816" s="1034" t="s">
        <v>489</v>
      </c>
      <c r="J816" s="1034" t="s">
        <v>626</v>
      </c>
      <c r="K816" s="1034" t="s">
        <v>546</v>
      </c>
      <c r="L816" s="1034" t="s">
        <v>547</v>
      </c>
      <c r="M816" s="230" t="s">
        <v>229</v>
      </c>
      <c r="N816" s="228" t="s">
        <v>44</v>
      </c>
      <c r="O816" s="247">
        <f>'LTC Rev-Exp Region 4'!D$51</f>
        <v>0</v>
      </c>
      <c r="P816" s="247">
        <f>'LTC Rev-Exp Region 4'!E$51</f>
        <v>0</v>
      </c>
      <c r="Q816" s="247">
        <f>'LTC Rev-Exp Region 4'!F$51</f>
        <v>0</v>
      </c>
      <c r="R816" s="247">
        <f>'LTC Rev-Exp Region 4'!G$51</f>
        <v>0</v>
      </c>
    </row>
    <row r="817" spans="5:18" x14ac:dyDescent="0.3">
      <c r="E817" s="1041">
        <f>Jurat!I$1</f>
        <v>0</v>
      </c>
      <c r="F817" s="244">
        <f>Jurat!D$33</f>
        <v>0</v>
      </c>
      <c r="G817" s="1034" t="s">
        <v>552</v>
      </c>
      <c r="H817" s="244">
        <v>42460</v>
      </c>
      <c r="I817" s="1034" t="s">
        <v>489</v>
      </c>
      <c r="J817" s="1034" t="s">
        <v>626</v>
      </c>
      <c r="K817" s="1034" t="s">
        <v>546</v>
      </c>
      <c r="L817" s="1034" t="s">
        <v>547</v>
      </c>
      <c r="M817" s="230" t="s">
        <v>228</v>
      </c>
      <c r="N817" s="228" t="s">
        <v>427</v>
      </c>
      <c r="O817" s="247">
        <f>'LTC Rev-Exp Region 4'!D$52</f>
        <v>0</v>
      </c>
      <c r="P817" s="247">
        <f>'LTC Rev-Exp Region 4'!E$52</f>
        <v>0</v>
      </c>
      <c r="Q817" s="247">
        <f>'LTC Rev-Exp Region 4'!F$52</f>
        <v>0</v>
      </c>
      <c r="R817" s="247">
        <f>'LTC Rev-Exp Region 4'!G$52</f>
        <v>0</v>
      </c>
    </row>
    <row r="818" spans="5:18" x14ac:dyDescent="0.3">
      <c r="E818" s="1041">
        <f>Jurat!I$1</f>
        <v>0</v>
      </c>
      <c r="F818" s="244">
        <f>Jurat!D$33</f>
        <v>0</v>
      </c>
      <c r="G818" s="1034" t="s">
        <v>552</v>
      </c>
      <c r="H818" s="244">
        <v>42460</v>
      </c>
      <c r="I818" s="1034" t="s">
        <v>489</v>
      </c>
      <c r="J818" s="1034" t="s">
        <v>626</v>
      </c>
      <c r="K818" s="1034" t="s">
        <v>548</v>
      </c>
      <c r="L818" s="1034" t="s">
        <v>549</v>
      </c>
      <c r="M818" s="226" t="s">
        <v>86</v>
      </c>
      <c r="N818" s="228" t="s">
        <v>30</v>
      </c>
      <c r="O818" s="247">
        <f>'LTC Rev-Exp Region 4'!D$57</f>
        <v>0</v>
      </c>
      <c r="P818" s="247">
        <f>'LTC Rev-Exp Region 4'!E$57</f>
        <v>0</v>
      </c>
      <c r="Q818" s="247">
        <f>'LTC Rev-Exp Region 4'!F$57</f>
        <v>0</v>
      </c>
      <c r="R818" s="247">
        <f>'LTC Rev-Exp Region 4'!G$57</f>
        <v>0</v>
      </c>
    </row>
    <row r="819" spans="5:18" x14ac:dyDescent="0.3">
      <c r="E819" s="1041">
        <f>Jurat!I$1</f>
        <v>0</v>
      </c>
      <c r="F819" s="244">
        <f>Jurat!D$33</f>
        <v>0</v>
      </c>
      <c r="G819" s="1034" t="s">
        <v>552</v>
      </c>
      <c r="H819" s="244">
        <v>42460</v>
      </c>
      <c r="I819" s="1034" t="s">
        <v>489</v>
      </c>
      <c r="J819" s="1034" t="s">
        <v>626</v>
      </c>
      <c r="K819" s="1034" t="s">
        <v>548</v>
      </c>
      <c r="L819" s="1034" t="s">
        <v>549</v>
      </c>
      <c r="M819" s="226" t="s">
        <v>87</v>
      </c>
      <c r="N819" s="231" t="s">
        <v>109</v>
      </c>
      <c r="O819" s="247">
        <f>'LTC Rev-Exp Region 4'!D$58</f>
        <v>0</v>
      </c>
      <c r="P819" s="247">
        <f>'LTC Rev-Exp Region 4'!E$58</f>
        <v>0</v>
      </c>
      <c r="Q819" s="247">
        <f>'LTC Rev-Exp Region 4'!F$58</f>
        <v>0</v>
      </c>
      <c r="R819" s="247">
        <f>'LTC Rev-Exp Region 4'!G$58</f>
        <v>0</v>
      </c>
    </row>
    <row r="820" spans="5:18" x14ac:dyDescent="0.3">
      <c r="E820" s="1041">
        <f>Jurat!I$1</f>
        <v>0</v>
      </c>
      <c r="F820" s="244">
        <f>Jurat!D$33</f>
        <v>0</v>
      </c>
      <c r="G820" s="1034" t="s">
        <v>552</v>
      </c>
      <c r="H820" s="244">
        <v>42460</v>
      </c>
      <c r="I820" s="1034" t="s">
        <v>489</v>
      </c>
      <c r="J820" s="1034" t="s">
        <v>626</v>
      </c>
      <c r="K820" s="1034" t="s">
        <v>548</v>
      </c>
      <c r="L820" s="1034" t="s">
        <v>549</v>
      </c>
      <c r="M820" s="226" t="s">
        <v>88</v>
      </c>
      <c r="N820" s="228" t="s">
        <v>110</v>
      </c>
      <c r="O820" s="247">
        <f>'LTC Rev-Exp Region 4'!D$59</f>
        <v>0</v>
      </c>
      <c r="P820" s="247">
        <f>'LTC Rev-Exp Region 4'!E$59</f>
        <v>0</v>
      </c>
      <c r="Q820" s="247">
        <f>'LTC Rev-Exp Region 4'!F$59</f>
        <v>0</v>
      </c>
      <c r="R820" s="247">
        <f>'LTC Rev-Exp Region 4'!G$59</f>
        <v>0</v>
      </c>
    </row>
    <row r="821" spans="5:18" x14ac:dyDescent="0.3">
      <c r="E821" s="1041">
        <f>Jurat!I$1</f>
        <v>0</v>
      </c>
      <c r="F821" s="244">
        <f>Jurat!D$33</f>
        <v>0</v>
      </c>
      <c r="G821" s="1034" t="s">
        <v>552</v>
      </c>
      <c r="H821" s="244">
        <v>42460</v>
      </c>
      <c r="I821" s="1034" t="s">
        <v>489</v>
      </c>
      <c r="J821" s="1034" t="s">
        <v>626</v>
      </c>
      <c r="K821" s="1034" t="s">
        <v>548</v>
      </c>
      <c r="L821" s="1034" t="s">
        <v>549</v>
      </c>
      <c r="M821" s="232" t="s">
        <v>89</v>
      </c>
      <c r="N821" s="228" t="s">
        <v>111</v>
      </c>
      <c r="O821" s="247">
        <f>'LTC Rev-Exp Region 4'!D$60</f>
        <v>0</v>
      </c>
      <c r="P821" s="247">
        <f>'LTC Rev-Exp Region 4'!E$60</f>
        <v>0</v>
      </c>
      <c r="Q821" s="247">
        <f>'LTC Rev-Exp Region 4'!F$60</f>
        <v>0</v>
      </c>
      <c r="R821" s="247">
        <f>'LTC Rev-Exp Region 4'!G$60</f>
        <v>0</v>
      </c>
    </row>
    <row r="822" spans="5:18" x14ac:dyDescent="0.3">
      <c r="E822" s="1041">
        <f>Jurat!I$1</f>
        <v>0</v>
      </c>
      <c r="F822" s="244">
        <f>Jurat!D$33</f>
        <v>0</v>
      </c>
      <c r="G822" s="1034" t="s">
        <v>552</v>
      </c>
      <c r="H822" s="244">
        <v>42460</v>
      </c>
      <c r="I822" s="1034" t="s">
        <v>489</v>
      </c>
      <c r="J822" s="1034" t="s">
        <v>626</v>
      </c>
      <c r="K822" s="1034" t="s">
        <v>548</v>
      </c>
      <c r="L822" s="1034" t="s">
        <v>549</v>
      </c>
      <c r="M822" s="232" t="s">
        <v>256</v>
      </c>
      <c r="N822" s="228" t="s">
        <v>112</v>
      </c>
      <c r="O822" s="247">
        <f>'LTC Rev-Exp Region 4'!D$61</f>
        <v>0</v>
      </c>
      <c r="P822" s="247">
        <f>'LTC Rev-Exp Region 4'!E$61</f>
        <v>0</v>
      </c>
      <c r="Q822" s="247">
        <f>'LTC Rev-Exp Region 4'!F$61</f>
        <v>0</v>
      </c>
      <c r="R822" s="247">
        <f>'LTC Rev-Exp Region 4'!G$61</f>
        <v>0</v>
      </c>
    </row>
    <row r="823" spans="5:18" x14ac:dyDescent="0.3">
      <c r="E823" s="1041">
        <f>Jurat!I$1</f>
        <v>0</v>
      </c>
      <c r="F823" s="244">
        <f>Jurat!D$33</f>
        <v>0</v>
      </c>
      <c r="G823" s="1034" t="s">
        <v>552</v>
      </c>
      <c r="H823" s="244">
        <v>42460</v>
      </c>
      <c r="I823" s="1034" t="s">
        <v>489</v>
      </c>
      <c r="J823" s="1034" t="s">
        <v>626</v>
      </c>
      <c r="K823" s="1034" t="s">
        <v>548</v>
      </c>
      <c r="L823" s="1034" t="s">
        <v>549</v>
      </c>
      <c r="M823" s="226" t="s">
        <v>255</v>
      </c>
      <c r="N823" s="231" t="s">
        <v>31</v>
      </c>
      <c r="O823" s="247">
        <f>'LTC Rev-Exp Region 4'!D$62</f>
        <v>0</v>
      </c>
      <c r="P823" s="247">
        <f>'LTC Rev-Exp Region 4'!E$62</f>
        <v>0</v>
      </c>
      <c r="Q823" s="247">
        <f>'LTC Rev-Exp Region 4'!F$62</f>
        <v>0</v>
      </c>
      <c r="R823" s="247">
        <f>'LTC Rev-Exp Region 4'!G$62</f>
        <v>0</v>
      </c>
    </row>
    <row r="824" spans="5:18" x14ac:dyDescent="0.3">
      <c r="E824" s="1041">
        <f>Jurat!I$1</f>
        <v>0</v>
      </c>
      <c r="F824" s="244">
        <f>Jurat!D$33</f>
        <v>0</v>
      </c>
      <c r="G824" s="1034" t="s">
        <v>552</v>
      </c>
      <c r="H824" s="244">
        <v>42460</v>
      </c>
      <c r="I824" s="1034" t="s">
        <v>489</v>
      </c>
      <c r="J824" s="1034" t="s">
        <v>626</v>
      </c>
      <c r="K824" s="1034" t="s">
        <v>550</v>
      </c>
      <c r="L824" s="1034" t="s">
        <v>550</v>
      </c>
      <c r="M824" s="230" t="s">
        <v>91</v>
      </c>
      <c r="N824" s="228" t="s">
        <v>425</v>
      </c>
      <c r="O824" s="247">
        <f>'LTC Rev-Exp Region 4'!D$64</f>
        <v>0</v>
      </c>
      <c r="P824" s="247">
        <v>0</v>
      </c>
      <c r="Q824" s="247">
        <v>0</v>
      </c>
      <c r="R824" s="247">
        <v>0</v>
      </c>
    </row>
    <row r="825" spans="5:18" x14ac:dyDescent="0.3">
      <c r="E825" s="1041">
        <f>Jurat!I$1</f>
        <v>0</v>
      </c>
      <c r="F825" s="244">
        <f>Jurat!D$33</f>
        <v>0</v>
      </c>
      <c r="G825" s="1034" t="s">
        <v>552</v>
      </c>
      <c r="H825" s="244">
        <v>42460</v>
      </c>
      <c r="I825" s="1034" t="s">
        <v>489</v>
      </c>
      <c r="J825" s="1034" t="s">
        <v>626</v>
      </c>
      <c r="K825" s="1034" t="s">
        <v>550</v>
      </c>
      <c r="L825" s="1034" t="s">
        <v>550</v>
      </c>
      <c r="M825" s="230" t="s">
        <v>92</v>
      </c>
      <c r="N825" s="228" t="s">
        <v>417</v>
      </c>
      <c r="O825" s="247">
        <f>'LTC Rev-Exp Region 4'!D$65</f>
        <v>0</v>
      </c>
      <c r="P825" s="247">
        <v>0</v>
      </c>
      <c r="Q825" s="247">
        <v>0</v>
      </c>
      <c r="R825" s="247">
        <v>0</v>
      </c>
    </row>
    <row r="826" spans="5:18" x14ac:dyDescent="0.3">
      <c r="E826" s="1041">
        <f>Jurat!I$1</f>
        <v>0</v>
      </c>
      <c r="F826" s="244">
        <f>Jurat!D$33</f>
        <v>0</v>
      </c>
      <c r="G826" s="1034" t="s">
        <v>552</v>
      </c>
      <c r="H826" s="244">
        <v>42460</v>
      </c>
      <c r="I826" s="1034" t="s">
        <v>489</v>
      </c>
      <c r="J826" s="1034" t="s">
        <v>627</v>
      </c>
      <c r="K826" s="1034" t="s">
        <v>29</v>
      </c>
      <c r="L826" s="1034" t="s">
        <v>29</v>
      </c>
      <c r="M826" s="230" t="s">
        <v>243</v>
      </c>
      <c r="N826" s="231" t="s">
        <v>29</v>
      </c>
      <c r="O826" s="247">
        <f>'LTC Rev-Exp Region 4'!D$72</f>
        <v>0</v>
      </c>
      <c r="P826" s="247">
        <v>0</v>
      </c>
      <c r="Q826" s="247">
        <v>0</v>
      </c>
      <c r="R826" s="247">
        <v>0</v>
      </c>
    </row>
    <row r="827" spans="5:18" x14ac:dyDescent="0.3">
      <c r="E827" s="1041">
        <f>Jurat!I$1</f>
        <v>0</v>
      </c>
      <c r="F827" s="244">
        <f>Jurat!D$33</f>
        <v>0</v>
      </c>
      <c r="G827" s="1034" t="s">
        <v>552</v>
      </c>
      <c r="H827" s="244">
        <v>42460</v>
      </c>
      <c r="I827" s="1034" t="s">
        <v>489</v>
      </c>
      <c r="J827" s="1034" t="s">
        <v>628</v>
      </c>
      <c r="K827" s="1034" t="s">
        <v>629</v>
      </c>
      <c r="L827" s="1034" t="s">
        <v>629</v>
      </c>
      <c r="M827" s="233" t="s">
        <v>244</v>
      </c>
      <c r="N827" s="231" t="s">
        <v>419</v>
      </c>
      <c r="O827" s="247">
        <f>'LTC Rev-Exp Region 4'!D$74</f>
        <v>0</v>
      </c>
      <c r="P827" s="247">
        <v>0</v>
      </c>
      <c r="Q827" s="247">
        <v>0</v>
      </c>
      <c r="R827" s="247">
        <v>0</v>
      </c>
    </row>
    <row r="828" spans="5:18" x14ac:dyDescent="0.3">
      <c r="E828" s="1041">
        <f>Jurat!I$1</f>
        <v>0</v>
      </c>
      <c r="F828" s="244">
        <f>Jurat!D$33</f>
        <v>0</v>
      </c>
      <c r="G828" s="1034" t="s">
        <v>552</v>
      </c>
      <c r="H828" s="244">
        <v>42460</v>
      </c>
      <c r="I828" s="1034" t="s">
        <v>489</v>
      </c>
      <c r="J828" s="1034" t="s">
        <v>627</v>
      </c>
      <c r="K828" s="1034" t="s">
        <v>630</v>
      </c>
      <c r="L828" s="1034" t="s">
        <v>630</v>
      </c>
      <c r="M828" s="233">
        <v>11.1</v>
      </c>
      <c r="N828" s="231" t="s">
        <v>421</v>
      </c>
      <c r="O828" s="247">
        <f>'LTC Rev-Exp Region 4'!D$75</f>
        <v>0</v>
      </c>
      <c r="P828" s="247">
        <v>0</v>
      </c>
      <c r="Q828" s="247">
        <v>0</v>
      </c>
      <c r="R828" s="247">
        <v>0</v>
      </c>
    </row>
    <row r="829" spans="5:18" x14ac:dyDescent="0.3">
      <c r="E829" s="1041">
        <f>Jurat!I$1</f>
        <v>0</v>
      </c>
      <c r="F829" s="244">
        <f>Jurat!D$33</f>
        <v>0</v>
      </c>
      <c r="G829" s="1034" t="s">
        <v>552</v>
      </c>
      <c r="H829" s="244">
        <v>42460</v>
      </c>
      <c r="I829" s="1034" t="s">
        <v>489</v>
      </c>
      <c r="J829" s="1034" t="s">
        <v>627</v>
      </c>
      <c r="K829" s="1034" t="s">
        <v>630</v>
      </c>
      <c r="L829" s="1034" t="s">
        <v>630</v>
      </c>
      <c r="M829" s="233">
        <v>11.2</v>
      </c>
      <c r="N829" s="231" t="s">
        <v>420</v>
      </c>
      <c r="O829" s="247">
        <f>'LTC Rev-Exp Region 4'!D$76</f>
        <v>0</v>
      </c>
      <c r="P829" s="247">
        <v>0</v>
      </c>
      <c r="Q829" s="247">
        <v>0</v>
      </c>
      <c r="R829" s="247">
        <v>0</v>
      </c>
    </row>
    <row r="830" spans="5:18" x14ac:dyDescent="0.3">
      <c r="E830" s="1041">
        <f>Jurat!I$1</f>
        <v>0</v>
      </c>
      <c r="F830" s="244">
        <f>Jurat!D$33</f>
        <v>0</v>
      </c>
      <c r="G830" s="1034" t="s">
        <v>552</v>
      </c>
      <c r="H830" s="244">
        <v>42460</v>
      </c>
      <c r="I830" s="1034" t="s">
        <v>489</v>
      </c>
      <c r="J830" s="1034" t="s">
        <v>627</v>
      </c>
      <c r="K830" s="1034" t="s">
        <v>630</v>
      </c>
      <c r="L830" s="1034" t="s">
        <v>630</v>
      </c>
      <c r="M830" s="233">
        <v>11.3</v>
      </c>
      <c r="N830" s="231" t="s">
        <v>28</v>
      </c>
      <c r="O830" s="247">
        <f>'LTC Rev-Exp Region 4'!D$77</f>
        <v>0</v>
      </c>
      <c r="P830" s="247">
        <v>0</v>
      </c>
      <c r="Q830" s="247">
        <v>0</v>
      </c>
      <c r="R830" s="247">
        <v>0</v>
      </c>
    </row>
    <row r="831" spans="5:18" x14ac:dyDescent="0.3">
      <c r="E831" s="1041">
        <f>Jurat!I$1</f>
        <v>0</v>
      </c>
      <c r="F831" s="244">
        <f>Jurat!D$33</f>
        <v>0</v>
      </c>
      <c r="G831" s="1034" t="s">
        <v>552</v>
      </c>
      <c r="H831" s="244">
        <v>42460</v>
      </c>
      <c r="I831" s="1034" t="s">
        <v>489</v>
      </c>
      <c r="J831" s="1034" t="s">
        <v>627</v>
      </c>
      <c r="K831" s="1034" t="s">
        <v>630</v>
      </c>
      <c r="L831" s="1034" t="s">
        <v>630</v>
      </c>
      <c r="M831" s="233">
        <v>11.4</v>
      </c>
      <c r="N831" s="231" t="s">
        <v>205</v>
      </c>
      <c r="O831" s="247">
        <f>'LTC Rev-Exp Region 4'!D$78</f>
        <v>0</v>
      </c>
      <c r="P831" s="247">
        <v>0</v>
      </c>
      <c r="Q831" s="247">
        <v>0</v>
      </c>
      <c r="R831" s="247">
        <v>0</v>
      </c>
    </row>
    <row r="832" spans="5:18" ht="28.8" x14ac:dyDescent="0.3">
      <c r="E832" s="1041">
        <f>Jurat!I$1</f>
        <v>0</v>
      </c>
      <c r="F832" s="244">
        <f>Jurat!D$33</f>
        <v>0</v>
      </c>
      <c r="G832" s="1034" t="s">
        <v>552</v>
      </c>
      <c r="H832" s="244">
        <v>42460</v>
      </c>
      <c r="I832" s="1034" t="s">
        <v>489</v>
      </c>
      <c r="J832" s="1034" t="s">
        <v>627</v>
      </c>
      <c r="K832" s="1034" t="s">
        <v>29</v>
      </c>
      <c r="L832" s="1034" t="s">
        <v>29</v>
      </c>
      <c r="M832" s="233">
        <v>11.6</v>
      </c>
      <c r="N832" s="231" t="s">
        <v>422</v>
      </c>
      <c r="O832" s="247">
        <f>'LTC Rev-Exp Region 4'!D$80</f>
        <v>0</v>
      </c>
      <c r="P832" s="247">
        <v>0</v>
      </c>
      <c r="Q832" s="247">
        <v>0</v>
      </c>
      <c r="R832" s="247">
        <v>0</v>
      </c>
    </row>
    <row r="833" spans="5:18" x14ac:dyDescent="0.3">
      <c r="E833" s="1041">
        <f>Jurat!I$1</f>
        <v>0</v>
      </c>
      <c r="F833" s="244">
        <f>Jurat!D$33</f>
        <v>0</v>
      </c>
      <c r="G833" s="1034" t="s">
        <v>552</v>
      </c>
      <c r="H833" s="244">
        <v>42460</v>
      </c>
      <c r="I833" s="1034" t="s">
        <v>489</v>
      </c>
      <c r="J833" s="1034" t="s">
        <v>628</v>
      </c>
      <c r="K833" s="1034" t="s">
        <v>629</v>
      </c>
      <c r="L833" s="1034" t="s">
        <v>629</v>
      </c>
      <c r="M833" s="233">
        <v>11.7</v>
      </c>
      <c r="N833" s="231" t="s">
        <v>209</v>
      </c>
      <c r="O833" s="247">
        <f>'LTC Rev-Exp Region 4'!D$81</f>
        <v>0</v>
      </c>
      <c r="P833" s="247">
        <v>0</v>
      </c>
      <c r="Q833" s="247">
        <v>0</v>
      </c>
      <c r="R833" s="247">
        <v>0</v>
      </c>
    </row>
    <row r="834" spans="5:18" x14ac:dyDescent="0.3">
      <c r="E834" s="1041">
        <f>Jurat!I$1</f>
        <v>0</v>
      </c>
      <c r="F834" s="244">
        <f>Jurat!D$33</f>
        <v>0</v>
      </c>
      <c r="G834" s="1034" t="s">
        <v>552</v>
      </c>
      <c r="H834" s="244">
        <v>42460</v>
      </c>
      <c r="I834" s="1034" t="s">
        <v>489</v>
      </c>
      <c r="J834" s="1034" t="s">
        <v>627</v>
      </c>
      <c r="K834" s="1034" t="s">
        <v>29</v>
      </c>
      <c r="L834" s="1034" t="s">
        <v>29</v>
      </c>
      <c r="M834" s="233" t="s">
        <v>184</v>
      </c>
      <c r="N834" s="231" t="s">
        <v>212</v>
      </c>
      <c r="O834" s="247">
        <f>'LTC Rev-Exp Region 4'!D$82</f>
        <v>0</v>
      </c>
      <c r="P834" s="247">
        <v>0</v>
      </c>
      <c r="Q834" s="247">
        <v>0</v>
      </c>
      <c r="R834" s="247">
        <v>0</v>
      </c>
    </row>
    <row r="835" spans="5:18" x14ac:dyDescent="0.3">
      <c r="E835" s="1041">
        <f>Jurat!I$1</f>
        <v>0</v>
      </c>
      <c r="F835" s="244">
        <f>Jurat!D$33</f>
        <v>0</v>
      </c>
      <c r="G835" s="1034" t="s">
        <v>553</v>
      </c>
      <c r="H835" s="244">
        <v>42551</v>
      </c>
      <c r="I835" s="1034" t="s">
        <v>489</v>
      </c>
      <c r="J835" s="1034" t="s">
        <v>545</v>
      </c>
      <c r="K835" s="1034" t="s">
        <v>545</v>
      </c>
      <c r="L835" s="1034" t="s">
        <v>545</v>
      </c>
      <c r="M835" s="223"/>
      <c r="N835" s="224" t="s">
        <v>545</v>
      </c>
      <c r="O835" s="247">
        <f>'LTC Rev-Exp Region 4'!H$9</f>
        <v>0</v>
      </c>
      <c r="P835" s="247">
        <f>'LTC Rev-Exp Region 4'!I$9</f>
        <v>0</v>
      </c>
      <c r="Q835" s="247">
        <f>'LTC Rev-Exp Region 4'!J$9</f>
        <v>0</v>
      </c>
      <c r="R835" s="247">
        <f>'LTC Rev-Exp Region 4'!K$9</f>
        <v>0</v>
      </c>
    </row>
    <row r="836" spans="5:18" x14ac:dyDescent="0.3">
      <c r="E836" s="1041">
        <f>Jurat!I$1</f>
        <v>0</v>
      </c>
      <c r="F836" s="244">
        <f>Jurat!D$33</f>
        <v>0</v>
      </c>
      <c r="G836" s="1034" t="s">
        <v>553</v>
      </c>
      <c r="H836" s="244">
        <v>42551</v>
      </c>
      <c r="I836" s="1034" t="s">
        <v>489</v>
      </c>
      <c r="J836" s="1034" t="s">
        <v>625</v>
      </c>
      <c r="K836" s="1034" t="s">
        <v>13</v>
      </c>
      <c r="L836" s="1034" t="s">
        <v>13</v>
      </c>
      <c r="M836" s="223">
        <v>1.1000000000000001</v>
      </c>
      <c r="N836" s="225" t="s">
        <v>13</v>
      </c>
      <c r="O836" s="247">
        <f>'LTC Rev-Exp Region 4'!H$11</f>
        <v>0</v>
      </c>
      <c r="P836" s="247">
        <f>'LTC Rev-Exp Region 4'!I$11</f>
        <v>0</v>
      </c>
      <c r="Q836" s="247">
        <f>'LTC Rev-Exp Region 4'!J$11</f>
        <v>0</v>
      </c>
      <c r="R836" s="247">
        <f>'LTC Rev-Exp Region 4'!K$11</f>
        <v>0</v>
      </c>
    </row>
    <row r="837" spans="5:18" x14ac:dyDescent="0.3">
      <c r="E837" s="1041">
        <f>Jurat!I$1</f>
        <v>0</v>
      </c>
      <c r="F837" s="244">
        <f>Jurat!D$33</f>
        <v>0</v>
      </c>
      <c r="G837" s="1034" t="s">
        <v>553</v>
      </c>
      <c r="H837" s="244">
        <v>42551</v>
      </c>
      <c r="I837" s="1034" t="s">
        <v>489</v>
      </c>
      <c r="J837" s="1034" t="s">
        <v>625</v>
      </c>
      <c r="K837" s="1034" t="s">
        <v>13</v>
      </c>
      <c r="L837" s="1034" t="s">
        <v>262</v>
      </c>
      <c r="M837" s="223">
        <v>1.2</v>
      </c>
      <c r="N837" s="225" t="s">
        <v>262</v>
      </c>
      <c r="O837" s="247">
        <f>'LTC Rev-Exp Region 4'!H$12</f>
        <v>0</v>
      </c>
      <c r="P837" s="247">
        <f>'LTC Rev-Exp Region 4'!I$12</f>
        <v>0</v>
      </c>
      <c r="Q837" s="247">
        <f>'LTC Rev-Exp Region 4'!J$12</f>
        <v>0</v>
      </c>
      <c r="R837" s="247">
        <f>'LTC Rev-Exp Region 4'!K$12</f>
        <v>0</v>
      </c>
    </row>
    <row r="838" spans="5:18" x14ac:dyDescent="0.3">
      <c r="E838" s="1041">
        <f>Jurat!I$1</f>
        <v>0</v>
      </c>
      <c r="F838" s="244">
        <f>Jurat!D$33</f>
        <v>0</v>
      </c>
      <c r="G838" s="1034" t="s">
        <v>553</v>
      </c>
      <c r="H838" s="244">
        <v>42551</v>
      </c>
      <c r="I838" s="1034" t="s">
        <v>489</v>
      </c>
      <c r="J838" s="1034" t="s">
        <v>625</v>
      </c>
      <c r="K838" s="1034" t="s">
        <v>14</v>
      </c>
      <c r="L838" s="1034" t="s">
        <v>14</v>
      </c>
      <c r="M838" s="223">
        <v>1.3</v>
      </c>
      <c r="N838" s="225" t="s">
        <v>14</v>
      </c>
      <c r="O838" s="247">
        <f>'LTC Rev-Exp Region 4'!H$13</f>
        <v>0</v>
      </c>
      <c r="P838" s="247">
        <f>'LTC Rev-Exp Region 4'!I$13</f>
        <v>0</v>
      </c>
      <c r="Q838" s="247">
        <f>'LTC Rev-Exp Region 4'!J$13</f>
        <v>0</v>
      </c>
      <c r="R838" s="247">
        <f>'LTC Rev-Exp Region 4'!K$13</f>
        <v>0</v>
      </c>
    </row>
    <row r="839" spans="5:18" x14ac:dyDescent="0.3">
      <c r="E839" s="1041">
        <f>Jurat!I$1</f>
        <v>0</v>
      </c>
      <c r="F839" s="244">
        <f>Jurat!D$33</f>
        <v>0</v>
      </c>
      <c r="G839" s="1034" t="s">
        <v>553</v>
      </c>
      <c r="H839" s="244">
        <v>42551</v>
      </c>
      <c r="I839" s="1034" t="s">
        <v>489</v>
      </c>
      <c r="J839" s="1034" t="s">
        <v>626</v>
      </c>
      <c r="K839" s="1034" t="s">
        <v>546</v>
      </c>
      <c r="L839" s="1034" t="s">
        <v>981</v>
      </c>
      <c r="M839" s="226" t="s">
        <v>72</v>
      </c>
      <c r="N839" s="225" t="s">
        <v>900</v>
      </c>
      <c r="O839" s="247">
        <f>'LTC Rev-Exp Region 4'!H$17</f>
        <v>0</v>
      </c>
      <c r="P839" s="247">
        <f>'LTC Rev-Exp Region 4'!I$17</f>
        <v>0</v>
      </c>
      <c r="Q839" s="247">
        <f>'LTC Rev-Exp Region 4'!J$17</f>
        <v>0</v>
      </c>
      <c r="R839" s="247">
        <f>'LTC Rev-Exp Region 4'!K$17</f>
        <v>0</v>
      </c>
    </row>
    <row r="840" spans="5:18" x14ac:dyDescent="0.3">
      <c r="E840" s="1041">
        <f>Jurat!I$1</f>
        <v>0</v>
      </c>
      <c r="F840" s="244">
        <f>Jurat!D$33</f>
        <v>0</v>
      </c>
      <c r="G840" s="1034" t="s">
        <v>553</v>
      </c>
      <c r="H840" s="244">
        <v>42551</v>
      </c>
      <c r="I840" s="1034" t="s">
        <v>489</v>
      </c>
      <c r="J840" s="1034" t="s">
        <v>626</v>
      </c>
      <c r="K840" s="1034" t="s">
        <v>546</v>
      </c>
      <c r="L840" s="1034" t="s">
        <v>981</v>
      </c>
      <c r="M840" s="226" t="s">
        <v>73</v>
      </c>
      <c r="N840" s="225" t="s">
        <v>901</v>
      </c>
      <c r="O840" s="247">
        <f>'LTC Rev-Exp Region 4'!H$18</f>
        <v>0</v>
      </c>
      <c r="P840" s="247">
        <f>'LTC Rev-Exp Region 4'!I$18</f>
        <v>0</v>
      </c>
      <c r="Q840" s="247">
        <f>'LTC Rev-Exp Region 4'!J$18</f>
        <v>0</v>
      </c>
      <c r="R840" s="247">
        <f>'LTC Rev-Exp Region 4'!K$18</f>
        <v>0</v>
      </c>
    </row>
    <row r="841" spans="5:18" x14ac:dyDescent="0.3">
      <c r="E841" s="1041">
        <f>Jurat!I$1</f>
        <v>0</v>
      </c>
      <c r="F841" s="244">
        <f>Jurat!D$33</f>
        <v>0</v>
      </c>
      <c r="G841" s="1034" t="s">
        <v>553</v>
      </c>
      <c r="H841" s="244">
        <v>42551</v>
      </c>
      <c r="I841" s="1034" t="s">
        <v>489</v>
      </c>
      <c r="J841" s="1034" t="s">
        <v>626</v>
      </c>
      <c r="K841" s="1034" t="s">
        <v>546</v>
      </c>
      <c r="L841" s="1034" t="s">
        <v>981</v>
      </c>
      <c r="M841" s="226" t="s">
        <v>74</v>
      </c>
      <c r="N841" s="225" t="s">
        <v>902</v>
      </c>
      <c r="O841" s="247">
        <f>'LTC Rev-Exp Region 4'!H$19</f>
        <v>0</v>
      </c>
      <c r="P841" s="247">
        <f>'LTC Rev-Exp Region 4'!I$19</f>
        <v>0</v>
      </c>
      <c r="Q841" s="247">
        <f>'LTC Rev-Exp Region 4'!J$19</f>
        <v>0</v>
      </c>
      <c r="R841" s="247">
        <f>'LTC Rev-Exp Region 4'!K$19</f>
        <v>0</v>
      </c>
    </row>
    <row r="842" spans="5:18" x14ac:dyDescent="0.3">
      <c r="E842" s="1041">
        <f>Jurat!I$1</f>
        <v>0</v>
      </c>
      <c r="F842" s="244">
        <f>Jurat!D$33</f>
        <v>0</v>
      </c>
      <c r="G842" s="1034" t="s">
        <v>553</v>
      </c>
      <c r="H842" s="244">
        <v>42551</v>
      </c>
      <c r="I842" s="1034" t="s">
        <v>489</v>
      </c>
      <c r="J842" s="1034" t="s">
        <v>626</v>
      </c>
      <c r="K842" s="1034" t="s">
        <v>546</v>
      </c>
      <c r="L842" s="1034" t="s">
        <v>981</v>
      </c>
      <c r="M842" s="226" t="s">
        <v>76</v>
      </c>
      <c r="N842" s="225" t="s">
        <v>903</v>
      </c>
      <c r="O842" s="247">
        <f>'LTC Rev-Exp Region 4'!H$20</f>
        <v>0</v>
      </c>
      <c r="P842" s="247">
        <f>'LTC Rev-Exp Region 4'!I$20</f>
        <v>0</v>
      </c>
      <c r="Q842" s="247">
        <f>'LTC Rev-Exp Region 4'!J$20</f>
        <v>0</v>
      </c>
      <c r="R842" s="247">
        <f>'LTC Rev-Exp Region 4'!K$20</f>
        <v>0</v>
      </c>
    </row>
    <row r="843" spans="5:18" x14ac:dyDescent="0.3">
      <c r="E843" s="1041">
        <f>Jurat!I$1</f>
        <v>0</v>
      </c>
      <c r="F843" s="244">
        <f>Jurat!D$33</f>
        <v>0</v>
      </c>
      <c r="G843" s="1034" t="s">
        <v>553</v>
      </c>
      <c r="H843" s="244">
        <v>42551</v>
      </c>
      <c r="I843" s="1034" t="s">
        <v>489</v>
      </c>
      <c r="J843" s="1034" t="s">
        <v>626</v>
      </c>
      <c r="K843" s="1034" t="s">
        <v>546</v>
      </c>
      <c r="L843" s="1034" t="s">
        <v>981</v>
      </c>
      <c r="M843" s="226" t="s">
        <v>107</v>
      </c>
      <c r="N843" s="225" t="s">
        <v>960</v>
      </c>
      <c r="O843" s="247">
        <f>'LTC Rev-Exp Region 4'!H$21</f>
        <v>0</v>
      </c>
      <c r="P843" s="247">
        <f>'LTC Rev-Exp Region 4'!I$21</f>
        <v>0</v>
      </c>
      <c r="Q843" s="247">
        <f>'LTC Rev-Exp Region 4'!J$21</f>
        <v>0</v>
      </c>
      <c r="R843" s="247">
        <f>'LTC Rev-Exp Region 4'!K$21</f>
        <v>0</v>
      </c>
    </row>
    <row r="844" spans="5:18" x14ac:dyDescent="0.3">
      <c r="E844" s="1041">
        <f>Jurat!I$1</f>
        <v>0</v>
      </c>
      <c r="F844" s="244">
        <f>Jurat!D$33</f>
        <v>0</v>
      </c>
      <c r="G844" s="1034" t="s">
        <v>553</v>
      </c>
      <c r="H844" s="244">
        <v>42551</v>
      </c>
      <c r="I844" s="1034" t="s">
        <v>489</v>
      </c>
      <c r="J844" s="1034" t="s">
        <v>626</v>
      </c>
      <c r="K844" s="1034" t="s">
        <v>546</v>
      </c>
      <c r="L844" s="1034" t="s">
        <v>981</v>
      </c>
      <c r="M844" s="226" t="s">
        <v>108</v>
      </c>
      <c r="N844" s="225" t="s">
        <v>222</v>
      </c>
      <c r="O844" s="247">
        <f>'LTC Rev-Exp Region 4'!H$22</f>
        <v>0</v>
      </c>
      <c r="P844" s="247">
        <f>'LTC Rev-Exp Region 4'!I$22</f>
        <v>0</v>
      </c>
      <c r="Q844" s="247">
        <f>'LTC Rev-Exp Region 4'!J$22</f>
        <v>0</v>
      </c>
      <c r="R844" s="247">
        <f>'LTC Rev-Exp Region 4'!K$22</f>
        <v>0</v>
      </c>
    </row>
    <row r="845" spans="5:18" x14ac:dyDescent="0.3">
      <c r="E845" s="1041">
        <f>Jurat!I$1</f>
        <v>0</v>
      </c>
      <c r="F845" s="244">
        <f>Jurat!D$33</f>
        <v>0</v>
      </c>
      <c r="G845" s="1034" t="s">
        <v>553</v>
      </c>
      <c r="H845" s="244">
        <v>42551</v>
      </c>
      <c r="I845" s="1034" t="s">
        <v>489</v>
      </c>
      <c r="J845" s="1034" t="s">
        <v>626</v>
      </c>
      <c r="K845" s="1034" t="s">
        <v>546</v>
      </c>
      <c r="L845" s="1034" t="s">
        <v>981</v>
      </c>
      <c r="M845" s="226" t="s">
        <v>167</v>
      </c>
      <c r="N845" s="225" t="s">
        <v>982</v>
      </c>
      <c r="O845" s="247">
        <f>'LTC Rev-Exp Region 4'!H$23</f>
        <v>0</v>
      </c>
      <c r="P845" s="247">
        <f>'LTC Rev-Exp Region 4'!I$23</f>
        <v>0</v>
      </c>
      <c r="Q845" s="247">
        <f>'LTC Rev-Exp Region 4'!J$23</f>
        <v>0</v>
      </c>
      <c r="R845" s="247">
        <f>'LTC Rev-Exp Region 4'!K$23</f>
        <v>0</v>
      </c>
    </row>
    <row r="846" spans="5:18" x14ac:dyDescent="0.3">
      <c r="E846" s="1041">
        <f>Jurat!I$1</f>
        <v>0</v>
      </c>
      <c r="F846" s="244">
        <f>Jurat!D$33</f>
        <v>0</v>
      </c>
      <c r="G846" s="1034" t="s">
        <v>553</v>
      </c>
      <c r="H846" s="244">
        <v>42551</v>
      </c>
      <c r="I846" s="1034" t="s">
        <v>489</v>
      </c>
      <c r="J846" s="1034" t="s">
        <v>626</v>
      </c>
      <c r="K846" s="1034" t="s">
        <v>546</v>
      </c>
      <c r="L846" s="1034" t="s">
        <v>981</v>
      </c>
      <c r="M846" s="226" t="s">
        <v>261</v>
      </c>
      <c r="N846" s="225" t="s">
        <v>983</v>
      </c>
      <c r="O846" s="247">
        <f>'LTC Rev-Exp Region 4'!H$24</f>
        <v>0</v>
      </c>
      <c r="P846" s="247">
        <f>'LTC Rev-Exp Region 4'!I$24</f>
        <v>0</v>
      </c>
      <c r="Q846" s="247">
        <f>'LTC Rev-Exp Region 4'!J$24</f>
        <v>0</v>
      </c>
      <c r="R846" s="247">
        <f>'LTC Rev-Exp Region 4'!K$24</f>
        <v>0</v>
      </c>
    </row>
    <row r="847" spans="5:18" x14ac:dyDescent="0.3">
      <c r="E847" s="1041">
        <f>Jurat!I$1</f>
        <v>0</v>
      </c>
      <c r="F847" s="244">
        <f>Jurat!D$33</f>
        <v>0</v>
      </c>
      <c r="G847" s="1034" t="s">
        <v>553</v>
      </c>
      <c r="H847" s="244">
        <v>42551</v>
      </c>
      <c r="I847" s="1034" t="s">
        <v>489</v>
      </c>
      <c r="J847" s="1034" t="s">
        <v>626</v>
      </c>
      <c r="K847" s="1034" t="s">
        <v>546</v>
      </c>
      <c r="L847" s="1034" t="s">
        <v>981</v>
      </c>
      <c r="M847" s="226" t="s">
        <v>260</v>
      </c>
      <c r="N847" s="225" t="s">
        <v>963</v>
      </c>
      <c r="O847" s="247">
        <f>'LTC Rev-Exp Region 4'!H$25</f>
        <v>0</v>
      </c>
      <c r="P847" s="247">
        <f>'LTC Rev-Exp Region 4'!I$25</f>
        <v>0</v>
      </c>
      <c r="Q847" s="247">
        <f>'LTC Rev-Exp Region 4'!J$25</f>
        <v>0</v>
      </c>
      <c r="R847" s="247">
        <f>'LTC Rev-Exp Region 4'!K$25</f>
        <v>0</v>
      </c>
    </row>
    <row r="848" spans="5:18" x14ac:dyDescent="0.3">
      <c r="E848" s="1041">
        <f>Jurat!I$1</f>
        <v>0</v>
      </c>
      <c r="F848" s="244">
        <f>Jurat!D$33</f>
        <v>0</v>
      </c>
      <c r="G848" s="1034" t="s">
        <v>553</v>
      </c>
      <c r="H848" s="244">
        <v>42551</v>
      </c>
      <c r="I848" s="1034" t="s">
        <v>489</v>
      </c>
      <c r="J848" s="1034" t="s">
        <v>626</v>
      </c>
      <c r="K848" s="1034" t="s">
        <v>546</v>
      </c>
      <c r="L848" s="1034" t="s">
        <v>263</v>
      </c>
      <c r="M848" s="226" t="s">
        <v>257</v>
      </c>
      <c r="N848" s="225" t="s">
        <v>271</v>
      </c>
      <c r="O848" s="247">
        <f>'LTC Rev-Exp Region 4'!H$27</f>
        <v>0</v>
      </c>
      <c r="P848" s="247">
        <f>'LTC Rev-Exp Region 4'!I$27</f>
        <v>0</v>
      </c>
      <c r="Q848" s="247">
        <f>'LTC Rev-Exp Region 4'!J$27</f>
        <v>0</v>
      </c>
      <c r="R848" s="247">
        <f>'LTC Rev-Exp Region 4'!K$27</f>
        <v>0</v>
      </c>
    </row>
    <row r="849" spans="5:18" x14ac:dyDescent="0.3">
      <c r="E849" s="1041">
        <f>Jurat!I$1</f>
        <v>0</v>
      </c>
      <c r="F849" s="244">
        <f>Jurat!D$33</f>
        <v>0</v>
      </c>
      <c r="G849" s="1034" t="s">
        <v>553</v>
      </c>
      <c r="H849" s="244">
        <v>42551</v>
      </c>
      <c r="I849" s="1034" t="s">
        <v>489</v>
      </c>
      <c r="J849" s="1034" t="s">
        <v>626</v>
      </c>
      <c r="K849" s="1034" t="s">
        <v>546</v>
      </c>
      <c r="L849" s="1034" t="s">
        <v>263</v>
      </c>
      <c r="M849" s="226" t="s">
        <v>856</v>
      </c>
      <c r="N849" s="225" t="s">
        <v>702</v>
      </c>
      <c r="O849" s="247">
        <f>'LTC Rev-Exp Region 4'!H$28</f>
        <v>0</v>
      </c>
      <c r="P849" s="247">
        <f>'LTC Rev-Exp Region 4'!I$28</f>
        <v>0</v>
      </c>
      <c r="Q849" s="247">
        <f>'LTC Rev-Exp Region 4'!J$28</f>
        <v>0</v>
      </c>
      <c r="R849" s="247">
        <f>'LTC Rev-Exp Region 4'!K$28</f>
        <v>0</v>
      </c>
    </row>
    <row r="850" spans="5:18" x14ac:dyDescent="0.3">
      <c r="E850" s="1041">
        <f>Jurat!I$1</f>
        <v>0</v>
      </c>
      <c r="F850" s="244">
        <f>Jurat!D$33</f>
        <v>0</v>
      </c>
      <c r="G850" s="1034" t="s">
        <v>553</v>
      </c>
      <c r="H850" s="244">
        <v>42551</v>
      </c>
      <c r="I850" s="1034" t="s">
        <v>489</v>
      </c>
      <c r="J850" s="1034" t="s">
        <v>626</v>
      </c>
      <c r="K850" s="1034" t="s">
        <v>546</v>
      </c>
      <c r="L850" s="1034" t="s">
        <v>263</v>
      </c>
      <c r="M850" s="226" t="s">
        <v>858</v>
      </c>
      <c r="N850" s="225" t="s">
        <v>272</v>
      </c>
      <c r="O850" s="247">
        <f>'LTC Rev-Exp Region 4'!H$29</f>
        <v>0</v>
      </c>
      <c r="P850" s="247">
        <f>'LTC Rev-Exp Region 4'!I$29</f>
        <v>0</v>
      </c>
      <c r="Q850" s="247">
        <f>'LTC Rev-Exp Region 4'!J$29</f>
        <v>0</v>
      </c>
      <c r="R850" s="247">
        <f>'LTC Rev-Exp Region 4'!K$29</f>
        <v>0</v>
      </c>
    </row>
    <row r="851" spans="5:18" x14ac:dyDescent="0.3">
      <c r="E851" s="1041">
        <f>Jurat!I$1</f>
        <v>0</v>
      </c>
      <c r="F851" s="244">
        <f>Jurat!D$33</f>
        <v>0</v>
      </c>
      <c r="G851" s="1034" t="s">
        <v>553</v>
      </c>
      <c r="H851" s="244">
        <v>42551</v>
      </c>
      <c r="I851" s="1034" t="s">
        <v>489</v>
      </c>
      <c r="J851" s="1034" t="s">
        <v>626</v>
      </c>
      <c r="K851" s="1034" t="s">
        <v>546</v>
      </c>
      <c r="L851" s="1034" t="s">
        <v>263</v>
      </c>
      <c r="M851" s="226" t="s">
        <v>860</v>
      </c>
      <c r="N851" s="225" t="s">
        <v>706</v>
      </c>
      <c r="O851" s="247">
        <f>'LTC Rev-Exp Region 4'!H$30</f>
        <v>0</v>
      </c>
      <c r="P851" s="247">
        <f>'LTC Rev-Exp Region 4'!I$30</f>
        <v>0</v>
      </c>
      <c r="Q851" s="247">
        <f>'LTC Rev-Exp Region 4'!J$30</f>
        <v>0</v>
      </c>
      <c r="R851" s="247">
        <f>'LTC Rev-Exp Region 4'!K$30</f>
        <v>0</v>
      </c>
    </row>
    <row r="852" spans="5:18" x14ac:dyDescent="0.3">
      <c r="E852" s="1041">
        <f>Jurat!I$1</f>
        <v>0</v>
      </c>
      <c r="F852" s="244">
        <f>Jurat!D$33</f>
        <v>0</v>
      </c>
      <c r="G852" s="1034" t="s">
        <v>553</v>
      </c>
      <c r="H852" s="244">
        <v>42551</v>
      </c>
      <c r="I852" s="1034" t="s">
        <v>489</v>
      </c>
      <c r="J852" s="1034" t="s">
        <v>626</v>
      </c>
      <c r="K852" s="1034" t="s">
        <v>546</v>
      </c>
      <c r="L852" s="1034" t="s">
        <v>263</v>
      </c>
      <c r="M852" s="226" t="s">
        <v>862</v>
      </c>
      <c r="N852" s="225" t="s">
        <v>22</v>
      </c>
      <c r="O852" s="247">
        <f>'LTC Rev-Exp Region 4'!H$31</f>
        <v>0</v>
      </c>
      <c r="P852" s="247">
        <f>'LTC Rev-Exp Region 4'!I$31</f>
        <v>0</v>
      </c>
      <c r="Q852" s="247">
        <f>'LTC Rev-Exp Region 4'!J$31</f>
        <v>0</v>
      </c>
      <c r="R852" s="247">
        <f>'LTC Rev-Exp Region 4'!K$31</f>
        <v>0</v>
      </c>
    </row>
    <row r="853" spans="5:18" x14ac:dyDescent="0.3">
      <c r="E853" s="1041">
        <f>Jurat!I$1</f>
        <v>0</v>
      </c>
      <c r="F853" s="244">
        <f>Jurat!D$33</f>
        <v>0</v>
      </c>
      <c r="G853" s="1034" t="s">
        <v>553</v>
      </c>
      <c r="H853" s="244">
        <v>42551</v>
      </c>
      <c r="I853" s="1034" t="s">
        <v>489</v>
      </c>
      <c r="J853" s="1034" t="s">
        <v>626</v>
      </c>
      <c r="K853" s="1034" t="s">
        <v>546</v>
      </c>
      <c r="L853" s="1034" t="s">
        <v>263</v>
      </c>
      <c r="M853" s="226" t="s">
        <v>864</v>
      </c>
      <c r="N853" s="225" t="s">
        <v>984</v>
      </c>
      <c r="O853" s="247">
        <f>'LTC Rev-Exp Region 4'!H$32</f>
        <v>0</v>
      </c>
      <c r="P853" s="247">
        <f>'LTC Rev-Exp Region 4'!I$32</f>
        <v>0</v>
      </c>
      <c r="Q853" s="247">
        <f>'LTC Rev-Exp Region 4'!J$32</f>
        <v>0</v>
      </c>
      <c r="R853" s="247">
        <f>'LTC Rev-Exp Region 4'!K$32</f>
        <v>0</v>
      </c>
    </row>
    <row r="854" spans="5:18" x14ac:dyDescent="0.3">
      <c r="E854" s="1041">
        <f>Jurat!I$1</f>
        <v>0</v>
      </c>
      <c r="F854" s="244">
        <f>Jurat!D$33</f>
        <v>0</v>
      </c>
      <c r="G854" s="1034" t="s">
        <v>553</v>
      </c>
      <c r="H854" s="244">
        <v>42551</v>
      </c>
      <c r="I854" s="1034" t="s">
        <v>489</v>
      </c>
      <c r="J854" s="1034" t="s">
        <v>626</v>
      </c>
      <c r="K854" s="1034" t="s">
        <v>546</v>
      </c>
      <c r="L854" s="1034" t="s">
        <v>263</v>
      </c>
      <c r="M854" s="226" t="s">
        <v>866</v>
      </c>
      <c r="N854" s="225" t="s">
        <v>985</v>
      </c>
      <c r="O854" s="247">
        <f>'LTC Rev-Exp Region 4'!H$33</f>
        <v>0</v>
      </c>
      <c r="P854" s="247">
        <f>'LTC Rev-Exp Region 4'!I$33</f>
        <v>0</v>
      </c>
      <c r="Q854" s="247">
        <f>'LTC Rev-Exp Region 4'!J$33</f>
        <v>0</v>
      </c>
      <c r="R854" s="247">
        <f>'LTC Rev-Exp Region 4'!K$33</f>
        <v>0</v>
      </c>
    </row>
    <row r="855" spans="5:18" x14ac:dyDescent="0.3">
      <c r="E855" s="1041">
        <f>Jurat!I$1</f>
        <v>0</v>
      </c>
      <c r="F855" s="244">
        <f>Jurat!D$33</f>
        <v>0</v>
      </c>
      <c r="G855" s="1034" t="s">
        <v>553</v>
      </c>
      <c r="H855" s="244">
        <v>42551</v>
      </c>
      <c r="I855" s="1034" t="s">
        <v>489</v>
      </c>
      <c r="J855" s="1034" t="s">
        <v>626</v>
      </c>
      <c r="K855" s="1034" t="s">
        <v>546</v>
      </c>
      <c r="L855" s="1034" t="s">
        <v>263</v>
      </c>
      <c r="M855" s="226" t="s">
        <v>868</v>
      </c>
      <c r="N855" s="225" t="s">
        <v>807</v>
      </c>
      <c r="O855" s="247">
        <f>'LTC Rev-Exp Region 4'!H$34</f>
        <v>0</v>
      </c>
      <c r="P855" s="247">
        <f>'LTC Rev-Exp Region 4'!I$34</f>
        <v>0</v>
      </c>
      <c r="Q855" s="247">
        <f>'LTC Rev-Exp Region 4'!J$34</f>
        <v>0</v>
      </c>
      <c r="R855" s="247">
        <f>'LTC Rev-Exp Region 4'!K$34</f>
        <v>0</v>
      </c>
    </row>
    <row r="856" spans="5:18" x14ac:dyDescent="0.3">
      <c r="E856" s="1041">
        <f>Jurat!I$1</f>
        <v>0</v>
      </c>
      <c r="F856" s="244">
        <f>Jurat!D$33</f>
        <v>0</v>
      </c>
      <c r="G856" s="1034" t="s">
        <v>553</v>
      </c>
      <c r="H856" s="244">
        <v>42551</v>
      </c>
      <c r="I856" s="1034" t="s">
        <v>489</v>
      </c>
      <c r="J856" s="1034" t="s">
        <v>626</v>
      </c>
      <c r="K856" s="1034" t="s">
        <v>546</v>
      </c>
      <c r="L856" s="1034" t="s">
        <v>263</v>
      </c>
      <c r="M856" s="226" t="s">
        <v>870</v>
      </c>
      <c r="N856" s="227" t="s">
        <v>258</v>
      </c>
      <c r="O856" s="247">
        <f>'LTC Rev-Exp Region 4'!H$35</f>
        <v>0</v>
      </c>
      <c r="P856" s="247">
        <f>'LTC Rev-Exp Region 4'!I$35</f>
        <v>0</v>
      </c>
      <c r="Q856" s="247">
        <f>'LTC Rev-Exp Region 4'!J$35</f>
        <v>0</v>
      </c>
      <c r="R856" s="247">
        <f>'LTC Rev-Exp Region 4'!K$35</f>
        <v>0</v>
      </c>
    </row>
    <row r="857" spans="5:18" x14ac:dyDescent="0.3">
      <c r="E857" s="1041">
        <f>Jurat!I$1</f>
        <v>0</v>
      </c>
      <c r="F857" s="244">
        <f>Jurat!D$33</f>
        <v>0</v>
      </c>
      <c r="G857" s="1034" t="s">
        <v>553</v>
      </c>
      <c r="H857" s="244">
        <v>42551</v>
      </c>
      <c r="I857" s="1034" t="s">
        <v>489</v>
      </c>
      <c r="J857" s="1034" t="s">
        <v>626</v>
      </c>
      <c r="K857" s="1034" t="s">
        <v>546</v>
      </c>
      <c r="L857" s="1034" t="s">
        <v>263</v>
      </c>
      <c r="M857" s="226" t="s">
        <v>872</v>
      </c>
      <c r="N857" s="228" t="s">
        <v>273</v>
      </c>
      <c r="O857" s="247">
        <f>'LTC Rev-Exp Region 4'!H$36</f>
        <v>0</v>
      </c>
      <c r="P857" s="247">
        <f>'LTC Rev-Exp Region 4'!I$36</f>
        <v>0</v>
      </c>
      <c r="Q857" s="247">
        <f>'LTC Rev-Exp Region 4'!J$36</f>
        <v>0</v>
      </c>
      <c r="R857" s="247">
        <f>'LTC Rev-Exp Region 4'!K$36</f>
        <v>0</v>
      </c>
    </row>
    <row r="858" spans="5:18" x14ac:dyDescent="0.3">
      <c r="E858" s="1041">
        <f>Jurat!I$1</f>
        <v>0</v>
      </c>
      <c r="F858" s="244">
        <f>Jurat!D$33</f>
        <v>0</v>
      </c>
      <c r="G858" s="1034" t="s">
        <v>553</v>
      </c>
      <c r="H858" s="244">
        <v>42551</v>
      </c>
      <c r="I858" s="1034" t="s">
        <v>489</v>
      </c>
      <c r="J858" s="1034" t="s">
        <v>626</v>
      </c>
      <c r="K858" s="1034" t="s">
        <v>546</v>
      </c>
      <c r="L858" s="1034" t="s">
        <v>263</v>
      </c>
      <c r="M858" s="226" t="s">
        <v>986</v>
      </c>
      <c r="N858" s="228" t="s">
        <v>588</v>
      </c>
      <c r="O858" s="247">
        <f>'LTC Rev-Exp Region 4'!H$37</f>
        <v>0</v>
      </c>
      <c r="P858" s="247">
        <f>'LTC Rev-Exp Region 4'!I$37</f>
        <v>0</v>
      </c>
      <c r="Q858" s="247">
        <f>'LTC Rev-Exp Region 4'!J$37</f>
        <v>0</v>
      </c>
      <c r="R858" s="247">
        <f>'LTC Rev-Exp Region 4'!K$37</f>
        <v>0</v>
      </c>
    </row>
    <row r="859" spans="5:18" x14ac:dyDescent="0.3">
      <c r="E859" s="1041">
        <f>Jurat!I$1</f>
        <v>0</v>
      </c>
      <c r="F859" s="244">
        <f>Jurat!D$33</f>
        <v>0</v>
      </c>
      <c r="G859" s="1034" t="s">
        <v>553</v>
      </c>
      <c r="H859" s="244">
        <v>42551</v>
      </c>
      <c r="I859" s="1034" t="s">
        <v>489</v>
      </c>
      <c r="J859" s="1034" t="s">
        <v>626</v>
      </c>
      <c r="K859" s="1034" t="s">
        <v>546</v>
      </c>
      <c r="L859" s="1034" t="s">
        <v>6</v>
      </c>
      <c r="M859" s="226" t="s">
        <v>77</v>
      </c>
      <c r="N859" s="225" t="s">
        <v>224</v>
      </c>
      <c r="O859" s="247">
        <f>'LTC Rev-Exp Region 4'!H$39</f>
        <v>0</v>
      </c>
      <c r="P859" s="247">
        <f>'LTC Rev-Exp Region 4'!I$39</f>
        <v>0</v>
      </c>
      <c r="Q859" s="247">
        <f>'LTC Rev-Exp Region 4'!J$39</f>
        <v>0</v>
      </c>
      <c r="R859" s="247">
        <f>'LTC Rev-Exp Region 4'!K$39</f>
        <v>0</v>
      </c>
    </row>
    <row r="860" spans="5:18" x14ac:dyDescent="0.3">
      <c r="E860" s="1041">
        <f>Jurat!I$1</f>
        <v>0</v>
      </c>
      <c r="F860" s="244">
        <f>Jurat!D$33</f>
        <v>0</v>
      </c>
      <c r="G860" s="1034" t="s">
        <v>553</v>
      </c>
      <c r="H860" s="244">
        <v>42551</v>
      </c>
      <c r="I860" s="1034" t="s">
        <v>489</v>
      </c>
      <c r="J860" s="1034" t="s">
        <v>626</v>
      </c>
      <c r="K860" s="1034" t="s">
        <v>546</v>
      </c>
      <c r="L860" s="1034" t="s">
        <v>6</v>
      </c>
      <c r="M860" s="226" t="s">
        <v>78</v>
      </c>
      <c r="N860" s="229" t="s">
        <v>274</v>
      </c>
      <c r="O860" s="247">
        <f>'LTC Rev-Exp Region 4'!H$40</f>
        <v>0</v>
      </c>
      <c r="P860" s="247">
        <f>'LTC Rev-Exp Region 4'!I$40</f>
        <v>0</v>
      </c>
      <c r="Q860" s="247">
        <f>'LTC Rev-Exp Region 4'!J$40</f>
        <v>0</v>
      </c>
      <c r="R860" s="247">
        <f>'LTC Rev-Exp Region 4'!K$40</f>
        <v>0</v>
      </c>
    </row>
    <row r="861" spans="5:18" x14ac:dyDescent="0.3">
      <c r="E861" s="1041">
        <f>Jurat!I$1</f>
        <v>0</v>
      </c>
      <c r="F861" s="244">
        <f>Jurat!D$33</f>
        <v>0</v>
      </c>
      <c r="G861" s="1034" t="s">
        <v>553</v>
      </c>
      <c r="H861" s="244">
        <v>42551</v>
      </c>
      <c r="I861" s="1034" t="s">
        <v>489</v>
      </c>
      <c r="J861" s="1034" t="s">
        <v>626</v>
      </c>
      <c r="K861" s="1034" t="s">
        <v>546</v>
      </c>
      <c r="L861" s="1034" t="s">
        <v>6</v>
      </c>
      <c r="M861" s="226" t="s">
        <v>79</v>
      </c>
      <c r="N861" s="229" t="s">
        <v>180</v>
      </c>
      <c r="O861" s="247">
        <f>'LTC Rev-Exp Region 4'!H$41</f>
        <v>0</v>
      </c>
      <c r="P861" s="247">
        <f>'LTC Rev-Exp Region 4'!I$41</f>
        <v>0</v>
      </c>
      <c r="Q861" s="247">
        <f>'LTC Rev-Exp Region 4'!J$41</f>
        <v>0</v>
      </c>
      <c r="R861" s="247">
        <f>'LTC Rev-Exp Region 4'!K$41</f>
        <v>0</v>
      </c>
    </row>
    <row r="862" spans="5:18" x14ac:dyDescent="0.3">
      <c r="E862" s="1041">
        <f>Jurat!I$1</f>
        <v>0</v>
      </c>
      <c r="F862" s="244">
        <f>Jurat!D$33</f>
        <v>0</v>
      </c>
      <c r="G862" s="1034" t="s">
        <v>553</v>
      </c>
      <c r="H862" s="244">
        <v>42551</v>
      </c>
      <c r="I862" s="1034" t="s">
        <v>489</v>
      </c>
      <c r="J862" s="1034" t="s">
        <v>626</v>
      </c>
      <c r="K862" s="1034" t="s">
        <v>546</v>
      </c>
      <c r="L862" s="1034" t="s">
        <v>6</v>
      </c>
      <c r="M862" s="226" t="s">
        <v>49</v>
      </c>
      <c r="N862" s="229" t="s">
        <v>577</v>
      </c>
      <c r="O862" s="247">
        <f>'LTC Rev-Exp Region 4'!H$42</f>
        <v>0</v>
      </c>
      <c r="P862" s="247">
        <f>'LTC Rev-Exp Region 4'!I$42</f>
        <v>0</v>
      </c>
      <c r="Q862" s="247">
        <f>'LTC Rev-Exp Region 4'!J$42</f>
        <v>0</v>
      </c>
      <c r="R862" s="247">
        <f>'LTC Rev-Exp Region 4'!K$42</f>
        <v>0</v>
      </c>
    </row>
    <row r="863" spans="5:18" x14ac:dyDescent="0.3">
      <c r="E863" s="1041">
        <f>Jurat!I$1</f>
        <v>0</v>
      </c>
      <c r="F863" s="244">
        <f>Jurat!D$33</f>
        <v>0</v>
      </c>
      <c r="G863" s="1034" t="s">
        <v>553</v>
      </c>
      <c r="H863" s="244">
        <v>42551</v>
      </c>
      <c r="I863" s="1034" t="s">
        <v>489</v>
      </c>
      <c r="J863" s="1034" t="s">
        <v>626</v>
      </c>
      <c r="K863" s="1034" t="s">
        <v>546</v>
      </c>
      <c r="L863" s="1034" t="s">
        <v>547</v>
      </c>
      <c r="M863" s="230" t="s">
        <v>115</v>
      </c>
      <c r="N863" s="225" t="s">
        <v>36</v>
      </c>
      <c r="O863" s="247">
        <f>'LTC Rev-Exp Region 4'!H$48</f>
        <v>0</v>
      </c>
      <c r="P863" s="247">
        <f>'LTC Rev-Exp Region 4'!I$48</f>
        <v>0</v>
      </c>
      <c r="Q863" s="247">
        <f>'LTC Rev-Exp Region 4'!J$48</f>
        <v>0</v>
      </c>
      <c r="R863" s="247">
        <f>'LTC Rev-Exp Region 4'!K$48</f>
        <v>0</v>
      </c>
    </row>
    <row r="864" spans="5:18" x14ac:dyDescent="0.3">
      <c r="E864" s="1041">
        <f>Jurat!I$1</f>
        <v>0</v>
      </c>
      <c r="F864" s="244">
        <f>Jurat!D$33</f>
        <v>0</v>
      </c>
      <c r="G864" s="1034" t="s">
        <v>553</v>
      </c>
      <c r="H864" s="244">
        <v>42551</v>
      </c>
      <c r="I864" s="1034" t="s">
        <v>489</v>
      </c>
      <c r="J864" s="1034" t="s">
        <v>626</v>
      </c>
      <c r="K864" s="1034" t="s">
        <v>546</v>
      </c>
      <c r="L864" s="1034" t="s">
        <v>547</v>
      </c>
      <c r="M864" s="230" t="s">
        <v>116</v>
      </c>
      <c r="N864" s="228" t="s">
        <v>148</v>
      </c>
      <c r="O864" s="247">
        <f>'LTC Rev-Exp Region 4'!H$49</f>
        <v>0</v>
      </c>
      <c r="P864" s="247">
        <f>'LTC Rev-Exp Region 4'!I$49</f>
        <v>0</v>
      </c>
      <c r="Q864" s="247">
        <f>'LTC Rev-Exp Region 4'!J$49</f>
        <v>0</v>
      </c>
      <c r="R864" s="247">
        <f>'LTC Rev-Exp Region 4'!K$49</f>
        <v>0</v>
      </c>
    </row>
    <row r="865" spans="5:18" x14ac:dyDescent="0.3">
      <c r="E865" s="1041">
        <f>Jurat!I$1</f>
        <v>0</v>
      </c>
      <c r="F865" s="244">
        <f>Jurat!D$33</f>
        <v>0</v>
      </c>
      <c r="G865" s="1034" t="s">
        <v>553</v>
      </c>
      <c r="H865" s="244">
        <v>42551</v>
      </c>
      <c r="I865" s="1034" t="s">
        <v>489</v>
      </c>
      <c r="J865" s="1034" t="s">
        <v>626</v>
      </c>
      <c r="K865" s="1034" t="s">
        <v>546</v>
      </c>
      <c r="L865" s="1034" t="s">
        <v>547</v>
      </c>
      <c r="M865" s="230" t="s">
        <v>229</v>
      </c>
      <c r="N865" s="228" t="s">
        <v>44</v>
      </c>
      <c r="O865" s="247">
        <f>'LTC Rev-Exp Region 4'!H$51</f>
        <v>0</v>
      </c>
      <c r="P865" s="247">
        <f>'LTC Rev-Exp Region 4'!I$51</f>
        <v>0</v>
      </c>
      <c r="Q865" s="247">
        <f>'LTC Rev-Exp Region 4'!J$51</f>
        <v>0</v>
      </c>
      <c r="R865" s="247">
        <f>'LTC Rev-Exp Region 4'!K$51</f>
        <v>0</v>
      </c>
    </row>
    <row r="866" spans="5:18" x14ac:dyDescent="0.3">
      <c r="E866" s="1041">
        <f>Jurat!I$1</f>
        <v>0</v>
      </c>
      <c r="F866" s="244">
        <f>Jurat!D$33</f>
        <v>0</v>
      </c>
      <c r="G866" s="1034" t="s">
        <v>553</v>
      </c>
      <c r="H866" s="244">
        <v>42551</v>
      </c>
      <c r="I866" s="1034" t="s">
        <v>489</v>
      </c>
      <c r="J866" s="1034" t="s">
        <v>626</v>
      </c>
      <c r="K866" s="1034" t="s">
        <v>546</v>
      </c>
      <c r="L866" s="1034" t="s">
        <v>547</v>
      </c>
      <c r="M866" s="230" t="s">
        <v>228</v>
      </c>
      <c r="N866" s="228" t="s">
        <v>427</v>
      </c>
      <c r="O866" s="247">
        <f>'LTC Rev-Exp Region 4'!H$52</f>
        <v>0</v>
      </c>
      <c r="P866" s="247">
        <f>'LTC Rev-Exp Region 4'!I$52</f>
        <v>0</v>
      </c>
      <c r="Q866" s="247">
        <f>'LTC Rev-Exp Region 4'!J$52</f>
        <v>0</v>
      </c>
      <c r="R866" s="247">
        <f>'LTC Rev-Exp Region 4'!K$52</f>
        <v>0</v>
      </c>
    </row>
    <row r="867" spans="5:18" x14ac:dyDescent="0.3">
      <c r="E867" s="1041">
        <f>Jurat!I$1</f>
        <v>0</v>
      </c>
      <c r="F867" s="244">
        <f>Jurat!D$33</f>
        <v>0</v>
      </c>
      <c r="G867" s="1034" t="s">
        <v>553</v>
      </c>
      <c r="H867" s="244">
        <v>42551</v>
      </c>
      <c r="I867" s="1034" t="s">
        <v>489</v>
      </c>
      <c r="J867" s="1034" t="s">
        <v>626</v>
      </c>
      <c r="K867" s="1034" t="s">
        <v>548</v>
      </c>
      <c r="L867" s="1034" t="s">
        <v>549</v>
      </c>
      <c r="M867" s="226" t="s">
        <v>86</v>
      </c>
      <c r="N867" s="228" t="s">
        <v>30</v>
      </c>
      <c r="O867" s="247">
        <f>'LTC Rev-Exp Region 4'!H$57</f>
        <v>0</v>
      </c>
      <c r="P867" s="247">
        <f>'LTC Rev-Exp Region 4'!I$57</f>
        <v>0</v>
      </c>
      <c r="Q867" s="247">
        <f>'LTC Rev-Exp Region 4'!J$57</f>
        <v>0</v>
      </c>
      <c r="R867" s="247">
        <f>'LTC Rev-Exp Region 4'!K$57</f>
        <v>0</v>
      </c>
    </row>
    <row r="868" spans="5:18" x14ac:dyDescent="0.3">
      <c r="E868" s="1041">
        <f>Jurat!I$1</f>
        <v>0</v>
      </c>
      <c r="F868" s="244">
        <f>Jurat!D$33</f>
        <v>0</v>
      </c>
      <c r="G868" s="1034" t="s">
        <v>553</v>
      </c>
      <c r="H868" s="244">
        <v>42551</v>
      </c>
      <c r="I868" s="1034" t="s">
        <v>489</v>
      </c>
      <c r="J868" s="1034" t="s">
        <v>626</v>
      </c>
      <c r="K868" s="1034" t="s">
        <v>548</v>
      </c>
      <c r="L868" s="1034" t="s">
        <v>549</v>
      </c>
      <c r="M868" s="226" t="s">
        <v>87</v>
      </c>
      <c r="N868" s="231" t="s">
        <v>109</v>
      </c>
      <c r="O868" s="247">
        <f>'LTC Rev-Exp Region 4'!H$58</f>
        <v>0</v>
      </c>
      <c r="P868" s="247">
        <f>'LTC Rev-Exp Region 4'!I$58</f>
        <v>0</v>
      </c>
      <c r="Q868" s="247">
        <f>'LTC Rev-Exp Region 4'!J$58</f>
        <v>0</v>
      </c>
      <c r="R868" s="247">
        <f>'LTC Rev-Exp Region 4'!K$58</f>
        <v>0</v>
      </c>
    </row>
    <row r="869" spans="5:18" x14ac:dyDescent="0.3">
      <c r="E869" s="1041">
        <f>Jurat!I$1</f>
        <v>0</v>
      </c>
      <c r="F869" s="244">
        <f>Jurat!D$33</f>
        <v>0</v>
      </c>
      <c r="G869" s="1034" t="s">
        <v>553</v>
      </c>
      <c r="H869" s="244">
        <v>42551</v>
      </c>
      <c r="I869" s="1034" t="s">
        <v>489</v>
      </c>
      <c r="J869" s="1034" t="s">
        <v>626</v>
      </c>
      <c r="K869" s="1034" t="s">
        <v>548</v>
      </c>
      <c r="L869" s="1034" t="s">
        <v>549</v>
      </c>
      <c r="M869" s="226" t="s">
        <v>88</v>
      </c>
      <c r="N869" s="228" t="s">
        <v>110</v>
      </c>
      <c r="O869" s="247">
        <f>'LTC Rev-Exp Region 4'!H$59</f>
        <v>0</v>
      </c>
      <c r="P869" s="247">
        <f>'LTC Rev-Exp Region 4'!I$59</f>
        <v>0</v>
      </c>
      <c r="Q869" s="247">
        <f>'LTC Rev-Exp Region 4'!J$59</f>
        <v>0</v>
      </c>
      <c r="R869" s="247">
        <f>'LTC Rev-Exp Region 4'!K$59</f>
        <v>0</v>
      </c>
    </row>
    <row r="870" spans="5:18" x14ac:dyDescent="0.3">
      <c r="E870" s="1041">
        <f>Jurat!I$1</f>
        <v>0</v>
      </c>
      <c r="F870" s="244">
        <f>Jurat!D$33</f>
        <v>0</v>
      </c>
      <c r="G870" s="1034" t="s">
        <v>553</v>
      </c>
      <c r="H870" s="244">
        <v>42551</v>
      </c>
      <c r="I870" s="1034" t="s">
        <v>489</v>
      </c>
      <c r="J870" s="1034" t="s">
        <v>626</v>
      </c>
      <c r="K870" s="1034" t="s">
        <v>548</v>
      </c>
      <c r="L870" s="1034" t="s">
        <v>549</v>
      </c>
      <c r="M870" s="232" t="s">
        <v>89</v>
      </c>
      <c r="N870" s="228" t="s">
        <v>111</v>
      </c>
      <c r="O870" s="247">
        <f>'LTC Rev-Exp Region 4'!H$60</f>
        <v>0</v>
      </c>
      <c r="P870" s="247">
        <f>'LTC Rev-Exp Region 4'!I$60</f>
        <v>0</v>
      </c>
      <c r="Q870" s="247">
        <f>'LTC Rev-Exp Region 4'!J$60</f>
        <v>0</v>
      </c>
      <c r="R870" s="247">
        <f>'LTC Rev-Exp Region 4'!K$60</f>
        <v>0</v>
      </c>
    </row>
    <row r="871" spans="5:18" x14ac:dyDescent="0.3">
      <c r="E871" s="1041">
        <f>Jurat!I$1</f>
        <v>0</v>
      </c>
      <c r="F871" s="244">
        <f>Jurat!D$33</f>
        <v>0</v>
      </c>
      <c r="G871" s="1034" t="s">
        <v>553</v>
      </c>
      <c r="H871" s="244">
        <v>42551</v>
      </c>
      <c r="I871" s="1034" t="s">
        <v>489</v>
      </c>
      <c r="J871" s="1034" t="s">
        <v>626</v>
      </c>
      <c r="K871" s="1034" t="s">
        <v>548</v>
      </c>
      <c r="L871" s="1034" t="s">
        <v>549</v>
      </c>
      <c r="M871" s="232" t="s">
        <v>256</v>
      </c>
      <c r="N871" s="228" t="s">
        <v>112</v>
      </c>
      <c r="O871" s="247">
        <f>'LTC Rev-Exp Region 4'!H$61</f>
        <v>0</v>
      </c>
      <c r="P871" s="247">
        <f>'LTC Rev-Exp Region 4'!I$61</f>
        <v>0</v>
      </c>
      <c r="Q871" s="247">
        <f>'LTC Rev-Exp Region 4'!J$61</f>
        <v>0</v>
      </c>
      <c r="R871" s="247">
        <f>'LTC Rev-Exp Region 4'!K$61</f>
        <v>0</v>
      </c>
    </row>
    <row r="872" spans="5:18" x14ac:dyDescent="0.3">
      <c r="E872" s="1041">
        <f>Jurat!I$1</f>
        <v>0</v>
      </c>
      <c r="F872" s="244">
        <f>Jurat!D$33</f>
        <v>0</v>
      </c>
      <c r="G872" s="1034" t="s">
        <v>553</v>
      </c>
      <c r="H872" s="244">
        <v>42551</v>
      </c>
      <c r="I872" s="1034" t="s">
        <v>489</v>
      </c>
      <c r="J872" s="1034" t="s">
        <v>626</v>
      </c>
      <c r="K872" s="1034" t="s">
        <v>548</v>
      </c>
      <c r="L872" s="1034" t="s">
        <v>549</v>
      </c>
      <c r="M872" s="226" t="s">
        <v>255</v>
      </c>
      <c r="N872" s="231" t="s">
        <v>31</v>
      </c>
      <c r="O872" s="247">
        <f>'LTC Rev-Exp Region 4'!H$62</f>
        <v>0</v>
      </c>
      <c r="P872" s="247">
        <f>'LTC Rev-Exp Region 4'!I$62</f>
        <v>0</v>
      </c>
      <c r="Q872" s="247">
        <f>'LTC Rev-Exp Region 4'!J$62</f>
        <v>0</v>
      </c>
      <c r="R872" s="247">
        <f>'LTC Rev-Exp Region 4'!K$62</f>
        <v>0</v>
      </c>
    </row>
    <row r="873" spans="5:18" x14ac:dyDescent="0.3">
      <c r="E873" s="1041">
        <f>Jurat!I$1</f>
        <v>0</v>
      </c>
      <c r="F873" s="244">
        <f>Jurat!D$33</f>
        <v>0</v>
      </c>
      <c r="G873" s="1034" t="s">
        <v>553</v>
      </c>
      <c r="H873" s="244">
        <v>42551</v>
      </c>
      <c r="I873" s="1034" t="s">
        <v>489</v>
      </c>
      <c r="J873" s="1034" t="s">
        <v>626</v>
      </c>
      <c r="K873" s="1034" t="s">
        <v>550</v>
      </c>
      <c r="L873" s="1034" t="s">
        <v>550</v>
      </c>
      <c r="M873" s="230" t="s">
        <v>91</v>
      </c>
      <c r="N873" s="228" t="s">
        <v>425</v>
      </c>
      <c r="O873" s="247">
        <f>'LTC Rev-Exp Region 4'!H$64</f>
        <v>0</v>
      </c>
      <c r="P873" s="247">
        <v>0</v>
      </c>
      <c r="Q873" s="247">
        <v>0</v>
      </c>
      <c r="R873" s="247">
        <v>0</v>
      </c>
    </row>
    <row r="874" spans="5:18" x14ac:dyDescent="0.3">
      <c r="E874" s="1041">
        <f>Jurat!I$1</f>
        <v>0</v>
      </c>
      <c r="F874" s="244">
        <f>Jurat!D$33</f>
        <v>0</v>
      </c>
      <c r="G874" s="1034" t="s">
        <v>553</v>
      </c>
      <c r="H874" s="244">
        <v>42551</v>
      </c>
      <c r="I874" s="1034" t="s">
        <v>489</v>
      </c>
      <c r="J874" s="1034" t="s">
        <v>626</v>
      </c>
      <c r="K874" s="1034" t="s">
        <v>550</v>
      </c>
      <c r="L874" s="1034" t="s">
        <v>550</v>
      </c>
      <c r="M874" s="230" t="s">
        <v>92</v>
      </c>
      <c r="N874" s="228" t="s">
        <v>417</v>
      </c>
      <c r="O874" s="247">
        <f>'LTC Rev-Exp Region 4'!H$65</f>
        <v>0</v>
      </c>
      <c r="P874" s="247">
        <v>0</v>
      </c>
      <c r="Q874" s="247">
        <v>0</v>
      </c>
      <c r="R874" s="247">
        <v>0</v>
      </c>
    </row>
    <row r="875" spans="5:18" x14ac:dyDescent="0.3">
      <c r="E875" s="1041">
        <f>Jurat!I$1</f>
        <v>0</v>
      </c>
      <c r="F875" s="244">
        <f>Jurat!D$33</f>
        <v>0</v>
      </c>
      <c r="G875" s="1034" t="s">
        <v>553</v>
      </c>
      <c r="H875" s="244">
        <v>42551</v>
      </c>
      <c r="I875" s="1034" t="s">
        <v>489</v>
      </c>
      <c r="J875" s="1034" t="s">
        <v>627</v>
      </c>
      <c r="K875" s="1034" t="s">
        <v>29</v>
      </c>
      <c r="L875" s="1034" t="s">
        <v>29</v>
      </c>
      <c r="M875" s="230" t="s">
        <v>243</v>
      </c>
      <c r="N875" s="231" t="s">
        <v>29</v>
      </c>
      <c r="O875" s="247">
        <f>'LTC Rev-Exp Region 4'!H$72</f>
        <v>0</v>
      </c>
      <c r="P875" s="247">
        <v>0</v>
      </c>
      <c r="Q875" s="247">
        <v>0</v>
      </c>
      <c r="R875" s="247">
        <v>0</v>
      </c>
    </row>
    <row r="876" spans="5:18" x14ac:dyDescent="0.3">
      <c r="E876" s="1041">
        <f>Jurat!I$1</f>
        <v>0</v>
      </c>
      <c r="F876" s="244">
        <f>Jurat!D$33</f>
        <v>0</v>
      </c>
      <c r="G876" s="1034" t="s">
        <v>553</v>
      </c>
      <c r="H876" s="244">
        <v>42551</v>
      </c>
      <c r="I876" s="1034" t="s">
        <v>489</v>
      </c>
      <c r="J876" s="1034" t="s">
        <v>628</v>
      </c>
      <c r="K876" s="1034" t="s">
        <v>629</v>
      </c>
      <c r="L876" s="1034" t="s">
        <v>629</v>
      </c>
      <c r="M876" s="233" t="s">
        <v>244</v>
      </c>
      <c r="N876" s="231" t="s">
        <v>419</v>
      </c>
      <c r="O876" s="247">
        <f>'LTC Rev-Exp Region 4'!H$74</f>
        <v>0</v>
      </c>
      <c r="P876" s="247">
        <v>0</v>
      </c>
      <c r="Q876" s="247">
        <v>0</v>
      </c>
      <c r="R876" s="247">
        <v>0</v>
      </c>
    </row>
    <row r="877" spans="5:18" x14ac:dyDescent="0.3">
      <c r="E877" s="1041">
        <f>Jurat!I$1</f>
        <v>0</v>
      </c>
      <c r="F877" s="244">
        <f>Jurat!D$33</f>
        <v>0</v>
      </c>
      <c r="G877" s="1034" t="s">
        <v>553</v>
      </c>
      <c r="H877" s="244">
        <v>42551</v>
      </c>
      <c r="I877" s="1034" t="s">
        <v>489</v>
      </c>
      <c r="J877" s="1034" t="s">
        <v>627</v>
      </c>
      <c r="K877" s="1034" t="s">
        <v>630</v>
      </c>
      <c r="L877" s="1034" t="s">
        <v>630</v>
      </c>
      <c r="M877" s="233">
        <v>11.1</v>
      </c>
      <c r="N877" s="231" t="s">
        <v>421</v>
      </c>
      <c r="O877" s="247">
        <f>'LTC Rev-Exp Region 4'!H$75</f>
        <v>0</v>
      </c>
      <c r="P877" s="247">
        <v>0</v>
      </c>
      <c r="Q877" s="247">
        <v>0</v>
      </c>
      <c r="R877" s="247">
        <v>0</v>
      </c>
    </row>
    <row r="878" spans="5:18" x14ac:dyDescent="0.3">
      <c r="E878" s="1041">
        <f>Jurat!I$1</f>
        <v>0</v>
      </c>
      <c r="F878" s="244">
        <f>Jurat!D$33</f>
        <v>0</v>
      </c>
      <c r="G878" s="1034" t="s">
        <v>553</v>
      </c>
      <c r="H878" s="244">
        <v>42551</v>
      </c>
      <c r="I878" s="1034" t="s">
        <v>489</v>
      </c>
      <c r="J878" s="1034" t="s">
        <v>627</v>
      </c>
      <c r="K878" s="1034" t="s">
        <v>630</v>
      </c>
      <c r="L878" s="1034" t="s">
        <v>630</v>
      </c>
      <c r="M878" s="233">
        <v>11.2</v>
      </c>
      <c r="N878" s="231" t="s">
        <v>420</v>
      </c>
      <c r="O878" s="247">
        <f>'LTC Rev-Exp Region 4'!H$76</f>
        <v>0</v>
      </c>
      <c r="P878" s="247">
        <v>0</v>
      </c>
      <c r="Q878" s="247">
        <v>0</v>
      </c>
      <c r="R878" s="247">
        <v>0</v>
      </c>
    </row>
    <row r="879" spans="5:18" x14ac:dyDescent="0.3">
      <c r="E879" s="1041">
        <f>Jurat!I$1</f>
        <v>0</v>
      </c>
      <c r="F879" s="244">
        <f>Jurat!D$33</f>
        <v>0</v>
      </c>
      <c r="G879" s="1034" t="s">
        <v>553</v>
      </c>
      <c r="H879" s="244">
        <v>42551</v>
      </c>
      <c r="I879" s="1034" t="s">
        <v>489</v>
      </c>
      <c r="J879" s="1034" t="s">
        <v>627</v>
      </c>
      <c r="K879" s="1034" t="s">
        <v>630</v>
      </c>
      <c r="L879" s="1034" t="s">
        <v>630</v>
      </c>
      <c r="M879" s="233">
        <v>11.3</v>
      </c>
      <c r="N879" s="231" t="s">
        <v>28</v>
      </c>
      <c r="O879" s="247">
        <f>'LTC Rev-Exp Region 4'!H$77</f>
        <v>0</v>
      </c>
      <c r="P879" s="247">
        <v>0</v>
      </c>
      <c r="Q879" s="247">
        <v>0</v>
      </c>
      <c r="R879" s="247">
        <v>0</v>
      </c>
    </row>
    <row r="880" spans="5:18" x14ac:dyDescent="0.3">
      <c r="E880" s="1041">
        <f>Jurat!I$1</f>
        <v>0</v>
      </c>
      <c r="F880" s="244">
        <f>Jurat!D$33</f>
        <v>0</v>
      </c>
      <c r="G880" s="1034" t="s">
        <v>553</v>
      </c>
      <c r="H880" s="244">
        <v>42551</v>
      </c>
      <c r="I880" s="1034" t="s">
        <v>489</v>
      </c>
      <c r="J880" s="1034" t="s">
        <v>627</v>
      </c>
      <c r="K880" s="1034" t="s">
        <v>630</v>
      </c>
      <c r="L880" s="1034" t="s">
        <v>630</v>
      </c>
      <c r="M880" s="233">
        <v>11.4</v>
      </c>
      <c r="N880" s="231" t="s">
        <v>205</v>
      </c>
      <c r="O880" s="247">
        <f>'LTC Rev-Exp Region 4'!H$78</f>
        <v>0</v>
      </c>
      <c r="P880" s="247">
        <v>0</v>
      </c>
      <c r="Q880" s="247">
        <v>0</v>
      </c>
      <c r="R880" s="247">
        <v>0</v>
      </c>
    </row>
    <row r="881" spans="5:18" ht="28.8" x14ac:dyDescent="0.3">
      <c r="E881" s="1041">
        <f>Jurat!I$1</f>
        <v>0</v>
      </c>
      <c r="F881" s="244">
        <f>Jurat!D$33</f>
        <v>0</v>
      </c>
      <c r="G881" s="1034" t="s">
        <v>553</v>
      </c>
      <c r="H881" s="244">
        <v>42551</v>
      </c>
      <c r="I881" s="1034" t="s">
        <v>489</v>
      </c>
      <c r="J881" s="1034" t="s">
        <v>627</v>
      </c>
      <c r="K881" s="1034" t="s">
        <v>29</v>
      </c>
      <c r="L881" s="1034" t="s">
        <v>29</v>
      </c>
      <c r="M881" s="233">
        <v>11.6</v>
      </c>
      <c r="N881" s="231" t="s">
        <v>422</v>
      </c>
      <c r="O881" s="247">
        <f>'LTC Rev-Exp Region 4'!H$80</f>
        <v>0</v>
      </c>
      <c r="P881" s="247">
        <v>0</v>
      </c>
      <c r="Q881" s="247">
        <v>0</v>
      </c>
      <c r="R881" s="247">
        <v>0</v>
      </c>
    </row>
    <row r="882" spans="5:18" x14ac:dyDescent="0.3">
      <c r="E882" s="1041">
        <f>Jurat!I$1</f>
        <v>0</v>
      </c>
      <c r="F882" s="244">
        <f>Jurat!D$33</f>
        <v>0</v>
      </c>
      <c r="G882" s="1034" t="s">
        <v>553</v>
      </c>
      <c r="H882" s="244">
        <v>42551</v>
      </c>
      <c r="I882" s="1034" t="s">
        <v>489</v>
      </c>
      <c r="J882" s="1034" t="s">
        <v>628</v>
      </c>
      <c r="K882" s="1034" t="s">
        <v>629</v>
      </c>
      <c r="L882" s="1034" t="s">
        <v>629</v>
      </c>
      <c r="M882" s="233">
        <v>11.7</v>
      </c>
      <c r="N882" s="231" t="s">
        <v>209</v>
      </c>
      <c r="O882" s="247">
        <f>'LTC Rev-Exp Region 4'!H$81</f>
        <v>0</v>
      </c>
      <c r="P882" s="247">
        <v>0</v>
      </c>
      <c r="Q882" s="247">
        <v>0</v>
      </c>
      <c r="R882" s="247">
        <v>0</v>
      </c>
    </row>
    <row r="883" spans="5:18" x14ac:dyDescent="0.3">
      <c r="E883" s="1041">
        <f>Jurat!I$1</f>
        <v>0</v>
      </c>
      <c r="F883" s="244">
        <f>Jurat!D$33</f>
        <v>0</v>
      </c>
      <c r="G883" s="1034" t="s">
        <v>553</v>
      </c>
      <c r="H883" s="244">
        <v>42551</v>
      </c>
      <c r="I883" s="1034" t="s">
        <v>489</v>
      </c>
      <c r="J883" s="1034" t="s">
        <v>627</v>
      </c>
      <c r="K883" s="1034" t="s">
        <v>29</v>
      </c>
      <c r="L883" s="1034" t="s">
        <v>29</v>
      </c>
      <c r="M883" s="233" t="s">
        <v>184</v>
      </c>
      <c r="N883" s="231" t="s">
        <v>212</v>
      </c>
      <c r="O883" s="247">
        <f>'LTC Rev-Exp Region 4'!H$82</f>
        <v>0</v>
      </c>
      <c r="P883" s="247">
        <v>0</v>
      </c>
      <c r="Q883" s="247">
        <v>0</v>
      </c>
      <c r="R883" s="247">
        <v>0</v>
      </c>
    </row>
    <row r="884" spans="5:18" x14ac:dyDescent="0.3">
      <c r="E884" s="1041">
        <f>Jurat!I$1</f>
        <v>0</v>
      </c>
      <c r="F884" s="244">
        <f>Jurat!D$33</f>
        <v>0</v>
      </c>
      <c r="G884" s="1034" t="s">
        <v>554</v>
      </c>
      <c r="H884" s="244">
        <v>42643</v>
      </c>
      <c r="I884" s="1034" t="s">
        <v>489</v>
      </c>
      <c r="J884" s="1034" t="s">
        <v>545</v>
      </c>
      <c r="K884" s="1034" t="s">
        <v>545</v>
      </c>
      <c r="L884" s="1034" t="s">
        <v>545</v>
      </c>
      <c r="M884" s="223"/>
      <c r="N884" s="224" t="s">
        <v>545</v>
      </c>
      <c r="O884" s="247">
        <f>'LTC Rev-Exp Region 4'!L$9</f>
        <v>0</v>
      </c>
      <c r="P884" s="247">
        <f>'LTC Rev-Exp Region 4'!M$9</f>
        <v>0</v>
      </c>
      <c r="Q884" s="247">
        <f>'LTC Rev-Exp Region 4'!N$9</f>
        <v>0</v>
      </c>
      <c r="R884" s="247">
        <f>'LTC Rev-Exp Region 4'!O$9</f>
        <v>0</v>
      </c>
    </row>
    <row r="885" spans="5:18" x14ac:dyDescent="0.3">
      <c r="E885" s="1041">
        <f>Jurat!I$1</f>
        <v>0</v>
      </c>
      <c r="F885" s="244">
        <f>Jurat!D$33</f>
        <v>0</v>
      </c>
      <c r="G885" s="1034" t="s">
        <v>554</v>
      </c>
      <c r="H885" s="244">
        <v>42643</v>
      </c>
      <c r="I885" s="1034" t="s">
        <v>489</v>
      </c>
      <c r="J885" s="1034" t="s">
        <v>625</v>
      </c>
      <c r="K885" s="1034" t="s">
        <v>13</v>
      </c>
      <c r="L885" s="1034" t="s">
        <v>13</v>
      </c>
      <c r="M885" s="223">
        <v>1.1000000000000001</v>
      </c>
      <c r="N885" s="225" t="s">
        <v>13</v>
      </c>
      <c r="O885" s="247">
        <f>'LTC Rev-Exp Region 4'!L$11</f>
        <v>0</v>
      </c>
      <c r="P885" s="247">
        <f>'LTC Rev-Exp Region 4'!M$11</f>
        <v>0</v>
      </c>
      <c r="Q885" s="247">
        <f>'LTC Rev-Exp Region 4'!N$11</f>
        <v>0</v>
      </c>
      <c r="R885" s="247">
        <f>'LTC Rev-Exp Region 4'!O$11</f>
        <v>0</v>
      </c>
    </row>
    <row r="886" spans="5:18" x14ac:dyDescent="0.3">
      <c r="E886" s="1041">
        <f>Jurat!I$1</f>
        <v>0</v>
      </c>
      <c r="F886" s="244">
        <f>Jurat!D$33</f>
        <v>0</v>
      </c>
      <c r="G886" s="1034" t="s">
        <v>554</v>
      </c>
      <c r="H886" s="244">
        <v>42643</v>
      </c>
      <c r="I886" s="1034" t="s">
        <v>489</v>
      </c>
      <c r="J886" s="1034" t="s">
        <v>625</v>
      </c>
      <c r="K886" s="1034" t="s">
        <v>13</v>
      </c>
      <c r="L886" s="1034" t="s">
        <v>262</v>
      </c>
      <c r="M886" s="223">
        <v>1.2</v>
      </c>
      <c r="N886" s="225" t="s">
        <v>262</v>
      </c>
      <c r="O886" s="247">
        <f>'LTC Rev-Exp Region 4'!L$12</f>
        <v>0</v>
      </c>
      <c r="P886" s="247">
        <f>'LTC Rev-Exp Region 4'!M$12</f>
        <v>0</v>
      </c>
      <c r="Q886" s="247">
        <f>'LTC Rev-Exp Region 4'!N$12</f>
        <v>0</v>
      </c>
      <c r="R886" s="247">
        <f>'LTC Rev-Exp Region 4'!O$12</f>
        <v>0</v>
      </c>
    </row>
    <row r="887" spans="5:18" x14ac:dyDescent="0.3">
      <c r="E887" s="1041">
        <f>Jurat!I$1</f>
        <v>0</v>
      </c>
      <c r="F887" s="244">
        <f>Jurat!D$33</f>
        <v>0</v>
      </c>
      <c r="G887" s="1034" t="s">
        <v>554</v>
      </c>
      <c r="H887" s="244">
        <v>42643</v>
      </c>
      <c r="I887" s="1034" t="s">
        <v>489</v>
      </c>
      <c r="J887" s="1034" t="s">
        <v>625</v>
      </c>
      <c r="K887" s="1034" t="s">
        <v>14</v>
      </c>
      <c r="L887" s="1034" t="s">
        <v>14</v>
      </c>
      <c r="M887" s="223">
        <v>1.3</v>
      </c>
      <c r="N887" s="225" t="s">
        <v>14</v>
      </c>
      <c r="O887" s="247">
        <f>'LTC Rev-Exp Region 4'!L$13</f>
        <v>0</v>
      </c>
      <c r="P887" s="247">
        <f>'LTC Rev-Exp Region 4'!M$13</f>
        <v>0</v>
      </c>
      <c r="Q887" s="247">
        <f>'LTC Rev-Exp Region 4'!N$13</f>
        <v>0</v>
      </c>
      <c r="R887" s="247">
        <f>'LTC Rev-Exp Region 4'!O$13</f>
        <v>0</v>
      </c>
    </row>
    <row r="888" spans="5:18" x14ac:dyDescent="0.3">
      <c r="E888" s="1041">
        <f>Jurat!I$1</f>
        <v>0</v>
      </c>
      <c r="F888" s="244">
        <f>Jurat!D$33</f>
        <v>0</v>
      </c>
      <c r="G888" s="1034" t="s">
        <v>554</v>
      </c>
      <c r="H888" s="244">
        <v>42643</v>
      </c>
      <c r="I888" s="1034" t="s">
        <v>489</v>
      </c>
      <c r="J888" s="1034" t="s">
        <v>626</v>
      </c>
      <c r="K888" s="1034" t="s">
        <v>546</v>
      </c>
      <c r="L888" s="1034" t="s">
        <v>981</v>
      </c>
      <c r="M888" s="226" t="s">
        <v>72</v>
      </c>
      <c r="N888" s="225" t="s">
        <v>900</v>
      </c>
      <c r="O888" s="247">
        <f>'LTC Rev-Exp Region 4'!L$17</f>
        <v>0</v>
      </c>
      <c r="P888" s="247">
        <f>'LTC Rev-Exp Region 4'!M$17</f>
        <v>0</v>
      </c>
      <c r="Q888" s="247">
        <f>'LTC Rev-Exp Region 4'!N$17</f>
        <v>0</v>
      </c>
      <c r="R888" s="247">
        <f>'LTC Rev-Exp Region 4'!O$17</f>
        <v>0</v>
      </c>
    </row>
    <row r="889" spans="5:18" x14ac:dyDescent="0.3">
      <c r="E889" s="1041">
        <f>Jurat!I$1</f>
        <v>0</v>
      </c>
      <c r="F889" s="244">
        <f>Jurat!D$33</f>
        <v>0</v>
      </c>
      <c r="G889" s="1034" t="s">
        <v>554</v>
      </c>
      <c r="H889" s="244">
        <v>42643</v>
      </c>
      <c r="I889" s="1034" t="s">
        <v>489</v>
      </c>
      <c r="J889" s="1034" t="s">
        <v>626</v>
      </c>
      <c r="K889" s="1034" t="s">
        <v>546</v>
      </c>
      <c r="L889" s="1034" t="s">
        <v>981</v>
      </c>
      <c r="M889" s="226" t="s">
        <v>73</v>
      </c>
      <c r="N889" s="225" t="s">
        <v>901</v>
      </c>
      <c r="O889" s="247">
        <f>'LTC Rev-Exp Region 4'!L$18</f>
        <v>0</v>
      </c>
      <c r="P889" s="247">
        <f>'LTC Rev-Exp Region 4'!M$18</f>
        <v>0</v>
      </c>
      <c r="Q889" s="247">
        <f>'LTC Rev-Exp Region 4'!N$18</f>
        <v>0</v>
      </c>
      <c r="R889" s="247">
        <f>'LTC Rev-Exp Region 4'!O$18</f>
        <v>0</v>
      </c>
    </row>
    <row r="890" spans="5:18" x14ac:dyDescent="0.3">
      <c r="E890" s="1041">
        <f>Jurat!I$1</f>
        <v>0</v>
      </c>
      <c r="F890" s="244">
        <f>Jurat!D$33</f>
        <v>0</v>
      </c>
      <c r="G890" s="1034" t="s">
        <v>554</v>
      </c>
      <c r="H890" s="244">
        <v>42643</v>
      </c>
      <c r="I890" s="1034" t="s">
        <v>489</v>
      </c>
      <c r="J890" s="1034" t="s">
        <v>626</v>
      </c>
      <c r="K890" s="1034" t="s">
        <v>546</v>
      </c>
      <c r="L890" s="1034" t="s">
        <v>981</v>
      </c>
      <c r="M890" s="226" t="s">
        <v>74</v>
      </c>
      <c r="N890" s="225" t="s">
        <v>902</v>
      </c>
      <c r="O890" s="247">
        <f>'LTC Rev-Exp Region 4'!L$19</f>
        <v>0</v>
      </c>
      <c r="P890" s="247">
        <f>'LTC Rev-Exp Region 4'!M$19</f>
        <v>0</v>
      </c>
      <c r="Q890" s="247">
        <f>'LTC Rev-Exp Region 4'!N$19</f>
        <v>0</v>
      </c>
      <c r="R890" s="247">
        <f>'LTC Rev-Exp Region 4'!O$19</f>
        <v>0</v>
      </c>
    </row>
    <row r="891" spans="5:18" x14ac:dyDescent="0.3">
      <c r="E891" s="1041">
        <f>Jurat!I$1</f>
        <v>0</v>
      </c>
      <c r="F891" s="244">
        <f>Jurat!D$33</f>
        <v>0</v>
      </c>
      <c r="G891" s="1034" t="s">
        <v>554</v>
      </c>
      <c r="H891" s="244">
        <v>42643</v>
      </c>
      <c r="I891" s="1034" t="s">
        <v>489</v>
      </c>
      <c r="J891" s="1034" t="s">
        <v>626</v>
      </c>
      <c r="K891" s="1034" t="s">
        <v>546</v>
      </c>
      <c r="L891" s="1034" t="s">
        <v>981</v>
      </c>
      <c r="M891" s="226" t="s">
        <v>76</v>
      </c>
      <c r="N891" s="225" t="s">
        <v>903</v>
      </c>
      <c r="O891" s="247">
        <f>'LTC Rev-Exp Region 4'!L$20</f>
        <v>0</v>
      </c>
      <c r="P891" s="247">
        <f>'LTC Rev-Exp Region 4'!M$20</f>
        <v>0</v>
      </c>
      <c r="Q891" s="247">
        <f>'LTC Rev-Exp Region 4'!N$20</f>
        <v>0</v>
      </c>
      <c r="R891" s="247">
        <f>'LTC Rev-Exp Region 4'!O$20</f>
        <v>0</v>
      </c>
    </row>
    <row r="892" spans="5:18" x14ac:dyDescent="0.3">
      <c r="E892" s="1041">
        <f>Jurat!I$1</f>
        <v>0</v>
      </c>
      <c r="F892" s="244">
        <f>Jurat!D$33</f>
        <v>0</v>
      </c>
      <c r="G892" s="1034" t="s">
        <v>554</v>
      </c>
      <c r="H892" s="244">
        <v>42643</v>
      </c>
      <c r="I892" s="1034" t="s">
        <v>489</v>
      </c>
      <c r="J892" s="1034" t="s">
        <v>626</v>
      </c>
      <c r="K892" s="1034" t="s">
        <v>546</v>
      </c>
      <c r="L892" s="1034" t="s">
        <v>981</v>
      </c>
      <c r="M892" s="226" t="s">
        <v>107</v>
      </c>
      <c r="N892" s="225" t="s">
        <v>960</v>
      </c>
      <c r="O892" s="247">
        <f>'LTC Rev-Exp Region 4'!L$21</f>
        <v>0</v>
      </c>
      <c r="P892" s="247">
        <f>'LTC Rev-Exp Region 4'!M$21</f>
        <v>0</v>
      </c>
      <c r="Q892" s="247">
        <f>'LTC Rev-Exp Region 4'!N$21</f>
        <v>0</v>
      </c>
      <c r="R892" s="247">
        <f>'LTC Rev-Exp Region 4'!O$21</f>
        <v>0</v>
      </c>
    </row>
    <row r="893" spans="5:18" x14ac:dyDescent="0.3">
      <c r="E893" s="1041">
        <f>Jurat!I$1</f>
        <v>0</v>
      </c>
      <c r="F893" s="244">
        <f>Jurat!D$33</f>
        <v>0</v>
      </c>
      <c r="G893" s="1034" t="s">
        <v>554</v>
      </c>
      <c r="H893" s="244">
        <v>42643</v>
      </c>
      <c r="I893" s="1034" t="s">
        <v>489</v>
      </c>
      <c r="J893" s="1034" t="s">
        <v>626</v>
      </c>
      <c r="K893" s="1034" t="s">
        <v>546</v>
      </c>
      <c r="L893" s="1034" t="s">
        <v>981</v>
      </c>
      <c r="M893" s="226" t="s">
        <v>108</v>
      </c>
      <c r="N893" s="225" t="s">
        <v>222</v>
      </c>
      <c r="O893" s="247">
        <f>'LTC Rev-Exp Region 4'!L$22</f>
        <v>0</v>
      </c>
      <c r="P893" s="247">
        <f>'LTC Rev-Exp Region 4'!M$22</f>
        <v>0</v>
      </c>
      <c r="Q893" s="247">
        <f>'LTC Rev-Exp Region 4'!N$22</f>
        <v>0</v>
      </c>
      <c r="R893" s="247">
        <f>'LTC Rev-Exp Region 4'!O$22</f>
        <v>0</v>
      </c>
    </row>
    <row r="894" spans="5:18" x14ac:dyDescent="0.3">
      <c r="E894" s="1041">
        <f>Jurat!I$1</f>
        <v>0</v>
      </c>
      <c r="F894" s="244">
        <f>Jurat!D$33</f>
        <v>0</v>
      </c>
      <c r="G894" s="1034" t="s">
        <v>554</v>
      </c>
      <c r="H894" s="244">
        <v>42643</v>
      </c>
      <c r="I894" s="1034" t="s">
        <v>489</v>
      </c>
      <c r="J894" s="1034" t="s">
        <v>626</v>
      </c>
      <c r="K894" s="1034" t="s">
        <v>546</v>
      </c>
      <c r="L894" s="1034" t="s">
        <v>981</v>
      </c>
      <c r="M894" s="226" t="s">
        <v>167</v>
      </c>
      <c r="N894" s="225" t="s">
        <v>982</v>
      </c>
      <c r="O894" s="247">
        <f>'LTC Rev-Exp Region 4'!L$23</f>
        <v>0</v>
      </c>
      <c r="P894" s="247">
        <f>'LTC Rev-Exp Region 4'!M$23</f>
        <v>0</v>
      </c>
      <c r="Q894" s="247">
        <f>'LTC Rev-Exp Region 4'!N$23</f>
        <v>0</v>
      </c>
      <c r="R894" s="247">
        <f>'LTC Rev-Exp Region 4'!O$23</f>
        <v>0</v>
      </c>
    </row>
    <row r="895" spans="5:18" x14ac:dyDescent="0.3">
      <c r="E895" s="1041">
        <f>Jurat!I$1</f>
        <v>0</v>
      </c>
      <c r="F895" s="244">
        <f>Jurat!D$33</f>
        <v>0</v>
      </c>
      <c r="G895" s="1034" t="s">
        <v>554</v>
      </c>
      <c r="H895" s="244">
        <v>42643</v>
      </c>
      <c r="I895" s="1034" t="s">
        <v>489</v>
      </c>
      <c r="J895" s="1034" t="s">
        <v>626</v>
      </c>
      <c r="K895" s="1034" t="s">
        <v>546</v>
      </c>
      <c r="L895" s="1034" t="s">
        <v>981</v>
      </c>
      <c r="M895" s="226" t="s">
        <v>261</v>
      </c>
      <c r="N895" s="225" t="s">
        <v>983</v>
      </c>
      <c r="O895" s="247">
        <f>'LTC Rev-Exp Region 4'!L$24</f>
        <v>0</v>
      </c>
      <c r="P895" s="247">
        <f>'LTC Rev-Exp Region 4'!M$24</f>
        <v>0</v>
      </c>
      <c r="Q895" s="247">
        <f>'LTC Rev-Exp Region 4'!N$24</f>
        <v>0</v>
      </c>
      <c r="R895" s="247">
        <f>'LTC Rev-Exp Region 4'!O$24</f>
        <v>0</v>
      </c>
    </row>
    <row r="896" spans="5:18" x14ac:dyDescent="0.3">
      <c r="E896" s="1041">
        <f>Jurat!I$1</f>
        <v>0</v>
      </c>
      <c r="F896" s="244">
        <f>Jurat!D$33</f>
        <v>0</v>
      </c>
      <c r="G896" s="1034" t="s">
        <v>554</v>
      </c>
      <c r="H896" s="244">
        <v>42643</v>
      </c>
      <c r="I896" s="1034" t="s">
        <v>489</v>
      </c>
      <c r="J896" s="1034" t="s">
        <v>626</v>
      </c>
      <c r="K896" s="1034" t="s">
        <v>546</v>
      </c>
      <c r="L896" s="1034" t="s">
        <v>981</v>
      </c>
      <c r="M896" s="226" t="s">
        <v>260</v>
      </c>
      <c r="N896" s="225" t="s">
        <v>963</v>
      </c>
      <c r="O896" s="247">
        <f>'LTC Rev-Exp Region 4'!L$25</f>
        <v>0</v>
      </c>
      <c r="P896" s="247">
        <f>'LTC Rev-Exp Region 4'!M$25</f>
        <v>0</v>
      </c>
      <c r="Q896" s="247">
        <f>'LTC Rev-Exp Region 4'!N$25</f>
        <v>0</v>
      </c>
      <c r="R896" s="247">
        <f>'LTC Rev-Exp Region 4'!O$25</f>
        <v>0</v>
      </c>
    </row>
    <row r="897" spans="5:18" x14ac:dyDescent="0.3">
      <c r="E897" s="1041">
        <f>Jurat!I$1</f>
        <v>0</v>
      </c>
      <c r="F897" s="244">
        <f>Jurat!D$33</f>
        <v>0</v>
      </c>
      <c r="G897" s="1034" t="s">
        <v>554</v>
      </c>
      <c r="H897" s="244">
        <v>42643</v>
      </c>
      <c r="I897" s="1034" t="s">
        <v>489</v>
      </c>
      <c r="J897" s="1034" t="s">
        <v>626</v>
      </c>
      <c r="K897" s="1034" t="s">
        <v>546</v>
      </c>
      <c r="L897" s="1034" t="s">
        <v>263</v>
      </c>
      <c r="M897" s="226" t="s">
        <v>257</v>
      </c>
      <c r="N897" s="225" t="s">
        <v>271</v>
      </c>
      <c r="O897" s="247">
        <f>'LTC Rev-Exp Region 4'!L$27</f>
        <v>0</v>
      </c>
      <c r="P897" s="247">
        <f>'LTC Rev-Exp Region 4'!M$27</f>
        <v>0</v>
      </c>
      <c r="Q897" s="247">
        <f>'LTC Rev-Exp Region 4'!N$27</f>
        <v>0</v>
      </c>
      <c r="R897" s="247">
        <f>'LTC Rev-Exp Region 4'!O$27</f>
        <v>0</v>
      </c>
    </row>
    <row r="898" spans="5:18" x14ac:dyDescent="0.3">
      <c r="E898" s="1041">
        <f>Jurat!I$1</f>
        <v>0</v>
      </c>
      <c r="F898" s="244">
        <f>Jurat!D$33</f>
        <v>0</v>
      </c>
      <c r="G898" s="1034" t="s">
        <v>554</v>
      </c>
      <c r="H898" s="244">
        <v>42643</v>
      </c>
      <c r="I898" s="1034" t="s">
        <v>489</v>
      </c>
      <c r="J898" s="1034" t="s">
        <v>626</v>
      </c>
      <c r="K898" s="1034" t="s">
        <v>546</v>
      </c>
      <c r="L898" s="1034" t="s">
        <v>263</v>
      </c>
      <c r="M898" s="226" t="s">
        <v>856</v>
      </c>
      <c r="N898" s="225" t="s">
        <v>702</v>
      </c>
      <c r="O898" s="247">
        <f>'LTC Rev-Exp Region 4'!L$28</f>
        <v>0</v>
      </c>
      <c r="P898" s="247">
        <f>'LTC Rev-Exp Region 4'!M$28</f>
        <v>0</v>
      </c>
      <c r="Q898" s="247">
        <f>'LTC Rev-Exp Region 4'!N$28</f>
        <v>0</v>
      </c>
      <c r="R898" s="247">
        <f>'LTC Rev-Exp Region 4'!O$28</f>
        <v>0</v>
      </c>
    </row>
    <row r="899" spans="5:18" x14ac:dyDescent="0.3">
      <c r="E899" s="1041">
        <f>Jurat!I$1</f>
        <v>0</v>
      </c>
      <c r="F899" s="244">
        <f>Jurat!D$33</f>
        <v>0</v>
      </c>
      <c r="G899" s="1034" t="s">
        <v>554</v>
      </c>
      <c r="H899" s="244">
        <v>42643</v>
      </c>
      <c r="I899" s="1034" t="s">
        <v>489</v>
      </c>
      <c r="J899" s="1034" t="s">
        <v>626</v>
      </c>
      <c r="K899" s="1034" t="s">
        <v>546</v>
      </c>
      <c r="L899" s="1034" t="s">
        <v>263</v>
      </c>
      <c r="M899" s="226" t="s">
        <v>858</v>
      </c>
      <c r="N899" s="225" t="s">
        <v>272</v>
      </c>
      <c r="O899" s="247">
        <f>'LTC Rev-Exp Region 4'!L$29</f>
        <v>0</v>
      </c>
      <c r="P899" s="247">
        <f>'LTC Rev-Exp Region 4'!M$29</f>
        <v>0</v>
      </c>
      <c r="Q899" s="247">
        <f>'LTC Rev-Exp Region 4'!N$29</f>
        <v>0</v>
      </c>
      <c r="R899" s="247">
        <f>'LTC Rev-Exp Region 4'!O$29</f>
        <v>0</v>
      </c>
    </row>
    <row r="900" spans="5:18" x14ac:dyDescent="0.3">
      <c r="E900" s="1041">
        <f>Jurat!I$1</f>
        <v>0</v>
      </c>
      <c r="F900" s="244">
        <f>Jurat!D$33</f>
        <v>0</v>
      </c>
      <c r="G900" s="1034" t="s">
        <v>554</v>
      </c>
      <c r="H900" s="244">
        <v>42643</v>
      </c>
      <c r="I900" s="1034" t="s">
        <v>489</v>
      </c>
      <c r="J900" s="1034" t="s">
        <v>626</v>
      </c>
      <c r="K900" s="1034" t="s">
        <v>546</v>
      </c>
      <c r="L900" s="1034" t="s">
        <v>263</v>
      </c>
      <c r="M900" s="226" t="s">
        <v>860</v>
      </c>
      <c r="N900" s="225" t="s">
        <v>706</v>
      </c>
      <c r="O900" s="247">
        <f>'LTC Rev-Exp Region 4'!L$30</f>
        <v>0</v>
      </c>
      <c r="P900" s="247">
        <f>'LTC Rev-Exp Region 4'!M$30</f>
        <v>0</v>
      </c>
      <c r="Q900" s="247">
        <f>'LTC Rev-Exp Region 4'!N$30</f>
        <v>0</v>
      </c>
      <c r="R900" s="247">
        <f>'LTC Rev-Exp Region 4'!O$30</f>
        <v>0</v>
      </c>
    </row>
    <row r="901" spans="5:18" x14ac:dyDescent="0.3">
      <c r="E901" s="1041">
        <f>Jurat!I$1</f>
        <v>0</v>
      </c>
      <c r="F901" s="244">
        <f>Jurat!D$33</f>
        <v>0</v>
      </c>
      <c r="G901" s="1034" t="s">
        <v>554</v>
      </c>
      <c r="H901" s="244">
        <v>42643</v>
      </c>
      <c r="I901" s="1034" t="s">
        <v>489</v>
      </c>
      <c r="J901" s="1034" t="s">
        <v>626</v>
      </c>
      <c r="K901" s="1034" t="s">
        <v>546</v>
      </c>
      <c r="L901" s="1034" t="s">
        <v>263</v>
      </c>
      <c r="M901" s="226" t="s">
        <v>862</v>
      </c>
      <c r="N901" s="225" t="s">
        <v>22</v>
      </c>
      <c r="O901" s="247">
        <f>'LTC Rev-Exp Region 4'!L$31</f>
        <v>0</v>
      </c>
      <c r="P901" s="247">
        <f>'LTC Rev-Exp Region 4'!M$31</f>
        <v>0</v>
      </c>
      <c r="Q901" s="247">
        <f>'LTC Rev-Exp Region 4'!N$31</f>
        <v>0</v>
      </c>
      <c r="R901" s="247">
        <f>'LTC Rev-Exp Region 4'!O$31</f>
        <v>0</v>
      </c>
    </row>
    <row r="902" spans="5:18" x14ac:dyDescent="0.3">
      <c r="E902" s="1041">
        <f>Jurat!I$1</f>
        <v>0</v>
      </c>
      <c r="F902" s="244">
        <f>Jurat!D$33</f>
        <v>0</v>
      </c>
      <c r="G902" s="1034" t="s">
        <v>554</v>
      </c>
      <c r="H902" s="244">
        <v>42643</v>
      </c>
      <c r="I902" s="1034" t="s">
        <v>489</v>
      </c>
      <c r="J902" s="1034" t="s">
        <v>626</v>
      </c>
      <c r="K902" s="1034" t="s">
        <v>546</v>
      </c>
      <c r="L902" s="1034" t="s">
        <v>263</v>
      </c>
      <c r="M902" s="226" t="s">
        <v>864</v>
      </c>
      <c r="N902" s="225" t="s">
        <v>984</v>
      </c>
      <c r="O902" s="247">
        <f>'LTC Rev-Exp Region 4'!L$32</f>
        <v>0</v>
      </c>
      <c r="P902" s="247">
        <f>'LTC Rev-Exp Region 4'!M$32</f>
        <v>0</v>
      </c>
      <c r="Q902" s="247">
        <f>'LTC Rev-Exp Region 4'!N$32</f>
        <v>0</v>
      </c>
      <c r="R902" s="247">
        <f>'LTC Rev-Exp Region 4'!O$32</f>
        <v>0</v>
      </c>
    </row>
    <row r="903" spans="5:18" x14ac:dyDescent="0.3">
      <c r="E903" s="1041">
        <f>Jurat!I$1</f>
        <v>0</v>
      </c>
      <c r="F903" s="244">
        <f>Jurat!D$33</f>
        <v>0</v>
      </c>
      <c r="G903" s="1034" t="s">
        <v>554</v>
      </c>
      <c r="H903" s="244">
        <v>42643</v>
      </c>
      <c r="I903" s="1034" t="s">
        <v>489</v>
      </c>
      <c r="J903" s="1034" t="s">
        <v>626</v>
      </c>
      <c r="K903" s="1034" t="s">
        <v>546</v>
      </c>
      <c r="L903" s="1034" t="s">
        <v>263</v>
      </c>
      <c r="M903" s="226" t="s">
        <v>866</v>
      </c>
      <c r="N903" s="225" t="s">
        <v>985</v>
      </c>
      <c r="O903" s="247">
        <f>'LTC Rev-Exp Region 4'!L$33</f>
        <v>0</v>
      </c>
      <c r="P903" s="247">
        <f>'LTC Rev-Exp Region 4'!M$33</f>
        <v>0</v>
      </c>
      <c r="Q903" s="247">
        <f>'LTC Rev-Exp Region 4'!N$33</f>
        <v>0</v>
      </c>
      <c r="R903" s="247">
        <f>'LTC Rev-Exp Region 4'!O$33</f>
        <v>0</v>
      </c>
    </row>
    <row r="904" spans="5:18" x14ac:dyDescent="0.3">
      <c r="E904" s="1041">
        <f>Jurat!I$1</f>
        <v>0</v>
      </c>
      <c r="F904" s="244">
        <f>Jurat!D$33</f>
        <v>0</v>
      </c>
      <c r="G904" s="1034" t="s">
        <v>554</v>
      </c>
      <c r="H904" s="244">
        <v>42643</v>
      </c>
      <c r="I904" s="1034" t="s">
        <v>489</v>
      </c>
      <c r="J904" s="1034" t="s">
        <v>626</v>
      </c>
      <c r="K904" s="1034" t="s">
        <v>546</v>
      </c>
      <c r="L904" s="1034" t="s">
        <v>263</v>
      </c>
      <c r="M904" s="226" t="s">
        <v>868</v>
      </c>
      <c r="N904" s="225" t="s">
        <v>807</v>
      </c>
      <c r="O904" s="247">
        <f>'LTC Rev-Exp Region 4'!L$34</f>
        <v>0</v>
      </c>
      <c r="P904" s="247">
        <f>'LTC Rev-Exp Region 4'!M$34</f>
        <v>0</v>
      </c>
      <c r="Q904" s="247">
        <f>'LTC Rev-Exp Region 4'!N$34</f>
        <v>0</v>
      </c>
      <c r="R904" s="247">
        <f>'LTC Rev-Exp Region 4'!O$34</f>
        <v>0</v>
      </c>
    </row>
    <row r="905" spans="5:18" x14ac:dyDescent="0.3">
      <c r="E905" s="1041">
        <f>Jurat!I$1</f>
        <v>0</v>
      </c>
      <c r="F905" s="244">
        <f>Jurat!D$33</f>
        <v>0</v>
      </c>
      <c r="G905" s="1034" t="s">
        <v>554</v>
      </c>
      <c r="H905" s="244">
        <v>42643</v>
      </c>
      <c r="I905" s="1034" t="s">
        <v>489</v>
      </c>
      <c r="J905" s="1034" t="s">
        <v>626</v>
      </c>
      <c r="K905" s="1034" t="s">
        <v>546</v>
      </c>
      <c r="L905" s="1034" t="s">
        <v>263</v>
      </c>
      <c r="M905" s="226" t="s">
        <v>870</v>
      </c>
      <c r="N905" s="227" t="s">
        <v>258</v>
      </c>
      <c r="O905" s="247">
        <f>'LTC Rev-Exp Region 4'!L$35</f>
        <v>0</v>
      </c>
      <c r="P905" s="247">
        <f>'LTC Rev-Exp Region 4'!M$35</f>
        <v>0</v>
      </c>
      <c r="Q905" s="247">
        <f>'LTC Rev-Exp Region 4'!N$35</f>
        <v>0</v>
      </c>
      <c r="R905" s="247">
        <f>'LTC Rev-Exp Region 4'!O$35</f>
        <v>0</v>
      </c>
    </row>
    <row r="906" spans="5:18" x14ac:dyDescent="0.3">
      <c r="E906" s="1041">
        <f>Jurat!I$1</f>
        <v>0</v>
      </c>
      <c r="F906" s="244">
        <f>Jurat!D$33</f>
        <v>0</v>
      </c>
      <c r="G906" s="1034" t="s">
        <v>554</v>
      </c>
      <c r="H906" s="244">
        <v>42643</v>
      </c>
      <c r="I906" s="1034" t="s">
        <v>489</v>
      </c>
      <c r="J906" s="1034" t="s">
        <v>626</v>
      </c>
      <c r="K906" s="1034" t="s">
        <v>546</v>
      </c>
      <c r="L906" s="1034" t="s">
        <v>263</v>
      </c>
      <c r="M906" s="226" t="s">
        <v>872</v>
      </c>
      <c r="N906" s="228" t="s">
        <v>273</v>
      </c>
      <c r="O906" s="247">
        <f>'LTC Rev-Exp Region 4'!L$36</f>
        <v>0</v>
      </c>
      <c r="P906" s="247">
        <f>'LTC Rev-Exp Region 4'!M$36</f>
        <v>0</v>
      </c>
      <c r="Q906" s="247">
        <f>'LTC Rev-Exp Region 4'!N$36</f>
        <v>0</v>
      </c>
      <c r="R906" s="247">
        <f>'LTC Rev-Exp Region 4'!O$36</f>
        <v>0</v>
      </c>
    </row>
    <row r="907" spans="5:18" x14ac:dyDescent="0.3">
      <c r="E907" s="1041">
        <f>Jurat!I$1</f>
        <v>0</v>
      </c>
      <c r="F907" s="244">
        <f>Jurat!D$33</f>
        <v>0</v>
      </c>
      <c r="G907" s="1034" t="s">
        <v>554</v>
      </c>
      <c r="H907" s="244">
        <v>42643</v>
      </c>
      <c r="I907" s="1034" t="s">
        <v>489</v>
      </c>
      <c r="J907" s="1034" t="s">
        <v>626</v>
      </c>
      <c r="K907" s="1034" t="s">
        <v>546</v>
      </c>
      <c r="L907" s="1034" t="s">
        <v>263</v>
      </c>
      <c r="M907" s="226" t="s">
        <v>986</v>
      </c>
      <c r="N907" s="228" t="s">
        <v>588</v>
      </c>
      <c r="O907" s="247">
        <f>'LTC Rev-Exp Region 4'!L$37</f>
        <v>0</v>
      </c>
      <c r="P907" s="247">
        <f>'LTC Rev-Exp Region 4'!M$37</f>
        <v>0</v>
      </c>
      <c r="Q907" s="247">
        <f>'LTC Rev-Exp Region 4'!N$37</f>
        <v>0</v>
      </c>
      <c r="R907" s="247">
        <f>'LTC Rev-Exp Region 4'!O$37</f>
        <v>0</v>
      </c>
    </row>
    <row r="908" spans="5:18" x14ac:dyDescent="0.3">
      <c r="E908" s="1041">
        <f>Jurat!I$1</f>
        <v>0</v>
      </c>
      <c r="F908" s="244">
        <f>Jurat!D$33</f>
        <v>0</v>
      </c>
      <c r="G908" s="1034" t="s">
        <v>554</v>
      </c>
      <c r="H908" s="244">
        <v>42643</v>
      </c>
      <c r="I908" s="1034" t="s">
        <v>489</v>
      </c>
      <c r="J908" s="1034" t="s">
        <v>626</v>
      </c>
      <c r="K908" s="1034" t="s">
        <v>546</v>
      </c>
      <c r="L908" s="1034" t="s">
        <v>6</v>
      </c>
      <c r="M908" s="226" t="s">
        <v>77</v>
      </c>
      <c r="N908" s="225" t="s">
        <v>224</v>
      </c>
      <c r="O908" s="247">
        <f>'LTC Rev-Exp Region 4'!L$39</f>
        <v>0</v>
      </c>
      <c r="P908" s="247">
        <f>'LTC Rev-Exp Region 4'!M$39</f>
        <v>0</v>
      </c>
      <c r="Q908" s="247">
        <f>'LTC Rev-Exp Region 4'!N$39</f>
        <v>0</v>
      </c>
      <c r="R908" s="247">
        <f>'LTC Rev-Exp Region 4'!O$39</f>
        <v>0</v>
      </c>
    </row>
    <row r="909" spans="5:18" x14ac:dyDescent="0.3">
      <c r="E909" s="1041">
        <f>Jurat!I$1</f>
        <v>0</v>
      </c>
      <c r="F909" s="244">
        <f>Jurat!D$33</f>
        <v>0</v>
      </c>
      <c r="G909" s="1034" t="s">
        <v>554</v>
      </c>
      <c r="H909" s="244">
        <v>42643</v>
      </c>
      <c r="I909" s="1034" t="s">
        <v>489</v>
      </c>
      <c r="J909" s="1034" t="s">
        <v>626</v>
      </c>
      <c r="K909" s="1034" t="s">
        <v>546</v>
      </c>
      <c r="L909" s="1034" t="s">
        <v>6</v>
      </c>
      <c r="M909" s="226" t="s">
        <v>78</v>
      </c>
      <c r="N909" s="229" t="s">
        <v>274</v>
      </c>
      <c r="O909" s="247">
        <f>'LTC Rev-Exp Region 4'!L$40</f>
        <v>0</v>
      </c>
      <c r="P909" s="247">
        <f>'LTC Rev-Exp Region 4'!M$40</f>
        <v>0</v>
      </c>
      <c r="Q909" s="247">
        <f>'LTC Rev-Exp Region 4'!N$40</f>
        <v>0</v>
      </c>
      <c r="R909" s="247">
        <f>'LTC Rev-Exp Region 4'!O$40</f>
        <v>0</v>
      </c>
    </row>
    <row r="910" spans="5:18" x14ac:dyDescent="0.3">
      <c r="E910" s="1041">
        <f>Jurat!I$1</f>
        <v>0</v>
      </c>
      <c r="F910" s="244">
        <f>Jurat!D$33</f>
        <v>0</v>
      </c>
      <c r="G910" s="1034" t="s">
        <v>554</v>
      </c>
      <c r="H910" s="244">
        <v>42643</v>
      </c>
      <c r="I910" s="1034" t="s">
        <v>489</v>
      </c>
      <c r="J910" s="1034" t="s">
        <v>626</v>
      </c>
      <c r="K910" s="1034" t="s">
        <v>546</v>
      </c>
      <c r="L910" s="1034" t="s">
        <v>6</v>
      </c>
      <c r="M910" s="226" t="s">
        <v>79</v>
      </c>
      <c r="N910" s="229" t="s">
        <v>180</v>
      </c>
      <c r="O910" s="247">
        <f>'LTC Rev-Exp Region 4'!L$41</f>
        <v>0</v>
      </c>
      <c r="P910" s="247">
        <f>'LTC Rev-Exp Region 4'!M$41</f>
        <v>0</v>
      </c>
      <c r="Q910" s="247">
        <f>'LTC Rev-Exp Region 4'!N$41</f>
        <v>0</v>
      </c>
      <c r="R910" s="247">
        <f>'LTC Rev-Exp Region 4'!O$41</f>
        <v>0</v>
      </c>
    </row>
    <row r="911" spans="5:18" x14ac:dyDescent="0.3">
      <c r="E911" s="1041">
        <f>Jurat!I$1</f>
        <v>0</v>
      </c>
      <c r="F911" s="244">
        <f>Jurat!D$33</f>
        <v>0</v>
      </c>
      <c r="G911" s="1034" t="s">
        <v>554</v>
      </c>
      <c r="H911" s="244">
        <v>42643</v>
      </c>
      <c r="I911" s="1034" t="s">
        <v>489</v>
      </c>
      <c r="J911" s="1034" t="s">
        <v>626</v>
      </c>
      <c r="K911" s="1034" t="s">
        <v>546</v>
      </c>
      <c r="L911" s="1034" t="s">
        <v>6</v>
      </c>
      <c r="M911" s="226" t="s">
        <v>49</v>
      </c>
      <c r="N911" s="229" t="s">
        <v>577</v>
      </c>
      <c r="O911" s="247">
        <f>'LTC Rev-Exp Region 4'!L$42</f>
        <v>0</v>
      </c>
      <c r="P911" s="247">
        <f>'LTC Rev-Exp Region 4'!M$42</f>
        <v>0</v>
      </c>
      <c r="Q911" s="247">
        <f>'LTC Rev-Exp Region 4'!N$42</f>
        <v>0</v>
      </c>
      <c r="R911" s="247">
        <f>'LTC Rev-Exp Region 4'!O$42</f>
        <v>0</v>
      </c>
    </row>
    <row r="912" spans="5:18" x14ac:dyDescent="0.3">
      <c r="E912" s="1041">
        <f>Jurat!I$1</f>
        <v>0</v>
      </c>
      <c r="F912" s="244">
        <f>Jurat!D$33</f>
        <v>0</v>
      </c>
      <c r="G912" s="1034" t="s">
        <v>554</v>
      </c>
      <c r="H912" s="244">
        <v>42643</v>
      </c>
      <c r="I912" s="1034" t="s">
        <v>489</v>
      </c>
      <c r="J912" s="1034" t="s">
        <v>626</v>
      </c>
      <c r="K912" s="1034" t="s">
        <v>546</v>
      </c>
      <c r="L912" s="1034" t="s">
        <v>547</v>
      </c>
      <c r="M912" s="230" t="s">
        <v>115</v>
      </c>
      <c r="N912" s="225" t="s">
        <v>36</v>
      </c>
      <c r="O912" s="247">
        <f>'LTC Rev-Exp Region 4'!L$48</f>
        <v>0</v>
      </c>
      <c r="P912" s="247">
        <f>'LTC Rev-Exp Region 4'!M$48</f>
        <v>0</v>
      </c>
      <c r="Q912" s="247">
        <f>'LTC Rev-Exp Region 4'!N$48</f>
        <v>0</v>
      </c>
      <c r="R912" s="247">
        <f>'LTC Rev-Exp Region 4'!O$48</f>
        <v>0</v>
      </c>
    </row>
    <row r="913" spans="5:18" x14ac:dyDescent="0.3">
      <c r="E913" s="1041">
        <f>Jurat!I$1</f>
        <v>0</v>
      </c>
      <c r="F913" s="244">
        <f>Jurat!D$33</f>
        <v>0</v>
      </c>
      <c r="G913" s="1034" t="s">
        <v>554</v>
      </c>
      <c r="H913" s="244">
        <v>42643</v>
      </c>
      <c r="I913" s="1034" t="s">
        <v>489</v>
      </c>
      <c r="J913" s="1034" t="s">
        <v>626</v>
      </c>
      <c r="K913" s="1034" t="s">
        <v>546</v>
      </c>
      <c r="L913" s="1034" t="s">
        <v>547</v>
      </c>
      <c r="M913" s="230" t="s">
        <v>116</v>
      </c>
      <c r="N913" s="228" t="s">
        <v>148</v>
      </c>
      <c r="O913" s="247">
        <f>'LTC Rev-Exp Region 4'!L$49</f>
        <v>0</v>
      </c>
      <c r="P913" s="247">
        <f>'LTC Rev-Exp Region 4'!M$49</f>
        <v>0</v>
      </c>
      <c r="Q913" s="247">
        <f>'LTC Rev-Exp Region 4'!N$49</f>
        <v>0</v>
      </c>
      <c r="R913" s="247">
        <f>'LTC Rev-Exp Region 4'!O$49</f>
        <v>0</v>
      </c>
    </row>
    <row r="914" spans="5:18" x14ac:dyDescent="0.3">
      <c r="E914" s="1041">
        <f>Jurat!I$1</f>
        <v>0</v>
      </c>
      <c r="F914" s="244">
        <f>Jurat!D$33</f>
        <v>0</v>
      </c>
      <c r="G914" s="1034" t="s">
        <v>554</v>
      </c>
      <c r="H914" s="244">
        <v>42643</v>
      </c>
      <c r="I914" s="1034" t="s">
        <v>489</v>
      </c>
      <c r="J914" s="1034" t="s">
        <v>626</v>
      </c>
      <c r="K914" s="1034" t="s">
        <v>546</v>
      </c>
      <c r="L914" s="1034" t="s">
        <v>547</v>
      </c>
      <c r="M914" s="230" t="s">
        <v>229</v>
      </c>
      <c r="N914" s="228" t="s">
        <v>44</v>
      </c>
      <c r="O914" s="247">
        <f>'LTC Rev-Exp Region 4'!L$51</f>
        <v>0</v>
      </c>
      <c r="P914" s="247">
        <f>'LTC Rev-Exp Region 4'!M$51</f>
        <v>0</v>
      </c>
      <c r="Q914" s="247">
        <f>'LTC Rev-Exp Region 4'!N$51</f>
        <v>0</v>
      </c>
      <c r="R914" s="247">
        <f>'LTC Rev-Exp Region 4'!O$51</f>
        <v>0</v>
      </c>
    </row>
    <row r="915" spans="5:18" x14ac:dyDescent="0.3">
      <c r="E915" s="1041">
        <f>Jurat!I$1</f>
        <v>0</v>
      </c>
      <c r="F915" s="244">
        <f>Jurat!D$33</f>
        <v>0</v>
      </c>
      <c r="G915" s="1034" t="s">
        <v>554</v>
      </c>
      <c r="H915" s="244">
        <v>42643</v>
      </c>
      <c r="I915" s="1034" t="s">
        <v>489</v>
      </c>
      <c r="J915" s="1034" t="s">
        <v>626</v>
      </c>
      <c r="K915" s="1034" t="s">
        <v>546</v>
      </c>
      <c r="L915" s="1034" t="s">
        <v>547</v>
      </c>
      <c r="M915" s="230" t="s">
        <v>228</v>
      </c>
      <c r="N915" s="228" t="s">
        <v>427</v>
      </c>
      <c r="O915" s="247">
        <f>'LTC Rev-Exp Region 4'!L$52</f>
        <v>0</v>
      </c>
      <c r="P915" s="247">
        <f>'LTC Rev-Exp Region 4'!M$52</f>
        <v>0</v>
      </c>
      <c r="Q915" s="247">
        <f>'LTC Rev-Exp Region 4'!N$52</f>
        <v>0</v>
      </c>
      <c r="R915" s="247">
        <f>'LTC Rev-Exp Region 4'!O$52</f>
        <v>0</v>
      </c>
    </row>
    <row r="916" spans="5:18" x14ac:dyDescent="0.3">
      <c r="E916" s="1041">
        <f>Jurat!I$1</f>
        <v>0</v>
      </c>
      <c r="F916" s="244">
        <f>Jurat!D$33</f>
        <v>0</v>
      </c>
      <c r="G916" s="1034" t="s">
        <v>554</v>
      </c>
      <c r="H916" s="244">
        <v>42643</v>
      </c>
      <c r="I916" s="1034" t="s">
        <v>489</v>
      </c>
      <c r="J916" s="1034" t="s">
        <v>626</v>
      </c>
      <c r="K916" s="1034" t="s">
        <v>548</v>
      </c>
      <c r="L916" s="1034" t="s">
        <v>549</v>
      </c>
      <c r="M916" s="226" t="s">
        <v>86</v>
      </c>
      <c r="N916" s="228" t="s">
        <v>30</v>
      </c>
      <c r="O916" s="247">
        <f>'LTC Rev-Exp Region 4'!L$57</f>
        <v>0</v>
      </c>
      <c r="P916" s="247">
        <f>'LTC Rev-Exp Region 4'!M$57</f>
        <v>0</v>
      </c>
      <c r="Q916" s="247">
        <f>'LTC Rev-Exp Region 4'!N$57</f>
        <v>0</v>
      </c>
      <c r="R916" s="247">
        <f>'LTC Rev-Exp Region 4'!O$57</f>
        <v>0</v>
      </c>
    </row>
    <row r="917" spans="5:18" x14ac:dyDescent="0.3">
      <c r="E917" s="1041">
        <f>Jurat!I$1</f>
        <v>0</v>
      </c>
      <c r="F917" s="244">
        <f>Jurat!D$33</f>
        <v>0</v>
      </c>
      <c r="G917" s="1034" t="s">
        <v>554</v>
      </c>
      <c r="H917" s="244">
        <v>42643</v>
      </c>
      <c r="I917" s="1034" t="s">
        <v>489</v>
      </c>
      <c r="J917" s="1034" t="s">
        <v>626</v>
      </c>
      <c r="K917" s="1034" t="s">
        <v>548</v>
      </c>
      <c r="L917" s="1034" t="s">
        <v>549</v>
      </c>
      <c r="M917" s="226" t="s">
        <v>87</v>
      </c>
      <c r="N917" s="231" t="s">
        <v>109</v>
      </c>
      <c r="O917" s="247">
        <f>'LTC Rev-Exp Region 4'!L$58</f>
        <v>0</v>
      </c>
      <c r="P917" s="247">
        <f>'LTC Rev-Exp Region 4'!M$58</f>
        <v>0</v>
      </c>
      <c r="Q917" s="247">
        <f>'LTC Rev-Exp Region 4'!N$58</f>
        <v>0</v>
      </c>
      <c r="R917" s="247">
        <f>'LTC Rev-Exp Region 4'!O$58</f>
        <v>0</v>
      </c>
    </row>
    <row r="918" spans="5:18" x14ac:dyDescent="0.3">
      <c r="E918" s="1041">
        <f>Jurat!I$1</f>
        <v>0</v>
      </c>
      <c r="F918" s="244">
        <f>Jurat!D$33</f>
        <v>0</v>
      </c>
      <c r="G918" s="1034" t="s">
        <v>554</v>
      </c>
      <c r="H918" s="244">
        <v>42643</v>
      </c>
      <c r="I918" s="1034" t="s">
        <v>489</v>
      </c>
      <c r="J918" s="1034" t="s">
        <v>626</v>
      </c>
      <c r="K918" s="1034" t="s">
        <v>548</v>
      </c>
      <c r="L918" s="1034" t="s">
        <v>549</v>
      </c>
      <c r="M918" s="226" t="s">
        <v>88</v>
      </c>
      <c r="N918" s="228" t="s">
        <v>110</v>
      </c>
      <c r="O918" s="247">
        <f>'LTC Rev-Exp Region 4'!L$59</f>
        <v>0</v>
      </c>
      <c r="P918" s="247">
        <f>'LTC Rev-Exp Region 4'!M$59</f>
        <v>0</v>
      </c>
      <c r="Q918" s="247">
        <f>'LTC Rev-Exp Region 4'!N$59</f>
        <v>0</v>
      </c>
      <c r="R918" s="247">
        <f>'LTC Rev-Exp Region 4'!O$59</f>
        <v>0</v>
      </c>
    </row>
    <row r="919" spans="5:18" x14ac:dyDescent="0.3">
      <c r="E919" s="1041">
        <f>Jurat!I$1</f>
        <v>0</v>
      </c>
      <c r="F919" s="244">
        <f>Jurat!D$33</f>
        <v>0</v>
      </c>
      <c r="G919" s="1034" t="s">
        <v>554</v>
      </c>
      <c r="H919" s="244">
        <v>42643</v>
      </c>
      <c r="I919" s="1034" t="s">
        <v>489</v>
      </c>
      <c r="J919" s="1034" t="s">
        <v>626</v>
      </c>
      <c r="K919" s="1034" t="s">
        <v>548</v>
      </c>
      <c r="L919" s="1034" t="s">
        <v>549</v>
      </c>
      <c r="M919" s="232" t="s">
        <v>89</v>
      </c>
      <c r="N919" s="228" t="s">
        <v>111</v>
      </c>
      <c r="O919" s="247">
        <f>'LTC Rev-Exp Region 4'!L$60</f>
        <v>0</v>
      </c>
      <c r="P919" s="247">
        <f>'LTC Rev-Exp Region 4'!M$60</f>
        <v>0</v>
      </c>
      <c r="Q919" s="247">
        <f>'LTC Rev-Exp Region 4'!N$60</f>
        <v>0</v>
      </c>
      <c r="R919" s="247">
        <f>'LTC Rev-Exp Region 4'!O$60</f>
        <v>0</v>
      </c>
    </row>
    <row r="920" spans="5:18" x14ac:dyDescent="0.3">
      <c r="E920" s="1041">
        <f>Jurat!I$1</f>
        <v>0</v>
      </c>
      <c r="F920" s="244">
        <f>Jurat!D$33</f>
        <v>0</v>
      </c>
      <c r="G920" s="1034" t="s">
        <v>554</v>
      </c>
      <c r="H920" s="244">
        <v>42643</v>
      </c>
      <c r="I920" s="1034" t="s">
        <v>489</v>
      </c>
      <c r="J920" s="1034" t="s">
        <v>626</v>
      </c>
      <c r="K920" s="1034" t="s">
        <v>548</v>
      </c>
      <c r="L920" s="1034" t="s">
        <v>549</v>
      </c>
      <c r="M920" s="232" t="s">
        <v>256</v>
      </c>
      <c r="N920" s="228" t="s">
        <v>112</v>
      </c>
      <c r="O920" s="247">
        <f>'LTC Rev-Exp Region 4'!L$61</f>
        <v>0</v>
      </c>
      <c r="P920" s="247">
        <f>'LTC Rev-Exp Region 4'!M$61</f>
        <v>0</v>
      </c>
      <c r="Q920" s="247">
        <f>'LTC Rev-Exp Region 4'!N$61</f>
        <v>0</v>
      </c>
      <c r="R920" s="247">
        <f>'LTC Rev-Exp Region 4'!O$61</f>
        <v>0</v>
      </c>
    </row>
    <row r="921" spans="5:18" x14ac:dyDescent="0.3">
      <c r="E921" s="1041">
        <f>Jurat!I$1</f>
        <v>0</v>
      </c>
      <c r="F921" s="244">
        <f>Jurat!D$33</f>
        <v>0</v>
      </c>
      <c r="G921" s="1034" t="s">
        <v>554</v>
      </c>
      <c r="H921" s="244">
        <v>42643</v>
      </c>
      <c r="I921" s="1034" t="s">
        <v>489</v>
      </c>
      <c r="J921" s="1034" t="s">
        <v>626</v>
      </c>
      <c r="K921" s="1034" t="s">
        <v>548</v>
      </c>
      <c r="L921" s="1034" t="s">
        <v>549</v>
      </c>
      <c r="M921" s="226" t="s">
        <v>255</v>
      </c>
      <c r="N921" s="231" t="s">
        <v>31</v>
      </c>
      <c r="O921" s="247">
        <f>'LTC Rev-Exp Region 4'!L$62</f>
        <v>0</v>
      </c>
      <c r="P921" s="247">
        <f>'LTC Rev-Exp Region 4'!M$62</f>
        <v>0</v>
      </c>
      <c r="Q921" s="247">
        <f>'LTC Rev-Exp Region 4'!N$62</f>
        <v>0</v>
      </c>
      <c r="R921" s="247">
        <f>'LTC Rev-Exp Region 4'!O$62</f>
        <v>0</v>
      </c>
    </row>
    <row r="922" spans="5:18" x14ac:dyDescent="0.3">
      <c r="E922" s="1041">
        <f>Jurat!I$1</f>
        <v>0</v>
      </c>
      <c r="F922" s="244">
        <f>Jurat!D$33</f>
        <v>0</v>
      </c>
      <c r="G922" s="1034" t="s">
        <v>554</v>
      </c>
      <c r="H922" s="244">
        <v>42643</v>
      </c>
      <c r="I922" s="1034" t="s">
        <v>489</v>
      </c>
      <c r="J922" s="1034" t="s">
        <v>626</v>
      </c>
      <c r="K922" s="1034" t="s">
        <v>550</v>
      </c>
      <c r="L922" s="1034" t="s">
        <v>550</v>
      </c>
      <c r="M922" s="230" t="s">
        <v>91</v>
      </c>
      <c r="N922" s="228" t="s">
        <v>425</v>
      </c>
      <c r="O922" s="247">
        <f>'LTC Rev-Exp Region 4'!L$64</f>
        <v>0</v>
      </c>
      <c r="P922" s="247">
        <v>0</v>
      </c>
      <c r="Q922" s="247">
        <v>0</v>
      </c>
      <c r="R922" s="247">
        <v>0</v>
      </c>
    </row>
    <row r="923" spans="5:18" x14ac:dyDescent="0.3">
      <c r="E923" s="1041">
        <f>Jurat!I$1</f>
        <v>0</v>
      </c>
      <c r="F923" s="244">
        <f>Jurat!D$33</f>
        <v>0</v>
      </c>
      <c r="G923" s="1034" t="s">
        <v>554</v>
      </c>
      <c r="H923" s="244">
        <v>42643</v>
      </c>
      <c r="I923" s="1034" t="s">
        <v>489</v>
      </c>
      <c r="J923" s="1034" t="s">
        <v>626</v>
      </c>
      <c r="K923" s="1034" t="s">
        <v>550</v>
      </c>
      <c r="L923" s="1034" t="s">
        <v>550</v>
      </c>
      <c r="M923" s="230" t="s">
        <v>92</v>
      </c>
      <c r="N923" s="228" t="s">
        <v>417</v>
      </c>
      <c r="O923" s="247">
        <f>'LTC Rev-Exp Region 4'!L$65</f>
        <v>0</v>
      </c>
      <c r="P923" s="247">
        <v>0</v>
      </c>
      <c r="Q923" s="247">
        <v>0</v>
      </c>
      <c r="R923" s="247">
        <v>0</v>
      </c>
    </row>
    <row r="924" spans="5:18" x14ac:dyDescent="0.3">
      <c r="E924" s="1041">
        <f>Jurat!I$1</f>
        <v>0</v>
      </c>
      <c r="F924" s="244">
        <f>Jurat!D$33</f>
        <v>0</v>
      </c>
      <c r="G924" s="1034" t="s">
        <v>554</v>
      </c>
      <c r="H924" s="244">
        <v>42643</v>
      </c>
      <c r="I924" s="1034" t="s">
        <v>489</v>
      </c>
      <c r="J924" s="1034" t="s">
        <v>627</v>
      </c>
      <c r="K924" s="1034" t="s">
        <v>29</v>
      </c>
      <c r="L924" s="1034" t="s">
        <v>29</v>
      </c>
      <c r="M924" s="230" t="s">
        <v>243</v>
      </c>
      <c r="N924" s="231" t="s">
        <v>29</v>
      </c>
      <c r="O924" s="247">
        <f>'LTC Rev-Exp Region 4'!L$72</f>
        <v>0</v>
      </c>
      <c r="P924" s="247">
        <v>0</v>
      </c>
      <c r="Q924" s="247">
        <v>0</v>
      </c>
      <c r="R924" s="247">
        <v>0</v>
      </c>
    </row>
    <row r="925" spans="5:18" x14ac:dyDescent="0.3">
      <c r="E925" s="1041">
        <f>Jurat!I$1</f>
        <v>0</v>
      </c>
      <c r="F925" s="244">
        <f>Jurat!D$33</f>
        <v>0</v>
      </c>
      <c r="G925" s="1034" t="s">
        <v>554</v>
      </c>
      <c r="H925" s="244">
        <v>42643</v>
      </c>
      <c r="I925" s="1034" t="s">
        <v>489</v>
      </c>
      <c r="J925" s="1034" t="s">
        <v>628</v>
      </c>
      <c r="K925" s="1034" t="s">
        <v>629</v>
      </c>
      <c r="L925" s="1034" t="s">
        <v>629</v>
      </c>
      <c r="M925" s="233" t="s">
        <v>244</v>
      </c>
      <c r="N925" s="231" t="s">
        <v>419</v>
      </c>
      <c r="O925" s="247">
        <f>'LTC Rev-Exp Region 4'!L$74</f>
        <v>0</v>
      </c>
      <c r="P925" s="247">
        <v>0</v>
      </c>
      <c r="Q925" s="247">
        <v>0</v>
      </c>
      <c r="R925" s="247">
        <v>0</v>
      </c>
    </row>
    <row r="926" spans="5:18" x14ac:dyDescent="0.3">
      <c r="E926" s="1041">
        <f>Jurat!I$1</f>
        <v>0</v>
      </c>
      <c r="F926" s="244">
        <f>Jurat!D$33</f>
        <v>0</v>
      </c>
      <c r="G926" s="1034" t="s">
        <v>554</v>
      </c>
      <c r="H926" s="244">
        <v>42643</v>
      </c>
      <c r="I926" s="1034" t="s">
        <v>489</v>
      </c>
      <c r="J926" s="1034" t="s">
        <v>627</v>
      </c>
      <c r="K926" s="1034" t="s">
        <v>630</v>
      </c>
      <c r="L926" s="1034" t="s">
        <v>630</v>
      </c>
      <c r="M926" s="233">
        <v>11.1</v>
      </c>
      <c r="N926" s="231" t="s">
        <v>421</v>
      </c>
      <c r="O926" s="247">
        <f>'LTC Rev-Exp Region 4'!L$75</f>
        <v>0</v>
      </c>
      <c r="P926" s="247">
        <v>0</v>
      </c>
      <c r="Q926" s="247">
        <v>0</v>
      </c>
      <c r="R926" s="247">
        <v>0</v>
      </c>
    </row>
    <row r="927" spans="5:18" x14ac:dyDescent="0.3">
      <c r="E927" s="1041">
        <f>Jurat!I$1</f>
        <v>0</v>
      </c>
      <c r="F927" s="244">
        <f>Jurat!D$33</f>
        <v>0</v>
      </c>
      <c r="G927" s="1034" t="s">
        <v>554</v>
      </c>
      <c r="H927" s="244">
        <v>42643</v>
      </c>
      <c r="I927" s="1034" t="s">
        <v>489</v>
      </c>
      <c r="J927" s="1034" t="s">
        <v>627</v>
      </c>
      <c r="K927" s="1034" t="s">
        <v>630</v>
      </c>
      <c r="L927" s="1034" t="s">
        <v>630</v>
      </c>
      <c r="M927" s="233">
        <v>11.2</v>
      </c>
      <c r="N927" s="231" t="s">
        <v>420</v>
      </c>
      <c r="O927" s="247">
        <f>'LTC Rev-Exp Region 4'!L$76</f>
        <v>0</v>
      </c>
      <c r="P927" s="247">
        <v>0</v>
      </c>
      <c r="Q927" s="247">
        <v>0</v>
      </c>
      <c r="R927" s="247">
        <v>0</v>
      </c>
    </row>
    <row r="928" spans="5:18" x14ac:dyDescent="0.3">
      <c r="E928" s="1041">
        <f>Jurat!I$1</f>
        <v>0</v>
      </c>
      <c r="F928" s="244">
        <f>Jurat!D$33</f>
        <v>0</v>
      </c>
      <c r="G928" s="1034" t="s">
        <v>554</v>
      </c>
      <c r="H928" s="244">
        <v>42643</v>
      </c>
      <c r="I928" s="1034" t="s">
        <v>489</v>
      </c>
      <c r="J928" s="1034" t="s">
        <v>627</v>
      </c>
      <c r="K928" s="1034" t="s">
        <v>630</v>
      </c>
      <c r="L928" s="1034" t="s">
        <v>630</v>
      </c>
      <c r="M928" s="233">
        <v>11.3</v>
      </c>
      <c r="N928" s="231" t="s">
        <v>28</v>
      </c>
      <c r="O928" s="247">
        <f>'LTC Rev-Exp Region 4'!L$77</f>
        <v>0</v>
      </c>
      <c r="P928" s="247">
        <v>0</v>
      </c>
      <c r="Q928" s="247">
        <v>0</v>
      </c>
      <c r="R928" s="247">
        <v>0</v>
      </c>
    </row>
    <row r="929" spans="5:18" x14ac:dyDescent="0.3">
      <c r="E929" s="1041">
        <f>Jurat!I$1</f>
        <v>0</v>
      </c>
      <c r="F929" s="244">
        <f>Jurat!D$33</f>
        <v>0</v>
      </c>
      <c r="G929" s="1034" t="s">
        <v>554</v>
      </c>
      <c r="H929" s="244">
        <v>42643</v>
      </c>
      <c r="I929" s="1034" t="s">
        <v>489</v>
      </c>
      <c r="J929" s="1034" t="s">
        <v>627</v>
      </c>
      <c r="K929" s="1034" t="s">
        <v>630</v>
      </c>
      <c r="L929" s="1034" t="s">
        <v>630</v>
      </c>
      <c r="M929" s="233">
        <v>11.4</v>
      </c>
      <c r="N929" s="231" t="s">
        <v>205</v>
      </c>
      <c r="O929" s="247">
        <f>'LTC Rev-Exp Region 4'!L$78</f>
        <v>0</v>
      </c>
      <c r="P929" s="247">
        <v>0</v>
      </c>
      <c r="Q929" s="247">
        <v>0</v>
      </c>
      <c r="R929" s="247">
        <v>0</v>
      </c>
    </row>
    <row r="930" spans="5:18" ht="28.8" x14ac:dyDescent="0.3">
      <c r="E930" s="1041">
        <f>Jurat!I$1</f>
        <v>0</v>
      </c>
      <c r="F930" s="244">
        <f>Jurat!D$33</f>
        <v>0</v>
      </c>
      <c r="G930" s="1034" t="s">
        <v>554</v>
      </c>
      <c r="H930" s="244">
        <v>42643</v>
      </c>
      <c r="I930" s="1034" t="s">
        <v>489</v>
      </c>
      <c r="J930" s="1034" t="s">
        <v>627</v>
      </c>
      <c r="K930" s="1034" t="s">
        <v>29</v>
      </c>
      <c r="L930" s="1034" t="s">
        <v>29</v>
      </c>
      <c r="M930" s="233">
        <v>11.6</v>
      </c>
      <c r="N930" s="231" t="s">
        <v>422</v>
      </c>
      <c r="O930" s="247">
        <f>'LTC Rev-Exp Region 4'!L$80</f>
        <v>0</v>
      </c>
      <c r="P930" s="247">
        <v>0</v>
      </c>
      <c r="Q930" s="247">
        <v>0</v>
      </c>
      <c r="R930" s="247">
        <v>0</v>
      </c>
    </row>
    <row r="931" spans="5:18" x14ac:dyDescent="0.3">
      <c r="E931" s="1041">
        <f>Jurat!I$1</f>
        <v>0</v>
      </c>
      <c r="F931" s="244">
        <f>Jurat!D$33</f>
        <v>0</v>
      </c>
      <c r="G931" s="1034" t="s">
        <v>554</v>
      </c>
      <c r="H931" s="244">
        <v>42643</v>
      </c>
      <c r="I931" s="1034" t="s">
        <v>489</v>
      </c>
      <c r="J931" s="1034" t="s">
        <v>628</v>
      </c>
      <c r="K931" s="1034" t="s">
        <v>629</v>
      </c>
      <c r="L931" s="1034" t="s">
        <v>629</v>
      </c>
      <c r="M931" s="233">
        <v>11.7</v>
      </c>
      <c r="N931" s="231" t="s">
        <v>209</v>
      </c>
      <c r="O931" s="247">
        <f>'LTC Rev-Exp Region 4'!L$81</f>
        <v>0</v>
      </c>
      <c r="P931" s="247">
        <v>0</v>
      </c>
      <c r="Q931" s="247">
        <v>0</v>
      </c>
      <c r="R931" s="247">
        <v>0</v>
      </c>
    </row>
    <row r="932" spans="5:18" x14ac:dyDescent="0.3">
      <c r="E932" s="1041">
        <f>Jurat!I$1</f>
        <v>0</v>
      </c>
      <c r="F932" s="244">
        <f>Jurat!D$33</f>
        <v>0</v>
      </c>
      <c r="G932" s="1034" t="s">
        <v>554</v>
      </c>
      <c r="H932" s="244">
        <v>42643</v>
      </c>
      <c r="I932" s="1034" t="s">
        <v>489</v>
      </c>
      <c r="J932" s="1034" t="s">
        <v>627</v>
      </c>
      <c r="K932" s="1034" t="s">
        <v>29</v>
      </c>
      <c r="L932" s="1034" t="s">
        <v>29</v>
      </c>
      <c r="M932" s="233" t="s">
        <v>184</v>
      </c>
      <c r="N932" s="231" t="s">
        <v>212</v>
      </c>
      <c r="O932" s="247">
        <f>'LTC Rev-Exp Region 4'!L$82</f>
        <v>0</v>
      </c>
      <c r="P932" s="247">
        <v>0</v>
      </c>
      <c r="Q932" s="247">
        <v>0</v>
      </c>
      <c r="R932" s="247">
        <v>0</v>
      </c>
    </row>
    <row r="933" spans="5:18" x14ac:dyDescent="0.3">
      <c r="E933" s="1041">
        <f>Jurat!I$1</f>
        <v>0</v>
      </c>
      <c r="F933" s="244">
        <f>Jurat!D$33</f>
        <v>0</v>
      </c>
      <c r="G933" s="1034" t="s">
        <v>555</v>
      </c>
      <c r="H933" s="244">
        <v>42735</v>
      </c>
      <c r="I933" s="1034" t="s">
        <v>489</v>
      </c>
      <c r="J933" s="1034" t="s">
        <v>545</v>
      </c>
      <c r="K933" s="1034" t="s">
        <v>545</v>
      </c>
      <c r="L933" s="1034" t="s">
        <v>545</v>
      </c>
      <c r="M933" s="223"/>
      <c r="N933" s="224" t="s">
        <v>545</v>
      </c>
      <c r="O933" s="247">
        <f>'LTC Rev-Exp Region 4'!P$9</f>
        <v>0</v>
      </c>
      <c r="P933" s="247">
        <f>'LTC Rev-Exp Region 4'!Q$9</f>
        <v>0</v>
      </c>
      <c r="Q933" s="247">
        <f>'LTC Rev-Exp Region 4'!R$9</f>
        <v>0</v>
      </c>
      <c r="R933" s="247">
        <f>'LTC Rev-Exp Region 4'!S$9</f>
        <v>0</v>
      </c>
    </row>
    <row r="934" spans="5:18" x14ac:dyDescent="0.3">
      <c r="E934" s="1041">
        <f>Jurat!I$1</f>
        <v>0</v>
      </c>
      <c r="F934" s="244">
        <f>Jurat!D$33</f>
        <v>0</v>
      </c>
      <c r="G934" s="1034" t="s">
        <v>555</v>
      </c>
      <c r="H934" s="244">
        <v>42735</v>
      </c>
      <c r="I934" s="1034" t="s">
        <v>489</v>
      </c>
      <c r="J934" s="1034" t="s">
        <v>625</v>
      </c>
      <c r="K934" s="1034" t="s">
        <v>13</v>
      </c>
      <c r="L934" s="1034" t="s">
        <v>13</v>
      </c>
      <c r="M934" s="223">
        <v>1.1000000000000001</v>
      </c>
      <c r="N934" s="225" t="s">
        <v>13</v>
      </c>
      <c r="O934" s="247">
        <f>'LTC Rev-Exp Region 4'!P$11</f>
        <v>0</v>
      </c>
      <c r="P934" s="247">
        <f>'LTC Rev-Exp Region 4'!Q$11</f>
        <v>0</v>
      </c>
      <c r="Q934" s="247">
        <f>'LTC Rev-Exp Region 4'!R$11</f>
        <v>0</v>
      </c>
      <c r="R934" s="247">
        <f>'LTC Rev-Exp Region 4'!S$11</f>
        <v>0</v>
      </c>
    </row>
    <row r="935" spans="5:18" x14ac:dyDescent="0.3">
      <c r="E935" s="1041">
        <f>Jurat!I$1</f>
        <v>0</v>
      </c>
      <c r="F935" s="244">
        <f>Jurat!D$33</f>
        <v>0</v>
      </c>
      <c r="G935" s="1034" t="s">
        <v>555</v>
      </c>
      <c r="H935" s="244">
        <v>42735</v>
      </c>
      <c r="I935" s="1034" t="s">
        <v>489</v>
      </c>
      <c r="J935" s="1034" t="s">
        <v>625</v>
      </c>
      <c r="K935" s="1034" t="s">
        <v>13</v>
      </c>
      <c r="L935" s="1034" t="s">
        <v>262</v>
      </c>
      <c r="M935" s="223">
        <v>1.2</v>
      </c>
      <c r="N935" s="225" t="s">
        <v>262</v>
      </c>
      <c r="O935" s="247">
        <f>'LTC Rev-Exp Region 4'!P$12</f>
        <v>0</v>
      </c>
      <c r="P935" s="247">
        <f>'LTC Rev-Exp Region 4'!Q$12</f>
        <v>0</v>
      </c>
      <c r="Q935" s="247">
        <f>'LTC Rev-Exp Region 4'!R$12</f>
        <v>0</v>
      </c>
      <c r="R935" s="247">
        <f>'LTC Rev-Exp Region 4'!S$12</f>
        <v>0</v>
      </c>
    </row>
    <row r="936" spans="5:18" x14ac:dyDescent="0.3">
      <c r="E936" s="1041">
        <f>Jurat!I$1</f>
        <v>0</v>
      </c>
      <c r="F936" s="244">
        <f>Jurat!D$33</f>
        <v>0</v>
      </c>
      <c r="G936" s="1034" t="s">
        <v>555</v>
      </c>
      <c r="H936" s="244">
        <v>42735</v>
      </c>
      <c r="I936" s="1034" t="s">
        <v>489</v>
      </c>
      <c r="J936" s="1034" t="s">
        <v>625</v>
      </c>
      <c r="K936" s="1034" t="s">
        <v>14</v>
      </c>
      <c r="L936" s="1034" t="s">
        <v>14</v>
      </c>
      <c r="M936" s="223">
        <v>1.3</v>
      </c>
      <c r="N936" s="225" t="s">
        <v>14</v>
      </c>
      <c r="O936" s="247">
        <f>'LTC Rev-Exp Region 4'!P$13</f>
        <v>0</v>
      </c>
      <c r="P936" s="247">
        <f>'LTC Rev-Exp Region 4'!Q$13</f>
        <v>0</v>
      </c>
      <c r="Q936" s="247">
        <f>'LTC Rev-Exp Region 4'!R$13</f>
        <v>0</v>
      </c>
      <c r="R936" s="247">
        <f>'LTC Rev-Exp Region 4'!S$13</f>
        <v>0</v>
      </c>
    </row>
    <row r="937" spans="5:18" x14ac:dyDescent="0.3">
      <c r="E937" s="1041">
        <f>Jurat!I$1</f>
        <v>0</v>
      </c>
      <c r="F937" s="244">
        <f>Jurat!D$33</f>
        <v>0</v>
      </c>
      <c r="G937" s="1034" t="s">
        <v>555</v>
      </c>
      <c r="H937" s="244">
        <v>42735</v>
      </c>
      <c r="I937" s="1034" t="s">
        <v>489</v>
      </c>
      <c r="J937" s="1034" t="s">
        <v>626</v>
      </c>
      <c r="K937" s="1034" t="s">
        <v>546</v>
      </c>
      <c r="L937" s="1034" t="s">
        <v>981</v>
      </c>
      <c r="M937" s="226" t="s">
        <v>72</v>
      </c>
      <c r="N937" s="225" t="s">
        <v>900</v>
      </c>
      <c r="O937" s="247">
        <f>'LTC Rev-Exp Region 4'!P$17</f>
        <v>0</v>
      </c>
      <c r="P937" s="247">
        <f>'LTC Rev-Exp Region 4'!Q$17</f>
        <v>0</v>
      </c>
      <c r="Q937" s="247">
        <f>'LTC Rev-Exp Region 4'!R$17</f>
        <v>0</v>
      </c>
      <c r="R937" s="247">
        <f>'LTC Rev-Exp Region 4'!S$17</f>
        <v>0</v>
      </c>
    </row>
    <row r="938" spans="5:18" x14ac:dyDescent="0.3">
      <c r="E938" s="1041">
        <f>Jurat!I$1</f>
        <v>0</v>
      </c>
      <c r="F938" s="244">
        <f>Jurat!D$33</f>
        <v>0</v>
      </c>
      <c r="G938" s="1034" t="s">
        <v>555</v>
      </c>
      <c r="H938" s="244">
        <v>42735</v>
      </c>
      <c r="I938" s="1034" t="s">
        <v>489</v>
      </c>
      <c r="J938" s="1034" t="s">
        <v>626</v>
      </c>
      <c r="K938" s="1034" t="s">
        <v>546</v>
      </c>
      <c r="L938" s="1034" t="s">
        <v>981</v>
      </c>
      <c r="M938" s="226" t="s">
        <v>73</v>
      </c>
      <c r="N938" s="225" t="s">
        <v>901</v>
      </c>
      <c r="O938" s="247">
        <f>'LTC Rev-Exp Region 4'!P$18</f>
        <v>0</v>
      </c>
      <c r="P938" s="247">
        <f>'LTC Rev-Exp Region 4'!Q$18</f>
        <v>0</v>
      </c>
      <c r="Q938" s="247">
        <f>'LTC Rev-Exp Region 4'!R$18</f>
        <v>0</v>
      </c>
      <c r="R938" s="247">
        <f>'LTC Rev-Exp Region 4'!S$18</f>
        <v>0</v>
      </c>
    </row>
    <row r="939" spans="5:18" x14ac:dyDescent="0.3">
      <c r="E939" s="1041">
        <f>Jurat!I$1</f>
        <v>0</v>
      </c>
      <c r="F939" s="244">
        <f>Jurat!D$33</f>
        <v>0</v>
      </c>
      <c r="G939" s="1034" t="s">
        <v>555</v>
      </c>
      <c r="H939" s="244">
        <v>42735</v>
      </c>
      <c r="I939" s="1034" t="s">
        <v>489</v>
      </c>
      <c r="J939" s="1034" t="s">
        <v>626</v>
      </c>
      <c r="K939" s="1034" t="s">
        <v>546</v>
      </c>
      <c r="L939" s="1034" t="s">
        <v>981</v>
      </c>
      <c r="M939" s="226" t="s">
        <v>74</v>
      </c>
      <c r="N939" s="225" t="s">
        <v>902</v>
      </c>
      <c r="O939" s="247">
        <f>'LTC Rev-Exp Region 4'!P$19</f>
        <v>0</v>
      </c>
      <c r="P939" s="247">
        <f>'LTC Rev-Exp Region 4'!Q$19</f>
        <v>0</v>
      </c>
      <c r="Q939" s="247">
        <f>'LTC Rev-Exp Region 4'!R$19</f>
        <v>0</v>
      </c>
      <c r="R939" s="247">
        <f>'LTC Rev-Exp Region 4'!S$19</f>
        <v>0</v>
      </c>
    </row>
    <row r="940" spans="5:18" x14ac:dyDescent="0.3">
      <c r="E940" s="1041">
        <f>Jurat!I$1</f>
        <v>0</v>
      </c>
      <c r="F940" s="244">
        <f>Jurat!D$33</f>
        <v>0</v>
      </c>
      <c r="G940" s="1034" t="s">
        <v>555</v>
      </c>
      <c r="H940" s="244">
        <v>42735</v>
      </c>
      <c r="I940" s="1034" t="s">
        <v>489</v>
      </c>
      <c r="J940" s="1034" t="s">
        <v>626</v>
      </c>
      <c r="K940" s="1034" t="s">
        <v>546</v>
      </c>
      <c r="L940" s="1034" t="s">
        <v>981</v>
      </c>
      <c r="M940" s="226" t="s">
        <v>76</v>
      </c>
      <c r="N940" s="225" t="s">
        <v>903</v>
      </c>
      <c r="O940" s="247">
        <f>'LTC Rev-Exp Region 4'!P$20</f>
        <v>0</v>
      </c>
      <c r="P940" s="247">
        <f>'LTC Rev-Exp Region 4'!Q$20</f>
        <v>0</v>
      </c>
      <c r="Q940" s="247">
        <f>'LTC Rev-Exp Region 4'!R$20</f>
        <v>0</v>
      </c>
      <c r="R940" s="247">
        <f>'LTC Rev-Exp Region 4'!S$20</f>
        <v>0</v>
      </c>
    </row>
    <row r="941" spans="5:18" x14ac:dyDescent="0.3">
      <c r="E941" s="1041">
        <f>Jurat!I$1</f>
        <v>0</v>
      </c>
      <c r="F941" s="244">
        <f>Jurat!D$33</f>
        <v>0</v>
      </c>
      <c r="G941" s="1034" t="s">
        <v>555</v>
      </c>
      <c r="H941" s="244">
        <v>42735</v>
      </c>
      <c r="I941" s="1034" t="s">
        <v>489</v>
      </c>
      <c r="J941" s="1034" t="s">
        <v>626</v>
      </c>
      <c r="K941" s="1034" t="s">
        <v>546</v>
      </c>
      <c r="L941" s="1034" t="s">
        <v>981</v>
      </c>
      <c r="M941" s="226" t="s">
        <v>107</v>
      </c>
      <c r="N941" s="225" t="s">
        <v>960</v>
      </c>
      <c r="O941" s="247">
        <f>'LTC Rev-Exp Region 4'!P$21</f>
        <v>0</v>
      </c>
      <c r="P941" s="247">
        <f>'LTC Rev-Exp Region 4'!Q$21</f>
        <v>0</v>
      </c>
      <c r="Q941" s="247">
        <f>'LTC Rev-Exp Region 4'!R$21</f>
        <v>0</v>
      </c>
      <c r="R941" s="247">
        <f>'LTC Rev-Exp Region 4'!S$21</f>
        <v>0</v>
      </c>
    </row>
    <row r="942" spans="5:18" x14ac:dyDescent="0.3">
      <c r="E942" s="1041">
        <f>Jurat!I$1</f>
        <v>0</v>
      </c>
      <c r="F942" s="244">
        <f>Jurat!D$33</f>
        <v>0</v>
      </c>
      <c r="G942" s="1034" t="s">
        <v>555</v>
      </c>
      <c r="H942" s="244">
        <v>42735</v>
      </c>
      <c r="I942" s="1034" t="s">
        <v>489</v>
      </c>
      <c r="J942" s="1034" t="s">
        <v>626</v>
      </c>
      <c r="K942" s="1034" t="s">
        <v>546</v>
      </c>
      <c r="L942" s="1034" t="s">
        <v>981</v>
      </c>
      <c r="M942" s="226" t="s">
        <v>108</v>
      </c>
      <c r="N942" s="225" t="s">
        <v>222</v>
      </c>
      <c r="O942" s="247">
        <f>'LTC Rev-Exp Region 4'!P$22</f>
        <v>0</v>
      </c>
      <c r="P942" s="247">
        <f>'LTC Rev-Exp Region 4'!Q$22</f>
        <v>0</v>
      </c>
      <c r="Q942" s="247">
        <f>'LTC Rev-Exp Region 4'!R$22</f>
        <v>0</v>
      </c>
      <c r="R942" s="247">
        <f>'LTC Rev-Exp Region 4'!S$22</f>
        <v>0</v>
      </c>
    </row>
    <row r="943" spans="5:18" x14ac:dyDescent="0.3">
      <c r="E943" s="1041">
        <f>Jurat!I$1</f>
        <v>0</v>
      </c>
      <c r="F943" s="244">
        <f>Jurat!D$33</f>
        <v>0</v>
      </c>
      <c r="G943" s="1034" t="s">
        <v>555</v>
      </c>
      <c r="H943" s="244">
        <v>42735</v>
      </c>
      <c r="I943" s="1034" t="s">
        <v>489</v>
      </c>
      <c r="J943" s="1034" t="s">
        <v>626</v>
      </c>
      <c r="K943" s="1034" t="s">
        <v>546</v>
      </c>
      <c r="L943" s="1034" t="s">
        <v>981</v>
      </c>
      <c r="M943" s="226" t="s">
        <v>167</v>
      </c>
      <c r="N943" s="225" t="s">
        <v>982</v>
      </c>
      <c r="O943" s="247">
        <f>'LTC Rev-Exp Region 4'!P$23</f>
        <v>0</v>
      </c>
      <c r="P943" s="247">
        <f>'LTC Rev-Exp Region 4'!Q$23</f>
        <v>0</v>
      </c>
      <c r="Q943" s="247">
        <f>'LTC Rev-Exp Region 4'!R$23</f>
        <v>0</v>
      </c>
      <c r="R943" s="247">
        <f>'LTC Rev-Exp Region 4'!S$23</f>
        <v>0</v>
      </c>
    </row>
    <row r="944" spans="5:18" x14ac:dyDescent="0.3">
      <c r="E944" s="1041">
        <f>Jurat!I$1</f>
        <v>0</v>
      </c>
      <c r="F944" s="244">
        <f>Jurat!D$33</f>
        <v>0</v>
      </c>
      <c r="G944" s="1034" t="s">
        <v>555</v>
      </c>
      <c r="H944" s="244">
        <v>42735</v>
      </c>
      <c r="I944" s="1034" t="s">
        <v>489</v>
      </c>
      <c r="J944" s="1034" t="s">
        <v>626</v>
      </c>
      <c r="K944" s="1034" t="s">
        <v>546</v>
      </c>
      <c r="L944" s="1034" t="s">
        <v>981</v>
      </c>
      <c r="M944" s="226" t="s">
        <v>261</v>
      </c>
      <c r="N944" s="225" t="s">
        <v>983</v>
      </c>
      <c r="O944" s="247">
        <f>'LTC Rev-Exp Region 4'!P$24</f>
        <v>0</v>
      </c>
      <c r="P944" s="247">
        <f>'LTC Rev-Exp Region 4'!Q$24</f>
        <v>0</v>
      </c>
      <c r="Q944" s="247">
        <f>'LTC Rev-Exp Region 4'!R$24</f>
        <v>0</v>
      </c>
      <c r="R944" s="247">
        <f>'LTC Rev-Exp Region 4'!S$24</f>
        <v>0</v>
      </c>
    </row>
    <row r="945" spans="5:18" x14ac:dyDescent="0.3">
      <c r="E945" s="1041">
        <f>Jurat!I$1</f>
        <v>0</v>
      </c>
      <c r="F945" s="244">
        <f>Jurat!D$33</f>
        <v>0</v>
      </c>
      <c r="G945" s="1034" t="s">
        <v>555</v>
      </c>
      <c r="H945" s="244">
        <v>42735</v>
      </c>
      <c r="I945" s="1034" t="s">
        <v>489</v>
      </c>
      <c r="J945" s="1034" t="s">
        <v>626</v>
      </c>
      <c r="K945" s="1034" t="s">
        <v>546</v>
      </c>
      <c r="L945" s="1034" t="s">
        <v>981</v>
      </c>
      <c r="M945" s="226" t="s">
        <v>260</v>
      </c>
      <c r="N945" s="225" t="s">
        <v>963</v>
      </c>
      <c r="O945" s="247">
        <f>'LTC Rev-Exp Region 4'!P$25</f>
        <v>0</v>
      </c>
      <c r="P945" s="247">
        <f>'LTC Rev-Exp Region 4'!Q$25</f>
        <v>0</v>
      </c>
      <c r="Q945" s="247">
        <f>'LTC Rev-Exp Region 4'!R$25</f>
        <v>0</v>
      </c>
      <c r="R945" s="247">
        <f>'LTC Rev-Exp Region 4'!S$25</f>
        <v>0</v>
      </c>
    </row>
    <row r="946" spans="5:18" x14ac:dyDescent="0.3">
      <c r="E946" s="1041">
        <f>Jurat!I$1</f>
        <v>0</v>
      </c>
      <c r="F946" s="244">
        <f>Jurat!D$33</f>
        <v>0</v>
      </c>
      <c r="G946" s="1034" t="s">
        <v>555</v>
      </c>
      <c r="H946" s="244">
        <v>42735</v>
      </c>
      <c r="I946" s="1034" t="s">
        <v>489</v>
      </c>
      <c r="J946" s="1034" t="s">
        <v>626</v>
      </c>
      <c r="K946" s="1034" t="s">
        <v>546</v>
      </c>
      <c r="L946" s="1034" t="s">
        <v>263</v>
      </c>
      <c r="M946" s="226" t="s">
        <v>257</v>
      </c>
      <c r="N946" s="225" t="s">
        <v>271</v>
      </c>
      <c r="O946" s="247">
        <f>'LTC Rev-Exp Region 4'!P$27</f>
        <v>0</v>
      </c>
      <c r="P946" s="247">
        <f>'LTC Rev-Exp Region 4'!Q$27</f>
        <v>0</v>
      </c>
      <c r="Q946" s="247">
        <f>'LTC Rev-Exp Region 4'!R$27</f>
        <v>0</v>
      </c>
      <c r="R946" s="247">
        <f>'LTC Rev-Exp Region 4'!S$27</f>
        <v>0</v>
      </c>
    </row>
    <row r="947" spans="5:18" x14ac:dyDescent="0.3">
      <c r="E947" s="1041">
        <f>Jurat!I$1</f>
        <v>0</v>
      </c>
      <c r="F947" s="244">
        <f>Jurat!D$33</f>
        <v>0</v>
      </c>
      <c r="G947" s="1034" t="s">
        <v>555</v>
      </c>
      <c r="H947" s="244">
        <v>42735</v>
      </c>
      <c r="I947" s="1034" t="s">
        <v>489</v>
      </c>
      <c r="J947" s="1034" t="s">
        <v>626</v>
      </c>
      <c r="K947" s="1034" t="s">
        <v>546</v>
      </c>
      <c r="L947" s="1034" t="s">
        <v>263</v>
      </c>
      <c r="M947" s="226" t="s">
        <v>856</v>
      </c>
      <c r="N947" s="225" t="s">
        <v>702</v>
      </c>
      <c r="O947" s="247">
        <f>'LTC Rev-Exp Region 4'!P$28</f>
        <v>0</v>
      </c>
      <c r="P947" s="247">
        <f>'LTC Rev-Exp Region 4'!Q$28</f>
        <v>0</v>
      </c>
      <c r="Q947" s="247">
        <f>'LTC Rev-Exp Region 4'!R$28</f>
        <v>0</v>
      </c>
      <c r="R947" s="247">
        <f>'LTC Rev-Exp Region 4'!S$28</f>
        <v>0</v>
      </c>
    </row>
    <row r="948" spans="5:18" x14ac:dyDescent="0.3">
      <c r="E948" s="1041">
        <f>Jurat!I$1</f>
        <v>0</v>
      </c>
      <c r="F948" s="244">
        <f>Jurat!D$33</f>
        <v>0</v>
      </c>
      <c r="G948" s="1034" t="s">
        <v>555</v>
      </c>
      <c r="H948" s="244">
        <v>42735</v>
      </c>
      <c r="I948" s="1034" t="s">
        <v>489</v>
      </c>
      <c r="J948" s="1034" t="s">
        <v>626</v>
      </c>
      <c r="K948" s="1034" t="s">
        <v>546</v>
      </c>
      <c r="L948" s="1034" t="s">
        <v>263</v>
      </c>
      <c r="M948" s="226" t="s">
        <v>858</v>
      </c>
      <c r="N948" s="225" t="s">
        <v>272</v>
      </c>
      <c r="O948" s="247">
        <f>'LTC Rev-Exp Region 4'!P$29</f>
        <v>0</v>
      </c>
      <c r="P948" s="247">
        <f>'LTC Rev-Exp Region 4'!Q$29</f>
        <v>0</v>
      </c>
      <c r="Q948" s="247">
        <f>'LTC Rev-Exp Region 4'!R$29</f>
        <v>0</v>
      </c>
      <c r="R948" s="247">
        <f>'LTC Rev-Exp Region 4'!S$29</f>
        <v>0</v>
      </c>
    </row>
    <row r="949" spans="5:18" x14ac:dyDescent="0.3">
      <c r="E949" s="1041">
        <f>Jurat!I$1</f>
        <v>0</v>
      </c>
      <c r="F949" s="244">
        <f>Jurat!D$33</f>
        <v>0</v>
      </c>
      <c r="G949" s="1034" t="s">
        <v>555</v>
      </c>
      <c r="H949" s="244">
        <v>42735</v>
      </c>
      <c r="I949" s="1034" t="s">
        <v>489</v>
      </c>
      <c r="J949" s="1034" t="s">
        <v>626</v>
      </c>
      <c r="K949" s="1034" t="s">
        <v>546</v>
      </c>
      <c r="L949" s="1034" t="s">
        <v>263</v>
      </c>
      <c r="M949" s="226" t="s">
        <v>860</v>
      </c>
      <c r="N949" s="225" t="s">
        <v>706</v>
      </c>
      <c r="O949" s="247">
        <f>'LTC Rev-Exp Region 4'!P$30</f>
        <v>0</v>
      </c>
      <c r="P949" s="247">
        <f>'LTC Rev-Exp Region 4'!Q$30</f>
        <v>0</v>
      </c>
      <c r="Q949" s="247">
        <f>'LTC Rev-Exp Region 4'!R$30</f>
        <v>0</v>
      </c>
      <c r="R949" s="247">
        <f>'LTC Rev-Exp Region 4'!S$30</f>
        <v>0</v>
      </c>
    </row>
    <row r="950" spans="5:18" x14ac:dyDescent="0.3">
      <c r="E950" s="1041">
        <f>Jurat!I$1</f>
        <v>0</v>
      </c>
      <c r="F950" s="244">
        <f>Jurat!D$33</f>
        <v>0</v>
      </c>
      <c r="G950" s="1034" t="s">
        <v>555</v>
      </c>
      <c r="H950" s="244">
        <v>42735</v>
      </c>
      <c r="I950" s="1034" t="s">
        <v>489</v>
      </c>
      <c r="J950" s="1034" t="s">
        <v>626</v>
      </c>
      <c r="K950" s="1034" t="s">
        <v>546</v>
      </c>
      <c r="L950" s="1034" t="s">
        <v>263</v>
      </c>
      <c r="M950" s="226" t="s">
        <v>862</v>
      </c>
      <c r="N950" s="225" t="s">
        <v>22</v>
      </c>
      <c r="O950" s="247">
        <f>'LTC Rev-Exp Region 4'!P$31</f>
        <v>0</v>
      </c>
      <c r="P950" s="247">
        <f>'LTC Rev-Exp Region 4'!Q$31</f>
        <v>0</v>
      </c>
      <c r="Q950" s="247">
        <f>'LTC Rev-Exp Region 4'!R$31</f>
        <v>0</v>
      </c>
      <c r="R950" s="247">
        <f>'LTC Rev-Exp Region 4'!S$31</f>
        <v>0</v>
      </c>
    </row>
    <row r="951" spans="5:18" x14ac:dyDescent="0.3">
      <c r="E951" s="1041">
        <f>Jurat!I$1</f>
        <v>0</v>
      </c>
      <c r="F951" s="244">
        <f>Jurat!D$33</f>
        <v>0</v>
      </c>
      <c r="G951" s="1034" t="s">
        <v>555</v>
      </c>
      <c r="H951" s="244">
        <v>42735</v>
      </c>
      <c r="I951" s="1034" t="s">
        <v>489</v>
      </c>
      <c r="J951" s="1034" t="s">
        <v>626</v>
      </c>
      <c r="K951" s="1034" t="s">
        <v>546</v>
      </c>
      <c r="L951" s="1034" t="s">
        <v>263</v>
      </c>
      <c r="M951" s="226" t="s">
        <v>864</v>
      </c>
      <c r="N951" s="225" t="s">
        <v>984</v>
      </c>
      <c r="O951" s="247">
        <f>'LTC Rev-Exp Region 4'!P$32</f>
        <v>0</v>
      </c>
      <c r="P951" s="247">
        <f>'LTC Rev-Exp Region 4'!Q$32</f>
        <v>0</v>
      </c>
      <c r="Q951" s="247">
        <f>'LTC Rev-Exp Region 4'!R$32</f>
        <v>0</v>
      </c>
      <c r="R951" s="247">
        <f>'LTC Rev-Exp Region 4'!S$32</f>
        <v>0</v>
      </c>
    </row>
    <row r="952" spans="5:18" x14ac:dyDescent="0.3">
      <c r="E952" s="1041">
        <f>Jurat!I$1</f>
        <v>0</v>
      </c>
      <c r="F952" s="244">
        <f>Jurat!D$33</f>
        <v>0</v>
      </c>
      <c r="G952" s="1034" t="s">
        <v>555</v>
      </c>
      <c r="H952" s="244">
        <v>42735</v>
      </c>
      <c r="I952" s="1034" t="s">
        <v>489</v>
      </c>
      <c r="J952" s="1034" t="s">
        <v>626</v>
      </c>
      <c r="K952" s="1034" t="s">
        <v>546</v>
      </c>
      <c r="L952" s="1034" t="s">
        <v>263</v>
      </c>
      <c r="M952" s="226" t="s">
        <v>866</v>
      </c>
      <c r="N952" s="225" t="s">
        <v>985</v>
      </c>
      <c r="O952" s="247">
        <f>'LTC Rev-Exp Region 4'!P$33</f>
        <v>0</v>
      </c>
      <c r="P952" s="247">
        <f>'LTC Rev-Exp Region 4'!Q$33</f>
        <v>0</v>
      </c>
      <c r="Q952" s="247">
        <f>'LTC Rev-Exp Region 4'!R$33</f>
        <v>0</v>
      </c>
      <c r="R952" s="247">
        <f>'LTC Rev-Exp Region 4'!S$33</f>
        <v>0</v>
      </c>
    </row>
    <row r="953" spans="5:18" x14ac:dyDescent="0.3">
      <c r="E953" s="1041">
        <f>Jurat!I$1</f>
        <v>0</v>
      </c>
      <c r="F953" s="244">
        <f>Jurat!D$33</f>
        <v>0</v>
      </c>
      <c r="G953" s="1034" t="s">
        <v>555</v>
      </c>
      <c r="H953" s="244">
        <v>42735</v>
      </c>
      <c r="I953" s="1034" t="s">
        <v>489</v>
      </c>
      <c r="J953" s="1034" t="s">
        <v>626</v>
      </c>
      <c r="K953" s="1034" t="s">
        <v>546</v>
      </c>
      <c r="L953" s="1034" t="s">
        <v>263</v>
      </c>
      <c r="M953" s="226" t="s">
        <v>868</v>
      </c>
      <c r="N953" s="225" t="s">
        <v>807</v>
      </c>
      <c r="O953" s="247">
        <f>'LTC Rev-Exp Region 4'!P$34</f>
        <v>0</v>
      </c>
      <c r="P953" s="247">
        <f>'LTC Rev-Exp Region 4'!Q$34</f>
        <v>0</v>
      </c>
      <c r="Q953" s="247">
        <f>'LTC Rev-Exp Region 4'!R$34</f>
        <v>0</v>
      </c>
      <c r="R953" s="247">
        <f>'LTC Rev-Exp Region 4'!S$34</f>
        <v>0</v>
      </c>
    </row>
    <row r="954" spans="5:18" x14ac:dyDescent="0.3">
      <c r="E954" s="1041">
        <f>Jurat!I$1</f>
        <v>0</v>
      </c>
      <c r="F954" s="244">
        <f>Jurat!D$33</f>
        <v>0</v>
      </c>
      <c r="G954" s="1034" t="s">
        <v>555</v>
      </c>
      <c r="H954" s="244">
        <v>42735</v>
      </c>
      <c r="I954" s="1034" t="s">
        <v>489</v>
      </c>
      <c r="J954" s="1034" t="s">
        <v>626</v>
      </c>
      <c r="K954" s="1034" t="s">
        <v>546</v>
      </c>
      <c r="L954" s="1034" t="s">
        <v>263</v>
      </c>
      <c r="M954" s="226" t="s">
        <v>870</v>
      </c>
      <c r="N954" s="227" t="s">
        <v>258</v>
      </c>
      <c r="O954" s="247">
        <f>'LTC Rev-Exp Region 4'!P$35</f>
        <v>0</v>
      </c>
      <c r="P954" s="247">
        <f>'LTC Rev-Exp Region 4'!Q$35</f>
        <v>0</v>
      </c>
      <c r="Q954" s="247">
        <f>'LTC Rev-Exp Region 4'!R$35</f>
        <v>0</v>
      </c>
      <c r="R954" s="247">
        <f>'LTC Rev-Exp Region 4'!S$35</f>
        <v>0</v>
      </c>
    </row>
    <row r="955" spans="5:18" x14ac:dyDescent="0.3">
      <c r="E955" s="1041">
        <f>Jurat!I$1</f>
        <v>0</v>
      </c>
      <c r="F955" s="244">
        <f>Jurat!D$33</f>
        <v>0</v>
      </c>
      <c r="G955" s="1034" t="s">
        <v>555</v>
      </c>
      <c r="H955" s="244">
        <v>42735</v>
      </c>
      <c r="I955" s="1034" t="s">
        <v>489</v>
      </c>
      <c r="J955" s="1034" t="s">
        <v>626</v>
      </c>
      <c r="K955" s="1034" t="s">
        <v>546</v>
      </c>
      <c r="L955" s="1034" t="s">
        <v>263</v>
      </c>
      <c r="M955" s="226" t="s">
        <v>872</v>
      </c>
      <c r="N955" s="228" t="s">
        <v>273</v>
      </c>
      <c r="O955" s="247">
        <f>'LTC Rev-Exp Region 4'!P$36</f>
        <v>0</v>
      </c>
      <c r="P955" s="247">
        <f>'LTC Rev-Exp Region 4'!Q$36</f>
        <v>0</v>
      </c>
      <c r="Q955" s="247">
        <f>'LTC Rev-Exp Region 4'!R$36</f>
        <v>0</v>
      </c>
      <c r="R955" s="247">
        <f>'LTC Rev-Exp Region 4'!S$36</f>
        <v>0</v>
      </c>
    </row>
    <row r="956" spans="5:18" x14ac:dyDescent="0.3">
      <c r="E956" s="1041">
        <f>Jurat!I$1</f>
        <v>0</v>
      </c>
      <c r="F956" s="244">
        <f>Jurat!D$33</f>
        <v>0</v>
      </c>
      <c r="G956" s="1034" t="s">
        <v>555</v>
      </c>
      <c r="H956" s="244">
        <v>42735</v>
      </c>
      <c r="I956" s="1034" t="s">
        <v>489</v>
      </c>
      <c r="J956" s="1034" t="s">
        <v>626</v>
      </c>
      <c r="K956" s="1034" t="s">
        <v>546</v>
      </c>
      <c r="L956" s="1034" t="s">
        <v>263</v>
      </c>
      <c r="M956" s="226" t="s">
        <v>986</v>
      </c>
      <c r="N956" s="228" t="s">
        <v>588</v>
      </c>
      <c r="O956" s="247">
        <f>'LTC Rev-Exp Region 4'!P$37</f>
        <v>0</v>
      </c>
      <c r="P956" s="247">
        <f>'LTC Rev-Exp Region 4'!Q$37</f>
        <v>0</v>
      </c>
      <c r="Q956" s="247">
        <f>'LTC Rev-Exp Region 4'!R$37</f>
        <v>0</v>
      </c>
      <c r="R956" s="247">
        <f>'LTC Rev-Exp Region 4'!S$37</f>
        <v>0</v>
      </c>
    </row>
    <row r="957" spans="5:18" x14ac:dyDescent="0.3">
      <c r="E957" s="1041">
        <f>Jurat!I$1</f>
        <v>0</v>
      </c>
      <c r="F957" s="244">
        <f>Jurat!D$33</f>
        <v>0</v>
      </c>
      <c r="G957" s="1034" t="s">
        <v>555</v>
      </c>
      <c r="H957" s="244">
        <v>42735</v>
      </c>
      <c r="I957" s="1034" t="s">
        <v>489</v>
      </c>
      <c r="J957" s="1034" t="s">
        <v>626</v>
      </c>
      <c r="K957" s="1034" t="s">
        <v>546</v>
      </c>
      <c r="L957" s="1034" t="s">
        <v>6</v>
      </c>
      <c r="M957" s="226" t="s">
        <v>77</v>
      </c>
      <c r="N957" s="225" t="s">
        <v>224</v>
      </c>
      <c r="O957" s="247">
        <f>'LTC Rev-Exp Region 4'!P$39</f>
        <v>0</v>
      </c>
      <c r="P957" s="247">
        <f>'LTC Rev-Exp Region 4'!Q$39</f>
        <v>0</v>
      </c>
      <c r="Q957" s="247">
        <f>'LTC Rev-Exp Region 4'!R$39</f>
        <v>0</v>
      </c>
      <c r="R957" s="247">
        <f>'LTC Rev-Exp Region 4'!S$39</f>
        <v>0</v>
      </c>
    </row>
    <row r="958" spans="5:18" x14ac:dyDescent="0.3">
      <c r="E958" s="1041">
        <f>Jurat!I$1</f>
        <v>0</v>
      </c>
      <c r="F958" s="244">
        <f>Jurat!D$33</f>
        <v>0</v>
      </c>
      <c r="G958" s="1034" t="s">
        <v>555</v>
      </c>
      <c r="H958" s="244">
        <v>42735</v>
      </c>
      <c r="I958" s="1034" t="s">
        <v>489</v>
      </c>
      <c r="J958" s="1034" t="s">
        <v>626</v>
      </c>
      <c r="K958" s="1034" t="s">
        <v>546</v>
      </c>
      <c r="L958" s="1034" t="s">
        <v>6</v>
      </c>
      <c r="M958" s="226" t="s">
        <v>78</v>
      </c>
      <c r="N958" s="229" t="s">
        <v>274</v>
      </c>
      <c r="O958" s="247">
        <f>'LTC Rev-Exp Region 4'!P$40</f>
        <v>0</v>
      </c>
      <c r="P958" s="247">
        <f>'LTC Rev-Exp Region 4'!Q$40</f>
        <v>0</v>
      </c>
      <c r="Q958" s="247">
        <f>'LTC Rev-Exp Region 4'!R$40</f>
        <v>0</v>
      </c>
      <c r="R958" s="247">
        <f>'LTC Rev-Exp Region 4'!S$40</f>
        <v>0</v>
      </c>
    </row>
    <row r="959" spans="5:18" x14ac:dyDescent="0.3">
      <c r="E959" s="1041">
        <f>Jurat!I$1</f>
        <v>0</v>
      </c>
      <c r="F959" s="244">
        <f>Jurat!D$33</f>
        <v>0</v>
      </c>
      <c r="G959" s="1034" t="s">
        <v>555</v>
      </c>
      <c r="H959" s="244">
        <v>42735</v>
      </c>
      <c r="I959" s="1034" t="s">
        <v>489</v>
      </c>
      <c r="J959" s="1034" t="s">
        <v>626</v>
      </c>
      <c r="K959" s="1034" t="s">
        <v>546</v>
      </c>
      <c r="L959" s="1034" t="s">
        <v>6</v>
      </c>
      <c r="M959" s="226" t="s">
        <v>79</v>
      </c>
      <c r="N959" s="229" t="s">
        <v>180</v>
      </c>
      <c r="O959" s="247">
        <f>'LTC Rev-Exp Region 4'!P$41</f>
        <v>0</v>
      </c>
      <c r="P959" s="247">
        <f>'LTC Rev-Exp Region 4'!Q$41</f>
        <v>0</v>
      </c>
      <c r="Q959" s="247">
        <f>'LTC Rev-Exp Region 4'!R$41</f>
        <v>0</v>
      </c>
      <c r="R959" s="247">
        <f>'LTC Rev-Exp Region 4'!S$41</f>
        <v>0</v>
      </c>
    </row>
    <row r="960" spans="5:18" x14ac:dyDescent="0.3">
      <c r="E960" s="1041">
        <f>Jurat!I$1</f>
        <v>0</v>
      </c>
      <c r="F960" s="244">
        <f>Jurat!D$33</f>
        <v>0</v>
      </c>
      <c r="G960" s="1034" t="s">
        <v>555</v>
      </c>
      <c r="H960" s="244">
        <v>42735</v>
      </c>
      <c r="I960" s="1034" t="s">
        <v>489</v>
      </c>
      <c r="J960" s="1034" t="s">
        <v>626</v>
      </c>
      <c r="K960" s="1034" t="s">
        <v>546</v>
      </c>
      <c r="L960" s="1034" t="s">
        <v>6</v>
      </c>
      <c r="M960" s="226" t="s">
        <v>49</v>
      </c>
      <c r="N960" s="229" t="s">
        <v>577</v>
      </c>
      <c r="O960" s="247">
        <f>'LTC Rev-Exp Region 4'!P$42</f>
        <v>0</v>
      </c>
      <c r="P960" s="247">
        <f>'LTC Rev-Exp Region 4'!Q$42</f>
        <v>0</v>
      </c>
      <c r="Q960" s="247">
        <f>'LTC Rev-Exp Region 4'!R$42</f>
        <v>0</v>
      </c>
      <c r="R960" s="247">
        <f>'LTC Rev-Exp Region 4'!S$42</f>
        <v>0</v>
      </c>
    </row>
    <row r="961" spans="5:18" x14ac:dyDescent="0.3">
      <c r="E961" s="1041">
        <f>Jurat!I$1</f>
        <v>0</v>
      </c>
      <c r="F961" s="244">
        <f>Jurat!D$33</f>
        <v>0</v>
      </c>
      <c r="G961" s="1034" t="s">
        <v>555</v>
      </c>
      <c r="H961" s="244">
        <v>42735</v>
      </c>
      <c r="I961" s="1034" t="s">
        <v>489</v>
      </c>
      <c r="J961" s="1034" t="s">
        <v>626</v>
      </c>
      <c r="K961" s="1034" t="s">
        <v>546</v>
      </c>
      <c r="L961" s="1034" t="s">
        <v>547</v>
      </c>
      <c r="M961" s="230" t="s">
        <v>115</v>
      </c>
      <c r="N961" s="225" t="s">
        <v>36</v>
      </c>
      <c r="O961" s="247">
        <f>'LTC Rev-Exp Region 4'!P$48</f>
        <v>0</v>
      </c>
      <c r="P961" s="247">
        <f>'LTC Rev-Exp Region 4'!Q$48</f>
        <v>0</v>
      </c>
      <c r="Q961" s="247">
        <f>'LTC Rev-Exp Region 4'!R$48</f>
        <v>0</v>
      </c>
      <c r="R961" s="247">
        <f>'LTC Rev-Exp Region 4'!S$48</f>
        <v>0</v>
      </c>
    </row>
    <row r="962" spans="5:18" x14ac:dyDescent="0.3">
      <c r="E962" s="1041">
        <f>Jurat!I$1</f>
        <v>0</v>
      </c>
      <c r="F962" s="244">
        <f>Jurat!D$33</f>
        <v>0</v>
      </c>
      <c r="G962" s="1034" t="s">
        <v>555</v>
      </c>
      <c r="H962" s="244">
        <v>42735</v>
      </c>
      <c r="I962" s="1034" t="s">
        <v>489</v>
      </c>
      <c r="J962" s="1034" t="s">
        <v>626</v>
      </c>
      <c r="K962" s="1034" t="s">
        <v>546</v>
      </c>
      <c r="L962" s="1034" t="s">
        <v>547</v>
      </c>
      <c r="M962" s="230" t="s">
        <v>116</v>
      </c>
      <c r="N962" s="228" t="s">
        <v>148</v>
      </c>
      <c r="O962" s="247">
        <f>'LTC Rev-Exp Region 4'!P$49</f>
        <v>0</v>
      </c>
      <c r="P962" s="247">
        <f>'LTC Rev-Exp Region 4'!Q$49</f>
        <v>0</v>
      </c>
      <c r="Q962" s="247">
        <f>'LTC Rev-Exp Region 4'!R$49</f>
        <v>0</v>
      </c>
      <c r="R962" s="247">
        <f>'LTC Rev-Exp Region 4'!S$49</f>
        <v>0</v>
      </c>
    </row>
    <row r="963" spans="5:18" x14ac:dyDescent="0.3">
      <c r="E963" s="1041">
        <f>Jurat!I$1</f>
        <v>0</v>
      </c>
      <c r="F963" s="244">
        <f>Jurat!D$33</f>
        <v>0</v>
      </c>
      <c r="G963" s="1034" t="s">
        <v>555</v>
      </c>
      <c r="H963" s="244">
        <v>42735</v>
      </c>
      <c r="I963" s="1034" t="s">
        <v>489</v>
      </c>
      <c r="J963" s="1034" t="s">
        <v>626</v>
      </c>
      <c r="K963" s="1034" t="s">
        <v>546</v>
      </c>
      <c r="L963" s="1034" t="s">
        <v>547</v>
      </c>
      <c r="M963" s="230" t="s">
        <v>229</v>
      </c>
      <c r="N963" s="228" t="s">
        <v>44</v>
      </c>
      <c r="O963" s="247">
        <f>'LTC Rev-Exp Region 4'!P$51</f>
        <v>0</v>
      </c>
      <c r="P963" s="247">
        <f>'LTC Rev-Exp Region 4'!Q$51</f>
        <v>0</v>
      </c>
      <c r="Q963" s="247">
        <f>'LTC Rev-Exp Region 4'!R$51</f>
        <v>0</v>
      </c>
      <c r="R963" s="247">
        <f>'LTC Rev-Exp Region 4'!S$51</f>
        <v>0</v>
      </c>
    </row>
    <row r="964" spans="5:18" x14ac:dyDescent="0.3">
      <c r="E964" s="1041">
        <f>Jurat!I$1</f>
        <v>0</v>
      </c>
      <c r="F964" s="244">
        <f>Jurat!D$33</f>
        <v>0</v>
      </c>
      <c r="G964" s="1034" t="s">
        <v>555</v>
      </c>
      <c r="H964" s="244">
        <v>42735</v>
      </c>
      <c r="I964" s="1034" t="s">
        <v>489</v>
      </c>
      <c r="J964" s="1034" t="s">
        <v>626</v>
      </c>
      <c r="K964" s="1034" t="s">
        <v>546</v>
      </c>
      <c r="L964" s="1034" t="s">
        <v>547</v>
      </c>
      <c r="M964" s="230" t="s">
        <v>228</v>
      </c>
      <c r="N964" s="228" t="s">
        <v>427</v>
      </c>
      <c r="O964" s="247">
        <f>'LTC Rev-Exp Region 4'!P$52</f>
        <v>0</v>
      </c>
      <c r="P964" s="247">
        <f>'LTC Rev-Exp Region 4'!Q$52</f>
        <v>0</v>
      </c>
      <c r="Q964" s="247">
        <f>'LTC Rev-Exp Region 4'!R$52</f>
        <v>0</v>
      </c>
      <c r="R964" s="247">
        <f>'LTC Rev-Exp Region 4'!S$52</f>
        <v>0</v>
      </c>
    </row>
    <row r="965" spans="5:18" x14ac:dyDescent="0.3">
      <c r="E965" s="1041">
        <f>Jurat!I$1</f>
        <v>0</v>
      </c>
      <c r="F965" s="244">
        <f>Jurat!D$33</f>
        <v>0</v>
      </c>
      <c r="G965" s="1034" t="s">
        <v>555</v>
      </c>
      <c r="H965" s="244">
        <v>42735</v>
      </c>
      <c r="I965" s="1034" t="s">
        <v>489</v>
      </c>
      <c r="J965" s="1034" t="s">
        <v>626</v>
      </c>
      <c r="K965" s="1034" t="s">
        <v>548</v>
      </c>
      <c r="L965" s="1034" t="s">
        <v>549</v>
      </c>
      <c r="M965" s="226" t="s">
        <v>86</v>
      </c>
      <c r="N965" s="228" t="s">
        <v>30</v>
      </c>
      <c r="O965" s="247">
        <f>'LTC Rev-Exp Region 4'!P$57</f>
        <v>0</v>
      </c>
      <c r="P965" s="247">
        <f>'LTC Rev-Exp Region 4'!Q$57</f>
        <v>0</v>
      </c>
      <c r="Q965" s="247">
        <f>'LTC Rev-Exp Region 4'!R$57</f>
        <v>0</v>
      </c>
      <c r="R965" s="247">
        <f>'LTC Rev-Exp Region 4'!S$57</f>
        <v>0</v>
      </c>
    </row>
    <row r="966" spans="5:18" x14ac:dyDescent="0.3">
      <c r="E966" s="1041">
        <f>Jurat!I$1</f>
        <v>0</v>
      </c>
      <c r="F966" s="244">
        <f>Jurat!D$33</f>
        <v>0</v>
      </c>
      <c r="G966" s="1034" t="s">
        <v>555</v>
      </c>
      <c r="H966" s="244">
        <v>42735</v>
      </c>
      <c r="I966" s="1034" t="s">
        <v>489</v>
      </c>
      <c r="J966" s="1034" t="s">
        <v>626</v>
      </c>
      <c r="K966" s="1034" t="s">
        <v>548</v>
      </c>
      <c r="L966" s="1034" t="s">
        <v>549</v>
      </c>
      <c r="M966" s="226" t="s">
        <v>87</v>
      </c>
      <c r="N966" s="231" t="s">
        <v>109</v>
      </c>
      <c r="O966" s="247">
        <f>'LTC Rev-Exp Region 4'!P$58</f>
        <v>0</v>
      </c>
      <c r="P966" s="247">
        <f>'LTC Rev-Exp Region 4'!Q$58</f>
        <v>0</v>
      </c>
      <c r="Q966" s="247">
        <f>'LTC Rev-Exp Region 4'!R$58</f>
        <v>0</v>
      </c>
      <c r="R966" s="247">
        <f>'LTC Rev-Exp Region 4'!S$58</f>
        <v>0</v>
      </c>
    </row>
    <row r="967" spans="5:18" x14ac:dyDescent="0.3">
      <c r="E967" s="1041">
        <f>Jurat!I$1</f>
        <v>0</v>
      </c>
      <c r="F967" s="244">
        <f>Jurat!D$33</f>
        <v>0</v>
      </c>
      <c r="G967" s="1034" t="s">
        <v>555</v>
      </c>
      <c r="H967" s="244">
        <v>42735</v>
      </c>
      <c r="I967" s="1034" t="s">
        <v>489</v>
      </c>
      <c r="J967" s="1034" t="s">
        <v>626</v>
      </c>
      <c r="K967" s="1034" t="s">
        <v>548</v>
      </c>
      <c r="L967" s="1034" t="s">
        <v>549</v>
      </c>
      <c r="M967" s="226" t="s">
        <v>88</v>
      </c>
      <c r="N967" s="228" t="s">
        <v>110</v>
      </c>
      <c r="O967" s="247">
        <f>'LTC Rev-Exp Region 4'!P$59</f>
        <v>0</v>
      </c>
      <c r="P967" s="247">
        <f>'LTC Rev-Exp Region 4'!Q$59</f>
        <v>0</v>
      </c>
      <c r="Q967" s="247">
        <f>'LTC Rev-Exp Region 4'!R$59</f>
        <v>0</v>
      </c>
      <c r="R967" s="247">
        <f>'LTC Rev-Exp Region 4'!S$59</f>
        <v>0</v>
      </c>
    </row>
    <row r="968" spans="5:18" x14ac:dyDescent="0.3">
      <c r="E968" s="1041">
        <f>Jurat!I$1</f>
        <v>0</v>
      </c>
      <c r="F968" s="244">
        <f>Jurat!D$33</f>
        <v>0</v>
      </c>
      <c r="G968" s="1034" t="s">
        <v>555</v>
      </c>
      <c r="H968" s="244">
        <v>42735</v>
      </c>
      <c r="I968" s="1034" t="s">
        <v>489</v>
      </c>
      <c r="J968" s="1034" t="s">
        <v>626</v>
      </c>
      <c r="K968" s="1034" t="s">
        <v>548</v>
      </c>
      <c r="L968" s="1034" t="s">
        <v>549</v>
      </c>
      <c r="M968" s="232" t="s">
        <v>89</v>
      </c>
      <c r="N968" s="228" t="s">
        <v>111</v>
      </c>
      <c r="O968" s="247">
        <f>'LTC Rev-Exp Region 4'!P$60</f>
        <v>0</v>
      </c>
      <c r="P968" s="247">
        <f>'LTC Rev-Exp Region 4'!Q$60</f>
        <v>0</v>
      </c>
      <c r="Q968" s="247">
        <f>'LTC Rev-Exp Region 4'!R$60</f>
        <v>0</v>
      </c>
      <c r="R968" s="247">
        <f>'LTC Rev-Exp Region 4'!S$60</f>
        <v>0</v>
      </c>
    </row>
    <row r="969" spans="5:18" x14ac:dyDescent="0.3">
      <c r="E969" s="1041">
        <f>Jurat!I$1</f>
        <v>0</v>
      </c>
      <c r="F969" s="244">
        <f>Jurat!D$33</f>
        <v>0</v>
      </c>
      <c r="G969" s="1034" t="s">
        <v>555</v>
      </c>
      <c r="H969" s="244">
        <v>42735</v>
      </c>
      <c r="I969" s="1034" t="s">
        <v>489</v>
      </c>
      <c r="J969" s="1034" t="s">
        <v>626</v>
      </c>
      <c r="K969" s="1034" t="s">
        <v>548</v>
      </c>
      <c r="L969" s="1034" t="s">
        <v>549</v>
      </c>
      <c r="M969" s="232" t="s">
        <v>256</v>
      </c>
      <c r="N969" s="228" t="s">
        <v>112</v>
      </c>
      <c r="O969" s="247">
        <f>'LTC Rev-Exp Region 4'!P$61</f>
        <v>0</v>
      </c>
      <c r="P969" s="247">
        <f>'LTC Rev-Exp Region 4'!Q$61</f>
        <v>0</v>
      </c>
      <c r="Q969" s="247">
        <f>'LTC Rev-Exp Region 4'!R$61</f>
        <v>0</v>
      </c>
      <c r="R969" s="247">
        <f>'LTC Rev-Exp Region 4'!S$61</f>
        <v>0</v>
      </c>
    </row>
    <row r="970" spans="5:18" x14ac:dyDescent="0.3">
      <c r="E970" s="1041">
        <f>Jurat!I$1</f>
        <v>0</v>
      </c>
      <c r="F970" s="244">
        <f>Jurat!D$33</f>
        <v>0</v>
      </c>
      <c r="G970" s="1034" t="s">
        <v>555</v>
      </c>
      <c r="H970" s="244">
        <v>42735</v>
      </c>
      <c r="I970" s="1034" t="s">
        <v>489</v>
      </c>
      <c r="J970" s="1034" t="s">
        <v>626</v>
      </c>
      <c r="K970" s="1034" t="s">
        <v>548</v>
      </c>
      <c r="L970" s="1034" t="s">
        <v>549</v>
      </c>
      <c r="M970" s="226" t="s">
        <v>255</v>
      </c>
      <c r="N970" s="231" t="s">
        <v>31</v>
      </c>
      <c r="O970" s="247">
        <f>'LTC Rev-Exp Region 4'!P$62</f>
        <v>0</v>
      </c>
      <c r="P970" s="247">
        <f>'LTC Rev-Exp Region 4'!Q$62</f>
        <v>0</v>
      </c>
      <c r="Q970" s="247">
        <f>'LTC Rev-Exp Region 4'!R$62</f>
        <v>0</v>
      </c>
      <c r="R970" s="247">
        <f>'LTC Rev-Exp Region 4'!S$62</f>
        <v>0</v>
      </c>
    </row>
    <row r="971" spans="5:18" x14ac:dyDescent="0.3">
      <c r="E971" s="1041">
        <f>Jurat!I$1</f>
        <v>0</v>
      </c>
      <c r="F971" s="244">
        <f>Jurat!D$33</f>
        <v>0</v>
      </c>
      <c r="G971" s="1034" t="s">
        <v>555</v>
      </c>
      <c r="H971" s="244">
        <v>42735</v>
      </c>
      <c r="I971" s="1034" t="s">
        <v>489</v>
      </c>
      <c r="J971" s="1034" t="s">
        <v>626</v>
      </c>
      <c r="K971" s="1034" t="s">
        <v>550</v>
      </c>
      <c r="L971" s="1034" t="s">
        <v>550</v>
      </c>
      <c r="M971" s="230" t="s">
        <v>91</v>
      </c>
      <c r="N971" s="228" t="s">
        <v>425</v>
      </c>
      <c r="O971" s="247">
        <f>'LTC Rev-Exp Region 4'!P$64</f>
        <v>0</v>
      </c>
      <c r="P971" s="247">
        <v>0</v>
      </c>
      <c r="Q971" s="247">
        <v>0</v>
      </c>
      <c r="R971" s="247">
        <v>0</v>
      </c>
    </row>
    <row r="972" spans="5:18" x14ac:dyDescent="0.3">
      <c r="E972" s="1041">
        <f>Jurat!I$1</f>
        <v>0</v>
      </c>
      <c r="F972" s="244">
        <f>Jurat!D$33</f>
        <v>0</v>
      </c>
      <c r="G972" s="1034" t="s">
        <v>555</v>
      </c>
      <c r="H972" s="244">
        <v>42735</v>
      </c>
      <c r="I972" s="1034" t="s">
        <v>489</v>
      </c>
      <c r="J972" s="1034" t="s">
        <v>626</v>
      </c>
      <c r="K972" s="1034" t="s">
        <v>550</v>
      </c>
      <c r="L972" s="1034" t="s">
        <v>550</v>
      </c>
      <c r="M972" s="230" t="s">
        <v>92</v>
      </c>
      <c r="N972" s="228" t="s">
        <v>417</v>
      </c>
      <c r="O972" s="247">
        <f>'LTC Rev-Exp Region 4'!P$65</f>
        <v>0</v>
      </c>
      <c r="P972" s="247">
        <v>0</v>
      </c>
      <c r="Q972" s="247">
        <v>0</v>
      </c>
      <c r="R972" s="247">
        <v>0</v>
      </c>
    </row>
    <row r="973" spans="5:18" x14ac:dyDescent="0.3">
      <c r="E973" s="1041">
        <f>Jurat!I$1</f>
        <v>0</v>
      </c>
      <c r="F973" s="244">
        <f>Jurat!D$33</f>
        <v>0</v>
      </c>
      <c r="G973" s="1034" t="s">
        <v>555</v>
      </c>
      <c r="H973" s="244">
        <v>42735</v>
      </c>
      <c r="I973" s="1034" t="s">
        <v>489</v>
      </c>
      <c r="J973" s="1034" t="s">
        <v>627</v>
      </c>
      <c r="K973" s="1034" t="s">
        <v>29</v>
      </c>
      <c r="L973" s="1034" t="s">
        <v>29</v>
      </c>
      <c r="M973" s="230" t="s">
        <v>243</v>
      </c>
      <c r="N973" s="231" t="s">
        <v>29</v>
      </c>
      <c r="O973" s="247">
        <f>'LTC Rev-Exp Region 4'!P$72</f>
        <v>0</v>
      </c>
      <c r="P973" s="247">
        <v>0</v>
      </c>
      <c r="Q973" s="247">
        <v>0</v>
      </c>
      <c r="R973" s="247">
        <v>0</v>
      </c>
    </row>
    <row r="974" spans="5:18" x14ac:dyDescent="0.3">
      <c r="E974" s="1041">
        <f>Jurat!I$1</f>
        <v>0</v>
      </c>
      <c r="F974" s="244">
        <f>Jurat!D$33</f>
        <v>0</v>
      </c>
      <c r="G974" s="1034" t="s">
        <v>555</v>
      </c>
      <c r="H974" s="244">
        <v>42735</v>
      </c>
      <c r="I974" s="1034" t="s">
        <v>489</v>
      </c>
      <c r="J974" s="1034" t="s">
        <v>628</v>
      </c>
      <c r="K974" s="1034" t="s">
        <v>629</v>
      </c>
      <c r="L974" s="1034" t="s">
        <v>629</v>
      </c>
      <c r="M974" s="233" t="s">
        <v>244</v>
      </c>
      <c r="N974" s="231" t="s">
        <v>419</v>
      </c>
      <c r="O974" s="247">
        <f>'LTC Rev-Exp Region 4'!P$74</f>
        <v>0</v>
      </c>
      <c r="P974" s="247">
        <v>0</v>
      </c>
      <c r="Q974" s="247">
        <v>0</v>
      </c>
      <c r="R974" s="247">
        <v>0</v>
      </c>
    </row>
    <row r="975" spans="5:18" x14ac:dyDescent="0.3">
      <c r="E975" s="1041">
        <f>Jurat!I$1</f>
        <v>0</v>
      </c>
      <c r="F975" s="244">
        <f>Jurat!D$33</f>
        <v>0</v>
      </c>
      <c r="G975" s="1034" t="s">
        <v>555</v>
      </c>
      <c r="H975" s="244">
        <v>42735</v>
      </c>
      <c r="I975" s="1034" t="s">
        <v>489</v>
      </c>
      <c r="J975" s="1034" t="s">
        <v>627</v>
      </c>
      <c r="K975" s="1034" t="s">
        <v>630</v>
      </c>
      <c r="L975" s="1034" t="s">
        <v>630</v>
      </c>
      <c r="M975" s="233">
        <v>11.1</v>
      </c>
      <c r="N975" s="231" t="s">
        <v>421</v>
      </c>
      <c r="O975" s="247">
        <f>'LTC Rev-Exp Region 4'!P$75</f>
        <v>0</v>
      </c>
      <c r="P975" s="247">
        <v>0</v>
      </c>
      <c r="Q975" s="247">
        <v>0</v>
      </c>
      <c r="R975" s="247">
        <v>0</v>
      </c>
    </row>
    <row r="976" spans="5:18" x14ac:dyDescent="0.3">
      <c r="E976" s="1041">
        <f>Jurat!I$1</f>
        <v>0</v>
      </c>
      <c r="F976" s="244">
        <f>Jurat!D$33</f>
        <v>0</v>
      </c>
      <c r="G976" s="1034" t="s">
        <v>555</v>
      </c>
      <c r="H976" s="244">
        <v>42735</v>
      </c>
      <c r="I976" s="1034" t="s">
        <v>489</v>
      </c>
      <c r="J976" s="1034" t="s">
        <v>627</v>
      </c>
      <c r="K976" s="1034" t="s">
        <v>630</v>
      </c>
      <c r="L976" s="1034" t="s">
        <v>630</v>
      </c>
      <c r="M976" s="233">
        <v>11.2</v>
      </c>
      <c r="N976" s="231" t="s">
        <v>420</v>
      </c>
      <c r="O976" s="247">
        <f>'LTC Rev-Exp Region 4'!P$76</f>
        <v>0</v>
      </c>
      <c r="P976" s="247">
        <v>0</v>
      </c>
      <c r="Q976" s="247">
        <v>0</v>
      </c>
      <c r="R976" s="247">
        <v>0</v>
      </c>
    </row>
    <row r="977" spans="5:18" x14ac:dyDescent="0.3">
      <c r="E977" s="1041">
        <f>Jurat!I$1</f>
        <v>0</v>
      </c>
      <c r="F977" s="244">
        <f>Jurat!D$33</f>
        <v>0</v>
      </c>
      <c r="G977" s="1034" t="s">
        <v>555</v>
      </c>
      <c r="H977" s="244">
        <v>42735</v>
      </c>
      <c r="I977" s="1034" t="s">
        <v>489</v>
      </c>
      <c r="J977" s="1034" t="s">
        <v>627</v>
      </c>
      <c r="K977" s="1034" t="s">
        <v>630</v>
      </c>
      <c r="L977" s="1034" t="s">
        <v>630</v>
      </c>
      <c r="M977" s="233">
        <v>11.3</v>
      </c>
      <c r="N977" s="231" t="s">
        <v>28</v>
      </c>
      <c r="O977" s="247">
        <f>'LTC Rev-Exp Region 4'!P$77</f>
        <v>0</v>
      </c>
      <c r="P977" s="247">
        <v>0</v>
      </c>
      <c r="Q977" s="247">
        <v>0</v>
      </c>
      <c r="R977" s="247">
        <v>0</v>
      </c>
    </row>
    <row r="978" spans="5:18" x14ac:dyDescent="0.3">
      <c r="E978" s="1041">
        <f>Jurat!I$1</f>
        <v>0</v>
      </c>
      <c r="F978" s="244">
        <f>Jurat!D$33</f>
        <v>0</v>
      </c>
      <c r="G978" s="1034" t="s">
        <v>555</v>
      </c>
      <c r="H978" s="244">
        <v>42735</v>
      </c>
      <c r="I978" s="1034" t="s">
        <v>489</v>
      </c>
      <c r="J978" s="1034" t="s">
        <v>627</v>
      </c>
      <c r="K978" s="1034" t="s">
        <v>630</v>
      </c>
      <c r="L978" s="1034" t="s">
        <v>630</v>
      </c>
      <c r="M978" s="233">
        <v>11.4</v>
      </c>
      <c r="N978" s="231" t="s">
        <v>205</v>
      </c>
      <c r="O978" s="247">
        <f>'LTC Rev-Exp Region 4'!P$78</f>
        <v>0</v>
      </c>
      <c r="P978" s="247">
        <v>0</v>
      </c>
      <c r="Q978" s="247">
        <v>0</v>
      </c>
      <c r="R978" s="247">
        <v>0</v>
      </c>
    </row>
    <row r="979" spans="5:18" ht="28.8" x14ac:dyDescent="0.3">
      <c r="E979" s="1041">
        <f>Jurat!I$1</f>
        <v>0</v>
      </c>
      <c r="F979" s="244">
        <f>Jurat!D$33</f>
        <v>0</v>
      </c>
      <c r="G979" s="1034" t="s">
        <v>555</v>
      </c>
      <c r="H979" s="244">
        <v>42735</v>
      </c>
      <c r="I979" s="1034" t="s">
        <v>489</v>
      </c>
      <c r="J979" s="1034" t="s">
        <v>627</v>
      </c>
      <c r="K979" s="1034" t="s">
        <v>29</v>
      </c>
      <c r="L979" s="1034" t="s">
        <v>29</v>
      </c>
      <c r="M979" s="233">
        <v>11.6</v>
      </c>
      <c r="N979" s="231" t="s">
        <v>422</v>
      </c>
      <c r="O979" s="247">
        <f>'LTC Rev-Exp Region 4'!P$80</f>
        <v>0</v>
      </c>
      <c r="P979" s="247">
        <v>0</v>
      </c>
      <c r="Q979" s="247">
        <v>0</v>
      </c>
      <c r="R979" s="247">
        <v>0</v>
      </c>
    </row>
    <row r="980" spans="5:18" x14ac:dyDescent="0.3">
      <c r="E980" s="1041">
        <f>Jurat!I$1</f>
        <v>0</v>
      </c>
      <c r="F980" s="244">
        <f>Jurat!D$33</f>
        <v>0</v>
      </c>
      <c r="G980" s="1034" t="s">
        <v>555</v>
      </c>
      <c r="H980" s="244">
        <v>42735</v>
      </c>
      <c r="I980" s="1034" t="s">
        <v>489</v>
      </c>
      <c r="J980" s="1034" t="s">
        <v>628</v>
      </c>
      <c r="K980" s="1034" t="s">
        <v>629</v>
      </c>
      <c r="L980" s="1034" t="s">
        <v>629</v>
      </c>
      <c r="M980" s="233">
        <v>11.7</v>
      </c>
      <c r="N980" s="231" t="s">
        <v>209</v>
      </c>
      <c r="O980" s="247">
        <f>'LTC Rev-Exp Region 4'!P$81</f>
        <v>0</v>
      </c>
      <c r="P980" s="247">
        <v>0</v>
      </c>
      <c r="Q980" s="247">
        <v>0</v>
      </c>
      <c r="R980" s="247">
        <v>0</v>
      </c>
    </row>
    <row r="981" spans="5:18" x14ac:dyDescent="0.3">
      <c r="E981" s="1041">
        <f>Jurat!I$1</f>
        <v>0</v>
      </c>
      <c r="F981" s="244">
        <f>Jurat!D$33</f>
        <v>0</v>
      </c>
      <c r="G981" s="1034" t="s">
        <v>555</v>
      </c>
      <c r="H981" s="244">
        <v>42735</v>
      </c>
      <c r="I981" s="1034" t="s">
        <v>489</v>
      </c>
      <c r="J981" s="1034" t="s">
        <v>627</v>
      </c>
      <c r="K981" s="1034" t="s">
        <v>29</v>
      </c>
      <c r="L981" s="1034" t="s">
        <v>29</v>
      </c>
      <c r="M981" s="233" t="s">
        <v>184</v>
      </c>
      <c r="N981" s="231" t="s">
        <v>212</v>
      </c>
      <c r="O981" s="247">
        <f>'LTC Rev-Exp Region 4'!P$82</f>
        <v>0</v>
      </c>
      <c r="P981" s="247">
        <v>0</v>
      </c>
      <c r="Q981" s="247">
        <v>0</v>
      </c>
      <c r="R981" s="247">
        <v>0</v>
      </c>
    </row>
    <row r="982" spans="5:18" x14ac:dyDescent="0.3">
      <c r="E982" s="1041">
        <f>Jurat!I$1</f>
        <v>0</v>
      </c>
      <c r="F982" s="244">
        <f>Jurat!D$33</f>
        <v>0</v>
      </c>
      <c r="G982" s="1034" t="s">
        <v>552</v>
      </c>
      <c r="H982" s="244">
        <v>42460</v>
      </c>
      <c r="I982" s="1034" t="s">
        <v>490</v>
      </c>
      <c r="J982" s="1034" t="s">
        <v>545</v>
      </c>
      <c r="K982" s="1034" t="s">
        <v>545</v>
      </c>
      <c r="L982" s="1034" t="s">
        <v>545</v>
      </c>
      <c r="M982" s="223"/>
      <c r="N982" s="224" t="s">
        <v>545</v>
      </c>
      <c r="O982" s="247">
        <f>'LTC Rev-Exp Region 5'!D$9</f>
        <v>0</v>
      </c>
      <c r="P982" s="247">
        <f>'LTC Rev-Exp Region 5'!E$9</f>
        <v>0</v>
      </c>
      <c r="Q982" s="247">
        <f>'LTC Rev-Exp Region 5'!F$9</f>
        <v>0</v>
      </c>
      <c r="R982" s="247">
        <f>'LTC Rev-Exp Region 5'!G$9</f>
        <v>0</v>
      </c>
    </row>
    <row r="983" spans="5:18" x14ac:dyDescent="0.3">
      <c r="E983" s="1041">
        <f>Jurat!I$1</f>
        <v>0</v>
      </c>
      <c r="F983" s="244">
        <f>Jurat!D$33</f>
        <v>0</v>
      </c>
      <c r="G983" s="1034" t="s">
        <v>552</v>
      </c>
      <c r="H983" s="244">
        <v>42460</v>
      </c>
      <c r="I983" s="1034" t="s">
        <v>490</v>
      </c>
      <c r="J983" s="1034" t="s">
        <v>625</v>
      </c>
      <c r="K983" s="1034" t="s">
        <v>13</v>
      </c>
      <c r="L983" s="1034" t="s">
        <v>13</v>
      </c>
      <c r="M983" s="223">
        <v>1.1000000000000001</v>
      </c>
      <c r="N983" s="225" t="s">
        <v>13</v>
      </c>
      <c r="O983" s="247">
        <f>'LTC Rev-Exp Region 5'!D$11</f>
        <v>0</v>
      </c>
      <c r="P983" s="247">
        <f>'LTC Rev-Exp Region 5'!E$11</f>
        <v>0</v>
      </c>
      <c r="Q983" s="247">
        <f>'LTC Rev-Exp Region 5'!F$11</f>
        <v>0</v>
      </c>
      <c r="R983" s="247">
        <f>'LTC Rev-Exp Region 5'!G$11</f>
        <v>0</v>
      </c>
    </row>
    <row r="984" spans="5:18" x14ac:dyDescent="0.3">
      <c r="E984" s="1041">
        <f>Jurat!I$1</f>
        <v>0</v>
      </c>
      <c r="F984" s="244">
        <f>Jurat!D$33</f>
        <v>0</v>
      </c>
      <c r="G984" s="1034" t="s">
        <v>552</v>
      </c>
      <c r="H984" s="244">
        <v>42460</v>
      </c>
      <c r="I984" s="1034" t="s">
        <v>490</v>
      </c>
      <c r="J984" s="1034" t="s">
        <v>625</v>
      </c>
      <c r="K984" s="1034" t="s">
        <v>13</v>
      </c>
      <c r="L984" s="1034" t="s">
        <v>262</v>
      </c>
      <c r="M984" s="223">
        <v>1.2</v>
      </c>
      <c r="N984" s="225" t="s">
        <v>262</v>
      </c>
      <c r="O984" s="247">
        <f>'LTC Rev-Exp Region 5'!D$12</f>
        <v>0</v>
      </c>
      <c r="P984" s="247">
        <f>'LTC Rev-Exp Region 5'!E$12</f>
        <v>0</v>
      </c>
      <c r="Q984" s="247">
        <f>'LTC Rev-Exp Region 5'!F$12</f>
        <v>0</v>
      </c>
      <c r="R984" s="247">
        <f>'LTC Rev-Exp Region 5'!G$12</f>
        <v>0</v>
      </c>
    </row>
    <row r="985" spans="5:18" x14ac:dyDescent="0.3">
      <c r="E985" s="1041">
        <f>Jurat!I$1</f>
        <v>0</v>
      </c>
      <c r="F985" s="244">
        <f>Jurat!D$33</f>
        <v>0</v>
      </c>
      <c r="G985" s="1034" t="s">
        <v>552</v>
      </c>
      <c r="H985" s="244">
        <v>42460</v>
      </c>
      <c r="I985" s="1034" t="s">
        <v>490</v>
      </c>
      <c r="J985" s="1034" t="s">
        <v>625</v>
      </c>
      <c r="K985" s="1034" t="s">
        <v>14</v>
      </c>
      <c r="L985" s="1034" t="s">
        <v>14</v>
      </c>
      <c r="M985" s="223">
        <v>1.3</v>
      </c>
      <c r="N985" s="225" t="s">
        <v>14</v>
      </c>
      <c r="O985" s="247">
        <f>'LTC Rev-Exp Region 5'!D$13</f>
        <v>0</v>
      </c>
      <c r="P985" s="247">
        <f>'LTC Rev-Exp Region 5'!E$13</f>
        <v>0</v>
      </c>
      <c r="Q985" s="247">
        <f>'LTC Rev-Exp Region 5'!F$13</f>
        <v>0</v>
      </c>
      <c r="R985" s="247">
        <f>'LTC Rev-Exp Region 5'!G$13</f>
        <v>0</v>
      </c>
    </row>
    <row r="986" spans="5:18" x14ac:dyDescent="0.3">
      <c r="E986" s="1041">
        <f>Jurat!I$1</f>
        <v>0</v>
      </c>
      <c r="F986" s="244">
        <f>Jurat!D$33</f>
        <v>0</v>
      </c>
      <c r="G986" s="1034" t="s">
        <v>552</v>
      </c>
      <c r="H986" s="244">
        <v>42460</v>
      </c>
      <c r="I986" s="1034" t="s">
        <v>490</v>
      </c>
      <c r="J986" s="1034" t="s">
        <v>626</v>
      </c>
      <c r="K986" s="1034" t="s">
        <v>546</v>
      </c>
      <c r="L986" s="1034" t="s">
        <v>981</v>
      </c>
      <c r="M986" s="226" t="s">
        <v>72</v>
      </c>
      <c r="N986" s="225" t="s">
        <v>900</v>
      </c>
      <c r="O986" s="247">
        <f>'LTC Rev-Exp Region 5'!D$17</f>
        <v>0</v>
      </c>
      <c r="P986" s="247">
        <f>'LTC Rev-Exp Region 5'!E$17</f>
        <v>0</v>
      </c>
      <c r="Q986" s="247">
        <f>'LTC Rev-Exp Region 5'!F$17</f>
        <v>0</v>
      </c>
      <c r="R986" s="247">
        <f>'LTC Rev-Exp Region 5'!G$17</f>
        <v>0</v>
      </c>
    </row>
    <row r="987" spans="5:18" x14ac:dyDescent="0.3">
      <c r="E987" s="1041">
        <f>Jurat!I$1</f>
        <v>0</v>
      </c>
      <c r="F987" s="244">
        <f>Jurat!D$33</f>
        <v>0</v>
      </c>
      <c r="G987" s="1034" t="s">
        <v>552</v>
      </c>
      <c r="H987" s="244">
        <v>42460</v>
      </c>
      <c r="I987" s="1034" t="s">
        <v>490</v>
      </c>
      <c r="J987" s="1034" t="s">
        <v>626</v>
      </c>
      <c r="K987" s="1034" t="s">
        <v>546</v>
      </c>
      <c r="L987" s="1034" t="s">
        <v>981</v>
      </c>
      <c r="M987" s="226" t="s">
        <v>73</v>
      </c>
      <c r="N987" s="225" t="s">
        <v>901</v>
      </c>
      <c r="O987" s="247">
        <f>'LTC Rev-Exp Region 5'!D$18</f>
        <v>0</v>
      </c>
      <c r="P987" s="247">
        <f>'LTC Rev-Exp Region 5'!E$18</f>
        <v>0</v>
      </c>
      <c r="Q987" s="247">
        <f>'LTC Rev-Exp Region 5'!F$18</f>
        <v>0</v>
      </c>
      <c r="R987" s="247">
        <f>'LTC Rev-Exp Region 5'!G$18</f>
        <v>0</v>
      </c>
    </row>
    <row r="988" spans="5:18" x14ac:dyDescent="0.3">
      <c r="E988" s="1041">
        <f>Jurat!I$1</f>
        <v>0</v>
      </c>
      <c r="F988" s="244">
        <f>Jurat!D$33</f>
        <v>0</v>
      </c>
      <c r="G988" s="1034" t="s">
        <v>552</v>
      </c>
      <c r="H988" s="244">
        <v>42460</v>
      </c>
      <c r="I988" s="1034" t="s">
        <v>490</v>
      </c>
      <c r="J988" s="1034" t="s">
        <v>626</v>
      </c>
      <c r="K988" s="1034" t="s">
        <v>546</v>
      </c>
      <c r="L988" s="1034" t="s">
        <v>981</v>
      </c>
      <c r="M988" s="226" t="s">
        <v>74</v>
      </c>
      <c r="N988" s="225" t="s">
        <v>902</v>
      </c>
      <c r="O988" s="247">
        <f>'LTC Rev-Exp Region 5'!D$19</f>
        <v>0</v>
      </c>
      <c r="P988" s="247">
        <f>'LTC Rev-Exp Region 5'!E$19</f>
        <v>0</v>
      </c>
      <c r="Q988" s="247">
        <f>'LTC Rev-Exp Region 5'!F$19</f>
        <v>0</v>
      </c>
      <c r="R988" s="247">
        <f>'LTC Rev-Exp Region 5'!G$19</f>
        <v>0</v>
      </c>
    </row>
    <row r="989" spans="5:18" x14ac:dyDescent="0.3">
      <c r="E989" s="1041">
        <f>Jurat!I$1</f>
        <v>0</v>
      </c>
      <c r="F989" s="244">
        <f>Jurat!D$33</f>
        <v>0</v>
      </c>
      <c r="G989" s="1034" t="s">
        <v>552</v>
      </c>
      <c r="H989" s="244">
        <v>42460</v>
      </c>
      <c r="I989" s="1034" t="s">
        <v>490</v>
      </c>
      <c r="J989" s="1034" t="s">
        <v>626</v>
      </c>
      <c r="K989" s="1034" t="s">
        <v>546</v>
      </c>
      <c r="L989" s="1034" t="s">
        <v>981</v>
      </c>
      <c r="M989" s="226" t="s">
        <v>76</v>
      </c>
      <c r="N989" s="225" t="s">
        <v>903</v>
      </c>
      <c r="O989" s="247">
        <f>'LTC Rev-Exp Region 5'!D$20</f>
        <v>0</v>
      </c>
      <c r="P989" s="247">
        <f>'LTC Rev-Exp Region 5'!E$20</f>
        <v>0</v>
      </c>
      <c r="Q989" s="247">
        <f>'LTC Rev-Exp Region 5'!F$20</f>
        <v>0</v>
      </c>
      <c r="R989" s="247">
        <f>'LTC Rev-Exp Region 5'!G$20</f>
        <v>0</v>
      </c>
    </row>
    <row r="990" spans="5:18" x14ac:dyDescent="0.3">
      <c r="E990" s="1041">
        <f>Jurat!I$1</f>
        <v>0</v>
      </c>
      <c r="F990" s="244">
        <f>Jurat!D$33</f>
        <v>0</v>
      </c>
      <c r="G990" s="1034" t="s">
        <v>552</v>
      </c>
      <c r="H990" s="244">
        <v>42460</v>
      </c>
      <c r="I990" s="1034" t="s">
        <v>490</v>
      </c>
      <c r="J990" s="1034" t="s">
        <v>626</v>
      </c>
      <c r="K990" s="1034" t="s">
        <v>546</v>
      </c>
      <c r="L990" s="1034" t="s">
        <v>981</v>
      </c>
      <c r="M990" s="226" t="s">
        <v>107</v>
      </c>
      <c r="N990" s="225" t="s">
        <v>960</v>
      </c>
      <c r="O990" s="247">
        <f>'LTC Rev-Exp Region 5'!D$21</f>
        <v>0</v>
      </c>
      <c r="P990" s="247">
        <f>'LTC Rev-Exp Region 5'!E$21</f>
        <v>0</v>
      </c>
      <c r="Q990" s="247">
        <f>'LTC Rev-Exp Region 5'!F$21</f>
        <v>0</v>
      </c>
      <c r="R990" s="247">
        <f>'LTC Rev-Exp Region 5'!G$21</f>
        <v>0</v>
      </c>
    </row>
    <row r="991" spans="5:18" x14ac:dyDescent="0.3">
      <c r="E991" s="1041">
        <f>Jurat!I$1</f>
        <v>0</v>
      </c>
      <c r="F991" s="244">
        <f>Jurat!D$33</f>
        <v>0</v>
      </c>
      <c r="G991" s="1034" t="s">
        <v>552</v>
      </c>
      <c r="H991" s="244">
        <v>42460</v>
      </c>
      <c r="I991" s="1034" t="s">
        <v>490</v>
      </c>
      <c r="J991" s="1034" t="s">
        <v>626</v>
      </c>
      <c r="K991" s="1034" t="s">
        <v>546</v>
      </c>
      <c r="L991" s="1034" t="s">
        <v>981</v>
      </c>
      <c r="M991" s="226" t="s">
        <v>108</v>
      </c>
      <c r="N991" s="225" t="s">
        <v>222</v>
      </c>
      <c r="O991" s="247">
        <f>'LTC Rev-Exp Region 5'!D$22</f>
        <v>0</v>
      </c>
      <c r="P991" s="247">
        <f>'LTC Rev-Exp Region 5'!E$22</f>
        <v>0</v>
      </c>
      <c r="Q991" s="247">
        <f>'LTC Rev-Exp Region 5'!F$22</f>
        <v>0</v>
      </c>
      <c r="R991" s="247">
        <f>'LTC Rev-Exp Region 5'!G$22</f>
        <v>0</v>
      </c>
    </row>
    <row r="992" spans="5:18" x14ac:dyDescent="0.3">
      <c r="E992" s="1041">
        <f>Jurat!I$1</f>
        <v>0</v>
      </c>
      <c r="F992" s="244">
        <f>Jurat!D$33</f>
        <v>0</v>
      </c>
      <c r="G992" s="1034" t="s">
        <v>552</v>
      </c>
      <c r="H992" s="244">
        <v>42460</v>
      </c>
      <c r="I992" s="1034" t="s">
        <v>490</v>
      </c>
      <c r="J992" s="1034" t="s">
        <v>626</v>
      </c>
      <c r="K992" s="1034" t="s">
        <v>546</v>
      </c>
      <c r="L992" s="1034" t="s">
        <v>981</v>
      </c>
      <c r="M992" s="226" t="s">
        <v>167</v>
      </c>
      <c r="N992" s="225" t="s">
        <v>982</v>
      </c>
      <c r="O992" s="247">
        <f>'LTC Rev-Exp Region 5'!D$23</f>
        <v>0</v>
      </c>
      <c r="P992" s="247">
        <f>'LTC Rev-Exp Region 5'!E$23</f>
        <v>0</v>
      </c>
      <c r="Q992" s="247">
        <f>'LTC Rev-Exp Region 5'!F$23</f>
        <v>0</v>
      </c>
      <c r="R992" s="247">
        <f>'LTC Rev-Exp Region 5'!G$23</f>
        <v>0</v>
      </c>
    </row>
    <row r="993" spans="5:18" x14ac:dyDescent="0.3">
      <c r="E993" s="1041">
        <f>Jurat!I$1</f>
        <v>0</v>
      </c>
      <c r="F993" s="244">
        <f>Jurat!D$33</f>
        <v>0</v>
      </c>
      <c r="G993" s="1034" t="s">
        <v>552</v>
      </c>
      <c r="H993" s="244">
        <v>42460</v>
      </c>
      <c r="I993" s="1034" t="s">
        <v>490</v>
      </c>
      <c r="J993" s="1034" t="s">
        <v>626</v>
      </c>
      <c r="K993" s="1034" t="s">
        <v>546</v>
      </c>
      <c r="L993" s="1034" t="s">
        <v>981</v>
      </c>
      <c r="M993" s="226" t="s">
        <v>261</v>
      </c>
      <c r="N993" s="225" t="s">
        <v>983</v>
      </c>
      <c r="O993" s="247">
        <f>'LTC Rev-Exp Region 5'!D$24</f>
        <v>0</v>
      </c>
      <c r="P993" s="247">
        <f>'LTC Rev-Exp Region 5'!E$24</f>
        <v>0</v>
      </c>
      <c r="Q993" s="247">
        <f>'LTC Rev-Exp Region 5'!F$24</f>
        <v>0</v>
      </c>
      <c r="R993" s="247">
        <f>'LTC Rev-Exp Region 5'!G$24</f>
        <v>0</v>
      </c>
    </row>
    <row r="994" spans="5:18" x14ac:dyDescent="0.3">
      <c r="E994" s="1041">
        <f>Jurat!I$1</f>
        <v>0</v>
      </c>
      <c r="F994" s="244">
        <f>Jurat!D$33</f>
        <v>0</v>
      </c>
      <c r="G994" s="1034" t="s">
        <v>552</v>
      </c>
      <c r="H994" s="244">
        <v>42460</v>
      </c>
      <c r="I994" s="1034" t="s">
        <v>490</v>
      </c>
      <c r="J994" s="1034" t="s">
        <v>626</v>
      </c>
      <c r="K994" s="1034" t="s">
        <v>546</v>
      </c>
      <c r="L994" s="1034" t="s">
        <v>981</v>
      </c>
      <c r="M994" s="226" t="s">
        <v>260</v>
      </c>
      <c r="N994" s="225" t="s">
        <v>963</v>
      </c>
      <c r="O994" s="247">
        <f>'LTC Rev-Exp Region 5'!D$25</f>
        <v>0</v>
      </c>
      <c r="P994" s="247">
        <f>'LTC Rev-Exp Region 5'!E$25</f>
        <v>0</v>
      </c>
      <c r="Q994" s="247">
        <f>'LTC Rev-Exp Region 5'!F$25</f>
        <v>0</v>
      </c>
      <c r="R994" s="247">
        <f>'LTC Rev-Exp Region 5'!G$25</f>
        <v>0</v>
      </c>
    </row>
    <row r="995" spans="5:18" x14ac:dyDescent="0.3">
      <c r="E995" s="1041">
        <f>Jurat!I$1</f>
        <v>0</v>
      </c>
      <c r="F995" s="244">
        <f>Jurat!D$33</f>
        <v>0</v>
      </c>
      <c r="G995" s="1034" t="s">
        <v>552</v>
      </c>
      <c r="H995" s="244">
        <v>42460</v>
      </c>
      <c r="I995" s="1034" t="s">
        <v>490</v>
      </c>
      <c r="J995" s="1034" t="s">
        <v>626</v>
      </c>
      <c r="K995" s="1034" t="s">
        <v>546</v>
      </c>
      <c r="L995" s="1034" t="s">
        <v>263</v>
      </c>
      <c r="M995" s="226" t="s">
        <v>257</v>
      </c>
      <c r="N995" s="225" t="s">
        <v>271</v>
      </c>
      <c r="O995" s="247">
        <f>'LTC Rev-Exp Region 5'!D$27</f>
        <v>0</v>
      </c>
      <c r="P995" s="247">
        <f>'LTC Rev-Exp Region 5'!E$27</f>
        <v>0</v>
      </c>
      <c r="Q995" s="247">
        <f>'LTC Rev-Exp Region 5'!F$27</f>
        <v>0</v>
      </c>
      <c r="R995" s="247">
        <f>'LTC Rev-Exp Region 5'!G$27</f>
        <v>0</v>
      </c>
    </row>
    <row r="996" spans="5:18" x14ac:dyDescent="0.3">
      <c r="E996" s="1041">
        <f>Jurat!I$1</f>
        <v>0</v>
      </c>
      <c r="F996" s="244">
        <f>Jurat!D$33</f>
        <v>0</v>
      </c>
      <c r="G996" s="1034" t="s">
        <v>552</v>
      </c>
      <c r="H996" s="244">
        <v>42460</v>
      </c>
      <c r="I996" s="1034" t="s">
        <v>490</v>
      </c>
      <c r="J996" s="1034" t="s">
        <v>626</v>
      </c>
      <c r="K996" s="1034" t="s">
        <v>546</v>
      </c>
      <c r="L996" s="1034" t="s">
        <v>263</v>
      </c>
      <c r="M996" s="226" t="s">
        <v>856</v>
      </c>
      <c r="N996" s="225" t="s">
        <v>702</v>
      </c>
      <c r="O996" s="247">
        <f>'LTC Rev-Exp Region 5'!D$28</f>
        <v>0</v>
      </c>
      <c r="P996" s="247">
        <f>'LTC Rev-Exp Region 5'!E$28</f>
        <v>0</v>
      </c>
      <c r="Q996" s="247">
        <f>'LTC Rev-Exp Region 5'!F$28</f>
        <v>0</v>
      </c>
      <c r="R996" s="247">
        <f>'LTC Rev-Exp Region 5'!G$28</f>
        <v>0</v>
      </c>
    </row>
    <row r="997" spans="5:18" x14ac:dyDescent="0.3">
      <c r="E997" s="1041">
        <f>Jurat!I$1</f>
        <v>0</v>
      </c>
      <c r="F997" s="244">
        <f>Jurat!D$33</f>
        <v>0</v>
      </c>
      <c r="G997" s="1034" t="s">
        <v>552</v>
      </c>
      <c r="H997" s="244">
        <v>42460</v>
      </c>
      <c r="I997" s="1034" t="s">
        <v>490</v>
      </c>
      <c r="J997" s="1034" t="s">
        <v>626</v>
      </c>
      <c r="K997" s="1034" t="s">
        <v>546</v>
      </c>
      <c r="L997" s="1034" t="s">
        <v>263</v>
      </c>
      <c r="M997" s="226" t="s">
        <v>858</v>
      </c>
      <c r="N997" s="225" t="s">
        <v>272</v>
      </c>
      <c r="O997" s="247">
        <f>'LTC Rev-Exp Region 5'!D$29</f>
        <v>0</v>
      </c>
      <c r="P997" s="247">
        <f>'LTC Rev-Exp Region 5'!E$29</f>
        <v>0</v>
      </c>
      <c r="Q997" s="247">
        <f>'LTC Rev-Exp Region 5'!F$29</f>
        <v>0</v>
      </c>
      <c r="R997" s="247">
        <f>'LTC Rev-Exp Region 5'!G$29</f>
        <v>0</v>
      </c>
    </row>
    <row r="998" spans="5:18" x14ac:dyDescent="0.3">
      <c r="E998" s="1041">
        <f>Jurat!I$1</f>
        <v>0</v>
      </c>
      <c r="F998" s="244">
        <f>Jurat!D$33</f>
        <v>0</v>
      </c>
      <c r="G998" s="1034" t="s">
        <v>552</v>
      </c>
      <c r="H998" s="244">
        <v>42460</v>
      </c>
      <c r="I998" s="1034" t="s">
        <v>490</v>
      </c>
      <c r="J998" s="1034" t="s">
        <v>626</v>
      </c>
      <c r="K998" s="1034" t="s">
        <v>546</v>
      </c>
      <c r="L998" s="1034" t="s">
        <v>263</v>
      </c>
      <c r="M998" s="226" t="s">
        <v>860</v>
      </c>
      <c r="N998" s="225" t="s">
        <v>706</v>
      </c>
      <c r="O998" s="247">
        <f>'LTC Rev-Exp Region 5'!D$30</f>
        <v>0</v>
      </c>
      <c r="P998" s="247">
        <f>'LTC Rev-Exp Region 5'!E$30</f>
        <v>0</v>
      </c>
      <c r="Q998" s="247">
        <f>'LTC Rev-Exp Region 5'!F$30</f>
        <v>0</v>
      </c>
      <c r="R998" s="247">
        <f>'LTC Rev-Exp Region 5'!G$30</f>
        <v>0</v>
      </c>
    </row>
    <row r="999" spans="5:18" x14ac:dyDescent="0.3">
      <c r="E999" s="1041">
        <f>Jurat!I$1</f>
        <v>0</v>
      </c>
      <c r="F999" s="244">
        <f>Jurat!D$33</f>
        <v>0</v>
      </c>
      <c r="G999" s="1034" t="s">
        <v>552</v>
      </c>
      <c r="H999" s="244">
        <v>42460</v>
      </c>
      <c r="I999" s="1034" t="s">
        <v>490</v>
      </c>
      <c r="J999" s="1034" t="s">
        <v>626</v>
      </c>
      <c r="K999" s="1034" t="s">
        <v>546</v>
      </c>
      <c r="L999" s="1034" t="s">
        <v>263</v>
      </c>
      <c r="M999" s="226" t="s">
        <v>862</v>
      </c>
      <c r="N999" s="225" t="s">
        <v>22</v>
      </c>
      <c r="O999" s="247">
        <f>'LTC Rev-Exp Region 5'!D$31</f>
        <v>0</v>
      </c>
      <c r="P999" s="247">
        <f>'LTC Rev-Exp Region 5'!E$31</f>
        <v>0</v>
      </c>
      <c r="Q999" s="247">
        <f>'LTC Rev-Exp Region 5'!F$31</f>
        <v>0</v>
      </c>
      <c r="R999" s="247">
        <f>'LTC Rev-Exp Region 5'!G$31</f>
        <v>0</v>
      </c>
    </row>
    <row r="1000" spans="5:18" x14ac:dyDescent="0.3">
      <c r="E1000" s="1041">
        <f>Jurat!I$1</f>
        <v>0</v>
      </c>
      <c r="F1000" s="244">
        <f>Jurat!D$33</f>
        <v>0</v>
      </c>
      <c r="G1000" s="1034" t="s">
        <v>552</v>
      </c>
      <c r="H1000" s="244">
        <v>42460</v>
      </c>
      <c r="I1000" s="1034" t="s">
        <v>490</v>
      </c>
      <c r="J1000" s="1034" t="s">
        <v>626</v>
      </c>
      <c r="K1000" s="1034" t="s">
        <v>546</v>
      </c>
      <c r="L1000" s="1034" t="s">
        <v>263</v>
      </c>
      <c r="M1000" s="226" t="s">
        <v>864</v>
      </c>
      <c r="N1000" s="225" t="s">
        <v>984</v>
      </c>
      <c r="O1000" s="247">
        <f>'LTC Rev-Exp Region 5'!D$32</f>
        <v>0</v>
      </c>
      <c r="P1000" s="247">
        <f>'LTC Rev-Exp Region 5'!E$32</f>
        <v>0</v>
      </c>
      <c r="Q1000" s="247">
        <f>'LTC Rev-Exp Region 5'!F$32</f>
        <v>0</v>
      </c>
      <c r="R1000" s="247">
        <f>'LTC Rev-Exp Region 5'!G$32</f>
        <v>0</v>
      </c>
    </row>
    <row r="1001" spans="5:18" x14ac:dyDescent="0.3">
      <c r="E1001" s="1041">
        <f>Jurat!I$1</f>
        <v>0</v>
      </c>
      <c r="F1001" s="244">
        <f>Jurat!D$33</f>
        <v>0</v>
      </c>
      <c r="G1001" s="1034" t="s">
        <v>552</v>
      </c>
      <c r="H1001" s="244">
        <v>42460</v>
      </c>
      <c r="I1001" s="1034" t="s">
        <v>490</v>
      </c>
      <c r="J1001" s="1034" t="s">
        <v>626</v>
      </c>
      <c r="K1001" s="1034" t="s">
        <v>546</v>
      </c>
      <c r="L1001" s="1034" t="s">
        <v>263</v>
      </c>
      <c r="M1001" s="226" t="s">
        <v>866</v>
      </c>
      <c r="N1001" s="225" t="s">
        <v>985</v>
      </c>
      <c r="O1001" s="247">
        <f>'LTC Rev-Exp Region 5'!D$33</f>
        <v>0</v>
      </c>
      <c r="P1001" s="247">
        <f>'LTC Rev-Exp Region 5'!E$33</f>
        <v>0</v>
      </c>
      <c r="Q1001" s="247">
        <f>'LTC Rev-Exp Region 5'!F$33</f>
        <v>0</v>
      </c>
      <c r="R1001" s="247">
        <f>'LTC Rev-Exp Region 5'!G$33</f>
        <v>0</v>
      </c>
    </row>
    <row r="1002" spans="5:18" x14ac:dyDescent="0.3">
      <c r="E1002" s="1041">
        <f>Jurat!I$1</f>
        <v>0</v>
      </c>
      <c r="F1002" s="244">
        <f>Jurat!D$33</f>
        <v>0</v>
      </c>
      <c r="G1002" s="1034" t="s">
        <v>552</v>
      </c>
      <c r="H1002" s="244">
        <v>42460</v>
      </c>
      <c r="I1002" s="1034" t="s">
        <v>490</v>
      </c>
      <c r="J1002" s="1034" t="s">
        <v>626</v>
      </c>
      <c r="K1002" s="1034" t="s">
        <v>546</v>
      </c>
      <c r="L1002" s="1034" t="s">
        <v>263</v>
      </c>
      <c r="M1002" s="226" t="s">
        <v>868</v>
      </c>
      <c r="N1002" s="225" t="s">
        <v>807</v>
      </c>
      <c r="O1002" s="247">
        <f>'LTC Rev-Exp Region 5'!D$34</f>
        <v>0</v>
      </c>
      <c r="P1002" s="247">
        <f>'LTC Rev-Exp Region 5'!E$34</f>
        <v>0</v>
      </c>
      <c r="Q1002" s="247">
        <f>'LTC Rev-Exp Region 5'!F$34</f>
        <v>0</v>
      </c>
      <c r="R1002" s="247">
        <f>'LTC Rev-Exp Region 5'!G$34</f>
        <v>0</v>
      </c>
    </row>
    <row r="1003" spans="5:18" x14ac:dyDescent="0.3">
      <c r="E1003" s="1041">
        <f>Jurat!I$1</f>
        <v>0</v>
      </c>
      <c r="F1003" s="244">
        <f>Jurat!D$33</f>
        <v>0</v>
      </c>
      <c r="G1003" s="1034" t="s">
        <v>552</v>
      </c>
      <c r="H1003" s="244">
        <v>42460</v>
      </c>
      <c r="I1003" s="1034" t="s">
        <v>490</v>
      </c>
      <c r="J1003" s="1034" t="s">
        <v>626</v>
      </c>
      <c r="K1003" s="1034" t="s">
        <v>546</v>
      </c>
      <c r="L1003" s="1034" t="s">
        <v>263</v>
      </c>
      <c r="M1003" s="226" t="s">
        <v>870</v>
      </c>
      <c r="N1003" s="227" t="s">
        <v>258</v>
      </c>
      <c r="O1003" s="247">
        <f>'LTC Rev-Exp Region 5'!D$35</f>
        <v>0</v>
      </c>
      <c r="P1003" s="247">
        <f>'LTC Rev-Exp Region 5'!E$35</f>
        <v>0</v>
      </c>
      <c r="Q1003" s="247">
        <f>'LTC Rev-Exp Region 5'!F$35</f>
        <v>0</v>
      </c>
      <c r="R1003" s="247">
        <f>'LTC Rev-Exp Region 5'!G$35</f>
        <v>0</v>
      </c>
    </row>
    <row r="1004" spans="5:18" x14ac:dyDescent="0.3">
      <c r="E1004" s="1041">
        <f>Jurat!I$1</f>
        <v>0</v>
      </c>
      <c r="F1004" s="244">
        <f>Jurat!D$33</f>
        <v>0</v>
      </c>
      <c r="G1004" s="1034" t="s">
        <v>552</v>
      </c>
      <c r="H1004" s="244">
        <v>42460</v>
      </c>
      <c r="I1004" s="1034" t="s">
        <v>490</v>
      </c>
      <c r="J1004" s="1034" t="s">
        <v>626</v>
      </c>
      <c r="K1004" s="1034" t="s">
        <v>546</v>
      </c>
      <c r="L1004" s="1034" t="s">
        <v>263</v>
      </c>
      <c r="M1004" s="226" t="s">
        <v>872</v>
      </c>
      <c r="N1004" s="228" t="s">
        <v>273</v>
      </c>
      <c r="O1004" s="247">
        <f>'LTC Rev-Exp Region 5'!D$36</f>
        <v>0</v>
      </c>
      <c r="P1004" s="247">
        <f>'LTC Rev-Exp Region 5'!E$36</f>
        <v>0</v>
      </c>
      <c r="Q1004" s="247">
        <f>'LTC Rev-Exp Region 5'!F$36</f>
        <v>0</v>
      </c>
      <c r="R1004" s="247">
        <f>'LTC Rev-Exp Region 5'!G$36</f>
        <v>0</v>
      </c>
    </row>
    <row r="1005" spans="5:18" x14ac:dyDescent="0.3">
      <c r="E1005" s="1041">
        <f>Jurat!I$1</f>
        <v>0</v>
      </c>
      <c r="F1005" s="244">
        <f>Jurat!D$33</f>
        <v>0</v>
      </c>
      <c r="G1005" s="1034" t="s">
        <v>552</v>
      </c>
      <c r="H1005" s="244">
        <v>42460</v>
      </c>
      <c r="I1005" s="1034" t="s">
        <v>490</v>
      </c>
      <c r="J1005" s="1034" t="s">
        <v>626</v>
      </c>
      <c r="K1005" s="1034" t="s">
        <v>546</v>
      </c>
      <c r="L1005" s="1034" t="s">
        <v>263</v>
      </c>
      <c r="M1005" s="226" t="s">
        <v>986</v>
      </c>
      <c r="N1005" s="228" t="s">
        <v>588</v>
      </c>
      <c r="O1005" s="247">
        <f>'LTC Rev-Exp Region 5'!D$37</f>
        <v>0</v>
      </c>
      <c r="P1005" s="247">
        <f>'LTC Rev-Exp Region 5'!E$37</f>
        <v>0</v>
      </c>
      <c r="Q1005" s="247">
        <f>'LTC Rev-Exp Region 5'!F$37</f>
        <v>0</v>
      </c>
      <c r="R1005" s="247">
        <f>'LTC Rev-Exp Region 5'!G$37</f>
        <v>0</v>
      </c>
    </row>
    <row r="1006" spans="5:18" x14ac:dyDescent="0.3">
      <c r="E1006" s="1041">
        <f>Jurat!I$1</f>
        <v>0</v>
      </c>
      <c r="F1006" s="244">
        <f>Jurat!D$33</f>
        <v>0</v>
      </c>
      <c r="G1006" s="1034" t="s">
        <v>552</v>
      </c>
      <c r="H1006" s="244">
        <v>42460</v>
      </c>
      <c r="I1006" s="1034" t="s">
        <v>490</v>
      </c>
      <c r="J1006" s="1034" t="s">
        <v>626</v>
      </c>
      <c r="K1006" s="1034" t="s">
        <v>546</v>
      </c>
      <c r="L1006" s="1034" t="s">
        <v>6</v>
      </c>
      <c r="M1006" s="226" t="s">
        <v>77</v>
      </c>
      <c r="N1006" s="225" t="s">
        <v>224</v>
      </c>
      <c r="O1006" s="247">
        <f>'LTC Rev-Exp Region 5'!D$39</f>
        <v>0</v>
      </c>
      <c r="P1006" s="247">
        <f>'LTC Rev-Exp Region 5'!E$39</f>
        <v>0</v>
      </c>
      <c r="Q1006" s="247">
        <f>'LTC Rev-Exp Region 5'!F$39</f>
        <v>0</v>
      </c>
      <c r="R1006" s="247">
        <f>'LTC Rev-Exp Region 5'!G$39</f>
        <v>0</v>
      </c>
    </row>
    <row r="1007" spans="5:18" x14ac:dyDescent="0.3">
      <c r="E1007" s="1041">
        <f>Jurat!I$1</f>
        <v>0</v>
      </c>
      <c r="F1007" s="244">
        <f>Jurat!D$33</f>
        <v>0</v>
      </c>
      <c r="G1007" s="1034" t="s">
        <v>552</v>
      </c>
      <c r="H1007" s="244">
        <v>42460</v>
      </c>
      <c r="I1007" s="1034" t="s">
        <v>490</v>
      </c>
      <c r="J1007" s="1034" t="s">
        <v>626</v>
      </c>
      <c r="K1007" s="1034" t="s">
        <v>546</v>
      </c>
      <c r="L1007" s="1034" t="s">
        <v>6</v>
      </c>
      <c r="M1007" s="226" t="s">
        <v>78</v>
      </c>
      <c r="N1007" s="229" t="s">
        <v>274</v>
      </c>
      <c r="O1007" s="247">
        <f>'LTC Rev-Exp Region 5'!D$40</f>
        <v>0</v>
      </c>
      <c r="P1007" s="247">
        <f>'LTC Rev-Exp Region 5'!E$40</f>
        <v>0</v>
      </c>
      <c r="Q1007" s="247">
        <f>'LTC Rev-Exp Region 5'!F$40</f>
        <v>0</v>
      </c>
      <c r="R1007" s="247">
        <f>'LTC Rev-Exp Region 5'!G$40</f>
        <v>0</v>
      </c>
    </row>
    <row r="1008" spans="5:18" x14ac:dyDescent="0.3">
      <c r="E1008" s="1041">
        <f>Jurat!I$1</f>
        <v>0</v>
      </c>
      <c r="F1008" s="244">
        <f>Jurat!D$33</f>
        <v>0</v>
      </c>
      <c r="G1008" s="1034" t="s">
        <v>552</v>
      </c>
      <c r="H1008" s="244">
        <v>42460</v>
      </c>
      <c r="I1008" s="1034" t="s">
        <v>490</v>
      </c>
      <c r="J1008" s="1034" t="s">
        <v>626</v>
      </c>
      <c r="K1008" s="1034" t="s">
        <v>546</v>
      </c>
      <c r="L1008" s="1034" t="s">
        <v>6</v>
      </c>
      <c r="M1008" s="226" t="s">
        <v>79</v>
      </c>
      <c r="N1008" s="229" t="s">
        <v>180</v>
      </c>
      <c r="O1008" s="247">
        <f>'LTC Rev-Exp Region 5'!D$41</f>
        <v>0</v>
      </c>
      <c r="P1008" s="247">
        <f>'LTC Rev-Exp Region 5'!E$41</f>
        <v>0</v>
      </c>
      <c r="Q1008" s="247">
        <f>'LTC Rev-Exp Region 5'!F$41</f>
        <v>0</v>
      </c>
      <c r="R1008" s="247">
        <f>'LTC Rev-Exp Region 5'!G$41</f>
        <v>0</v>
      </c>
    </row>
    <row r="1009" spans="5:18" x14ac:dyDescent="0.3">
      <c r="E1009" s="1041">
        <f>Jurat!I$1</f>
        <v>0</v>
      </c>
      <c r="F1009" s="244">
        <f>Jurat!D$33</f>
        <v>0</v>
      </c>
      <c r="G1009" s="1034" t="s">
        <v>552</v>
      </c>
      <c r="H1009" s="244">
        <v>42460</v>
      </c>
      <c r="I1009" s="1034" t="s">
        <v>490</v>
      </c>
      <c r="J1009" s="1034" t="s">
        <v>626</v>
      </c>
      <c r="K1009" s="1034" t="s">
        <v>546</v>
      </c>
      <c r="L1009" s="1034" t="s">
        <v>6</v>
      </c>
      <c r="M1009" s="226" t="s">
        <v>49</v>
      </c>
      <c r="N1009" s="229" t="s">
        <v>577</v>
      </c>
      <c r="O1009" s="247">
        <f>'LTC Rev-Exp Region 5'!D$42</f>
        <v>0</v>
      </c>
      <c r="P1009" s="247">
        <f>'LTC Rev-Exp Region 5'!E$42</f>
        <v>0</v>
      </c>
      <c r="Q1009" s="247">
        <f>'LTC Rev-Exp Region 5'!F$42</f>
        <v>0</v>
      </c>
      <c r="R1009" s="247">
        <f>'LTC Rev-Exp Region 5'!G$42</f>
        <v>0</v>
      </c>
    </row>
    <row r="1010" spans="5:18" x14ac:dyDescent="0.3">
      <c r="E1010" s="1041">
        <f>Jurat!I$1</f>
        <v>0</v>
      </c>
      <c r="F1010" s="244">
        <f>Jurat!D$33</f>
        <v>0</v>
      </c>
      <c r="G1010" s="1034" t="s">
        <v>552</v>
      </c>
      <c r="H1010" s="244">
        <v>42460</v>
      </c>
      <c r="I1010" s="1034" t="s">
        <v>490</v>
      </c>
      <c r="J1010" s="1034" t="s">
        <v>626</v>
      </c>
      <c r="K1010" s="1034" t="s">
        <v>546</v>
      </c>
      <c r="L1010" s="1034" t="s">
        <v>547</v>
      </c>
      <c r="M1010" s="230" t="s">
        <v>115</v>
      </c>
      <c r="N1010" s="225" t="s">
        <v>36</v>
      </c>
      <c r="O1010" s="247">
        <f>'LTC Rev-Exp Region 5'!D$48</f>
        <v>0</v>
      </c>
      <c r="P1010" s="247">
        <f>'LTC Rev-Exp Region 5'!E$48</f>
        <v>0</v>
      </c>
      <c r="Q1010" s="247">
        <f>'LTC Rev-Exp Region 5'!F$48</f>
        <v>0</v>
      </c>
      <c r="R1010" s="247">
        <f>'LTC Rev-Exp Region 5'!G$48</f>
        <v>0</v>
      </c>
    </row>
    <row r="1011" spans="5:18" x14ac:dyDescent="0.3">
      <c r="E1011" s="1041">
        <f>Jurat!I$1</f>
        <v>0</v>
      </c>
      <c r="F1011" s="244">
        <f>Jurat!D$33</f>
        <v>0</v>
      </c>
      <c r="G1011" s="1034" t="s">
        <v>552</v>
      </c>
      <c r="H1011" s="244">
        <v>42460</v>
      </c>
      <c r="I1011" s="1034" t="s">
        <v>490</v>
      </c>
      <c r="J1011" s="1034" t="s">
        <v>626</v>
      </c>
      <c r="K1011" s="1034" t="s">
        <v>546</v>
      </c>
      <c r="L1011" s="1034" t="s">
        <v>547</v>
      </c>
      <c r="M1011" s="230" t="s">
        <v>116</v>
      </c>
      <c r="N1011" s="228" t="s">
        <v>148</v>
      </c>
      <c r="O1011" s="247">
        <f>'LTC Rev-Exp Region 5'!D$49</f>
        <v>0</v>
      </c>
      <c r="P1011" s="247">
        <f>'LTC Rev-Exp Region 5'!E$49</f>
        <v>0</v>
      </c>
      <c r="Q1011" s="247">
        <f>'LTC Rev-Exp Region 5'!F$49</f>
        <v>0</v>
      </c>
      <c r="R1011" s="247">
        <f>'LTC Rev-Exp Region 5'!G$49</f>
        <v>0</v>
      </c>
    </row>
    <row r="1012" spans="5:18" x14ac:dyDescent="0.3">
      <c r="E1012" s="1041">
        <f>Jurat!I$1</f>
        <v>0</v>
      </c>
      <c r="F1012" s="244">
        <f>Jurat!D$33</f>
        <v>0</v>
      </c>
      <c r="G1012" s="1034" t="s">
        <v>552</v>
      </c>
      <c r="H1012" s="244">
        <v>42460</v>
      </c>
      <c r="I1012" s="1034" t="s">
        <v>490</v>
      </c>
      <c r="J1012" s="1034" t="s">
        <v>626</v>
      </c>
      <c r="K1012" s="1034" t="s">
        <v>546</v>
      </c>
      <c r="L1012" s="1034" t="s">
        <v>547</v>
      </c>
      <c r="M1012" s="230" t="s">
        <v>229</v>
      </c>
      <c r="N1012" s="228" t="s">
        <v>44</v>
      </c>
      <c r="O1012" s="247">
        <f>'LTC Rev-Exp Region 5'!D$51</f>
        <v>0</v>
      </c>
      <c r="P1012" s="247">
        <f>'LTC Rev-Exp Region 5'!E$51</f>
        <v>0</v>
      </c>
      <c r="Q1012" s="247">
        <f>'LTC Rev-Exp Region 5'!F$51</f>
        <v>0</v>
      </c>
      <c r="R1012" s="247">
        <f>'LTC Rev-Exp Region 5'!G$51</f>
        <v>0</v>
      </c>
    </row>
    <row r="1013" spans="5:18" x14ac:dyDescent="0.3">
      <c r="E1013" s="1041">
        <f>Jurat!I$1</f>
        <v>0</v>
      </c>
      <c r="F1013" s="244">
        <f>Jurat!D$33</f>
        <v>0</v>
      </c>
      <c r="G1013" s="1034" t="s">
        <v>552</v>
      </c>
      <c r="H1013" s="244">
        <v>42460</v>
      </c>
      <c r="I1013" s="1034" t="s">
        <v>490</v>
      </c>
      <c r="J1013" s="1034" t="s">
        <v>626</v>
      </c>
      <c r="K1013" s="1034" t="s">
        <v>546</v>
      </c>
      <c r="L1013" s="1034" t="s">
        <v>547</v>
      </c>
      <c r="M1013" s="230" t="s">
        <v>228</v>
      </c>
      <c r="N1013" s="228" t="s">
        <v>427</v>
      </c>
      <c r="O1013" s="247">
        <f>'LTC Rev-Exp Region 5'!D$52</f>
        <v>0</v>
      </c>
      <c r="P1013" s="247">
        <f>'LTC Rev-Exp Region 5'!E$52</f>
        <v>0</v>
      </c>
      <c r="Q1013" s="247">
        <f>'LTC Rev-Exp Region 5'!F$52</f>
        <v>0</v>
      </c>
      <c r="R1013" s="247">
        <f>'LTC Rev-Exp Region 5'!G$52</f>
        <v>0</v>
      </c>
    </row>
    <row r="1014" spans="5:18" x14ac:dyDescent="0.3">
      <c r="E1014" s="1041">
        <f>Jurat!I$1</f>
        <v>0</v>
      </c>
      <c r="F1014" s="244">
        <f>Jurat!D$33</f>
        <v>0</v>
      </c>
      <c r="G1014" s="1034" t="s">
        <v>552</v>
      </c>
      <c r="H1014" s="244">
        <v>42460</v>
      </c>
      <c r="I1014" s="1034" t="s">
        <v>490</v>
      </c>
      <c r="J1014" s="1034" t="s">
        <v>626</v>
      </c>
      <c r="K1014" s="1034" t="s">
        <v>548</v>
      </c>
      <c r="L1014" s="1034" t="s">
        <v>549</v>
      </c>
      <c r="M1014" s="226" t="s">
        <v>86</v>
      </c>
      <c r="N1014" s="228" t="s">
        <v>30</v>
      </c>
      <c r="O1014" s="247">
        <f>'LTC Rev-Exp Region 5'!D$57</f>
        <v>0</v>
      </c>
      <c r="P1014" s="247">
        <f>'LTC Rev-Exp Region 5'!E$57</f>
        <v>0</v>
      </c>
      <c r="Q1014" s="247">
        <f>'LTC Rev-Exp Region 5'!F$57</f>
        <v>0</v>
      </c>
      <c r="R1014" s="247">
        <f>'LTC Rev-Exp Region 5'!G$57</f>
        <v>0</v>
      </c>
    </row>
    <row r="1015" spans="5:18" x14ac:dyDescent="0.3">
      <c r="E1015" s="1041">
        <f>Jurat!I$1</f>
        <v>0</v>
      </c>
      <c r="F1015" s="244">
        <f>Jurat!D$33</f>
        <v>0</v>
      </c>
      <c r="G1015" s="1034" t="s">
        <v>552</v>
      </c>
      <c r="H1015" s="244">
        <v>42460</v>
      </c>
      <c r="I1015" s="1034" t="s">
        <v>490</v>
      </c>
      <c r="J1015" s="1034" t="s">
        <v>626</v>
      </c>
      <c r="K1015" s="1034" t="s">
        <v>548</v>
      </c>
      <c r="L1015" s="1034" t="s">
        <v>549</v>
      </c>
      <c r="M1015" s="226" t="s">
        <v>87</v>
      </c>
      <c r="N1015" s="231" t="s">
        <v>109</v>
      </c>
      <c r="O1015" s="247">
        <f>'LTC Rev-Exp Region 5'!D$58</f>
        <v>0</v>
      </c>
      <c r="P1015" s="247">
        <f>'LTC Rev-Exp Region 5'!E$58</f>
        <v>0</v>
      </c>
      <c r="Q1015" s="247">
        <f>'LTC Rev-Exp Region 5'!F$58</f>
        <v>0</v>
      </c>
      <c r="R1015" s="247">
        <f>'LTC Rev-Exp Region 5'!G$58</f>
        <v>0</v>
      </c>
    </row>
    <row r="1016" spans="5:18" x14ac:dyDescent="0.3">
      <c r="E1016" s="1041">
        <f>Jurat!I$1</f>
        <v>0</v>
      </c>
      <c r="F1016" s="244">
        <f>Jurat!D$33</f>
        <v>0</v>
      </c>
      <c r="G1016" s="1034" t="s">
        <v>552</v>
      </c>
      <c r="H1016" s="244">
        <v>42460</v>
      </c>
      <c r="I1016" s="1034" t="s">
        <v>490</v>
      </c>
      <c r="J1016" s="1034" t="s">
        <v>626</v>
      </c>
      <c r="K1016" s="1034" t="s">
        <v>548</v>
      </c>
      <c r="L1016" s="1034" t="s">
        <v>549</v>
      </c>
      <c r="M1016" s="226" t="s">
        <v>88</v>
      </c>
      <c r="N1016" s="228" t="s">
        <v>110</v>
      </c>
      <c r="O1016" s="247">
        <f>'LTC Rev-Exp Region 5'!D$59</f>
        <v>0</v>
      </c>
      <c r="P1016" s="247">
        <f>'LTC Rev-Exp Region 5'!E$59</f>
        <v>0</v>
      </c>
      <c r="Q1016" s="247">
        <f>'LTC Rev-Exp Region 5'!F$59</f>
        <v>0</v>
      </c>
      <c r="R1016" s="247">
        <f>'LTC Rev-Exp Region 5'!G$59</f>
        <v>0</v>
      </c>
    </row>
    <row r="1017" spans="5:18" x14ac:dyDescent="0.3">
      <c r="E1017" s="1041">
        <f>Jurat!I$1</f>
        <v>0</v>
      </c>
      <c r="F1017" s="244">
        <f>Jurat!D$33</f>
        <v>0</v>
      </c>
      <c r="G1017" s="1034" t="s">
        <v>552</v>
      </c>
      <c r="H1017" s="244">
        <v>42460</v>
      </c>
      <c r="I1017" s="1034" t="s">
        <v>490</v>
      </c>
      <c r="J1017" s="1034" t="s">
        <v>626</v>
      </c>
      <c r="K1017" s="1034" t="s">
        <v>548</v>
      </c>
      <c r="L1017" s="1034" t="s">
        <v>549</v>
      </c>
      <c r="M1017" s="232" t="s">
        <v>89</v>
      </c>
      <c r="N1017" s="228" t="s">
        <v>111</v>
      </c>
      <c r="O1017" s="247">
        <f>'LTC Rev-Exp Region 5'!D$60</f>
        <v>0</v>
      </c>
      <c r="P1017" s="247">
        <f>'LTC Rev-Exp Region 5'!E$60</f>
        <v>0</v>
      </c>
      <c r="Q1017" s="247">
        <f>'LTC Rev-Exp Region 5'!F$60</f>
        <v>0</v>
      </c>
      <c r="R1017" s="247">
        <f>'LTC Rev-Exp Region 5'!G$60</f>
        <v>0</v>
      </c>
    </row>
    <row r="1018" spans="5:18" x14ac:dyDescent="0.3">
      <c r="E1018" s="1041">
        <f>Jurat!I$1</f>
        <v>0</v>
      </c>
      <c r="F1018" s="244">
        <f>Jurat!D$33</f>
        <v>0</v>
      </c>
      <c r="G1018" s="1034" t="s">
        <v>552</v>
      </c>
      <c r="H1018" s="244">
        <v>42460</v>
      </c>
      <c r="I1018" s="1034" t="s">
        <v>490</v>
      </c>
      <c r="J1018" s="1034" t="s">
        <v>626</v>
      </c>
      <c r="K1018" s="1034" t="s">
        <v>548</v>
      </c>
      <c r="L1018" s="1034" t="s">
        <v>549</v>
      </c>
      <c r="M1018" s="232" t="s">
        <v>256</v>
      </c>
      <c r="N1018" s="228" t="s">
        <v>112</v>
      </c>
      <c r="O1018" s="247">
        <f>'LTC Rev-Exp Region 5'!D$61</f>
        <v>0</v>
      </c>
      <c r="P1018" s="247">
        <f>'LTC Rev-Exp Region 5'!E$61</f>
        <v>0</v>
      </c>
      <c r="Q1018" s="247">
        <f>'LTC Rev-Exp Region 5'!F$61</f>
        <v>0</v>
      </c>
      <c r="R1018" s="247">
        <f>'LTC Rev-Exp Region 5'!G$61</f>
        <v>0</v>
      </c>
    </row>
    <row r="1019" spans="5:18" x14ac:dyDescent="0.3">
      <c r="E1019" s="1041">
        <f>Jurat!I$1</f>
        <v>0</v>
      </c>
      <c r="F1019" s="244">
        <f>Jurat!D$33</f>
        <v>0</v>
      </c>
      <c r="G1019" s="1034" t="s">
        <v>552</v>
      </c>
      <c r="H1019" s="244">
        <v>42460</v>
      </c>
      <c r="I1019" s="1034" t="s">
        <v>490</v>
      </c>
      <c r="J1019" s="1034" t="s">
        <v>626</v>
      </c>
      <c r="K1019" s="1034" t="s">
        <v>548</v>
      </c>
      <c r="L1019" s="1034" t="s">
        <v>549</v>
      </c>
      <c r="M1019" s="226" t="s">
        <v>255</v>
      </c>
      <c r="N1019" s="231" t="s">
        <v>31</v>
      </c>
      <c r="O1019" s="247">
        <f>'LTC Rev-Exp Region 5'!D$62</f>
        <v>0</v>
      </c>
      <c r="P1019" s="247">
        <f>'LTC Rev-Exp Region 5'!E$62</f>
        <v>0</v>
      </c>
      <c r="Q1019" s="247">
        <f>'LTC Rev-Exp Region 5'!F$62</f>
        <v>0</v>
      </c>
      <c r="R1019" s="247">
        <f>'LTC Rev-Exp Region 5'!G$62</f>
        <v>0</v>
      </c>
    </row>
    <row r="1020" spans="5:18" x14ac:dyDescent="0.3">
      <c r="E1020" s="1041">
        <f>Jurat!I$1</f>
        <v>0</v>
      </c>
      <c r="F1020" s="244">
        <f>Jurat!D$33</f>
        <v>0</v>
      </c>
      <c r="G1020" s="1034" t="s">
        <v>552</v>
      </c>
      <c r="H1020" s="244">
        <v>42460</v>
      </c>
      <c r="I1020" s="1034" t="s">
        <v>490</v>
      </c>
      <c r="J1020" s="1034" t="s">
        <v>626</v>
      </c>
      <c r="K1020" s="1034" t="s">
        <v>550</v>
      </c>
      <c r="L1020" s="1034" t="s">
        <v>550</v>
      </c>
      <c r="M1020" s="230" t="s">
        <v>91</v>
      </c>
      <c r="N1020" s="228" t="s">
        <v>425</v>
      </c>
      <c r="O1020" s="247">
        <f>'LTC Rev-Exp Region 5'!D$64</f>
        <v>0</v>
      </c>
      <c r="P1020" s="247">
        <v>0</v>
      </c>
      <c r="Q1020" s="247">
        <v>0</v>
      </c>
      <c r="R1020" s="247">
        <v>0</v>
      </c>
    </row>
    <row r="1021" spans="5:18" x14ac:dyDescent="0.3">
      <c r="E1021" s="1041">
        <f>Jurat!I$1</f>
        <v>0</v>
      </c>
      <c r="F1021" s="244">
        <f>Jurat!D$33</f>
        <v>0</v>
      </c>
      <c r="G1021" s="1034" t="s">
        <v>552</v>
      </c>
      <c r="H1021" s="244">
        <v>42460</v>
      </c>
      <c r="I1021" s="1034" t="s">
        <v>490</v>
      </c>
      <c r="J1021" s="1034" t="s">
        <v>626</v>
      </c>
      <c r="K1021" s="1034" t="s">
        <v>550</v>
      </c>
      <c r="L1021" s="1034" t="s">
        <v>550</v>
      </c>
      <c r="M1021" s="230" t="s">
        <v>92</v>
      </c>
      <c r="N1021" s="228" t="s">
        <v>417</v>
      </c>
      <c r="O1021" s="247">
        <f>'LTC Rev-Exp Region 5'!D$65</f>
        <v>0</v>
      </c>
      <c r="P1021" s="247">
        <v>0</v>
      </c>
      <c r="Q1021" s="247">
        <v>0</v>
      </c>
      <c r="R1021" s="247">
        <v>0</v>
      </c>
    </row>
    <row r="1022" spans="5:18" x14ac:dyDescent="0.3">
      <c r="E1022" s="1041">
        <f>Jurat!I$1</f>
        <v>0</v>
      </c>
      <c r="F1022" s="244">
        <f>Jurat!D$33</f>
        <v>0</v>
      </c>
      <c r="G1022" s="1034" t="s">
        <v>552</v>
      </c>
      <c r="H1022" s="244">
        <v>42460</v>
      </c>
      <c r="I1022" s="1034" t="s">
        <v>490</v>
      </c>
      <c r="J1022" s="1034" t="s">
        <v>627</v>
      </c>
      <c r="K1022" s="1034" t="s">
        <v>29</v>
      </c>
      <c r="L1022" s="1034" t="s">
        <v>29</v>
      </c>
      <c r="M1022" s="230" t="s">
        <v>243</v>
      </c>
      <c r="N1022" s="231" t="s">
        <v>29</v>
      </c>
      <c r="O1022" s="247">
        <f>'LTC Rev-Exp Region 5'!D$72</f>
        <v>0</v>
      </c>
      <c r="P1022" s="247">
        <v>0</v>
      </c>
      <c r="Q1022" s="247">
        <v>0</v>
      </c>
      <c r="R1022" s="247">
        <v>0</v>
      </c>
    </row>
    <row r="1023" spans="5:18" x14ac:dyDescent="0.3">
      <c r="E1023" s="1041">
        <f>Jurat!I$1</f>
        <v>0</v>
      </c>
      <c r="F1023" s="244">
        <f>Jurat!D$33</f>
        <v>0</v>
      </c>
      <c r="G1023" s="1034" t="s">
        <v>552</v>
      </c>
      <c r="H1023" s="244">
        <v>42460</v>
      </c>
      <c r="I1023" s="1034" t="s">
        <v>490</v>
      </c>
      <c r="J1023" s="1034" t="s">
        <v>628</v>
      </c>
      <c r="K1023" s="1034" t="s">
        <v>629</v>
      </c>
      <c r="L1023" s="1034" t="s">
        <v>629</v>
      </c>
      <c r="M1023" s="233" t="s">
        <v>244</v>
      </c>
      <c r="N1023" s="231" t="s">
        <v>419</v>
      </c>
      <c r="O1023" s="247">
        <f>'LTC Rev-Exp Region 5'!D$74</f>
        <v>0</v>
      </c>
      <c r="P1023" s="247">
        <v>0</v>
      </c>
      <c r="Q1023" s="247">
        <v>0</v>
      </c>
      <c r="R1023" s="247">
        <v>0</v>
      </c>
    </row>
    <row r="1024" spans="5:18" x14ac:dyDescent="0.3">
      <c r="E1024" s="1041">
        <f>Jurat!I$1</f>
        <v>0</v>
      </c>
      <c r="F1024" s="244">
        <f>Jurat!D$33</f>
        <v>0</v>
      </c>
      <c r="G1024" s="1034" t="s">
        <v>552</v>
      </c>
      <c r="H1024" s="244">
        <v>42460</v>
      </c>
      <c r="I1024" s="1034" t="s">
        <v>490</v>
      </c>
      <c r="J1024" s="1034" t="s">
        <v>627</v>
      </c>
      <c r="K1024" s="1034" t="s">
        <v>630</v>
      </c>
      <c r="L1024" s="1034" t="s">
        <v>630</v>
      </c>
      <c r="M1024" s="233">
        <v>11.1</v>
      </c>
      <c r="N1024" s="231" t="s">
        <v>421</v>
      </c>
      <c r="O1024" s="247">
        <f>'LTC Rev-Exp Region 5'!D$75</f>
        <v>0</v>
      </c>
      <c r="P1024" s="247">
        <v>0</v>
      </c>
      <c r="Q1024" s="247">
        <v>0</v>
      </c>
      <c r="R1024" s="247">
        <v>0</v>
      </c>
    </row>
    <row r="1025" spans="5:18" x14ac:dyDescent="0.3">
      <c r="E1025" s="1041">
        <f>Jurat!I$1</f>
        <v>0</v>
      </c>
      <c r="F1025" s="244">
        <f>Jurat!D$33</f>
        <v>0</v>
      </c>
      <c r="G1025" s="1034" t="s">
        <v>552</v>
      </c>
      <c r="H1025" s="244">
        <v>42460</v>
      </c>
      <c r="I1025" s="1034" t="s">
        <v>490</v>
      </c>
      <c r="J1025" s="1034" t="s">
        <v>627</v>
      </c>
      <c r="K1025" s="1034" t="s">
        <v>630</v>
      </c>
      <c r="L1025" s="1034" t="s">
        <v>630</v>
      </c>
      <c r="M1025" s="233">
        <v>11.2</v>
      </c>
      <c r="N1025" s="231" t="s">
        <v>420</v>
      </c>
      <c r="O1025" s="247">
        <f>'LTC Rev-Exp Region 5'!D$76</f>
        <v>0</v>
      </c>
      <c r="P1025" s="247">
        <v>0</v>
      </c>
      <c r="Q1025" s="247">
        <v>0</v>
      </c>
      <c r="R1025" s="247">
        <v>0</v>
      </c>
    </row>
    <row r="1026" spans="5:18" x14ac:dyDescent="0.3">
      <c r="E1026" s="1041">
        <f>Jurat!I$1</f>
        <v>0</v>
      </c>
      <c r="F1026" s="244">
        <f>Jurat!D$33</f>
        <v>0</v>
      </c>
      <c r="G1026" s="1034" t="s">
        <v>552</v>
      </c>
      <c r="H1026" s="244">
        <v>42460</v>
      </c>
      <c r="I1026" s="1034" t="s">
        <v>490</v>
      </c>
      <c r="J1026" s="1034" t="s">
        <v>627</v>
      </c>
      <c r="K1026" s="1034" t="s">
        <v>630</v>
      </c>
      <c r="L1026" s="1034" t="s">
        <v>630</v>
      </c>
      <c r="M1026" s="233">
        <v>11.3</v>
      </c>
      <c r="N1026" s="231" t="s">
        <v>28</v>
      </c>
      <c r="O1026" s="247">
        <f>'LTC Rev-Exp Region 5'!D$77</f>
        <v>0</v>
      </c>
      <c r="P1026" s="247">
        <v>0</v>
      </c>
      <c r="Q1026" s="247">
        <v>0</v>
      </c>
      <c r="R1026" s="247">
        <v>0</v>
      </c>
    </row>
    <row r="1027" spans="5:18" x14ac:dyDescent="0.3">
      <c r="E1027" s="1041">
        <f>Jurat!I$1</f>
        <v>0</v>
      </c>
      <c r="F1027" s="244">
        <f>Jurat!D$33</f>
        <v>0</v>
      </c>
      <c r="G1027" s="1034" t="s">
        <v>552</v>
      </c>
      <c r="H1027" s="244">
        <v>42460</v>
      </c>
      <c r="I1027" s="1034" t="s">
        <v>490</v>
      </c>
      <c r="J1027" s="1034" t="s">
        <v>627</v>
      </c>
      <c r="K1027" s="1034" t="s">
        <v>630</v>
      </c>
      <c r="L1027" s="1034" t="s">
        <v>630</v>
      </c>
      <c r="M1027" s="233">
        <v>11.4</v>
      </c>
      <c r="N1027" s="231" t="s">
        <v>205</v>
      </c>
      <c r="O1027" s="247">
        <f>'LTC Rev-Exp Region 5'!D$78</f>
        <v>0</v>
      </c>
      <c r="P1027" s="247">
        <v>0</v>
      </c>
      <c r="Q1027" s="247">
        <v>0</v>
      </c>
      <c r="R1027" s="247">
        <v>0</v>
      </c>
    </row>
    <row r="1028" spans="5:18" ht="28.8" x14ac:dyDescent="0.3">
      <c r="E1028" s="1041">
        <f>Jurat!I$1</f>
        <v>0</v>
      </c>
      <c r="F1028" s="244">
        <f>Jurat!D$33</f>
        <v>0</v>
      </c>
      <c r="G1028" s="1034" t="s">
        <v>552</v>
      </c>
      <c r="H1028" s="244">
        <v>42460</v>
      </c>
      <c r="I1028" s="1034" t="s">
        <v>490</v>
      </c>
      <c r="J1028" s="1034" t="s">
        <v>627</v>
      </c>
      <c r="K1028" s="1034" t="s">
        <v>29</v>
      </c>
      <c r="L1028" s="1034" t="s">
        <v>29</v>
      </c>
      <c r="M1028" s="233">
        <v>11.6</v>
      </c>
      <c r="N1028" s="231" t="s">
        <v>422</v>
      </c>
      <c r="O1028" s="247">
        <f>'LTC Rev-Exp Region 5'!D$80</f>
        <v>0</v>
      </c>
      <c r="P1028" s="247">
        <v>0</v>
      </c>
      <c r="Q1028" s="247">
        <v>0</v>
      </c>
      <c r="R1028" s="247">
        <v>0</v>
      </c>
    </row>
    <row r="1029" spans="5:18" x14ac:dyDescent="0.3">
      <c r="E1029" s="1041">
        <f>Jurat!I$1</f>
        <v>0</v>
      </c>
      <c r="F1029" s="244">
        <f>Jurat!D$33</f>
        <v>0</v>
      </c>
      <c r="G1029" s="1034" t="s">
        <v>552</v>
      </c>
      <c r="H1029" s="244">
        <v>42460</v>
      </c>
      <c r="I1029" s="1034" t="s">
        <v>490</v>
      </c>
      <c r="J1029" s="1034" t="s">
        <v>628</v>
      </c>
      <c r="K1029" s="1034" t="s">
        <v>629</v>
      </c>
      <c r="L1029" s="1034" t="s">
        <v>629</v>
      </c>
      <c r="M1029" s="233">
        <v>11.7</v>
      </c>
      <c r="N1029" s="231" t="s">
        <v>209</v>
      </c>
      <c r="O1029" s="247">
        <f>'LTC Rev-Exp Region 5'!D$81</f>
        <v>0</v>
      </c>
      <c r="P1029" s="247">
        <v>0</v>
      </c>
      <c r="Q1029" s="247">
        <v>0</v>
      </c>
      <c r="R1029" s="247">
        <v>0</v>
      </c>
    </row>
    <row r="1030" spans="5:18" x14ac:dyDescent="0.3">
      <c r="E1030" s="1041">
        <f>Jurat!I$1</f>
        <v>0</v>
      </c>
      <c r="F1030" s="244">
        <f>Jurat!D$33</f>
        <v>0</v>
      </c>
      <c r="G1030" s="1034" t="s">
        <v>552</v>
      </c>
      <c r="H1030" s="244">
        <v>42460</v>
      </c>
      <c r="I1030" s="1034" t="s">
        <v>490</v>
      </c>
      <c r="J1030" s="1034" t="s">
        <v>627</v>
      </c>
      <c r="K1030" s="1034" t="s">
        <v>29</v>
      </c>
      <c r="L1030" s="1034" t="s">
        <v>29</v>
      </c>
      <c r="M1030" s="233" t="s">
        <v>184</v>
      </c>
      <c r="N1030" s="231" t="s">
        <v>212</v>
      </c>
      <c r="O1030" s="247">
        <f>'LTC Rev-Exp Region 5'!D$82</f>
        <v>0</v>
      </c>
      <c r="P1030" s="247">
        <v>0</v>
      </c>
      <c r="Q1030" s="247">
        <v>0</v>
      </c>
      <c r="R1030" s="247">
        <v>0</v>
      </c>
    </row>
    <row r="1031" spans="5:18" x14ac:dyDescent="0.3">
      <c r="E1031" s="1041">
        <f>Jurat!I$1</f>
        <v>0</v>
      </c>
      <c r="F1031" s="244">
        <f>Jurat!D$33</f>
        <v>0</v>
      </c>
      <c r="G1031" s="1034" t="s">
        <v>553</v>
      </c>
      <c r="H1031" s="244">
        <v>42551</v>
      </c>
      <c r="I1031" s="1034" t="s">
        <v>490</v>
      </c>
      <c r="J1031" s="1034" t="s">
        <v>545</v>
      </c>
      <c r="K1031" s="1034" t="s">
        <v>545</v>
      </c>
      <c r="L1031" s="1034" t="s">
        <v>545</v>
      </c>
      <c r="M1031" s="223"/>
      <c r="N1031" s="224" t="s">
        <v>545</v>
      </c>
      <c r="O1031" s="247">
        <f>'LTC Rev-Exp Region 5'!H$9</f>
        <v>0</v>
      </c>
      <c r="P1031" s="247">
        <f>'LTC Rev-Exp Region 5'!I$9</f>
        <v>0</v>
      </c>
      <c r="Q1031" s="247">
        <f>'LTC Rev-Exp Region 5'!J$9</f>
        <v>0</v>
      </c>
      <c r="R1031" s="247">
        <f>'LTC Rev-Exp Region 5'!K$9</f>
        <v>0</v>
      </c>
    </row>
    <row r="1032" spans="5:18" x14ac:dyDescent="0.3">
      <c r="E1032" s="1041">
        <f>Jurat!I$1</f>
        <v>0</v>
      </c>
      <c r="F1032" s="244">
        <f>Jurat!D$33</f>
        <v>0</v>
      </c>
      <c r="G1032" s="1034" t="s">
        <v>553</v>
      </c>
      <c r="H1032" s="244">
        <v>42551</v>
      </c>
      <c r="I1032" s="1034" t="s">
        <v>490</v>
      </c>
      <c r="J1032" s="1034" t="s">
        <v>625</v>
      </c>
      <c r="K1032" s="1034" t="s">
        <v>13</v>
      </c>
      <c r="L1032" s="1034" t="s">
        <v>13</v>
      </c>
      <c r="M1032" s="223">
        <v>1.1000000000000001</v>
      </c>
      <c r="N1032" s="225" t="s">
        <v>13</v>
      </c>
      <c r="O1032" s="247">
        <f>'LTC Rev-Exp Region 5'!H$11</f>
        <v>0</v>
      </c>
      <c r="P1032" s="247">
        <f>'LTC Rev-Exp Region 5'!I$11</f>
        <v>0</v>
      </c>
      <c r="Q1032" s="247">
        <f>'LTC Rev-Exp Region 5'!J$11</f>
        <v>0</v>
      </c>
      <c r="R1032" s="247">
        <f>'LTC Rev-Exp Region 5'!K$11</f>
        <v>0</v>
      </c>
    </row>
    <row r="1033" spans="5:18" x14ac:dyDescent="0.3">
      <c r="E1033" s="1041">
        <f>Jurat!I$1</f>
        <v>0</v>
      </c>
      <c r="F1033" s="244">
        <f>Jurat!D$33</f>
        <v>0</v>
      </c>
      <c r="G1033" s="1034" t="s">
        <v>553</v>
      </c>
      <c r="H1033" s="244">
        <v>42551</v>
      </c>
      <c r="I1033" s="1034" t="s">
        <v>490</v>
      </c>
      <c r="J1033" s="1034" t="s">
        <v>625</v>
      </c>
      <c r="K1033" s="1034" t="s">
        <v>13</v>
      </c>
      <c r="L1033" s="1034" t="s">
        <v>262</v>
      </c>
      <c r="M1033" s="223">
        <v>1.2</v>
      </c>
      <c r="N1033" s="225" t="s">
        <v>262</v>
      </c>
      <c r="O1033" s="247">
        <f>'LTC Rev-Exp Region 5'!H$12</f>
        <v>0</v>
      </c>
      <c r="P1033" s="247">
        <f>'LTC Rev-Exp Region 5'!I$12</f>
        <v>0</v>
      </c>
      <c r="Q1033" s="247">
        <f>'LTC Rev-Exp Region 5'!J$12</f>
        <v>0</v>
      </c>
      <c r="R1033" s="247">
        <f>'LTC Rev-Exp Region 5'!K$12</f>
        <v>0</v>
      </c>
    </row>
    <row r="1034" spans="5:18" x14ac:dyDescent="0.3">
      <c r="E1034" s="1041">
        <f>Jurat!I$1</f>
        <v>0</v>
      </c>
      <c r="F1034" s="244">
        <f>Jurat!D$33</f>
        <v>0</v>
      </c>
      <c r="G1034" s="1034" t="s">
        <v>553</v>
      </c>
      <c r="H1034" s="244">
        <v>42551</v>
      </c>
      <c r="I1034" s="1034" t="s">
        <v>490</v>
      </c>
      <c r="J1034" s="1034" t="s">
        <v>625</v>
      </c>
      <c r="K1034" s="1034" t="s">
        <v>14</v>
      </c>
      <c r="L1034" s="1034" t="s">
        <v>14</v>
      </c>
      <c r="M1034" s="223">
        <v>1.3</v>
      </c>
      <c r="N1034" s="225" t="s">
        <v>14</v>
      </c>
      <c r="O1034" s="247">
        <f>'LTC Rev-Exp Region 5'!H$13</f>
        <v>0</v>
      </c>
      <c r="P1034" s="247">
        <f>'LTC Rev-Exp Region 5'!I$13</f>
        <v>0</v>
      </c>
      <c r="Q1034" s="247">
        <f>'LTC Rev-Exp Region 5'!J$13</f>
        <v>0</v>
      </c>
      <c r="R1034" s="247">
        <f>'LTC Rev-Exp Region 5'!K$13</f>
        <v>0</v>
      </c>
    </row>
    <row r="1035" spans="5:18" x14ac:dyDescent="0.3">
      <c r="E1035" s="1041">
        <f>Jurat!I$1</f>
        <v>0</v>
      </c>
      <c r="F1035" s="244">
        <f>Jurat!D$33</f>
        <v>0</v>
      </c>
      <c r="G1035" s="1034" t="s">
        <v>553</v>
      </c>
      <c r="H1035" s="244">
        <v>42551</v>
      </c>
      <c r="I1035" s="1034" t="s">
        <v>490</v>
      </c>
      <c r="J1035" s="1034" t="s">
        <v>626</v>
      </c>
      <c r="K1035" s="1034" t="s">
        <v>546</v>
      </c>
      <c r="L1035" s="1034" t="s">
        <v>981</v>
      </c>
      <c r="M1035" s="226" t="s">
        <v>72</v>
      </c>
      <c r="N1035" s="225" t="s">
        <v>900</v>
      </c>
      <c r="O1035" s="247">
        <f>'LTC Rev-Exp Region 5'!H$17</f>
        <v>0</v>
      </c>
      <c r="P1035" s="247">
        <f>'LTC Rev-Exp Region 5'!I$17</f>
        <v>0</v>
      </c>
      <c r="Q1035" s="247">
        <f>'LTC Rev-Exp Region 5'!J$17</f>
        <v>0</v>
      </c>
      <c r="R1035" s="247">
        <f>'LTC Rev-Exp Region 5'!K$17</f>
        <v>0</v>
      </c>
    </row>
    <row r="1036" spans="5:18" x14ac:dyDescent="0.3">
      <c r="E1036" s="1041">
        <f>Jurat!I$1</f>
        <v>0</v>
      </c>
      <c r="F1036" s="244">
        <f>Jurat!D$33</f>
        <v>0</v>
      </c>
      <c r="G1036" s="1034" t="s">
        <v>553</v>
      </c>
      <c r="H1036" s="244">
        <v>42551</v>
      </c>
      <c r="I1036" s="1034" t="s">
        <v>490</v>
      </c>
      <c r="J1036" s="1034" t="s">
        <v>626</v>
      </c>
      <c r="K1036" s="1034" t="s">
        <v>546</v>
      </c>
      <c r="L1036" s="1034" t="s">
        <v>981</v>
      </c>
      <c r="M1036" s="226" t="s">
        <v>73</v>
      </c>
      <c r="N1036" s="225" t="s">
        <v>901</v>
      </c>
      <c r="O1036" s="247">
        <f>'LTC Rev-Exp Region 5'!H$18</f>
        <v>0</v>
      </c>
      <c r="P1036" s="247">
        <f>'LTC Rev-Exp Region 5'!I$18</f>
        <v>0</v>
      </c>
      <c r="Q1036" s="247">
        <f>'LTC Rev-Exp Region 5'!J$18</f>
        <v>0</v>
      </c>
      <c r="R1036" s="247">
        <f>'LTC Rev-Exp Region 5'!K$18</f>
        <v>0</v>
      </c>
    </row>
    <row r="1037" spans="5:18" x14ac:dyDescent="0.3">
      <c r="E1037" s="1041">
        <f>Jurat!I$1</f>
        <v>0</v>
      </c>
      <c r="F1037" s="244">
        <f>Jurat!D$33</f>
        <v>0</v>
      </c>
      <c r="G1037" s="1034" t="s">
        <v>553</v>
      </c>
      <c r="H1037" s="244">
        <v>42551</v>
      </c>
      <c r="I1037" s="1034" t="s">
        <v>490</v>
      </c>
      <c r="J1037" s="1034" t="s">
        <v>626</v>
      </c>
      <c r="K1037" s="1034" t="s">
        <v>546</v>
      </c>
      <c r="L1037" s="1034" t="s">
        <v>981</v>
      </c>
      <c r="M1037" s="226" t="s">
        <v>74</v>
      </c>
      <c r="N1037" s="225" t="s">
        <v>902</v>
      </c>
      <c r="O1037" s="247">
        <f>'LTC Rev-Exp Region 5'!H$19</f>
        <v>0</v>
      </c>
      <c r="P1037" s="247">
        <f>'LTC Rev-Exp Region 5'!I$19</f>
        <v>0</v>
      </c>
      <c r="Q1037" s="247">
        <f>'LTC Rev-Exp Region 5'!J$19</f>
        <v>0</v>
      </c>
      <c r="R1037" s="247">
        <f>'LTC Rev-Exp Region 5'!K$19</f>
        <v>0</v>
      </c>
    </row>
    <row r="1038" spans="5:18" x14ac:dyDescent="0.3">
      <c r="E1038" s="1041">
        <f>Jurat!I$1</f>
        <v>0</v>
      </c>
      <c r="F1038" s="244">
        <f>Jurat!D$33</f>
        <v>0</v>
      </c>
      <c r="G1038" s="1034" t="s">
        <v>553</v>
      </c>
      <c r="H1038" s="244">
        <v>42551</v>
      </c>
      <c r="I1038" s="1034" t="s">
        <v>490</v>
      </c>
      <c r="J1038" s="1034" t="s">
        <v>626</v>
      </c>
      <c r="K1038" s="1034" t="s">
        <v>546</v>
      </c>
      <c r="L1038" s="1034" t="s">
        <v>981</v>
      </c>
      <c r="M1038" s="226" t="s">
        <v>76</v>
      </c>
      <c r="N1038" s="225" t="s">
        <v>903</v>
      </c>
      <c r="O1038" s="247">
        <f>'LTC Rev-Exp Region 5'!H$20</f>
        <v>0</v>
      </c>
      <c r="P1038" s="247">
        <f>'LTC Rev-Exp Region 5'!I$20</f>
        <v>0</v>
      </c>
      <c r="Q1038" s="247">
        <f>'LTC Rev-Exp Region 5'!J$20</f>
        <v>0</v>
      </c>
      <c r="R1038" s="247">
        <f>'LTC Rev-Exp Region 5'!K$20</f>
        <v>0</v>
      </c>
    </row>
    <row r="1039" spans="5:18" x14ac:dyDescent="0.3">
      <c r="E1039" s="1041">
        <f>Jurat!I$1</f>
        <v>0</v>
      </c>
      <c r="F1039" s="244">
        <f>Jurat!D$33</f>
        <v>0</v>
      </c>
      <c r="G1039" s="1034" t="s">
        <v>553</v>
      </c>
      <c r="H1039" s="244">
        <v>42551</v>
      </c>
      <c r="I1039" s="1034" t="s">
        <v>490</v>
      </c>
      <c r="J1039" s="1034" t="s">
        <v>626</v>
      </c>
      <c r="K1039" s="1034" t="s">
        <v>546</v>
      </c>
      <c r="L1039" s="1034" t="s">
        <v>981</v>
      </c>
      <c r="M1039" s="226" t="s">
        <v>107</v>
      </c>
      <c r="N1039" s="225" t="s">
        <v>960</v>
      </c>
      <c r="O1039" s="247">
        <f>'LTC Rev-Exp Region 5'!H$21</f>
        <v>0</v>
      </c>
      <c r="P1039" s="247">
        <f>'LTC Rev-Exp Region 5'!I$21</f>
        <v>0</v>
      </c>
      <c r="Q1039" s="247">
        <f>'LTC Rev-Exp Region 5'!J$21</f>
        <v>0</v>
      </c>
      <c r="R1039" s="247">
        <f>'LTC Rev-Exp Region 5'!K$21</f>
        <v>0</v>
      </c>
    </row>
    <row r="1040" spans="5:18" x14ac:dyDescent="0.3">
      <c r="E1040" s="1041">
        <f>Jurat!I$1</f>
        <v>0</v>
      </c>
      <c r="F1040" s="244">
        <f>Jurat!D$33</f>
        <v>0</v>
      </c>
      <c r="G1040" s="1034" t="s">
        <v>553</v>
      </c>
      <c r="H1040" s="244">
        <v>42551</v>
      </c>
      <c r="I1040" s="1034" t="s">
        <v>490</v>
      </c>
      <c r="J1040" s="1034" t="s">
        <v>626</v>
      </c>
      <c r="K1040" s="1034" t="s">
        <v>546</v>
      </c>
      <c r="L1040" s="1034" t="s">
        <v>981</v>
      </c>
      <c r="M1040" s="226" t="s">
        <v>108</v>
      </c>
      <c r="N1040" s="225" t="s">
        <v>222</v>
      </c>
      <c r="O1040" s="247">
        <f>'LTC Rev-Exp Region 5'!H$22</f>
        <v>0</v>
      </c>
      <c r="P1040" s="247">
        <f>'LTC Rev-Exp Region 5'!I$22</f>
        <v>0</v>
      </c>
      <c r="Q1040" s="247">
        <f>'LTC Rev-Exp Region 5'!J$22</f>
        <v>0</v>
      </c>
      <c r="R1040" s="247">
        <f>'LTC Rev-Exp Region 5'!K$22</f>
        <v>0</v>
      </c>
    </row>
    <row r="1041" spans="5:18" x14ac:dyDescent="0.3">
      <c r="E1041" s="1041">
        <f>Jurat!I$1</f>
        <v>0</v>
      </c>
      <c r="F1041" s="244">
        <f>Jurat!D$33</f>
        <v>0</v>
      </c>
      <c r="G1041" s="1034" t="s">
        <v>553</v>
      </c>
      <c r="H1041" s="244">
        <v>42551</v>
      </c>
      <c r="I1041" s="1034" t="s">
        <v>490</v>
      </c>
      <c r="J1041" s="1034" t="s">
        <v>626</v>
      </c>
      <c r="K1041" s="1034" t="s">
        <v>546</v>
      </c>
      <c r="L1041" s="1034" t="s">
        <v>981</v>
      </c>
      <c r="M1041" s="226" t="s">
        <v>167</v>
      </c>
      <c r="N1041" s="225" t="s">
        <v>982</v>
      </c>
      <c r="O1041" s="247">
        <f>'LTC Rev-Exp Region 5'!H$23</f>
        <v>0</v>
      </c>
      <c r="P1041" s="247">
        <f>'LTC Rev-Exp Region 5'!I$23</f>
        <v>0</v>
      </c>
      <c r="Q1041" s="247">
        <f>'LTC Rev-Exp Region 5'!J$23</f>
        <v>0</v>
      </c>
      <c r="R1041" s="247">
        <f>'LTC Rev-Exp Region 5'!K$23</f>
        <v>0</v>
      </c>
    </row>
    <row r="1042" spans="5:18" x14ac:dyDescent="0.3">
      <c r="E1042" s="1041">
        <f>Jurat!I$1</f>
        <v>0</v>
      </c>
      <c r="F1042" s="244">
        <f>Jurat!D$33</f>
        <v>0</v>
      </c>
      <c r="G1042" s="1034" t="s">
        <v>553</v>
      </c>
      <c r="H1042" s="244">
        <v>42551</v>
      </c>
      <c r="I1042" s="1034" t="s">
        <v>490</v>
      </c>
      <c r="J1042" s="1034" t="s">
        <v>626</v>
      </c>
      <c r="K1042" s="1034" t="s">
        <v>546</v>
      </c>
      <c r="L1042" s="1034" t="s">
        <v>981</v>
      </c>
      <c r="M1042" s="226" t="s">
        <v>261</v>
      </c>
      <c r="N1042" s="225" t="s">
        <v>983</v>
      </c>
      <c r="O1042" s="247">
        <f>'LTC Rev-Exp Region 5'!H$24</f>
        <v>0</v>
      </c>
      <c r="P1042" s="247">
        <f>'LTC Rev-Exp Region 5'!I$24</f>
        <v>0</v>
      </c>
      <c r="Q1042" s="247">
        <f>'LTC Rev-Exp Region 5'!J$24</f>
        <v>0</v>
      </c>
      <c r="R1042" s="247">
        <f>'LTC Rev-Exp Region 5'!K$24</f>
        <v>0</v>
      </c>
    </row>
    <row r="1043" spans="5:18" x14ac:dyDescent="0.3">
      <c r="E1043" s="1041">
        <f>Jurat!I$1</f>
        <v>0</v>
      </c>
      <c r="F1043" s="244">
        <f>Jurat!D$33</f>
        <v>0</v>
      </c>
      <c r="G1043" s="1034" t="s">
        <v>553</v>
      </c>
      <c r="H1043" s="244">
        <v>42551</v>
      </c>
      <c r="I1043" s="1034" t="s">
        <v>490</v>
      </c>
      <c r="J1043" s="1034" t="s">
        <v>626</v>
      </c>
      <c r="K1043" s="1034" t="s">
        <v>546</v>
      </c>
      <c r="L1043" s="1034" t="s">
        <v>981</v>
      </c>
      <c r="M1043" s="226" t="s">
        <v>260</v>
      </c>
      <c r="N1043" s="225" t="s">
        <v>963</v>
      </c>
      <c r="O1043" s="247">
        <f>'LTC Rev-Exp Region 5'!H$25</f>
        <v>0</v>
      </c>
      <c r="P1043" s="247">
        <f>'LTC Rev-Exp Region 5'!I$25</f>
        <v>0</v>
      </c>
      <c r="Q1043" s="247">
        <f>'LTC Rev-Exp Region 5'!J$25</f>
        <v>0</v>
      </c>
      <c r="R1043" s="247">
        <f>'LTC Rev-Exp Region 5'!K$25</f>
        <v>0</v>
      </c>
    </row>
    <row r="1044" spans="5:18" x14ac:dyDescent="0.3">
      <c r="E1044" s="1041">
        <f>Jurat!I$1</f>
        <v>0</v>
      </c>
      <c r="F1044" s="244">
        <f>Jurat!D$33</f>
        <v>0</v>
      </c>
      <c r="G1044" s="1034" t="s">
        <v>553</v>
      </c>
      <c r="H1044" s="244">
        <v>42551</v>
      </c>
      <c r="I1044" s="1034" t="s">
        <v>490</v>
      </c>
      <c r="J1044" s="1034" t="s">
        <v>626</v>
      </c>
      <c r="K1044" s="1034" t="s">
        <v>546</v>
      </c>
      <c r="L1044" s="1034" t="s">
        <v>263</v>
      </c>
      <c r="M1044" s="226" t="s">
        <v>257</v>
      </c>
      <c r="N1044" s="225" t="s">
        <v>271</v>
      </c>
      <c r="O1044" s="247">
        <f>'LTC Rev-Exp Region 5'!H$27</f>
        <v>0</v>
      </c>
      <c r="P1044" s="247">
        <f>'LTC Rev-Exp Region 5'!I$27</f>
        <v>0</v>
      </c>
      <c r="Q1044" s="247">
        <f>'LTC Rev-Exp Region 5'!J$27</f>
        <v>0</v>
      </c>
      <c r="R1044" s="247">
        <f>'LTC Rev-Exp Region 5'!K$27</f>
        <v>0</v>
      </c>
    </row>
    <row r="1045" spans="5:18" x14ac:dyDescent="0.3">
      <c r="E1045" s="1041">
        <f>Jurat!I$1</f>
        <v>0</v>
      </c>
      <c r="F1045" s="244">
        <f>Jurat!D$33</f>
        <v>0</v>
      </c>
      <c r="G1045" s="1034" t="s">
        <v>553</v>
      </c>
      <c r="H1045" s="244">
        <v>42551</v>
      </c>
      <c r="I1045" s="1034" t="s">
        <v>490</v>
      </c>
      <c r="J1045" s="1034" t="s">
        <v>626</v>
      </c>
      <c r="K1045" s="1034" t="s">
        <v>546</v>
      </c>
      <c r="L1045" s="1034" t="s">
        <v>263</v>
      </c>
      <c r="M1045" s="226" t="s">
        <v>856</v>
      </c>
      <c r="N1045" s="225" t="s">
        <v>702</v>
      </c>
      <c r="O1045" s="247">
        <f>'LTC Rev-Exp Region 5'!H$28</f>
        <v>0</v>
      </c>
      <c r="P1045" s="247">
        <f>'LTC Rev-Exp Region 5'!I$28</f>
        <v>0</v>
      </c>
      <c r="Q1045" s="247">
        <f>'LTC Rev-Exp Region 5'!J$28</f>
        <v>0</v>
      </c>
      <c r="R1045" s="247">
        <f>'LTC Rev-Exp Region 5'!K$28</f>
        <v>0</v>
      </c>
    </row>
    <row r="1046" spans="5:18" x14ac:dyDescent="0.3">
      <c r="E1046" s="1041">
        <f>Jurat!I$1</f>
        <v>0</v>
      </c>
      <c r="F1046" s="244">
        <f>Jurat!D$33</f>
        <v>0</v>
      </c>
      <c r="G1046" s="1034" t="s">
        <v>553</v>
      </c>
      <c r="H1046" s="244">
        <v>42551</v>
      </c>
      <c r="I1046" s="1034" t="s">
        <v>490</v>
      </c>
      <c r="J1046" s="1034" t="s">
        <v>626</v>
      </c>
      <c r="K1046" s="1034" t="s">
        <v>546</v>
      </c>
      <c r="L1046" s="1034" t="s">
        <v>263</v>
      </c>
      <c r="M1046" s="226" t="s">
        <v>858</v>
      </c>
      <c r="N1046" s="225" t="s">
        <v>272</v>
      </c>
      <c r="O1046" s="247">
        <f>'LTC Rev-Exp Region 5'!H$29</f>
        <v>0</v>
      </c>
      <c r="P1046" s="247">
        <f>'LTC Rev-Exp Region 5'!I$29</f>
        <v>0</v>
      </c>
      <c r="Q1046" s="247">
        <f>'LTC Rev-Exp Region 5'!J$29</f>
        <v>0</v>
      </c>
      <c r="R1046" s="247">
        <f>'LTC Rev-Exp Region 5'!K$29</f>
        <v>0</v>
      </c>
    </row>
    <row r="1047" spans="5:18" x14ac:dyDescent="0.3">
      <c r="E1047" s="1041">
        <f>Jurat!I$1</f>
        <v>0</v>
      </c>
      <c r="F1047" s="244">
        <f>Jurat!D$33</f>
        <v>0</v>
      </c>
      <c r="G1047" s="1034" t="s">
        <v>553</v>
      </c>
      <c r="H1047" s="244">
        <v>42551</v>
      </c>
      <c r="I1047" s="1034" t="s">
        <v>490</v>
      </c>
      <c r="J1047" s="1034" t="s">
        <v>626</v>
      </c>
      <c r="K1047" s="1034" t="s">
        <v>546</v>
      </c>
      <c r="L1047" s="1034" t="s">
        <v>263</v>
      </c>
      <c r="M1047" s="226" t="s">
        <v>860</v>
      </c>
      <c r="N1047" s="225" t="s">
        <v>706</v>
      </c>
      <c r="O1047" s="247">
        <f>'LTC Rev-Exp Region 5'!H$30</f>
        <v>0</v>
      </c>
      <c r="P1047" s="247">
        <f>'LTC Rev-Exp Region 5'!I$30</f>
        <v>0</v>
      </c>
      <c r="Q1047" s="247">
        <f>'LTC Rev-Exp Region 5'!J$30</f>
        <v>0</v>
      </c>
      <c r="R1047" s="247">
        <f>'LTC Rev-Exp Region 5'!K$30</f>
        <v>0</v>
      </c>
    </row>
    <row r="1048" spans="5:18" x14ac:dyDescent="0.3">
      <c r="E1048" s="1041">
        <f>Jurat!I$1</f>
        <v>0</v>
      </c>
      <c r="F1048" s="244">
        <f>Jurat!D$33</f>
        <v>0</v>
      </c>
      <c r="G1048" s="1034" t="s">
        <v>553</v>
      </c>
      <c r="H1048" s="244">
        <v>42551</v>
      </c>
      <c r="I1048" s="1034" t="s">
        <v>490</v>
      </c>
      <c r="J1048" s="1034" t="s">
        <v>626</v>
      </c>
      <c r="K1048" s="1034" t="s">
        <v>546</v>
      </c>
      <c r="L1048" s="1034" t="s">
        <v>263</v>
      </c>
      <c r="M1048" s="226" t="s">
        <v>862</v>
      </c>
      <c r="N1048" s="225" t="s">
        <v>22</v>
      </c>
      <c r="O1048" s="247">
        <f>'LTC Rev-Exp Region 5'!H$31</f>
        <v>0</v>
      </c>
      <c r="P1048" s="247">
        <f>'LTC Rev-Exp Region 5'!I$31</f>
        <v>0</v>
      </c>
      <c r="Q1048" s="247">
        <f>'LTC Rev-Exp Region 5'!J$31</f>
        <v>0</v>
      </c>
      <c r="R1048" s="247">
        <f>'LTC Rev-Exp Region 5'!K$31</f>
        <v>0</v>
      </c>
    </row>
    <row r="1049" spans="5:18" x14ac:dyDescent="0.3">
      <c r="E1049" s="1041">
        <f>Jurat!I$1</f>
        <v>0</v>
      </c>
      <c r="F1049" s="244">
        <f>Jurat!D$33</f>
        <v>0</v>
      </c>
      <c r="G1049" s="1034" t="s">
        <v>553</v>
      </c>
      <c r="H1049" s="244">
        <v>42551</v>
      </c>
      <c r="I1049" s="1034" t="s">
        <v>490</v>
      </c>
      <c r="J1049" s="1034" t="s">
        <v>626</v>
      </c>
      <c r="K1049" s="1034" t="s">
        <v>546</v>
      </c>
      <c r="L1049" s="1034" t="s">
        <v>263</v>
      </c>
      <c r="M1049" s="226" t="s">
        <v>864</v>
      </c>
      <c r="N1049" s="225" t="s">
        <v>984</v>
      </c>
      <c r="O1049" s="247">
        <f>'LTC Rev-Exp Region 5'!H$32</f>
        <v>0</v>
      </c>
      <c r="P1049" s="247">
        <f>'LTC Rev-Exp Region 5'!I$32</f>
        <v>0</v>
      </c>
      <c r="Q1049" s="247">
        <f>'LTC Rev-Exp Region 5'!J$32</f>
        <v>0</v>
      </c>
      <c r="R1049" s="247">
        <f>'LTC Rev-Exp Region 5'!K$32</f>
        <v>0</v>
      </c>
    </row>
    <row r="1050" spans="5:18" x14ac:dyDescent="0.3">
      <c r="E1050" s="1041">
        <f>Jurat!I$1</f>
        <v>0</v>
      </c>
      <c r="F1050" s="244">
        <f>Jurat!D$33</f>
        <v>0</v>
      </c>
      <c r="G1050" s="1034" t="s">
        <v>553</v>
      </c>
      <c r="H1050" s="244">
        <v>42551</v>
      </c>
      <c r="I1050" s="1034" t="s">
        <v>490</v>
      </c>
      <c r="J1050" s="1034" t="s">
        <v>626</v>
      </c>
      <c r="K1050" s="1034" t="s">
        <v>546</v>
      </c>
      <c r="L1050" s="1034" t="s">
        <v>263</v>
      </c>
      <c r="M1050" s="226" t="s">
        <v>866</v>
      </c>
      <c r="N1050" s="225" t="s">
        <v>985</v>
      </c>
      <c r="O1050" s="247">
        <f>'LTC Rev-Exp Region 5'!H$33</f>
        <v>0</v>
      </c>
      <c r="P1050" s="247">
        <f>'LTC Rev-Exp Region 5'!I$33</f>
        <v>0</v>
      </c>
      <c r="Q1050" s="247">
        <f>'LTC Rev-Exp Region 5'!J$33</f>
        <v>0</v>
      </c>
      <c r="R1050" s="247">
        <f>'LTC Rev-Exp Region 5'!K$33</f>
        <v>0</v>
      </c>
    </row>
    <row r="1051" spans="5:18" x14ac:dyDescent="0.3">
      <c r="E1051" s="1041">
        <f>Jurat!I$1</f>
        <v>0</v>
      </c>
      <c r="F1051" s="244">
        <f>Jurat!D$33</f>
        <v>0</v>
      </c>
      <c r="G1051" s="1034" t="s">
        <v>553</v>
      </c>
      <c r="H1051" s="244">
        <v>42551</v>
      </c>
      <c r="I1051" s="1034" t="s">
        <v>490</v>
      </c>
      <c r="J1051" s="1034" t="s">
        <v>626</v>
      </c>
      <c r="K1051" s="1034" t="s">
        <v>546</v>
      </c>
      <c r="L1051" s="1034" t="s">
        <v>263</v>
      </c>
      <c r="M1051" s="226" t="s">
        <v>868</v>
      </c>
      <c r="N1051" s="225" t="s">
        <v>807</v>
      </c>
      <c r="O1051" s="247">
        <f>'LTC Rev-Exp Region 5'!H$34</f>
        <v>0</v>
      </c>
      <c r="P1051" s="247">
        <f>'LTC Rev-Exp Region 5'!I$34</f>
        <v>0</v>
      </c>
      <c r="Q1051" s="247">
        <f>'LTC Rev-Exp Region 5'!J$34</f>
        <v>0</v>
      </c>
      <c r="R1051" s="247">
        <f>'LTC Rev-Exp Region 5'!K$34</f>
        <v>0</v>
      </c>
    </row>
    <row r="1052" spans="5:18" x14ac:dyDescent="0.3">
      <c r="E1052" s="1041">
        <f>Jurat!I$1</f>
        <v>0</v>
      </c>
      <c r="F1052" s="244">
        <f>Jurat!D$33</f>
        <v>0</v>
      </c>
      <c r="G1052" s="1034" t="s">
        <v>553</v>
      </c>
      <c r="H1052" s="244">
        <v>42551</v>
      </c>
      <c r="I1052" s="1034" t="s">
        <v>490</v>
      </c>
      <c r="J1052" s="1034" t="s">
        <v>626</v>
      </c>
      <c r="K1052" s="1034" t="s">
        <v>546</v>
      </c>
      <c r="L1052" s="1034" t="s">
        <v>263</v>
      </c>
      <c r="M1052" s="226" t="s">
        <v>870</v>
      </c>
      <c r="N1052" s="227" t="s">
        <v>258</v>
      </c>
      <c r="O1052" s="247">
        <f>'LTC Rev-Exp Region 5'!H$35</f>
        <v>0</v>
      </c>
      <c r="P1052" s="247">
        <f>'LTC Rev-Exp Region 5'!I$35</f>
        <v>0</v>
      </c>
      <c r="Q1052" s="247">
        <f>'LTC Rev-Exp Region 5'!J$35</f>
        <v>0</v>
      </c>
      <c r="R1052" s="247">
        <f>'LTC Rev-Exp Region 5'!K$35</f>
        <v>0</v>
      </c>
    </row>
    <row r="1053" spans="5:18" x14ac:dyDescent="0.3">
      <c r="E1053" s="1041">
        <f>Jurat!I$1</f>
        <v>0</v>
      </c>
      <c r="F1053" s="244">
        <f>Jurat!D$33</f>
        <v>0</v>
      </c>
      <c r="G1053" s="1034" t="s">
        <v>553</v>
      </c>
      <c r="H1053" s="244">
        <v>42551</v>
      </c>
      <c r="I1053" s="1034" t="s">
        <v>490</v>
      </c>
      <c r="J1053" s="1034" t="s">
        <v>626</v>
      </c>
      <c r="K1053" s="1034" t="s">
        <v>546</v>
      </c>
      <c r="L1053" s="1034" t="s">
        <v>263</v>
      </c>
      <c r="M1053" s="226" t="s">
        <v>872</v>
      </c>
      <c r="N1053" s="228" t="s">
        <v>273</v>
      </c>
      <c r="O1053" s="247">
        <f>'LTC Rev-Exp Region 5'!H$36</f>
        <v>0</v>
      </c>
      <c r="P1053" s="247">
        <f>'LTC Rev-Exp Region 5'!I$36</f>
        <v>0</v>
      </c>
      <c r="Q1053" s="247">
        <f>'LTC Rev-Exp Region 5'!J$36</f>
        <v>0</v>
      </c>
      <c r="R1053" s="247">
        <f>'LTC Rev-Exp Region 5'!K$36</f>
        <v>0</v>
      </c>
    </row>
    <row r="1054" spans="5:18" x14ac:dyDescent="0.3">
      <c r="E1054" s="1041">
        <f>Jurat!I$1</f>
        <v>0</v>
      </c>
      <c r="F1054" s="244">
        <f>Jurat!D$33</f>
        <v>0</v>
      </c>
      <c r="G1054" s="1034" t="s">
        <v>553</v>
      </c>
      <c r="H1054" s="244">
        <v>42551</v>
      </c>
      <c r="I1054" s="1034" t="s">
        <v>490</v>
      </c>
      <c r="J1054" s="1034" t="s">
        <v>626</v>
      </c>
      <c r="K1054" s="1034" t="s">
        <v>546</v>
      </c>
      <c r="L1054" s="1034" t="s">
        <v>263</v>
      </c>
      <c r="M1054" s="226" t="s">
        <v>986</v>
      </c>
      <c r="N1054" s="228" t="s">
        <v>588</v>
      </c>
      <c r="O1054" s="247">
        <f>'LTC Rev-Exp Region 5'!H$37</f>
        <v>0</v>
      </c>
      <c r="P1054" s="247">
        <f>'LTC Rev-Exp Region 5'!I$37</f>
        <v>0</v>
      </c>
      <c r="Q1054" s="247">
        <f>'LTC Rev-Exp Region 5'!J$37</f>
        <v>0</v>
      </c>
      <c r="R1054" s="247">
        <f>'LTC Rev-Exp Region 5'!K$37</f>
        <v>0</v>
      </c>
    </row>
    <row r="1055" spans="5:18" x14ac:dyDescent="0.3">
      <c r="E1055" s="1041">
        <f>Jurat!I$1</f>
        <v>0</v>
      </c>
      <c r="F1055" s="244">
        <f>Jurat!D$33</f>
        <v>0</v>
      </c>
      <c r="G1055" s="1034" t="s">
        <v>553</v>
      </c>
      <c r="H1055" s="244">
        <v>42551</v>
      </c>
      <c r="I1055" s="1034" t="s">
        <v>490</v>
      </c>
      <c r="J1055" s="1034" t="s">
        <v>626</v>
      </c>
      <c r="K1055" s="1034" t="s">
        <v>546</v>
      </c>
      <c r="L1055" s="1034" t="s">
        <v>6</v>
      </c>
      <c r="M1055" s="226" t="s">
        <v>77</v>
      </c>
      <c r="N1055" s="225" t="s">
        <v>224</v>
      </c>
      <c r="O1055" s="247">
        <f>'LTC Rev-Exp Region 5'!H$39</f>
        <v>0</v>
      </c>
      <c r="P1055" s="247">
        <f>'LTC Rev-Exp Region 5'!I$39</f>
        <v>0</v>
      </c>
      <c r="Q1055" s="247">
        <f>'LTC Rev-Exp Region 5'!J$39</f>
        <v>0</v>
      </c>
      <c r="R1055" s="247">
        <f>'LTC Rev-Exp Region 5'!K$39</f>
        <v>0</v>
      </c>
    </row>
    <row r="1056" spans="5:18" x14ac:dyDescent="0.3">
      <c r="E1056" s="1041">
        <f>Jurat!I$1</f>
        <v>0</v>
      </c>
      <c r="F1056" s="244">
        <f>Jurat!D$33</f>
        <v>0</v>
      </c>
      <c r="G1056" s="1034" t="s">
        <v>553</v>
      </c>
      <c r="H1056" s="244">
        <v>42551</v>
      </c>
      <c r="I1056" s="1034" t="s">
        <v>490</v>
      </c>
      <c r="J1056" s="1034" t="s">
        <v>626</v>
      </c>
      <c r="K1056" s="1034" t="s">
        <v>546</v>
      </c>
      <c r="L1056" s="1034" t="s">
        <v>6</v>
      </c>
      <c r="M1056" s="226" t="s">
        <v>78</v>
      </c>
      <c r="N1056" s="229" t="s">
        <v>274</v>
      </c>
      <c r="O1056" s="247">
        <f>'LTC Rev-Exp Region 5'!H$40</f>
        <v>0</v>
      </c>
      <c r="P1056" s="247">
        <f>'LTC Rev-Exp Region 5'!I$40</f>
        <v>0</v>
      </c>
      <c r="Q1056" s="247">
        <f>'LTC Rev-Exp Region 5'!J$40</f>
        <v>0</v>
      </c>
      <c r="R1056" s="247">
        <f>'LTC Rev-Exp Region 5'!K$40</f>
        <v>0</v>
      </c>
    </row>
    <row r="1057" spans="5:18" x14ac:dyDescent="0.3">
      <c r="E1057" s="1041">
        <f>Jurat!I$1</f>
        <v>0</v>
      </c>
      <c r="F1057" s="244">
        <f>Jurat!D$33</f>
        <v>0</v>
      </c>
      <c r="G1057" s="1034" t="s">
        <v>553</v>
      </c>
      <c r="H1057" s="244">
        <v>42551</v>
      </c>
      <c r="I1057" s="1034" t="s">
        <v>490</v>
      </c>
      <c r="J1057" s="1034" t="s">
        <v>626</v>
      </c>
      <c r="K1057" s="1034" t="s">
        <v>546</v>
      </c>
      <c r="L1057" s="1034" t="s">
        <v>6</v>
      </c>
      <c r="M1057" s="226" t="s">
        <v>79</v>
      </c>
      <c r="N1057" s="229" t="s">
        <v>180</v>
      </c>
      <c r="O1057" s="247">
        <f>'LTC Rev-Exp Region 5'!H$41</f>
        <v>0</v>
      </c>
      <c r="P1057" s="247">
        <f>'LTC Rev-Exp Region 5'!I$41</f>
        <v>0</v>
      </c>
      <c r="Q1057" s="247">
        <f>'LTC Rev-Exp Region 5'!J$41</f>
        <v>0</v>
      </c>
      <c r="R1057" s="247">
        <f>'LTC Rev-Exp Region 5'!K$41</f>
        <v>0</v>
      </c>
    </row>
    <row r="1058" spans="5:18" x14ac:dyDescent="0.3">
      <c r="E1058" s="1041">
        <f>Jurat!I$1</f>
        <v>0</v>
      </c>
      <c r="F1058" s="244">
        <f>Jurat!D$33</f>
        <v>0</v>
      </c>
      <c r="G1058" s="1034" t="s">
        <v>553</v>
      </c>
      <c r="H1058" s="244">
        <v>42551</v>
      </c>
      <c r="I1058" s="1034" t="s">
        <v>490</v>
      </c>
      <c r="J1058" s="1034" t="s">
        <v>626</v>
      </c>
      <c r="K1058" s="1034" t="s">
        <v>546</v>
      </c>
      <c r="L1058" s="1034" t="s">
        <v>6</v>
      </c>
      <c r="M1058" s="226" t="s">
        <v>49</v>
      </c>
      <c r="N1058" s="229" t="s">
        <v>577</v>
      </c>
      <c r="O1058" s="247">
        <f>'LTC Rev-Exp Region 5'!H$42</f>
        <v>0</v>
      </c>
      <c r="P1058" s="247">
        <f>'LTC Rev-Exp Region 5'!I$42</f>
        <v>0</v>
      </c>
      <c r="Q1058" s="247">
        <f>'LTC Rev-Exp Region 5'!J$42</f>
        <v>0</v>
      </c>
      <c r="R1058" s="247">
        <f>'LTC Rev-Exp Region 5'!K$42</f>
        <v>0</v>
      </c>
    </row>
    <row r="1059" spans="5:18" x14ac:dyDescent="0.3">
      <c r="E1059" s="1041">
        <f>Jurat!I$1</f>
        <v>0</v>
      </c>
      <c r="F1059" s="244">
        <f>Jurat!D$33</f>
        <v>0</v>
      </c>
      <c r="G1059" s="1034" t="s">
        <v>553</v>
      </c>
      <c r="H1059" s="244">
        <v>42551</v>
      </c>
      <c r="I1059" s="1034" t="s">
        <v>490</v>
      </c>
      <c r="J1059" s="1034" t="s">
        <v>626</v>
      </c>
      <c r="K1059" s="1034" t="s">
        <v>546</v>
      </c>
      <c r="L1059" s="1034" t="s">
        <v>547</v>
      </c>
      <c r="M1059" s="230" t="s">
        <v>115</v>
      </c>
      <c r="N1059" s="225" t="s">
        <v>36</v>
      </c>
      <c r="O1059" s="247">
        <f>'LTC Rev-Exp Region 5'!H$48</f>
        <v>0</v>
      </c>
      <c r="P1059" s="247">
        <f>'LTC Rev-Exp Region 5'!I$48</f>
        <v>0</v>
      </c>
      <c r="Q1059" s="247">
        <f>'LTC Rev-Exp Region 5'!J$48</f>
        <v>0</v>
      </c>
      <c r="R1059" s="247">
        <f>'LTC Rev-Exp Region 5'!K$48</f>
        <v>0</v>
      </c>
    </row>
    <row r="1060" spans="5:18" x14ac:dyDescent="0.3">
      <c r="E1060" s="1041">
        <f>Jurat!I$1</f>
        <v>0</v>
      </c>
      <c r="F1060" s="244">
        <f>Jurat!D$33</f>
        <v>0</v>
      </c>
      <c r="G1060" s="1034" t="s">
        <v>553</v>
      </c>
      <c r="H1060" s="244">
        <v>42551</v>
      </c>
      <c r="I1060" s="1034" t="s">
        <v>490</v>
      </c>
      <c r="J1060" s="1034" t="s">
        <v>626</v>
      </c>
      <c r="K1060" s="1034" t="s">
        <v>546</v>
      </c>
      <c r="L1060" s="1034" t="s">
        <v>547</v>
      </c>
      <c r="M1060" s="230" t="s">
        <v>116</v>
      </c>
      <c r="N1060" s="228" t="s">
        <v>148</v>
      </c>
      <c r="O1060" s="247">
        <f>'LTC Rev-Exp Region 5'!H$49</f>
        <v>0</v>
      </c>
      <c r="P1060" s="247">
        <f>'LTC Rev-Exp Region 5'!I$49</f>
        <v>0</v>
      </c>
      <c r="Q1060" s="247">
        <f>'LTC Rev-Exp Region 5'!J$49</f>
        <v>0</v>
      </c>
      <c r="R1060" s="247">
        <f>'LTC Rev-Exp Region 5'!K$49</f>
        <v>0</v>
      </c>
    </row>
    <row r="1061" spans="5:18" x14ac:dyDescent="0.3">
      <c r="E1061" s="1041">
        <f>Jurat!I$1</f>
        <v>0</v>
      </c>
      <c r="F1061" s="244">
        <f>Jurat!D$33</f>
        <v>0</v>
      </c>
      <c r="G1061" s="1034" t="s">
        <v>553</v>
      </c>
      <c r="H1061" s="244">
        <v>42551</v>
      </c>
      <c r="I1061" s="1034" t="s">
        <v>490</v>
      </c>
      <c r="J1061" s="1034" t="s">
        <v>626</v>
      </c>
      <c r="K1061" s="1034" t="s">
        <v>546</v>
      </c>
      <c r="L1061" s="1034" t="s">
        <v>547</v>
      </c>
      <c r="M1061" s="230" t="s">
        <v>229</v>
      </c>
      <c r="N1061" s="228" t="s">
        <v>44</v>
      </c>
      <c r="O1061" s="247">
        <f>'LTC Rev-Exp Region 5'!H$51</f>
        <v>0</v>
      </c>
      <c r="P1061" s="247">
        <f>'LTC Rev-Exp Region 5'!I$51</f>
        <v>0</v>
      </c>
      <c r="Q1061" s="247">
        <f>'LTC Rev-Exp Region 5'!J$51</f>
        <v>0</v>
      </c>
      <c r="R1061" s="247">
        <f>'LTC Rev-Exp Region 5'!K$51</f>
        <v>0</v>
      </c>
    </row>
    <row r="1062" spans="5:18" x14ac:dyDescent="0.3">
      <c r="E1062" s="1041">
        <f>Jurat!I$1</f>
        <v>0</v>
      </c>
      <c r="F1062" s="244">
        <f>Jurat!D$33</f>
        <v>0</v>
      </c>
      <c r="G1062" s="1034" t="s">
        <v>553</v>
      </c>
      <c r="H1062" s="244">
        <v>42551</v>
      </c>
      <c r="I1062" s="1034" t="s">
        <v>490</v>
      </c>
      <c r="J1062" s="1034" t="s">
        <v>626</v>
      </c>
      <c r="K1062" s="1034" t="s">
        <v>546</v>
      </c>
      <c r="L1062" s="1034" t="s">
        <v>547</v>
      </c>
      <c r="M1062" s="230" t="s">
        <v>228</v>
      </c>
      <c r="N1062" s="228" t="s">
        <v>427</v>
      </c>
      <c r="O1062" s="247">
        <f>'LTC Rev-Exp Region 5'!H$52</f>
        <v>0</v>
      </c>
      <c r="P1062" s="247">
        <f>'LTC Rev-Exp Region 5'!I$52</f>
        <v>0</v>
      </c>
      <c r="Q1062" s="247">
        <f>'LTC Rev-Exp Region 5'!J$52</f>
        <v>0</v>
      </c>
      <c r="R1062" s="247">
        <f>'LTC Rev-Exp Region 5'!K$52</f>
        <v>0</v>
      </c>
    </row>
    <row r="1063" spans="5:18" x14ac:dyDescent="0.3">
      <c r="E1063" s="1041">
        <f>Jurat!I$1</f>
        <v>0</v>
      </c>
      <c r="F1063" s="244">
        <f>Jurat!D$33</f>
        <v>0</v>
      </c>
      <c r="G1063" s="1034" t="s">
        <v>553</v>
      </c>
      <c r="H1063" s="244">
        <v>42551</v>
      </c>
      <c r="I1063" s="1034" t="s">
        <v>490</v>
      </c>
      <c r="J1063" s="1034" t="s">
        <v>626</v>
      </c>
      <c r="K1063" s="1034" t="s">
        <v>548</v>
      </c>
      <c r="L1063" s="1034" t="s">
        <v>549</v>
      </c>
      <c r="M1063" s="226" t="s">
        <v>86</v>
      </c>
      <c r="N1063" s="228" t="s">
        <v>30</v>
      </c>
      <c r="O1063" s="247">
        <f>'LTC Rev-Exp Region 5'!H$57</f>
        <v>0</v>
      </c>
      <c r="P1063" s="247">
        <f>'LTC Rev-Exp Region 5'!I$57</f>
        <v>0</v>
      </c>
      <c r="Q1063" s="247">
        <f>'LTC Rev-Exp Region 5'!J$57</f>
        <v>0</v>
      </c>
      <c r="R1063" s="247">
        <f>'LTC Rev-Exp Region 5'!K$57</f>
        <v>0</v>
      </c>
    </row>
    <row r="1064" spans="5:18" x14ac:dyDescent="0.3">
      <c r="E1064" s="1041">
        <f>Jurat!I$1</f>
        <v>0</v>
      </c>
      <c r="F1064" s="244">
        <f>Jurat!D$33</f>
        <v>0</v>
      </c>
      <c r="G1064" s="1034" t="s">
        <v>553</v>
      </c>
      <c r="H1064" s="244">
        <v>42551</v>
      </c>
      <c r="I1064" s="1034" t="s">
        <v>490</v>
      </c>
      <c r="J1064" s="1034" t="s">
        <v>626</v>
      </c>
      <c r="K1064" s="1034" t="s">
        <v>548</v>
      </c>
      <c r="L1064" s="1034" t="s">
        <v>549</v>
      </c>
      <c r="M1064" s="226" t="s">
        <v>87</v>
      </c>
      <c r="N1064" s="231" t="s">
        <v>109</v>
      </c>
      <c r="O1064" s="247">
        <f>'LTC Rev-Exp Region 5'!H$58</f>
        <v>0</v>
      </c>
      <c r="P1064" s="247">
        <f>'LTC Rev-Exp Region 5'!I$58</f>
        <v>0</v>
      </c>
      <c r="Q1064" s="247">
        <f>'LTC Rev-Exp Region 5'!J$58</f>
        <v>0</v>
      </c>
      <c r="R1064" s="247">
        <f>'LTC Rev-Exp Region 5'!K$58</f>
        <v>0</v>
      </c>
    </row>
    <row r="1065" spans="5:18" x14ac:dyDescent="0.3">
      <c r="E1065" s="1041">
        <f>Jurat!I$1</f>
        <v>0</v>
      </c>
      <c r="F1065" s="244">
        <f>Jurat!D$33</f>
        <v>0</v>
      </c>
      <c r="G1065" s="1034" t="s">
        <v>553</v>
      </c>
      <c r="H1065" s="244">
        <v>42551</v>
      </c>
      <c r="I1065" s="1034" t="s">
        <v>490</v>
      </c>
      <c r="J1065" s="1034" t="s">
        <v>626</v>
      </c>
      <c r="K1065" s="1034" t="s">
        <v>548</v>
      </c>
      <c r="L1065" s="1034" t="s">
        <v>549</v>
      </c>
      <c r="M1065" s="226" t="s">
        <v>88</v>
      </c>
      <c r="N1065" s="228" t="s">
        <v>110</v>
      </c>
      <c r="O1065" s="247">
        <f>'LTC Rev-Exp Region 5'!H$59</f>
        <v>0</v>
      </c>
      <c r="P1065" s="247">
        <f>'LTC Rev-Exp Region 5'!I$59</f>
        <v>0</v>
      </c>
      <c r="Q1065" s="247">
        <f>'LTC Rev-Exp Region 5'!J$59</f>
        <v>0</v>
      </c>
      <c r="R1065" s="247">
        <f>'LTC Rev-Exp Region 5'!K$59</f>
        <v>0</v>
      </c>
    </row>
    <row r="1066" spans="5:18" x14ac:dyDescent="0.3">
      <c r="E1066" s="1041">
        <f>Jurat!I$1</f>
        <v>0</v>
      </c>
      <c r="F1066" s="244">
        <f>Jurat!D$33</f>
        <v>0</v>
      </c>
      <c r="G1066" s="1034" t="s">
        <v>553</v>
      </c>
      <c r="H1066" s="244">
        <v>42551</v>
      </c>
      <c r="I1066" s="1034" t="s">
        <v>490</v>
      </c>
      <c r="J1066" s="1034" t="s">
        <v>626</v>
      </c>
      <c r="K1066" s="1034" t="s">
        <v>548</v>
      </c>
      <c r="L1066" s="1034" t="s">
        <v>549</v>
      </c>
      <c r="M1066" s="232" t="s">
        <v>89</v>
      </c>
      <c r="N1066" s="228" t="s">
        <v>111</v>
      </c>
      <c r="O1066" s="247">
        <f>'LTC Rev-Exp Region 5'!H$60</f>
        <v>0</v>
      </c>
      <c r="P1066" s="247">
        <f>'LTC Rev-Exp Region 5'!I$60</f>
        <v>0</v>
      </c>
      <c r="Q1066" s="247">
        <f>'LTC Rev-Exp Region 5'!J$60</f>
        <v>0</v>
      </c>
      <c r="R1066" s="247">
        <f>'LTC Rev-Exp Region 5'!K$60</f>
        <v>0</v>
      </c>
    </row>
    <row r="1067" spans="5:18" x14ac:dyDescent="0.3">
      <c r="E1067" s="1041">
        <f>Jurat!I$1</f>
        <v>0</v>
      </c>
      <c r="F1067" s="244">
        <f>Jurat!D$33</f>
        <v>0</v>
      </c>
      <c r="G1067" s="1034" t="s">
        <v>553</v>
      </c>
      <c r="H1067" s="244">
        <v>42551</v>
      </c>
      <c r="I1067" s="1034" t="s">
        <v>490</v>
      </c>
      <c r="J1067" s="1034" t="s">
        <v>626</v>
      </c>
      <c r="K1067" s="1034" t="s">
        <v>548</v>
      </c>
      <c r="L1067" s="1034" t="s">
        <v>549</v>
      </c>
      <c r="M1067" s="232" t="s">
        <v>256</v>
      </c>
      <c r="N1067" s="228" t="s">
        <v>112</v>
      </c>
      <c r="O1067" s="247">
        <f>'LTC Rev-Exp Region 5'!H$61</f>
        <v>0</v>
      </c>
      <c r="P1067" s="247">
        <f>'LTC Rev-Exp Region 5'!I$61</f>
        <v>0</v>
      </c>
      <c r="Q1067" s="247">
        <f>'LTC Rev-Exp Region 5'!J$61</f>
        <v>0</v>
      </c>
      <c r="R1067" s="247">
        <f>'LTC Rev-Exp Region 5'!K$61</f>
        <v>0</v>
      </c>
    </row>
    <row r="1068" spans="5:18" x14ac:dyDescent="0.3">
      <c r="E1068" s="1041">
        <f>Jurat!I$1</f>
        <v>0</v>
      </c>
      <c r="F1068" s="244">
        <f>Jurat!D$33</f>
        <v>0</v>
      </c>
      <c r="G1068" s="1034" t="s">
        <v>553</v>
      </c>
      <c r="H1068" s="244">
        <v>42551</v>
      </c>
      <c r="I1068" s="1034" t="s">
        <v>490</v>
      </c>
      <c r="J1068" s="1034" t="s">
        <v>626</v>
      </c>
      <c r="K1068" s="1034" t="s">
        <v>548</v>
      </c>
      <c r="L1068" s="1034" t="s">
        <v>549</v>
      </c>
      <c r="M1068" s="226" t="s">
        <v>255</v>
      </c>
      <c r="N1068" s="231" t="s">
        <v>31</v>
      </c>
      <c r="O1068" s="247">
        <f>'LTC Rev-Exp Region 5'!H$62</f>
        <v>0</v>
      </c>
      <c r="P1068" s="247">
        <f>'LTC Rev-Exp Region 5'!I$62</f>
        <v>0</v>
      </c>
      <c r="Q1068" s="247">
        <f>'LTC Rev-Exp Region 5'!J$62</f>
        <v>0</v>
      </c>
      <c r="R1068" s="247">
        <f>'LTC Rev-Exp Region 5'!K$62</f>
        <v>0</v>
      </c>
    </row>
    <row r="1069" spans="5:18" x14ac:dyDescent="0.3">
      <c r="E1069" s="1041">
        <f>Jurat!I$1</f>
        <v>0</v>
      </c>
      <c r="F1069" s="244">
        <f>Jurat!D$33</f>
        <v>0</v>
      </c>
      <c r="G1069" s="1034" t="s">
        <v>553</v>
      </c>
      <c r="H1069" s="244">
        <v>42551</v>
      </c>
      <c r="I1069" s="1034" t="s">
        <v>490</v>
      </c>
      <c r="J1069" s="1034" t="s">
        <v>626</v>
      </c>
      <c r="K1069" s="1034" t="s">
        <v>550</v>
      </c>
      <c r="L1069" s="1034" t="s">
        <v>550</v>
      </c>
      <c r="M1069" s="230" t="s">
        <v>91</v>
      </c>
      <c r="N1069" s="228" t="s">
        <v>425</v>
      </c>
      <c r="O1069" s="247">
        <f>'LTC Rev-Exp Region 5'!H$64</f>
        <v>0</v>
      </c>
      <c r="P1069" s="247">
        <v>0</v>
      </c>
      <c r="Q1069" s="247">
        <v>0</v>
      </c>
      <c r="R1069" s="247">
        <v>0</v>
      </c>
    </row>
    <row r="1070" spans="5:18" x14ac:dyDescent="0.3">
      <c r="E1070" s="1041">
        <f>Jurat!I$1</f>
        <v>0</v>
      </c>
      <c r="F1070" s="244">
        <f>Jurat!D$33</f>
        <v>0</v>
      </c>
      <c r="G1070" s="1034" t="s">
        <v>553</v>
      </c>
      <c r="H1070" s="244">
        <v>42551</v>
      </c>
      <c r="I1070" s="1034" t="s">
        <v>490</v>
      </c>
      <c r="J1070" s="1034" t="s">
        <v>626</v>
      </c>
      <c r="K1070" s="1034" t="s">
        <v>550</v>
      </c>
      <c r="L1070" s="1034" t="s">
        <v>550</v>
      </c>
      <c r="M1070" s="230" t="s">
        <v>92</v>
      </c>
      <c r="N1070" s="228" t="s">
        <v>417</v>
      </c>
      <c r="O1070" s="247">
        <f>'LTC Rev-Exp Region 5'!H$65</f>
        <v>0</v>
      </c>
      <c r="P1070" s="247">
        <v>0</v>
      </c>
      <c r="Q1070" s="247">
        <v>0</v>
      </c>
      <c r="R1070" s="247">
        <v>0</v>
      </c>
    </row>
    <row r="1071" spans="5:18" x14ac:dyDescent="0.3">
      <c r="E1071" s="1041">
        <f>Jurat!I$1</f>
        <v>0</v>
      </c>
      <c r="F1071" s="244">
        <f>Jurat!D$33</f>
        <v>0</v>
      </c>
      <c r="G1071" s="1034" t="s">
        <v>553</v>
      </c>
      <c r="H1071" s="244">
        <v>42551</v>
      </c>
      <c r="I1071" s="1034" t="s">
        <v>490</v>
      </c>
      <c r="J1071" s="1034" t="s">
        <v>627</v>
      </c>
      <c r="K1071" s="1034" t="s">
        <v>29</v>
      </c>
      <c r="L1071" s="1034" t="s">
        <v>29</v>
      </c>
      <c r="M1071" s="230" t="s">
        <v>243</v>
      </c>
      <c r="N1071" s="231" t="s">
        <v>29</v>
      </c>
      <c r="O1071" s="247">
        <f>'LTC Rev-Exp Region 5'!H$72</f>
        <v>0</v>
      </c>
      <c r="P1071" s="247">
        <v>0</v>
      </c>
      <c r="Q1071" s="247">
        <v>0</v>
      </c>
      <c r="R1071" s="247">
        <v>0</v>
      </c>
    </row>
    <row r="1072" spans="5:18" x14ac:dyDescent="0.3">
      <c r="E1072" s="1041">
        <f>Jurat!I$1</f>
        <v>0</v>
      </c>
      <c r="F1072" s="244">
        <f>Jurat!D$33</f>
        <v>0</v>
      </c>
      <c r="G1072" s="1034" t="s">
        <v>553</v>
      </c>
      <c r="H1072" s="244">
        <v>42551</v>
      </c>
      <c r="I1072" s="1034" t="s">
        <v>490</v>
      </c>
      <c r="J1072" s="1034" t="s">
        <v>628</v>
      </c>
      <c r="K1072" s="1034" t="s">
        <v>629</v>
      </c>
      <c r="L1072" s="1034" t="s">
        <v>629</v>
      </c>
      <c r="M1072" s="233" t="s">
        <v>244</v>
      </c>
      <c r="N1072" s="231" t="s">
        <v>419</v>
      </c>
      <c r="O1072" s="247">
        <f>'LTC Rev-Exp Region 5'!H$74</f>
        <v>0</v>
      </c>
      <c r="P1072" s="247">
        <v>0</v>
      </c>
      <c r="Q1072" s="247">
        <v>0</v>
      </c>
      <c r="R1072" s="247">
        <v>0</v>
      </c>
    </row>
    <row r="1073" spans="5:18" x14ac:dyDescent="0.3">
      <c r="E1073" s="1041">
        <f>Jurat!I$1</f>
        <v>0</v>
      </c>
      <c r="F1073" s="244">
        <f>Jurat!D$33</f>
        <v>0</v>
      </c>
      <c r="G1073" s="1034" t="s">
        <v>553</v>
      </c>
      <c r="H1073" s="244">
        <v>42551</v>
      </c>
      <c r="I1073" s="1034" t="s">
        <v>490</v>
      </c>
      <c r="J1073" s="1034" t="s">
        <v>627</v>
      </c>
      <c r="K1073" s="1034" t="s">
        <v>630</v>
      </c>
      <c r="L1073" s="1034" t="s">
        <v>630</v>
      </c>
      <c r="M1073" s="233">
        <v>11.1</v>
      </c>
      <c r="N1073" s="231" t="s">
        <v>421</v>
      </c>
      <c r="O1073" s="247">
        <f>'LTC Rev-Exp Region 5'!H$75</f>
        <v>0</v>
      </c>
      <c r="P1073" s="247">
        <v>0</v>
      </c>
      <c r="Q1073" s="247">
        <v>0</v>
      </c>
      <c r="R1073" s="247">
        <v>0</v>
      </c>
    </row>
    <row r="1074" spans="5:18" x14ac:dyDescent="0.3">
      <c r="E1074" s="1041">
        <f>Jurat!I$1</f>
        <v>0</v>
      </c>
      <c r="F1074" s="244">
        <f>Jurat!D$33</f>
        <v>0</v>
      </c>
      <c r="G1074" s="1034" t="s">
        <v>553</v>
      </c>
      <c r="H1074" s="244">
        <v>42551</v>
      </c>
      <c r="I1074" s="1034" t="s">
        <v>490</v>
      </c>
      <c r="J1074" s="1034" t="s">
        <v>627</v>
      </c>
      <c r="K1074" s="1034" t="s">
        <v>630</v>
      </c>
      <c r="L1074" s="1034" t="s">
        <v>630</v>
      </c>
      <c r="M1074" s="233">
        <v>11.2</v>
      </c>
      <c r="N1074" s="231" t="s">
        <v>420</v>
      </c>
      <c r="O1074" s="247">
        <f>'LTC Rev-Exp Region 5'!H$76</f>
        <v>0</v>
      </c>
      <c r="P1074" s="247">
        <v>0</v>
      </c>
      <c r="Q1074" s="247">
        <v>0</v>
      </c>
      <c r="R1074" s="247">
        <v>0</v>
      </c>
    </row>
    <row r="1075" spans="5:18" x14ac:dyDescent="0.3">
      <c r="E1075" s="1041">
        <f>Jurat!I$1</f>
        <v>0</v>
      </c>
      <c r="F1075" s="244">
        <f>Jurat!D$33</f>
        <v>0</v>
      </c>
      <c r="G1075" s="1034" t="s">
        <v>553</v>
      </c>
      <c r="H1075" s="244">
        <v>42551</v>
      </c>
      <c r="I1075" s="1034" t="s">
        <v>490</v>
      </c>
      <c r="J1075" s="1034" t="s">
        <v>627</v>
      </c>
      <c r="K1075" s="1034" t="s">
        <v>630</v>
      </c>
      <c r="L1075" s="1034" t="s">
        <v>630</v>
      </c>
      <c r="M1075" s="233">
        <v>11.3</v>
      </c>
      <c r="N1075" s="231" t="s">
        <v>28</v>
      </c>
      <c r="O1075" s="247">
        <f>'LTC Rev-Exp Region 5'!H$77</f>
        <v>0</v>
      </c>
      <c r="P1075" s="247">
        <v>0</v>
      </c>
      <c r="Q1075" s="247">
        <v>0</v>
      </c>
      <c r="R1075" s="247">
        <v>0</v>
      </c>
    </row>
    <row r="1076" spans="5:18" x14ac:dyDescent="0.3">
      <c r="E1076" s="1041">
        <f>Jurat!I$1</f>
        <v>0</v>
      </c>
      <c r="F1076" s="244">
        <f>Jurat!D$33</f>
        <v>0</v>
      </c>
      <c r="G1076" s="1034" t="s">
        <v>553</v>
      </c>
      <c r="H1076" s="244">
        <v>42551</v>
      </c>
      <c r="I1076" s="1034" t="s">
        <v>490</v>
      </c>
      <c r="J1076" s="1034" t="s">
        <v>627</v>
      </c>
      <c r="K1076" s="1034" t="s">
        <v>630</v>
      </c>
      <c r="L1076" s="1034" t="s">
        <v>630</v>
      </c>
      <c r="M1076" s="233">
        <v>11.4</v>
      </c>
      <c r="N1076" s="231" t="s">
        <v>205</v>
      </c>
      <c r="O1076" s="247">
        <f>'LTC Rev-Exp Region 5'!H$78</f>
        <v>0</v>
      </c>
      <c r="P1076" s="247">
        <v>0</v>
      </c>
      <c r="Q1076" s="247">
        <v>0</v>
      </c>
      <c r="R1076" s="247">
        <v>0</v>
      </c>
    </row>
    <row r="1077" spans="5:18" ht="28.8" x14ac:dyDescent="0.3">
      <c r="E1077" s="1041">
        <f>Jurat!I$1</f>
        <v>0</v>
      </c>
      <c r="F1077" s="244">
        <f>Jurat!D$33</f>
        <v>0</v>
      </c>
      <c r="G1077" s="1034" t="s">
        <v>553</v>
      </c>
      <c r="H1077" s="244">
        <v>42551</v>
      </c>
      <c r="I1077" s="1034" t="s">
        <v>490</v>
      </c>
      <c r="J1077" s="1034" t="s">
        <v>627</v>
      </c>
      <c r="K1077" s="1034" t="s">
        <v>29</v>
      </c>
      <c r="L1077" s="1034" t="s">
        <v>29</v>
      </c>
      <c r="M1077" s="233">
        <v>11.6</v>
      </c>
      <c r="N1077" s="231" t="s">
        <v>422</v>
      </c>
      <c r="O1077" s="247">
        <f>'LTC Rev-Exp Region 5'!H$80</f>
        <v>0</v>
      </c>
      <c r="P1077" s="247">
        <v>0</v>
      </c>
      <c r="Q1077" s="247">
        <v>0</v>
      </c>
      <c r="R1077" s="247">
        <v>0</v>
      </c>
    </row>
    <row r="1078" spans="5:18" x14ac:dyDescent="0.3">
      <c r="E1078" s="1041">
        <f>Jurat!I$1</f>
        <v>0</v>
      </c>
      <c r="F1078" s="244">
        <f>Jurat!D$33</f>
        <v>0</v>
      </c>
      <c r="G1078" s="1034" t="s">
        <v>553</v>
      </c>
      <c r="H1078" s="244">
        <v>42551</v>
      </c>
      <c r="I1078" s="1034" t="s">
        <v>490</v>
      </c>
      <c r="J1078" s="1034" t="s">
        <v>628</v>
      </c>
      <c r="K1078" s="1034" t="s">
        <v>629</v>
      </c>
      <c r="L1078" s="1034" t="s">
        <v>629</v>
      </c>
      <c r="M1078" s="233">
        <v>11.7</v>
      </c>
      <c r="N1078" s="231" t="s">
        <v>209</v>
      </c>
      <c r="O1078" s="247">
        <f>'LTC Rev-Exp Region 5'!H$81</f>
        <v>0</v>
      </c>
      <c r="P1078" s="247">
        <v>0</v>
      </c>
      <c r="Q1078" s="247">
        <v>0</v>
      </c>
      <c r="R1078" s="247">
        <v>0</v>
      </c>
    </row>
    <row r="1079" spans="5:18" x14ac:dyDescent="0.3">
      <c r="E1079" s="1041">
        <f>Jurat!I$1</f>
        <v>0</v>
      </c>
      <c r="F1079" s="244">
        <f>Jurat!D$33</f>
        <v>0</v>
      </c>
      <c r="G1079" s="1034" t="s">
        <v>553</v>
      </c>
      <c r="H1079" s="244">
        <v>42551</v>
      </c>
      <c r="I1079" s="1034" t="s">
        <v>490</v>
      </c>
      <c r="J1079" s="1034" t="s">
        <v>627</v>
      </c>
      <c r="K1079" s="1034" t="s">
        <v>29</v>
      </c>
      <c r="L1079" s="1034" t="s">
        <v>29</v>
      </c>
      <c r="M1079" s="233" t="s">
        <v>184</v>
      </c>
      <c r="N1079" s="231" t="s">
        <v>212</v>
      </c>
      <c r="O1079" s="247">
        <f>'LTC Rev-Exp Region 5'!H$82</f>
        <v>0</v>
      </c>
      <c r="P1079" s="247">
        <v>0</v>
      </c>
      <c r="Q1079" s="247">
        <v>0</v>
      </c>
      <c r="R1079" s="247">
        <v>0</v>
      </c>
    </row>
    <row r="1080" spans="5:18" x14ac:dyDescent="0.3">
      <c r="E1080" s="1041">
        <f>Jurat!I$1</f>
        <v>0</v>
      </c>
      <c r="F1080" s="244">
        <f>Jurat!D$33</f>
        <v>0</v>
      </c>
      <c r="G1080" s="1034" t="s">
        <v>554</v>
      </c>
      <c r="H1080" s="244">
        <v>42643</v>
      </c>
      <c r="I1080" s="1034" t="s">
        <v>490</v>
      </c>
      <c r="J1080" s="1034" t="s">
        <v>545</v>
      </c>
      <c r="K1080" s="1034" t="s">
        <v>545</v>
      </c>
      <c r="L1080" s="1034" t="s">
        <v>545</v>
      </c>
      <c r="M1080" s="223"/>
      <c r="N1080" s="224" t="s">
        <v>545</v>
      </c>
      <c r="O1080" s="247">
        <f>'LTC Rev-Exp Region 5'!L$9</f>
        <v>0</v>
      </c>
      <c r="P1080" s="247">
        <f>'LTC Rev-Exp Region 5'!M$9</f>
        <v>0</v>
      </c>
      <c r="Q1080" s="247">
        <f>'LTC Rev-Exp Region 5'!N$9</f>
        <v>0</v>
      </c>
      <c r="R1080" s="247">
        <f>'LTC Rev-Exp Region 5'!O$9</f>
        <v>0</v>
      </c>
    </row>
    <row r="1081" spans="5:18" x14ac:dyDescent="0.3">
      <c r="E1081" s="1041">
        <f>Jurat!I$1</f>
        <v>0</v>
      </c>
      <c r="F1081" s="244">
        <f>Jurat!D$33</f>
        <v>0</v>
      </c>
      <c r="G1081" s="1034" t="s">
        <v>554</v>
      </c>
      <c r="H1081" s="244">
        <v>42643</v>
      </c>
      <c r="I1081" s="1034" t="s">
        <v>490</v>
      </c>
      <c r="J1081" s="1034" t="s">
        <v>625</v>
      </c>
      <c r="K1081" s="1034" t="s">
        <v>13</v>
      </c>
      <c r="L1081" s="1034" t="s">
        <v>13</v>
      </c>
      <c r="M1081" s="223">
        <v>1.1000000000000001</v>
      </c>
      <c r="N1081" s="225" t="s">
        <v>13</v>
      </c>
      <c r="O1081" s="247">
        <f>'LTC Rev-Exp Region 5'!L$11</f>
        <v>0</v>
      </c>
      <c r="P1081" s="247">
        <f>'LTC Rev-Exp Region 5'!M$11</f>
        <v>0</v>
      </c>
      <c r="Q1081" s="247">
        <f>'LTC Rev-Exp Region 5'!N$11</f>
        <v>0</v>
      </c>
      <c r="R1081" s="247">
        <f>'LTC Rev-Exp Region 5'!O$11</f>
        <v>0</v>
      </c>
    </row>
    <row r="1082" spans="5:18" x14ac:dyDescent="0.3">
      <c r="E1082" s="1041">
        <f>Jurat!I$1</f>
        <v>0</v>
      </c>
      <c r="F1082" s="244">
        <f>Jurat!D$33</f>
        <v>0</v>
      </c>
      <c r="G1082" s="1034" t="s">
        <v>554</v>
      </c>
      <c r="H1082" s="244">
        <v>42643</v>
      </c>
      <c r="I1082" s="1034" t="s">
        <v>490</v>
      </c>
      <c r="J1082" s="1034" t="s">
        <v>625</v>
      </c>
      <c r="K1082" s="1034" t="s">
        <v>13</v>
      </c>
      <c r="L1082" s="1034" t="s">
        <v>262</v>
      </c>
      <c r="M1082" s="223">
        <v>1.2</v>
      </c>
      <c r="N1082" s="225" t="s">
        <v>262</v>
      </c>
      <c r="O1082" s="247">
        <f>'LTC Rev-Exp Region 5'!L$12</f>
        <v>0</v>
      </c>
      <c r="P1082" s="247">
        <f>'LTC Rev-Exp Region 5'!M$12</f>
        <v>0</v>
      </c>
      <c r="Q1082" s="247">
        <f>'LTC Rev-Exp Region 5'!N$12</f>
        <v>0</v>
      </c>
      <c r="R1082" s="247">
        <f>'LTC Rev-Exp Region 5'!O$12</f>
        <v>0</v>
      </c>
    </row>
    <row r="1083" spans="5:18" x14ac:dyDescent="0.3">
      <c r="E1083" s="1041">
        <f>Jurat!I$1</f>
        <v>0</v>
      </c>
      <c r="F1083" s="244">
        <f>Jurat!D$33</f>
        <v>0</v>
      </c>
      <c r="G1083" s="1034" t="s">
        <v>554</v>
      </c>
      <c r="H1083" s="244">
        <v>42643</v>
      </c>
      <c r="I1083" s="1034" t="s">
        <v>490</v>
      </c>
      <c r="J1083" s="1034" t="s">
        <v>625</v>
      </c>
      <c r="K1083" s="1034" t="s">
        <v>14</v>
      </c>
      <c r="L1083" s="1034" t="s">
        <v>14</v>
      </c>
      <c r="M1083" s="223">
        <v>1.3</v>
      </c>
      <c r="N1083" s="225" t="s">
        <v>14</v>
      </c>
      <c r="O1083" s="247">
        <f>'LTC Rev-Exp Region 5'!L$13</f>
        <v>0</v>
      </c>
      <c r="P1083" s="247">
        <f>'LTC Rev-Exp Region 5'!M$13</f>
        <v>0</v>
      </c>
      <c r="Q1083" s="247">
        <f>'LTC Rev-Exp Region 5'!N$13</f>
        <v>0</v>
      </c>
      <c r="R1083" s="247">
        <f>'LTC Rev-Exp Region 5'!O$13</f>
        <v>0</v>
      </c>
    </row>
    <row r="1084" spans="5:18" x14ac:dyDescent="0.3">
      <c r="E1084" s="1041">
        <f>Jurat!I$1</f>
        <v>0</v>
      </c>
      <c r="F1084" s="244">
        <f>Jurat!D$33</f>
        <v>0</v>
      </c>
      <c r="G1084" s="1034" t="s">
        <v>554</v>
      </c>
      <c r="H1084" s="244">
        <v>42643</v>
      </c>
      <c r="I1084" s="1034" t="s">
        <v>490</v>
      </c>
      <c r="J1084" s="1034" t="s">
        <v>626</v>
      </c>
      <c r="K1084" s="1034" t="s">
        <v>546</v>
      </c>
      <c r="L1084" s="1034" t="s">
        <v>981</v>
      </c>
      <c r="M1084" s="226" t="s">
        <v>72</v>
      </c>
      <c r="N1084" s="225" t="s">
        <v>900</v>
      </c>
      <c r="O1084" s="247">
        <f>'LTC Rev-Exp Region 5'!L$17</f>
        <v>0</v>
      </c>
      <c r="P1084" s="247">
        <f>'LTC Rev-Exp Region 5'!M$17</f>
        <v>0</v>
      </c>
      <c r="Q1084" s="247">
        <f>'LTC Rev-Exp Region 5'!N$17</f>
        <v>0</v>
      </c>
      <c r="R1084" s="247">
        <f>'LTC Rev-Exp Region 5'!O$17</f>
        <v>0</v>
      </c>
    </row>
    <row r="1085" spans="5:18" x14ac:dyDescent="0.3">
      <c r="E1085" s="1041">
        <f>Jurat!I$1</f>
        <v>0</v>
      </c>
      <c r="F1085" s="244">
        <f>Jurat!D$33</f>
        <v>0</v>
      </c>
      <c r="G1085" s="1034" t="s">
        <v>554</v>
      </c>
      <c r="H1085" s="244">
        <v>42643</v>
      </c>
      <c r="I1085" s="1034" t="s">
        <v>490</v>
      </c>
      <c r="J1085" s="1034" t="s">
        <v>626</v>
      </c>
      <c r="K1085" s="1034" t="s">
        <v>546</v>
      </c>
      <c r="L1085" s="1034" t="s">
        <v>981</v>
      </c>
      <c r="M1085" s="226" t="s">
        <v>73</v>
      </c>
      <c r="N1085" s="225" t="s">
        <v>901</v>
      </c>
      <c r="O1085" s="247">
        <f>'LTC Rev-Exp Region 5'!L$18</f>
        <v>0</v>
      </c>
      <c r="P1085" s="247">
        <f>'LTC Rev-Exp Region 5'!M$18</f>
        <v>0</v>
      </c>
      <c r="Q1085" s="247">
        <f>'LTC Rev-Exp Region 5'!N$18</f>
        <v>0</v>
      </c>
      <c r="R1085" s="247">
        <f>'LTC Rev-Exp Region 5'!O$18</f>
        <v>0</v>
      </c>
    </row>
    <row r="1086" spans="5:18" x14ac:dyDescent="0.3">
      <c r="E1086" s="1041">
        <f>Jurat!I$1</f>
        <v>0</v>
      </c>
      <c r="F1086" s="244">
        <f>Jurat!D$33</f>
        <v>0</v>
      </c>
      <c r="G1086" s="1034" t="s">
        <v>554</v>
      </c>
      <c r="H1086" s="244">
        <v>42643</v>
      </c>
      <c r="I1086" s="1034" t="s">
        <v>490</v>
      </c>
      <c r="J1086" s="1034" t="s">
        <v>626</v>
      </c>
      <c r="K1086" s="1034" t="s">
        <v>546</v>
      </c>
      <c r="L1086" s="1034" t="s">
        <v>981</v>
      </c>
      <c r="M1086" s="226" t="s">
        <v>74</v>
      </c>
      <c r="N1086" s="225" t="s">
        <v>902</v>
      </c>
      <c r="O1086" s="247">
        <f>'LTC Rev-Exp Region 5'!L$19</f>
        <v>0</v>
      </c>
      <c r="P1086" s="247">
        <f>'LTC Rev-Exp Region 5'!M$19</f>
        <v>0</v>
      </c>
      <c r="Q1086" s="247">
        <f>'LTC Rev-Exp Region 5'!N$19</f>
        <v>0</v>
      </c>
      <c r="R1086" s="247">
        <f>'LTC Rev-Exp Region 5'!O$19</f>
        <v>0</v>
      </c>
    </row>
    <row r="1087" spans="5:18" x14ac:dyDescent="0.3">
      <c r="E1087" s="1041">
        <f>Jurat!I$1</f>
        <v>0</v>
      </c>
      <c r="F1087" s="244">
        <f>Jurat!D$33</f>
        <v>0</v>
      </c>
      <c r="G1087" s="1034" t="s">
        <v>554</v>
      </c>
      <c r="H1087" s="244">
        <v>42643</v>
      </c>
      <c r="I1087" s="1034" t="s">
        <v>490</v>
      </c>
      <c r="J1087" s="1034" t="s">
        <v>626</v>
      </c>
      <c r="K1087" s="1034" t="s">
        <v>546</v>
      </c>
      <c r="L1087" s="1034" t="s">
        <v>981</v>
      </c>
      <c r="M1087" s="226" t="s">
        <v>76</v>
      </c>
      <c r="N1087" s="225" t="s">
        <v>903</v>
      </c>
      <c r="O1087" s="247">
        <f>'LTC Rev-Exp Region 5'!L$20</f>
        <v>0</v>
      </c>
      <c r="P1087" s="247">
        <f>'LTC Rev-Exp Region 5'!M$20</f>
        <v>0</v>
      </c>
      <c r="Q1087" s="247">
        <f>'LTC Rev-Exp Region 5'!N$20</f>
        <v>0</v>
      </c>
      <c r="R1087" s="247">
        <f>'LTC Rev-Exp Region 5'!O$20</f>
        <v>0</v>
      </c>
    </row>
    <row r="1088" spans="5:18" x14ac:dyDescent="0.3">
      <c r="E1088" s="1041">
        <f>Jurat!I$1</f>
        <v>0</v>
      </c>
      <c r="F1088" s="244">
        <f>Jurat!D$33</f>
        <v>0</v>
      </c>
      <c r="G1088" s="1034" t="s">
        <v>554</v>
      </c>
      <c r="H1088" s="244">
        <v>42643</v>
      </c>
      <c r="I1088" s="1034" t="s">
        <v>490</v>
      </c>
      <c r="J1088" s="1034" t="s">
        <v>626</v>
      </c>
      <c r="K1088" s="1034" t="s">
        <v>546</v>
      </c>
      <c r="L1088" s="1034" t="s">
        <v>981</v>
      </c>
      <c r="M1088" s="226" t="s">
        <v>107</v>
      </c>
      <c r="N1088" s="225" t="s">
        <v>960</v>
      </c>
      <c r="O1088" s="247">
        <f>'LTC Rev-Exp Region 5'!L$21</f>
        <v>0</v>
      </c>
      <c r="P1088" s="247">
        <f>'LTC Rev-Exp Region 5'!M$21</f>
        <v>0</v>
      </c>
      <c r="Q1088" s="247">
        <f>'LTC Rev-Exp Region 5'!N$21</f>
        <v>0</v>
      </c>
      <c r="R1088" s="247">
        <f>'LTC Rev-Exp Region 5'!O$21</f>
        <v>0</v>
      </c>
    </row>
    <row r="1089" spans="5:18" x14ac:dyDescent="0.3">
      <c r="E1089" s="1041">
        <f>Jurat!I$1</f>
        <v>0</v>
      </c>
      <c r="F1089" s="244">
        <f>Jurat!D$33</f>
        <v>0</v>
      </c>
      <c r="G1089" s="1034" t="s">
        <v>554</v>
      </c>
      <c r="H1089" s="244">
        <v>42643</v>
      </c>
      <c r="I1089" s="1034" t="s">
        <v>490</v>
      </c>
      <c r="J1089" s="1034" t="s">
        <v>626</v>
      </c>
      <c r="K1089" s="1034" t="s">
        <v>546</v>
      </c>
      <c r="L1089" s="1034" t="s">
        <v>981</v>
      </c>
      <c r="M1089" s="226" t="s">
        <v>108</v>
      </c>
      <c r="N1089" s="225" t="s">
        <v>222</v>
      </c>
      <c r="O1089" s="247">
        <f>'LTC Rev-Exp Region 5'!L$22</f>
        <v>0</v>
      </c>
      <c r="P1089" s="247">
        <f>'LTC Rev-Exp Region 5'!M$22</f>
        <v>0</v>
      </c>
      <c r="Q1089" s="247">
        <f>'LTC Rev-Exp Region 5'!N$22</f>
        <v>0</v>
      </c>
      <c r="R1089" s="247">
        <f>'LTC Rev-Exp Region 5'!O$22</f>
        <v>0</v>
      </c>
    </row>
    <row r="1090" spans="5:18" x14ac:dyDescent="0.3">
      <c r="E1090" s="1041">
        <f>Jurat!I$1</f>
        <v>0</v>
      </c>
      <c r="F1090" s="244">
        <f>Jurat!D$33</f>
        <v>0</v>
      </c>
      <c r="G1090" s="1034" t="s">
        <v>554</v>
      </c>
      <c r="H1090" s="244">
        <v>42643</v>
      </c>
      <c r="I1090" s="1034" t="s">
        <v>490</v>
      </c>
      <c r="J1090" s="1034" t="s">
        <v>626</v>
      </c>
      <c r="K1090" s="1034" t="s">
        <v>546</v>
      </c>
      <c r="L1090" s="1034" t="s">
        <v>981</v>
      </c>
      <c r="M1090" s="226" t="s">
        <v>167</v>
      </c>
      <c r="N1090" s="225" t="s">
        <v>982</v>
      </c>
      <c r="O1090" s="247">
        <f>'LTC Rev-Exp Region 5'!L$23</f>
        <v>0</v>
      </c>
      <c r="P1090" s="247">
        <f>'LTC Rev-Exp Region 5'!M$23</f>
        <v>0</v>
      </c>
      <c r="Q1090" s="247">
        <f>'LTC Rev-Exp Region 5'!N$23</f>
        <v>0</v>
      </c>
      <c r="R1090" s="247">
        <f>'LTC Rev-Exp Region 5'!O$23</f>
        <v>0</v>
      </c>
    </row>
    <row r="1091" spans="5:18" x14ac:dyDescent="0.3">
      <c r="E1091" s="1041">
        <f>Jurat!I$1</f>
        <v>0</v>
      </c>
      <c r="F1091" s="244">
        <f>Jurat!D$33</f>
        <v>0</v>
      </c>
      <c r="G1091" s="1034" t="s">
        <v>554</v>
      </c>
      <c r="H1091" s="244">
        <v>42643</v>
      </c>
      <c r="I1091" s="1034" t="s">
        <v>490</v>
      </c>
      <c r="J1091" s="1034" t="s">
        <v>626</v>
      </c>
      <c r="K1091" s="1034" t="s">
        <v>546</v>
      </c>
      <c r="L1091" s="1034" t="s">
        <v>981</v>
      </c>
      <c r="M1091" s="226" t="s">
        <v>261</v>
      </c>
      <c r="N1091" s="225" t="s">
        <v>983</v>
      </c>
      <c r="O1091" s="247">
        <f>'LTC Rev-Exp Region 5'!L$24</f>
        <v>0</v>
      </c>
      <c r="P1091" s="247">
        <f>'LTC Rev-Exp Region 5'!M$24</f>
        <v>0</v>
      </c>
      <c r="Q1091" s="247">
        <f>'LTC Rev-Exp Region 5'!N$24</f>
        <v>0</v>
      </c>
      <c r="R1091" s="247">
        <f>'LTC Rev-Exp Region 5'!O$24</f>
        <v>0</v>
      </c>
    </row>
    <row r="1092" spans="5:18" x14ac:dyDescent="0.3">
      <c r="E1092" s="1041">
        <f>Jurat!I$1</f>
        <v>0</v>
      </c>
      <c r="F1092" s="244">
        <f>Jurat!D$33</f>
        <v>0</v>
      </c>
      <c r="G1092" s="1034" t="s">
        <v>554</v>
      </c>
      <c r="H1092" s="244">
        <v>42643</v>
      </c>
      <c r="I1092" s="1034" t="s">
        <v>490</v>
      </c>
      <c r="J1092" s="1034" t="s">
        <v>626</v>
      </c>
      <c r="K1092" s="1034" t="s">
        <v>546</v>
      </c>
      <c r="L1092" s="1034" t="s">
        <v>981</v>
      </c>
      <c r="M1092" s="226" t="s">
        <v>260</v>
      </c>
      <c r="N1092" s="225" t="s">
        <v>963</v>
      </c>
      <c r="O1092" s="247">
        <f>'LTC Rev-Exp Region 5'!L$25</f>
        <v>0</v>
      </c>
      <c r="P1092" s="247">
        <f>'LTC Rev-Exp Region 5'!M$25</f>
        <v>0</v>
      </c>
      <c r="Q1092" s="247">
        <f>'LTC Rev-Exp Region 5'!N$25</f>
        <v>0</v>
      </c>
      <c r="R1092" s="247">
        <f>'LTC Rev-Exp Region 5'!O$25</f>
        <v>0</v>
      </c>
    </row>
    <row r="1093" spans="5:18" x14ac:dyDescent="0.3">
      <c r="E1093" s="1041">
        <f>Jurat!I$1</f>
        <v>0</v>
      </c>
      <c r="F1093" s="244">
        <f>Jurat!D$33</f>
        <v>0</v>
      </c>
      <c r="G1093" s="1034" t="s">
        <v>554</v>
      </c>
      <c r="H1093" s="244">
        <v>42643</v>
      </c>
      <c r="I1093" s="1034" t="s">
        <v>490</v>
      </c>
      <c r="J1093" s="1034" t="s">
        <v>626</v>
      </c>
      <c r="K1093" s="1034" t="s">
        <v>546</v>
      </c>
      <c r="L1093" s="1034" t="s">
        <v>263</v>
      </c>
      <c r="M1093" s="226" t="s">
        <v>257</v>
      </c>
      <c r="N1093" s="225" t="s">
        <v>271</v>
      </c>
      <c r="O1093" s="247">
        <f>'LTC Rev-Exp Region 5'!L$27</f>
        <v>0</v>
      </c>
      <c r="P1093" s="247">
        <f>'LTC Rev-Exp Region 5'!M$27</f>
        <v>0</v>
      </c>
      <c r="Q1093" s="247">
        <f>'LTC Rev-Exp Region 5'!N$27</f>
        <v>0</v>
      </c>
      <c r="R1093" s="247">
        <f>'LTC Rev-Exp Region 5'!O$27</f>
        <v>0</v>
      </c>
    </row>
    <row r="1094" spans="5:18" x14ac:dyDescent="0.3">
      <c r="E1094" s="1041">
        <f>Jurat!I$1</f>
        <v>0</v>
      </c>
      <c r="F1094" s="244">
        <f>Jurat!D$33</f>
        <v>0</v>
      </c>
      <c r="G1094" s="1034" t="s">
        <v>554</v>
      </c>
      <c r="H1094" s="244">
        <v>42643</v>
      </c>
      <c r="I1094" s="1034" t="s">
        <v>490</v>
      </c>
      <c r="J1094" s="1034" t="s">
        <v>626</v>
      </c>
      <c r="K1094" s="1034" t="s">
        <v>546</v>
      </c>
      <c r="L1094" s="1034" t="s">
        <v>263</v>
      </c>
      <c r="M1094" s="226" t="s">
        <v>856</v>
      </c>
      <c r="N1094" s="225" t="s">
        <v>702</v>
      </c>
      <c r="O1094" s="247">
        <f>'LTC Rev-Exp Region 5'!L$28</f>
        <v>0</v>
      </c>
      <c r="P1094" s="247">
        <f>'LTC Rev-Exp Region 5'!M$28</f>
        <v>0</v>
      </c>
      <c r="Q1094" s="247">
        <f>'LTC Rev-Exp Region 5'!N$28</f>
        <v>0</v>
      </c>
      <c r="R1094" s="247">
        <f>'LTC Rev-Exp Region 5'!O$28</f>
        <v>0</v>
      </c>
    </row>
    <row r="1095" spans="5:18" x14ac:dyDescent="0.3">
      <c r="E1095" s="1041">
        <f>Jurat!I$1</f>
        <v>0</v>
      </c>
      <c r="F1095" s="244">
        <f>Jurat!D$33</f>
        <v>0</v>
      </c>
      <c r="G1095" s="1034" t="s">
        <v>554</v>
      </c>
      <c r="H1095" s="244">
        <v>42643</v>
      </c>
      <c r="I1095" s="1034" t="s">
        <v>490</v>
      </c>
      <c r="J1095" s="1034" t="s">
        <v>626</v>
      </c>
      <c r="K1095" s="1034" t="s">
        <v>546</v>
      </c>
      <c r="L1095" s="1034" t="s">
        <v>263</v>
      </c>
      <c r="M1095" s="226" t="s">
        <v>858</v>
      </c>
      <c r="N1095" s="225" t="s">
        <v>272</v>
      </c>
      <c r="O1095" s="247">
        <f>'LTC Rev-Exp Region 5'!L$29</f>
        <v>0</v>
      </c>
      <c r="P1095" s="247">
        <f>'LTC Rev-Exp Region 5'!M$29</f>
        <v>0</v>
      </c>
      <c r="Q1095" s="247">
        <f>'LTC Rev-Exp Region 5'!N$29</f>
        <v>0</v>
      </c>
      <c r="R1095" s="247">
        <f>'LTC Rev-Exp Region 5'!O$29</f>
        <v>0</v>
      </c>
    </row>
    <row r="1096" spans="5:18" x14ac:dyDescent="0.3">
      <c r="E1096" s="1041">
        <f>Jurat!I$1</f>
        <v>0</v>
      </c>
      <c r="F1096" s="244">
        <f>Jurat!D$33</f>
        <v>0</v>
      </c>
      <c r="G1096" s="1034" t="s">
        <v>554</v>
      </c>
      <c r="H1096" s="244">
        <v>42643</v>
      </c>
      <c r="I1096" s="1034" t="s">
        <v>490</v>
      </c>
      <c r="J1096" s="1034" t="s">
        <v>626</v>
      </c>
      <c r="K1096" s="1034" t="s">
        <v>546</v>
      </c>
      <c r="L1096" s="1034" t="s">
        <v>263</v>
      </c>
      <c r="M1096" s="226" t="s">
        <v>860</v>
      </c>
      <c r="N1096" s="225" t="s">
        <v>706</v>
      </c>
      <c r="O1096" s="247">
        <f>'LTC Rev-Exp Region 5'!L$30</f>
        <v>0</v>
      </c>
      <c r="P1096" s="247">
        <f>'LTC Rev-Exp Region 5'!M$30</f>
        <v>0</v>
      </c>
      <c r="Q1096" s="247">
        <f>'LTC Rev-Exp Region 5'!N$30</f>
        <v>0</v>
      </c>
      <c r="R1096" s="247">
        <f>'LTC Rev-Exp Region 5'!O$30</f>
        <v>0</v>
      </c>
    </row>
    <row r="1097" spans="5:18" x14ac:dyDescent="0.3">
      <c r="E1097" s="1041">
        <f>Jurat!I$1</f>
        <v>0</v>
      </c>
      <c r="F1097" s="244">
        <f>Jurat!D$33</f>
        <v>0</v>
      </c>
      <c r="G1097" s="1034" t="s">
        <v>554</v>
      </c>
      <c r="H1097" s="244">
        <v>42643</v>
      </c>
      <c r="I1097" s="1034" t="s">
        <v>490</v>
      </c>
      <c r="J1097" s="1034" t="s">
        <v>626</v>
      </c>
      <c r="K1097" s="1034" t="s">
        <v>546</v>
      </c>
      <c r="L1097" s="1034" t="s">
        <v>263</v>
      </c>
      <c r="M1097" s="226" t="s">
        <v>862</v>
      </c>
      <c r="N1097" s="225" t="s">
        <v>22</v>
      </c>
      <c r="O1097" s="247">
        <f>'LTC Rev-Exp Region 5'!L$31</f>
        <v>0</v>
      </c>
      <c r="P1097" s="247">
        <f>'LTC Rev-Exp Region 5'!M$31</f>
        <v>0</v>
      </c>
      <c r="Q1097" s="247">
        <f>'LTC Rev-Exp Region 5'!N$31</f>
        <v>0</v>
      </c>
      <c r="R1097" s="247">
        <f>'LTC Rev-Exp Region 5'!O$31</f>
        <v>0</v>
      </c>
    </row>
    <row r="1098" spans="5:18" x14ac:dyDescent="0.3">
      <c r="E1098" s="1041">
        <f>Jurat!I$1</f>
        <v>0</v>
      </c>
      <c r="F1098" s="244">
        <f>Jurat!D$33</f>
        <v>0</v>
      </c>
      <c r="G1098" s="1034" t="s">
        <v>554</v>
      </c>
      <c r="H1098" s="244">
        <v>42643</v>
      </c>
      <c r="I1098" s="1034" t="s">
        <v>490</v>
      </c>
      <c r="J1098" s="1034" t="s">
        <v>626</v>
      </c>
      <c r="K1098" s="1034" t="s">
        <v>546</v>
      </c>
      <c r="L1098" s="1034" t="s">
        <v>263</v>
      </c>
      <c r="M1098" s="226" t="s">
        <v>864</v>
      </c>
      <c r="N1098" s="225" t="s">
        <v>984</v>
      </c>
      <c r="O1098" s="247">
        <f>'LTC Rev-Exp Region 5'!L$32</f>
        <v>0</v>
      </c>
      <c r="P1098" s="247">
        <f>'LTC Rev-Exp Region 5'!M$32</f>
        <v>0</v>
      </c>
      <c r="Q1098" s="247">
        <f>'LTC Rev-Exp Region 5'!N$32</f>
        <v>0</v>
      </c>
      <c r="R1098" s="247">
        <f>'LTC Rev-Exp Region 5'!O$32</f>
        <v>0</v>
      </c>
    </row>
    <row r="1099" spans="5:18" x14ac:dyDescent="0.3">
      <c r="E1099" s="1041">
        <f>Jurat!I$1</f>
        <v>0</v>
      </c>
      <c r="F1099" s="244">
        <f>Jurat!D$33</f>
        <v>0</v>
      </c>
      <c r="G1099" s="1034" t="s">
        <v>554</v>
      </c>
      <c r="H1099" s="244">
        <v>42643</v>
      </c>
      <c r="I1099" s="1034" t="s">
        <v>490</v>
      </c>
      <c r="J1099" s="1034" t="s">
        <v>626</v>
      </c>
      <c r="K1099" s="1034" t="s">
        <v>546</v>
      </c>
      <c r="L1099" s="1034" t="s">
        <v>263</v>
      </c>
      <c r="M1099" s="226" t="s">
        <v>866</v>
      </c>
      <c r="N1099" s="225" t="s">
        <v>985</v>
      </c>
      <c r="O1099" s="247">
        <f>'LTC Rev-Exp Region 5'!L$33</f>
        <v>0</v>
      </c>
      <c r="P1099" s="247">
        <f>'LTC Rev-Exp Region 5'!M$33</f>
        <v>0</v>
      </c>
      <c r="Q1099" s="247">
        <f>'LTC Rev-Exp Region 5'!N$33</f>
        <v>0</v>
      </c>
      <c r="R1099" s="247">
        <f>'LTC Rev-Exp Region 5'!O$33</f>
        <v>0</v>
      </c>
    </row>
    <row r="1100" spans="5:18" x14ac:dyDescent="0.3">
      <c r="E1100" s="1041">
        <f>Jurat!I$1</f>
        <v>0</v>
      </c>
      <c r="F1100" s="244">
        <f>Jurat!D$33</f>
        <v>0</v>
      </c>
      <c r="G1100" s="1034" t="s">
        <v>554</v>
      </c>
      <c r="H1100" s="244">
        <v>42643</v>
      </c>
      <c r="I1100" s="1034" t="s">
        <v>490</v>
      </c>
      <c r="J1100" s="1034" t="s">
        <v>626</v>
      </c>
      <c r="K1100" s="1034" t="s">
        <v>546</v>
      </c>
      <c r="L1100" s="1034" t="s">
        <v>263</v>
      </c>
      <c r="M1100" s="226" t="s">
        <v>868</v>
      </c>
      <c r="N1100" s="225" t="s">
        <v>807</v>
      </c>
      <c r="O1100" s="247">
        <f>'LTC Rev-Exp Region 5'!L$34</f>
        <v>0</v>
      </c>
      <c r="P1100" s="247">
        <f>'LTC Rev-Exp Region 5'!M$34</f>
        <v>0</v>
      </c>
      <c r="Q1100" s="247">
        <f>'LTC Rev-Exp Region 5'!N$34</f>
        <v>0</v>
      </c>
      <c r="R1100" s="247">
        <f>'LTC Rev-Exp Region 5'!O$34</f>
        <v>0</v>
      </c>
    </row>
    <row r="1101" spans="5:18" x14ac:dyDescent="0.3">
      <c r="E1101" s="1041">
        <f>Jurat!I$1</f>
        <v>0</v>
      </c>
      <c r="F1101" s="244">
        <f>Jurat!D$33</f>
        <v>0</v>
      </c>
      <c r="G1101" s="1034" t="s">
        <v>554</v>
      </c>
      <c r="H1101" s="244">
        <v>42643</v>
      </c>
      <c r="I1101" s="1034" t="s">
        <v>490</v>
      </c>
      <c r="J1101" s="1034" t="s">
        <v>626</v>
      </c>
      <c r="K1101" s="1034" t="s">
        <v>546</v>
      </c>
      <c r="L1101" s="1034" t="s">
        <v>263</v>
      </c>
      <c r="M1101" s="226" t="s">
        <v>870</v>
      </c>
      <c r="N1101" s="227" t="s">
        <v>258</v>
      </c>
      <c r="O1101" s="247">
        <f>'LTC Rev-Exp Region 5'!L$35</f>
        <v>0</v>
      </c>
      <c r="P1101" s="247">
        <f>'LTC Rev-Exp Region 5'!M$35</f>
        <v>0</v>
      </c>
      <c r="Q1101" s="247">
        <f>'LTC Rev-Exp Region 5'!N$35</f>
        <v>0</v>
      </c>
      <c r="R1101" s="247">
        <f>'LTC Rev-Exp Region 5'!O$35</f>
        <v>0</v>
      </c>
    </row>
    <row r="1102" spans="5:18" x14ac:dyDescent="0.3">
      <c r="E1102" s="1041">
        <f>Jurat!I$1</f>
        <v>0</v>
      </c>
      <c r="F1102" s="244">
        <f>Jurat!D$33</f>
        <v>0</v>
      </c>
      <c r="G1102" s="1034" t="s">
        <v>554</v>
      </c>
      <c r="H1102" s="244">
        <v>42643</v>
      </c>
      <c r="I1102" s="1034" t="s">
        <v>490</v>
      </c>
      <c r="J1102" s="1034" t="s">
        <v>626</v>
      </c>
      <c r="K1102" s="1034" t="s">
        <v>546</v>
      </c>
      <c r="L1102" s="1034" t="s">
        <v>263</v>
      </c>
      <c r="M1102" s="226" t="s">
        <v>872</v>
      </c>
      <c r="N1102" s="228" t="s">
        <v>273</v>
      </c>
      <c r="O1102" s="247">
        <f>'LTC Rev-Exp Region 5'!L$36</f>
        <v>0</v>
      </c>
      <c r="P1102" s="247">
        <f>'LTC Rev-Exp Region 5'!M$36</f>
        <v>0</v>
      </c>
      <c r="Q1102" s="247">
        <f>'LTC Rev-Exp Region 5'!N$36</f>
        <v>0</v>
      </c>
      <c r="R1102" s="247">
        <f>'LTC Rev-Exp Region 5'!O$36</f>
        <v>0</v>
      </c>
    </row>
    <row r="1103" spans="5:18" x14ac:dyDescent="0.3">
      <c r="E1103" s="1041">
        <f>Jurat!I$1</f>
        <v>0</v>
      </c>
      <c r="F1103" s="244">
        <f>Jurat!D$33</f>
        <v>0</v>
      </c>
      <c r="G1103" s="1034" t="s">
        <v>554</v>
      </c>
      <c r="H1103" s="244">
        <v>42643</v>
      </c>
      <c r="I1103" s="1034" t="s">
        <v>490</v>
      </c>
      <c r="J1103" s="1034" t="s">
        <v>626</v>
      </c>
      <c r="K1103" s="1034" t="s">
        <v>546</v>
      </c>
      <c r="L1103" s="1034" t="s">
        <v>263</v>
      </c>
      <c r="M1103" s="226" t="s">
        <v>986</v>
      </c>
      <c r="N1103" s="228" t="s">
        <v>588</v>
      </c>
      <c r="O1103" s="247">
        <f>'LTC Rev-Exp Region 5'!L$37</f>
        <v>0</v>
      </c>
      <c r="P1103" s="247">
        <f>'LTC Rev-Exp Region 5'!M$37</f>
        <v>0</v>
      </c>
      <c r="Q1103" s="247">
        <f>'LTC Rev-Exp Region 5'!N$37</f>
        <v>0</v>
      </c>
      <c r="R1103" s="247">
        <f>'LTC Rev-Exp Region 5'!O$37</f>
        <v>0</v>
      </c>
    </row>
    <row r="1104" spans="5:18" x14ac:dyDescent="0.3">
      <c r="E1104" s="1041">
        <f>Jurat!I$1</f>
        <v>0</v>
      </c>
      <c r="F1104" s="244">
        <f>Jurat!D$33</f>
        <v>0</v>
      </c>
      <c r="G1104" s="1034" t="s">
        <v>554</v>
      </c>
      <c r="H1104" s="244">
        <v>42643</v>
      </c>
      <c r="I1104" s="1034" t="s">
        <v>490</v>
      </c>
      <c r="J1104" s="1034" t="s">
        <v>626</v>
      </c>
      <c r="K1104" s="1034" t="s">
        <v>546</v>
      </c>
      <c r="L1104" s="1034" t="s">
        <v>6</v>
      </c>
      <c r="M1104" s="226" t="s">
        <v>77</v>
      </c>
      <c r="N1104" s="225" t="s">
        <v>224</v>
      </c>
      <c r="O1104" s="247">
        <f>'LTC Rev-Exp Region 5'!L$39</f>
        <v>0</v>
      </c>
      <c r="P1104" s="247">
        <f>'LTC Rev-Exp Region 5'!M$39</f>
        <v>0</v>
      </c>
      <c r="Q1104" s="247">
        <f>'LTC Rev-Exp Region 5'!N$39</f>
        <v>0</v>
      </c>
      <c r="R1104" s="247">
        <f>'LTC Rev-Exp Region 5'!O$39</f>
        <v>0</v>
      </c>
    </row>
    <row r="1105" spans="5:18" x14ac:dyDescent="0.3">
      <c r="E1105" s="1041">
        <f>Jurat!I$1</f>
        <v>0</v>
      </c>
      <c r="F1105" s="244">
        <f>Jurat!D$33</f>
        <v>0</v>
      </c>
      <c r="G1105" s="1034" t="s">
        <v>554</v>
      </c>
      <c r="H1105" s="244">
        <v>42643</v>
      </c>
      <c r="I1105" s="1034" t="s">
        <v>490</v>
      </c>
      <c r="J1105" s="1034" t="s">
        <v>626</v>
      </c>
      <c r="K1105" s="1034" t="s">
        <v>546</v>
      </c>
      <c r="L1105" s="1034" t="s">
        <v>6</v>
      </c>
      <c r="M1105" s="226" t="s">
        <v>78</v>
      </c>
      <c r="N1105" s="229" t="s">
        <v>274</v>
      </c>
      <c r="O1105" s="247">
        <f>'LTC Rev-Exp Region 5'!L$40</f>
        <v>0</v>
      </c>
      <c r="P1105" s="247">
        <f>'LTC Rev-Exp Region 5'!M$40</f>
        <v>0</v>
      </c>
      <c r="Q1105" s="247">
        <f>'LTC Rev-Exp Region 5'!N$40</f>
        <v>0</v>
      </c>
      <c r="R1105" s="247">
        <f>'LTC Rev-Exp Region 5'!O$40</f>
        <v>0</v>
      </c>
    </row>
    <row r="1106" spans="5:18" x14ac:dyDescent="0.3">
      <c r="E1106" s="1041">
        <f>Jurat!I$1</f>
        <v>0</v>
      </c>
      <c r="F1106" s="244">
        <f>Jurat!D$33</f>
        <v>0</v>
      </c>
      <c r="G1106" s="1034" t="s">
        <v>554</v>
      </c>
      <c r="H1106" s="244">
        <v>42643</v>
      </c>
      <c r="I1106" s="1034" t="s">
        <v>490</v>
      </c>
      <c r="J1106" s="1034" t="s">
        <v>626</v>
      </c>
      <c r="K1106" s="1034" t="s">
        <v>546</v>
      </c>
      <c r="L1106" s="1034" t="s">
        <v>6</v>
      </c>
      <c r="M1106" s="226" t="s">
        <v>79</v>
      </c>
      <c r="N1106" s="229" t="s">
        <v>180</v>
      </c>
      <c r="O1106" s="247">
        <f>'LTC Rev-Exp Region 5'!L$41</f>
        <v>0</v>
      </c>
      <c r="P1106" s="247">
        <f>'LTC Rev-Exp Region 5'!M$41</f>
        <v>0</v>
      </c>
      <c r="Q1106" s="247">
        <f>'LTC Rev-Exp Region 5'!N$41</f>
        <v>0</v>
      </c>
      <c r="R1106" s="247">
        <f>'LTC Rev-Exp Region 5'!O$41</f>
        <v>0</v>
      </c>
    </row>
    <row r="1107" spans="5:18" x14ac:dyDescent="0.3">
      <c r="E1107" s="1041">
        <f>Jurat!I$1</f>
        <v>0</v>
      </c>
      <c r="F1107" s="244">
        <f>Jurat!D$33</f>
        <v>0</v>
      </c>
      <c r="G1107" s="1034" t="s">
        <v>554</v>
      </c>
      <c r="H1107" s="244">
        <v>42643</v>
      </c>
      <c r="I1107" s="1034" t="s">
        <v>490</v>
      </c>
      <c r="J1107" s="1034" t="s">
        <v>626</v>
      </c>
      <c r="K1107" s="1034" t="s">
        <v>546</v>
      </c>
      <c r="L1107" s="1034" t="s">
        <v>6</v>
      </c>
      <c r="M1107" s="226" t="s">
        <v>49</v>
      </c>
      <c r="N1107" s="229" t="s">
        <v>577</v>
      </c>
      <c r="O1107" s="247">
        <f>'LTC Rev-Exp Region 5'!L$42</f>
        <v>0</v>
      </c>
      <c r="P1107" s="247">
        <f>'LTC Rev-Exp Region 5'!M$42</f>
        <v>0</v>
      </c>
      <c r="Q1107" s="247">
        <f>'LTC Rev-Exp Region 5'!N$42</f>
        <v>0</v>
      </c>
      <c r="R1107" s="247">
        <f>'LTC Rev-Exp Region 5'!O$42</f>
        <v>0</v>
      </c>
    </row>
    <row r="1108" spans="5:18" x14ac:dyDescent="0.3">
      <c r="E1108" s="1041">
        <f>Jurat!I$1</f>
        <v>0</v>
      </c>
      <c r="F1108" s="244">
        <f>Jurat!D$33</f>
        <v>0</v>
      </c>
      <c r="G1108" s="1034" t="s">
        <v>554</v>
      </c>
      <c r="H1108" s="244">
        <v>42643</v>
      </c>
      <c r="I1108" s="1034" t="s">
        <v>490</v>
      </c>
      <c r="J1108" s="1034" t="s">
        <v>626</v>
      </c>
      <c r="K1108" s="1034" t="s">
        <v>546</v>
      </c>
      <c r="L1108" s="1034" t="s">
        <v>547</v>
      </c>
      <c r="M1108" s="230" t="s">
        <v>115</v>
      </c>
      <c r="N1108" s="225" t="s">
        <v>36</v>
      </c>
      <c r="O1108" s="247">
        <f>'LTC Rev-Exp Region 5'!L$48</f>
        <v>0</v>
      </c>
      <c r="P1108" s="247">
        <f>'LTC Rev-Exp Region 5'!M$48</f>
        <v>0</v>
      </c>
      <c r="Q1108" s="247">
        <f>'LTC Rev-Exp Region 5'!N$48</f>
        <v>0</v>
      </c>
      <c r="R1108" s="247">
        <f>'LTC Rev-Exp Region 5'!O$48</f>
        <v>0</v>
      </c>
    </row>
    <row r="1109" spans="5:18" x14ac:dyDescent="0.3">
      <c r="E1109" s="1041">
        <f>Jurat!I$1</f>
        <v>0</v>
      </c>
      <c r="F1109" s="244">
        <f>Jurat!D$33</f>
        <v>0</v>
      </c>
      <c r="G1109" s="1034" t="s">
        <v>554</v>
      </c>
      <c r="H1109" s="244">
        <v>42643</v>
      </c>
      <c r="I1109" s="1034" t="s">
        <v>490</v>
      </c>
      <c r="J1109" s="1034" t="s">
        <v>626</v>
      </c>
      <c r="K1109" s="1034" t="s">
        <v>546</v>
      </c>
      <c r="L1109" s="1034" t="s">
        <v>547</v>
      </c>
      <c r="M1109" s="230" t="s">
        <v>116</v>
      </c>
      <c r="N1109" s="228" t="s">
        <v>148</v>
      </c>
      <c r="O1109" s="247">
        <f>'LTC Rev-Exp Region 5'!L$49</f>
        <v>0</v>
      </c>
      <c r="P1109" s="247">
        <f>'LTC Rev-Exp Region 5'!M$49</f>
        <v>0</v>
      </c>
      <c r="Q1109" s="247">
        <f>'LTC Rev-Exp Region 5'!N$49</f>
        <v>0</v>
      </c>
      <c r="R1109" s="247">
        <f>'LTC Rev-Exp Region 5'!O$49</f>
        <v>0</v>
      </c>
    </row>
    <row r="1110" spans="5:18" x14ac:dyDescent="0.3">
      <c r="E1110" s="1041">
        <f>Jurat!I$1</f>
        <v>0</v>
      </c>
      <c r="F1110" s="244">
        <f>Jurat!D$33</f>
        <v>0</v>
      </c>
      <c r="G1110" s="1034" t="s">
        <v>554</v>
      </c>
      <c r="H1110" s="244">
        <v>42643</v>
      </c>
      <c r="I1110" s="1034" t="s">
        <v>490</v>
      </c>
      <c r="J1110" s="1034" t="s">
        <v>626</v>
      </c>
      <c r="K1110" s="1034" t="s">
        <v>546</v>
      </c>
      <c r="L1110" s="1034" t="s">
        <v>547</v>
      </c>
      <c r="M1110" s="230" t="s">
        <v>229</v>
      </c>
      <c r="N1110" s="228" t="s">
        <v>44</v>
      </c>
      <c r="O1110" s="247">
        <f>'LTC Rev-Exp Region 5'!L$51</f>
        <v>0</v>
      </c>
      <c r="P1110" s="247">
        <f>'LTC Rev-Exp Region 5'!M$51</f>
        <v>0</v>
      </c>
      <c r="Q1110" s="247">
        <f>'LTC Rev-Exp Region 5'!N$51</f>
        <v>0</v>
      </c>
      <c r="R1110" s="247">
        <f>'LTC Rev-Exp Region 5'!O$51</f>
        <v>0</v>
      </c>
    </row>
    <row r="1111" spans="5:18" x14ac:dyDescent="0.3">
      <c r="E1111" s="1041">
        <f>Jurat!I$1</f>
        <v>0</v>
      </c>
      <c r="F1111" s="244">
        <f>Jurat!D$33</f>
        <v>0</v>
      </c>
      <c r="G1111" s="1034" t="s">
        <v>554</v>
      </c>
      <c r="H1111" s="244">
        <v>42643</v>
      </c>
      <c r="I1111" s="1034" t="s">
        <v>490</v>
      </c>
      <c r="J1111" s="1034" t="s">
        <v>626</v>
      </c>
      <c r="K1111" s="1034" t="s">
        <v>546</v>
      </c>
      <c r="L1111" s="1034" t="s">
        <v>547</v>
      </c>
      <c r="M1111" s="230" t="s">
        <v>228</v>
      </c>
      <c r="N1111" s="228" t="s">
        <v>427</v>
      </c>
      <c r="O1111" s="247">
        <f>'LTC Rev-Exp Region 5'!L$52</f>
        <v>0</v>
      </c>
      <c r="P1111" s="247">
        <f>'LTC Rev-Exp Region 5'!M$52</f>
        <v>0</v>
      </c>
      <c r="Q1111" s="247">
        <f>'LTC Rev-Exp Region 5'!N$52</f>
        <v>0</v>
      </c>
      <c r="R1111" s="247">
        <f>'LTC Rev-Exp Region 5'!O$52</f>
        <v>0</v>
      </c>
    </row>
    <row r="1112" spans="5:18" x14ac:dyDescent="0.3">
      <c r="E1112" s="1041">
        <f>Jurat!I$1</f>
        <v>0</v>
      </c>
      <c r="F1112" s="244">
        <f>Jurat!D$33</f>
        <v>0</v>
      </c>
      <c r="G1112" s="1034" t="s">
        <v>554</v>
      </c>
      <c r="H1112" s="244">
        <v>42643</v>
      </c>
      <c r="I1112" s="1034" t="s">
        <v>490</v>
      </c>
      <c r="J1112" s="1034" t="s">
        <v>626</v>
      </c>
      <c r="K1112" s="1034" t="s">
        <v>548</v>
      </c>
      <c r="L1112" s="1034" t="s">
        <v>549</v>
      </c>
      <c r="M1112" s="226" t="s">
        <v>86</v>
      </c>
      <c r="N1112" s="228" t="s">
        <v>30</v>
      </c>
      <c r="O1112" s="247">
        <f>'LTC Rev-Exp Region 5'!L$57</f>
        <v>0</v>
      </c>
      <c r="P1112" s="247">
        <f>'LTC Rev-Exp Region 5'!M$57</f>
        <v>0</v>
      </c>
      <c r="Q1112" s="247">
        <f>'LTC Rev-Exp Region 5'!N$57</f>
        <v>0</v>
      </c>
      <c r="R1112" s="247">
        <f>'LTC Rev-Exp Region 5'!O$57</f>
        <v>0</v>
      </c>
    </row>
    <row r="1113" spans="5:18" x14ac:dyDescent="0.3">
      <c r="E1113" s="1041">
        <f>Jurat!I$1</f>
        <v>0</v>
      </c>
      <c r="F1113" s="244">
        <f>Jurat!D$33</f>
        <v>0</v>
      </c>
      <c r="G1113" s="1034" t="s">
        <v>554</v>
      </c>
      <c r="H1113" s="244">
        <v>42643</v>
      </c>
      <c r="I1113" s="1034" t="s">
        <v>490</v>
      </c>
      <c r="J1113" s="1034" t="s">
        <v>626</v>
      </c>
      <c r="K1113" s="1034" t="s">
        <v>548</v>
      </c>
      <c r="L1113" s="1034" t="s">
        <v>549</v>
      </c>
      <c r="M1113" s="226" t="s">
        <v>87</v>
      </c>
      <c r="N1113" s="231" t="s">
        <v>109</v>
      </c>
      <c r="O1113" s="247">
        <f>'LTC Rev-Exp Region 5'!L$58</f>
        <v>0</v>
      </c>
      <c r="P1113" s="247">
        <f>'LTC Rev-Exp Region 5'!M$58</f>
        <v>0</v>
      </c>
      <c r="Q1113" s="247">
        <f>'LTC Rev-Exp Region 5'!N$58</f>
        <v>0</v>
      </c>
      <c r="R1113" s="247">
        <f>'LTC Rev-Exp Region 5'!O$58</f>
        <v>0</v>
      </c>
    </row>
    <row r="1114" spans="5:18" x14ac:dyDescent="0.3">
      <c r="E1114" s="1041">
        <f>Jurat!I$1</f>
        <v>0</v>
      </c>
      <c r="F1114" s="244">
        <f>Jurat!D$33</f>
        <v>0</v>
      </c>
      <c r="G1114" s="1034" t="s">
        <v>554</v>
      </c>
      <c r="H1114" s="244">
        <v>42643</v>
      </c>
      <c r="I1114" s="1034" t="s">
        <v>490</v>
      </c>
      <c r="J1114" s="1034" t="s">
        <v>626</v>
      </c>
      <c r="K1114" s="1034" t="s">
        <v>548</v>
      </c>
      <c r="L1114" s="1034" t="s">
        <v>549</v>
      </c>
      <c r="M1114" s="226" t="s">
        <v>88</v>
      </c>
      <c r="N1114" s="228" t="s">
        <v>110</v>
      </c>
      <c r="O1114" s="247">
        <f>'LTC Rev-Exp Region 5'!L$59</f>
        <v>0</v>
      </c>
      <c r="P1114" s="247">
        <f>'LTC Rev-Exp Region 5'!M$59</f>
        <v>0</v>
      </c>
      <c r="Q1114" s="247">
        <f>'LTC Rev-Exp Region 5'!N$59</f>
        <v>0</v>
      </c>
      <c r="R1114" s="247">
        <f>'LTC Rev-Exp Region 5'!O$59</f>
        <v>0</v>
      </c>
    </row>
    <row r="1115" spans="5:18" x14ac:dyDescent="0.3">
      <c r="E1115" s="1041">
        <f>Jurat!I$1</f>
        <v>0</v>
      </c>
      <c r="F1115" s="244">
        <f>Jurat!D$33</f>
        <v>0</v>
      </c>
      <c r="G1115" s="1034" t="s">
        <v>554</v>
      </c>
      <c r="H1115" s="244">
        <v>42643</v>
      </c>
      <c r="I1115" s="1034" t="s">
        <v>490</v>
      </c>
      <c r="J1115" s="1034" t="s">
        <v>626</v>
      </c>
      <c r="K1115" s="1034" t="s">
        <v>548</v>
      </c>
      <c r="L1115" s="1034" t="s">
        <v>549</v>
      </c>
      <c r="M1115" s="232" t="s">
        <v>89</v>
      </c>
      <c r="N1115" s="228" t="s">
        <v>111</v>
      </c>
      <c r="O1115" s="247">
        <f>'LTC Rev-Exp Region 5'!L$60</f>
        <v>0</v>
      </c>
      <c r="P1115" s="247">
        <f>'LTC Rev-Exp Region 5'!M$60</f>
        <v>0</v>
      </c>
      <c r="Q1115" s="247">
        <f>'LTC Rev-Exp Region 5'!N$60</f>
        <v>0</v>
      </c>
      <c r="R1115" s="247">
        <f>'LTC Rev-Exp Region 5'!O$60</f>
        <v>0</v>
      </c>
    </row>
    <row r="1116" spans="5:18" x14ac:dyDescent="0.3">
      <c r="E1116" s="1041">
        <f>Jurat!I$1</f>
        <v>0</v>
      </c>
      <c r="F1116" s="244">
        <f>Jurat!D$33</f>
        <v>0</v>
      </c>
      <c r="G1116" s="1034" t="s">
        <v>554</v>
      </c>
      <c r="H1116" s="244">
        <v>42643</v>
      </c>
      <c r="I1116" s="1034" t="s">
        <v>490</v>
      </c>
      <c r="J1116" s="1034" t="s">
        <v>626</v>
      </c>
      <c r="K1116" s="1034" t="s">
        <v>548</v>
      </c>
      <c r="L1116" s="1034" t="s">
        <v>549</v>
      </c>
      <c r="M1116" s="232" t="s">
        <v>256</v>
      </c>
      <c r="N1116" s="228" t="s">
        <v>112</v>
      </c>
      <c r="O1116" s="247">
        <f>'LTC Rev-Exp Region 5'!L$61</f>
        <v>0</v>
      </c>
      <c r="P1116" s="247">
        <f>'LTC Rev-Exp Region 5'!M$61</f>
        <v>0</v>
      </c>
      <c r="Q1116" s="247">
        <f>'LTC Rev-Exp Region 5'!N$61</f>
        <v>0</v>
      </c>
      <c r="R1116" s="247">
        <f>'LTC Rev-Exp Region 5'!O$61</f>
        <v>0</v>
      </c>
    </row>
    <row r="1117" spans="5:18" x14ac:dyDescent="0.3">
      <c r="E1117" s="1041">
        <f>Jurat!I$1</f>
        <v>0</v>
      </c>
      <c r="F1117" s="244">
        <f>Jurat!D$33</f>
        <v>0</v>
      </c>
      <c r="G1117" s="1034" t="s">
        <v>554</v>
      </c>
      <c r="H1117" s="244">
        <v>42643</v>
      </c>
      <c r="I1117" s="1034" t="s">
        <v>490</v>
      </c>
      <c r="J1117" s="1034" t="s">
        <v>626</v>
      </c>
      <c r="K1117" s="1034" t="s">
        <v>548</v>
      </c>
      <c r="L1117" s="1034" t="s">
        <v>549</v>
      </c>
      <c r="M1117" s="226" t="s">
        <v>255</v>
      </c>
      <c r="N1117" s="231" t="s">
        <v>31</v>
      </c>
      <c r="O1117" s="247">
        <f>'LTC Rev-Exp Region 5'!L$62</f>
        <v>0</v>
      </c>
      <c r="P1117" s="247">
        <f>'LTC Rev-Exp Region 5'!M$62</f>
        <v>0</v>
      </c>
      <c r="Q1117" s="247">
        <f>'LTC Rev-Exp Region 5'!N$62</f>
        <v>0</v>
      </c>
      <c r="R1117" s="247">
        <f>'LTC Rev-Exp Region 5'!O$62</f>
        <v>0</v>
      </c>
    </row>
    <row r="1118" spans="5:18" x14ac:dyDescent="0.3">
      <c r="E1118" s="1041">
        <f>Jurat!I$1</f>
        <v>0</v>
      </c>
      <c r="F1118" s="244">
        <f>Jurat!D$33</f>
        <v>0</v>
      </c>
      <c r="G1118" s="1034" t="s">
        <v>554</v>
      </c>
      <c r="H1118" s="244">
        <v>42643</v>
      </c>
      <c r="I1118" s="1034" t="s">
        <v>490</v>
      </c>
      <c r="J1118" s="1034" t="s">
        <v>626</v>
      </c>
      <c r="K1118" s="1034" t="s">
        <v>550</v>
      </c>
      <c r="L1118" s="1034" t="s">
        <v>550</v>
      </c>
      <c r="M1118" s="230" t="s">
        <v>91</v>
      </c>
      <c r="N1118" s="228" t="s">
        <v>425</v>
      </c>
      <c r="O1118" s="247">
        <f>'LTC Rev-Exp Region 5'!L$64</f>
        <v>0</v>
      </c>
      <c r="P1118" s="247">
        <v>0</v>
      </c>
      <c r="Q1118" s="247">
        <v>0</v>
      </c>
      <c r="R1118" s="247">
        <v>0</v>
      </c>
    </row>
    <row r="1119" spans="5:18" x14ac:dyDescent="0.3">
      <c r="E1119" s="1041">
        <f>Jurat!I$1</f>
        <v>0</v>
      </c>
      <c r="F1119" s="244">
        <f>Jurat!D$33</f>
        <v>0</v>
      </c>
      <c r="G1119" s="1034" t="s">
        <v>554</v>
      </c>
      <c r="H1119" s="244">
        <v>42643</v>
      </c>
      <c r="I1119" s="1034" t="s">
        <v>490</v>
      </c>
      <c r="J1119" s="1034" t="s">
        <v>626</v>
      </c>
      <c r="K1119" s="1034" t="s">
        <v>550</v>
      </c>
      <c r="L1119" s="1034" t="s">
        <v>550</v>
      </c>
      <c r="M1119" s="230" t="s">
        <v>92</v>
      </c>
      <c r="N1119" s="228" t="s">
        <v>417</v>
      </c>
      <c r="O1119" s="247">
        <f>'LTC Rev-Exp Region 5'!L$65</f>
        <v>0</v>
      </c>
      <c r="P1119" s="247">
        <v>0</v>
      </c>
      <c r="Q1119" s="247">
        <v>0</v>
      </c>
      <c r="R1119" s="247">
        <v>0</v>
      </c>
    </row>
    <row r="1120" spans="5:18" x14ac:dyDescent="0.3">
      <c r="E1120" s="1041">
        <f>Jurat!I$1</f>
        <v>0</v>
      </c>
      <c r="F1120" s="244">
        <f>Jurat!D$33</f>
        <v>0</v>
      </c>
      <c r="G1120" s="1034" t="s">
        <v>554</v>
      </c>
      <c r="H1120" s="244">
        <v>42643</v>
      </c>
      <c r="I1120" s="1034" t="s">
        <v>490</v>
      </c>
      <c r="J1120" s="1034" t="s">
        <v>627</v>
      </c>
      <c r="K1120" s="1034" t="s">
        <v>29</v>
      </c>
      <c r="L1120" s="1034" t="s">
        <v>29</v>
      </c>
      <c r="M1120" s="230" t="s">
        <v>243</v>
      </c>
      <c r="N1120" s="231" t="s">
        <v>29</v>
      </c>
      <c r="O1120" s="247">
        <f>'LTC Rev-Exp Region 5'!L$72</f>
        <v>0</v>
      </c>
      <c r="P1120" s="247">
        <v>0</v>
      </c>
      <c r="Q1120" s="247">
        <v>0</v>
      </c>
      <c r="R1120" s="247">
        <v>0</v>
      </c>
    </row>
    <row r="1121" spans="5:18" x14ac:dyDescent="0.3">
      <c r="E1121" s="1041">
        <f>Jurat!I$1</f>
        <v>0</v>
      </c>
      <c r="F1121" s="244">
        <f>Jurat!D$33</f>
        <v>0</v>
      </c>
      <c r="G1121" s="1034" t="s">
        <v>554</v>
      </c>
      <c r="H1121" s="244">
        <v>42643</v>
      </c>
      <c r="I1121" s="1034" t="s">
        <v>490</v>
      </c>
      <c r="J1121" s="1034" t="s">
        <v>628</v>
      </c>
      <c r="K1121" s="1034" t="s">
        <v>629</v>
      </c>
      <c r="L1121" s="1034" t="s">
        <v>629</v>
      </c>
      <c r="M1121" s="233" t="s">
        <v>244</v>
      </c>
      <c r="N1121" s="231" t="s">
        <v>419</v>
      </c>
      <c r="O1121" s="247">
        <f>'LTC Rev-Exp Region 5'!L$74</f>
        <v>0</v>
      </c>
      <c r="P1121" s="247">
        <v>0</v>
      </c>
      <c r="Q1121" s="247">
        <v>0</v>
      </c>
      <c r="R1121" s="247">
        <v>0</v>
      </c>
    </row>
    <row r="1122" spans="5:18" x14ac:dyDescent="0.3">
      <c r="E1122" s="1041">
        <f>Jurat!I$1</f>
        <v>0</v>
      </c>
      <c r="F1122" s="244">
        <f>Jurat!D$33</f>
        <v>0</v>
      </c>
      <c r="G1122" s="1034" t="s">
        <v>554</v>
      </c>
      <c r="H1122" s="244">
        <v>42643</v>
      </c>
      <c r="I1122" s="1034" t="s">
        <v>490</v>
      </c>
      <c r="J1122" s="1034" t="s">
        <v>627</v>
      </c>
      <c r="K1122" s="1034" t="s">
        <v>630</v>
      </c>
      <c r="L1122" s="1034" t="s">
        <v>630</v>
      </c>
      <c r="M1122" s="233">
        <v>11.1</v>
      </c>
      <c r="N1122" s="231" t="s">
        <v>421</v>
      </c>
      <c r="O1122" s="247">
        <f>'LTC Rev-Exp Region 5'!L$75</f>
        <v>0</v>
      </c>
      <c r="P1122" s="247">
        <v>0</v>
      </c>
      <c r="Q1122" s="247">
        <v>0</v>
      </c>
      <c r="R1122" s="247">
        <v>0</v>
      </c>
    </row>
    <row r="1123" spans="5:18" x14ac:dyDescent="0.3">
      <c r="E1123" s="1041">
        <f>Jurat!I$1</f>
        <v>0</v>
      </c>
      <c r="F1123" s="244">
        <f>Jurat!D$33</f>
        <v>0</v>
      </c>
      <c r="G1123" s="1034" t="s">
        <v>554</v>
      </c>
      <c r="H1123" s="244">
        <v>42643</v>
      </c>
      <c r="I1123" s="1034" t="s">
        <v>490</v>
      </c>
      <c r="J1123" s="1034" t="s">
        <v>627</v>
      </c>
      <c r="K1123" s="1034" t="s">
        <v>630</v>
      </c>
      <c r="L1123" s="1034" t="s">
        <v>630</v>
      </c>
      <c r="M1123" s="233">
        <v>11.2</v>
      </c>
      <c r="N1123" s="231" t="s">
        <v>420</v>
      </c>
      <c r="O1123" s="247">
        <f>'LTC Rev-Exp Region 5'!L$76</f>
        <v>0</v>
      </c>
      <c r="P1123" s="247">
        <v>0</v>
      </c>
      <c r="Q1123" s="247">
        <v>0</v>
      </c>
      <c r="R1123" s="247">
        <v>0</v>
      </c>
    </row>
    <row r="1124" spans="5:18" x14ac:dyDescent="0.3">
      <c r="E1124" s="1041">
        <f>Jurat!I$1</f>
        <v>0</v>
      </c>
      <c r="F1124" s="244">
        <f>Jurat!D$33</f>
        <v>0</v>
      </c>
      <c r="G1124" s="1034" t="s">
        <v>554</v>
      </c>
      <c r="H1124" s="244">
        <v>42643</v>
      </c>
      <c r="I1124" s="1034" t="s">
        <v>490</v>
      </c>
      <c r="J1124" s="1034" t="s">
        <v>627</v>
      </c>
      <c r="K1124" s="1034" t="s">
        <v>630</v>
      </c>
      <c r="L1124" s="1034" t="s">
        <v>630</v>
      </c>
      <c r="M1124" s="233">
        <v>11.3</v>
      </c>
      <c r="N1124" s="231" t="s">
        <v>28</v>
      </c>
      <c r="O1124" s="247">
        <f>'LTC Rev-Exp Region 5'!L$77</f>
        <v>0</v>
      </c>
      <c r="P1124" s="247">
        <v>0</v>
      </c>
      <c r="Q1124" s="247">
        <v>0</v>
      </c>
      <c r="R1124" s="247">
        <v>0</v>
      </c>
    </row>
    <row r="1125" spans="5:18" x14ac:dyDescent="0.3">
      <c r="E1125" s="1041">
        <f>Jurat!I$1</f>
        <v>0</v>
      </c>
      <c r="F1125" s="244">
        <f>Jurat!D$33</f>
        <v>0</v>
      </c>
      <c r="G1125" s="1034" t="s">
        <v>554</v>
      </c>
      <c r="H1125" s="244">
        <v>42643</v>
      </c>
      <c r="I1125" s="1034" t="s">
        <v>490</v>
      </c>
      <c r="J1125" s="1034" t="s">
        <v>627</v>
      </c>
      <c r="K1125" s="1034" t="s">
        <v>630</v>
      </c>
      <c r="L1125" s="1034" t="s">
        <v>630</v>
      </c>
      <c r="M1125" s="233">
        <v>11.4</v>
      </c>
      <c r="N1125" s="231" t="s">
        <v>205</v>
      </c>
      <c r="O1125" s="247">
        <f>'LTC Rev-Exp Region 5'!L$78</f>
        <v>0</v>
      </c>
      <c r="P1125" s="247">
        <v>0</v>
      </c>
      <c r="Q1125" s="247">
        <v>0</v>
      </c>
      <c r="R1125" s="247">
        <v>0</v>
      </c>
    </row>
    <row r="1126" spans="5:18" ht="28.8" x14ac:dyDescent="0.3">
      <c r="E1126" s="1041">
        <f>Jurat!I$1</f>
        <v>0</v>
      </c>
      <c r="F1126" s="244">
        <f>Jurat!D$33</f>
        <v>0</v>
      </c>
      <c r="G1126" s="1034" t="s">
        <v>554</v>
      </c>
      <c r="H1126" s="244">
        <v>42643</v>
      </c>
      <c r="I1126" s="1034" t="s">
        <v>490</v>
      </c>
      <c r="J1126" s="1034" t="s">
        <v>627</v>
      </c>
      <c r="K1126" s="1034" t="s">
        <v>29</v>
      </c>
      <c r="L1126" s="1034" t="s">
        <v>29</v>
      </c>
      <c r="M1126" s="233">
        <v>11.6</v>
      </c>
      <c r="N1126" s="231" t="s">
        <v>422</v>
      </c>
      <c r="O1126" s="247">
        <f>'LTC Rev-Exp Region 5'!L$80</f>
        <v>0</v>
      </c>
      <c r="P1126" s="247">
        <v>0</v>
      </c>
      <c r="Q1126" s="247">
        <v>0</v>
      </c>
      <c r="R1126" s="247">
        <v>0</v>
      </c>
    </row>
    <row r="1127" spans="5:18" x14ac:dyDescent="0.3">
      <c r="E1127" s="1041">
        <f>Jurat!I$1</f>
        <v>0</v>
      </c>
      <c r="F1127" s="244">
        <f>Jurat!D$33</f>
        <v>0</v>
      </c>
      <c r="G1127" s="1034" t="s">
        <v>554</v>
      </c>
      <c r="H1127" s="244">
        <v>42643</v>
      </c>
      <c r="I1127" s="1034" t="s">
        <v>490</v>
      </c>
      <c r="J1127" s="1034" t="s">
        <v>628</v>
      </c>
      <c r="K1127" s="1034" t="s">
        <v>629</v>
      </c>
      <c r="L1127" s="1034" t="s">
        <v>629</v>
      </c>
      <c r="M1127" s="233">
        <v>11.7</v>
      </c>
      <c r="N1127" s="231" t="s">
        <v>209</v>
      </c>
      <c r="O1127" s="247">
        <f>'LTC Rev-Exp Region 5'!L$81</f>
        <v>0</v>
      </c>
      <c r="P1127" s="247">
        <v>0</v>
      </c>
      <c r="Q1127" s="247">
        <v>0</v>
      </c>
      <c r="R1127" s="247">
        <v>0</v>
      </c>
    </row>
    <row r="1128" spans="5:18" x14ac:dyDescent="0.3">
      <c r="E1128" s="1041">
        <f>Jurat!I$1</f>
        <v>0</v>
      </c>
      <c r="F1128" s="244">
        <f>Jurat!D$33</f>
        <v>0</v>
      </c>
      <c r="G1128" s="1034" t="s">
        <v>554</v>
      </c>
      <c r="H1128" s="244">
        <v>42643</v>
      </c>
      <c r="I1128" s="1034" t="s">
        <v>490</v>
      </c>
      <c r="J1128" s="1034" t="s">
        <v>627</v>
      </c>
      <c r="K1128" s="1034" t="s">
        <v>29</v>
      </c>
      <c r="L1128" s="1034" t="s">
        <v>29</v>
      </c>
      <c r="M1128" s="233" t="s">
        <v>184</v>
      </c>
      <c r="N1128" s="231" t="s">
        <v>212</v>
      </c>
      <c r="O1128" s="247">
        <f>'LTC Rev-Exp Region 5'!L$82</f>
        <v>0</v>
      </c>
      <c r="P1128" s="247">
        <v>0</v>
      </c>
      <c r="Q1128" s="247">
        <v>0</v>
      </c>
      <c r="R1128" s="247">
        <v>0</v>
      </c>
    </row>
    <row r="1129" spans="5:18" x14ac:dyDescent="0.3">
      <c r="E1129" s="1041">
        <f>Jurat!I$1</f>
        <v>0</v>
      </c>
      <c r="F1129" s="244">
        <f>Jurat!D$33</f>
        <v>0</v>
      </c>
      <c r="G1129" s="1034" t="s">
        <v>555</v>
      </c>
      <c r="H1129" s="244">
        <v>42735</v>
      </c>
      <c r="I1129" s="1034" t="s">
        <v>490</v>
      </c>
      <c r="J1129" s="1034" t="s">
        <v>545</v>
      </c>
      <c r="K1129" s="1034" t="s">
        <v>545</v>
      </c>
      <c r="L1129" s="1034" t="s">
        <v>545</v>
      </c>
      <c r="M1129" s="223"/>
      <c r="N1129" s="224" t="s">
        <v>545</v>
      </c>
      <c r="O1129" s="247">
        <f>'LTC Rev-Exp Region 5'!P$9</f>
        <v>0</v>
      </c>
      <c r="P1129" s="247">
        <f>'LTC Rev-Exp Region 5'!Q$9</f>
        <v>0</v>
      </c>
      <c r="Q1129" s="247">
        <f>'LTC Rev-Exp Region 5'!R$9</f>
        <v>0</v>
      </c>
      <c r="R1129" s="247">
        <f>'LTC Rev-Exp Region 5'!S$9</f>
        <v>0</v>
      </c>
    </row>
    <row r="1130" spans="5:18" x14ac:dyDescent="0.3">
      <c r="E1130" s="1041">
        <f>Jurat!I$1</f>
        <v>0</v>
      </c>
      <c r="F1130" s="244">
        <f>Jurat!D$33</f>
        <v>0</v>
      </c>
      <c r="G1130" s="1034" t="s">
        <v>555</v>
      </c>
      <c r="H1130" s="244">
        <v>42735</v>
      </c>
      <c r="I1130" s="1034" t="s">
        <v>490</v>
      </c>
      <c r="J1130" s="1034" t="s">
        <v>625</v>
      </c>
      <c r="K1130" s="1034" t="s">
        <v>13</v>
      </c>
      <c r="L1130" s="1034" t="s">
        <v>13</v>
      </c>
      <c r="M1130" s="223">
        <v>1.1000000000000001</v>
      </c>
      <c r="N1130" s="225" t="s">
        <v>13</v>
      </c>
      <c r="O1130" s="247">
        <f>'LTC Rev-Exp Region 5'!P$11</f>
        <v>0</v>
      </c>
      <c r="P1130" s="247">
        <f>'LTC Rev-Exp Region 5'!Q$11</f>
        <v>0</v>
      </c>
      <c r="Q1130" s="247">
        <f>'LTC Rev-Exp Region 5'!R$11</f>
        <v>0</v>
      </c>
      <c r="R1130" s="247">
        <f>'LTC Rev-Exp Region 5'!S$11</f>
        <v>0</v>
      </c>
    </row>
    <row r="1131" spans="5:18" x14ac:dyDescent="0.3">
      <c r="E1131" s="1041">
        <f>Jurat!I$1</f>
        <v>0</v>
      </c>
      <c r="F1131" s="244">
        <f>Jurat!D$33</f>
        <v>0</v>
      </c>
      <c r="G1131" s="1034" t="s">
        <v>555</v>
      </c>
      <c r="H1131" s="244">
        <v>42735</v>
      </c>
      <c r="I1131" s="1034" t="s">
        <v>490</v>
      </c>
      <c r="J1131" s="1034" t="s">
        <v>625</v>
      </c>
      <c r="K1131" s="1034" t="s">
        <v>13</v>
      </c>
      <c r="L1131" s="1034" t="s">
        <v>262</v>
      </c>
      <c r="M1131" s="223">
        <v>1.2</v>
      </c>
      <c r="N1131" s="225" t="s">
        <v>262</v>
      </c>
      <c r="O1131" s="247">
        <f>'LTC Rev-Exp Region 5'!P$12</f>
        <v>0</v>
      </c>
      <c r="P1131" s="247">
        <f>'LTC Rev-Exp Region 5'!Q$12</f>
        <v>0</v>
      </c>
      <c r="Q1131" s="247">
        <f>'LTC Rev-Exp Region 5'!R$12</f>
        <v>0</v>
      </c>
      <c r="R1131" s="247">
        <f>'LTC Rev-Exp Region 5'!S$12</f>
        <v>0</v>
      </c>
    </row>
    <row r="1132" spans="5:18" x14ac:dyDescent="0.3">
      <c r="E1132" s="1041">
        <f>Jurat!I$1</f>
        <v>0</v>
      </c>
      <c r="F1132" s="244">
        <f>Jurat!D$33</f>
        <v>0</v>
      </c>
      <c r="G1132" s="1034" t="s">
        <v>555</v>
      </c>
      <c r="H1132" s="244">
        <v>42735</v>
      </c>
      <c r="I1132" s="1034" t="s">
        <v>490</v>
      </c>
      <c r="J1132" s="1034" t="s">
        <v>625</v>
      </c>
      <c r="K1132" s="1034" t="s">
        <v>14</v>
      </c>
      <c r="L1132" s="1034" t="s">
        <v>14</v>
      </c>
      <c r="M1132" s="223">
        <v>1.3</v>
      </c>
      <c r="N1132" s="225" t="s">
        <v>14</v>
      </c>
      <c r="O1132" s="247">
        <f>'LTC Rev-Exp Region 5'!P$13</f>
        <v>0</v>
      </c>
      <c r="P1132" s="247">
        <f>'LTC Rev-Exp Region 5'!Q$13</f>
        <v>0</v>
      </c>
      <c r="Q1132" s="247">
        <f>'LTC Rev-Exp Region 5'!R$13</f>
        <v>0</v>
      </c>
      <c r="R1132" s="247">
        <f>'LTC Rev-Exp Region 5'!S$13</f>
        <v>0</v>
      </c>
    </row>
    <row r="1133" spans="5:18" x14ac:dyDescent="0.3">
      <c r="E1133" s="1041">
        <f>Jurat!I$1</f>
        <v>0</v>
      </c>
      <c r="F1133" s="244">
        <f>Jurat!D$33</f>
        <v>0</v>
      </c>
      <c r="G1133" s="1034" t="s">
        <v>555</v>
      </c>
      <c r="H1133" s="244">
        <v>42735</v>
      </c>
      <c r="I1133" s="1034" t="s">
        <v>490</v>
      </c>
      <c r="J1133" s="1034" t="s">
        <v>626</v>
      </c>
      <c r="K1133" s="1034" t="s">
        <v>546</v>
      </c>
      <c r="L1133" s="1034" t="s">
        <v>981</v>
      </c>
      <c r="M1133" s="226" t="s">
        <v>72</v>
      </c>
      <c r="N1133" s="225" t="s">
        <v>900</v>
      </c>
      <c r="O1133" s="247">
        <f>'LTC Rev-Exp Region 5'!P$17</f>
        <v>0</v>
      </c>
      <c r="P1133" s="247">
        <f>'LTC Rev-Exp Region 5'!Q$17</f>
        <v>0</v>
      </c>
      <c r="Q1133" s="247">
        <f>'LTC Rev-Exp Region 5'!R$17</f>
        <v>0</v>
      </c>
      <c r="R1133" s="247">
        <f>'LTC Rev-Exp Region 5'!S$17</f>
        <v>0</v>
      </c>
    </row>
    <row r="1134" spans="5:18" x14ac:dyDescent="0.3">
      <c r="E1134" s="1041">
        <f>Jurat!I$1</f>
        <v>0</v>
      </c>
      <c r="F1134" s="244">
        <f>Jurat!D$33</f>
        <v>0</v>
      </c>
      <c r="G1134" s="1034" t="s">
        <v>555</v>
      </c>
      <c r="H1134" s="244">
        <v>42735</v>
      </c>
      <c r="I1134" s="1034" t="s">
        <v>490</v>
      </c>
      <c r="J1134" s="1034" t="s">
        <v>626</v>
      </c>
      <c r="K1134" s="1034" t="s">
        <v>546</v>
      </c>
      <c r="L1134" s="1034" t="s">
        <v>981</v>
      </c>
      <c r="M1134" s="226" t="s">
        <v>73</v>
      </c>
      <c r="N1134" s="225" t="s">
        <v>901</v>
      </c>
      <c r="O1134" s="247">
        <f>'LTC Rev-Exp Region 5'!P$18</f>
        <v>0</v>
      </c>
      <c r="P1134" s="247">
        <f>'LTC Rev-Exp Region 5'!Q$18</f>
        <v>0</v>
      </c>
      <c r="Q1134" s="247">
        <f>'LTC Rev-Exp Region 5'!R$18</f>
        <v>0</v>
      </c>
      <c r="R1134" s="247">
        <f>'LTC Rev-Exp Region 5'!S$18</f>
        <v>0</v>
      </c>
    </row>
    <row r="1135" spans="5:18" x14ac:dyDescent="0.3">
      <c r="E1135" s="1041">
        <f>Jurat!I$1</f>
        <v>0</v>
      </c>
      <c r="F1135" s="244">
        <f>Jurat!D$33</f>
        <v>0</v>
      </c>
      <c r="G1135" s="1034" t="s">
        <v>555</v>
      </c>
      <c r="H1135" s="244">
        <v>42735</v>
      </c>
      <c r="I1135" s="1034" t="s">
        <v>490</v>
      </c>
      <c r="J1135" s="1034" t="s">
        <v>626</v>
      </c>
      <c r="K1135" s="1034" t="s">
        <v>546</v>
      </c>
      <c r="L1135" s="1034" t="s">
        <v>981</v>
      </c>
      <c r="M1135" s="226" t="s">
        <v>74</v>
      </c>
      <c r="N1135" s="225" t="s">
        <v>902</v>
      </c>
      <c r="O1135" s="247">
        <f>'LTC Rev-Exp Region 5'!P$19</f>
        <v>0</v>
      </c>
      <c r="P1135" s="247">
        <f>'LTC Rev-Exp Region 5'!Q$19</f>
        <v>0</v>
      </c>
      <c r="Q1135" s="247">
        <f>'LTC Rev-Exp Region 5'!R$19</f>
        <v>0</v>
      </c>
      <c r="R1135" s="247">
        <f>'LTC Rev-Exp Region 5'!S$19</f>
        <v>0</v>
      </c>
    </row>
    <row r="1136" spans="5:18" x14ac:dyDescent="0.3">
      <c r="E1136" s="1041">
        <f>Jurat!I$1</f>
        <v>0</v>
      </c>
      <c r="F1136" s="244">
        <f>Jurat!D$33</f>
        <v>0</v>
      </c>
      <c r="G1136" s="1034" t="s">
        <v>555</v>
      </c>
      <c r="H1136" s="244">
        <v>42735</v>
      </c>
      <c r="I1136" s="1034" t="s">
        <v>490</v>
      </c>
      <c r="J1136" s="1034" t="s">
        <v>626</v>
      </c>
      <c r="K1136" s="1034" t="s">
        <v>546</v>
      </c>
      <c r="L1136" s="1034" t="s">
        <v>981</v>
      </c>
      <c r="M1136" s="226" t="s">
        <v>76</v>
      </c>
      <c r="N1136" s="225" t="s">
        <v>903</v>
      </c>
      <c r="O1136" s="247">
        <f>'LTC Rev-Exp Region 5'!P$20</f>
        <v>0</v>
      </c>
      <c r="P1136" s="247">
        <f>'LTC Rev-Exp Region 5'!Q$20</f>
        <v>0</v>
      </c>
      <c r="Q1136" s="247">
        <f>'LTC Rev-Exp Region 5'!R$20</f>
        <v>0</v>
      </c>
      <c r="R1136" s="247">
        <f>'LTC Rev-Exp Region 5'!S$20</f>
        <v>0</v>
      </c>
    </row>
    <row r="1137" spans="5:18" x14ac:dyDescent="0.3">
      <c r="E1137" s="1041">
        <f>Jurat!I$1</f>
        <v>0</v>
      </c>
      <c r="F1137" s="244">
        <f>Jurat!D$33</f>
        <v>0</v>
      </c>
      <c r="G1137" s="1034" t="s">
        <v>555</v>
      </c>
      <c r="H1137" s="244">
        <v>42735</v>
      </c>
      <c r="I1137" s="1034" t="s">
        <v>490</v>
      </c>
      <c r="J1137" s="1034" t="s">
        <v>626</v>
      </c>
      <c r="K1137" s="1034" t="s">
        <v>546</v>
      </c>
      <c r="L1137" s="1034" t="s">
        <v>981</v>
      </c>
      <c r="M1137" s="226" t="s">
        <v>107</v>
      </c>
      <c r="N1137" s="225" t="s">
        <v>960</v>
      </c>
      <c r="O1137" s="247">
        <f>'LTC Rev-Exp Region 5'!P$21</f>
        <v>0</v>
      </c>
      <c r="P1137" s="247">
        <f>'LTC Rev-Exp Region 5'!Q$21</f>
        <v>0</v>
      </c>
      <c r="Q1137" s="247">
        <f>'LTC Rev-Exp Region 5'!R$21</f>
        <v>0</v>
      </c>
      <c r="R1137" s="247">
        <f>'LTC Rev-Exp Region 5'!S$21</f>
        <v>0</v>
      </c>
    </row>
    <row r="1138" spans="5:18" x14ac:dyDescent="0.3">
      <c r="E1138" s="1041">
        <f>Jurat!I$1</f>
        <v>0</v>
      </c>
      <c r="F1138" s="244">
        <f>Jurat!D$33</f>
        <v>0</v>
      </c>
      <c r="G1138" s="1034" t="s">
        <v>555</v>
      </c>
      <c r="H1138" s="244">
        <v>42735</v>
      </c>
      <c r="I1138" s="1034" t="s">
        <v>490</v>
      </c>
      <c r="J1138" s="1034" t="s">
        <v>626</v>
      </c>
      <c r="K1138" s="1034" t="s">
        <v>546</v>
      </c>
      <c r="L1138" s="1034" t="s">
        <v>981</v>
      </c>
      <c r="M1138" s="226" t="s">
        <v>108</v>
      </c>
      <c r="N1138" s="225" t="s">
        <v>222</v>
      </c>
      <c r="O1138" s="247">
        <f>'LTC Rev-Exp Region 5'!P$22</f>
        <v>0</v>
      </c>
      <c r="P1138" s="247">
        <f>'LTC Rev-Exp Region 5'!Q$22</f>
        <v>0</v>
      </c>
      <c r="Q1138" s="247">
        <f>'LTC Rev-Exp Region 5'!R$22</f>
        <v>0</v>
      </c>
      <c r="R1138" s="247">
        <f>'LTC Rev-Exp Region 5'!S$22</f>
        <v>0</v>
      </c>
    </row>
    <row r="1139" spans="5:18" x14ac:dyDescent="0.3">
      <c r="E1139" s="1041">
        <f>Jurat!I$1</f>
        <v>0</v>
      </c>
      <c r="F1139" s="244">
        <f>Jurat!D$33</f>
        <v>0</v>
      </c>
      <c r="G1139" s="1034" t="s">
        <v>555</v>
      </c>
      <c r="H1139" s="244">
        <v>42735</v>
      </c>
      <c r="I1139" s="1034" t="s">
        <v>490</v>
      </c>
      <c r="J1139" s="1034" t="s">
        <v>626</v>
      </c>
      <c r="K1139" s="1034" t="s">
        <v>546</v>
      </c>
      <c r="L1139" s="1034" t="s">
        <v>981</v>
      </c>
      <c r="M1139" s="226" t="s">
        <v>167</v>
      </c>
      <c r="N1139" s="225" t="s">
        <v>982</v>
      </c>
      <c r="O1139" s="247">
        <f>'LTC Rev-Exp Region 5'!P$23</f>
        <v>0</v>
      </c>
      <c r="P1139" s="247">
        <f>'LTC Rev-Exp Region 5'!Q$23</f>
        <v>0</v>
      </c>
      <c r="Q1139" s="247">
        <f>'LTC Rev-Exp Region 5'!R$23</f>
        <v>0</v>
      </c>
      <c r="R1139" s="247">
        <f>'LTC Rev-Exp Region 5'!S$23</f>
        <v>0</v>
      </c>
    </row>
    <row r="1140" spans="5:18" x14ac:dyDescent="0.3">
      <c r="E1140" s="1041">
        <f>Jurat!I$1</f>
        <v>0</v>
      </c>
      <c r="F1140" s="244">
        <f>Jurat!D$33</f>
        <v>0</v>
      </c>
      <c r="G1140" s="1034" t="s">
        <v>555</v>
      </c>
      <c r="H1140" s="244">
        <v>42735</v>
      </c>
      <c r="I1140" s="1034" t="s">
        <v>490</v>
      </c>
      <c r="J1140" s="1034" t="s">
        <v>626</v>
      </c>
      <c r="K1140" s="1034" t="s">
        <v>546</v>
      </c>
      <c r="L1140" s="1034" t="s">
        <v>981</v>
      </c>
      <c r="M1140" s="226" t="s">
        <v>261</v>
      </c>
      <c r="N1140" s="225" t="s">
        <v>983</v>
      </c>
      <c r="O1140" s="247">
        <f>'LTC Rev-Exp Region 5'!P$24</f>
        <v>0</v>
      </c>
      <c r="P1140" s="247">
        <f>'LTC Rev-Exp Region 5'!Q$24</f>
        <v>0</v>
      </c>
      <c r="Q1140" s="247">
        <f>'LTC Rev-Exp Region 5'!R$24</f>
        <v>0</v>
      </c>
      <c r="R1140" s="247">
        <f>'LTC Rev-Exp Region 5'!S$24</f>
        <v>0</v>
      </c>
    </row>
    <row r="1141" spans="5:18" x14ac:dyDescent="0.3">
      <c r="E1141" s="1041">
        <f>Jurat!I$1</f>
        <v>0</v>
      </c>
      <c r="F1141" s="244">
        <f>Jurat!D$33</f>
        <v>0</v>
      </c>
      <c r="G1141" s="1034" t="s">
        <v>555</v>
      </c>
      <c r="H1141" s="244">
        <v>42735</v>
      </c>
      <c r="I1141" s="1034" t="s">
        <v>490</v>
      </c>
      <c r="J1141" s="1034" t="s">
        <v>626</v>
      </c>
      <c r="K1141" s="1034" t="s">
        <v>546</v>
      </c>
      <c r="L1141" s="1034" t="s">
        <v>981</v>
      </c>
      <c r="M1141" s="226" t="s">
        <v>260</v>
      </c>
      <c r="N1141" s="225" t="s">
        <v>963</v>
      </c>
      <c r="O1141" s="247">
        <f>'LTC Rev-Exp Region 5'!P$25</f>
        <v>0</v>
      </c>
      <c r="P1141" s="247">
        <f>'LTC Rev-Exp Region 5'!Q$25</f>
        <v>0</v>
      </c>
      <c r="Q1141" s="247">
        <f>'LTC Rev-Exp Region 5'!R$25</f>
        <v>0</v>
      </c>
      <c r="R1141" s="247">
        <f>'LTC Rev-Exp Region 5'!S$25</f>
        <v>0</v>
      </c>
    </row>
    <row r="1142" spans="5:18" x14ac:dyDescent="0.3">
      <c r="E1142" s="1041">
        <f>Jurat!I$1</f>
        <v>0</v>
      </c>
      <c r="F1142" s="244">
        <f>Jurat!D$33</f>
        <v>0</v>
      </c>
      <c r="G1142" s="1034" t="s">
        <v>555</v>
      </c>
      <c r="H1142" s="244">
        <v>42735</v>
      </c>
      <c r="I1142" s="1034" t="s">
        <v>490</v>
      </c>
      <c r="J1142" s="1034" t="s">
        <v>626</v>
      </c>
      <c r="K1142" s="1034" t="s">
        <v>546</v>
      </c>
      <c r="L1142" s="1034" t="s">
        <v>263</v>
      </c>
      <c r="M1142" s="226" t="s">
        <v>257</v>
      </c>
      <c r="N1142" s="225" t="s">
        <v>271</v>
      </c>
      <c r="O1142" s="247">
        <f>'LTC Rev-Exp Region 5'!P$27</f>
        <v>0</v>
      </c>
      <c r="P1142" s="247">
        <f>'LTC Rev-Exp Region 5'!Q$27</f>
        <v>0</v>
      </c>
      <c r="Q1142" s="247">
        <f>'LTC Rev-Exp Region 5'!R$27</f>
        <v>0</v>
      </c>
      <c r="R1142" s="247">
        <f>'LTC Rev-Exp Region 5'!S$27</f>
        <v>0</v>
      </c>
    </row>
    <row r="1143" spans="5:18" x14ac:dyDescent="0.3">
      <c r="E1143" s="1041">
        <f>Jurat!I$1</f>
        <v>0</v>
      </c>
      <c r="F1143" s="244">
        <f>Jurat!D$33</f>
        <v>0</v>
      </c>
      <c r="G1143" s="1034" t="s">
        <v>555</v>
      </c>
      <c r="H1143" s="244">
        <v>42735</v>
      </c>
      <c r="I1143" s="1034" t="s">
        <v>490</v>
      </c>
      <c r="J1143" s="1034" t="s">
        <v>626</v>
      </c>
      <c r="K1143" s="1034" t="s">
        <v>546</v>
      </c>
      <c r="L1143" s="1034" t="s">
        <v>263</v>
      </c>
      <c r="M1143" s="226" t="s">
        <v>856</v>
      </c>
      <c r="N1143" s="225" t="s">
        <v>702</v>
      </c>
      <c r="O1143" s="247">
        <f>'LTC Rev-Exp Region 5'!P$28</f>
        <v>0</v>
      </c>
      <c r="P1143" s="247">
        <f>'LTC Rev-Exp Region 5'!Q$28</f>
        <v>0</v>
      </c>
      <c r="Q1143" s="247">
        <f>'LTC Rev-Exp Region 5'!R$28</f>
        <v>0</v>
      </c>
      <c r="R1143" s="247">
        <f>'LTC Rev-Exp Region 5'!S$28</f>
        <v>0</v>
      </c>
    </row>
    <row r="1144" spans="5:18" x14ac:dyDescent="0.3">
      <c r="E1144" s="1041">
        <f>Jurat!I$1</f>
        <v>0</v>
      </c>
      <c r="F1144" s="244">
        <f>Jurat!D$33</f>
        <v>0</v>
      </c>
      <c r="G1144" s="1034" t="s">
        <v>555</v>
      </c>
      <c r="H1144" s="244">
        <v>42735</v>
      </c>
      <c r="I1144" s="1034" t="s">
        <v>490</v>
      </c>
      <c r="J1144" s="1034" t="s">
        <v>626</v>
      </c>
      <c r="K1144" s="1034" t="s">
        <v>546</v>
      </c>
      <c r="L1144" s="1034" t="s">
        <v>263</v>
      </c>
      <c r="M1144" s="226" t="s">
        <v>858</v>
      </c>
      <c r="N1144" s="225" t="s">
        <v>272</v>
      </c>
      <c r="O1144" s="247">
        <f>'LTC Rev-Exp Region 5'!P$29</f>
        <v>0</v>
      </c>
      <c r="P1144" s="247">
        <f>'LTC Rev-Exp Region 5'!Q$29</f>
        <v>0</v>
      </c>
      <c r="Q1144" s="247">
        <f>'LTC Rev-Exp Region 5'!R$29</f>
        <v>0</v>
      </c>
      <c r="R1144" s="247">
        <f>'LTC Rev-Exp Region 5'!S$29</f>
        <v>0</v>
      </c>
    </row>
    <row r="1145" spans="5:18" x14ac:dyDescent="0.3">
      <c r="E1145" s="1041">
        <f>Jurat!I$1</f>
        <v>0</v>
      </c>
      <c r="F1145" s="244">
        <f>Jurat!D$33</f>
        <v>0</v>
      </c>
      <c r="G1145" s="1034" t="s">
        <v>555</v>
      </c>
      <c r="H1145" s="244">
        <v>42735</v>
      </c>
      <c r="I1145" s="1034" t="s">
        <v>490</v>
      </c>
      <c r="J1145" s="1034" t="s">
        <v>626</v>
      </c>
      <c r="K1145" s="1034" t="s">
        <v>546</v>
      </c>
      <c r="L1145" s="1034" t="s">
        <v>263</v>
      </c>
      <c r="M1145" s="226" t="s">
        <v>860</v>
      </c>
      <c r="N1145" s="225" t="s">
        <v>706</v>
      </c>
      <c r="O1145" s="247">
        <f>'LTC Rev-Exp Region 5'!P$30</f>
        <v>0</v>
      </c>
      <c r="P1145" s="247">
        <f>'LTC Rev-Exp Region 5'!Q$30</f>
        <v>0</v>
      </c>
      <c r="Q1145" s="247">
        <f>'LTC Rev-Exp Region 5'!R$30</f>
        <v>0</v>
      </c>
      <c r="R1145" s="247">
        <f>'LTC Rev-Exp Region 5'!S$30</f>
        <v>0</v>
      </c>
    </row>
    <row r="1146" spans="5:18" x14ac:dyDescent="0.3">
      <c r="E1146" s="1041">
        <f>Jurat!I$1</f>
        <v>0</v>
      </c>
      <c r="F1146" s="244">
        <f>Jurat!D$33</f>
        <v>0</v>
      </c>
      <c r="G1146" s="1034" t="s">
        <v>555</v>
      </c>
      <c r="H1146" s="244">
        <v>42735</v>
      </c>
      <c r="I1146" s="1034" t="s">
        <v>490</v>
      </c>
      <c r="J1146" s="1034" t="s">
        <v>626</v>
      </c>
      <c r="K1146" s="1034" t="s">
        <v>546</v>
      </c>
      <c r="L1146" s="1034" t="s">
        <v>263</v>
      </c>
      <c r="M1146" s="226" t="s">
        <v>862</v>
      </c>
      <c r="N1146" s="225" t="s">
        <v>22</v>
      </c>
      <c r="O1146" s="247">
        <f>'LTC Rev-Exp Region 5'!P$31</f>
        <v>0</v>
      </c>
      <c r="P1146" s="247">
        <f>'LTC Rev-Exp Region 5'!Q$31</f>
        <v>0</v>
      </c>
      <c r="Q1146" s="247">
        <f>'LTC Rev-Exp Region 5'!R$31</f>
        <v>0</v>
      </c>
      <c r="R1146" s="247">
        <f>'LTC Rev-Exp Region 5'!S$31</f>
        <v>0</v>
      </c>
    </row>
    <row r="1147" spans="5:18" x14ac:dyDescent="0.3">
      <c r="E1147" s="1041">
        <f>Jurat!I$1</f>
        <v>0</v>
      </c>
      <c r="F1147" s="244">
        <f>Jurat!D$33</f>
        <v>0</v>
      </c>
      <c r="G1147" s="1034" t="s">
        <v>555</v>
      </c>
      <c r="H1147" s="244">
        <v>42735</v>
      </c>
      <c r="I1147" s="1034" t="s">
        <v>490</v>
      </c>
      <c r="J1147" s="1034" t="s">
        <v>626</v>
      </c>
      <c r="K1147" s="1034" t="s">
        <v>546</v>
      </c>
      <c r="L1147" s="1034" t="s">
        <v>263</v>
      </c>
      <c r="M1147" s="226" t="s">
        <v>864</v>
      </c>
      <c r="N1147" s="225" t="s">
        <v>984</v>
      </c>
      <c r="O1147" s="247">
        <f>'LTC Rev-Exp Region 5'!P$32</f>
        <v>0</v>
      </c>
      <c r="P1147" s="247">
        <f>'LTC Rev-Exp Region 5'!Q$32</f>
        <v>0</v>
      </c>
      <c r="Q1147" s="247">
        <f>'LTC Rev-Exp Region 5'!R$32</f>
        <v>0</v>
      </c>
      <c r="R1147" s="247">
        <f>'LTC Rev-Exp Region 5'!S$32</f>
        <v>0</v>
      </c>
    </row>
    <row r="1148" spans="5:18" x14ac:dyDescent="0.3">
      <c r="E1148" s="1041">
        <f>Jurat!I$1</f>
        <v>0</v>
      </c>
      <c r="F1148" s="244">
        <f>Jurat!D$33</f>
        <v>0</v>
      </c>
      <c r="G1148" s="1034" t="s">
        <v>555</v>
      </c>
      <c r="H1148" s="244">
        <v>42735</v>
      </c>
      <c r="I1148" s="1034" t="s">
        <v>490</v>
      </c>
      <c r="J1148" s="1034" t="s">
        <v>626</v>
      </c>
      <c r="K1148" s="1034" t="s">
        <v>546</v>
      </c>
      <c r="L1148" s="1034" t="s">
        <v>263</v>
      </c>
      <c r="M1148" s="226" t="s">
        <v>866</v>
      </c>
      <c r="N1148" s="225" t="s">
        <v>985</v>
      </c>
      <c r="O1148" s="247">
        <f>'LTC Rev-Exp Region 5'!P$33</f>
        <v>0</v>
      </c>
      <c r="P1148" s="247">
        <f>'LTC Rev-Exp Region 5'!Q$33</f>
        <v>0</v>
      </c>
      <c r="Q1148" s="247">
        <f>'LTC Rev-Exp Region 5'!R$33</f>
        <v>0</v>
      </c>
      <c r="R1148" s="247">
        <f>'LTC Rev-Exp Region 5'!S$33</f>
        <v>0</v>
      </c>
    </row>
    <row r="1149" spans="5:18" x14ac:dyDescent="0.3">
      <c r="E1149" s="1041">
        <f>Jurat!I$1</f>
        <v>0</v>
      </c>
      <c r="F1149" s="244">
        <f>Jurat!D$33</f>
        <v>0</v>
      </c>
      <c r="G1149" s="1034" t="s">
        <v>555</v>
      </c>
      <c r="H1149" s="244">
        <v>42735</v>
      </c>
      <c r="I1149" s="1034" t="s">
        <v>490</v>
      </c>
      <c r="J1149" s="1034" t="s">
        <v>626</v>
      </c>
      <c r="K1149" s="1034" t="s">
        <v>546</v>
      </c>
      <c r="L1149" s="1034" t="s">
        <v>263</v>
      </c>
      <c r="M1149" s="226" t="s">
        <v>868</v>
      </c>
      <c r="N1149" s="225" t="s">
        <v>807</v>
      </c>
      <c r="O1149" s="247">
        <f>'LTC Rev-Exp Region 5'!P$34</f>
        <v>0</v>
      </c>
      <c r="P1149" s="247">
        <f>'LTC Rev-Exp Region 5'!Q$34</f>
        <v>0</v>
      </c>
      <c r="Q1149" s="247">
        <f>'LTC Rev-Exp Region 5'!R$34</f>
        <v>0</v>
      </c>
      <c r="R1149" s="247">
        <f>'LTC Rev-Exp Region 5'!S$34</f>
        <v>0</v>
      </c>
    </row>
    <row r="1150" spans="5:18" x14ac:dyDescent="0.3">
      <c r="E1150" s="1041">
        <f>Jurat!I$1</f>
        <v>0</v>
      </c>
      <c r="F1150" s="244">
        <f>Jurat!D$33</f>
        <v>0</v>
      </c>
      <c r="G1150" s="1034" t="s">
        <v>555</v>
      </c>
      <c r="H1150" s="244">
        <v>42735</v>
      </c>
      <c r="I1150" s="1034" t="s">
        <v>490</v>
      </c>
      <c r="J1150" s="1034" t="s">
        <v>626</v>
      </c>
      <c r="K1150" s="1034" t="s">
        <v>546</v>
      </c>
      <c r="L1150" s="1034" t="s">
        <v>263</v>
      </c>
      <c r="M1150" s="226" t="s">
        <v>870</v>
      </c>
      <c r="N1150" s="227" t="s">
        <v>258</v>
      </c>
      <c r="O1150" s="247">
        <f>'LTC Rev-Exp Region 5'!P$35</f>
        <v>0</v>
      </c>
      <c r="P1150" s="247">
        <f>'LTC Rev-Exp Region 5'!Q$35</f>
        <v>0</v>
      </c>
      <c r="Q1150" s="247">
        <f>'LTC Rev-Exp Region 5'!R$35</f>
        <v>0</v>
      </c>
      <c r="R1150" s="247">
        <f>'LTC Rev-Exp Region 5'!S$35</f>
        <v>0</v>
      </c>
    </row>
    <row r="1151" spans="5:18" x14ac:dyDescent="0.3">
      <c r="E1151" s="1041">
        <f>Jurat!I$1</f>
        <v>0</v>
      </c>
      <c r="F1151" s="244">
        <f>Jurat!D$33</f>
        <v>0</v>
      </c>
      <c r="G1151" s="1034" t="s">
        <v>555</v>
      </c>
      <c r="H1151" s="244">
        <v>42735</v>
      </c>
      <c r="I1151" s="1034" t="s">
        <v>490</v>
      </c>
      <c r="J1151" s="1034" t="s">
        <v>626</v>
      </c>
      <c r="K1151" s="1034" t="s">
        <v>546</v>
      </c>
      <c r="L1151" s="1034" t="s">
        <v>263</v>
      </c>
      <c r="M1151" s="226" t="s">
        <v>872</v>
      </c>
      <c r="N1151" s="228" t="s">
        <v>273</v>
      </c>
      <c r="O1151" s="247">
        <f>'LTC Rev-Exp Region 5'!P$36</f>
        <v>0</v>
      </c>
      <c r="P1151" s="247">
        <f>'LTC Rev-Exp Region 5'!Q$36</f>
        <v>0</v>
      </c>
      <c r="Q1151" s="247">
        <f>'LTC Rev-Exp Region 5'!R$36</f>
        <v>0</v>
      </c>
      <c r="R1151" s="247">
        <f>'LTC Rev-Exp Region 5'!S$36</f>
        <v>0</v>
      </c>
    </row>
    <row r="1152" spans="5:18" x14ac:dyDescent="0.3">
      <c r="E1152" s="1041">
        <f>Jurat!I$1</f>
        <v>0</v>
      </c>
      <c r="F1152" s="244">
        <f>Jurat!D$33</f>
        <v>0</v>
      </c>
      <c r="G1152" s="1034" t="s">
        <v>555</v>
      </c>
      <c r="H1152" s="244">
        <v>42735</v>
      </c>
      <c r="I1152" s="1034" t="s">
        <v>490</v>
      </c>
      <c r="J1152" s="1034" t="s">
        <v>626</v>
      </c>
      <c r="K1152" s="1034" t="s">
        <v>546</v>
      </c>
      <c r="L1152" s="1034" t="s">
        <v>263</v>
      </c>
      <c r="M1152" s="226" t="s">
        <v>986</v>
      </c>
      <c r="N1152" s="228" t="s">
        <v>588</v>
      </c>
      <c r="O1152" s="247">
        <f>'LTC Rev-Exp Region 5'!P$37</f>
        <v>0</v>
      </c>
      <c r="P1152" s="247">
        <f>'LTC Rev-Exp Region 5'!Q$37</f>
        <v>0</v>
      </c>
      <c r="Q1152" s="247">
        <f>'LTC Rev-Exp Region 5'!R$37</f>
        <v>0</v>
      </c>
      <c r="R1152" s="247">
        <f>'LTC Rev-Exp Region 5'!S$37</f>
        <v>0</v>
      </c>
    </row>
    <row r="1153" spans="5:18" x14ac:dyDescent="0.3">
      <c r="E1153" s="1041">
        <f>Jurat!I$1</f>
        <v>0</v>
      </c>
      <c r="F1153" s="244">
        <f>Jurat!D$33</f>
        <v>0</v>
      </c>
      <c r="G1153" s="1034" t="s">
        <v>555</v>
      </c>
      <c r="H1153" s="244">
        <v>42735</v>
      </c>
      <c r="I1153" s="1034" t="s">
        <v>490</v>
      </c>
      <c r="J1153" s="1034" t="s">
        <v>626</v>
      </c>
      <c r="K1153" s="1034" t="s">
        <v>546</v>
      </c>
      <c r="L1153" s="1034" t="s">
        <v>6</v>
      </c>
      <c r="M1153" s="226" t="s">
        <v>77</v>
      </c>
      <c r="N1153" s="225" t="s">
        <v>224</v>
      </c>
      <c r="O1153" s="247">
        <f>'LTC Rev-Exp Region 5'!P$39</f>
        <v>0</v>
      </c>
      <c r="P1153" s="247">
        <f>'LTC Rev-Exp Region 5'!Q$39</f>
        <v>0</v>
      </c>
      <c r="Q1153" s="247">
        <f>'LTC Rev-Exp Region 5'!R$39</f>
        <v>0</v>
      </c>
      <c r="R1153" s="247">
        <f>'LTC Rev-Exp Region 5'!S$39</f>
        <v>0</v>
      </c>
    </row>
    <row r="1154" spans="5:18" x14ac:dyDescent="0.3">
      <c r="E1154" s="1041">
        <f>Jurat!I$1</f>
        <v>0</v>
      </c>
      <c r="F1154" s="244">
        <f>Jurat!D$33</f>
        <v>0</v>
      </c>
      <c r="G1154" s="1034" t="s">
        <v>555</v>
      </c>
      <c r="H1154" s="244">
        <v>42735</v>
      </c>
      <c r="I1154" s="1034" t="s">
        <v>490</v>
      </c>
      <c r="J1154" s="1034" t="s">
        <v>626</v>
      </c>
      <c r="K1154" s="1034" t="s">
        <v>546</v>
      </c>
      <c r="L1154" s="1034" t="s">
        <v>6</v>
      </c>
      <c r="M1154" s="226" t="s">
        <v>78</v>
      </c>
      <c r="N1154" s="229" t="s">
        <v>274</v>
      </c>
      <c r="O1154" s="247">
        <f>'LTC Rev-Exp Region 5'!P$40</f>
        <v>0</v>
      </c>
      <c r="P1154" s="247">
        <f>'LTC Rev-Exp Region 5'!Q$40</f>
        <v>0</v>
      </c>
      <c r="Q1154" s="247">
        <f>'LTC Rev-Exp Region 5'!R$40</f>
        <v>0</v>
      </c>
      <c r="R1154" s="247">
        <f>'LTC Rev-Exp Region 5'!S$40</f>
        <v>0</v>
      </c>
    </row>
    <row r="1155" spans="5:18" x14ac:dyDescent="0.3">
      <c r="E1155" s="1041">
        <f>Jurat!I$1</f>
        <v>0</v>
      </c>
      <c r="F1155" s="244">
        <f>Jurat!D$33</f>
        <v>0</v>
      </c>
      <c r="G1155" s="1034" t="s">
        <v>555</v>
      </c>
      <c r="H1155" s="244">
        <v>42735</v>
      </c>
      <c r="I1155" s="1034" t="s">
        <v>490</v>
      </c>
      <c r="J1155" s="1034" t="s">
        <v>626</v>
      </c>
      <c r="K1155" s="1034" t="s">
        <v>546</v>
      </c>
      <c r="L1155" s="1034" t="s">
        <v>6</v>
      </c>
      <c r="M1155" s="226" t="s">
        <v>79</v>
      </c>
      <c r="N1155" s="229" t="s">
        <v>180</v>
      </c>
      <c r="O1155" s="247">
        <f>'LTC Rev-Exp Region 5'!P$41</f>
        <v>0</v>
      </c>
      <c r="P1155" s="247">
        <f>'LTC Rev-Exp Region 5'!Q$41</f>
        <v>0</v>
      </c>
      <c r="Q1155" s="247">
        <f>'LTC Rev-Exp Region 5'!R$41</f>
        <v>0</v>
      </c>
      <c r="R1155" s="247">
        <f>'LTC Rev-Exp Region 5'!S$41</f>
        <v>0</v>
      </c>
    </row>
    <row r="1156" spans="5:18" x14ac:dyDescent="0.3">
      <c r="E1156" s="1041">
        <f>Jurat!I$1</f>
        <v>0</v>
      </c>
      <c r="F1156" s="244">
        <f>Jurat!D$33</f>
        <v>0</v>
      </c>
      <c r="G1156" s="1034" t="s">
        <v>555</v>
      </c>
      <c r="H1156" s="244">
        <v>42735</v>
      </c>
      <c r="I1156" s="1034" t="s">
        <v>490</v>
      </c>
      <c r="J1156" s="1034" t="s">
        <v>626</v>
      </c>
      <c r="K1156" s="1034" t="s">
        <v>546</v>
      </c>
      <c r="L1156" s="1034" t="s">
        <v>6</v>
      </c>
      <c r="M1156" s="226" t="s">
        <v>49</v>
      </c>
      <c r="N1156" s="229" t="s">
        <v>577</v>
      </c>
      <c r="O1156" s="247">
        <f>'LTC Rev-Exp Region 5'!P$42</f>
        <v>0</v>
      </c>
      <c r="P1156" s="247">
        <f>'LTC Rev-Exp Region 5'!Q$42</f>
        <v>0</v>
      </c>
      <c r="Q1156" s="247">
        <f>'LTC Rev-Exp Region 5'!R$42</f>
        <v>0</v>
      </c>
      <c r="R1156" s="247">
        <f>'LTC Rev-Exp Region 5'!S$42</f>
        <v>0</v>
      </c>
    </row>
    <row r="1157" spans="5:18" x14ac:dyDescent="0.3">
      <c r="E1157" s="1041">
        <f>Jurat!I$1</f>
        <v>0</v>
      </c>
      <c r="F1157" s="244">
        <f>Jurat!D$33</f>
        <v>0</v>
      </c>
      <c r="G1157" s="1034" t="s">
        <v>555</v>
      </c>
      <c r="H1157" s="244">
        <v>42735</v>
      </c>
      <c r="I1157" s="1034" t="s">
        <v>490</v>
      </c>
      <c r="J1157" s="1034" t="s">
        <v>626</v>
      </c>
      <c r="K1157" s="1034" t="s">
        <v>546</v>
      </c>
      <c r="L1157" s="1034" t="s">
        <v>547</v>
      </c>
      <c r="M1157" s="230" t="s">
        <v>115</v>
      </c>
      <c r="N1157" s="225" t="s">
        <v>36</v>
      </c>
      <c r="O1157" s="247">
        <f>'LTC Rev-Exp Region 5'!P$48</f>
        <v>0</v>
      </c>
      <c r="P1157" s="247">
        <f>'LTC Rev-Exp Region 5'!Q$48</f>
        <v>0</v>
      </c>
      <c r="Q1157" s="247">
        <f>'LTC Rev-Exp Region 5'!R$48</f>
        <v>0</v>
      </c>
      <c r="R1157" s="247">
        <f>'LTC Rev-Exp Region 5'!S$48</f>
        <v>0</v>
      </c>
    </row>
    <row r="1158" spans="5:18" x14ac:dyDescent="0.3">
      <c r="E1158" s="1041">
        <f>Jurat!I$1</f>
        <v>0</v>
      </c>
      <c r="F1158" s="244">
        <f>Jurat!D$33</f>
        <v>0</v>
      </c>
      <c r="G1158" s="1034" t="s">
        <v>555</v>
      </c>
      <c r="H1158" s="244">
        <v>42735</v>
      </c>
      <c r="I1158" s="1034" t="s">
        <v>490</v>
      </c>
      <c r="J1158" s="1034" t="s">
        <v>626</v>
      </c>
      <c r="K1158" s="1034" t="s">
        <v>546</v>
      </c>
      <c r="L1158" s="1034" t="s">
        <v>547</v>
      </c>
      <c r="M1158" s="230" t="s">
        <v>116</v>
      </c>
      <c r="N1158" s="228" t="s">
        <v>148</v>
      </c>
      <c r="O1158" s="247">
        <f>'LTC Rev-Exp Region 5'!P$49</f>
        <v>0</v>
      </c>
      <c r="P1158" s="247">
        <f>'LTC Rev-Exp Region 5'!Q$49</f>
        <v>0</v>
      </c>
      <c r="Q1158" s="247">
        <f>'LTC Rev-Exp Region 5'!R$49</f>
        <v>0</v>
      </c>
      <c r="R1158" s="247">
        <f>'LTC Rev-Exp Region 5'!S$49</f>
        <v>0</v>
      </c>
    </row>
    <row r="1159" spans="5:18" x14ac:dyDescent="0.3">
      <c r="E1159" s="1041">
        <f>Jurat!I$1</f>
        <v>0</v>
      </c>
      <c r="F1159" s="244">
        <f>Jurat!D$33</f>
        <v>0</v>
      </c>
      <c r="G1159" s="1034" t="s">
        <v>555</v>
      </c>
      <c r="H1159" s="244">
        <v>42735</v>
      </c>
      <c r="I1159" s="1034" t="s">
        <v>490</v>
      </c>
      <c r="J1159" s="1034" t="s">
        <v>626</v>
      </c>
      <c r="K1159" s="1034" t="s">
        <v>546</v>
      </c>
      <c r="L1159" s="1034" t="s">
        <v>547</v>
      </c>
      <c r="M1159" s="230" t="s">
        <v>229</v>
      </c>
      <c r="N1159" s="228" t="s">
        <v>44</v>
      </c>
      <c r="O1159" s="247">
        <f>'LTC Rev-Exp Region 5'!P$51</f>
        <v>0</v>
      </c>
      <c r="P1159" s="247">
        <f>'LTC Rev-Exp Region 5'!Q$51</f>
        <v>0</v>
      </c>
      <c r="Q1159" s="247">
        <f>'LTC Rev-Exp Region 5'!R$51</f>
        <v>0</v>
      </c>
      <c r="R1159" s="247">
        <f>'LTC Rev-Exp Region 5'!S$51</f>
        <v>0</v>
      </c>
    </row>
    <row r="1160" spans="5:18" x14ac:dyDescent="0.3">
      <c r="E1160" s="1041">
        <f>Jurat!I$1</f>
        <v>0</v>
      </c>
      <c r="F1160" s="244">
        <f>Jurat!D$33</f>
        <v>0</v>
      </c>
      <c r="G1160" s="1034" t="s">
        <v>555</v>
      </c>
      <c r="H1160" s="244">
        <v>42735</v>
      </c>
      <c r="I1160" s="1034" t="s">
        <v>490</v>
      </c>
      <c r="J1160" s="1034" t="s">
        <v>626</v>
      </c>
      <c r="K1160" s="1034" t="s">
        <v>546</v>
      </c>
      <c r="L1160" s="1034" t="s">
        <v>547</v>
      </c>
      <c r="M1160" s="230" t="s">
        <v>228</v>
      </c>
      <c r="N1160" s="228" t="s">
        <v>427</v>
      </c>
      <c r="O1160" s="247">
        <f>'LTC Rev-Exp Region 5'!P$52</f>
        <v>0</v>
      </c>
      <c r="P1160" s="247">
        <f>'LTC Rev-Exp Region 5'!Q$52</f>
        <v>0</v>
      </c>
      <c r="Q1160" s="247">
        <f>'LTC Rev-Exp Region 5'!R$52</f>
        <v>0</v>
      </c>
      <c r="R1160" s="247">
        <f>'LTC Rev-Exp Region 5'!S$52</f>
        <v>0</v>
      </c>
    </row>
    <row r="1161" spans="5:18" x14ac:dyDescent="0.3">
      <c r="E1161" s="1041">
        <f>Jurat!I$1</f>
        <v>0</v>
      </c>
      <c r="F1161" s="244">
        <f>Jurat!D$33</f>
        <v>0</v>
      </c>
      <c r="G1161" s="1034" t="s">
        <v>555</v>
      </c>
      <c r="H1161" s="244">
        <v>42735</v>
      </c>
      <c r="I1161" s="1034" t="s">
        <v>490</v>
      </c>
      <c r="J1161" s="1034" t="s">
        <v>626</v>
      </c>
      <c r="K1161" s="1034" t="s">
        <v>548</v>
      </c>
      <c r="L1161" s="1034" t="s">
        <v>549</v>
      </c>
      <c r="M1161" s="226" t="s">
        <v>86</v>
      </c>
      <c r="N1161" s="228" t="s">
        <v>30</v>
      </c>
      <c r="O1161" s="247">
        <f>'LTC Rev-Exp Region 5'!P$57</f>
        <v>0</v>
      </c>
      <c r="P1161" s="247">
        <f>'LTC Rev-Exp Region 5'!Q$57</f>
        <v>0</v>
      </c>
      <c r="Q1161" s="247">
        <f>'LTC Rev-Exp Region 5'!R$57</f>
        <v>0</v>
      </c>
      <c r="R1161" s="247">
        <f>'LTC Rev-Exp Region 5'!S$57</f>
        <v>0</v>
      </c>
    </row>
    <row r="1162" spans="5:18" x14ac:dyDescent="0.3">
      <c r="E1162" s="1041">
        <f>Jurat!I$1</f>
        <v>0</v>
      </c>
      <c r="F1162" s="244">
        <f>Jurat!D$33</f>
        <v>0</v>
      </c>
      <c r="G1162" s="1034" t="s">
        <v>555</v>
      </c>
      <c r="H1162" s="244">
        <v>42735</v>
      </c>
      <c r="I1162" s="1034" t="s">
        <v>490</v>
      </c>
      <c r="J1162" s="1034" t="s">
        <v>626</v>
      </c>
      <c r="K1162" s="1034" t="s">
        <v>548</v>
      </c>
      <c r="L1162" s="1034" t="s">
        <v>549</v>
      </c>
      <c r="M1162" s="226" t="s">
        <v>87</v>
      </c>
      <c r="N1162" s="231" t="s">
        <v>109</v>
      </c>
      <c r="O1162" s="247">
        <f>'LTC Rev-Exp Region 5'!P$58</f>
        <v>0</v>
      </c>
      <c r="P1162" s="247">
        <f>'LTC Rev-Exp Region 5'!Q$58</f>
        <v>0</v>
      </c>
      <c r="Q1162" s="247">
        <f>'LTC Rev-Exp Region 5'!R$58</f>
        <v>0</v>
      </c>
      <c r="R1162" s="247">
        <f>'LTC Rev-Exp Region 5'!S$58</f>
        <v>0</v>
      </c>
    </row>
    <row r="1163" spans="5:18" x14ac:dyDescent="0.3">
      <c r="E1163" s="1041">
        <f>Jurat!I$1</f>
        <v>0</v>
      </c>
      <c r="F1163" s="244">
        <f>Jurat!D$33</f>
        <v>0</v>
      </c>
      <c r="G1163" s="1034" t="s">
        <v>555</v>
      </c>
      <c r="H1163" s="244">
        <v>42735</v>
      </c>
      <c r="I1163" s="1034" t="s">
        <v>490</v>
      </c>
      <c r="J1163" s="1034" t="s">
        <v>626</v>
      </c>
      <c r="K1163" s="1034" t="s">
        <v>548</v>
      </c>
      <c r="L1163" s="1034" t="s">
        <v>549</v>
      </c>
      <c r="M1163" s="226" t="s">
        <v>88</v>
      </c>
      <c r="N1163" s="228" t="s">
        <v>110</v>
      </c>
      <c r="O1163" s="247">
        <f>'LTC Rev-Exp Region 5'!P$59</f>
        <v>0</v>
      </c>
      <c r="P1163" s="247">
        <f>'LTC Rev-Exp Region 5'!Q$59</f>
        <v>0</v>
      </c>
      <c r="Q1163" s="247">
        <f>'LTC Rev-Exp Region 5'!R$59</f>
        <v>0</v>
      </c>
      <c r="R1163" s="247">
        <f>'LTC Rev-Exp Region 5'!S$59</f>
        <v>0</v>
      </c>
    </row>
    <row r="1164" spans="5:18" x14ac:dyDescent="0.3">
      <c r="E1164" s="1041">
        <f>Jurat!I$1</f>
        <v>0</v>
      </c>
      <c r="F1164" s="244">
        <f>Jurat!D$33</f>
        <v>0</v>
      </c>
      <c r="G1164" s="1034" t="s">
        <v>555</v>
      </c>
      <c r="H1164" s="244">
        <v>42735</v>
      </c>
      <c r="I1164" s="1034" t="s">
        <v>490</v>
      </c>
      <c r="J1164" s="1034" t="s">
        <v>626</v>
      </c>
      <c r="K1164" s="1034" t="s">
        <v>548</v>
      </c>
      <c r="L1164" s="1034" t="s">
        <v>549</v>
      </c>
      <c r="M1164" s="232" t="s">
        <v>89</v>
      </c>
      <c r="N1164" s="228" t="s">
        <v>111</v>
      </c>
      <c r="O1164" s="247">
        <f>'LTC Rev-Exp Region 5'!P$60</f>
        <v>0</v>
      </c>
      <c r="P1164" s="247">
        <f>'LTC Rev-Exp Region 5'!Q$60</f>
        <v>0</v>
      </c>
      <c r="Q1164" s="247">
        <f>'LTC Rev-Exp Region 5'!R$60</f>
        <v>0</v>
      </c>
      <c r="R1164" s="247">
        <f>'LTC Rev-Exp Region 5'!S$60</f>
        <v>0</v>
      </c>
    </row>
    <row r="1165" spans="5:18" x14ac:dyDescent="0.3">
      <c r="E1165" s="1041">
        <f>Jurat!I$1</f>
        <v>0</v>
      </c>
      <c r="F1165" s="244">
        <f>Jurat!D$33</f>
        <v>0</v>
      </c>
      <c r="G1165" s="1034" t="s">
        <v>555</v>
      </c>
      <c r="H1165" s="244">
        <v>42735</v>
      </c>
      <c r="I1165" s="1034" t="s">
        <v>490</v>
      </c>
      <c r="J1165" s="1034" t="s">
        <v>626</v>
      </c>
      <c r="K1165" s="1034" t="s">
        <v>548</v>
      </c>
      <c r="L1165" s="1034" t="s">
        <v>549</v>
      </c>
      <c r="M1165" s="232" t="s">
        <v>256</v>
      </c>
      <c r="N1165" s="228" t="s">
        <v>112</v>
      </c>
      <c r="O1165" s="247">
        <f>'LTC Rev-Exp Region 5'!P$61</f>
        <v>0</v>
      </c>
      <c r="P1165" s="247">
        <f>'LTC Rev-Exp Region 5'!Q$61</f>
        <v>0</v>
      </c>
      <c r="Q1165" s="247">
        <f>'LTC Rev-Exp Region 5'!R$61</f>
        <v>0</v>
      </c>
      <c r="R1165" s="247">
        <f>'LTC Rev-Exp Region 5'!S$61</f>
        <v>0</v>
      </c>
    </row>
    <row r="1166" spans="5:18" x14ac:dyDescent="0.3">
      <c r="E1166" s="1041">
        <f>Jurat!I$1</f>
        <v>0</v>
      </c>
      <c r="F1166" s="244">
        <f>Jurat!D$33</f>
        <v>0</v>
      </c>
      <c r="G1166" s="1034" t="s">
        <v>555</v>
      </c>
      <c r="H1166" s="244">
        <v>42735</v>
      </c>
      <c r="I1166" s="1034" t="s">
        <v>490</v>
      </c>
      <c r="J1166" s="1034" t="s">
        <v>626</v>
      </c>
      <c r="K1166" s="1034" t="s">
        <v>548</v>
      </c>
      <c r="L1166" s="1034" t="s">
        <v>549</v>
      </c>
      <c r="M1166" s="226" t="s">
        <v>255</v>
      </c>
      <c r="N1166" s="231" t="s">
        <v>31</v>
      </c>
      <c r="O1166" s="247">
        <f>'LTC Rev-Exp Region 5'!P$62</f>
        <v>0</v>
      </c>
      <c r="P1166" s="247">
        <f>'LTC Rev-Exp Region 5'!Q$62</f>
        <v>0</v>
      </c>
      <c r="Q1166" s="247">
        <f>'LTC Rev-Exp Region 5'!R$62</f>
        <v>0</v>
      </c>
      <c r="R1166" s="247">
        <f>'LTC Rev-Exp Region 5'!S$62</f>
        <v>0</v>
      </c>
    </row>
    <row r="1167" spans="5:18" x14ac:dyDescent="0.3">
      <c r="E1167" s="1041">
        <f>Jurat!I$1</f>
        <v>0</v>
      </c>
      <c r="F1167" s="244">
        <f>Jurat!D$33</f>
        <v>0</v>
      </c>
      <c r="G1167" s="1034" t="s">
        <v>555</v>
      </c>
      <c r="H1167" s="244">
        <v>42735</v>
      </c>
      <c r="I1167" s="1034" t="s">
        <v>490</v>
      </c>
      <c r="J1167" s="1034" t="s">
        <v>626</v>
      </c>
      <c r="K1167" s="1034" t="s">
        <v>550</v>
      </c>
      <c r="L1167" s="1034" t="s">
        <v>550</v>
      </c>
      <c r="M1167" s="230" t="s">
        <v>91</v>
      </c>
      <c r="N1167" s="228" t="s">
        <v>425</v>
      </c>
      <c r="O1167" s="247">
        <f>'LTC Rev-Exp Region 5'!P$64</f>
        <v>0</v>
      </c>
      <c r="P1167" s="247">
        <v>0</v>
      </c>
      <c r="Q1167" s="247">
        <v>0</v>
      </c>
      <c r="R1167" s="247">
        <v>0</v>
      </c>
    </row>
    <row r="1168" spans="5:18" x14ac:dyDescent="0.3">
      <c r="E1168" s="1041">
        <f>Jurat!I$1</f>
        <v>0</v>
      </c>
      <c r="F1168" s="244">
        <f>Jurat!D$33</f>
        <v>0</v>
      </c>
      <c r="G1168" s="1034" t="s">
        <v>555</v>
      </c>
      <c r="H1168" s="244">
        <v>42735</v>
      </c>
      <c r="I1168" s="1034" t="s">
        <v>490</v>
      </c>
      <c r="J1168" s="1034" t="s">
        <v>626</v>
      </c>
      <c r="K1168" s="1034" t="s">
        <v>550</v>
      </c>
      <c r="L1168" s="1034" t="s">
        <v>550</v>
      </c>
      <c r="M1168" s="230" t="s">
        <v>92</v>
      </c>
      <c r="N1168" s="228" t="s">
        <v>417</v>
      </c>
      <c r="O1168" s="247">
        <f>'LTC Rev-Exp Region 5'!P$65</f>
        <v>0</v>
      </c>
      <c r="P1168" s="247">
        <v>0</v>
      </c>
      <c r="Q1168" s="247">
        <v>0</v>
      </c>
      <c r="R1168" s="247">
        <v>0</v>
      </c>
    </row>
    <row r="1169" spans="5:18" x14ac:dyDescent="0.3">
      <c r="E1169" s="1041">
        <f>Jurat!I$1</f>
        <v>0</v>
      </c>
      <c r="F1169" s="244">
        <f>Jurat!D$33</f>
        <v>0</v>
      </c>
      <c r="G1169" s="1034" t="s">
        <v>555</v>
      </c>
      <c r="H1169" s="244">
        <v>42735</v>
      </c>
      <c r="I1169" s="1034" t="s">
        <v>490</v>
      </c>
      <c r="J1169" s="1034" t="s">
        <v>627</v>
      </c>
      <c r="K1169" s="1034" t="s">
        <v>29</v>
      </c>
      <c r="L1169" s="1034" t="s">
        <v>29</v>
      </c>
      <c r="M1169" s="230" t="s">
        <v>243</v>
      </c>
      <c r="N1169" s="231" t="s">
        <v>29</v>
      </c>
      <c r="O1169" s="247">
        <f>'LTC Rev-Exp Region 5'!P$72</f>
        <v>0</v>
      </c>
      <c r="P1169" s="247">
        <v>0</v>
      </c>
      <c r="Q1169" s="247">
        <v>0</v>
      </c>
      <c r="R1169" s="247">
        <v>0</v>
      </c>
    </row>
    <row r="1170" spans="5:18" x14ac:dyDescent="0.3">
      <c r="E1170" s="1041">
        <f>Jurat!I$1</f>
        <v>0</v>
      </c>
      <c r="F1170" s="244">
        <f>Jurat!D$33</f>
        <v>0</v>
      </c>
      <c r="G1170" s="1034" t="s">
        <v>555</v>
      </c>
      <c r="H1170" s="244">
        <v>42735</v>
      </c>
      <c r="I1170" s="1034" t="s">
        <v>490</v>
      </c>
      <c r="J1170" s="1034" t="s">
        <v>628</v>
      </c>
      <c r="K1170" s="1034" t="s">
        <v>629</v>
      </c>
      <c r="L1170" s="1034" t="s">
        <v>629</v>
      </c>
      <c r="M1170" s="233" t="s">
        <v>244</v>
      </c>
      <c r="N1170" s="231" t="s">
        <v>419</v>
      </c>
      <c r="O1170" s="247">
        <f>'LTC Rev-Exp Region 5'!P$74</f>
        <v>0</v>
      </c>
      <c r="P1170" s="247">
        <v>0</v>
      </c>
      <c r="Q1170" s="247">
        <v>0</v>
      </c>
      <c r="R1170" s="247">
        <v>0</v>
      </c>
    </row>
    <row r="1171" spans="5:18" x14ac:dyDescent="0.3">
      <c r="E1171" s="1041">
        <f>Jurat!I$1</f>
        <v>0</v>
      </c>
      <c r="F1171" s="244">
        <f>Jurat!D$33</f>
        <v>0</v>
      </c>
      <c r="G1171" s="1034" t="s">
        <v>555</v>
      </c>
      <c r="H1171" s="244">
        <v>42735</v>
      </c>
      <c r="I1171" s="1034" t="s">
        <v>490</v>
      </c>
      <c r="J1171" s="1034" t="s">
        <v>627</v>
      </c>
      <c r="K1171" s="1034" t="s">
        <v>630</v>
      </c>
      <c r="L1171" s="1034" t="s">
        <v>630</v>
      </c>
      <c r="M1171" s="233">
        <v>11.1</v>
      </c>
      <c r="N1171" s="231" t="s">
        <v>421</v>
      </c>
      <c r="O1171" s="247">
        <f>'LTC Rev-Exp Region 5'!P$75</f>
        <v>0</v>
      </c>
      <c r="P1171" s="247">
        <v>0</v>
      </c>
      <c r="Q1171" s="247">
        <v>0</v>
      </c>
      <c r="R1171" s="247">
        <v>0</v>
      </c>
    </row>
    <row r="1172" spans="5:18" x14ac:dyDescent="0.3">
      <c r="E1172" s="1041">
        <f>Jurat!I$1</f>
        <v>0</v>
      </c>
      <c r="F1172" s="244">
        <f>Jurat!D$33</f>
        <v>0</v>
      </c>
      <c r="G1172" s="1034" t="s">
        <v>555</v>
      </c>
      <c r="H1172" s="244">
        <v>42735</v>
      </c>
      <c r="I1172" s="1034" t="s">
        <v>490</v>
      </c>
      <c r="J1172" s="1034" t="s">
        <v>627</v>
      </c>
      <c r="K1172" s="1034" t="s">
        <v>630</v>
      </c>
      <c r="L1172" s="1034" t="s">
        <v>630</v>
      </c>
      <c r="M1172" s="233">
        <v>11.2</v>
      </c>
      <c r="N1172" s="231" t="s">
        <v>420</v>
      </c>
      <c r="O1172" s="247">
        <f>'LTC Rev-Exp Region 5'!P$76</f>
        <v>0</v>
      </c>
      <c r="P1172" s="247">
        <v>0</v>
      </c>
      <c r="Q1172" s="247">
        <v>0</v>
      </c>
      <c r="R1172" s="247">
        <v>0</v>
      </c>
    </row>
    <row r="1173" spans="5:18" x14ac:dyDescent="0.3">
      <c r="E1173" s="1041">
        <f>Jurat!I$1</f>
        <v>0</v>
      </c>
      <c r="F1173" s="244">
        <f>Jurat!D$33</f>
        <v>0</v>
      </c>
      <c r="G1173" s="1034" t="s">
        <v>555</v>
      </c>
      <c r="H1173" s="244">
        <v>42735</v>
      </c>
      <c r="I1173" s="1034" t="s">
        <v>490</v>
      </c>
      <c r="J1173" s="1034" t="s">
        <v>627</v>
      </c>
      <c r="K1173" s="1034" t="s">
        <v>630</v>
      </c>
      <c r="L1173" s="1034" t="s">
        <v>630</v>
      </c>
      <c r="M1173" s="233">
        <v>11.3</v>
      </c>
      <c r="N1173" s="231" t="s">
        <v>28</v>
      </c>
      <c r="O1173" s="247">
        <f>'LTC Rev-Exp Region 5'!P$77</f>
        <v>0</v>
      </c>
      <c r="P1173" s="247">
        <v>0</v>
      </c>
      <c r="Q1173" s="247">
        <v>0</v>
      </c>
      <c r="R1173" s="247">
        <v>0</v>
      </c>
    </row>
    <row r="1174" spans="5:18" x14ac:dyDescent="0.3">
      <c r="E1174" s="1041">
        <f>Jurat!I$1</f>
        <v>0</v>
      </c>
      <c r="F1174" s="244">
        <f>Jurat!D$33</f>
        <v>0</v>
      </c>
      <c r="G1174" s="1034" t="s">
        <v>555</v>
      </c>
      <c r="H1174" s="244">
        <v>42735</v>
      </c>
      <c r="I1174" s="1034" t="s">
        <v>490</v>
      </c>
      <c r="J1174" s="1034" t="s">
        <v>627</v>
      </c>
      <c r="K1174" s="1034" t="s">
        <v>630</v>
      </c>
      <c r="L1174" s="1034" t="s">
        <v>630</v>
      </c>
      <c r="M1174" s="233">
        <v>11.4</v>
      </c>
      <c r="N1174" s="231" t="s">
        <v>205</v>
      </c>
      <c r="O1174" s="247">
        <f>'LTC Rev-Exp Region 5'!P$78</f>
        <v>0</v>
      </c>
      <c r="P1174" s="247">
        <v>0</v>
      </c>
      <c r="Q1174" s="247">
        <v>0</v>
      </c>
      <c r="R1174" s="247">
        <v>0</v>
      </c>
    </row>
    <row r="1175" spans="5:18" ht="28.8" x14ac:dyDescent="0.3">
      <c r="E1175" s="1041">
        <f>Jurat!I$1</f>
        <v>0</v>
      </c>
      <c r="F1175" s="244">
        <f>Jurat!D$33</f>
        <v>0</v>
      </c>
      <c r="G1175" s="1034" t="s">
        <v>555</v>
      </c>
      <c r="H1175" s="244">
        <v>42735</v>
      </c>
      <c r="I1175" s="1034" t="s">
        <v>490</v>
      </c>
      <c r="J1175" s="1034" t="s">
        <v>627</v>
      </c>
      <c r="K1175" s="1034" t="s">
        <v>29</v>
      </c>
      <c r="L1175" s="1034" t="s">
        <v>29</v>
      </c>
      <c r="M1175" s="233">
        <v>11.6</v>
      </c>
      <c r="N1175" s="231" t="s">
        <v>422</v>
      </c>
      <c r="O1175" s="247">
        <f>'LTC Rev-Exp Region 5'!P$80</f>
        <v>0</v>
      </c>
      <c r="P1175" s="247">
        <v>0</v>
      </c>
      <c r="Q1175" s="247">
        <v>0</v>
      </c>
      <c r="R1175" s="247">
        <v>0</v>
      </c>
    </row>
    <row r="1176" spans="5:18" x14ac:dyDescent="0.3">
      <c r="E1176" s="1041">
        <f>Jurat!I$1</f>
        <v>0</v>
      </c>
      <c r="F1176" s="244">
        <f>Jurat!D$33</f>
        <v>0</v>
      </c>
      <c r="G1176" s="1034" t="s">
        <v>555</v>
      </c>
      <c r="H1176" s="244">
        <v>42735</v>
      </c>
      <c r="I1176" s="1034" t="s">
        <v>490</v>
      </c>
      <c r="J1176" s="1034" t="s">
        <v>628</v>
      </c>
      <c r="K1176" s="1034" t="s">
        <v>629</v>
      </c>
      <c r="L1176" s="1034" t="s">
        <v>629</v>
      </c>
      <c r="M1176" s="233">
        <v>11.7</v>
      </c>
      <c r="N1176" s="231" t="s">
        <v>209</v>
      </c>
      <c r="O1176" s="247">
        <f>'LTC Rev-Exp Region 5'!P$81</f>
        <v>0</v>
      </c>
      <c r="P1176" s="247">
        <v>0</v>
      </c>
      <c r="Q1176" s="247">
        <v>0</v>
      </c>
      <c r="R1176" s="247">
        <v>0</v>
      </c>
    </row>
    <row r="1177" spans="5:18" x14ac:dyDescent="0.3">
      <c r="E1177" s="1041">
        <f>Jurat!I$1</f>
        <v>0</v>
      </c>
      <c r="F1177" s="244">
        <f>Jurat!D$33</f>
        <v>0</v>
      </c>
      <c r="G1177" s="1034" t="s">
        <v>555</v>
      </c>
      <c r="H1177" s="244">
        <v>42735</v>
      </c>
      <c r="I1177" s="1034" t="s">
        <v>490</v>
      </c>
      <c r="J1177" s="1034" t="s">
        <v>627</v>
      </c>
      <c r="K1177" s="1034" t="s">
        <v>29</v>
      </c>
      <c r="L1177" s="1034" t="s">
        <v>29</v>
      </c>
      <c r="M1177" s="233" t="s">
        <v>184</v>
      </c>
      <c r="N1177" s="231" t="s">
        <v>212</v>
      </c>
      <c r="O1177" s="247">
        <f>'LTC Rev-Exp Region 5'!P$82</f>
        <v>0</v>
      </c>
      <c r="P1177" s="247">
        <v>0</v>
      </c>
      <c r="Q1177" s="247">
        <v>0</v>
      </c>
      <c r="R1177" s="247">
        <v>0</v>
      </c>
    </row>
    <row r="1178" spans="5:18" x14ac:dyDescent="0.3">
      <c r="E1178" s="1041">
        <f>Jurat!I$1</f>
        <v>0</v>
      </c>
      <c r="F1178" s="244">
        <f>Jurat!D$33</f>
        <v>0</v>
      </c>
      <c r="G1178" s="1034" t="s">
        <v>552</v>
      </c>
      <c r="H1178" s="244">
        <v>42460</v>
      </c>
      <c r="I1178" s="1034" t="s">
        <v>491</v>
      </c>
      <c r="J1178" s="1034" t="s">
        <v>545</v>
      </c>
      <c r="K1178" s="1034" t="s">
        <v>545</v>
      </c>
      <c r="L1178" s="1034" t="s">
        <v>545</v>
      </c>
      <c r="M1178" s="223"/>
      <c r="N1178" s="224" t="s">
        <v>545</v>
      </c>
      <c r="O1178" s="247">
        <f>'LTC Rev-Exp Region 6'!D$9</f>
        <v>0</v>
      </c>
      <c r="P1178" s="247">
        <f>'LTC Rev-Exp Region 6'!E$9</f>
        <v>0</v>
      </c>
      <c r="Q1178" s="247">
        <f>'LTC Rev-Exp Region 6'!F$9</f>
        <v>0</v>
      </c>
      <c r="R1178" s="247">
        <f>'LTC Rev-Exp Region 6'!G$9</f>
        <v>0</v>
      </c>
    </row>
    <row r="1179" spans="5:18" x14ac:dyDescent="0.3">
      <c r="E1179" s="1041">
        <f>Jurat!I$1</f>
        <v>0</v>
      </c>
      <c r="F1179" s="244">
        <f>Jurat!D$33</f>
        <v>0</v>
      </c>
      <c r="G1179" s="1034" t="s">
        <v>552</v>
      </c>
      <c r="H1179" s="244">
        <v>42460</v>
      </c>
      <c r="I1179" s="1034" t="s">
        <v>491</v>
      </c>
      <c r="J1179" s="1034" t="s">
        <v>625</v>
      </c>
      <c r="K1179" s="1034" t="s">
        <v>13</v>
      </c>
      <c r="L1179" s="1034" t="s">
        <v>13</v>
      </c>
      <c r="M1179" s="223">
        <v>1.1000000000000001</v>
      </c>
      <c r="N1179" s="225" t="s">
        <v>13</v>
      </c>
      <c r="O1179" s="247">
        <f>'LTC Rev-Exp Region 6'!D$11</f>
        <v>0</v>
      </c>
      <c r="P1179" s="247">
        <f>'LTC Rev-Exp Region 6'!E$11</f>
        <v>0</v>
      </c>
      <c r="Q1179" s="247">
        <f>'LTC Rev-Exp Region 6'!F$11</f>
        <v>0</v>
      </c>
      <c r="R1179" s="247">
        <f>'LTC Rev-Exp Region 6'!G$11</f>
        <v>0</v>
      </c>
    </row>
    <row r="1180" spans="5:18" x14ac:dyDescent="0.3">
      <c r="E1180" s="1041">
        <f>Jurat!I$1</f>
        <v>0</v>
      </c>
      <c r="F1180" s="244">
        <f>Jurat!D$33</f>
        <v>0</v>
      </c>
      <c r="G1180" s="1034" t="s">
        <v>552</v>
      </c>
      <c r="H1180" s="244">
        <v>42460</v>
      </c>
      <c r="I1180" s="1034" t="s">
        <v>491</v>
      </c>
      <c r="J1180" s="1034" t="s">
        <v>625</v>
      </c>
      <c r="K1180" s="1034" t="s">
        <v>13</v>
      </c>
      <c r="L1180" s="1034" t="s">
        <v>262</v>
      </c>
      <c r="M1180" s="223">
        <v>1.2</v>
      </c>
      <c r="N1180" s="225" t="s">
        <v>262</v>
      </c>
      <c r="O1180" s="247">
        <f>'LTC Rev-Exp Region 6'!D$12</f>
        <v>0</v>
      </c>
      <c r="P1180" s="247">
        <f>'LTC Rev-Exp Region 6'!E$12</f>
        <v>0</v>
      </c>
      <c r="Q1180" s="247">
        <f>'LTC Rev-Exp Region 6'!F$12</f>
        <v>0</v>
      </c>
      <c r="R1180" s="247">
        <f>'LTC Rev-Exp Region 6'!G$12</f>
        <v>0</v>
      </c>
    </row>
    <row r="1181" spans="5:18" x14ac:dyDescent="0.3">
      <c r="E1181" s="1041">
        <f>Jurat!I$1</f>
        <v>0</v>
      </c>
      <c r="F1181" s="244">
        <f>Jurat!D$33</f>
        <v>0</v>
      </c>
      <c r="G1181" s="1034" t="s">
        <v>552</v>
      </c>
      <c r="H1181" s="244">
        <v>42460</v>
      </c>
      <c r="I1181" s="1034" t="s">
        <v>491</v>
      </c>
      <c r="J1181" s="1034" t="s">
        <v>625</v>
      </c>
      <c r="K1181" s="1034" t="s">
        <v>14</v>
      </c>
      <c r="L1181" s="1034" t="s">
        <v>14</v>
      </c>
      <c r="M1181" s="223">
        <v>1.3</v>
      </c>
      <c r="N1181" s="225" t="s">
        <v>14</v>
      </c>
      <c r="O1181" s="247">
        <f>'LTC Rev-Exp Region 6'!D$13</f>
        <v>0</v>
      </c>
      <c r="P1181" s="247">
        <f>'LTC Rev-Exp Region 6'!E$13</f>
        <v>0</v>
      </c>
      <c r="Q1181" s="247">
        <f>'LTC Rev-Exp Region 6'!F$13</f>
        <v>0</v>
      </c>
      <c r="R1181" s="247">
        <f>'LTC Rev-Exp Region 6'!G$13</f>
        <v>0</v>
      </c>
    </row>
    <row r="1182" spans="5:18" x14ac:dyDescent="0.3">
      <c r="E1182" s="1041">
        <f>Jurat!I$1</f>
        <v>0</v>
      </c>
      <c r="F1182" s="244">
        <f>Jurat!D$33</f>
        <v>0</v>
      </c>
      <c r="G1182" s="1034" t="s">
        <v>552</v>
      </c>
      <c r="H1182" s="244">
        <v>42460</v>
      </c>
      <c r="I1182" s="1034" t="s">
        <v>491</v>
      </c>
      <c r="J1182" s="1034" t="s">
        <v>626</v>
      </c>
      <c r="K1182" s="1034" t="s">
        <v>546</v>
      </c>
      <c r="L1182" s="1034" t="s">
        <v>981</v>
      </c>
      <c r="M1182" s="226" t="s">
        <v>72</v>
      </c>
      <c r="N1182" s="225" t="s">
        <v>900</v>
      </c>
      <c r="O1182" s="247">
        <f>'LTC Rev-Exp Region 6'!D$17</f>
        <v>0</v>
      </c>
      <c r="P1182" s="247">
        <f>'LTC Rev-Exp Region 6'!E$17</f>
        <v>0</v>
      </c>
      <c r="Q1182" s="247">
        <f>'LTC Rev-Exp Region 6'!F$17</f>
        <v>0</v>
      </c>
      <c r="R1182" s="247">
        <f>'LTC Rev-Exp Region 6'!G$17</f>
        <v>0</v>
      </c>
    </row>
    <row r="1183" spans="5:18" x14ac:dyDescent="0.3">
      <c r="E1183" s="1041">
        <f>Jurat!I$1</f>
        <v>0</v>
      </c>
      <c r="F1183" s="244">
        <f>Jurat!D$33</f>
        <v>0</v>
      </c>
      <c r="G1183" s="1034" t="s">
        <v>552</v>
      </c>
      <c r="H1183" s="244">
        <v>42460</v>
      </c>
      <c r="I1183" s="1034" t="s">
        <v>491</v>
      </c>
      <c r="J1183" s="1034" t="s">
        <v>626</v>
      </c>
      <c r="K1183" s="1034" t="s">
        <v>546</v>
      </c>
      <c r="L1183" s="1034" t="s">
        <v>981</v>
      </c>
      <c r="M1183" s="226" t="s">
        <v>73</v>
      </c>
      <c r="N1183" s="225" t="s">
        <v>901</v>
      </c>
      <c r="O1183" s="247">
        <f>'LTC Rev-Exp Region 6'!D$18</f>
        <v>0</v>
      </c>
      <c r="P1183" s="247">
        <f>'LTC Rev-Exp Region 6'!E$18</f>
        <v>0</v>
      </c>
      <c r="Q1183" s="247">
        <f>'LTC Rev-Exp Region 6'!F$18</f>
        <v>0</v>
      </c>
      <c r="R1183" s="247">
        <f>'LTC Rev-Exp Region 6'!G$18</f>
        <v>0</v>
      </c>
    </row>
    <row r="1184" spans="5:18" x14ac:dyDescent="0.3">
      <c r="E1184" s="1041">
        <f>Jurat!I$1</f>
        <v>0</v>
      </c>
      <c r="F1184" s="244">
        <f>Jurat!D$33</f>
        <v>0</v>
      </c>
      <c r="G1184" s="1034" t="s">
        <v>552</v>
      </c>
      <c r="H1184" s="244">
        <v>42460</v>
      </c>
      <c r="I1184" s="1034" t="s">
        <v>491</v>
      </c>
      <c r="J1184" s="1034" t="s">
        <v>626</v>
      </c>
      <c r="K1184" s="1034" t="s">
        <v>546</v>
      </c>
      <c r="L1184" s="1034" t="s">
        <v>981</v>
      </c>
      <c r="M1184" s="226" t="s">
        <v>74</v>
      </c>
      <c r="N1184" s="225" t="s">
        <v>902</v>
      </c>
      <c r="O1184" s="247">
        <f>'LTC Rev-Exp Region 6'!D$19</f>
        <v>0</v>
      </c>
      <c r="P1184" s="247">
        <f>'LTC Rev-Exp Region 6'!E$19</f>
        <v>0</v>
      </c>
      <c r="Q1184" s="247">
        <f>'LTC Rev-Exp Region 6'!F$19</f>
        <v>0</v>
      </c>
      <c r="R1184" s="247">
        <f>'LTC Rev-Exp Region 6'!G$19</f>
        <v>0</v>
      </c>
    </row>
    <row r="1185" spans="5:18" x14ac:dyDescent="0.3">
      <c r="E1185" s="1041">
        <f>Jurat!I$1</f>
        <v>0</v>
      </c>
      <c r="F1185" s="244">
        <f>Jurat!D$33</f>
        <v>0</v>
      </c>
      <c r="G1185" s="1034" t="s">
        <v>552</v>
      </c>
      <c r="H1185" s="244">
        <v>42460</v>
      </c>
      <c r="I1185" s="1034" t="s">
        <v>491</v>
      </c>
      <c r="J1185" s="1034" t="s">
        <v>626</v>
      </c>
      <c r="K1185" s="1034" t="s">
        <v>546</v>
      </c>
      <c r="L1185" s="1034" t="s">
        <v>981</v>
      </c>
      <c r="M1185" s="226" t="s">
        <v>76</v>
      </c>
      <c r="N1185" s="225" t="s">
        <v>903</v>
      </c>
      <c r="O1185" s="247">
        <f>'LTC Rev-Exp Region 6'!D$20</f>
        <v>0</v>
      </c>
      <c r="P1185" s="247">
        <f>'LTC Rev-Exp Region 6'!E$20</f>
        <v>0</v>
      </c>
      <c r="Q1185" s="247">
        <f>'LTC Rev-Exp Region 6'!F$20</f>
        <v>0</v>
      </c>
      <c r="R1185" s="247">
        <f>'LTC Rev-Exp Region 6'!G$20</f>
        <v>0</v>
      </c>
    </row>
    <row r="1186" spans="5:18" x14ac:dyDescent="0.3">
      <c r="E1186" s="1041">
        <f>Jurat!I$1</f>
        <v>0</v>
      </c>
      <c r="F1186" s="244">
        <f>Jurat!D$33</f>
        <v>0</v>
      </c>
      <c r="G1186" s="1034" t="s">
        <v>552</v>
      </c>
      <c r="H1186" s="244">
        <v>42460</v>
      </c>
      <c r="I1186" s="1034" t="s">
        <v>491</v>
      </c>
      <c r="J1186" s="1034" t="s">
        <v>626</v>
      </c>
      <c r="K1186" s="1034" t="s">
        <v>546</v>
      </c>
      <c r="L1186" s="1034" t="s">
        <v>981</v>
      </c>
      <c r="M1186" s="226" t="s">
        <v>107</v>
      </c>
      <c r="N1186" s="225" t="s">
        <v>960</v>
      </c>
      <c r="O1186" s="247">
        <f>'LTC Rev-Exp Region 6'!D$21</f>
        <v>0</v>
      </c>
      <c r="P1186" s="247">
        <f>'LTC Rev-Exp Region 6'!E$21</f>
        <v>0</v>
      </c>
      <c r="Q1186" s="247">
        <f>'LTC Rev-Exp Region 6'!F$21</f>
        <v>0</v>
      </c>
      <c r="R1186" s="247">
        <f>'LTC Rev-Exp Region 6'!G$21</f>
        <v>0</v>
      </c>
    </row>
    <row r="1187" spans="5:18" x14ac:dyDescent="0.3">
      <c r="E1187" s="1041">
        <f>Jurat!I$1</f>
        <v>0</v>
      </c>
      <c r="F1187" s="244">
        <f>Jurat!D$33</f>
        <v>0</v>
      </c>
      <c r="G1187" s="1034" t="s">
        <v>552</v>
      </c>
      <c r="H1187" s="244">
        <v>42460</v>
      </c>
      <c r="I1187" s="1034" t="s">
        <v>491</v>
      </c>
      <c r="J1187" s="1034" t="s">
        <v>626</v>
      </c>
      <c r="K1187" s="1034" t="s">
        <v>546</v>
      </c>
      <c r="L1187" s="1034" t="s">
        <v>981</v>
      </c>
      <c r="M1187" s="226" t="s">
        <v>108</v>
      </c>
      <c r="N1187" s="225" t="s">
        <v>222</v>
      </c>
      <c r="O1187" s="247">
        <f>'LTC Rev-Exp Region 6'!D$22</f>
        <v>0</v>
      </c>
      <c r="P1187" s="247">
        <f>'LTC Rev-Exp Region 6'!E$22</f>
        <v>0</v>
      </c>
      <c r="Q1187" s="247">
        <f>'LTC Rev-Exp Region 6'!F$22</f>
        <v>0</v>
      </c>
      <c r="R1187" s="247">
        <f>'LTC Rev-Exp Region 6'!G$22</f>
        <v>0</v>
      </c>
    </row>
    <row r="1188" spans="5:18" x14ac:dyDescent="0.3">
      <c r="E1188" s="1041">
        <f>Jurat!I$1</f>
        <v>0</v>
      </c>
      <c r="F1188" s="244">
        <f>Jurat!D$33</f>
        <v>0</v>
      </c>
      <c r="G1188" s="1034" t="s">
        <v>552</v>
      </c>
      <c r="H1188" s="244">
        <v>42460</v>
      </c>
      <c r="I1188" s="1034" t="s">
        <v>491</v>
      </c>
      <c r="J1188" s="1034" t="s">
        <v>626</v>
      </c>
      <c r="K1188" s="1034" t="s">
        <v>546</v>
      </c>
      <c r="L1188" s="1034" t="s">
        <v>981</v>
      </c>
      <c r="M1188" s="226" t="s">
        <v>167</v>
      </c>
      <c r="N1188" s="225" t="s">
        <v>982</v>
      </c>
      <c r="O1188" s="247">
        <f>'LTC Rev-Exp Region 6'!D$23</f>
        <v>0</v>
      </c>
      <c r="P1188" s="247">
        <f>'LTC Rev-Exp Region 6'!E$23</f>
        <v>0</v>
      </c>
      <c r="Q1188" s="247">
        <f>'LTC Rev-Exp Region 6'!F$23</f>
        <v>0</v>
      </c>
      <c r="R1188" s="247">
        <f>'LTC Rev-Exp Region 6'!G$23</f>
        <v>0</v>
      </c>
    </row>
    <row r="1189" spans="5:18" x14ac:dyDescent="0.3">
      <c r="E1189" s="1041">
        <f>Jurat!I$1</f>
        <v>0</v>
      </c>
      <c r="F1189" s="244">
        <f>Jurat!D$33</f>
        <v>0</v>
      </c>
      <c r="G1189" s="1034" t="s">
        <v>552</v>
      </c>
      <c r="H1189" s="244">
        <v>42460</v>
      </c>
      <c r="I1189" s="1034" t="s">
        <v>491</v>
      </c>
      <c r="J1189" s="1034" t="s">
        <v>626</v>
      </c>
      <c r="K1189" s="1034" t="s">
        <v>546</v>
      </c>
      <c r="L1189" s="1034" t="s">
        <v>981</v>
      </c>
      <c r="M1189" s="226" t="s">
        <v>261</v>
      </c>
      <c r="N1189" s="225" t="s">
        <v>983</v>
      </c>
      <c r="O1189" s="247">
        <f>'LTC Rev-Exp Region 6'!D$24</f>
        <v>0</v>
      </c>
      <c r="P1189" s="247">
        <f>'LTC Rev-Exp Region 6'!E$24</f>
        <v>0</v>
      </c>
      <c r="Q1189" s="247">
        <f>'LTC Rev-Exp Region 6'!F$24</f>
        <v>0</v>
      </c>
      <c r="R1189" s="247">
        <f>'LTC Rev-Exp Region 6'!G$24</f>
        <v>0</v>
      </c>
    </row>
    <row r="1190" spans="5:18" x14ac:dyDescent="0.3">
      <c r="E1190" s="1041">
        <f>Jurat!I$1</f>
        <v>0</v>
      </c>
      <c r="F1190" s="244">
        <f>Jurat!D$33</f>
        <v>0</v>
      </c>
      <c r="G1190" s="1034" t="s">
        <v>552</v>
      </c>
      <c r="H1190" s="244">
        <v>42460</v>
      </c>
      <c r="I1190" s="1034" t="s">
        <v>491</v>
      </c>
      <c r="J1190" s="1034" t="s">
        <v>626</v>
      </c>
      <c r="K1190" s="1034" t="s">
        <v>546</v>
      </c>
      <c r="L1190" s="1034" t="s">
        <v>981</v>
      </c>
      <c r="M1190" s="226" t="s">
        <v>260</v>
      </c>
      <c r="N1190" s="225" t="s">
        <v>963</v>
      </c>
      <c r="O1190" s="247">
        <f>'LTC Rev-Exp Region 6'!D$25</f>
        <v>0</v>
      </c>
      <c r="P1190" s="247">
        <f>'LTC Rev-Exp Region 6'!E$25</f>
        <v>0</v>
      </c>
      <c r="Q1190" s="247">
        <f>'LTC Rev-Exp Region 6'!F$25</f>
        <v>0</v>
      </c>
      <c r="R1190" s="247">
        <f>'LTC Rev-Exp Region 6'!G$25</f>
        <v>0</v>
      </c>
    </row>
    <row r="1191" spans="5:18" x14ac:dyDescent="0.3">
      <c r="E1191" s="1041">
        <f>Jurat!I$1</f>
        <v>0</v>
      </c>
      <c r="F1191" s="244">
        <f>Jurat!D$33</f>
        <v>0</v>
      </c>
      <c r="G1191" s="1034" t="s">
        <v>552</v>
      </c>
      <c r="H1191" s="244">
        <v>42460</v>
      </c>
      <c r="I1191" s="1034" t="s">
        <v>491</v>
      </c>
      <c r="J1191" s="1034" t="s">
        <v>626</v>
      </c>
      <c r="K1191" s="1034" t="s">
        <v>546</v>
      </c>
      <c r="L1191" s="1034" t="s">
        <v>263</v>
      </c>
      <c r="M1191" s="226" t="s">
        <v>257</v>
      </c>
      <c r="N1191" s="225" t="s">
        <v>271</v>
      </c>
      <c r="O1191" s="247">
        <f>'LTC Rev-Exp Region 6'!D$27</f>
        <v>0</v>
      </c>
      <c r="P1191" s="247">
        <f>'LTC Rev-Exp Region 6'!E$27</f>
        <v>0</v>
      </c>
      <c r="Q1191" s="247">
        <f>'LTC Rev-Exp Region 6'!F$27</f>
        <v>0</v>
      </c>
      <c r="R1191" s="247">
        <f>'LTC Rev-Exp Region 6'!G$27</f>
        <v>0</v>
      </c>
    </row>
    <row r="1192" spans="5:18" x14ac:dyDescent="0.3">
      <c r="E1192" s="1041">
        <f>Jurat!I$1</f>
        <v>0</v>
      </c>
      <c r="F1192" s="244">
        <f>Jurat!D$33</f>
        <v>0</v>
      </c>
      <c r="G1192" s="1034" t="s">
        <v>552</v>
      </c>
      <c r="H1192" s="244">
        <v>42460</v>
      </c>
      <c r="I1192" s="1034" t="s">
        <v>491</v>
      </c>
      <c r="J1192" s="1034" t="s">
        <v>626</v>
      </c>
      <c r="K1192" s="1034" t="s">
        <v>546</v>
      </c>
      <c r="L1192" s="1034" t="s">
        <v>263</v>
      </c>
      <c r="M1192" s="226" t="s">
        <v>856</v>
      </c>
      <c r="N1192" s="225" t="s">
        <v>702</v>
      </c>
      <c r="O1192" s="247">
        <f>'LTC Rev-Exp Region 6'!D$28</f>
        <v>0</v>
      </c>
      <c r="P1192" s="247">
        <f>'LTC Rev-Exp Region 6'!E$28</f>
        <v>0</v>
      </c>
      <c r="Q1192" s="247">
        <f>'LTC Rev-Exp Region 6'!F$28</f>
        <v>0</v>
      </c>
      <c r="R1192" s="247">
        <f>'LTC Rev-Exp Region 6'!G$28</f>
        <v>0</v>
      </c>
    </row>
    <row r="1193" spans="5:18" x14ac:dyDescent="0.3">
      <c r="E1193" s="1041">
        <f>Jurat!I$1</f>
        <v>0</v>
      </c>
      <c r="F1193" s="244">
        <f>Jurat!D$33</f>
        <v>0</v>
      </c>
      <c r="G1193" s="1034" t="s">
        <v>552</v>
      </c>
      <c r="H1193" s="244">
        <v>42460</v>
      </c>
      <c r="I1193" s="1034" t="s">
        <v>491</v>
      </c>
      <c r="J1193" s="1034" t="s">
        <v>626</v>
      </c>
      <c r="K1193" s="1034" t="s">
        <v>546</v>
      </c>
      <c r="L1193" s="1034" t="s">
        <v>263</v>
      </c>
      <c r="M1193" s="226" t="s">
        <v>858</v>
      </c>
      <c r="N1193" s="225" t="s">
        <v>272</v>
      </c>
      <c r="O1193" s="247">
        <f>'LTC Rev-Exp Region 6'!D$29</f>
        <v>0</v>
      </c>
      <c r="P1193" s="247">
        <f>'LTC Rev-Exp Region 6'!E$29</f>
        <v>0</v>
      </c>
      <c r="Q1193" s="247">
        <f>'LTC Rev-Exp Region 6'!F$29</f>
        <v>0</v>
      </c>
      <c r="R1193" s="247">
        <f>'LTC Rev-Exp Region 6'!G$29</f>
        <v>0</v>
      </c>
    </row>
    <row r="1194" spans="5:18" x14ac:dyDescent="0.3">
      <c r="E1194" s="1041">
        <f>Jurat!I$1</f>
        <v>0</v>
      </c>
      <c r="F1194" s="244">
        <f>Jurat!D$33</f>
        <v>0</v>
      </c>
      <c r="G1194" s="1034" t="s">
        <v>552</v>
      </c>
      <c r="H1194" s="244">
        <v>42460</v>
      </c>
      <c r="I1194" s="1034" t="s">
        <v>491</v>
      </c>
      <c r="J1194" s="1034" t="s">
        <v>626</v>
      </c>
      <c r="K1194" s="1034" t="s">
        <v>546</v>
      </c>
      <c r="L1194" s="1034" t="s">
        <v>263</v>
      </c>
      <c r="M1194" s="226" t="s">
        <v>860</v>
      </c>
      <c r="N1194" s="225" t="s">
        <v>706</v>
      </c>
      <c r="O1194" s="247">
        <f>'LTC Rev-Exp Region 6'!D$30</f>
        <v>0</v>
      </c>
      <c r="P1194" s="247">
        <f>'LTC Rev-Exp Region 6'!E$30</f>
        <v>0</v>
      </c>
      <c r="Q1194" s="247">
        <f>'LTC Rev-Exp Region 6'!F$30</f>
        <v>0</v>
      </c>
      <c r="R1194" s="247">
        <f>'LTC Rev-Exp Region 6'!G$30</f>
        <v>0</v>
      </c>
    </row>
    <row r="1195" spans="5:18" x14ac:dyDescent="0.3">
      <c r="E1195" s="1041">
        <f>Jurat!I$1</f>
        <v>0</v>
      </c>
      <c r="F1195" s="244">
        <f>Jurat!D$33</f>
        <v>0</v>
      </c>
      <c r="G1195" s="1034" t="s">
        <v>552</v>
      </c>
      <c r="H1195" s="244">
        <v>42460</v>
      </c>
      <c r="I1195" s="1034" t="s">
        <v>491</v>
      </c>
      <c r="J1195" s="1034" t="s">
        <v>626</v>
      </c>
      <c r="K1195" s="1034" t="s">
        <v>546</v>
      </c>
      <c r="L1195" s="1034" t="s">
        <v>263</v>
      </c>
      <c r="M1195" s="226" t="s">
        <v>862</v>
      </c>
      <c r="N1195" s="225" t="s">
        <v>22</v>
      </c>
      <c r="O1195" s="247">
        <f>'LTC Rev-Exp Region 6'!D$31</f>
        <v>0</v>
      </c>
      <c r="P1195" s="247">
        <f>'LTC Rev-Exp Region 6'!E$31</f>
        <v>0</v>
      </c>
      <c r="Q1195" s="247">
        <f>'LTC Rev-Exp Region 6'!F$31</f>
        <v>0</v>
      </c>
      <c r="R1195" s="247">
        <f>'LTC Rev-Exp Region 6'!G$31</f>
        <v>0</v>
      </c>
    </row>
    <row r="1196" spans="5:18" x14ac:dyDescent="0.3">
      <c r="E1196" s="1041">
        <f>Jurat!I$1</f>
        <v>0</v>
      </c>
      <c r="F1196" s="244">
        <f>Jurat!D$33</f>
        <v>0</v>
      </c>
      <c r="G1196" s="1034" t="s">
        <v>552</v>
      </c>
      <c r="H1196" s="244">
        <v>42460</v>
      </c>
      <c r="I1196" s="1034" t="s">
        <v>491</v>
      </c>
      <c r="J1196" s="1034" t="s">
        <v>626</v>
      </c>
      <c r="K1196" s="1034" t="s">
        <v>546</v>
      </c>
      <c r="L1196" s="1034" t="s">
        <v>263</v>
      </c>
      <c r="M1196" s="226" t="s">
        <v>864</v>
      </c>
      <c r="N1196" s="225" t="s">
        <v>984</v>
      </c>
      <c r="O1196" s="247">
        <f>'LTC Rev-Exp Region 6'!D$32</f>
        <v>0</v>
      </c>
      <c r="P1196" s="247">
        <f>'LTC Rev-Exp Region 6'!E$32</f>
        <v>0</v>
      </c>
      <c r="Q1196" s="247">
        <f>'LTC Rev-Exp Region 6'!F$32</f>
        <v>0</v>
      </c>
      <c r="R1196" s="247">
        <f>'LTC Rev-Exp Region 6'!G$32</f>
        <v>0</v>
      </c>
    </row>
    <row r="1197" spans="5:18" x14ac:dyDescent="0.3">
      <c r="E1197" s="1041">
        <f>Jurat!I$1</f>
        <v>0</v>
      </c>
      <c r="F1197" s="244">
        <f>Jurat!D$33</f>
        <v>0</v>
      </c>
      <c r="G1197" s="1034" t="s">
        <v>552</v>
      </c>
      <c r="H1197" s="244">
        <v>42460</v>
      </c>
      <c r="I1197" s="1034" t="s">
        <v>491</v>
      </c>
      <c r="J1197" s="1034" t="s">
        <v>626</v>
      </c>
      <c r="K1197" s="1034" t="s">
        <v>546</v>
      </c>
      <c r="L1197" s="1034" t="s">
        <v>263</v>
      </c>
      <c r="M1197" s="226" t="s">
        <v>866</v>
      </c>
      <c r="N1197" s="225" t="s">
        <v>985</v>
      </c>
      <c r="O1197" s="247">
        <f>'LTC Rev-Exp Region 6'!D$33</f>
        <v>0</v>
      </c>
      <c r="P1197" s="247">
        <f>'LTC Rev-Exp Region 6'!E$33</f>
        <v>0</v>
      </c>
      <c r="Q1197" s="247">
        <f>'LTC Rev-Exp Region 6'!F$33</f>
        <v>0</v>
      </c>
      <c r="R1197" s="247">
        <f>'LTC Rev-Exp Region 6'!G$33</f>
        <v>0</v>
      </c>
    </row>
    <row r="1198" spans="5:18" x14ac:dyDescent="0.3">
      <c r="E1198" s="1041">
        <f>Jurat!I$1</f>
        <v>0</v>
      </c>
      <c r="F1198" s="244">
        <f>Jurat!D$33</f>
        <v>0</v>
      </c>
      <c r="G1198" s="1034" t="s">
        <v>552</v>
      </c>
      <c r="H1198" s="244">
        <v>42460</v>
      </c>
      <c r="I1198" s="1034" t="s">
        <v>491</v>
      </c>
      <c r="J1198" s="1034" t="s">
        <v>626</v>
      </c>
      <c r="K1198" s="1034" t="s">
        <v>546</v>
      </c>
      <c r="L1198" s="1034" t="s">
        <v>263</v>
      </c>
      <c r="M1198" s="226" t="s">
        <v>868</v>
      </c>
      <c r="N1198" s="225" t="s">
        <v>807</v>
      </c>
      <c r="O1198" s="247">
        <f>'LTC Rev-Exp Region 6'!D$34</f>
        <v>0</v>
      </c>
      <c r="P1198" s="247">
        <f>'LTC Rev-Exp Region 6'!E$34</f>
        <v>0</v>
      </c>
      <c r="Q1198" s="247">
        <f>'LTC Rev-Exp Region 6'!F$34</f>
        <v>0</v>
      </c>
      <c r="R1198" s="247">
        <f>'LTC Rev-Exp Region 6'!G$34</f>
        <v>0</v>
      </c>
    </row>
    <row r="1199" spans="5:18" x14ac:dyDescent="0.3">
      <c r="E1199" s="1041">
        <f>Jurat!I$1</f>
        <v>0</v>
      </c>
      <c r="F1199" s="244">
        <f>Jurat!D$33</f>
        <v>0</v>
      </c>
      <c r="G1199" s="1034" t="s">
        <v>552</v>
      </c>
      <c r="H1199" s="244">
        <v>42460</v>
      </c>
      <c r="I1199" s="1034" t="s">
        <v>491</v>
      </c>
      <c r="J1199" s="1034" t="s">
        <v>626</v>
      </c>
      <c r="K1199" s="1034" t="s">
        <v>546</v>
      </c>
      <c r="L1199" s="1034" t="s">
        <v>263</v>
      </c>
      <c r="M1199" s="226" t="s">
        <v>870</v>
      </c>
      <c r="N1199" s="227" t="s">
        <v>258</v>
      </c>
      <c r="O1199" s="247">
        <f>'LTC Rev-Exp Region 6'!D$35</f>
        <v>0</v>
      </c>
      <c r="P1199" s="247">
        <f>'LTC Rev-Exp Region 6'!E$35</f>
        <v>0</v>
      </c>
      <c r="Q1199" s="247">
        <f>'LTC Rev-Exp Region 6'!F$35</f>
        <v>0</v>
      </c>
      <c r="R1199" s="247">
        <f>'LTC Rev-Exp Region 6'!G$35</f>
        <v>0</v>
      </c>
    </row>
    <row r="1200" spans="5:18" x14ac:dyDescent="0.3">
      <c r="E1200" s="1041">
        <f>Jurat!I$1</f>
        <v>0</v>
      </c>
      <c r="F1200" s="244">
        <f>Jurat!D$33</f>
        <v>0</v>
      </c>
      <c r="G1200" s="1034" t="s">
        <v>552</v>
      </c>
      <c r="H1200" s="244">
        <v>42460</v>
      </c>
      <c r="I1200" s="1034" t="s">
        <v>491</v>
      </c>
      <c r="J1200" s="1034" t="s">
        <v>626</v>
      </c>
      <c r="K1200" s="1034" t="s">
        <v>546</v>
      </c>
      <c r="L1200" s="1034" t="s">
        <v>263</v>
      </c>
      <c r="M1200" s="226" t="s">
        <v>872</v>
      </c>
      <c r="N1200" s="228" t="s">
        <v>273</v>
      </c>
      <c r="O1200" s="247">
        <f>'LTC Rev-Exp Region 6'!D$36</f>
        <v>0</v>
      </c>
      <c r="P1200" s="247">
        <f>'LTC Rev-Exp Region 6'!E$36</f>
        <v>0</v>
      </c>
      <c r="Q1200" s="247">
        <f>'LTC Rev-Exp Region 6'!F$36</f>
        <v>0</v>
      </c>
      <c r="R1200" s="247">
        <f>'LTC Rev-Exp Region 6'!G$36</f>
        <v>0</v>
      </c>
    </row>
    <row r="1201" spans="5:18" x14ac:dyDescent="0.3">
      <c r="E1201" s="1041">
        <f>Jurat!I$1</f>
        <v>0</v>
      </c>
      <c r="F1201" s="244">
        <f>Jurat!D$33</f>
        <v>0</v>
      </c>
      <c r="G1201" s="1034" t="s">
        <v>552</v>
      </c>
      <c r="H1201" s="244">
        <v>42460</v>
      </c>
      <c r="I1201" s="1034" t="s">
        <v>491</v>
      </c>
      <c r="J1201" s="1034" t="s">
        <v>626</v>
      </c>
      <c r="K1201" s="1034" t="s">
        <v>546</v>
      </c>
      <c r="L1201" s="1034" t="s">
        <v>263</v>
      </c>
      <c r="M1201" s="226" t="s">
        <v>986</v>
      </c>
      <c r="N1201" s="228" t="s">
        <v>588</v>
      </c>
      <c r="O1201" s="247">
        <f>'LTC Rev-Exp Region 6'!D$37</f>
        <v>0</v>
      </c>
      <c r="P1201" s="247">
        <f>'LTC Rev-Exp Region 6'!E$37</f>
        <v>0</v>
      </c>
      <c r="Q1201" s="247">
        <f>'LTC Rev-Exp Region 6'!F$37</f>
        <v>0</v>
      </c>
      <c r="R1201" s="247">
        <f>'LTC Rev-Exp Region 6'!G$37</f>
        <v>0</v>
      </c>
    </row>
    <row r="1202" spans="5:18" x14ac:dyDescent="0.3">
      <c r="E1202" s="1041">
        <f>Jurat!I$1</f>
        <v>0</v>
      </c>
      <c r="F1202" s="244">
        <f>Jurat!D$33</f>
        <v>0</v>
      </c>
      <c r="G1202" s="1034" t="s">
        <v>552</v>
      </c>
      <c r="H1202" s="244">
        <v>42460</v>
      </c>
      <c r="I1202" s="1034" t="s">
        <v>491</v>
      </c>
      <c r="J1202" s="1034" t="s">
        <v>626</v>
      </c>
      <c r="K1202" s="1034" t="s">
        <v>546</v>
      </c>
      <c r="L1202" s="1034" t="s">
        <v>6</v>
      </c>
      <c r="M1202" s="226" t="s">
        <v>77</v>
      </c>
      <c r="N1202" s="225" t="s">
        <v>224</v>
      </c>
      <c r="O1202" s="247">
        <f>'LTC Rev-Exp Region 6'!D$39</f>
        <v>0</v>
      </c>
      <c r="P1202" s="247">
        <f>'LTC Rev-Exp Region 6'!E$39</f>
        <v>0</v>
      </c>
      <c r="Q1202" s="247">
        <f>'LTC Rev-Exp Region 6'!F$39</f>
        <v>0</v>
      </c>
      <c r="R1202" s="247">
        <f>'LTC Rev-Exp Region 6'!G$39</f>
        <v>0</v>
      </c>
    </row>
    <row r="1203" spans="5:18" x14ac:dyDescent="0.3">
      <c r="E1203" s="1041">
        <f>Jurat!I$1</f>
        <v>0</v>
      </c>
      <c r="F1203" s="244">
        <f>Jurat!D$33</f>
        <v>0</v>
      </c>
      <c r="G1203" s="1034" t="s">
        <v>552</v>
      </c>
      <c r="H1203" s="244">
        <v>42460</v>
      </c>
      <c r="I1203" s="1034" t="s">
        <v>491</v>
      </c>
      <c r="J1203" s="1034" t="s">
        <v>626</v>
      </c>
      <c r="K1203" s="1034" t="s">
        <v>546</v>
      </c>
      <c r="L1203" s="1034" t="s">
        <v>6</v>
      </c>
      <c r="M1203" s="226" t="s">
        <v>78</v>
      </c>
      <c r="N1203" s="229" t="s">
        <v>274</v>
      </c>
      <c r="O1203" s="247">
        <f>'LTC Rev-Exp Region 6'!D$40</f>
        <v>0</v>
      </c>
      <c r="P1203" s="247">
        <f>'LTC Rev-Exp Region 6'!E$40</f>
        <v>0</v>
      </c>
      <c r="Q1203" s="247">
        <f>'LTC Rev-Exp Region 6'!F$40</f>
        <v>0</v>
      </c>
      <c r="R1203" s="247">
        <f>'LTC Rev-Exp Region 6'!G$40</f>
        <v>0</v>
      </c>
    </row>
    <row r="1204" spans="5:18" x14ac:dyDescent="0.3">
      <c r="E1204" s="1041">
        <f>Jurat!I$1</f>
        <v>0</v>
      </c>
      <c r="F1204" s="244">
        <f>Jurat!D$33</f>
        <v>0</v>
      </c>
      <c r="G1204" s="1034" t="s">
        <v>552</v>
      </c>
      <c r="H1204" s="244">
        <v>42460</v>
      </c>
      <c r="I1204" s="1034" t="s">
        <v>491</v>
      </c>
      <c r="J1204" s="1034" t="s">
        <v>626</v>
      </c>
      <c r="K1204" s="1034" t="s">
        <v>546</v>
      </c>
      <c r="L1204" s="1034" t="s">
        <v>6</v>
      </c>
      <c r="M1204" s="226" t="s">
        <v>79</v>
      </c>
      <c r="N1204" s="229" t="s">
        <v>180</v>
      </c>
      <c r="O1204" s="247">
        <f>'LTC Rev-Exp Region 6'!D$41</f>
        <v>0</v>
      </c>
      <c r="P1204" s="247">
        <f>'LTC Rev-Exp Region 6'!E$41</f>
        <v>0</v>
      </c>
      <c r="Q1204" s="247">
        <f>'LTC Rev-Exp Region 6'!F$41</f>
        <v>0</v>
      </c>
      <c r="R1204" s="247">
        <f>'LTC Rev-Exp Region 6'!G$41</f>
        <v>0</v>
      </c>
    </row>
    <row r="1205" spans="5:18" x14ac:dyDescent="0.3">
      <c r="E1205" s="1041">
        <f>Jurat!I$1</f>
        <v>0</v>
      </c>
      <c r="F1205" s="244">
        <f>Jurat!D$33</f>
        <v>0</v>
      </c>
      <c r="G1205" s="1034" t="s">
        <v>552</v>
      </c>
      <c r="H1205" s="244">
        <v>42460</v>
      </c>
      <c r="I1205" s="1034" t="s">
        <v>491</v>
      </c>
      <c r="J1205" s="1034" t="s">
        <v>626</v>
      </c>
      <c r="K1205" s="1034" t="s">
        <v>546</v>
      </c>
      <c r="L1205" s="1034" t="s">
        <v>6</v>
      </c>
      <c r="M1205" s="226" t="s">
        <v>49</v>
      </c>
      <c r="N1205" s="229" t="s">
        <v>577</v>
      </c>
      <c r="O1205" s="247">
        <f>'LTC Rev-Exp Region 6'!D$42</f>
        <v>0</v>
      </c>
      <c r="P1205" s="247">
        <f>'LTC Rev-Exp Region 6'!E$42</f>
        <v>0</v>
      </c>
      <c r="Q1205" s="247">
        <f>'LTC Rev-Exp Region 6'!F$42</f>
        <v>0</v>
      </c>
      <c r="R1205" s="247">
        <f>'LTC Rev-Exp Region 6'!G$42</f>
        <v>0</v>
      </c>
    </row>
    <row r="1206" spans="5:18" x14ac:dyDescent="0.3">
      <c r="E1206" s="1041">
        <f>Jurat!I$1</f>
        <v>0</v>
      </c>
      <c r="F1206" s="244">
        <f>Jurat!D$33</f>
        <v>0</v>
      </c>
      <c r="G1206" s="1034" t="s">
        <v>552</v>
      </c>
      <c r="H1206" s="244">
        <v>42460</v>
      </c>
      <c r="I1206" s="1034" t="s">
        <v>491</v>
      </c>
      <c r="J1206" s="1034" t="s">
        <v>626</v>
      </c>
      <c r="K1206" s="1034" t="s">
        <v>546</v>
      </c>
      <c r="L1206" s="1034" t="s">
        <v>547</v>
      </c>
      <c r="M1206" s="230" t="s">
        <v>115</v>
      </c>
      <c r="N1206" s="225" t="s">
        <v>36</v>
      </c>
      <c r="O1206" s="247">
        <f>'LTC Rev-Exp Region 6'!D$48</f>
        <v>0</v>
      </c>
      <c r="P1206" s="247">
        <f>'LTC Rev-Exp Region 6'!E$48</f>
        <v>0</v>
      </c>
      <c r="Q1206" s="247">
        <f>'LTC Rev-Exp Region 6'!F$48</f>
        <v>0</v>
      </c>
      <c r="R1206" s="247">
        <f>'LTC Rev-Exp Region 6'!G$48</f>
        <v>0</v>
      </c>
    </row>
    <row r="1207" spans="5:18" x14ac:dyDescent="0.3">
      <c r="E1207" s="1041">
        <f>Jurat!I$1</f>
        <v>0</v>
      </c>
      <c r="F1207" s="244">
        <f>Jurat!D$33</f>
        <v>0</v>
      </c>
      <c r="G1207" s="1034" t="s">
        <v>552</v>
      </c>
      <c r="H1207" s="244">
        <v>42460</v>
      </c>
      <c r="I1207" s="1034" t="s">
        <v>491</v>
      </c>
      <c r="J1207" s="1034" t="s">
        <v>626</v>
      </c>
      <c r="K1207" s="1034" t="s">
        <v>546</v>
      </c>
      <c r="L1207" s="1034" t="s">
        <v>547</v>
      </c>
      <c r="M1207" s="230" t="s">
        <v>116</v>
      </c>
      <c r="N1207" s="228" t="s">
        <v>148</v>
      </c>
      <c r="O1207" s="247">
        <f>'LTC Rev-Exp Region 6'!D$49</f>
        <v>0</v>
      </c>
      <c r="P1207" s="247">
        <f>'LTC Rev-Exp Region 6'!E$49</f>
        <v>0</v>
      </c>
      <c r="Q1207" s="247">
        <f>'LTC Rev-Exp Region 6'!F$49</f>
        <v>0</v>
      </c>
      <c r="R1207" s="247">
        <f>'LTC Rev-Exp Region 6'!G$49</f>
        <v>0</v>
      </c>
    </row>
    <row r="1208" spans="5:18" x14ac:dyDescent="0.3">
      <c r="E1208" s="1041">
        <f>Jurat!I$1</f>
        <v>0</v>
      </c>
      <c r="F1208" s="244">
        <f>Jurat!D$33</f>
        <v>0</v>
      </c>
      <c r="G1208" s="1034" t="s">
        <v>552</v>
      </c>
      <c r="H1208" s="244">
        <v>42460</v>
      </c>
      <c r="I1208" s="1034" t="s">
        <v>491</v>
      </c>
      <c r="J1208" s="1034" t="s">
        <v>626</v>
      </c>
      <c r="K1208" s="1034" t="s">
        <v>546</v>
      </c>
      <c r="L1208" s="1034" t="s">
        <v>547</v>
      </c>
      <c r="M1208" s="230" t="s">
        <v>229</v>
      </c>
      <c r="N1208" s="228" t="s">
        <v>44</v>
      </c>
      <c r="O1208" s="247">
        <f>'LTC Rev-Exp Region 6'!D$51</f>
        <v>0</v>
      </c>
      <c r="P1208" s="247">
        <f>'LTC Rev-Exp Region 6'!E$51</f>
        <v>0</v>
      </c>
      <c r="Q1208" s="247">
        <f>'LTC Rev-Exp Region 6'!F$51</f>
        <v>0</v>
      </c>
      <c r="R1208" s="247">
        <f>'LTC Rev-Exp Region 6'!G$51</f>
        <v>0</v>
      </c>
    </row>
    <row r="1209" spans="5:18" x14ac:dyDescent="0.3">
      <c r="E1209" s="1041">
        <f>Jurat!I$1</f>
        <v>0</v>
      </c>
      <c r="F1209" s="244">
        <f>Jurat!D$33</f>
        <v>0</v>
      </c>
      <c r="G1209" s="1034" t="s">
        <v>552</v>
      </c>
      <c r="H1209" s="244">
        <v>42460</v>
      </c>
      <c r="I1209" s="1034" t="s">
        <v>491</v>
      </c>
      <c r="J1209" s="1034" t="s">
        <v>626</v>
      </c>
      <c r="K1209" s="1034" t="s">
        <v>546</v>
      </c>
      <c r="L1209" s="1034" t="s">
        <v>547</v>
      </c>
      <c r="M1209" s="230" t="s">
        <v>228</v>
      </c>
      <c r="N1209" s="228" t="s">
        <v>427</v>
      </c>
      <c r="O1209" s="247">
        <f>'LTC Rev-Exp Region 6'!D$52</f>
        <v>0</v>
      </c>
      <c r="P1209" s="247">
        <f>'LTC Rev-Exp Region 6'!E$52</f>
        <v>0</v>
      </c>
      <c r="Q1209" s="247">
        <f>'LTC Rev-Exp Region 6'!F$52</f>
        <v>0</v>
      </c>
      <c r="R1209" s="247">
        <f>'LTC Rev-Exp Region 6'!G$52</f>
        <v>0</v>
      </c>
    </row>
    <row r="1210" spans="5:18" x14ac:dyDescent="0.3">
      <c r="E1210" s="1041">
        <f>Jurat!I$1</f>
        <v>0</v>
      </c>
      <c r="F1210" s="244">
        <f>Jurat!D$33</f>
        <v>0</v>
      </c>
      <c r="G1210" s="1034" t="s">
        <v>552</v>
      </c>
      <c r="H1210" s="244">
        <v>42460</v>
      </c>
      <c r="I1210" s="1034" t="s">
        <v>491</v>
      </c>
      <c r="J1210" s="1034" t="s">
        <v>626</v>
      </c>
      <c r="K1210" s="1034" t="s">
        <v>548</v>
      </c>
      <c r="L1210" s="1034" t="s">
        <v>549</v>
      </c>
      <c r="M1210" s="226" t="s">
        <v>86</v>
      </c>
      <c r="N1210" s="228" t="s">
        <v>30</v>
      </c>
      <c r="O1210" s="247">
        <f>'LTC Rev-Exp Region 6'!D$57</f>
        <v>0</v>
      </c>
      <c r="P1210" s="247">
        <f>'LTC Rev-Exp Region 6'!E$57</f>
        <v>0</v>
      </c>
      <c r="Q1210" s="247">
        <f>'LTC Rev-Exp Region 6'!F$57</f>
        <v>0</v>
      </c>
      <c r="R1210" s="247">
        <f>'LTC Rev-Exp Region 6'!G$57</f>
        <v>0</v>
      </c>
    </row>
    <row r="1211" spans="5:18" x14ac:dyDescent="0.3">
      <c r="E1211" s="1041">
        <f>Jurat!I$1</f>
        <v>0</v>
      </c>
      <c r="F1211" s="244">
        <f>Jurat!D$33</f>
        <v>0</v>
      </c>
      <c r="G1211" s="1034" t="s">
        <v>552</v>
      </c>
      <c r="H1211" s="244">
        <v>42460</v>
      </c>
      <c r="I1211" s="1034" t="s">
        <v>491</v>
      </c>
      <c r="J1211" s="1034" t="s">
        <v>626</v>
      </c>
      <c r="K1211" s="1034" t="s">
        <v>548</v>
      </c>
      <c r="L1211" s="1034" t="s">
        <v>549</v>
      </c>
      <c r="M1211" s="226" t="s">
        <v>87</v>
      </c>
      <c r="N1211" s="231" t="s">
        <v>109</v>
      </c>
      <c r="O1211" s="247">
        <f>'LTC Rev-Exp Region 6'!D$58</f>
        <v>0</v>
      </c>
      <c r="P1211" s="247">
        <f>'LTC Rev-Exp Region 6'!E$58</f>
        <v>0</v>
      </c>
      <c r="Q1211" s="247">
        <f>'LTC Rev-Exp Region 6'!F$58</f>
        <v>0</v>
      </c>
      <c r="R1211" s="247">
        <f>'LTC Rev-Exp Region 6'!G$58</f>
        <v>0</v>
      </c>
    </row>
    <row r="1212" spans="5:18" x14ac:dyDescent="0.3">
      <c r="E1212" s="1041">
        <f>Jurat!I$1</f>
        <v>0</v>
      </c>
      <c r="F1212" s="244">
        <f>Jurat!D$33</f>
        <v>0</v>
      </c>
      <c r="G1212" s="1034" t="s">
        <v>552</v>
      </c>
      <c r="H1212" s="244">
        <v>42460</v>
      </c>
      <c r="I1212" s="1034" t="s">
        <v>491</v>
      </c>
      <c r="J1212" s="1034" t="s">
        <v>626</v>
      </c>
      <c r="K1212" s="1034" t="s">
        <v>548</v>
      </c>
      <c r="L1212" s="1034" t="s">
        <v>549</v>
      </c>
      <c r="M1212" s="226" t="s">
        <v>88</v>
      </c>
      <c r="N1212" s="228" t="s">
        <v>110</v>
      </c>
      <c r="O1212" s="247">
        <f>'LTC Rev-Exp Region 6'!D$59</f>
        <v>0</v>
      </c>
      <c r="P1212" s="247">
        <f>'LTC Rev-Exp Region 6'!E$59</f>
        <v>0</v>
      </c>
      <c r="Q1212" s="247">
        <f>'LTC Rev-Exp Region 6'!F$59</f>
        <v>0</v>
      </c>
      <c r="R1212" s="247">
        <f>'LTC Rev-Exp Region 6'!G$59</f>
        <v>0</v>
      </c>
    </row>
    <row r="1213" spans="5:18" x14ac:dyDescent="0.3">
      <c r="E1213" s="1041">
        <f>Jurat!I$1</f>
        <v>0</v>
      </c>
      <c r="F1213" s="244">
        <f>Jurat!D$33</f>
        <v>0</v>
      </c>
      <c r="G1213" s="1034" t="s">
        <v>552</v>
      </c>
      <c r="H1213" s="244">
        <v>42460</v>
      </c>
      <c r="I1213" s="1034" t="s">
        <v>491</v>
      </c>
      <c r="J1213" s="1034" t="s">
        <v>626</v>
      </c>
      <c r="K1213" s="1034" t="s">
        <v>548</v>
      </c>
      <c r="L1213" s="1034" t="s">
        <v>549</v>
      </c>
      <c r="M1213" s="232" t="s">
        <v>89</v>
      </c>
      <c r="N1213" s="228" t="s">
        <v>111</v>
      </c>
      <c r="O1213" s="247">
        <f>'LTC Rev-Exp Region 6'!D$60</f>
        <v>0</v>
      </c>
      <c r="P1213" s="247">
        <f>'LTC Rev-Exp Region 6'!E$60</f>
        <v>0</v>
      </c>
      <c r="Q1213" s="247">
        <f>'LTC Rev-Exp Region 6'!F$60</f>
        <v>0</v>
      </c>
      <c r="R1213" s="247">
        <f>'LTC Rev-Exp Region 6'!G$60</f>
        <v>0</v>
      </c>
    </row>
    <row r="1214" spans="5:18" x14ac:dyDescent="0.3">
      <c r="E1214" s="1041">
        <f>Jurat!I$1</f>
        <v>0</v>
      </c>
      <c r="F1214" s="244">
        <f>Jurat!D$33</f>
        <v>0</v>
      </c>
      <c r="G1214" s="1034" t="s">
        <v>552</v>
      </c>
      <c r="H1214" s="244">
        <v>42460</v>
      </c>
      <c r="I1214" s="1034" t="s">
        <v>491</v>
      </c>
      <c r="J1214" s="1034" t="s">
        <v>626</v>
      </c>
      <c r="K1214" s="1034" t="s">
        <v>548</v>
      </c>
      <c r="L1214" s="1034" t="s">
        <v>549</v>
      </c>
      <c r="M1214" s="232" t="s">
        <v>256</v>
      </c>
      <c r="N1214" s="228" t="s">
        <v>112</v>
      </c>
      <c r="O1214" s="247">
        <f>'LTC Rev-Exp Region 6'!D$61</f>
        <v>0</v>
      </c>
      <c r="P1214" s="247">
        <f>'LTC Rev-Exp Region 6'!E$61</f>
        <v>0</v>
      </c>
      <c r="Q1214" s="247">
        <f>'LTC Rev-Exp Region 6'!F$61</f>
        <v>0</v>
      </c>
      <c r="R1214" s="247">
        <f>'LTC Rev-Exp Region 6'!G$61</f>
        <v>0</v>
      </c>
    </row>
    <row r="1215" spans="5:18" x14ac:dyDescent="0.3">
      <c r="E1215" s="1041">
        <f>Jurat!I$1</f>
        <v>0</v>
      </c>
      <c r="F1215" s="244">
        <f>Jurat!D$33</f>
        <v>0</v>
      </c>
      <c r="G1215" s="1034" t="s">
        <v>552</v>
      </c>
      <c r="H1215" s="244">
        <v>42460</v>
      </c>
      <c r="I1215" s="1034" t="s">
        <v>491</v>
      </c>
      <c r="J1215" s="1034" t="s">
        <v>626</v>
      </c>
      <c r="K1215" s="1034" t="s">
        <v>548</v>
      </c>
      <c r="L1215" s="1034" t="s">
        <v>549</v>
      </c>
      <c r="M1215" s="226" t="s">
        <v>255</v>
      </c>
      <c r="N1215" s="231" t="s">
        <v>31</v>
      </c>
      <c r="O1215" s="247">
        <f>'LTC Rev-Exp Region 6'!D$62</f>
        <v>0</v>
      </c>
      <c r="P1215" s="247">
        <f>'LTC Rev-Exp Region 6'!E$62</f>
        <v>0</v>
      </c>
      <c r="Q1215" s="247">
        <f>'LTC Rev-Exp Region 6'!F$62</f>
        <v>0</v>
      </c>
      <c r="R1215" s="247">
        <f>'LTC Rev-Exp Region 6'!G$62</f>
        <v>0</v>
      </c>
    </row>
    <row r="1216" spans="5:18" x14ac:dyDescent="0.3">
      <c r="E1216" s="1041">
        <f>Jurat!I$1</f>
        <v>0</v>
      </c>
      <c r="F1216" s="244">
        <f>Jurat!D$33</f>
        <v>0</v>
      </c>
      <c r="G1216" s="1034" t="s">
        <v>552</v>
      </c>
      <c r="H1216" s="244">
        <v>42460</v>
      </c>
      <c r="I1216" s="1034" t="s">
        <v>491</v>
      </c>
      <c r="J1216" s="1034" t="s">
        <v>626</v>
      </c>
      <c r="K1216" s="1034" t="s">
        <v>550</v>
      </c>
      <c r="L1216" s="1034" t="s">
        <v>550</v>
      </c>
      <c r="M1216" s="230" t="s">
        <v>91</v>
      </c>
      <c r="N1216" s="228" t="s">
        <v>425</v>
      </c>
      <c r="O1216" s="247">
        <f>'LTC Rev-Exp Region 6'!D$64</f>
        <v>0</v>
      </c>
      <c r="P1216" s="247">
        <v>0</v>
      </c>
      <c r="Q1216" s="247">
        <v>0</v>
      </c>
      <c r="R1216" s="247">
        <v>0</v>
      </c>
    </row>
    <row r="1217" spans="5:18" x14ac:dyDescent="0.3">
      <c r="E1217" s="1041">
        <f>Jurat!I$1</f>
        <v>0</v>
      </c>
      <c r="F1217" s="244">
        <f>Jurat!D$33</f>
        <v>0</v>
      </c>
      <c r="G1217" s="1034" t="s">
        <v>552</v>
      </c>
      <c r="H1217" s="244">
        <v>42460</v>
      </c>
      <c r="I1217" s="1034" t="s">
        <v>491</v>
      </c>
      <c r="J1217" s="1034" t="s">
        <v>626</v>
      </c>
      <c r="K1217" s="1034" t="s">
        <v>550</v>
      </c>
      <c r="L1217" s="1034" t="s">
        <v>550</v>
      </c>
      <c r="M1217" s="230" t="s">
        <v>92</v>
      </c>
      <c r="N1217" s="228" t="s">
        <v>417</v>
      </c>
      <c r="O1217" s="247">
        <f>'LTC Rev-Exp Region 6'!D$65</f>
        <v>0</v>
      </c>
      <c r="P1217" s="247">
        <v>0</v>
      </c>
      <c r="Q1217" s="247">
        <v>0</v>
      </c>
      <c r="R1217" s="247">
        <v>0</v>
      </c>
    </row>
    <row r="1218" spans="5:18" x14ac:dyDescent="0.3">
      <c r="E1218" s="1041">
        <f>Jurat!I$1</f>
        <v>0</v>
      </c>
      <c r="F1218" s="244">
        <f>Jurat!D$33</f>
        <v>0</v>
      </c>
      <c r="G1218" s="1034" t="s">
        <v>552</v>
      </c>
      <c r="H1218" s="244">
        <v>42460</v>
      </c>
      <c r="I1218" s="1034" t="s">
        <v>491</v>
      </c>
      <c r="J1218" s="1034" t="s">
        <v>627</v>
      </c>
      <c r="K1218" s="1034" t="s">
        <v>29</v>
      </c>
      <c r="L1218" s="1034" t="s">
        <v>29</v>
      </c>
      <c r="M1218" s="230" t="s">
        <v>243</v>
      </c>
      <c r="N1218" s="231" t="s">
        <v>29</v>
      </c>
      <c r="O1218" s="247">
        <f>'LTC Rev-Exp Region 6'!D$72</f>
        <v>0</v>
      </c>
      <c r="P1218" s="247">
        <v>0</v>
      </c>
      <c r="Q1218" s="247">
        <v>0</v>
      </c>
      <c r="R1218" s="247">
        <v>0</v>
      </c>
    </row>
    <row r="1219" spans="5:18" x14ac:dyDescent="0.3">
      <c r="E1219" s="1041">
        <f>Jurat!I$1</f>
        <v>0</v>
      </c>
      <c r="F1219" s="244">
        <f>Jurat!D$33</f>
        <v>0</v>
      </c>
      <c r="G1219" s="1034" t="s">
        <v>552</v>
      </c>
      <c r="H1219" s="244">
        <v>42460</v>
      </c>
      <c r="I1219" s="1034" t="s">
        <v>491</v>
      </c>
      <c r="J1219" s="1034" t="s">
        <v>628</v>
      </c>
      <c r="K1219" s="1034" t="s">
        <v>629</v>
      </c>
      <c r="L1219" s="1034" t="s">
        <v>629</v>
      </c>
      <c r="M1219" s="233" t="s">
        <v>244</v>
      </c>
      <c r="N1219" s="231" t="s">
        <v>419</v>
      </c>
      <c r="O1219" s="247">
        <f>'LTC Rev-Exp Region 6'!D$74</f>
        <v>0</v>
      </c>
      <c r="P1219" s="247">
        <v>0</v>
      </c>
      <c r="Q1219" s="247">
        <v>0</v>
      </c>
      <c r="R1219" s="247">
        <v>0</v>
      </c>
    </row>
    <row r="1220" spans="5:18" x14ac:dyDescent="0.3">
      <c r="E1220" s="1041">
        <f>Jurat!I$1</f>
        <v>0</v>
      </c>
      <c r="F1220" s="244">
        <f>Jurat!D$33</f>
        <v>0</v>
      </c>
      <c r="G1220" s="1034" t="s">
        <v>552</v>
      </c>
      <c r="H1220" s="244">
        <v>42460</v>
      </c>
      <c r="I1220" s="1034" t="s">
        <v>491</v>
      </c>
      <c r="J1220" s="1034" t="s">
        <v>627</v>
      </c>
      <c r="K1220" s="1034" t="s">
        <v>630</v>
      </c>
      <c r="L1220" s="1034" t="s">
        <v>630</v>
      </c>
      <c r="M1220" s="233">
        <v>11.1</v>
      </c>
      <c r="N1220" s="231" t="s">
        <v>421</v>
      </c>
      <c r="O1220" s="247">
        <f>'LTC Rev-Exp Region 6'!D$75</f>
        <v>0</v>
      </c>
      <c r="P1220" s="247">
        <v>0</v>
      </c>
      <c r="Q1220" s="247">
        <v>0</v>
      </c>
      <c r="R1220" s="247">
        <v>0</v>
      </c>
    </row>
    <row r="1221" spans="5:18" x14ac:dyDescent="0.3">
      <c r="E1221" s="1041">
        <f>Jurat!I$1</f>
        <v>0</v>
      </c>
      <c r="F1221" s="244">
        <f>Jurat!D$33</f>
        <v>0</v>
      </c>
      <c r="G1221" s="1034" t="s">
        <v>552</v>
      </c>
      <c r="H1221" s="244">
        <v>42460</v>
      </c>
      <c r="I1221" s="1034" t="s">
        <v>491</v>
      </c>
      <c r="J1221" s="1034" t="s">
        <v>627</v>
      </c>
      <c r="K1221" s="1034" t="s">
        <v>630</v>
      </c>
      <c r="L1221" s="1034" t="s">
        <v>630</v>
      </c>
      <c r="M1221" s="233">
        <v>11.2</v>
      </c>
      <c r="N1221" s="231" t="s">
        <v>420</v>
      </c>
      <c r="O1221" s="247">
        <f>'LTC Rev-Exp Region 6'!D$76</f>
        <v>0</v>
      </c>
      <c r="P1221" s="247">
        <v>0</v>
      </c>
      <c r="Q1221" s="247">
        <v>0</v>
      </c>
      <c r="R1221" s="247">
        <v>0</v>
      </c>
    </row>
    <row r="1222" spans="5:18" x14ac:dyDescent="0.3">
      <c r="E1222" s="1041">
        <f>Jurat!I$1</f>
        <v>0</v>
      </c>
      <c r="F1222" s="244">
        <f>Jurat!D$33</f>
        <v>0</v>
      </c>
      <c r="G1222" s="1034" t="s">
        <v>552</v>
      </c>
      <c r="H1222" s="244">
        <v>42460</v>
      </c>
      <c r="I1222" s="1034" t="s">
        <v>491</v>
      </c>
      <c r="J1222" s="1034" t="s">
        <v>627</v>
      </c>
      <c r="K1222" s="1034" t="s">
        <v>630</v>
      </c>
      <c r="L1222" s="1034" t="s">
        <v>630</v>
      </c>
      <c r="M1222" s="233">
        <v>11.3</v>
      </c>
      <c r="N1222" s="231" t="s">
        <v>28</v>
      </c>
      <c r="O1222" s="247">
        <f>'LTC Rev-Exp Region 6'!D$77</f>
        <v>0</v>
      </c>
      <c r="P1222" s="247">
        <v>0</v>
      </c>
      <c r="Q1222" s="247">
        <v>0</v>
      </c>
      <c r="R1222" s="247">
        <v>0</v>
      </c>
    </row>
    <row r="1223" spans="5:18" x14ac:dyDescent="0.3">
      <c r="E1223" s="1041">
        <f>Jurat!I$1</f>
        <v>0</v>
      </c>
      <c r="F1223" s="244">
        <f>Jurat!D$33</f>
        <v>0</v>
      </c>
      <c r="G1223" s="1034" t="s">
        <v>552</v>
      </c>
      <c r="H1223" s="244">
        <v>42460</v>
      </c>
      <c r="I1223" s="1034" t="s">
        <v>491</v>
      </c>
      <c r="J1223" s="1034" t="s">
        <v>627</v>
      </c>
      <c r="K1223" s="1034" t="s">
        <v>630</v>
      </c>
      <c r="L1223" s="1034" t="s">
        <v>630</v>
      </c>
      <c r="M1223" s="233">
        <v>11.4</v>
      </c>
      <c r="N1223" s="231" t="s">
        <v>205</v>
      </c>
      <c r="O1223" s="247">
        <f>'LTC Rev-Exp Region 6'!D$78</f>
        <v>0</v>
      </c>
      <c r="P1223" s="247">
        <v>0</v>
      </c>
      <c r="Q1223" s="247">
        <v>0</v>
      </c>
      <c r="R1223" s="247">
        <v>0</v>
      </c>
    </row>
    <row r="1224" spans="5:18" ht="28.8" x14ac:dyDescent="0.3">
      <c r="E1224" s="1041">
        <f>Jurat!I$1</f>
        <v>0</v>
      </c>
      <c r="F1224" s="244">
        <f>Jurat!D$33</f>
        <v>0</v>
      </c>
      <c r="G1224" s="1034" t="s">
        <v>552</v>
      </c>
      <c r="H1224" s="244">
        <v>42460</v>
      </c>
      <c r="I1224" s="1034" t="s">
        <v>491</v>
      </c>
      <c r="J1224" s="1034" t="s">
        <v>627</v>
      </c>
      <c r="K1224" s="1034" t="s">
        <v>29</v>
      </c>
      <c r="L1224" s="1034" t="s">
        <v>29</v>
      </c>
      <c r="M1224" s="233">
        <v>11.6</v>
      </c>
      <c r="N1224" s="231" t="s">
        <v>422</v>
      </c>
      <c r="O1224" s="247">
        <f>'LTC Rev-Exp Region 6'!D$80</f>
        <v>0</v>
      </c>
      <c r="P1224" s="247">
        <v>0</v>
      </c>
      <c r="Q1224" s="247">
        <v>0</v>
      </c>
      <c r="R1224" s="247">
        <v>0</v>
      </c>
    </row>
    <row r="1225" spans="5:18" x14ac:dyDescent="0.3">
      <c r="E1225" s="1041">
        <f>Jurat!I$1</f>
        <v>0</v>
      </c>
      <c r="F1225" s="244">
        <f>Jurat!D$33</f>
        <v>0</v>
      </c>
      <c r="G1225" s="1034" t="s">
        <v>552</v>
      </c>
      <c r="H1225" s="244">
        <v>42460</v>
      </c>
      <c r="I1225" s="1034" t="s">
        <v>491</v>
      </c>
      <c r="J1225" s="1034" t="s">
        <v>628</v>
      </c>
      <c r="K1225" s="1034" t="s">
        <v>629</v>
      </c>
      <c r="L1225" s="1034" t="s">
        <v>629</v>
      </c>
      <c r="M1225" s="233">
        <v>11.7</v>
      </c>
      <c r="N1225" s="231" t="s">
        <v>209</v>
      </c>
      <c r="O1225" s="247">
        <f>'LTC Rev-Exp Region 6'!D$81</f>
        <v>0</v>
      </c>
      <c r="P1225" s="247">
        <v>0</v>
      </c>
      <c r="Q1225" s="247">
        <v>0</v>
      </c>
      <c r="R1225" s="247">
        <v>0</v>
      </c>
    </row>
    <row r="1226" spans="5:18" x14ac:dyDescent="0.3">
      <c r="E1226" s="1041">
        <f>Jurat!I$1</f>
        <v>0</v>
      </c>
      <c r="F1226" s="244">
        <f>Jurat!D$33</f>
        <v>0</v>
      </c>
      <c r="G1226" s="1034" t="s">
        <v>552</v>
      </c>
      <c r="H1226" s="244">
        <v>42460</v>
      </c>
      <c r="I1226" s="1034" t="s">
        <v>491</v>
      </c>
      <c r="J1226" s="1034" t="s">
        <v>627</v>
      </c>
      <c r="K1226" s="1034" t="s">
        <v>29</v>
      </c>
      <c r="L1226" s="1034" t="s">
        <v>29</v>
      </c>
      <c r="M1226" s="233" t="s">
        <v>184</v>
      </c>
      <c r="N1226" s="231" t="s">
        <v>212</v>
      </c>
      <c r="O1226" s="247">
        <f>'LTC Rev-Exp Region 6'!D$82</f>
        <v>0</v>
      </c>
      <c r="P1226" s="247">
        <v>0</v>
      </c>
      <c r="Q1226" s="247">
        <v>0</v>
      </c>
      <c r="R1226" s="247">
        <v>0</v>
      </c>
    </row>
    <row r="1227" spans="5:18" x14ac:dyDescent="0.3">
      <c r="E1227" s="1041">
        <f>Jurat!I$1</f>
        <v>0</v>
      </c>
      <c r="F1227" s="244">
        <f>Jurat!D$33</f>
        <v>0</v>
      </c>
      <c r="G1227" s="1034" t="s">
        <v>553</v>
      </c>
      <c r="H1227" s="244">
        <v>42551</v>
      </c>
      <c r="I1227" s="1034" t="s">
        <v>491</v>
      </c>
      <c r="J1227" s="1034" t="s">
        <v>545</v>
      </c>
      <c r="K1227" s="1034" t="s">
        <v>545</v>
      </c>
      <c r="L1227" s="1034" t="s">
        <v>545</v>
      </c>
      <c r="M1227" s="223"/>
      <c r="N1227" s="224" t="s">
        <v>545</v>
      </c>
      <c r="O1227" s="247">
        <f>'LTC Rev-Exp Region 6'!H$9</f>
        <v>0</v>
      </c>
      <c r="P1227" s="247">
        <f>'LTC Rev-Exp Region 6'!I$9</f>
        <v>0</v>
      </c>
      <c r="Q1227" s="247">
        <f>'LTC Rev-Exp Region 6'!J$9</f>
        <v>0</v>
      </c>
      <c r="R1227" s="247">
        <f>'LTC Rev-Exp Region 6'!K$9</f>
        <v>0</v>
      </c>
    </row>
    <row r="1228" spans="5:18" x14ac:dyDescent="0.3">
      <c r="E1228" s="1041">
        <f>Jurat!I$1</f>
        <v>0</v>
      </c>
      <c r="F1228" s="244">
        <f>Jurat!D$33</f>
        <v>0</v>
      </c>
      <c r="G1228" s="1034" t="s">
        <v>553</v>
      </c>
      <c r="H1228" s="244">
        <v>42551</v>
      </c>
      <c r="I1228" s="1034" t="s">
        <v>491</v>
      </c>
      <c r="J1228" s="1034" t="s">
        <v>625</v>
      </c>
      <c r="K1228" s="1034" t="s">
        <v>13</v>
      </c>
      <c r="L1228" s="1034" t="s">
        <v>13</v>
      </c>
      <c r="M1228" s="223">
        <v>1.1000000000000001</v>
      </c>
      <c r="N1228" s="225" t="s">
        <v>13</v>
      </c>
      <c r="O1228" s="247">
        <f>'LTC Rev-Exp Region 6'!H$11</f>
        <v>0</v>
      </c>
      <c r="P1228" s="247">
        <f>'LTC Rev-Exp Region 6'!I$11</f>
        <v>0</v>
      </c>
      <c r="Q1228" s="247">
        <f>'LTC Rev-Exp Region 6'!J$11</f>
        <v>0</v>
      </c>
      <c r="R1228" s="247">
        <f>'LTC Rev-Exp Region 6'!K$11</f>
        <v>0</v>
      </c>
    </row>
    <row r="1229" spans="5:18" x14ac:dyDescent="0.3">
      <c r="E1229" s="1041">
        <f>Jurat!I$1</f>
        <v>0</v>
      </c>
      <c r="F1229" s="244">
        <f>Jurat!D$33</f>
        <v>0</v>
      </c>
      <c r="G1229" s="1034" t="s">
        <v>553</v>
      </c>
      <c r="H1229" s="244">
        <v>42551</v>
      </c>
      <c r="I1229" s="1034" t="s">
        <v>491</v>
      </c>
      <c r="J1229" s="1034" t="s">
        <v>625</v>
      </c>
      <c r="K1229" s="1034" t="s">
        <v>13</v>
      </c>
      <c r="L1229" s="1034" t="s">
        <v>262</v>
      </c>
      <c r="M1229" s="223">
        <v>1.2</v>
      </c>
      <c r="N1229" s="225" t="s">
        <v>262</v>
      </c>
      <c r="O1229" s="247">
        <f>'LTC Rev-Exp Region 6'!H$12</f>
        <v>0</v>
      </c>
      <c r="P1229" s="247">
        <f>'LTC Rev-Exp Region 6'!I$12</f>
        <v>0</v>
      </c>
      <c r="Q1229" s="247">
        <f>'LTC Rev-Exp Region 6'!J$12</f>
        <v>0</v>
      </c>
      <c r="R1229" s="247">
        <f>'LTC Rev-Exp Region 6'!K$12</f>
        <v>0</v>
      </c>
    </row>
    <row r="1230" spans="5:18" x14ac:dyDescent="0.3">
      <c r="E1230" s="1041">
        <f>Jurat!I$1</f>
        <v>0</v>
      </c>
      <c r="F1230" s="244">
        <f>Jurat!D$33</f>
        <v>0</v>
      </c>
      <c r="G1230" s="1034" t="s">
        <v>553</v>
      </c>
      <c r="H1230" s="244">
        <v>42551</v>
      </c>
      <c r="I1230" s="1034" t="s">
        <v>491</v>
      </c>
      <c r="J1230" s="1034" t="s">
        <v>625</v>
      </c>
      <c r="K1230" s="1034" t="s">
        <v>14</v>
      </c>
      <c r="L1230" s="1034" t="s">
        <v>14</v>
      </c>
      <c r="M1230" s="223">
        <v>1.3</v>
      </c>
      <c r="N1230" s="225" t="s">
        <v>14</v>
      </c>
      <c r="O1230" s="247">
        <f>'LTC Rev-Exp Region 6'!H$13</f>
        <v>0</v>
      </c>
      <c r="P1230" s="247">
        <f>'LTC Rev-Exp Region 6'!I$13</f>
        <v>0</v>
      </c>
      <c r="Q1230" s="247">
        <f>'LTC Rev-Exp Region 6'!J$13</f>
        <v>0</v>
      </c>
      <c r="R1230" s="247">
        <f>'LTC Rev-Exp Region 6'!K$13</f>
        <v>0</v>
      </c>
    </row>
    <row r="1231" spans="5:18" x14ac:dyDescent="0.3">
      <c r="E1231" s="1041">
        <f>Jurat!I$1</f>
        <v>0</v>
      </c>
      <c r="F1231" s="244">
        <f>Jurat!D$33</f>
        <v>0</v>
      </c>
      <c r="G1231" s="1034" t="s">
        <v>553</v>
      </c>
      <c r="H1231" s="244">
        <v>42551</v>
      </c>
      <c r="I1231" s="1034" t="s">
        <v>491</v>
      </c>
      <c r="J1231" s="1034" t="s">
        <v>626</v>
      </c>
      <c r="K1231" s="1034" t="s">
        <v>546</v>
      </c>
      <c r="L1231" s="1034" t="s">
        <v>981</v>
      </c>
      <c r="M1231" s="226" t="s">
        <v>72</v>
      </c>
      <c r="N1231" s="225" t="s">
        <v>900</v>
      </c>
      <c r="O1231" s="247">
        <f>'LTC Rev-Exp Region 6'!H$17</f>
        <v>0</v>
      </c>
      <c r="P1231" s="247">
        <f>'LTC Rev-Exp Region 6'!I$17</f>
        <v>0</v>
      </c>
      <c r="Q1231" s="247">
        <f>'LTC Rev-Exp Region 6'!J$17</f>
        <v>0</v>
      </c>
      <c r="R1231" s="247">
        <f>'LTC Rev-Exp Region 6'!K$17</f>
        <v>0</v>
      </c>
    </row>
    <row r="1232" spans="5:18" x14ac:dyDescent="0.3">
      <c r="E1232" s="1041">
        <f>Jurat!I$1</f>
        <v>0</v>
      </c>
      <c r="F1232" s="244">
        <f>Jurat!D$33</f>
        <v>0</v>
      </c>
      <c r="G1232" s="1034" t="s">
        <v>553</v>
      </c>
      <c r="H1232" s="244">
        <v>42551</v>
      </c>
      <c r="I1232" s="1034" t="s">
        <v>491</v>
      </c>
      <c r="J1232" s="1034" t="s">
        <v>626</v>
      </c>
      <c r="K1232" s="1034" t="s">
        <v>546</v>
      </c>
      <c r="L1232" s="1034" t="s">
        <v>981</v>
      </c>
      <c r="M1232" s="226" t="s">
        <v>73</v>
      </c>
      <c r="N1232" s="225" t="s">
        <v>901</v>
      </c>
      <c r="O1232" s="247">
        <f>'LTC Rev-Exp Region 6'!H$18</f>
        <v>0</v>
      </c>
      <c r="P1232" s="247">
        <f>'LTC Rev-Exp Region 6'!I$18</f>
        <v>0</v>
      </c>
      <c r="Q1232" s="247">
        <f>'LTC Rev-Exp Region 6'!J$18</f>
        <v>0</v>
      </c>
      <c r="R1232" s="247">
        <f>'LTC Rev-Exp Region 6'!K$18</f>
        <v>0</v>
      </c>
    </row>
    <row r="1233" spans="5:18" x14ac:dyDescent="0.3">
      <c r="E1233" s="1041">
        <f>Jurat!I$1</f>
        <v>0</v>
      </c>
      <c r="F1233" s="244">
        <f>Jurat!D$33</f>
        <v>0</v>
      </c>
      <c r="G1233" s="1034" t="s">
        <v>553</v>
      </c>
      <c r="H1233" s="244">
        <v>42551</v>
      </c>
      <c r="I1233" s="1034" t="s">
        <v>491</v>
      </c>
      <c r="J1233" s="1034" t="s">
        <v>626</v>
      </c>
      <c r="K1233" s="1034" t="s">
        <v>546</v>
      </c>
      <c r="L1233" s="1034" t="s">
        <v>981</v>
      </c>
      <c r="M1233" s="226" t="s">
        <v>74</v>
      </c>
      <c r="N1233" s="225" t="s">
        <v>902</v>
      </c>
      <c r="O1233" s="247">
        <f>'LTC Rev-Exp Region 6'!H$19</f>
        <v>0</v>
      </c>
      <c r="P1233" s="247">
        <f>'LTC Rev-Exp Region 6'!I$19</f>
        <v>0</v>
      </c>
      <c r="Q1233" s="247">
        <f>'LTC Rev-Exp Region 6'!J$19</f>
        <v>0</v>
      </c>
      <c r="R1233" s="247">
        <f>'LTC Rev-Exp Region 6'!K$19</f>
        <v>0</v>
      </c>
    </row>
    <row r="1234" spans="5:18" x14ac:dyDescent="0.3">
      <c r="E1234" s="1041">
        <f>Jurat!I$1</f>
        <v>0</v>
      </c>
      <c r="F1234" s="244">
        <f>Jurat!D$33</f>
        <v>0</v>
      </c>
      <c r="G1234" s="1034" t="s">
        <v>553</v>
      </c>
      <c r="H1234" s="244">
        <v>42551</v>
      </c>
      <c r="I1234" s="1034" t="s">
        <v>491</v>
      </c>
      <c r="J1234" s="1034" t="s">
        <v>626</v>
      </c>
      <c r="K1234" s="1034" t="s">
        <v>546</v>
      </c>
      <c r="L1234" s="1034" t="s">
        <v>981</v>
      </c>
      <c r="M1234" s="226" t="s">
        <v>76</v>
      </c>
      <c r="N1234" s="225" t="s">
        <v>903</v>
      </c>
      <c r="O1234" s="247">
        <f>'LTC Rev-Exp Region 6'!H$20</f>
        <v>0</v>
      </c>
      <c r="P1234" s="247">
        <f>'LTC Rev-Exp Region 6'!I$20</f>
        <v>0</v>
      </c>
      <c r="Q1234" s="247">
        <f>'LTC Rev-Exp Region 6'!J$20</f>
        <v>0</v>
      </c>
      <c r="R1234" s="247">
        <f>'LTC Rev-Exp Region 6'!K$20</f>
        <v>0</v>
      </c>
    </row>
    <row r="1235" spans="5:18" x14ac:dyDescent="0.3">
      <c r="E1235" s="1041">
        <f>Jurat!I$1</f>
        <v>0</v>
      </c>
      <c r="F1235" s="244">
        <f>Jurat!D$33</f>
        <v>0</v>
      </c>
      <c r="G1235" s="1034" t="s">
        <v>553</v>
      </c>
      <c r="H1235" s="244">
        <v>42551</v>
      </c>
      <c r="I1235" s="1034" t="s">
        <v>491</v>
      </c>
      <c r="J1235" s="1034" t="s">
        <v>626</v>
      </c>
      <c r="K1235" s="1034" t="s">
        <v>546</v>
      </c>
      <c r="L1235" s="1034" t="s">
        <v>981</v>
      </c>
      <c r="M1235" s="226" t="s">
        <v>107</v>
      </c>
      <c r="N1235" s="225" t="s">
        <v>960</v>
      </c>
      <c r="O1235" s="247">
        <f>'LTC Rev-Exp Region 6'!H$21</f>
        <v>0</v>
      </c>
      <c r="P1235" s="247">
        <f>'LTC Rev-Exp Region 6'!I$21</f>
        <v>0</v>
      </c>
      <c r="Q1235" s="247">
        <f>'LTC Rev-Exp Region 6'!J$21</f>
        <v>0</v>
      </c>
      <c r="R1235" s="247">
        <f>'LTC Rev-Exp Region 6'!K$21</f>
        <v>0</v>
      </c>
    </row>
    <row r="1236" spans="5:18" x14ac:dyDescent="0.3">
      <c r="E1236" s="1041">
        <f>Jurat!I$1</f>
        <v>0</v>
      </c>
      <c r="F1236" s="244">
        <f>Jurat!D$33</f>
        <v>0</v>
      </c>
      <c r="G1236" s="1034" t="s">
        <v>553</v>
      </c>
      <c r="H1236" s="244">
        <v>42551</v>
      </c>
      <c r="I1236" s="1034" t="s">
        <v>491</v>
      </c>
      <c r="J1236" s="1034" t="s">
        <v>626</v>
      </c>
      <c r="K1236" s="1034" t="s">
        <v>546</v>
      </c>
      <c r="L1236" s="1034" t="s">
        <v>981</v>
      </c>
      <c r="M1236" s="226" t="s">
        <v>108</v>
      </c>
      <c r="N1236" s="225" t="s">
        <v>222</v>
      </c>
      <c r="O1236" s="247">
        <f>'LTC Rev-Exp Region 6'!H$22</f>
        <v>0</v>
      </c>
      <c r="P1236" s="247">
        <f>'LTC Rev-Exp Region 6'!I$22</f>
        <v>0</v>
      </c>
      <c r="Q1236" s="247">
        <f>'LTC Rev-Exp Region 6'!J$22</f>
        <v>0</v>
      </c>
      <c r="R1236" s="247">
        <f>'LTC Rev-Exp Region 6'!K$22</f>
        <v>0</v>
      </c>
    </row>
    <row r="1237" spans="5:18" x14ac:dyDescent="0.3">
      <c r="E1237" s="1041">
        <f>Jurat!I$1</f>
        <v>0</v>
      </c>
      <c r="F1237" s="244">
        <f>Jurat!D$33</f>
        <v>0</v>
      </c>
      <c r="G1237" s="1034" t="s">
        <v>553</v>
      </c>
      <c r="H1237" s="244">
        <v>42551</v>
      </c>
      <c r="I1237" s="1034" t="s">
        <v>491</v>
      </c>
      <c r="J1237" s="1034" t="s">
        <v>626</v>
      </c>
      <c r="K1237" s="1034" t="s">
        <v>546</v>
      </c>
      <c r="L1237" s="1034" t="s">
        <v>981</v>
      </c>
      <c r="M1237" s="226" t="s">
        <v>167</v>
      </c>
      <c r="N1237" s="225" t="s">
        <v>982</v>
      </c>
      <c r="O1237" s="247">
        <f>'LTC Rev-Exp Region 6'!H$23</f>
        <v>0</v>
      </c>
      <c r="P1237" s="247">
        <f>'LTC Rev-Exp Region 6'!I$23</f>
        <v>0</v>
      </c>
      <c r="Q1237" s="247">
        <f>'LTC Rev-Exp Region 6'!J$23</f>
        <v>0</v>
      </c>
      <c r="R1237" s="247">
        <f>'LTC Rev-Exp Region 6'!K$23</f>
        <v>0</v>
      </c>
    </row>
    <row r="1238" spans="5:18" x14ac:dyDescent="0.3">
      <c r="E1238" s="1041">
        <f>Jurat!I$1</f>
        <v>0</v>
      </c>
      <c r="F1238" s="244">
        <f>Jurat!D$33</f>
        <v>0</v>
      </c>
      <c r="G1238" s="1034" t="s">
        <v>553</v>
      </c>
      <c r="H1238" s="244">
        <v>42551</v>
      </c>
      <c r="I1238" s="1034" t="s">
        <v>491</v>
      </c>
      <c r="J1238" s="1034" t="s">
        <v>626</v>
      </c>
      <c r="K1238" s="1034" t="s">
        <v>546</v>
      </c>
      <c r="L1238" s="1034" t="s">
        <v>981</v>
      </c>
      <c r="M1238" s="226" t="s">
        <v>261</v>
      </c>
      <c r="N1238" s="225" t="s">
        <v>983</v>
      </c>
      <c r="O1238" s="247">
        <f>'LTC Rev-Exp Region 6'!H$24</f>
        <v>0</v>
      </c>
      <c r="P1238" s="247">
        <f>'LTC Rev-Exp Region 6'!I$24</f>
        <v>0</v>
      </c>
      <c r="Q1238" s="247">
        <f>'LTC Rev-Exp Region 6'!J$24</f>
        <v>0</v>
      </c>
      <c r="R1238" s="247">
        <f>'LTC Rev-Exp Region 6'!K$24</f>
        <v>0</v>
      </c>
    </row>
    <row r="1239" spans="5:18" x14ac:dyDescent="0.3">
      <c r="E1239" s="1041">
        <f>Jurat!I$1</f>
        <v>0</v>
      </c>
      <c r="F1239" s="244">
        <f>Jurat!D$33</f>
        <v>0</v>
      </c>
      <c r="G1239" s="1034" t="s">
        <v>553</v>
      </c>
      <c r="H1239" s="244">
        <v>42551</v>
      </c>
      <c r="I1239" s="1034" t="s">
        <v>491</v>
      </c>
      <c r="J1239" s="1034" t="s">
        <v>626</v>
      </c>
      <c r="K1239" s="1034" t="s">
        <v>546</v>
      </c>
      <c r="L1239" s="1034" t="s">
        <v>981</v>
      </c>
      <c r="M1239" s="226" t="s">
        <v>260</v>
      </c>
      <c r="N1239" s="225" t="s">
        <v>963</v>
      </c>
      <c r="O1239" s="247">
        <f>'LTC Rev-Exp Region 6'!H$25</f>
        <v>0</v>
      </c>
      <c r="P1239" s="247">
        <f>'LTC Rev-Exp Region 6'!I$25</f>
        <v>0</v>
      </c>
      <c r="Q1239" s="247">
        <f>'LTC Rev-Exp Region 6'!J$25</f>
        <v>0</v>
      </c>
      <c r="R1239" s="247">
        <f>'LTC Rev-Exp Region 6'!K$25</f>
        <v>0</v>
      </c>
    </row>
    <row r="1240" spans="5:18" x14ac:dyDescent="0.3">
      <c r="E1240" s="1041">
        <f>Jurat!I$1</f>
        <v>0</v>
      </c>
      <c r="F1240" s="244">
        <f>Jurat!D$33</f>
        <v>0</v>
      </c>
      <c r="G1240" s="1034" t="s">
        <v>553</v>
      </c>
      <c r="H1240" s="244">
        <v>42551</v>
      </c>
      <c r="I1240" s="1034" t="s">
        <v>491</v>
      </c>
      <c r="J1240" s="1034" t="s">
        <v>626</v>
      </c>
      <c r="K1240" s="1034" t="s">
        <v>546</v>
      </c>
      <c r="L1240" s="1034" t="s">
        <v>263</v>
      </c>
      <c r="M1240" s="226" t="s">
        <v>257</v>
      </c>
      <c r="N1240" s="225" t="s">
        <v>271</v>
      </c>
      <c r="O1240" s="247">
        <f>'LTC Rev-Exp Region 6'!H$27</f>
        <v>0</v>
      </c>
      <c r="P1240" s="247">
        <f>'LTC Rev-Exp Region 6'!I$27</f>
        <v>0</v>
      </c>
      <c r="Q1240" s="247">
        <f>'LTC Rev-Exp Region 6'!J$27</f>
        <v>0</v>
      </c>
      <c r="R1240" s="247">
        <f>'LTC Rev-Exp Region 6'!K$27</f>
        <v>0</v>
      </c>
    </row>
    <row r="1241" spans="5:18" x14ac:dyDescent="0.3">
      <c r="E1241" s="1041">
        <f>Jurat!I$1</f>
        <v>0</v>
      </c>
      <c r="F1241" s="244">
        <f>Jurat!D$33</f>
        <v>0</v>
      </c>
      <c r="G1241" s="1034" t="s">
        <v>553</v>
      </c>
      <c r="H1241" s="244">
        <v>42551</v>
      </c>
      <c r="I1241" s="1034" t="s">
        <v>491</v>
      </c>
      <c r="J1241" s="1034" t="s">
        <v>626</v>
      </c>
      <c r="K1241" s="1034" t="s">
        <v>546</v>
      </c>
      <c r="L1241" s="1034" t="s">
        <v>263</v>
      </c>
      <c r="M1241" s="226" t="s">
        <v>856</v>
      </c>
      <c r="N1241" s="225" t="s">
        <v>702</v>
      </c>
      <c r="O1241" s="247">
        <f>'LTC Rev-Exp Region 6'!H$28</f>
        <v>0</v>
      </c>
      <c r="P1241" s="247">
        <f>'LTC Rev-Exp Region 6'!I$28</f>
        <v>0</v>
      </c>
      <c r="Q1241" s="247">
        <f>'LTC Rev-Exp Region 6'!J$28</f>
        <v>0</v>
      </c>
      <c r="R1241" s="247">
        <f>'LTC Rev-Exp Region 6'!K$28</f>
        <v>0</v>
      </c>
    </row>
    <row r="1242" spans="5:18" x14ac:dyDescent="0.3">
      <c r="E1242" s="1041">
        <f>Jurat!I$1</f>
        <v>0</v>
      </c>
      <c r="F1242" s="244">
        <f>Jurat!D$33</f>
        <v>0</v>
      </c>
      <c r="G1242" s="1034" t="s">
        <v>553</v>
      </c>
      <c r="H1242" s="244">
        <v>42551</v>
      </c>
      <c r="I1242" s="1034" t="s">
        <v>491</v>
      </c>
      <c r="J1242" s="1034" t="s">
        <v>626</v>
      </c>
      <c r="K1242" s="1034" t="s">
        <v>546</v>
      </c>
      <c r="L1242" s="1034" t="s">
        <v>263</v>
      </c>
      <c r="M1242" s="226" t="s">
        <v>858</v>
      </c>
      <c r="N1242" s="225" t="s">
        <v>272</v>
      </c>
      <c r="O1242" s="247">
        <f>'LTC Rev-Exp Region 6'!H$29</f>
        <v>0</v>
      </c>
      <c r="P1242" s="247">
        <f>'LTC Rev-Exp Region 6'!I$29</f>
        <v>0</v>
      </c>
      <c r="Q1242" s="247">
        <f>'LTC Rev-Exp Region 6'!J$29</f>
        <v>0</v>
      </c>
      <c r="R1242" s="247">
        <f>'LTC Rev-Exp Region 6'!K$29</f>
        <v>0</v>
      </c>
    </row>
    <row r="1243" spans="5:18" x14ac:dyDescent="0.3">
      <c r="E1243" s="1041">
        <f>Jurat!I$1</f>
        <v>0</v>
      </c>
      <c r="F1243" s="244">
        <f>Jurat!D$33</f>
        <v>0</v>
      </c>
      <c r="G1243" s="1034" t="s">
        <v>553</v>
      </c>
      <c r="H1243" s="244">
        <v>42551</v>
      </c>
      <c r="I1243" s="1034" t="s">
        <v>491</v>
      </c>
      <c r="J1243" s="1034" t="s">
        <v>626</v>
      </c>
      <c r="K1243" s="1034" t="s">
        <v>546</v>
      </c>
      <c r="L1243" s="1034" t="s">
        <v>263</v>
      </c>
      <c r="M1243" s="226" t="s">
        <v>860</v>
      </c>
      <c r="N1243" s="225" t="s">
        <v>706</v>
      </c>
      <c r="O1243" s="247">
        <f>'LTC Rev-Exp Region 6'!H$30</f>
        <v>0</v>
      </c>
      <c r="P1243" s="247">
        <f>'LTC Rev-Exp Region 6'!I$30</f>
        <v>0</v>
      </c>
      <c r="Q1243" s="247">
        <f>'LTC Rev-Exp Region 6'!J$30</f>
        <v>0</v>
      </c>
      <c r="R1243" s="247">
        <f>'LTC Rev-Exp Region 6'!K$30</f>
        <v>0</v>
      </c>
    </row>
    <row r="1244" spans="5:18" x14ac:dyDescent="0.3">
      <c r="E1244" s="1041">
        <f>Jurat!I$1</f>
        <v>0</v>
      </c>
      <c r="F1244" s="244">
        <f>Jurat!D$33</f>
        <v>0</v>
      </c>
      <c r="G1244" s="1034" t="s">
        <v>553</v>
      </c>
      <c r="H1244" s="244">
        <v>42551</v>
      </c>
      <c r="I1244" s="1034" t="s">
        <v>491</v>
      </c>
      <c r="J1244" s="1034" t="s">
        <v>626</v>
      </c>
      <c r="K1244" s="1034" t="s">
        <v>546</v>
      </c>
      <c r="L1244" s="1034" t="s">
        <v>263</v>
      </c>
      <c r="M1244" s="226" t="s">
        <v>862</v>
      </c>
      <c r="N1244" s="225" t="s">
        <v>22</v>
      </c>
      <c r="O1244" s="247">
        <f>'LTC Rev-Exp Region 6'!H$31</f>
        <v>0</v>
      </c>
      <c r="P1244" s="247">
        <f>'LTC Rev-Exp Region 6'!I$31</f>
        <v>0</v>
      </c>
      <c r="Q1244" s="247">
        <f>'LTC Rev-Exp Region 6'!J$31</f>
        <v>0</v>
      </c>
      <c r="R1244" s="247">
        <f>'LTC Rev-Exp Region 6'!K$31</f>
        <v>0</v>
      </c>
    </row>
    <row r="1245" spans="5:18" x14ac:dyDescent="0.3">
      <c r="E1245" s="1041">
        <f>Jurat!I$1</f>
        <v>0</v>
      </c>
      <c r="F1245" s="244">
        <f>Jurat!D$33</f>
        <v>0</v>
      </c>
      <c r="G1245" s="1034" t="s">
        <v>553</v>
      </c>
      <c r="H1245" s="244">
        <v>42551</v>
      </c>
      <c r="I1245" s="1034" t="s">
        <v>491</v>
      </c>
      <c r="J1245" s="1034" t="s">
        <v>626</v>
      </c>
      <c r="K1245" s="1034" t="s">
        <v>546</v>
      </c>
      <c r="L1245" s="1034" t="s">
        <v>263</v>
      </c>
      <c r="M1245" s="226" t="s">
        <v>864</v>
      </c>
      <c r="N1245" s="225" t="s">
        <v>984</v>
      </c>
      <c r="O1245" s="247">
        <f>'LTC Rev-Exp Region 6'!H$32</f>
        <v>0</v>
      </c>
      <c r="P1245" s="247">
        <f>'LTC Rev-Exp Region 6'!I$32</f>
        <v>0</v>
      </c>
      <c r="Q1245" s="247">
        <f>'LTC Rev-Exp Region 6'!J$32</f>
        <v>0</v>
      </c>
      <c r="R1245" s="247">
        <f>'LTC Rev-Exp Region 6'!K$32</f>
        <v>0</v>
      </c>
    </row>
    <row r="1246" spans="5:18" x14ac:dyDescent="0.3">
      <c r="E1246" s="1041">
        <f>Jurat!I$1</f>
        <v>0</v>
      </c>
      <c r="F1246" s="244">
        <f>Jurat!D$33</f>
        <v>0</v>
      </c>
      <c r="G1246" s="1034" t="s">
        <v>553</v>
      </c>
      <c r="H1246" s="244">
        <v>42551</v>
      </c>
      <c r="I1246" s="1034" t="s">
        <v>491</v>
      </c>
      <c r="J1246" s="1034" t="s">
        <v>626</v>
      </c>
      <c r="K1246" s="1034" t="s">
        <v>546</v>
      </c>
      <c r="L1246" s="1034" t="s">
        <v>263</v>
      </c>
      <c r="M1246" s="226" t="s">
        <v>866</v>
      </c>
      <c r="N1246" s="225" t="s">
        <v>985</v>
      </c>
      <c r="O1246" s="247">
        <f>'LTC Rev-Exp Region 6'!H$33</f>
        <v>0</v>
      </c>
      <c r="P1246" s="247">
        <f>'LTC Rev-Exp Region 6'!I$33</f>
        <v>0</v>
      </c>
      <c r="Q1246" s="247">
        <f>'LTC Rev-Exp Region 6'!J$33</f>
        <v>0</v>
      </c>
      <c r="R1246" s="247">
        <f>'LTC Rev-Exp Region 6'!K$33</f>
        <v>0</v>
      </c>
    </row>
    <row r="1247" spans="5:18" x14ac:dyDescent="0.3">
      <c r="E1247" s="1041">
        <f>Jurat!I$1</f>
        <v>0</v>
      </c>
      <c r="F1247" s="244">
        <f>Jurat!D$33</f>
        <v>0</v>
      </c>
      <c r="G1247" s="1034" t="s">
        <v>553</v>
      </c>
      <c r="H1247" s="244">
        <v>42551</v>
      </c>
      <c r="I1247" s="1034" t="s">
        <v>491</v>
      </c>
      <c r="J1247" s="1034" t="s">
        <v>626</v>
      </c>
      <c r="K1247" s="1034" t="s">
        <v>546</v>
      </c>
      <c r="L1247" s="1034" t="s">
        <v>263</v>
      </c>
      <c r="M1247" s="226" t="s">
        <v>868</v>
      </c>
      <c r="N1247" s="225" t="s">
        <v>807</v>
      </c>
      <c r="O1247" s="247">
        <f>'LTC Rev-Exp Region 6'!H$34</f>
        <v>0</v>
      </c>
      <c r="P1247" s="247">
        <f>'LTC Rev-Exp Region 6'!I$34</f>
        <v>0</v>
      </c>
      <c r="Q1247" s="247">
        <f>'LTC Rev-Exp Region 6'!J$34</f>
        <v>0</v>
      </c>
      <c r="R1247" s="247">
        <f>'LTC Rev-Exp Region 6'!K$34</f>
        <v>0</v>
      </c>
    </row>
    <row r="1248" spans="5:18" x14ac:dyDescent="0.3">
      <c r="E1248" s="1041">
        <f>Jurat!I$1</f>
        <v>0</v>
      </c>
      <c r="F1248" s="244">
        <f>Jurat!D$33</f>
        <v>0</v>
      </c>
      <c r="G1248" s="1034" t="s">
        <v>553</v>
      </c>
      <c r="H1248" s="244">
        <v>42551</v>
      </c>
      <c r="I1248" s="1034" t="s">
        <v>491</v>
      </c>
      <c r="J1248" s="1034" t="s">
        <v>626</v>
      </c>
      <c r="K1248" s="1034" t="s">
        <v>546</v>
      </c>
      <c r="L1248" s="1034" t="s">
        <v>263</v>
      </c>
      <c r="M1248" s="226" t="s">
        <v>870</v>
      </c>
      <c r="N1248" s="227" t="s">
        <v>258</v>
      </c>
      <c r="O1248" s="247">
        <f>'LTC Rev-Exp Region 6'!H$35</f>
        <v>0</v>
      </c>
      <c r="P1248" s="247">
        <f>'LTC Rev-Exp Region 6'!I$35</f>
        <v>0</v>
      </c>
      <c r="Q1248" s="247">
        <f>'LTC Rev-Exp Region 6'!J$35</f>
        <v>0</v>
      </c>
      <c r="R1248" s="247">
        <f>'LTC Rev-Exp Region 6'!K$35</f>
        <v>0</v>
      </c>
    </row>
    <row r="1249" spans="5:18" x14ac:dyDescent="0.3">
      <c r="E1249" s="1041">
        <f>Jurat!I$1</f>
        <v>0</v>
      </c>
      <c r="F1249" s="244">
        <f>Jurat!D$33</f>
        <v>0</v>
      </c>
      <c r="G1249" s="1034" t="s">
        <v>553</v>
      </c>
      <c r="H1249" s="244">
        <v>42551</v>
      </c>
      <c r="I1249" s="1034" t="s">
        <v>491</v>
      </c>
      <c r="J1249" s="1034" t="s">
        <v>626</v>
      </c>
      <c r="K1249" s="1034" t="s">
        <v>546</v>
      </c>
      <c r="L1249" s="1034" t="s">
        <v>263</v>
      </c>
      <c r="M1249" s="226" t="s">
        <v>872</v>
      </c>
      <c r="N1249" s="228" t="s">
        <v>273</v>
      </c>
      <c r="O1249" s="247">
        <f>'LTC Rev-Exp Region 6'!H$36</f>
        <v>0</v>
      </c>
      <c r="P1249" s="247">
        <f>'LTC Rev-Exp Region 6'!I$36</f>
        <v>0</v>
      </c>
      <c r="Q1249" s="247">
        <f>'LTC Rev-Exp Region 6'!J$36</f>
        <v>0</v>
      </c>
      <c r="R1249" s="247">
        <f>'LTC Rev-Exp Region 6'!K$36</f>
        <v>0</v>
      </c>
    </row>
    <row r="1250" spans="5:18" x14ac:dyDescent="0.3">
      <c r="E1250" s="1041">
        <f>Jurat!I$1</f>
        <v>0</v>
      </c>
      <c r="F1250" s="244">
        <f>Jurat!D$33</f>
        <v>0</v>
      </c>
      <c r="G1250" s="1034" t="s">
        <v>553</v>
      </c>
      <c r="H1250" s="244">
        <v>42551</v>
      </c>
      <c r="I1250" s="1034" t="s">
        <v>491</v>
      </c>
      <c r="J1250" s="1034" t="s">
        <v>626</v>
      </c>
      <c r="K1250" s="1034" t="s">
        <v>546</v>
      </c>
      <c r="L1250" s="1034" t="s">
        <v>263</v>
      </c>
      <c r="M1250" s="226" t="s">
        <v>986</v>
      </c>
      <c r="N1250" s="228" t="s">
        <v>588</v>
      </c>
      <c r="O1250" s="247">
        <f>'LTC Rev-Exp Region 6'!H$37</f>
        <v>0</v>
      </c>
      <c r="P1250" s="247">
        <f>'LTC Rev-Exp Region 6'!I$37</f>
        <v>0</v>
      </c>
      <c r="Q1250" s="247">
        <f>'LTC Rev-Exp Region 6'!J$37</f>
        <v>0</v>
      </c>
      <c r="R1250" s="247">
        <f>'LTC Rev-Exp Region 6'!K$37</f>
        <v>0</v>
      </c>
    </row>
    <row r="1251" spans="5:18" x14ac:dyDescent="0.3">
      <c r="E1251" s="1041">
        <f>Jurat!I$1</f>
        <v>0</v>
      </c>
      <c r="F1251" s="244">
        <f>Jurat!D$33</f>
        <v>0</v>
      </c>
      <c r="G1251" s="1034" t="s">
        <v>553</v>
      </c>
      <c r="H1251" s="244">
        <v>42551</v>
      </c>
      <c r="I1251" s="1034" t="s">
        <v>491</v>
      </c>
      <c r="J1251" s="1034" t="s">
        <v>626</v>
      </c>
      <c r="K1251" s="1034" t="s">
        <v>546</v>
      </c>
      <c r="L1251" s="1034" t="s">
        <v>6</v>
      </c>
      <c r="M1251" s="226" t="s">
        <v>77</v>
      </c>
      <c r="N1251" s="225" t="s">
        <v>224</v>
      </c>
      <c r="O1251" s="247">
        <f>'LTC Rev-Exp Region 6'!H$39</f>
        <v>0</v>
      </c>
      <c r="P1251" s="247">
        <f>'LTC Rev-Exp Region 6'!I$39</f>
        <v>0</v>
      </c>
      <c r="Q1251" s="247">
        <f>'LTC Rev-Exp Region 6'!J$39</f>
        <v>0</v>
      </c>
      <c r="R1251" s="247">
        <f>'LTC Rev-Exp Region 6'!K$39</f>
        <v>0</v>
      </c>
    </row>
    <row r="1252" spans="5:18" x14ac:dyDescent="0.3">
      <c r="E1252" s="1041">
        <f>Jurat!I$1</f>
        <v>0</v>
      </c>
      <c r="F1252" s="244">
        <f>Jurat!D$33</f>
        <v>0</v>
      </c>
      <c r="G1252" s="1034" t="s">
        <v>553</v>
      </c>
      <c r="H1252" s="244">
        <v>42551</v>
      </c>
      <c r="I1252" s="1034" t="s">
        <v>491</v>
      </c>
      <c r="J1252" s="1034" t="s">
        <v>626</v>
      </c>
      <c r="K1252" s="1034" t="s">
        <v>546</v>
      </c>
      <c r="L1252" s="1034" t="s">
        <v>6</v>
      </c>
      <c r="M1252" s="226" t="s">
        <v>78</v>
      </c>
      <c r="N1252" s="229" t="s">
        <v>274</v>
      </c>
      <c r="O1252" s="247">
        <f>'LTC Rev-Exp Region 6'!H$40</f>
        <v>0</v>
      </c>
      <c r="P1252" s="247">
        <f>'LTC Rev-Exp Region 6'!I$40</f>
        <v>0</v>
      </c>
      <c r="Q1252" s="247">
        <f>'LTC Rev-Exp Region 6'!J$40</f>
        <v>0</v>
      </c>
      <c r="R1252" s="247">
        <f>'LTC Rev-Exp Region 6'!K$40</f>
        <v>0</v>
      </c>
    </row>
    <row r="1253" spans="5:18" x14ac:dyDescent="0.3">
      <c r="E1253" s="1041">
        <f>Jurat!I$1</f>
        <v>0</v>
      </c>
      <c r="F1253" s="244">
        <f>Jurat!D$33</f>
        <v>0</v>
      </c>
      <c r="G1253" s="1034" t="s">
        <v>553</v>
      </c>
      <c r="H1253" s="244">
        <v>42551</v>
      </c>
      <c r="I1253" s="1034" t="s">
        <v>491</v>
      </c>
      <c r="J1253" s="1034" t="s">
        <v>626</v>
      </c>
      <c r="K1253" s="1034" t="s">
        <v>546</v>
      </c>
      <c r="L1253" s="1034" t="s">
        <v>6</v>
      </c>
      <c r="M1253" s="226" t="s">
        <v>79</v>
      </c>
      <c r="N1253" s="229" t="s">
        <v>180</v>
      </c>
      <c r="O1253" s="247">
        <f>'LTC Rev-Exp Region 6'!H$41</f>
        <v>0</v>
      </c>
      <c r="P1253" s="247">
        <f>'LTC Rev-Exp Region 6'!I$41</f>
        <v>0</v>
      </c>
      <c r="Q1253" s="247">
        <f>'LTC Rev-Exp Region 6'!J$41</f>
        <v>0</v>
      </c>
      <c r="R1253" s="247">
        <f>'LTC Rev-Exp Region 6'!K$41</f>
        <v>0</v>
      </c>
    </row>
    <row r="1254" spans="5:18" x14ac:dyDescent="0.3">
      <c r="E1254" s="1041">
        <f>Jurat!I$1</f>
        <v>0</v>
      </c>
      <c r="F1254" s="244">
        <f>Jurat!D$33</f>
        <v>0</v>
      </c>
      <c r="G1254" s="1034" t="s">
        <v>553</v>
      </c>
      <c r="H1254" s="244">
        <v>42551</v>
      </c>
      <c r="I1254" s="1034" t="s">
        <v>491</v>
      </c>
      <c r="J1254" s="1034" t="s">
        <v>626</v>
      </c>
      <c r="K1254" s="1034" t="s">
        <v>546</v>
      </c>
      <c r="L1254" s="1034" t="s">
        <v>6</v>
      </c>
      <c r="M1254" s="226" t="s">
        <v>49</v>
      </c>
      <c r="N1254" s="229" t="s">
        <v>577</v>
      </c>
      <c r="O1254" s="247">
        <f>'LTC Rev-Exp Region 6'!H$42</f>
        <v>0</v>
      </c>
      <c r="P1254" s="247">
        <f>'LTC Rev-Exp Region 6'!I$42</f>
        <v>0</v>
      </c>
      <c r="Q1254" s="247">
        <f>'LTC Rev-Exp Region 6'!J$42</f>
        <v>0</v>
      </c>
      <c r="R1254" s="247">
        <f>'LTC Rev-Exp Region 6'!K$42</f>
        <v>0</v>
      </c>
    </row>
    <row r="1255" spans="5:18" x14ac:dyDescent="0.3">
      <c r="E1255" s="1041">
        <f>Jurat!I$1</f>
        <v>0</v>
      </c>
      <c r="F1255" s="244">
        <f>Jurat!D$33</f>
        <v>0</v>
      </c>
      <c r="G1255" s="1034" t="s">
        <v>553</v>
      </c>
      <c r="H1255" s="244">
        <v>42551</v>
      </c>
      <c r="I1255" s="1034" t="s">
        <v>491</v>
      </c>
      <c r="J1255" s="1034" t="s">
        <v>626</v>
      </c>
      <c r="K1255" s="1034" t="s">
        <v>546</v>
      </c>
      <c r="L1255" s="1034" t="s">
        <v>547</v>
      </c>
      <c r="M1255" s="230" t="s">
        <v>115</v>
      </c>
      <c r="N1255" s="225" t="s">
        <v>36</v>
      </c>
      <c r="O1255" s="247">
        <f>'LTC Rev-Exp Region 6'!H$48</f>
        <v>0</v>
      </c>
      <c r="P1255" s="247">
        <f>'LTC Rev-Exp Region 6'!I$48</f>
        <v>0</v>
      </c>
      <c r="Q1255" s="247">
        <f>'LTC Rev-Exp Region 6'!J$48</f>
        <v>0</v>
      </c>
      <c r="R1255" s="247">
        <f>'LTC Rev-Exp Region 6'!K$48</f>
        <v>0</v>
      </c>
    </row>
    <row r="1256" spans="5:18" x14ac:dyDescent="0.3">
      <c r="E1256" s="1041">
        <f>Jurat!I$1</f>
        <v>0</v>
      </c>
      <c r="F1256" s="244">
        <f>Jurat!D$33</f>
        <v>0</v>
      </c>
      <c r="G1256" s="1034" t="s">
        <v>553</v>
      </c>
      <c r="H1256" s="244">
        <v>42551</v>
      </c>
      <c r="I1256" s="1034" t="s">
        <v>491</v>
      </c>
      <c r="J1256" s="1034" t="s">
        <v>626</v>
      </c>
      <c r="K1256" s="1034" t="s">
        <v>546</v>
      </c>
      <c r="L1256" s="1034" t="s">
        <v>547</v>
      </c>
      <c r="M1256" s="230" t="s">
        <v>116</v>
      </c>
      <c r="N1256" s="228" t="s">
        <v>148</v>
      </c>
      <c r="O1256" s="247">
        <f>'LTC Rev-Exp Region 6'!H$49</f>
        <v>0</v>
      </c>
      <c r="P1256" s="247">
        <f>'LTC Rev-Exp Region 6'!I$49</f>
        <v>0</v>
      </c>
      <c r="Q1256" s="247">
        <f>'LTC Rev-Exp Region 6'!J$49</f>
        <v>0</v>
      </c>
      <c r="R1256" s="247">
        <f>'LTC Rev-Exp Region 6'!K$49</f>
        <v>0</v>
      </c>
    </row>
    <row r="1257" spans="5:18" x14ac:dyDescent="0.3">
      <c r="E1257" s="1041">
        <f>Jurat!I$1</f>
        <v>0</v>
      </c>
      <c r="F1257" s="244">
        <f>Jurat!D$33</f>
        <v>0</v>
      </c>
      <c r="G1257" s="1034" t="s">
        <v>553</v>
      </c>
      <c r="H1257" s="244">
        <v>42551</v>
      </c>
      <c r="I1257" s="1034" t="s">
        <v>491</v>
      </c>
      <c r="J1257" s="1034" t="s">
        <v>626</v>
      </c>
      <c r="K1257" s="1034" t="s">
        <v>546</v>
      </c>
      <c r="L1257" s="1034" t="s">
        <v>547</v>
      </c>
      <c r="M1257" s="230" t="s">
        <v>229</v>
      </c>
      <c r="N1257" s="228" t="s">
        <v>44</v>
      </c>
      <c r="O1257" s="247">
        <f>'LTC Rev-Exp Region 6'!H$51</f>
        <v>0</v>
      </c>
      <c r="P1257" s="247">
        <f>'LTC Rev-Exp Region 6'!I$51</f>
        <v>0</v>
      </c>
      <c r="Q1257" s="247">
        <f>'LTC Rev-Exp Region 6'!J$51</f>
        <v>0</v>
      </c>
      <c r="R1257" s="247">
        <f>'LTC Rev-Exp Region 6'!K$51</f>
        <v>0</v>
      </c>
    </row>
    <row r="1258" spans="5:18" x14ac:dyDescent="0.3">
      <c r="E1258" s="1041">
        <f>Jurat!I$1</f>
        <v>0</v>
      </c>
      <c r="F1258" s="244">
        <f>Jurat!D$33</f>
        <v>0</v>
      </c>
      <c r="G1258" s="1034" t="s">
        <v>553</v>
      </c>
      <c r="H1258" s="244">
        <v>42551</v>
      </c>
      <c r="I1258" s="1034" t="s">
        <v>491</v>
      </c>
      <c r="J1258" s="1034" t="s">
        <v>626</v>
      </c>
      <c r="K1258" s="1034" t="s">
        <v>546</v>
      </c>
      <c r="L1258" s="1034" t="s">
        <v>547</v>
      </c>
      <c r="M1258" s="230" t="s">
        <v>228</v>
      </c>
      <c r="N1258" s="228" t="s">
        <v>427</v>
      </c>
      <c r="O1258" s="247">
        <f>'LTC Rev-Exp Region 6'!H$52</f>
        <v>0</v>
      </c>
      <c r="P1258" s="247">
        <f>'LTC Rev-Exp Region 6'!I$52</f>
        <v>0</v>
      </c>
      <c r="Q1258" s="247">
        <f>'LTC Rev-Exp Region 6'!J$52</f>
        <v>0</v>
      </c>
      <c r="R1258" s="247">
        <f>'LTC Rev-Exp Region 6'!K$52</f>
        <v>0</v>
      </c>
    </row>
    <row r="1259" spans="5:18" x14ac:dyDescent="0.3">
      <c r="E1259" s="1041">
        <f>Jurat!I$1</f>
        <v>0</v>
      </c>
      <c r="F1259" s="244">
        <f>Jurat!D$33</f>
        <v>0</v>
      </c>
      <c r="G1259" s="1034" t="s">
        <v>553</v>
      </c>
      <c r="H1259" s="244">
        <v>42551</v>
      </c>
      <c r="I1259" s="1034" t="s">
        <v>491</v>
      </c>
      <c r="J1259" s="1034" t="s">
        <v>626</v>
      </c>
      <c r="K1259" s="1034" t="s">
        <v>548</v>
      </c>
      <c r="L1259" s="1034" t="s">
        <v>549</v>
      </c>
      <c r="M1259" s="226" t="s">
        <v>86</v>
      </c>
      <c r="N1259" s="228" t="s">
        <v>30</v>
      </c>
      <c r="O1259" s="247">
        <f>'LTC Rev-Exp Region 6'!H$57</f>
        <v>0</v>
      </c>
      <c r="P1259" s="247">
        <f>'LTC Rev-Exp Region 6'!I$57</f>
        <v>0</v>
      </c>
      <c r="Q1259" s="247">
        <f>'LTC Rev-Exp Region 6'!J$57</f>
        <v>0</v>
      </c>
      <c r="R1259" s="247">
        <f>'LTC Rev-Exp Region 6'!K$57</f>
        <v>0</v>
      </c>
    </row>
    <row r="1260" spans="5:18" x14ac:dyDescent="0.3">
      <c r="E1260" s="1041">
        <f>Jurat!I$1</f>
        <v>0</v>
      </c>
      <c r="F1260" s="244">
        <f>Jurat!D$33</f>
        <v>0</v>
      </c>
      <c r="G1260" s="1034" t="s">
        <v>553</v>
      </c>
      <c r="H1260" s="244">
        <v>42551</v>
      </c>
      <c r="I1260" s="1034" t="s">
        <v>491</v>
      </c>
      <c r="J1260" s="1034" t="s">
        <v>626</v>
      </c>
      <c r="K1260" s="1034" t="s">
        <v>548</v>
      </c>
      <c r="L1260" s="1034" t="s">
        <v>549</v>
      </c>
      <c r="M1260" s="226" t="s">
        <v>87</v>
      </c>
      <c r="N1260" s="231" t="s">
        <v>109</v>
      </c>
      <c r="O1260" s="247">
        <f>'LTC Rev-Exp Region 6'!H$58</f>
        <v>0</v>
      </c>
      <c r="P1260" s="247">
        <f>'LTC Rev-Exp Region 6'!I$58</f>
        <v>0</v>
      </c>
      <c r="Q1260" s="247">
        <f>'LTC Rev-Exp Region 6'!J$58</f>
        <v>0</v>
      </c>
      <c r="R1260" s="247">
        <f>'LTC Rev-Exp Region 6'!K$58</f>
        <v>0</v>
      </c>
    </row>
    <row r="1261" spans="5:18" x14ac:dyDescent="0.3">
      <c r="E1261" s="1041">
        <f>Jurat!I$1</f>
        <v>0</v>
      </c>
      <c r="F1261" s="244">
        <f>Jurat!D$33</f>
        <v>0</v>
      </c>
      <c r="G1261" s="1034" t="s">
        <v>553</v>
      </c>
      <c r="H1261" s="244">
        <v>42551</v>
      </c>
      <c r="I1261" s="1034" t="s">
        <v>491</v>
      </c>
      <c r="J1261" s="1034" t="s">
        <v>626</v>
      </c>
      <c r="K1261" s="1034" t="s">
        <v>548</v>
      </c>
      <c r="L1261" s="1034" t="s">
        <v>549</v>
      </c>
      <c r="M1261" s="226" t="s">
        <v>88</v>
      </c>
      <c r="N1261" s="228" t="s">
        <v>110</v>
      </c>
      <c r="O1261" s="247">
        <f>'LTC Rev-Exp Region 6'!H$59</f>
        <v>0</v>
      </c>
      <c r="P1261" s="247">
        <f>'LTC Rev-Exp Region 6'!I$59</f>
        <v>0</v>
      </c>
      <c r="Q1261" s="247">
        <f>'LTC Rev-Exp Region 6'!J$59</f>
        <v>0</v>
      </c>
      <c r="R1261" s="247">
        <f>'LTC Rev-Exp Region 6'!K$59</f>
        <v>0</v>
      </c>
    </row>
    <row r="1262" spans="5:18" x14ac:dyDescent="0.3">
      <c r="E1262" s="1041">
        <f>Jurat!I$1</f>
        <v>0</v>
      </c>
      <c r="F1262" s="244">
        <f>Jurat!D$33</f>
        <v>0</v>
      </c>
      <c r="G1262" s="1034" t="s">
        <v>553</v>
      </c>
      <c r="H1262" s="244">
        <v>42551</v>
      </c>
      <c r="I1262" s="1034" t="s">
        <v>491</v>
      </c>
      <c r="J1262" s="1034" t="s">
        <v>626</v>
      </c>
      <c r="K1262" s="1034" t="s">
        <v>548</v>
      </c>
      <c r="L1262" s="1034" t="s">
        <v>549</v>
      </c>
      <c r="M1262" s="232" t="s">
        <v>89</v>
      </c>
      <c r="N1262" s="228" t="s">
        <v>111</v>
      </c>
      <c r="O1262" s="247">
        <f>'LTC Rev-Exp Region 6'!H$60</f>
        <v>0</v>
      </c>
      <c r="P1262" s="247">
        <f>'LTC Rev-Exp Region 6'!I$60</f>
        <v>0</v>
      </c>
      <c r="Q1262" s="247">
        <f>'LTC Rev-Exp Region 6'!J$60</f>
        <v>0</v>
      </c>
      <c r="R1262" s="247">
        <f>'LTC Rev-Exp Region 6'!K$60</f>
        <v>0</v>
      </c>
    </row>
    <row r="1263" spans="5:18" x14ac:dyDescent="0.3">
      <c r="E1263" s="1041">
        <f>Jurat!I$1</f>
        <v>0</v>
      </c>
      <c r="F1263" s="244">
        <f>Jurat!D$33</f>
        <v>0</v>
      </c>
      <c r="G1263" s="1034" t="s">
        <v>553</v>
      </c>
      <c r="H1263" s="244">
        <v>42551</v>
      </c>
      <c r="I1263" s="1034" t="s">
        <v>491</v>
      </c>
      <c r="J1263" s="1034" t="s">
        <v>626</v>
      </c>
      <c r="K1263" s="1034" t="s">
        <v>548</v>
      </c>
      <c r="L1263" s="1034" t="s">
        <v>549</v>
      </c>
      <c r="M1263" s="232" t="s">
        <v>256</v>
      </c>
      <c r="N1263" s="228" t="s">
        <v>112</v>
      </c>
      <c r="O1263" s="247">
        <f>'LTC Rev-Exp Region 6'!H$61</f>
        <v>0</v>
      </c>
      <c r="P1263" s="247">
        <f>'LTC Rev-Exp Region 6'!I$61</f>
        <v>0</v>
      </c>
      <c r="Q1263" s="247">
        <f>'LTC Rev-Exp Region 6'!J$61</f>
        <v>0</v>
      </c>
      <c r="R1263" s="247">
        <f>'LTC Rev-Exp Region 6'!K$61</f>
        <v>0</v>
      </c>
    </row>
    <row r="1264" spans="5:18" x14ac:dyDescent="0.3">
      <c r="E1264" s="1041">
        <f>Jurat!I$1</f>
        <v>0</v>
      </c>
      <c r="F1264" s="244">
        <f>Jurat!D$33</f>
        <v>0</v>
      </c>
      <c r="G1264" s="1034" t="s">
        <v>553</v>
      </c>
      <c r="H1264" s="244">
        <v>42551</v>
      </c>
      <c r="I1264" s="1034" t="s">
        <v>491</v>
      </c>
      <c r="J1264" s="1034" t="s">
        <v>626</v>
      </c>
      <c r="K1264" s="1034" t="s">
        <v>548</v>
      </c>
      <c r="L1264" s="1034" t="s">
        <v>549</v>
      </c>
      <c r="M1264" s="226" t="s">
        <v>255</v>
      </c>
      <c r="N1264" s="231" t="s">
        <v>31</v>
      </c>
      <c r="O1264" s="247">
        <f>'LTC Rev-Exp Region 6'!H$62</f>
        <v>0</v>
      </c>
      <c r="P1264" s="247">
        <f>'LTC Rev-Exp Region 6'!I$62</f>
        <v>0</v>
      </c>
      <c r="Q1264" s="247">
        <f>'LTC Rev-Exp Region 6'!J$62</f>
        <v>0</v>
      </c>
      <c r="R1264" s="247">
        <f>'LTC Rev-Exp Region 6'!K$62</f>
        <v>0</v>
      </c>
    </row>
    <row r="1265" spans="5:18" x14ac:dyDescent="0.3">
      <c r="E1265" s="1041">
        <f>Jurat!I$1</f>
        <v>0</v>
      </c>
      <c r="F1265" s="244">
        <f>Jurat!D$33</f>
        <v>0</v>
      </c>
      <c r="G1265" s="1034" t="s">
        <v>553</v>
      </c>
      <c r="H1265" s="244">
        <v>42551</v>
      </c>
      <c r="I1265" s="1034" t="s">
        <v>491</v>
      </c>
      <c r="J1265" s="1034" t="s">
        <v>626</v>
      </c>
      <c r="K1265" s="1034" t="s">
        <v>550</v>
      </c>
      <c r="L1265" s="1034" t="s">
        <v>550</v>
      </c>
      <c r="M1265" s="230" t="s">
        <v>91</v>
      </c>
      <c r="N1265" s="228" t="s">
        <v>425</v>
      </c>
      <c r="O1265" s="247">
        <f>'LTC Rev-Exp Region 6'!H$64</f>
        <v>0</v>
      </c>
      <c r="P1265" s="247">
        <v>0</v>
      </c>
      <c r="Q1265" s="247">
        <v>0</v>
      </c>
      <c r="R1265" s="247">
        <v>0</v>
      </c>
    </row>
    <row r="1266" spans="5:18" x14ac:dyDescent="0.3">
      <c r="E1266" s="1041">
        <f>Jurat!I$1</f>
        <v>0</v>
      </c>
      <c r="F1266" s="244">
        <f>Jurat!D$33</f>
        <v>0</v>
      </c>
      <c r="G1266" s="1034" t="s">
        <v>553</v>
      </c>
      <c r="H1266" s="244">
        <v>42551</v>
      </c>
      <c r="I1266" s="1034" t="s">
        <v>491</v>
      </c>
      <c r="J1266" s="1034" t="s">
        <v>626</v>
      </c>
      <c r="K1266" s="1034" t="s">
        <v>550</v>
      </c>
      <c r="L1266" s="1034" t="s">
        <v>550</v>
      </c>
      <c r="M1266" s="230" t="s">
        <v>92</v>
      </c>
      <c r="N1266" s="228" t="s">
        <v>417</v>
      </c>
      <c r="O1266" s="247">
        <f>'LTC Rev-Exp Region 6'!H$65</f>
        <v>0</v>
      </c>
      <c r="P1266" s="247">
        <v>0</v>
      </c>
      <c r="Q1266" s="247">
        <v>0</v>
      </c>
      <c r="R1266" s="247">
        <v>0</v>
      </c>
    </row>
    <row r="1267" spans="5:18" x14ac:dyDescent="0.3">
      <c r="E1267" s="1041">
        <f>Jurat!I$1</f>
        <v>0</v>
      </c>
      <c r="F1267" s="244">
        <f>Jurat!D$33</f>
        <v>0</v>
      </c>
      <c r="G1267" s="1034" t="s">
        <v>553</v>
      </c>
      <c r="H1267" s="244">
        <v>42551</v>
      </c>
      <c r="I1267" s="1034" t="s">
        <v>491</v>
      </c>
      <c r="J1267" s="1034" t="s">
        <v>627</v>
      </c>
      <c r="K1267" s="1034" t="s">
        <v>29</v>
      </c>
      <c r="L1267" s="1034" t="s">
        <v>29</v>
      </c>
      <c r="M1267" s="230" t="s">
        <v>243</v>
      </c>
      <c r="N1267" s="231" t="s">
        <v>29</v>
      </c>
      <c r="O1267" s="247">
        <f>'LTC Rev-Exp Region 6'!H$72</f>
        <v>0</v>
      </c>
      <c r="P1267" s="247">
        <v>0</v>
      </c>
      <c r="Q1267" s="247">
        <v>0</v>
      </c>
      <c r="R1267" s="247">
        <v>0</v>
      </c>
    </row>
    <row r="1268" spans="5:18" x14ac:dyDescent="0.3">
      <c r="E1268" s="1041">
        <f>Jurat!I$1</f>
        <v>0</v>
      </c>
      <c r="F1268" s="244">
        <f>Jurat!D$33</f>
        <v>0</v>
      </c>
      <c r="G1268" s="1034" t="s">
        <v>553</v>
      </c>
      <c r="H1268" s="244">
        <v>42551</v>
      </c>
      <c r="I1268" s="1034" t="s">
        <v>491</v>
      </c>
      <c r="J1268" s="1034" t="s">
        <v>628</v>
      </c>
      <c r="K1268" s="1034" t="s">
        <v>629</v>
      </c>
      <c r="L1268" s="1034" t="s">
        <v>629</v>
      </c>
      <c r="M1268" s="233" t="s">
        <v>244</v>
      </c>
      <c r="N1268" s="231" t="s">
        <v>419</v>
      </c>
      <c r="O1268" s="247">
        <f>'LTC Rev-Exp Region 6'!H$74</f>
        <v>0</v>
      </c>
      <c r="P1268" s="247">
        <v>0</v>
      </c>
      <c r="Q1268" s="247">
        <v>0</v>
      </c>
      <c r="R1268" s="247">
        <v>0</v>
      </c>
    </row>
    <row r="1269" spans="5:18" x14ac:dyDescent="0.3">
      <c r="E1269" s="1041">
        <f>Jurat!I$1</f>
        <v>0</v>
      </c>
      <c r="F1269" s="244">
        <f>Jurat!D$33</f>
        <v>0</v>
      </c>
      <c r="G1269" s="1034" t="s">
        <v>553</v>
      </c>
      <c r="H1269" s="244">
        <v>42551</v>
      </c>
      <c r="I1269" s="1034" t="s">
        <v>491</v>
      </c>
      <c r="J1269" s="1034" t="s">
        <v>627</v>
      </c>
      <c r="K1269" s="1034" t="s">
        <v>630</v>
      </c>
      <c r="L1269" s="1034" t="s">
        <v>630</v>
      </c>
      <c r="M1269" s="233">
        <v>11.1</v>
      </c>
      <c r="N1269" s="231" t="s">
        <v>421</v>
      </c>
      <c r="O1269" s="247">
        <f>'LTC Rev-Exp Region 6'!H$75</f>
        <v>0</v>
      </c>
      <c r="P1269" s="247">
        <v>0</v>
      </c>
      <c r="Q1269" s="247">
        <v>0</v>
      </c>
      <c r="R1269" s="247">
        <v>0</v>
      </c>
    </row>
    <row r="1270" spans="5:18" x14ac:dyDescent="0.3">
      <c r="E1270" s="1041">
        <f>Jurat!I$1</f>
        <v>0</v>
      </c>
      <c r="F1270" s="244">
        <f>Jurat!D$33</f>
        <v>0</v>
      </c>
      <c r="G1270" s="1034" t="s">
        <v>553</v>
      </c>
      <c r="H1270" s="244">
        <v>42551</v>
      </c>
      <c r="I1270" s="1034" t="s">
        <v>491</v>
      </c>
      <c r="J1270" s="1034" t="s">
        <v>627</v>
      </c>
      <c r="K1270" s="1034" t="s">
        <v>630</v>
      </c>
      <c r="L1270" s="1034" t="s">
        <v>630</v>
      </c>
      <c r="M1270" s="233">
        <v>11.2</v>
      </c>
      <c r="N1270" s="231" t="s">
        <v>420</v>
      </c>
      <c r="O1270" s="247">
        <f>'LTC Rev-Exp Region 6'!H$76</f>
        <v>0</v>
      </c>
      <c r="P1270" s="247">
        <v>0</v>
      </c>
      <c r="Q1270" s="247">
        <v>0</v>
      </c>
      <c r="R1270" s="247">
        <v>0</v>
      </c>
    </row>
    <row r="1271" spans="5:18" x14ac:dyDescent="0.3">
      <c r="E1271" s="1041">
        <f>Jurat!I$1</f>
        <v>0</v>
      </c>
      <c r="F1271" s="244">
        <f>Jurat!D$33</f>
        <v>0</v>
      </c>
      <c r="G1271" s="1034" t="s">
        <v>553</v>
      </c>
      <c r="H1271" s="244">
        <v>42551</v>
      </c>
      <c r="I1271" s="1034" t="s">
        <v>491</v>
      </c>
      <c r="J1271" s="1034" t="s">
        <v>627</v>
      </c>
      <c r="K1271" s="1034" t="s">
        <v>630</v>
      </c>
      <c r="L1271" s="1034" t="s">
        <v>630</v>
      </c>
      <c r="M1271" s="233">
        <v>11.3</v>
      </c>
      <c r="N1271" s="231" t="s">
        <v>28</v>
      </c>
      <c r="O1271" s="247">
        <f>'LTC Rev-Exp Region 6'!H$77</f>
        <v>0</v>
      </c>
      <c r="P1271" s="247">
        <v>0</v>
      </c>
      <c r="Q1271" s="247">
        <v>0</v>
      </c>
      <c r="R1271" s="247">
        <v>0</v>
      </c>
    </row>
    <row r="1272" spans="5:18" x14ac:dyDescent="0.3">
      <c r="E1272" s="1041">
        <f>Jurat!I$1</f>
        <v>0</v>
      </c>
      <c r="F1272" s="244">
        <f>Jurat!D$33</f>
        <v>0</v>
      </c>
      <c r="G1272" s="1034" t="s">
        <v>553</v>
      </c>
      <c r="H1272" s="244">
        <v>42551</v>
      </c>
      <c r="I1272" s="1034" t="s">
        <v>491</v>
      </c>
      <c r="J1272" s="1034" t="s">
        <v>627</v>
      </c>
      <c r="K1272" s="1034" t="s">
        <v>630</v>
      </c>
      <c r="L1272" s="1034" t="s">
        <v>630</v>
      </c>
      <c r="M1272" s="233">
        <v>11.4</v>
      </c>
      <c r="N1272" s="231" t="s">
        <v>205</v>
      </c>
      <c r="O1272" s="247">
        <f>'LTC Rev-Exp Region 6'!H$78</f>
        <v>0</v>
      </c>
      <c r="P1272" s="247">
        <v>0</v>
      </c>
      <c r="Q1272" s="247">
        <v>0</v>
      </c>
      <c r="R1272" s="247">
        <v>0</v>
      </c>
    </row>
    <row r="1273" spans="5:18" ht="28.8" x14ac:dyDescent="0.3">
      <c r="E1273" s="1041">
        <f>Jurat!I$1</f>
        <v>0</v>
      </c>
      <c r="F1273" s="244">
        <f>Jurat!D$33</f>
        <v>0</v>
      </c>
      <c r="G1273" s="1034" t="s">
        <v>553</v>
      </c>
      <c r="H1273" s="244">
        <v>42551</v>
      </c>
      <c r="I1273" s="1034" t="s">
        <v>491</v>
      </c>
      <c r="J1273" s="1034" t="s">
        <v>627</v>
      </c>
      <c r="K1273" s="1034" t="s">
        <v>29</v>
      </c>
      <c r="L1273" s="1034" t="s">
        <v>29</v>
      </c>
      <c r="M1273" s="233">
        <v>11.6</v>
      </c>
      <c r="N1273" s="231" t="s">
        <v>422</v>
      </c>
      <c r="O1273" s="247">
        <f>'LTC Rev-Exp Region 6'!H$80</f>
        <v>0</v>
      </c>
      <c r="P1273" s="247">
        <v>0</v>
      </c>
      <c r="Q1273" s="247">
        <v>0</v>
      </c>
      <c r="R1273" s="247">
        <v>0</v>
      </c>
    </row>
    <row r="1274" spans="5:18" x14ac:dyDescent="0.3">
      <c r="E1274" s="1041">
        <f>Jurat!I$1</f>
        <v>0</v>
      </c>
      <c r="F1274" s="244">
        <f>Jurat!D$33</f>
        <v>0</v>
      </c>
      <c r="G1274" s="1034" t="s">
        <v>553</v>
      </c>
      <c r="H1274" s="244">
        <v>42551</v>
      </c>
      <c r="I1274" s="1034" t="s">
        <v>491</v>
      </c>
      <c r="J1274" s="1034" t="s">
        <v>628</v>
      </c>
      <c r="K1274" s="1034" t="s">
        <v>629</v>
      </c>
      <c r="L1274" s="1034" t="s">
        <v>629</v>
      </c>
      <c r="M1274" s="233">
        <v>11.7</v>
      </c>
      <c r="N1274" s="231" t="s">
        <v>209</v>
      </c>
      <c r="O1274" s="247">
        <f>'LTC Rev-Exp Region 6'!H$81</f>
        <v>0</v>
      </c>
      <c r="P1274" s="247">
        <v>0</v>
      </c>
      <c r="Q1274" s="247">
        <v>0</v>
      </c>
      <c r="R1274" s="247">
        <v>0</v>
      </c>
    </row>
    <row r="1275" spans="5:18" x14ac:dyDescent="0.3">
      <c r="E1275" s="1041">
        <f>Jurat!I$1</f>
        <v>0</v>
      </c>
      <c r="F1275" s="244">
        <f>Jurat!D$33</f>
        <v>0</v>
      </c>
      <c r="G1275" s="1034" t="s">
        <v>553</v>
      </c>
      <c r="H1275" s="244">
        <v>42551</v>
      </c>
      <c r="I1275" s="1034" t="s">
        <v>491</v>
      </c>
      <c r="J1275" s="1034" t="s">
        <v>627</v>
      </c>
      <c r="K1275" s="1034" t="s">
        <v>29</v>
      </c>
      <c r="L1275" s="1034" t="s">
        <v>29</v>
      </c>
      <c r="M1275" s="233" t="s">
        <v>184</v>
      </c>
      <c r="N1275" s="231" t="s">
        <v>212</v>
      </c>
      <c r="O1275" s="247">
        <f>'LTC Rev-Exp Region 6'!H$82</f>
        <v>0</v>
      </c>
      <c r="P1275" s="247">
        <v>0</v>
      </c>
      <c r="Q1275" s="247">
        <v>0</v>
      </c>
      <c r="R1275" s="247">
        <v>0</v>
      </c>
    </row>
    <row r="1276" spans="5:18" x14ac:dyDescent="0.3">
      <c r="E1276" s="1041">
        <f>Jurat!I$1</f>
        <v>0</v>
      </c>
      <c r="F1276" s="244">
        <f>Jurat!D$33</f>
        <v>0</v>
      </c>
      <c r="G1276" s="1034" t="s">
        <v>554</v>
      </c>
      <c r="H1276" s="244">
        <v>42643</v>
      </c>
      <c r="I1276" s="1034" t="s">
        <v>491</v>
      </c>
      <c r="J1276" s="1034" t="s">
        <v>545</v>
      </c>
      <c r="K1276" s="1034" t="s">
        <v>545</v>
      </c>
      <c r="L1276" s="1034" t="s">
        <v>545</v>
      </c>
      <c r="M1276" s="223"/>
      <c r="N1276" s="224" t="s">
        <v>545</v>
      </c>
      <c r="O1276" s="247">
        <f>'LTC Rev-Exp Region 6'!L$9</f>
        <v>0</v>
      </c>
      <c r="P1276" s="247">
        <f>'LTC Rev-Exp Region 6'!M$9</f>
        <v>0</v>
      </c>
      <c r="Q1276" s="247">
        <f>'LTC Rev-Exp Region 6'!N$9</f>
        <v>0</v>
      </c>
      <c r="R1276" s="247">
        <f>'LTC Rev-Exp Region 6'!O$9</f>
        <v>0</v>
      </c>
    </row>
    <row r="1277" spans="5:18" x14ac:dyDescent="0.3">
      <c r="E1277" s="1041">
        <f>Jurat!I$1</f>
        <v>0</v>
      </c>
      <c r="F1277" s="244">
        <f>Jurat!D$33</f>
        <v>0</v>
      </c>
      <c r="G1277" s="1034" t="s">
        <v>554</v>
      </c>
      <c r="H1277" s="244">
        <v>42643</v>
      </c>
      <c r="I1277" s="1034" t="s">
        <v>491</v>
      </c>
      <c r="J1277" s="1034" t="s">
        <v>625</v>
      </c>
      <c r="K1277" s="1034" t="s">
        <v>13</v>
      </c>
      <c r="L1277" s="1034" t="s">
        <v>13</v>
      </c>
      <c r="M1277" s="223">
        <v>1.1000000000000001</v>
      </c>
      <c r="N1277" s="225" t="s">
        <v>13</v>
      </c>
      <c r="O1277" s="247">
        <f>'LTC Rev-Exp Region 6'!L$11</f>
        <v>0</v>
      </c>
      <c r="P1277" s="247">
        <f>'LTC Rev-Exp Region 6'!M$11</f>
        <v>0</v>
      </c>
      <c r="Q1277" s="247">
        <f>'LTC Rev-Exp Region 6'!N$11</f>
        <v>0</v>
      </c>
      <c r="R1277" s="247">
        <f>'LTC Rev-Exp Region 6'!O$11</f>
        <v>0</v>
      </c>
    </row>
    <row r="1278" spans="5:18" x14ac:dyDescent="0.3">
      <c r="E1278" s="1041">
        <f>Jurat!I$1</f>
        <v>0</v>
      </c>
      <c r="F1278" s="244">
        <f>Jurat!D$33</f>
        <v>0</v>
      </c>
      <c r="G1278" s="1034" t="s">
        <v>554</v>
      </c>
      <c r="H1278" s="244">
        <v>42643</v>
      </c>
      <c r="I1278" s="1034" t="s">
        <v>491</v>
      </c>
      <c r="J1278" s="1034" t="s">
        <v>625</v>
      </c>
      <c r="K1278" s="1034" t="s">
        <v>13</v>
      </c>
      <c r="L1278" s="1034" t="s">
        <v>262</v>
      </c>
      <c r="M1278" s="223">
        <v>1.2</v>
      </c>
      <c r="N1278" s="225" t="s">
        <v>262</v>
      </c>
      <c r="O1278" s="247">
        <f>'LTC Rev-Exp Region 6'!L$12</f>
        <v>0</v>
      </c>
      <c r="P1278" s="247">
        <f>'LTC Rev-Exp Region 6'!M$12</f>
        <v>0</v>
      </c>
      <c r="Q1278" s="247">
        <f>'LTC Rev-Exp Region 6'!N$12</f>
        <v>0</v>
      </c>
      <c r="R1278" s="247">
        <f>'LTC Rev-Exp Region 6'!O$12</f>
        <v>0</v>
      </c>
    </row>
    <row r="1279" spans="5:18" x14ac:dyDescent="0.3">
      <c r="E1279" s="1041">
        <f>Jurat!I$1</f>
        <v>0</v>
      </c>
      <c r="F1279" s="244">
        <f>Jurat!D$33</f>
        <v>0</v>
      </c>
      <c r="G1279" s="1034" t="s">
        <v>554</v>
      </c>
      <c r="H1279" s="244">
        <v>42643</v>
      </c>
      <c r="I1279" s="1034" t="s">
        <v>491</v>
      </c>
      <c r="J1279" s="1034" t="s">
        <v>625</v>
      </c>
      <c r="K1279" s="1034" t="s">
        <v>14</v>
      </c>
      <c r="L1279" s="1034" t="s">
        <v>14</v>
      </c>
      <c r="M1279" s="223">
        <v>1.3</v>
      </c>
      <c r="N1279" s="225" t="s">
        <v>14</v>
      </c>
      <c r="O1279" s="247">
        <f>'LTC Rev-Exp Region 6'!L$13</f>
        <v>0</v>
      </c>
      <c r="P1279" s="247">
        <f>'LTC Rev-Exp Region 6'!M$13</f>
        <v>0</v>
      </c>
      <c r="Q1279" s="247">
        <f>'LTC Rev-Exp Region 6'!N$13</f>
        <v>0</v>
      </c>
      <c r="R1279" s="247">
        <f>'LTC Rev-Exp Region 6'!O$13</f>
        <v>0</v>
      </c>
    </row>
    <row r="1280" spans="5:18" x14ac:dyDescent="0.3">
      <c r="E1280" s="1041">
        <f>Jurat!I$1</f>
        <v>0</v>
      </c>
      <c r="F1280" s="244">
        <f>Jurat!D$33</f>
        <v>0</v>
      </c>
      <c r="G1280" s="1034" t="s">
        <v>554</v>
      </c>
      <c r="H1280" s="244">
        <v>42643</v>
      </c>
      <c r="I1280" s="1034" t="s">
        <v>491</v>
      </c>
      <c r="J1280" s="1034" t="s">
        <v>626</v>
      </c>
      <c r="K1280" s="1034" t="s">
        <v>546</v>
      </c>
      <c r="L1280" s="1034" t="s">
        <v>981</v>
      </c>
      <c r="M1280" s="226" t="s">
        <v>72</v>
      </c>
      <c r="N1280" s="225" t="s">
        <v>900</v>
      </c>
      <c r="O1280" s="247">
        <f>'LTC Rev-Exp Region 6'!L$17</f>
        <v>0</v>
      </c>
      <c r="P1280" s="247">
        <f>'LTC Rev-Exp Region 6'!M$17</f>
        <v>0</v>
      </c>
      <c r="Q1280" s="247">
        <f>'LTC Rev-Exp Region 6'!N$17</f>
        <v>0</v>
      </c>
      <c r="R1280" s="247">
        <f>'LTC Rev-Exp Region 6'!O$17</f>
        <v>0</v>
      </c>
    </row>
    <row r="1281" spans="5:18" x14ac:dyDescent="0.3">
      <c r="E1281" s="1041">
        <f>Jurat!I$1</f>
        <v>0</v>
      </c>
      <c r="F1281" s="244">
        <f>Jurat!D$33</f>
        <v>0</v>
      </c>
      <c r="G1281" s="1034" t="s">
        <v>554</v>
      </c>
      <c r="H1281" s="244">
        <v>42643</v>
      </c>
      <c r="I1281" s="1034" t="s">
        <v>491</v>
      </c>
      <c r="J1281" s="1034" t="s">
        <v>626</v>
      </c>
      <c r="K1281" s="1034" t="s">
        <v>546</v>
      </c>
      <c r="L1281" s="1034" t="s">
        <v>981</v>
      </c>
      <c r="M1281" s="226" t="s">
        <v>73</v>
      </c>
      <c r="N1281" s="225" t="s">
        <v>901</v>
      </c>
      <c r="O1281" s="247">
        <f>'LTC Rev-Exp Region 6'!L$18</f>
        <v>0</v>
      </c>
      <c r="P1281" s="247">
        <f>'LTC Rev-Exp Region 6'!M$18</f>
        <v>0</v>
      </c>
      <c r="Q1281" s="247">
        <f>'LTC Rev-Exp Region 6'!N$18</f>
        <v>0</v>
      </c>
      <c r="R1281" s="247">
        <f>'LTC Rev-Exp Region 6'!O$18</f>
        <v>0</v>
      </c>
    </row>
    <row r="1282" spans="5:18" x14ac:dyDescent="0.3">
      <c r="E1282" s="1041">
        <f>Jurat!I$1</f>
        <v>0</v>
      </c>
      <c r="F1282" s="244">
        <f>Jurat!D$33</f>
        <v>0</v>
      </c>
      <c r="G1282" s="1034" t="s">
        <v>554</v>
      </c>
      <c r="H1282" s="244">
        <v>42643</v>
      </c>
      <c r="I1282" s="1034" t="s">
        <v>491</v>
      </c>
      <c r="J1282" s="1034" t="s">
        <v>626</v>
      </c>
      <c r="K1282" s="1034" t="s">
        <v>546</v>
      </c>
      <c r="L1282" s="1034" t="s">
        <v>981</v>
      </c>
      <c r="M1282" s="226" t="s">
        <v>74</v>
      </c>
      <c r="N1282" s="225" t="s">
        <v>902</v>
      </c>
      <c r="O1282" s="247">
        <f>'LTC Rev-Exp Region 6'!L$19</f>
        <v>0</v>
      </c>
      <c r="P1282" s="247">
        <f>'LTC Rev-Exp Region 6'!M$19</f>
        <v>0</v>
      </c>
      <c r="Q1282" s="247">
        <f>'LTC Rev-Exp Region 6'!N$19</f>
        <v>0</v>
      </c>
      <c r="R1282" s="247">
        <f>'LTC Rev-Exp Region 6'!O$19</f>
        <v>0</v>
      </c>
    </row>
    <row r="1283" spans="5:18" x14ac:dyDescent="0.3">
      <c r="E1283" s="1041">
        <f>Jurat!I$1</f>
        <v>0</v>
      </c>
      <c r="F1283" s="244">
        <f>Jurat!D$33</f>
        <v>0</v>
      </c>
      <c r="G1283" s="1034" t="s">
        <v>554</v>
      </c>
      <c r="H1283" s="244">
        <v>42643</v>
      </c>
      <c r="I1283" s="1034" t="s">
        <v>491</v>
      </c>
      <c r="J1283" s="1034" t="s">
        <v>626</v>
      </c>
      <c r="K1283" s="1034" t="s">
        <v>546</v>
      </c>
      <c r="L1283" s="1034" t="s">
        <v>981</v>
      </c>
      <c r="M1283" s="226" t="s">
        <v>76</v>
      </c>
      <c r="N1283" s="225" t="s">
        <v>903</v>
      </c>
      <c r="O1283" s="247">
        <f>'LTC Rev-Exp Region 6'!L$20</f>
        <v>0</v>
      </c>
      <c r="P1283" s="247">
        <f>'LTC Rev-Exp Region 6'!M$20</f>
        <v>0</v>
      </c>
      <c r="Q1283" s="247">
        <f>'LTC Rev-Exp Region 6'!N$20</f>
        <v>0</v>
      </c>
      <c r="R1283" s="247">
        <f>'LTC Rev-Exp Region 6'!O$20</f>
        <v>0</v>
      </c>
    </row>
    <row r="1284" spans="5:18" x14ac:dyDescent="0.3">
      <c r="E1284" s="1041">
        <f>Jurat!I$1</f>
        <v>0</v>
      </c>
      <c r="F1284" s="244">
        <f>Jurat!D$33</f>
        <v>0</v>
      </c>
      <c r="G1284" s="1034" t="s">
        <v>554</v>
      </c>
      <c r="H1284" s="244">
        <v>42643</v>
      </c>
      <c r="I1284" s="1034" t="s">
        <v>491</v>
      </c>
      <c r="J1284" s="1034" t="s">
        <v>626</v>
      </c>
      <c r="K1284" s="1034" t="s">
        <v>546</v>
      </c>
      <c r="L1284" s="1034" t="s">
        <v>981</v>
      </c>
      <c r="M1284" s="226" t="s">
        <v>107</v>
      </c>
      <c r="N1284" s="225" t="s">
        <v>960</v>
      </c>
      <c r="O1284" s="247">
        <f>'LTC Rev-Exp Region 6'!L$21</f>
        <v>0</v>
      </c>
      <c r="P1284" s="247">
        <f>'LTC Rev-Exp Region 6'!M$21</f>
        <v>0</v>
      </c>
      <c r="Q1284" s="247">
        <f>'LTC Rev-Exp Region 6'!N$21</f>
        <v>0</v>
      </c>
      <c r="R1284" s="247">
        <f>'LTC Rev-Exp Region 6'!O$21</f>
        <v>0</v>
      </c>
    </row>
    <row r="1285" spans="5:18" x14ac:dyDescent="0.3">
      <c r="E1285" s="1041">
        <f>Jurat!I$1</f>
        <v>0</v>
      </c>
      <c r="F1285" s="244">
        <f>Jurat!D$33</f>
        <v>0</v>
      </c>
      <c r="G1285" s="1034" t="s">
        <v>554</v>
      </c>
      <c r="H1285" s="244">
        <v>42643</v>
      </c>
      <c r="I1285" s="1034" t="s">
        <v>491</v>
      </c>
      <c r="J1285" s="1034" t="s">
        <v>626</v>
      </c>
      <c r="K1285" s="1034" t="s">
        <v>546</v>
      </c>
      <c r="L1285" s="1034" t="s">
        <v>981</v>
      </c>
      <c r="M1285" s="226" t="s">
        <v>108</v>
      </c>
      <c r="N1285" s="225" t="s">
        <v>222</v>
      </c>
      <c r="O1285" s="247">
        <f>'LTC Rev-Exp Region 6'!L$22</f>
        <v>0</v>
      </c>
      <c r="P1285" s="247">
        <f>'LTC Rev-Exp Region 6'!M$22</f>
        <v>0</v>
      </c>
      <c r="Q1285" s="247">
        <f>'LTC Rev-Exp Region 6'!N$22</f>
        <v>0</v>
      </c>
      <c r="R1285" s="247">
        <f>'LTC Rev-Exp Region 6'!O$22</f>
        <v>0</v>
      </c>
    </row>
    <row r="1286" spans="5:18" x14ac:dyDescent="0.3">
      <c r="E1286" s="1041">
        <f>Jurat!I$1</f>
        <v>0</v>
      </c>
      <c r="F1286" s="244">
        <f>Jurat!D$33</f>
        <v>0</v>
      </c>
      <c r="G1286" s="1034" t="s">
        <v>554</v>
      </c>
      <c r="H1286" s="244">
        <v>42643</v>
      </c>
      <c r="I1286" s="1034" t="s">
        <v>491</v>
      </c>
      <c r="J1286" s="1034" t="s">
        <v>626</v>
      </c>
      <c r="K1286" s="1034" t="s">
        <v>546</v>
      </c>
      <c r="L1286" s="1034" t="s">
        <v>981</v>
      </c>
      <c r="M1286" s="226" t="s">
        <v>167</v>
      </c>
      <c r="N1286" s="225" t="s">
        <v>982</v>
      </c>
      <c r="O1286" s="247">
        <f>'LTC Rev-Exp Region 6'!L$23</f>
        <v>0</v>
      </c>
      <c r="P1286" s="247">
        <f>'LTC Rev-Exp Region 6'!M$23</f>
        <v>0</v>
      </c>
      <c r="Q1286" s="247">
        <f>'LTC Rev-Exp Region 6'!N$23</f>
        <v>0</v>
      </c>
      <c r="R1286" s="247">
        <f>'LTC Rev-Exp Region 6'!O$23</f>
        <v>0</v>
      </c>
    </row>
    <row r="1287" spans="5:18" x14ac:dyDescent="0.3">
      <c r="E1287" s="1041">
        <f>Jurat!I$1</f>
        <v>0</v>
      </c>
      <c r="F1287" s="244">
        <f>Jurat!D$33</f>
        <v>0</v>
      </c>
      <c r="G1287" s="1034" t="s">
        <v>554</v>
      </c>
      <c r="H1287" s="244">
        <v>42643</v>
      </c>
      <c r="I1287" s="1034" t="s">
        <v>491</v>
      </c>
      <c r="J1287" s="1034" t="s">
        <v>626</v>
      </c>
      <c r="K1287" s="1034" t="s">
        <v>546</v>
      </c>
      <c r="L1287" s="1034" t="s">
        <v>981</v>
      </c>
      <c r="M1287" s="226" t="s">
        <v>261</v>
      </c>
      <c r="N1287" s="225" t="s">
        <v>983</v>
      </c>
      <c r="O1287" s="247">
        <f>'LTC Rev-Exp Region 6'!L$24</f>
        <v>0</v>
      </c>
      <c r="P1287" s="247">
        <f>'LTC Rev-Exp Region 6'!M$24</f>
        <v>0</v>
      </c>
      <c r="Q1287" s="247">
        <f>'LTC Rev-Exp Region 6'!N$24</f>
        <v>0</v>
      </c>
      <c r="R1287" s="247">
        <f>'LTC Rev-Exp Region 6'!O$24</f>
        <v>0</v>
      </c>
    </row>
    <row r="1288" spans="5:18" x14ac:dyDescent="0.3">
      <c r="E1288" s="1041">
        <f>Jurat!I$1</f>
        <v>0</v>
      </c>
      <c r="F1288" s="244">
        <f>Jurat!D$33</f>
        <v>0</v>
      </c>
      <c r="G1288" s="1034" t="s">
        <v>554</v>
      </c>
      <c r="H1288" s="244">
        <v>42643</v>
      </c>
      <c r="I1288" s="1034" t="s">
        <v>491</v>
      </c>
      <c r="J1288" s="1034" t="s">
        <v>626</v>
      </c>
      <c r="K1288" s="1034" t="s">
        <v>546</v>
      </c>
      <c r="L1288" s="1034" t="s">
        <v>981</v>
      </c>
      <c r="M1288" s="226" t="s">
        <v>260</v>
      </c>
      <c r="N1288" s="225" t="s">
        <v>963</v>
      </c>
      <c r="O1288" s="247">
        <f>'LTC Rev-Exp Region 6'!L$25</f>
        <v>0</v>
      </c>
      <c r="P1288" s="247">
        <f>'LTC Rev-Exp Region 6'!M$25</f>
        <v>0</v>
      </c>
      <c r="Q1288" s="247">
        <f>'LTC Rev-Exp Region 6'!N$25</f>
        <v>0</v>
      </c>
      <c r="R1288" s="247">
        <f>'LTC Rev-Exp Region 6'!O$25</f>
        <v>0</v>
      </c>
    </row>
    <row r="1289" spans="5:18" x14ac:dyDescent="0.3">
      <c r="E1289" s="1041">
        <f>Jurat!I$1</f>
        <v>0</v>
      </c>
      <c r="F1289" s="244">
        <f>Jurat!D$33</f>
        <v>0</v>
      </c>
      <c r="G1289" s="1034" t="s">
        <v>554</v>
      </c>
      <c r="H1289" s="244">
        <v>42643</v>
      </c>
      <c r="I1289" s="1034" t="s">
        <v>491</v>
      </c>
      <c r="J1289" s="1034" t="s">
        <v>626</v>
      </c>
      <c r="K1289" s="1034" t="s">
        <v>546</v>
      </c>
      <c r="L1289" s="1034" t="s">
        <v>263</v>
      </c>
      <c r="M1289" s="226" t="s">
        <v>257</v>
      </c>
      <c r="N1289" s="225" t="s">
        <v>271</v>
      </c>
      <c r="O1289" s="247">
        <f>'LTC Rev-Exp Region 6'!L$27</f>
        <v>0</v>
      </c>
      <c r="P1289" s="247">
        <f>'LTC Rev-Exp Region 6'!M$27</f>
        <v>0</v>
      </c>
      <c r="Q1289" s="247">
        <f>'LTC Rev-Exp Region 6'!N$27</f>
        <v>0</v>
      </c>
      <c r="R1289" s="247">
        <f>'LTC Rev-Exp Region 6'!O$27</f>
        <v>0</v>
      </c>
    </row>
    <row r="1290" spans="5:18" x14ac:dyDescent="0.3">
      <c r="E1290" s="1041">
        <f>Jurat!I$1</f>
        <v>0</v>
      </c>
      <c r="F1290" s="244">
        <f>Jurat!D$33</f>
        <v>0</v>
      </c>
      <c r="G1290" s="1034" t="s">
        <v>554</v>
      </c>
      <c r="H1290" s="244">
        <v>42643</v>
      </c>
      <c r="I1290" s="1034" t="s">
        <v>491</v>
      </c>
      <c r="J1290" s="1034" t="s">
        <v>626</v>
      </c>
      <c r="K1290" s="1034" t="s">
        <v>546</v>
      </c>
      <c r="L1290" s="1034" t="s">
        <v>263</v>
      </c>
      <c r="M1290" s="226" t="s">
        <v>856</v>
      </c>
      <c r="N1290" s="225" t="s">
        <v>702</v>
      </c>
      <c r="O1290" s="247">
        <f>'LTC Rev-Exp Region 6'!L$28</f>
        <v>0</v>
      </c>
      <c r="P1290" s="247">
        <f>'LTC Rev-Exp Region 6'!M$28</f>
        <v>0</v>
      </c>
      <c r="Q1290" s="247">
        <f>'LTC Rev-Exp Region 6'!N$28</f>
        <v>0</v>
      </c>
      <c r="R1290" s="247">
        <f>'LTC Rev-Exp Region 6'!O$28</f>
        <v>0</v>
      </c>
    </row>
    <row r="1291" spans="5:18" x14ac:dyDescent="0.3">
      <c r="E1291" s="1041">
        <f>Jurat!I$1</f>
        <v>0</v>
      </c>
      <c r="F1291" s="244">
        <f>Jurat!D$33</f>
        <v>0</v>
      </c>
      <c r="G1291" s="1034" t="s">
        <v>554</v>
      </c>
      <c r="H1291" s="244">
        <v>42643</v>
      </c>
      <c r="I1291" s="1034" t="s">
        <v>491</v>
      </c>
      <c r="J1291" s="1034" t="s">
        <v>626</v>
      </c>
      <c r="K1291" s="1034" t="s">
        <v>546</v>
      </c>
      <c r="L1291" s="1034" t="s">
        <v>263</v>
      </c>
      <c r="M1291" s="226" t="s">
        <v>858</v>
      </c>
      <c r="N1291" s="225" t="s">
        <v>272</v>
      </c>
      <c r="O1291" s="247">
        <f>'LTC Rev-Exp Region 6'!L$29</f>
        <v>0</v>
      </c>
      <c r="P1291" s="247">
        <f>'LTC Rev-Exp Region 6'!M$29</f>
        <v>0</v>
      </c>
      <c r="Q1291" s="247">
        <f>'LTC Rev-Exp Region 6'!N$29</f>
        <v>0</v>
      </c>
      <c r="R1291" s="247">
        <f>'LTC Rev-Exp Region 6'!O$29</f>
        <v>0</v>
      </c>
    </row>
    <row r="1292" spans="5:18" x14ac:dyDescent="0.3">
      <c r="E1292" s="1041">
        <f>Jurat!I$1</f>
        <v>0</v>
      </c>
      <c r="F1292" s="244">
        <f>Jurat!D$33</f>
        <v>0</v>
      </c>
      <c r="G1292" s="1034" t="s">
        <v>554</v>
      </c>
      <c r="H1292" s="244">
        <v>42643</v>
      </c>
      <c r="I1292" s="1034" t="s">
        <v>491</v>
      </c>
      <c r="J1292" s="1034" t="s">
        <v>626</v>
      </c>
      <c r="K1292" s="1034" t="s">
        <v>546</v>
      </c>
      <c r="L1292" s="1034" t="s">
        <v>263</v>
      </c>
      <c r="M1292" s="226" t="s">
        <v>860</v>
      </c>
      <c r="N1292" s="225" t="s">
        <v>706</v>
      </c>
      <c r="O1292" s="247">
        <f>'LTC Rev-Exp Region 6'!L$30</f>
        <v>0</v>
      </c>
      <c r="P1292" s="247">
        <f>'LTC Rev-Exp Region 6'!M$30</f>
        <v>0</v>
      </c>
      <c r="Q1292" s="247">
        <f>'LTC Rev-Exp Region 6'!N$30</f>
        <v>0</v>
      </c>
      <c r="R1292" s="247">
        <f>'LTC Rev-Exp Region 6'!O$30</f>
        <v>0</v>
      </c>
    </row>
    <row r="1293" spans="5:18" x14ac:dyDescent="0.3">
      <c r="E1293" s="1041">
        <f>Jurat!I$1</f>
        <v>0</v>
      </c>
      <c r="F1293" s="244">
        <f>Jurat!D$33</f>
        <v>0</v>
      </c>
      <c r="G1293" s="1034" t="s">
        <v>554</v>
      </c>
      <c r="H1293" s="244">
        <v>42643</v>
      </c>
      <c r="I1293" s="1034" t="s">
        <v>491</v>
      </c>
      <c r="J1293" s="1034" t="s">
        <v>626</v>
      </c>
      <c r="K1293" s="1034" t="s">
        <v>546</v>
      </c>
      <c r="L1293" s="1034" t="s">
        <v>263</v>
      </c>
      <c r="M1293" s="226" t="s">
        <v>862</v>
      </c>
      <c r="N1293" s="225" t="s">
        <v>22</v>
      </c>
      <c r="O1293" s="247">
        <f>'LTC Rev-Exp Region 6'!L$31</f>
        <v>0</v>
      </c>
      <c r="P1293" s="247">
        <f>'LTC Rev-Exp Region 6'!M$31</f>
        <v>0</v>
      </c>
      <c r="Q1293" s="247">
        <f>'LTC Rev-Exp Region 6'!N$31</f>
        <v>0</v>
      </c>
      <c r="R1293" s="247">
        <f>'LTC Rev-Exp Region 6'!O$31</f>
        <v>0</v>
      </c>
    </row>
    <row r="1294" spans="5:18" x14ac:dyDescent="0.3">
      <c r="E1294" s="1041">
        <f>Jurat!I$1</f>
        <v>0</v>
      </c>
      <c r="F1294" s="244">
        <f>Jurat!D$33</f>
        <v>0</v>
      </c>
      <c r="G1294" s="1034" t="s">
        <v>554</v>
      </c>
      <c r="H1294" s="244">
        <v>42643</v>
      </c>
      <c r="I1294" s="1034" t="s">
        <v>491</v>
      </c>
      <c r="J1294" s="1034" t="s">
        <v>626</v>
      </c>
      <c r="K1294" s="1034" t="s">
        <v>546</v>
      </c>
      <c r="L1294" s="1034" t="s">
        <v>263</v>
      </c>
      <c r="M1294" s="226" t="s">
        <v>864</v>
      </c>
      <c r="N1294" s="225" t="s">
        <v>984</v>
      </c>
      <c r="O1294" s="247">
        <f>'LTC Rev-Exp Region 6'!L$32</f>
        <v>0</v>
      </c>
      <c r="P1294" s="247">
        <f>'LTC Rev-Exp Region 6'!M$32</f>
        <v>0</v>
      </c>
      <c r="Q1294" s="247">
        <f>'LTC Rev-Exp Region 6'!N$32</f>
        <v>0</v>
      </c>
      <c r="R1294" s="247">
        <f>'LTC Rev-Exp Region 6'!O$32</f>
        <v>0</v>
      </c>
    </row>
    <row r="1295" spans="5:18" x14ac:dyDescent="0.3">
      <c r="E1295" s="1041">
        <f>Jurat!I$1</f>
        <v>0</v>
      </c>
      <c r="F1295" s="244">
        <f>Jurat!D$33</f>
        <v>0</v>
      </c>
      <c r="G1295" s="1034" t="s">
        <v>554</v>
      </c>
      <c r="H1295" s="244">
        <v>42643</v>
      </c>
      <c r="I1295" s="1034" t="s">
        <v>491</v>
      </c>
      <c r="J1295" s="1034" t="s">
        <v>626</v>
      </c>
      <c r="K1295" s="1034" t="s">
        <v>546</v>
      </c>
      <c r="L1295" s="1034" t="s">
        <v>263</v>
      </c>
      <c r="M1295" s="226" t="s">
        <v>866</v>
      </c>
      <c r="N1295" s="225" t="s">
        <v>985</v>
      </c>
      <c r="O1295" s="247">
        <f>'LTC Rev-Exp Region 6'!L$33</f>
        <v>0</v>
      </c>
      <c r="P1295" s="247">
        <f>'LTC Rev-Exp Region 6'!M$33</f>
        <v>0</v>
      </c>
      <c r="Q1295" s="247">
        <f>'LTC Rev-Exp Region 6'!N$33</f>
        <v>0</v>
      </c>
      <c r="R1295" s="247">
        <f>'LTC Rev-Exp Region 6'!O$33</f>
        <v>0</v>
      </c>
    </row>
    <row r="1296" spans="5:18" x14ac:dyDescent="0.3">
      <c r="E1296" s="1041">
        <f>Jurat!I$1</f>
        <v>0</v>
      </c>
      <c r="F1296" s="244">
        <f>Jurat!D$33</f>
        <v>0</v>
      </c>
      <c r="G1296" s="1034" t="s">
        <v>554</v>
      </c>
      <c r="H1296" s="244">
        <v>42643</v>
      </c>
      <c r="I1296" s="1034" t="s">
        <v>491</v>
      </c>
      <c r="J1296" s="1034" t="s">
        <v>626</v>
      </c>
      <c r="K1296" s="1034" t="s">
        <v>546</v>
      </c>
      <c r="L1296" s="1034" t="s">
        <v>263</v>
      </c>
      <c r="M1296" s="226" t="s">
        <v>868</v>
      </c>
      <c r="N1296" s="225" t="s">
        <v>807</v>
      </c>
      <c r="O1296" s="247">
        <f>'LTC Rev-Exp Region 6'!L$34</f>
        <v>0</v>
      </c>
      <c r="P1296" s="247">
        <f>'LTC Rev-Exp Region 6'!M$34</f>
        <v>0</v>
      </c>
      <c r="Q1296" s="247">
        <f>'LTC Rev-Exp Region 6'!N$34</f>
        <v>0</v>
      </c>
      <c r="R1296" s="247">
        <f>'LTC Rev-Exp Region 6'!O$34</f>
        <v>0</v>
      </c>
    </row>
    <row r="1297" spans="5:18" x14ac:dyDescent="0.3">
      <c r="E1297" s="1041">
        <f>Jurat!I$1</f>
        <v>0</v>
      </c>
      <c r="F1297" s="244">
        <f>Jurat!D$33</f>
        <v>0</v>
      </c>
      <c r="G1297" s="1034" t="s">
        <v>554</v>
      </c>
      <c r="H1297" s="244">
        <v>42643</v>
      </c>
      <c r="I1297" s="1034" t="s">
        <v>491</v>
      </c>
      <c r="J1297" s="1034" t="s">
        <v>626</v>
      </c>
      <c r="K1297" s="1034" t="s">
        <v>546</v>
      </c>
      <c r="L1297" s="1034" t="s">
        <v>263</v>
      </c>
      <c r="M1297" s="226" t="s">
        <v>870</v>
      </c>
      <c r="N1297" s="227" t="s">
        <v>258</v>
      </c>
      <c r="O1297" s="247">
        <f>'LTC Rev-Exp Region 6'!L$35</f>
        <v>0</v>
      </c>
      <c r="P1297" s="247">
        <f>'LTC Rev-Exp Region 6'!M$35</f>
        <v>0</v>
      </c>
      <c r="Q1297" s="247">
        <f>'LTC Rev-Exp Region 6'!N$35</f>
        <v>0</v>
      </c>
      <c r="R1297" s="247">
        <f>'LTC Rev-Exp Region 6'!O$35</f>
        <v>0</v>
      </c>
    </row>
    <row r="1298" spans="5:18" x14ac:dyDescent="0.3">
      <c r="E1298" s="1041">
        <f>Jurat!I$1</f>
        <v>0</v>
      </c>
      <c r="F1298" s="244">
        <f>Jurat!D$33</f>
        <v>0</v>
      </c>
      <c r="G1298" s="1034" t="s">
        <v>554</v>
      </c>
      <c r="H1298" s="244">
        <v>42643</v>
      </c>
      <c r="I1298" s="1034" t="s">
        <v>491</v>
      </c>
      <c r="J1298" s="1034" t="s">
        <v>626</v>
      </c>
      <c r="K1298" s="1034" t="s">
        <v>546</v>
      </c>
      <c r="L1298" s="1034" t="s">
        <v>263</v>
      </c>
      <c r="M1298" s="226" t="s">
        <v>872</v>
      </c>
      <c r="N1298" s="228" t="s">
        <v>273</v>
      </c>
      <c r="O1298" s="247">
        <f>'LTC Rev-Exp Region 6'!L$36</f>
        <v>0</v>
      </c>
      <c r="P1298" s="247">
        <f>'LTC Rev-Exp Region 6'!M$36</f>
        <v>0</v>
      </c>
      <c r="Q1298" s="247">
        <f>'LTC Rev-Exp Region 6'!N$36</f>
        <v>0</v>
      </c>
      <c r="R1298" s="247">
        <f>'LTC Rev-Exp Region 6'!O$36</f>
        <v>0</v>
      </c>
    </row>
    <row r="1299" spans="5:18" x14ac:dyDescent="0.3">
      <c r="E1299" s="1041">
        <f>Jurat!I$1</f>
        <v>0</v>
      </c>
      <c r="F1299" s="244">
        <f>Jurat!D$33</f>
        <v>0</v>
      </c>
      <c r="G1299" s="1034" t="s">
        <v>554</v>
      </c>
      <c r="H1299" s="244">
        <v>42643</v>
      </c>
      <c r="I1299" s="1034" t="s">
        <v>491</v>
      </c>
      <c r="J1299" s="1034" t="s">
        <v>626</v>
      </c>
      <c r="K1299" s="1034" t="s">
        <v>546</v>
      </c>
      <c r="L1299" s="1034" t="s">
        <v>263</v>
      </c>
      <c r="M1299" s="226" t="s">
        <v>986</v>
      </c>
      <c r="N1299" s="228" t="s">
        <v>588</v>
      </c>
      <c r="O1299" s="247">
        <f>'LTC Rev-Exp Region 6'!L$37</f>
        <v>0</v>
      </c>
      <c r="P1299" s="247">
        <f>'LTC Rev-Exp Region 6'!M$37</f>
        <v>0</v>
      </c>
      <c r="Q1299" s="247">
        <f>'LTC Rev-Exp Region 6'!N$37</f>
        <v>0</v>
      </c>
      <c r="R1299" s="247">
        <f>'LTC Rev-Exp Region 6'!O$37</f>
        <v>0</v>
      </c>
    </row>
    <row r="1300" spans="5:18" x14ac:dyDescent="0.3">
      <c r="E1300" s="1041">
        <f>Jurat!I$1</f>
        <v>0</v>
      </c>
      <c r="F1300" s="244">
        <f>Jurat!D$33</f>
        <v>0</v>
      </c>
      <c r="G1300" s="1034" t="s">
        <v>554</v>
      </c>
      <c r="H1300" s="244">
        <v>42643</v>
      </c>
      <c r="I1300" s="1034" t="s">
        <v>491</v>
      </c>
      <c r="J1300" s="1034" t="s">
        <v>626</v>
      </c>
      <c r="K1300" s="1034" t="s">
        <v>546</v>
      </c>
      <c r="L1300" s="1034" t="s">
        <v>6</v>
      </c>
      <c r="M1300" s="226" t="s">
        <v>77</v>
      </c>
      <c r="N1300" s="225" t="s">
        <v>224</v>
      </c>
      <c r="O1300" s="247">
        <f>'LTC Rev-Exp Region 6'!L$39</f>
        <v>0</v>
      </c>
      <c r="P1300" s="247">
        <f>'LTC Rev-Exp Region 6'!M$39</f>
        <v>0</v>
      </c>
      <c r="Q1300" s="247">
        <f>'LTC Rev-Exp Region 6'!N$39</f>
        <v>0</v>
      </c>
      <c r="R1300" s="247">
        <f>'LTC Rev-Exp Region 6'!O$39</f>
        <v>0</v>
      </c>
    </row>
    <row r="1301" spans="5:18" x14ac:dyDescent="0.3">
      <c r="E1301" s="1041">
        <f>Jurat!I$1</f>
        <v>0</v>
      </c>
      <c r="F1301" s="244">
        <f>Jurat!D$33</f>
        <v>0</v>
      </c>
      <c r="G1301" s="1034" t="s">
        <v>554</v>
      </c>
      <c r="H1301" s="244">
        <v>42643</v>
      </c>
      <c r="I1301" s="1034" t="s">
        <v>491</v>
      </c>
      <c r="J1301" s="1034" t="s">
        <v>626</v>
      </c>
      <c r="K1301" s="1034" t="s">
        <v>546</v>
      </c>
      <c r="L1301" s="1034" t="s">
        <v>6</v>
      </c>
      <c r="M1301" s="226" t="s">
        <v>78</v>
      </c>
      <c r="N1301" s="229" t="s">
        <v>274</v>
      </c>
      <c r="O1301" s="247">
        <f>'LTC Rev-Exp Region 6'!L$40</f>
        <v>0</v>
      </c>
      <c r="P1301" s="247">
        <f>'LTC Rev-Exp Region 6'!M$40</f>
        <v>0</v>
      </c>
      <c r="Q1301" s="247">
        <f>'LTC Rev-Exp Region 6'!N$40</f>
        <v>0</v>
      </c>
      <c r="R1301" s="247">
        <f>'LTC Rev-Exp Region 6'!O$40</f>
        <v>0</v>
      </c>
    </row>
    <row r="1302" spans="5:18" x14ac:dyDescent="0.3">
      <c r="E1302" s="1041">
        <f>Jurat!I$1</f>
        <v>0</v>
      </c>
      <c r="F1302" s="244">
        <f>Jurat!D$33</f>
        <v>0</v>
      </c>
      <c r="G1302" s="1034" t="s">
        <v>554</v>
      </c>
      <c r="H1302" s="244">
        <v>42643</v>
      </c>
      <c r="I1302" s="1034" t="s">
        <v>491</v>
      </c>
      <c r="J1302" s="1034" t="s">
        <v>626</v>
      </c>
      <c r="K1302" s="1034" t="s">
        <v>546</v>
      </c>
      <c r="L1302" s="1034" t="s">
        <v>6</v>
      </c>
      <c r="M1302" s="226" t="s">
        <v>79</v>
      </c>
      <c r="N1302" s="229" t="s">
        <v>180</v>
      </c>
      <c r="O1302" s="247">
        <f>'LTC Rev-Exp Region 6'!L$41</f>
        <v>0</v>
      </c>
      <c r="P1302" s="247">
        <f>'LTC Rev-Exp Region 6'!M$41</f>
        <v>0</v>
      </c>
      <c r="Q1302" s="247">
        <f>'LTC Rev-Exp Region 6'!N$41</f>
        <v>0</v>
      </c>
      <c r="R1302" s="247">
        <f>'LTC Rev-Exp Region 6'!O$41</f>
        <v>0</v>
      </c>
    </row>
    <row r="1303" spans="5:18" x14ac:dyDescent="0.3">
      <c r="E1303" s="1041">
        <f>Jurat!I$1</f>
        <v>0</v>
      </c>
      <c r="F1303" s="244">
        <f>Jurat!D$33</f>
        <v>0</v>
      </c>
      <c r="G1303" s="1034" t="s">
        <v>554</v>
      </c>
      <c r="H1303" s="244">
        <v>42643</v>
      </c>
      <c r="I1303" s="1034" t="s">
        <v>491</v>
      </c>
      <c r="J1303" s="1034" t="s">
        <v>626</v>
      </c>
      <c r="K1303" s="1034" t="s">
        <v>546</v>
      </c>
      <c r="L1303" s="1034" t="s">
        <v>6</v>
      </c>
      <c r="M1303" s="226" t="s">
        <v>49</v>
      </c>
      <c r="N1303" s="229" t="s">
        <v>577</v>
      </c>
      <c r="O1303" s="247">
        <f>'LTC Rev-Exp Region 6'!L$42</f>
        <v>0</v>
      </c>
      <c r="P1303" s="247">
        <f>'LTC Rev-Exp Region 6'!M$42</f>
        <v>0</v>
      </c>
      <c r="Q1303" s="247">
        <f>'LTC Rev-Exp Region 6'!N$42</f>
        <v>0</v>
      </c>
      <c r="R1303" s="247">
        <f>'LTC Rev-Exp Region 6'!O$42</f>
        <v>0</v>
      </c>
    </row>
    <row r="1304" spans="5:18" x14ac:dyDescent="0.3">
      <c r="E1304" s="1041">
        <f>Jurat!I$1</f>
        <v>0</v>
      </c>
      <c r="F1304" s="244">
        <f>Jurat!D$33</f>
        <v>0</v>
      </c>
      <c r="G1304" s="1034" t="s">
        <v>554</v>
      </c>
      <c r="H1304" s="244">
        <v>42643</v>
      </c>
      <c r="I1304" s="1034" t="s">
        <v>491</v>
      </c>
      <c r="J1304" s="1034" t="s">
        <v>626</v>
      </c>
      <c r="K1304" s="1034" t="s">
        <v>546</v>
      </c>
      <c r="L1304" s="1034" t="s">
        <v>547</v>
      </c>
      <c r="M1304" s="230" t="s">
        <v>115</v>
      </c>
      <c r="N1304" s="225" t="s">
        <v>36</v>
      </c>
      <c r="O1304" s="247">
        <f>'LTC Rev-Exp Region 6'!L$48</f>
        <v>0</v>
      </c>
      <c r="P1304" s="247">
        <f>'LTC Rev-Exp Region 6'!M$48</f>
        <v>0</v>
      </c>
      <c r="Q1304" s="247">
        <f>'LTC Rev-Exp Region 6'!N$48</f>
        <v>0</v>
      </c>
      <c r="R1304" s="247">
        <f>'LTC Rev-Exp Region 6'!O$48</f>
        <v>0</v>
      </c>
    </row>
    <row r="1305" spans="5:18" x14ac:dyDescent="0.3">
      <c r="E1305" s="1041">
        <f>Jurat!I$1</f>
        <v>0</v>
      </c>
      <c r="F1305" s="244">
        <f>Jurat!D$33</f>
        <v>0</v>
      </c>
      <c r="G1305" s="1034" t="s">
        <v>554</v>
      </c>
      <c r="H1305" s="244">
        <v>42643</v>
      </c>
      <c r="I1305" s="1034" t="s">
        <v>491</v>
      </c>
      <c r="J1305" s="1034" t="s">
        <v>626</v>
      </c>
      <c r="K1305" s="1034" t="s">
        <v>546</v>
      </c>
      <c r="L1305" s="1034" t="s">
        <v>547</v>
      </c>
      <c r="M1305" s="230" t="s">
        <v>116</v>
      </c>
      <c r="N1305" s="228" t="s">
        <v>148</v>
      </c>
      <c r="O1305" s="247">
        <f>'LTC Rev-Exp Region 6'!L$49</f>
        <v>0</v>
      </c>
      <c r="P1305" s="247">
        <f>'LTC Rev-Exp Region 6'!M$49</f>
        <v>0</v>
      </c>
      <c r="Q1305" s="247">
        <f>'LTC Rev-Exp Region 6'!N$49</f>
        <v>0</v>
      </c>
      <c r="R1305" s="247">
        <f>'LTC Rev-Exp Region 6'!O$49</f>
        <v>0</v>
      </c>
    </row>
    <row r="1306" spans="5:18" x14ac:dyDescent="0.3">
      <c r="E1306" s="1041">
        <f>Jurat!I$1</f>
        <v>0</v>
      </c>
      <c r="F1306" s="244">
        <f>Jurat!D$33</f>
        <v>0</v>
      </c>
      <c r="G1306" s="1034" t="s">
        <v>554</v>
      </c>
      <c r="H1306" s="244">
        <v>42643</v>
      </c>
      <c r="I1306" s="1034" t="s">
        <v>491</v>
      </c>
      <c r="J1306" s="1034" t="s">
        <v>626</v>
      </c>
      <c r="K1306" s="1034" t="s">
        <v>546</v>
      </c>
      <c r="L1306" s="1034" t="s">
        <v>547</v>
      </c>
      <c r="M1306" s="230" t="s">
        <v>229</v>
      </c>
      <c r="N1306" s="228" t="s">
        <v>44</v>
      </c>
      <c r="O1306" s="247">
        <f>'LTC Rev-Exp Region 6'!L$51</f>
        <v>0</v>
      </c>
      <c r="P1306" s="247">
        <f>'LTC Rev-Exp Region 6'!M$51</f>
        <v>0</v>
      </c>
      <c r="Q1306" s="247">
        <f>'LTC Rev-Exp Region 6'!N$51</f>
        <v>0</v>
      </c>
      <c r="R1306" s="247">
        <f>'LTC Rev-Exp Region 6'!O$51</f>
        <v>0</v>
      </c>
    </row>
    <row r="1307" spans="5:18" x14ac:dyDescent="0.3">
      <c r="E1307" s="1041">
        <f>Jurat!I$1</f>
        <v>0</v>
      </c>
      <c r="F1307" s="244">
        <f>Jurat!D$33</f>
        <v>0</v>
      </c>
      <c r="G1307" s="1034" t="s">
        <v>554</v>
      </c>
      <c r="H1307" s="244">
        <v>42643</v>
      </c>
      <c r="I1307" s="1034" t="s">
        <v>491</v>
      </c>
      <c r="J1307" s="1034" t="s">
        <v>626</v>
      </c>
      <c r="K1307" s="1034" t="s">
        <v>546</v>
      </c>
      <c r="L1307" s="1034" t="s">
        <v>547</v>
      </c>
      <c r="M1307" s="230" t="s">
        <v>228</v>
      </c>
      <c r="N1307" s="228" t="s">
        <v>427</v>
      </c>
      <c r="O1307" s="247">
        <f>'LTC Rev-Exp Region 6'!L$52</f>
        <v>0</v>
      </c>
      <c r="P1307" s="247">
        <f>'LTC Rev-Exp Region 6'!M$52</f>
        <v>0</v>
      </c>
      <c r="Q1307" s="247">
        <f>'LTC Rev-Exp Region 6'!N$52</f>
        <v>0</v>
      </c>
      <c r="R1307" s="247">
        <f>'LTC Rev-Exp Region 6'!O$52</f>
        <v>0</v>
      </c>
    </row>
    <row r="1308" spans="5:18" x14ac:dyDescent="0.3">
      <c r="E1308" s="1041">
        <f>Jurat!I$1</f>
        <v>0</v>
      </c>
      <c r="F1308" s="244">
        <f>Jurat!D$33</f>
        <v>0</v>
      </c>
      <c r="G1308" s="1034" t="s">
        <v>554</v>
      </c>
      <c r="H1308" s="244">
        <v>42643</v>
      </c>
      <c r="I1308" s="1034" t="s">
        <v>491</v>
      </c>
      <c r="J1308" s="1034" t="s">
        <v>626</v>
      </c>
      <c r="K1308" s="1034" t="s">
        <v>548</v>
      </c>
      <c r="L1308" s="1034" t="s">
        <v>549</v>
      </c>
      <c r="M1308" s="226" t="s">
        <v>86</v>
      </c>
      <c r="N1308" s="228" t="s">
        <v>30</v>
      </c>
      <c r="O1308" s="247">
        <f>'LTC Rev-Exp Region 6'!L$57</f>
        <v>0</v>
      </c>
      <c r="P1308" s="247">
        <f>'LTC Rev-Exp Region 6'!M$57</f>
        <v>0</v>
      </c>
      <c r="Q1308" s="247">
        <f>'LTC Rev-Exp Region 6'!N$57</f>
        <v>0</v>
      </c>
      <c r="R1308" s="247">
        <f>'LTC Rev-Exp Region 6'!O$57</f>
        <v>0</v>
      </c>
    </row>
    <row r="1309" spans="5:18" x14ac:dyDescent="0.3">
      <c r="E1309" s="1041">
        <f>Jurat!I$1</f>
        <v>0</v>
      </c>
      <c r="F1309" s="244">
        <f>Jurat!D$33</f>
        <v>0</v>
      </c>
      <c r="G1309" s="1034" t="s">
        <v>554</v>
      </c>
      <c r="H1309" s="244">
        <v>42643</v>
      </c>
      <c r="I1309" s="1034" t="s">
        <v>491</v>
      </c>
      <c r="J1309" s="1034" t="s">
        <v>626</v>
      </c>
      <c r="K1309" s="1034" t="s">
        <v>548</v>
      </c>
      <c r="L1309" s="1034" t="s">
        <v>549</v>
      </c>
      <c r="M1309" s="226" t="s">
        <v>87</v>
      </c>
      <c r="N1309" s="231" t="s">
        <v>109</v>
      </c>
      <c r="O1309" s="247">
        <f>'LTC Rev-Exp Region 6'!L$58</f>
        <v>0</v>
      </c>
      <c r="P1309" s="247">
        <f>'LTC Rev-Exp Region 6'!M$58</f>
        <v>0</v>
      </c>
      <c r="Q1309" s="247">
        <f>'LTC Rev-Exp Region 6'!N$58</f>
        <v>0</v>
      </c>
      <c r="R1309" s="247">
        <f>'LTC Rev-Exp Region 6'!O$58</f>
        <v>0</v>
      </c>
    </row>
    <row r="1310" spans="5:18" x14ac:dyDescent="0.3">
      <c r="E1310" s="1041">
        <f>Jurat!I$1</f>
        <v>0</v>
      </c>
      <c r="F1310" s="244">
        <f>Jurat!D$33</f>
        <v>0</v>
      </c>
      <c r="G1310" s="1034" t="s">
        <v>554</v>
      </c>
      <c r="H1310" s="244">
        <v>42643</v>
      </c>
      <c r="I1310" s="1034" t="s">
        <v>491</v>
      </c>
      <c r="J1310" s="1034" t="s">
        <v>626</v>
      </c>
      <c r="K1310" s="1034" t="s">
        <v>548</v>
      </c>
      <c r="L1310" s="1034" t="s">
        <v>549</v>
      </c>
      <c r="M1310" s="226" t="s">
        <v>88</v>
      </c>
      <c r="N1310" s="228" t="s">
        <v>110</v>
      </c>
      <c r="O1310" s="247">
        <f>'LTC Rev-Exp Region 6'!L$59</f>
        <v>0</v>
      </c>
      <c r="P1310" s="247">
        <f>'LTC Rev-Exp Region 6'!M$59</f>
        <v>0</v>
      </c>
      <c r="Q1310" s="247">
        <f>'LTC Rev-Exp Region 6'!N$59</f>
        <v>0</v>
      </c>
      <c r="R1310" s="247">
        <f>'LTC Rev-Exp Region 6'!O$59</f>
        <v>0</v>
      </c>
    </row>
    <row r="1311" spans="5:18" x14ac:dyDescent="0.3">
      <c r="E1311" s="1041">
        <f>Jurat!I$1</f>
        <v>0</v>
      </c>
      <c r="F1311" s="244">
        <f>Jurat!D$33</f>
        <v>0</v>
      </c>
      <c r="G1311" s="1034" t="s">
        <v>554</v>
      </c>
      <c r="H1311" s="244">
        <v>42643</v>
      </c>
      <c r="I1311" s="1034" t="s">
        <v>491</v>
      </c>
      <c r="J1311" s="1034" t="s">
        <v>626</v>
      </c>
      <c r="K1311" s="1034" t="s">
        <v>548</v>
      </c>
      <c r="L1311" s="1034" t="s">
        <v>549</v>
      </c>
      <c r="M1311" s="232" t="s">
        <v>89</v>
      </c>
      <c r="N1311" s="228" t="s">
        <v>111</v>
      </c>
      <c r="O1311" s="247">
        <f>'LTC Rev-Exp Region 6'!L$60</f>
        <v>0</v>
      </c>
      <c r="P1311" s="247">
        <f>'LTC Rev-Exp Region 6'!M$60</f>
        <v>0</v>
      </c>
      <c r="Q1311" s="247">
        <f>'LTC Rev-Exp Region 6'!N$60</f>
        <v>0</v>
      </c>
      <c r="R1311" s="247">
        <f>'LTC Rev-Exp Region 6'!O$60</f>
        <v>0</v>
      </c>
    </row>
    <row r="1312" spans="5:18" x14ac:dyDescent="0.3">
      <c r="E1312" s="1041">
        <f>Jurat!I$1</f>
        <v>0</v>
      </c>
      <c r="F1312" s="244">
        <f>Jurat!D$33</f>
        <v>0</v>
      </c>
      <c r="G1312" s="1034" t="s">
        <v>554</v>
      </c>
      <c r="H1312" s="244">
        <v>42643</v>
      </c>
      <c r="I1312" s="1034" t="s">
        <v>491</v>
      </c>
      <c r="J1312" s="1034" t="s">
        <v>626</v>
      </c>
      <c r="K1312" s="1034" t="s">
        <v>548</v>
      </c>
      <c r="L1312" s="1034" t="s">
        <v>549</v>
      </c>
      <c r="M1312" s="232" t="s">
        <v>256</v>
      </c>
      <c r="N1312" s="228" t="s">
        <v>112</v>
      </c>
      <c r="O1312" s="247">
        <f>'LTC Rev-Exp Region 6'!L$61</f>
        <v>0</v>
      </c>
      <c r="P1312" s="247">
        <f>'LTC Rev-Exp Region 6'!M$61</f>
        <v>0</v>
      </c>
      <c r="Q1312" s="247">
        <f>'LTC Rev-Exp Region 6'!N$61</f>
        <v>0</v>
      </c>
      <c r="R1312" s="247">
        <f>'LTC Rev-Exp Region 6'!O$61</f>
        <v>0</v>
      </c>
    </row>
    <row r="1313" spans="5:18" x14ac:dyDescent="0.3">
      <c r="E1313" s="1041">
        <f>Jurat!I$1</f>
        <v>0</v>
      </c>
      <c r="F1313" s="244">
        <f>Jurat!D$33</f>
        <v>0</v>
      </c>
      <c r="G1313" s="1034" t="s">
        <v>554</v>
      </c>
      <c r="H1313" s="244">
        <v>42643</v>
      </c>
      <c r="I1313" s="1034" t="s">
        <v>491</v>
      </c>
      <c r="J1313" s="1034" t="s">
        <v>626</v>
      </c>
      <c r="K1313" s="1034" t="s">
        <v>548</v>
      </c>
      <c r="L1313" s="1034" t="s">
        <v>549</v>
      </c>
      <c r="M1313" s="226" t="s">
        <v>255</v>
      </c>
      <c r="N1313" s="231" t="s">
        <v>31</v>
      </c>
      <c r="O1313" s="247">
        <f>'LTC Rev-Exp Region 6'!L$62</f>
        <v>0</v>
      </c>
      <c r="P1313" s="247">
        <f>'LTC Rev-Exp Region 6'!M$62</f>
        <v>0</v>
      </c>
      <c r="Q1313" s="247">
        <f>'LTC Rev-Exp Region 6'!N$62</f>
        <v>0</v>
      </c>
      <c r="R1313" s="247">
        <f>'LTC Rev-Exp Region 6'!O$62</f>
        <v>0</v>
      </c>
    </row>
    <row r="1314" spans="5:18" x14ac:dyDescent="0.3">
      <c r="E1314" s="1041">
        <f>Jurat!I$1</f>
        <v>0</v>
      </c>
      <c r="F1314" s="244">
        <f>Jurat!D$33</f>
        <v>0</v>
      </c>
      <c r="G1314" s="1034" t="s">
        <v>554</v>
      </c>
      <c r="H1314" s="244">
        <v>42643</v>
      </c>
      <c r="I1314" s="1034" t="s">
        <v>491</v>
      </c>
      <c r="J1314" s="1034" t="s">
        <v>626</v>
      </c>
      <c r="K1314" s="1034" t="s">
        <v>550</v>
      </c>
      <c r="L1314" s="1034" t="s">
        <v>550</v>
      </c>
      <c r="M1314" s="230" t="s">
        <v>91</v>
      </c>
      <c r="N1314" s="228" t="s">
        <v>425</v>
      </c>
      <c r="O1314" s="247">
        <f>'LTC Rev-Exp Region 6'!L$64</f>
        <v>0</v>
      </c>
      <c r="P1314" s="247">
        <v>0</v>
      </c>
      <c r="Q1314" s="247">
        <v>0</v>
      </c>
      <c r="R1314" s="247">
        <v>0</v>
      </c>
    </row>
    <row r="1315" spans="5:18" x14ac:dyDescent="0.3">
      <c r="E1315" s="1041">
        <f>Jurat!I$1</f>
        <v>0</v>
      </c>
      <c r="F1315" s="244">
        <f>Jurat!D$33</f>
        <v>0</v>
      </c>
      <c r="G1315" s="1034" t="s">
        <v>554</v>
      </c>
      <c r="H1315" s="244">
        <v>42643</v>
      </c>
      <c r="I1315" s="1034" t="s">
        <v>491</v>
      </c>
      <c r="J1315" s="1034" t="s">
        <v>626</v>
      </c>
      <c r="K1315" s="1034" t="s">
        <v>550</v>
      </c>
      <c r="L1315" s="1034" t="s">
        <v>550</v>
      </c>
      <c r="M1315" s="230" t="s">
        <v>92</v>
      </c>
      <c r="N1315" s="228" t="s">
        <v>417</v>
      </c>
      <c r="O1315" s="247">
        <f>'LTC Rev-Exp Region 6'!L$65</f>
        <v>0</v>
      </c>
      <c r="P1315" s="247">
        <v>0</v>
      </c>
      <c r="Q1315" s="247">
        <v>0</v>
      </c>
      <c r="R1315" s="247">
        <v>0</v>
      </c>
    </row>
    <row r="1316" spans="5:18" x14ac:dyDescent="0.3">
      <c r="E1316" s="1041">
        <f>Jurat!I$1</f>
        <v>0</v>
      </c>
      <c r="F1316" s="244">
        <f>Jurat!D$33</f>
        <v>0</v>
      </c>
      <c r="G1316" s="1034" t="s">
        <v>554</v>
      </c>
      <c r="H1316" s="244">
        <v>42643</v>
      </c>
      <c r="I1316" s="1034" t="s">
        <v>491</v>
      </c>
      <c r="J1316" s="1034" t="s">
        <v>627</v>
      </c>
      <c r="K1316" s="1034" t="s">
        <v>29</v>
      </c>
      <c r="L1316" s="1034" t="s">
        <v>29</v>
      </c>
      <c r="M1316" s="230" t="s">
        <v>243</v>
      </c>
      <c r="N1316" s="231" t="s">
        <v>29</v>
      </c>
      <c r="O1316" s="247">
        <f>'LTC Rev-Exp Region 6'!L$72</f>
        <v>0</v>
      </c>
      <c r="P1316" s="247">
        <v>0</v>
      </c>
      <c r="Q1316" s="247">
        <v>0</v>
      </c>
      <c r="R1316" s="247">
        <v>0</v>
      </c>
    </row>
    <row r="1317" spans="5:18" x14ac:dyDescent="0.3">
      <c r="E1317" s="1041">
        <f>Jurat!I$1</f>
        <v>0</v>
      </c>
      <c r="F1317" s="244">
        <f>Jurat!D$33</f>
        <v>0</v>
      </c>
      <c r="G1317" s="1034" t="s">
        <v>554</v>
      </c>
      <c r="H1317" s="244">
        <v>42643</v>
      </c>
      <c r="I1317" s="1034" t="s">
        <v>491</v>
      </c>
      <c r="J1317" s="1034" t="s">
        <v>628</v>
      </c>
      <c r="K1317" s="1034" t="s">
        <v>629</v>
      </c>
      <c r="L1317" s="1034" t="s">
        <v>629</v>
      </c>
      <c r="M1317" s="233" t="s">
        <v>244</v>
      </c>
      <c r="N1317" s="231" t="s">
        <v>419</v>
      </c>
      <c r="O1317" s="247">
        <f>'LTC Rev-Exp Region 6'!L$74</f>
        <v>0</v>
      </c>
      <c r="P1317" s="247">
        <v>0</v>
      </c>
      <c r="Q1317" s="247">
        <v>0</v>
      </c>
      <c r="R1317" s="247">
        <v>0</v>
      </c>
    </row>
    <row r="1318" spans="5:18" x14ac:dyDescent="0.3">
      <c r="E1318" s="1041">
        <f>Jurat!I$1</f>
        <v>0</v>
      </c>
      <c r="F1318" s="244">
        <f>Jurat!D$33</f>
        <v>0</v>
      </c>
      <c r="G1318" s="1034" t="s">
        <v>554</v>
      </c>
      <c r="H1318" s="244">
        <v>42643</v>
      </c>
      <c r="I1318" s="1034" t="s">
        <v>491</v>
      </c>
      <c r="J1318" s="1034" t="s">
        <v>627</v>
      </c>
      <c r="K1318" s="1034" t="s">
        <v>630</v>
      </c>
      <c r="L1318" s="1034" t="s">
        <v>630</v>
      </c>
      <c r="M1318" s="233">
        <v>11.1</v>
      </c>
      <c r="N1318" s="231" t="s">
        <v>421</v>
      </c>
      <c r="O1318" s="247">
        <f>'LTC Rev-Exp Region 6'!L$75</f>
        <v>0</v>
      </c>
      <c r="P1318" s="247">
        <v>0</v>
      </c>
      <c r="Q1318" s="247">
        <v>0</v>
      </c>
      <c r="R1318" s="247">
        <v>0</v>
      </c>
    </row>
    <row r="1319" spans="5:18" x14ac:dyDescent="0.3">
      <c r="E1319" s="1041">
        <f>Jurat!I$1</f>
        <v>0</v>
      </c>
      <c r="F1319" s="244">
        <f>Jurat!D$33</f>
        <v>0</v>
      </c>
      <c r="G1319" s="1034" t="s">
        <v>554</v>
      </c>
      <c r="H1319" s="244">
        <v>42643</v>
      </c>
      <c r="I1319" s="1034" t="s">
        <v>491</v>
      </c>
      <c r="J1319" s="1034" t="s">
        <v>627</v>
      </c>
      <c r="K1319" s="1034" t="s">
        <v>630</v>
      </c>
      <c r="L1319" s="1034" t="s">
        <v>630</v>
      </c>
      <c r="M1319" s="233">
        <v>11.2</v>
      </c>
      <c r="N1319" s="231" t="s">
        <v>420</v>
      </c>
      <c r="O1319" s="247">
        <f>'LTC Rev-Exp Region 6'!L$76</f>
        <v>0</v>
      </c>
      <c r="P1319" s="247">
        <v>0</v>
      </c>
      <c r="Q1319" s="247">
        <v>0</v>
      </c>
      <c r="R1319" s="247">
        <v>0</v>
      </c>
    </row>
    <row r="1320" spans="5:18" x14ac:dyDescent="0.3">
      <c r="E1320" s="1041">
        <f>Jurat!I$1</f>
        <v>0</v>
      </c>
      <c r="F1320" s="244">
        <f>Jurat!D$33</f>
        <v>0</v>
      </c>
      <c r="G1320" s="1034" t="s">
        <v>554</v>
      </c>
      <c r="H1320" s="244">
        <v>42643</v>
      </c>
      <c r="I1320" s="1034" t="s">
        <v>491</v>
      </c>
      <c r="J1320" s="1034" t="s">
        <v>627</v>
      </c>
      <c r="K1320" s="1034" t="s">
        <v>630</v>
      </c>
      <c r="L1320" s="1034" t="s">
        <v>630</v>
      </c>
      <c r="M1320" s="233">
        <v>11.3</v>
      </c>
      <c r="N1320" s="231" t="s">
        <v>28</v>
      </c>
      <c r="O1320" s="247">
        <f>'LTC Rev-Exp Region 6'!L$77</f>
        <v>0</v>
      </c>
      <c r="P1320" s="247">
        <v>0</v>
      </c>
      <c r="Q1320" s="247">
        <v>0</v>
      </c>
      <c r="R1320" s="247">
        <v>0</v>
      </c>
    </row>
    <row r="1321" spans="5:18" x14ac:dyDescent="0.3">
      <c r="E1321" s="1041">
        <f>Jurat!I$1</f>
        <v>0</v>
      </c>
      <c r="F1321" s="244">
        <f>Jurat!D$33</f>
        <v>0</v>
      </c>
      <c r="G1321" s="1034" t="s">
        <v>554</v>
      </c>
      <c r="H1321" s="244">
        <v>42643</v>
      </c>
      <c r="I1321" s="1034" t="s">
        <v>491</v>
      </c>
      <c r="J1321" s="1034" t="s">
        <v>627</v>
      </c>
      <c r="K1321" s="1034" t="s">
        <v>630</v>
      </c>
      <c r="L1321" s="1034" t="s">
        <v>630</v>
      </c>
      <c r="M1321" s="233">
        <v>11.4</v>
      </c>
      <c r="N1321" s="231" t="s">
        <v>205</v>
      </c>
      <c r="O1321" s="247">
        <f>'LTC Rev-Exp Region 6'!L$78</f>
        <v>0</v>
      </c>
      <c r="P1321" s="247">
        <v>0</v>
      </c>
      <c r="Q1321" s="247">
        <v>0</v>
      </c>
      <c r="R1321" s="247">
        <v>0</v>
      </c>
    </row>
    <row r="1322" spans="5:18" ht="28.8" x14ac:dyDescent="0.3">
      <c r="E1322" s="1041">
        <f>Jurat!I$1</f>
        <v>0</v>
      </c>
      <c r="F1322" s="244">
        <f>Jurat!D$33</f>
        <v>0</v>
      </c>
      <c r="G1322" s="1034" t="s">
        <v>554</v>
      </c>
      <c r="H1322" s="244">
        <v>42643</v>
      </c>
      <c r="I1322" s="1034" t="s">
        <v>491</v>
      </c>
      <c r="J1322" s="1034" t="s">
        <v>627</v>
      </c>
      <c r="K1322" s="1034" t="s">
        <v>29</v>
      </c>
      <c r="L1322" s="1034" t="s">
        <v>29</v>
      </c>
      <c r="M1322" s="233">
        <v>11.6</v>
      </c>
      <c r="N1322" s="231" t="s">
        <v>422</v>
      </c>
      <c r="O1322" s="247">
        <f>'LTC Rev-Exp Region 6'!L$80</f>
        <v>0</v>
      </c>
      <c r="P1322" s="247">
        <v>0</v>
      </c>
      <c r="Q1322" s="247">
        <v>0</v>
      </c>
      <c r="R1322" s="247">
        <v>0</v>
      </c>
    </row>
    <row r="1323" spans="5:18" x14ac:dyDescent="0.3">
      <c r="E1323" s="1041">
        <f>Jurat!I$1</f>
        <v>0</v>
      </c>
      <c r="F1323" s="244">
        <f>Jurat!D$33</f>
        <v>0</v>
      </c>
      <c r="G1323" s="1034" t="s">
        <v>554</v>
      </c>
      <c r="H1323" s="244">
        <v>42643</v>
      </c>
      <c r="I1323" s="1034" t="s">
        <v>491</v>
      </c>
      <c r="J1323" s="1034" t="s">
        <v>628</v>
      </c>
      <c r="K1323" s="1034" t="s">
        <v>629</v>
      </c>
      <c r="L1323" s="1034" t="s">
        <v>629</v>
      </c>
      <c r="M1323" s="233">
        <v>11.7</v>
      </c>
      <c r="N1323" s="231" t="s">
        <v>209</v>
      </c>
      <c r="O1323" s="247">
        <f>'LTC Rev-Exp Region 6'!L$81</f>
        <v>0</v>
      </c>
      <c r="P1323" s="247">
        <v>0</v>
      </c>
      <c r="Q1323" s="247">
        <v>0</v>
      </c>
      <c r="R1323" s="247">
        <v>0</v>
      </c>
    </row>
    <row r="1324" spans="5:18" x14ac:dyDescent="0.3">
      <c r="E1324" s="1041">
        <f>Jurat!I$1</f>
        <v>0</v>
      </c>
      <c r="F1324" s="244">
        <f>Jurat!D$33</f>
        <v>0</v>
      </c>
      <c r="G1324" s="1034" t="s">
        <v>554</v>
      </c>
      <c r="H1324" s="244">
        <v>42643</v>
      </c>
      <c r="I1324" s="1034" t="s">
        <v>491</v>
      </c>
      <c r="J1324" s="1034" t="s">
        <v>627</v>
      </c>
      <c r="K1324" s="1034" t="s">
        <v>29</v>
      </c>
      <c r="L1324" s="1034" t="s">
        <v>29</v>
      </c>
      <c r="M1324" s="233" t="s">
        <v>184</v>
      </c>
      <c r="N1324" s="231" t="s">
        <v>212</v>
      </c>
      <c r="O1324" s="247">
        <f>'LTC Rev-Exp Region 6'!L$82</f>
        <v>0</v>
      </c>
      <c r="P1324" s="247">
        <v>0</v>
      </c>
      <c r="Q1324" s="247">
        <v>0</v>
      </c>
      <c r="R1324" s="247">
        <v>0</v>
      </c>
    </row>
    <row r="1325" spans="5:18" x14ac:dyDescent="0.3">
      <c r="E1325" s="1041">
        <f>Jurat!I$1</f>
        <v>0</v>
      </c>
      <c r="F1325" s="244">
        <f>Jurat!D$33</f>
        <v>0</v>
      </c>
      <c r="G1325" s="1034" t="s">
        <v>555</v>
      </c>
      <c r="H1325" s="244">
        <v>42735</v>
      </c>
      <c r="I1325" s="1034" t="s">
        <v>491</v>
      </c>
      <c r="J1325" s="1034" t="s">
        <v>545</v>
      </c>
      <c r="K1325" s="1034" t="s">
        <v>545</v>
      </c>
      <c r="L1325" s="1034" t="s">
        <v>545</v>
      </c>
      <c r="M1325" s="223"/>
      <c r="N1325" s="224" t="s">
        <v>545</v>
      </c>
      <c r="O1325" s="247">
        <f>'LTC Rev-Exp Region 6'!P$9</f>
        <v>0</v>
      </c>
      <c r="P1325" s="247">
        <f>'LTC Rev-Exp Region 6'!Q$9</f>
        <v>0</v>
      </c>
      <c r="Q1325" s="247">
        <f>'LTC Rev-Exp Region 6'!R$9</f>
        <v>0</v>
      </c>
      <c r="R1325" s="247">
        <f>'LTC Rev-Exp Region 6'!S$9</f>
        <v>0</v>
      </c>
    </row>
    <row r="1326" spans="5:18" x14ac:dyDescent="0.3">
      <c r="E1326" s="1041">
        <f>Jurat!I$1</f>
        <v>0</v>
      </c>
      <c r="F1326" s="244">
        <f>Jurat!D$33</f>
        <v>0</v>
      </c>
      <c r="G1326" s="1034" t="s">
        <v>555</v>
      </c>
      <c r="H1326" s="244">
        <v>42735</v>
      </c>
      <c r="I1326" s="1034" t="s">
        <v>491</v>
      </c>
      <c r="J1326" s="1034" t="s">
        <v>625</v>
      </c>
      <c r="K1326" s="1034" t="s">
        <v>13</v>
      </c>
      <c r="L1326" s="1034" t="s">
        <v>13</v>
      </c>
      <c r="M1326" s="223">
        <v>1.1000000000000001</v>
      </c>
      <c r="N1326" s="225" t="s">
        <v>13</v>
      </c>
      <c r="O1326" s="247">
        <f>'LTC Rev-Exp Region 6'!P$11</f>
        <v>0</v>
      </c>
      <c r="P1326" s="247">
        <f>'LTC Rev-Exp Region 6'!Q$11</f>
        <v>0</v>
      </c>
      <c r="Q1326" s="247">
        <f>'LTC Rev-Exp Region 6'!R$11</f>
        <v>0</v>
      </c>
      <c r="R1326" s="247">
        <f>'LTC Rev-Exp Region 6'!S$11</f>
        <v>0</v>
      </c>
    </row>
    <row r="1327" spans="5:18" x14ac:dyDescent="0.3">
      <c r="E1327" s="1041">
        <f>Jurat!I$1</f>
        <v>0</v>
      </c>
      <c r="F1327" s="244">
        <f>Jurat!D$33</f>
        <v>0</v>
      </c>
      <c r="G1327" s="1034" t="s">
        <v>555</v>
      </c>
      <c r="H1327" s="244">
        <v>42735</v>
      </c>
      <c r="I1327" s="1034" t="s">
        <v>491</v>
      </c>
      <c r="J1327" s="1034" t="s">
        <v>625</v>
      </c>
      <c r="K1327" s="1034" t="s">
        <v>13</v>
      </c>
      <c r="L1327" s="1034" t="s">
        <v>262</v>
      </c>
      <c r="M1327" s="223">
        <v>1.2</v>
      </c>
      <c r="N1327" s="225" t="s">
        <v>262</v>
      </c>
      <c r="O1327" s="247">
        <f>'LTC Rev-Exp Region 6'!P$12</f>
        <v>0</v>
      </c>
      <c r="P1327" s="247">
        <f>'LTC Rev-Exp Region 6'!Q$12</f>
        <v>0</v>
      </c>
      <c r="Q1327" s="247">
        <f>'LTC Rev-Exp Region 6'!R$12</f>
        <v>0</v>
      </c>
      <c r="R1327" s="247">
        <f>'LTC Rev-Exp Region 6'!S$12</f>
        <v>0</v>
      </c>
    </row>
    <row r="1328" spans="5:18" x14ac:dyDescent="0.3">
      <c r="E1328" s="1041">
        <f>Jurat!I$1</f>
        <v>0</v>
      </c>
      <c r="F1328" s="244">
        <f>Jurat!D$33</f>
        <v>0</v>
      </c>
      <c r="G1328" s="1034" t="s">
        <v>555</v>
      </c>
      <c r="H1328" s="244">
        <v>42735</v>
      </c>
      <c r="I1328" s="1034" t="s">
        <v>491</v>
      </c>
      <c r="J1328" s="1034" t="s">
        <v>625</v>
      </c>
      <c r="K1328" s="1034" t="s">
        <v>14</v>
      </c>
      <c r="L1328" s="1034" t="s">
        <v>14</v>
      </c>
      <c r="M1328" s="223">
        <v>1.3</v>
      </c>
      <c r="N1328" s="225" t="s">
        <v>14</v>
      </c>
      <c r="O1328" s="247">
        <f>'LTC Rev-Exp Region 6'!P$13</f>
        <v>0</v>
      </c>
      <c r="P1328" s="247">
        <f>'LTC Rev-Exp Region 6'!Q$13</f>
        <v>0</v>
      </c>
      <c r="Q1328" s="247">
        <f>'LTC Rev-Exp Region 6'!R$13</f>
        <v>0</v>
      </c>
      <c r="R1328" s="247">
        <f>'LTC Rev-Exp Region 6'!S$13</f>
        <v>0</v>
      </c>
    </row>
    <row r="1329" spans="5:18" x14ac:dyDescent="0.3">
      <c r="E1329" s="1041">
        <f>Jurat!I$1</f>
        <v>0</v>
      </c>
      <c r="F1329" s="244">
        <f>Jurat!D$33</f>
        <v>0</v>
      </c>
      <c r="G1329" s="1034" t="s">
        <v>555</v>
      </c>
      <c r="H1329" s="244">
        <v>42735</v>
      </c>
      <c r="I1329" s="1034" t="s">
        <v>491</v>
      </c>
      <c r="J1329" s="1034" t="s">
        <v>626</v>
      </c>
      <c r="K1329" s="1034" t="s">
        <v>546</v>
      </c>
      <c r="L1329" s="1034" t="s">
        <v>981</v>
      </c>
      <c r="M1329" s="226" t="s">
        <v>72</v>
      </c>
      <c r="N1329" s="225" t="s">
        <v>900</v>
      </c>
      <c r="O1329" s="247">
        <f>'LTC Rev-Exp Region 6'!P$17</f>
        <v>0</v>
      </c>
      <c r="P1329" s="247">
        <f>'LTC Rev-Exp Region 6'!Q$17</f>
        <v>0</v>
      </c>
      <c r="Q1329" s="247">
        <f>'LTC Rev-Exp Region 6'!R$17</f>
        <v>0</v>
      </c>
      <c r="R1329" s="247">
        <f>'LTC Rev-Exp Region 6'!S$17</f>
        <v>0</v>
      </c>
    </row>
    <row r="1330" spans="5:18" x14ac:dyDescent="0.3">
      <c r="E1330" s="1041">
        <f>Jurat!I$1</f>
        <v>0</v>
      </c>
      <c r="F1330" s="244">
        <f>Jurat!D$33</f>
        <v>0</v>
      </c>
      <c r="G1330" s="1034" t="s">
        <v>555</v>
      </c>
      <c r="H1330" s="244">
        <v>42735</v>
      </c>
      <c r="I1330" s="1034" t="s">
        <v>491</v>
      </c>
      <c r="J1330" s="1034" t="s">
        <v>626</v>
      </c>
      <c r="K1330" s="1034" t="s">
        <v>546</v>
      </c>
      <c r="L1330" s="1034" t="s">
        <v>981</v>
      </c>
      <c r="M1330" s="226" t="s">
        <v>73</v>
      </c>
      <c r="N1330" s="225" t="s">
        <v>901</v>
      </c>
      <c r="O1330" s="247">
        <f>'LTC Rev-Exp Region 6'!P$18</f>
        <v>0</v>
      </c>
      <c r="P1330" s="247">
        <f>'LTC Rev-Exp Region 6'!Q$18</f>
        <v>0</v>
      </c>
      <c r="Q1330" s="247">
        <f>'LTC Rev-Exp Region 6'!R$18</f>
        <v>0</v>
      </c>
      <c r="R1330" s="247">
        <f>'LTC Rev-Exp Region 6'!S$18</f>
        <v>0</v>
      </c>
    </row>
    <row r="1331" spans="5:18" x14ac:dyDescent="0.3">
      <c r="E1331" s="1041">
        <f>Jurat!I$1</f>
        <v>0</v>
      </c>
      <c r="F1331" s="244">
        <f>Jurat!D$33</f>
        <v>0</v>
      </c>
      <c r="G1331" s="1034" t="s">
        <v>555</v>
      </c>
      <c r="H1331" s="244">
        <v>42735</v>
      </c>
      <c r="I1331" s="1034" t="s">
        <v>491</v>
      </c>
      <c r="J1331" s="1034" t="s">
        <v>626</v>
      </c>
      <c r="K1331" s="1034" t="s">
        <v>546</v>
      </c>
      <c r="L1331" s="1034" t="s">
        <v>981</v>
      </c>
      <c r="M1331" s="226" t="s">
        <v>74</v>
      </c>
      <c r="N1331" s="225" t="s">
        <v>902</v>
      </c>
      <c r="O1331" s="247">
        <f>'LTC Rev-Exp Region 6'!P$19</f>
        <v>0</v>
      </c>
      <c r="P1331" s="247">
        <f>'LTC Rev-Exp Region 6'!Q$19</f>
        <v>0</v>
      </c>
      <c r="Q1331" s="247">
        <f>'LTC Rev-Exp Region 6'!R$19</f>
        <v>0</v>
      </c>
      <c r="R1331" s="247">
        <f>'LTC Rev-Exp Region 6'!S$19</f>
        <v>0</v>
      </c>
    </row>
    <row r="1332" spans="5:18" x14ac:dyDescent="0.3">
      <c r="E1332" s="1041">
        <f>Jurat!I$1</f>
        <v>0</v>
      </c>
      <c r="F1332" s="244">
        <f>Jurat!D$33</f>
        <v>0</v>
      </c>
      <c r="G1332" s="1034" t="s">
        <v>555</v>
      </c>
      <c r="H1332" s="244">
        <v>42735</v>
      </c>
      <c r="I1332" s="1034" t="s">
        <v>491</v>
      </c>
      <c r="J1332" s="1034" t="s">
        <v>626</v>
      </c>
      <c r="K1332" s="1034" t="s">
        <v>546</v>
      </c>
      <c r="L1332" s="1034" t="s">
        <v>981</v>
      </c>
      <c r="M1332" s="226" t="s">
        <v>76</v>
      </c>
      <c r="N1332" s="225" t="s">
        <v>903</v>
      </c>
      <c r="O1332" s="247">
        <f>'LTC Rev-Exp Region 6'!P$20</f>
        <v>0</v>
      </c>
      <c r="P1332" s="247">
        <f>'LTC Rev-Exp Region 6'!Q$20</f>
        <v>0</v>
      </c>
      <c r="Q1332" s="247">
        <f>'LTC Rev-Exp Region 6'!R$20</f>
        <v>0</v>
      </c>
      <c r="R1332" s="247">
        <f>'LTC Rev-Exp Region 6'!S$20</f>
        <v>0</v>
      </c>
    </row>
    <row r="1333" spans="5:18" x14ac:dyDescent="0.3">
      <c r="E1333" s="1041">
        <f>Jurat!I$1</f>
        <v>0</v>
      </c>
      <c r="F1333" s="244">
        <f>Jurat!D$33</f>
        <v>0</v>
      </c>
      <c r="G1333" s="1034" t="s">
        <v>555</v>
      </c>
      <c r="H1333" s="244">
        <v>42735</v>
      </c>
      <c r="I1333" s="1034" t="s">
        <v>491</v>
      </c>
      <c r="J1333" s="1034" t="s">
        <v>626</v>
      </c>
      <c r="K1333" s="1034" t="s">
        <v>546</v>
      </c>
      <c r="L1333" s="1034" t="s">
        <v>981</v>
      </c>
      <c r="M1333" s="226" t="s">
        <v>107</v>
      </c>
      <c r="N1333" s="225" t="s">
        <v>960</v>
      </c>
      <c r="O1333" s="247">
        <f>'LTC Rev-Exp Region 6'!P$21</f>
        <v>0</v>
      </c>
      <c r="P1333" s="247">
        <f>'LTC Rev-Exp Region 6'!Q$21</f>
        <v>0</v>
      </c>
      <c r="Q1333" s="247">
        <f>'LTC Rev-Exp Region 6'!R$21</f>
        <v>0</v>
      </c>
      <c r="R1333" s="247">
        <f>'LTC Rev-Exp Region 6'!S$21</f>
        <v>0</v>
      </c>
    </row>
    <row r="1334" spans="5:18" x14ac:dyDescent="0.3">
      <c r="E1334" s="1041">
        <f>Jurat!I$1</f>
        <v>0</v>
      </c>
      <c r="F1334" s="244">
        <f>Jurat!D$33</f>
        <v>0</v>
      </c>
      <c r="G1334" s="1034" t="s">
        <v>555</v>
      </c>
      <c r="H1334" s="244">
        <v>42735</v>
      </c>
      <c r="I1334" s="1034" t="s">
        <v>491</v>
      </c>
      <c r="J1334" s="1034" t="s">
        <v>626</v>
      </c>
      <c r="K1334" s="1034" t="s">
        <v>546</v>
      </c>
      <c r="L1334" s="1034" t="s">
        <v>981</v>
      </c>
      <c r="M1334" s="226" t="s">
        <v>108</v>
      </c>
      <c r="N1334" s="225" t="s">
        <v>222</v>
      </c>
      <c r="O1334" s="247">
        <f>'LTC Rev-Exp Region 6'!P$22</f>
        <v>0</v>
      </c>
      <c r="P1334" s="247">
        <f>'LTC Rev-Exp Region 6'!Q$22</f>
        <v>0</v>
      </c>
      <c r="Q1334" s="247">
        <f>'LTC Rev-Exp Region 6'!R$22</f>
        <v>0</v>
      </c>
      <c r="R1334" s="247">
        <f>'LTC Rev-Exp Region 6'!S$22</f>
        <v>0</v>
      </c>
    </row>
    <row r="1335" spans="5:18" x14ac:dyDescent="0.3">
      <c r="E1335" s="1041">
        <f>Jurat!I$1</f>
        <v>0</v>
      </c>
      <c r="F1335" s="244">
        <f>Jurat!D$33</f>
        <v>0</v>
      </c>
      <c r="G1335" s="1034" t="s">
        <v>555</v>
      </c>
      <c r="H1335" s="244">
        <v>42735</v>
      </c>
      <c r="I1335" s="1034" t="s">
        <v>491</v>
      </c>
      <c r="J1335" s="1034" t="s">
        <v>626</v>
      </c>
      <c r="K1335" s="1034" t="s">
        <v>546</v>
      </c>
      <c r="L1335" s="1034" t="s">
        <v>981</v>
      </c>
      <c r="M1335" s="226" t="s">
        <v>167</v>
      </c>
      <c r="N1335" s="225" t="s">
        <v>982</v>
      </c>
      <c r="O1335" s="247">
        <f>'LTC Rev-Exp Region 6'!P$23</f>
        <v>0</v>
      </c>
      <c r="P1335" s="247">
        <f>'LTC Rev-Exp Region 6'!Q$23</f>
        <v>0</v>
      </c>
      <c r="Q1335" s="247">
        <f>'LTC Rev-Exp Region 6'!R$23</f>
        <v>0</v>
      </c>
      <c r="R1335" s="247">
        <f>'LTC Rev-Exp Region 6'!S$23</f>
        <v>0</v>
      </c>
    </row>
    <row r="1336" spans="5:18" x14ac:dyDescent="0.3">
      <c r="E1336" s="1041">
        <f>Jurat!I$1</f>
        <v>0</v>
      </c>
      <c r="F1336" s="244">
        <f>Jurat!D$33</f>
        <v>0</v>
      </c>
      <c r="G1336" s="1034" t="s">
        <v>555</v>
      </c>
      <c r="H1336" s="244">
        <v>42735</v>
      </c>
      <c r="I1336" s="1034" t="s">
        <v>491</v>
      </c>
      <c r="J1336" s="1034" t="s">
        <v>626</v>
      </c>
      <c r="K1336" s="1034" t="s">
        <v>546</v>
      </c>
      <c r="L1336" s="1034" t="s">
        <v>981</v>
      </c>
      <c r="M1336" s="226" t="s">
        <v>261</v>
      </c>
      <c r="N1336" s="225" t="s">
        <v>983</v>
      </c>
      <c r="O1336" s="247">
        <f>'LTC Rev-Exp Region 6'!P$24</f>
        <v>0</v>
      </c>
      <c r="P1336" s="247">
        <f>'LTC Rev-Exp Region 6'!Q$24</f>
        <v>0</v>
      </c>
      <c r="Q1336" s="247">
        <f>'LTC Rev-Exp Region 6'!R$24</f>
        <v>0</v>
      </c>
      <c r="R1336" s="247">
        <f>'LTC Rev-Exp Region 6'!S$24</f>
        <v>0</v>
      </c>
    </row>
    <row r="1337" spans="5:18" x14ac:dyDescent="0.3">
      <c r="E1337" s="1041">
        <f>Jurat!I$1</f>
        <v>0</v>
      </c>
      <c r="F1337" s="244">
        <f>Jurat!D$33</f>
        <v>0</v>
      </c>
      <c r="G1337" s="1034" t="s">
        <v>555</v>
      </c>
      <c r="H1337" s="244">
        <v>42735</v>
      </c>
      <c r="I1337" s="1034" t="s">
        <v>491</v>
      </c>
      <c r="J1337" s="1034" t="s">
        <v>626</v>
      </c>
      <c r="K1337" s="1034" t="s">
        <v>546</v>
      </c>
      <c r="L1337" s="1034" t="s">
        <v>981</v>
      </c>
      <c r="M1337" s="226" t="s">
        <v>260</v>
      </c>
      <c r="N1337" s="225" t="s">
        <v>963</v>
      </c>
      <c r="O1337" s="247">
        <f>'LTC Rev-Exp Region 6'!P$25</f>
        <v>0</v>
      </c>
      <c r="P1337" s="247">
        <f>'LTC Rev-Exp Region 6'!Q$25</f>
        <v>0</v>
      </c>
      <c r="Q1337" s="247">
        <f>'LTC Rev-Exp Region 6'!R$25</f>
        <v>0</v>
      </c>
      <c r="R1337" s="247">
        <f>'LTC Rev-Exp Region 6'!S$25</f>
        <v>0</v>
      </c>
    </row>
    <row r="1338" spans="5:18" x14ac:dyDescent="0.3">
      <c r="E1338" s="1041">
        <f>Jurat!I$1</f>
        <v>0</v>
      </c>
      <c r="F1338" s="244">
        <f>Jurat!D$33</f>
        <v>0</v>
      </c>
      <c r="G1338" s="1034" t="s">
        <v>555</v>
      </c>
      <c r="H1338" s="244">
        <v>42735</v>
      </c>
      <c r="I1338" s="1034" t="s">
        <v>491</v>
      </c>
      <c r="J1338" s="1034" t="s">
        <v>626</v>
      </c>
      <c r="K1338" s="1034" t="s">
        <v>546</v>
      </c>
      <c r="L1338" s="1034" t="s">
        <v>263</v>
      </c>
      <c r="M1338" s="226" t="s">
        <v>257</v>
      </c>
      <c r="N1338" s="225" t="s">
        <v>271</v>
      </c>
      <c r="O1338" s="247">
        <f>'LTC Rev-Exp Region 6'!P$27</f>
        <v>0</v>
      </c>
      <c r="P1338" s="247">
        <f>'LTC Rev-Exp Region 6'!Q$27</f>
        <v>0</v>
      </c>
      <c r="Q1338" s="247">
        <f>'LTC Rev-Exp Region 6'!R$27</f>
        <v>0</v>
      </c>
      <c r="R1338" s="247">
        <f>'LTC Rev-Exp Region 6'!S$27</f>
        <v>0</v>
      </c>
    </row>
    <row r="1339" spans="5:18" x14ac:dyDescent="0.3">
      <c r="E1339" s="1041">
        <f>Jurat!I$1</f>
        <v>0</v>
      </c>
      <c r="F1339" s="244">
        <f>Jurat!D$33</f>
        <v>0</v>
      </c>
      <c r="G1339" s="1034" t="s">
        <v>555</v>
      </c>
      <c r="H1339" s="244">
        <v>42735</v>
      </c>
      <c r="I1339" s="1034" t="s">
        <v>491</v>
      </c>
      <c r="J1339" s="1034" t="s">
        <v>626</v>
      </c>
      <c r="K1339" s="1034" t="s">
        <v>546</v>
      </c>
      <c r="L1339" s="1034" t="s">
        <v>263</v>
      </c>
      <c r="M1339" s="226" t="s">
        <v>856</v>
      </c>
      <c r="N1339" s="225" t="s">
        <v>702</v>
      </c>
      <c r="O1339" s="247">
        <f>'LTC Rev-Exp Region 6'!P$28</f>
        <v>0</v>
      </c>
      <c r="P1339" s="247">
        <f>'LTC Rev-Exp Region 6'!Q$28</f>
        <v>0</v>
      </c>
      <c r="Q1339" s="247">
        <f>'LTC Rev-Exp Region 6'!R$28</f>
        <v>0</v>
      </c>
      <c r="R1339" s="247">
        <f>'LTC Rev-Exp Region 6'!S$28</f>
        <v>0</v>
      </c>
    </row>
    <row r="1340" spans="5:18" x14ac:dyDescent="0.3">
      <c r="E1340" s="1041">
        <f>Jurat!I$1</f>
        <v>0</v>
      </c>
      <c r="F1340" s="244">
        <f>Jurat!D$33</f>
        <v>0</v>
      </c>
      <c r="G1340" s="1034" t="s">
        <v>555</v>
      </c>
      <c r="H1340" s="244">
        <v>42735</v>
      </c>
      <c r="I1340" s="1034" t="s">
        <v>491</v>
      </c>
      <c r="J1340" s="1034" t="s">
        <v>626</v>
      </c>
      <c r="K1340" s="1034" t="s">
        <v>546</v>
      </c>
      <c r="L1340" s="1034" t="s">
        <v>263</v>
      </c>
      <c r="M1340" s="226" t="s">
        <v>858</v>
      </c>
      <c r="N1340" s="225" t="s">
        <v>272</v>
      </c>
      <c r="O1340" s="247">
        <f>'LTC Rev-Exp Region 6'!P$29</f>
        <v>0</v>
      </c>
      <c r="P1340" s="247">
        <f>'LTC Rev-Exp Region 6'!Q$29</f>
        <v>0</v>
      </c>
      <c r="Q1340" s="247">
        <f>'LTC Rev-Exp Region 6'!R$29</f>
        <v>0</v>
      </c>
      <c r="R1340" s="247">
        <f>'LTC Rev-Exp Region 6'!S$29</f>
        <v>0</v>
      </c>
    </row>
    <row r="1341" spans="5:18" x14ac:dyDescent="0.3">
      <c r="E1341" s="1041">
        <f>Jurat!I$1</f>
        <v>0</v>
      </c>
      <c r="F1341" s="244">
        <f>Jurat!D$33</f>
        <v>0</v>
      </c>
      <c r="G1341" s="1034" t="s">
        <v>555</v>
      </c>
      <c r="H1341" s="244">
        <v>42735</v>
      </c>
      <c r="I1341" s="1034" t="s">
        <v>491</v>
      </c>
      <c r="J1341" s="1034" t="s">
        <v>626</v>
      </c>
      <c r="K1341" s="1034" t="s">
        <v>546</v>
      </c>
      <c r="L1341" s="1034" t="s">
        <v>263</v>
      </c>
      <c r="M1341" s="226" t="s">
        <v>860</v>
      </c>
      <c r="N1341" s="225" t="s">
        <v>706</v>
      </c>
      <c r="O1341" s="247">
        <f>'LTC Rev-Exp Region 6'!P$30</f>
        <v>0</v>
      </c>
      <c r="P1341" s="247">
        <f>'LTC Rev-Exp Region 6'!Q$30</f>
        <v>0</v>
      </c>
      <c r="Q1341" s="247">
        <f>'LTC Rev-Exp Region 6'!R$30</f>
        <v>0</v>
      </c>
      <c r="R1341" s="247">
        <f>'LTC Rev-Exp Region 6'!S$30</f>
        <v>0</v>
      </c>
    </row>
    <row r="1342" spans="5:18" x14ac:dyDescent="0.3">
      <c r="E1342" s="1041">
        <f>Jurat!I$1</f>
        <v>0</v>
      </c>
      <c r="F1342" s="244">
        <f>Jurat!D$33</f>
        <v>0</v>
      </c>
      <c r="G1342" s="1034" t="s">
        <v>555</v>
      </c>
      <c r="H1342" s="244">
        <v>42735</v>
      </c>
      <c r="I1342" s="1034" t="s">
        <v>491</v>
      </c>
      <c r="J1342" s="1034" t="s">
        <v>626</v>
      </c>
      <c r="K1342" s="1034" t="s">
        <v>546</v>
      </c>
      <c r="L1342" s="1034" t="s">
        <v>263</v>
      </c>
      <c r="M1342" s="226" t="s">
        <v>862</v>
      </c>
      <c r="N1342" s="225" t="s">
        <v>22</v>
      </c>
      <c r="O1342" s="247">
        <f>'LTC Rev-Exp Region 6'!P$31</f>
        <v>0</v>
      </c>
      <c r="P1342" s="247">
        <f>'LTC Rev-Exp Region 6'!Q$31</f>
        <v>0</v>
      </c>
      <c r="Q1342" s="247">
        <f>'LTC Rev-Exp Region 6'!R$31</f>
        <v>0</v>
      </c>
      <c r="R1342" s="247">
        <f>'LTC Rev-Exp Region 6'!S$31</f>
        <v>0</v>
      </c>
    </row>
    <row r="1343" spans="5:18" x14ac:dyDescent="0.3">
      <c r="E1343" s="1041">
        <f>Jurat!I$1</f>
        <v>0</v>
      </c>
      <c r="F1343" s="244">
        <f>Jurat!D$33</f>
        <v>0</v>
      </c>
      <c r="G1343" s="1034" t="s">
        <v>555</v>
      </c>
      <c r="H1343" s="244">
        <v>42735</v>
      </c>
      <c r="I1343" s="1034" t="s">
        <v>491</v>
      </c>
      <c r="J1343" s="1034" t="s">
        <v>626</v>
      </c>
      <c r="K1343" s="1034" t="s">
        <v>546</v>
      </c>
      <c r="L1343" s="1034" t="s">
        <v>263</v>
      </c>
      <c r="M1343" s="226" t="s">
        <v>864</v>
      </c>
      <c r="N1343" s="225" t="s">
        <v>984</v>
      </c>
      <c r="O1343" s="247">
        <f>'LTC Rev-Exp Region 6'!P$32</f>
        <v>0</v>
      </c>
      <c r="P1343" s="247">
        <f>'LTC Rev-Exp Region 6'!Q$32</f>
        <v>0</v>
      </c>
      <c r="Q1343" s="247">
        <f>'LTC Rev-Exp Region 6'!R$32</f>
        <v>0</v>
      </c>
      <c r="R1343" s="247">
        <f>'LTC Rev-Exp Region 6'!S$32</f>
        <v>0</v>
      </c>
    </row>
    <row r="1344" spans="5:18" x14ac:dyDescent="0.3">
      <c r="E1344" s="1041">
        <f>Jurat!I$1</f>
        <v>0</v>
      </c>
      <c r="F1344" s="244">
        <f>Jurat!D$33</f>
        <v>0</v>
      </c>
      <c r="G1344" s="1034" t="s">
        <v>555</v>
      </c>
      <c r="H1344" s="244">
        <v>42735</v>
      </c>
      <c r="I1344" s="1034" t="s">
        <v>491</v>
      </c>
      <c r="J1344" s="1034" t="s">
        <v>626</v>
      </c>
      <c r="K1344" s="1034" t="s">
        <v>546</v>
      </c>
      <c r="L1344" s="1034" t="s">
        <v>263</v>
      </c>
      <c r="M1344" s="226" t="s">
        <v>866</v>
      </c>
      <c r="N1344" s="225" t="s">
        <v>985</v>
      </c>
      <c r="O1344" s="247">
        <f>'LTC Rev-Exp Region 6'!P$33</f>
        <v>0</v>
      </c>
      <c r="P1344" s="247">
        <f>'LTC Rev-Exp Region 6'!Q$33</f>
        <v>0</v>
      </c>
      <c r="Q1344" s="247">
        <f>'LTC Rev-Exp Region 6'!R$33</f>
        <v>0</v>
      </c>
      <c r="R1344" s="247">
        <f>'LTC Rev-Exp Region 6'!S$33</f>
        <v>0</v>
      </c>
    </row>
    <row r="1345" spans="5:18" x14ac:dyDescent="0.3">
      <c r="E1345" s="1041">
        <f>Jurat!I$1</f>
        <v>0</v>
      </c>
      <c r="F1345" s="244">
        <f>Jurat!D$33</f>
        <v>0</v>
      </c>
      <c r="G1345" s="1034" t="s">
        <v>555</v>
      </c>
      <c r="H1345" s="244">
        <v>42735</v>
      </c>
      <c r="I1345" s="1034" t="s">
        <v>491</v>
      </c>
      <c r="J1345" s="1034" t="s">
        <v>626</v>
      </c>
      <c r="K1345" s="1034" t="s">
        <v>546</v>
      </c>
      <c r="L1345" s="1034" t="s">
        <v>263</v>
      </c>
      <c r="M1345" s="226" t="s">
        <v>868</v>
      </c>
      <c r="N1345" s="225" t="s">
        <v>807</v>
      </c>
      <c r="O1345" s="247">
        <f>'LTC Rev-Exp Region 6'!P$34</f>
        <v>0</v>
      </c>
      <c r="P1345" s="247">
        <f>'LTC Rev-Exp Region 6'!Q$34</f>
        <v>0</v>
      </c>
      <c r="Q1345" s="247">
        <f>'LTC Rev-Exp Region 6'!R$34</f>
        <v>0</v>
      </c>
      <c r="R1345" s="247">
        <f>'LTC Rev-Exp Region 6'!S$34</f>
        <v>0</v>
      </c>
    </row>
    <row r="1346" spans="5:18" x14ac:dyDescent="0.3">
      <c r="E1346" s="1041">
        <f>Jurat!I$1</f>
        <v>0</v>
      </c>
      <c r="F1346" s="244">
        <f>Jurat!D$33</f>
        <v>0</v>
      </c>
      <c r="G1346" s="1034" t="s">
        <v>555</v>
      </c>
      <c r="H1346" s="244">
        <v>42735</v>
      </c>
      <c r="I1346" s="1034" t="s">
        <v>491</v>
      </c>
      <c r="J1346" s="1034" t="s">
        <v>626</v>
      </c>
      <c r="K1346" s="1034" t="s">
        <v>546</v>
      </c>
      <c r="L1346" s="1034" t="s">
        <v>263</v>
      </c>
      <c r="M1346" s="226" t="s">
        <v>870</v>
      </c>
      <c r="N1346" s="227" t="s">
        <v>258</v>
      </c>
      <c r="O1346" s="247">
        <f>'LTC Rev-Exp Region 6'!P$35</f>
        <v>0</v>
      </c>
      <c r="P1346" s="247">
        <f>'LTC Rev-Exp Region 6'!Q$35</f>
        <v>0</v>
      </c>
      <c r="Q1346" s="247">
        <f>'LTC Rev-Exp Region 6'!R$35</f>
        <v>0</v>
      </c>
      <c r="R1346" s="247">
        <f>'LTC Rev-Exp Region 6'!S$35</f>
        <v>0</v>
      </c>
    </row>
    <row r="1347" spans="5:18" x14ac:dyDescent="0.3">
      <c r="E1347" s="1041">
        <f>Jurat!I$1</f>
        <v>0</v>
      </c>
      <c r="F1347" s="244">
        <f>Jurat!D$33</f>
        <v>0</v>
      </c>
      <c r="G1347" s="1034" t="s">
        <v>555</v>
      </c>
      <c r="H1347" s="244">
        <v>42735</v>
      </c>
      <c r="I1347" s="1034" t="s">
        <v>491</v>
      </c>
      <c r="J1347" s="1034" t="s">
        <v>626</v>
      </c>
      <c r="K1347" s="1034" t="s">
        <v>546</v>
      </c>
      <c r="L1347" s="1034" t="s">
        <v>263</v>
      </c>
      <c r="M1347" s="226" t="s">
        <v>872</v>
      </c>
      <c r="N1347" s="228" t="s">
        <v>273</v>
      </c>
      <c r="O1347" s="247">
        <f>'LTC Rev-Exp Region 6'!P$36</f>
        <v>0</v>
      </c>
      <c r="P1347" s="247">
        <f>'LTC Rev-Exp Region 6'!Q$36</f>
        <v>0</v>
      </c>
      <c r="Q1347" s="247">
        <f>'LTC Rev-Exp Region 6'!R$36</f>
        <v>0</v>
      </c>
      <c r="R1347" s="247">
        <f>'LTC Rev-Exp Region 6'!S$36</f>
        <v>0</v>
      </c>
    </row>
    <row r="1348" spans="5:18" x14ac:dyDescent="0.3">
      <c r="E1348" s="1041">
        <f>Jurat!I$1</f>
        <v>0</v>
      </c>
      <c r="F1348" s="244">
        <f>Jurat!D$33</f>
        <v>0</v>
      </c>
      <c r="G1348" s="1034" t="s">
        <v>555</v>
      </c>
      <c r="H1348" s="244">
        <v>42735</v>
      </c>
      <c r="I1348" s="1034" t="s">
        <v>491</v>
      </c>
      <c r="J1348" s="1034" t="s">
        <v>626</v>
      </c>
      <c r="K1348" s="1034" t="s">
        <v>546</v>
      </c>
      <c r="L1348" s="1034" t="s">
        <v>263</v>
      </c>
      <c r="M1348" s="226" t="s">
        <v>986</v>
      </c>
      <c r="N1348" s="228" t="s">
        <v>588</v>
      </c>
      <c r="O1348" s="247">
        <f>'LTC Rev-Exp Region 6'!P$37</f>
        <v>0</v>
      </c>
      <c r="P1348" s="247">
        <f>'LTC Rev-Exp Region 6'!Q$37</f>
        <v>0</v>
      </c>
      <c r="Q1348" s="247">
        <f>'LTC Rev-Exp Region 6'!R$37</f>
        <v>0</v>
      </c>
      <c r="R1348" s="247">
        <f>'LTC Rev-Exp Region 6'!S$37</f>
        <v>0</v>
      </c>
    </row>
    <row r="1349" spans="5:18" x14ac:dyDescent="0.3">
      <c r="E1349" s="1041">
        <f>Jurat!I$1</f>
        <v>0</v>
      </c>
      <c r="F1349" s="244">
        <f>Jurat!D$33</f>
        <v>0</v>
      </c>
      <c r="G1349" s="1034" t="s">
        <v>555</v>
      </c>
      <c r="H1349" s="244">
        <v>42735</v>
      </c>
      <c r="I1349" s="1034" t="s">
        <v>491</v>
      </c>
      <c r="J1349" s="1034" t="s">
        <v>626</v>
      </c>
      <c r="K1349" s="1034" t="s">
        <v>546</v>
      </c>
      <c r="L1349" s="1034" t="s">
        <v>6</v>
      </c>
      <c r="M1349" s="226" t="s">
        <v>77</v>
      </c>
      <c r="N1349" s="225" t="s">
        <v>224</v>
      </c>
      <c r="O1349" s="247">
        <f>'LTC Rev-Exp Region 6'!P$39</f>
        <v>0</v>
      </c>
      <c r="P1349" s="247">
        <f>'LTC Rev-Exp Region 6'!Q$39</f>
        <v>0</v>
      </c>
      <c r="Q1349" s="247">
        <f>'LTC Rev-Exp Region 6'!R$39</f>
        <v>0</v>
      </c>
      <c r="R1349" s="247">
        <f>'LTC Rev-Exp Region 6'!S$39</f>
        <v>0</v>
      </c>
    </row>
    <row r="1350" spans="5:18" x14ac:dyDescent="0.3">
      <c r="E1350" s="1041">
        <f>Jurat!I$1</f>
        <v>0</v>
      </c>
      <c r="F1350" s="244">
        <f>Jurat!D$33</f>
        <v>0</v>
      </c>
      <c r="G1350" s="1034" t="s">
        <v>555</v>
      </c>
      <c r="H1350" s="244">
        <v>42735</v>
      </c>
      <c r="I1350" s="1034" t="s">
        <v>491</v>
      </c>
      <c r="J1350" s="1034" t="s">
        <v>626</v>
      </c>
      <c r="K1350" s="1034" t="s">
        <v>546</v>
      </c>
      <c r="L1350" s="1034" t="s">
        <v>6</v>
      </c>
      <c r="M1350" s="226" t="s">
        <v>78</v>
      </c>
      <c r="N1350" s="229" t="s">
        <v>274</v>
      </c>
      <c r="O1350" s="247">
        <f>'LTC Rev-Exp Region 6'!P$40</f>
        <v>0</v>
      </c>
      <c r="P1350" s="247">
        <f>'LTC Rev-Exp Region 6'!Q$40</f>
        <v>0</v>
      </c>
      <c r="Q1350" s="247">
        <f>'LTC Rev-Exp Region 6'!R$40</f>
        <v>0</v>
      </c>
      <c r="R1350" s="247">
        <f>'LTC Rev-Exp Region 6'!S$40</f>
        <v>0</v>
      </c>
    </row>
    <row r="1351" spans="5:18" x14ac:dyDescent="0.3">
      <c r="E1351" s="1041">
        <f>Jurat!I$1</f>
        <v>0</v>
      </c>
      <c r="F1351" s="244">
        <f>Jurat!D$33</f>
        <v>0</v>
      </c>
      <c r="G1351" s="1034" t="s">
        <v>555</v>
      </c>
      <c r="H1351" s="244">
        <v>42735</v>
      </c>
      <c r="I1351" s="1034" t="s">
        <v>491</v>
      </c>
      <c r="J1351" s="1034" t="s">
        <v>626</v>
      </c>
      <c r="K1351" s="1034" t="s">
        <v>546</v>
      </c>
      <c r="L1351" s="1034" t="s">
        <v>6</v>
      </c>
      <c r="M1351" s="226" t="s">
        <v>79</v>
      </c>
      <c r="N1351" s="229" t="s">
        <v>180</v>
      </c>
      <c r="O1351" s="247">
        <f>'LTC Rev-Exp Region 6'!P$41</f>
        <v>0</v>
      </c>
      <c r="P1351" s="247">
        <f>'LTC Rev-Exp Region 6'!Q$41</f>
        <v>0</v>
      </c>
      <c r="Q1351" s="247">
        <f>'LTC Rev-Exp Region 6'!R$41</f>
        <v>0</v>
      </c>
      <c r="R1351" s="247">
        <f>'LTC Rev-Exp Region 6'!S$41</f>
        <v>0</v>
      </c>
    </row>
    <row r="1352" spans="5:18" x14ac:dyDescent="0.3">
      <c r="E1352" s="1041">
        <f>Jurat!I$1</f>
        <v>0</v>
      </c>
      <c r="F1352" s="244">
        <f>Jurat!D$33</f>
        <v>0</v>
      </c>
      <c r="G1352" s="1034" t="s">
        <v>555</v>
      </c>
      <c r="H1352" s="244">
        <v>42735</v>
      </c>
      <c r="I1352" s="1034" t="s">
        <v>491</v>
      </c>
      <c r="J1352" s="1034" t="s">
        <v>626</v>
      </c>
      <c r="K1352" s="1034" t="s">
        <v>546</v>
      </c>
      <c r="L1352" s="1034" t="s">
        <v>6</v>
      </c>
      <c r="M1352" s="226" t="s">
        <v>49</v>
      </c>
      <c r="N1352" s="229" t="s">
        <v>577</v>
      </c>
      <c r="O1352" s="247">
        <f>'LTC Rev-Exp Region 6'!P$42</f>
        <v>0</v>
      </c>
      <c r="P1352" s="247">
        <f>'LTC Rev-Exp Region 6'!Q$42</f>
        <v>0</v>
      </c>
      <c r="Q1352" s="247">
        <f>'LTC Rev-Exp Region 6'!R$42</f>
        <v>0</v>
      </c>
      <c r="R1352" s="247">
        <f>'LTC Rev-Exp Region 6'!S$42</f>
        <v>0</v>
      </c>
    </row>
    <row r="1353" spans="5:18" x14ac:dyDescent="0.3">
      <c r="E1353" s="1041">
        <f>Jurat!I$1</f>
        <v>0</v>
      </c>
      <c r="F1353" s="244">
        <f>Jurat!D$33</f>
        <v>0</v>
      </c>
      <c r="G1353" s="1034" t="s">
        <v>555</v>
      </c>
      <c r="H1353" s="244">
        <v>42735</v>
      </c>
      <c r="I1353" s="1034" t="s">
        <v>491</v>
      </c>
      <c r="J1353" s="1034" t="s">
        <v>626</v>
      </c>
      <c r="K1353" s="1034" t="s">
        <v>546</v>
      </c>
      <c r="L1353" s="1034" t="s">
        <v>547</v>
      </c>
      <c r="M1353" s="230" t="s">
        <v>115</v>
      </c>
      <c r="N1353" s="225" t="s">
        <v>36</v>
      </c>
      <c r="O1353" s="247">
        <f>'LTC Rev-Exp Region 6'!P$48</f>
        <v>0</v>
      </c>
      <c r="P1353" s="247">
        <f>'LTC Rev-Exp Region 6'!Q$48</f>
        <v>0</v>
      </c>
      <c r="Q1353" s="247">
        <f>'LTC Rev-Exp Region 6'!R$48</f>
        <v>0</v>
      </c>
      <c r="R1353" s="247">
        <f>'LTC Rev-Exp Region 6'!S$48</f>
        <v>0</v>
      </c>
    </row>
    <row r="1354" spans="5:18" x14ac:dyDescent="0.3">
      <c r="E1354" s="1041">
        <f>Jurat!I$1</f>
        <v>0</v>
      </c>
      <c r="F1354" s="244">
        <f>Jurat!D$33</f>
        <v>0</v>
      </c>
      <c r="G1354" s="1034" t="s">
        <v>555</v>
      </c>
      <c r="H1354" s="244">
        <v>42735</v>
      </c>
      <c r="I1354" s="1034" t="s">
        <v>491</v>
      </c>
      <c r="J1354" s="1034" t="s">
        <v>626</v>
      </c>
      <c r="K1354" s="1034" t="s">
        <v>546</v>
      </c>
      <c r="L1354" s="1034" t="s">
        <v>547</v>
      </c>
      <c r="M1354" s="230" t="s">
        <v>116</v>
      </c>
      <c r="N1354" s="228" t="s">
        <v>148</v>
      </c>
      <c r="O1354" s="247">
        <f>'LTC Rev-Exp Region 6'!P$49</f>
        <v>0</v>
      </c>
      <c r="P1354" s="247">
        <f>'LTC Rev-Exp Region 6'!Q$49</f>
        <v>0</v>
      </c>
      <c r="Q1354" s="247">
        <f>'LTC Rev-Exp Region 6'!R$49</f>
        <v>0</v>
      </c>
      <c r="R1354" s="247">
        <f>'LTC Rev-Exp Region 6'!S$49</f>
        <v>0</v>
      </c>
    </row>
    <row r="1355" spans="5:18" x14ac:dyDescent="0.3">
      <c r="E1355" s="1041">
        <f>Jurat!I$1</f>
        <v>0</v>
      </c>
      <c r="F1355" s="244">
        <f>Jurat!D$33</f>
        <v>0</v>
      </c>
      <c r="G1355" s="1034" t="s">
        <v>555</v>
      </c>
      <c r="H1355" s="244">
        <v>42735</v>
      </c>
      <c r="I1355" s="1034" t="s">
        <v>491</v>
      </c>
      <c r="J1355" s="1034" t="s">
        <v>626</v>
      </c>
      <c r="K1355" s="1034" t="s">
        <v>546</v>
      </c>
      <c r="L1355" s="1034" t="s">
        <v>547</v>
      </c>
      <c r="M1355" s="230" t="s">
        <v>229</v>
      </c>
      <c r="N1355" s="228" t="s">
        <v>44</v>
      </c>
      <c r="O1355" s="247">
        <f>'LTC Rev-Exp Region 6'!P$51</f>
        <v>0</v>
      </c>
      <c r="P1355" s="247">
        <f>'LTC Rev-Exp Region 6'!Q$51</f>
        <v>0</v>
      </c>
      <c r="Q1355" s="247">
        <f>'LTC Rev-Exp Region 6'!R$51</f>
        <v>0</v>
      </c>
      <c r="R1355" s="247">
        <f>'LTC Rev-Exp Region 6'!S$51</f>
        <v>0</v>
      </c>
    </row>
    <row r="1356" spans="5:18" x14ac:dyDescent="0.3">
      <c r="E1356" s="1041">
        <f>Jurat!I$1</f>
        <v>0</v>
      </c>
      <c r="F1356" s="244">
        <f>Jurat!D$33</f>
        <v>0</v>
      </c>
      <c r="G1356" s="1034" t="s">
        <v>555</v>
      </c>
      <c r="H1356" s="244">
        <v>42735</v>
      </c>
      <c r="I1356" s="1034" t="s">
        <v>491</v>
      </c>
      <c r="J1356" s="1034" t="s">
        <v>626</v>
      </c>
      <c r="K1356" s="1034" t="s">
        <v>546</v>
      </c>
      <c r="L1356" s="1034" t="s">
        <v>547</v>
      </c>
      <c r="M1356" s="230" t="s">
        <v>228</v>
      </c>
      <c r="N1356" s="228" t="s">
        <v>427</v>
      </c>
      <c r="O1356" s="247">
        <f>'LTC Rev-Exp Region 6'!P$52</f>
        <v>0</v>
      </c>
      <c r="P1356" s="247">
        <f>'LTC Rev-Exp Region 6'!Q$52</f>
        <v>0</v>
      </c>
      <c r="Q1356" s="247">
        <f>'LTC Rev-Exp Region 6'!R$52</f>
        <v>0</v>
      </c>
      <c r="R1356" s="247">
        <f>'LTC Rev-Exp Region 6'!S$52</f>
        <v>0</v>
      </c>
    </row>
    <row r="1357" spans="5:18" x14ac:dyDescent="0.3">
      <c r="E1357" s="1041">
        <f>Jurat!I$1</f>
        <v>0</v>
      </c>
      <c r="F1357" s="244">
        <f>Jurat!D$33</f>
        <v>0</v>
      </c>
      <c r="G1357" s="1034" t="s">
        <v>555</v>
      </c>
      <c r="H1357" s="244">
        <v>42735</v>
      </c>
      <c r="I1357" s="1034" t="s">
        <v>491</v>
      </c>
      <c r="J1357" s="1034" t="s">
        <v>626</v>
      </c>
      <c r="K1357" s="1034" t="s">
        <v>548</v>
      </c>
      <c r="L1357" s="1034" t="s">
        <v>549</v>
      </c>
      <c r="M1357" s="226" t="s">
        <v>86</v>
      </c>
      <c r="N1357" s="228" t="s">
        <v>30</v>
      </c>
      <c r="O1357" s="247">
        <f>'LTC Rev-Exp Region 6'!P$57</f>
        <v>0</v>
      </c>
      <c r="P1357" s="247">
        <f>'LTC Rev-Exp Region 6'!Q$57</f>
        <v>0</v>
      </c>
      <c r="Q1357" s="247">
        <f>'LTC Rev-Exp Region 6'!R$57</f>
        <v>0</v>
      </c>
      <c r="R1357" s="247">
        <f>'LTC Rev-Exp Region 6'!S$57</f>
        <v>0</v>
      </c>
    </row>
    <row r="1358" spans="5:18" x14ac:dyDescent="0.3">
      <c r="E1358" s="1041">
        <f>Jurat!I$1</f>
        <v>0</v>
      </c>
      <c r="F1358" s="244">
        <f>Jurat!D$33</f>
        <v>0</v>
      </c>
      <c r="G1358" s="1034" t="s">
        <v>555</v>
      </c>
      <c r="H1358" s="244">
        <v>42735</v>
      </c>
      <c r="I1358" s="1034" t="s">
        <v>491</v>
      </c>
      <c r="J1358" s="1034" t="s">
        <v>626</v>
      </c>
      <c r="K1358" s="1034" t="s">
        <v>548</v>
      </c>
      <c r="L1358" s="1034" t="s">
        <v>549</v>
      </c>
      <c r="M1358" s="226" t="s">
        <v>87</v>
      </c>
      <c r="N1358" s="231" t="s">
        <v>109</v>
      </c>
      <c r="O1358" s="247">
        <f>'LTC Rev-Exp Region 6'!P$58</f>
        <v>0</v>
      </c>
      <c r="P1358" s="247">
        <f>'LTC Rev-Exp Region 6'!Q$58</f>
        <v>0</v>
      </c>
      <c r="Q1358" s="247">
        <f>'LTC Rev-Exp Region 6'!R$58</f>
        <v>0</v>
      </c>
      <c r="R1358" s="247">
        <f>'LTC Rev-Exp Region 6'!S$58</f>
        <v>0</v>
      </c>
    </row>
    <row r="1359" spans="5:18" x14ac:dyDescent="0.3">
      <c r="E1359" s="1041">
        <f>Jurat!I$1</f>
        <v>0</v>
      </c>
      <c r="F1359" s="244">
        <f>Jurat!D$33</f>
        <v>0</v>
      </c>
      <c r="G1359" s="1034" t="s">
        <v>555</v>
      </c>
      <c r="H1359" s="244">
        <v>42735</v>
      </c>
      <c r="I1359" s="1034" t="s">
        <v>491</v>
      </c>
      <c r="J1359" s="1034" t="s">
        <v>626</v>
      </c>
      <c r="K1359" s="1034" t="s">
        <v>548</v>
      </c>
      <c r="L1359" s="1034" t="s">
        <v>549</v>
      </c>
      <c r="M1359" s="226" t="s">
        <v>88</v>
      </c>
      <c r="N1359" s="228" t="s">
        <v>110</v>
      </c>
      <c r="O1359" s="247">
        <f>'LTC Rev-Exp Region 6'!P$59</f>
        <v>0</v>
      </c>
      <c r="P1359" s="247">
        <f>'LTC Rev-Exp Region 6'!Q$59</f>
        <v>0</v>
      </c>
      <c r="Q1359" s="247">
        <f>'LTC Rev-Exp Region 6'!R$59</f>
        <v>0</v>
      </c>
      <c r="R1359" s="247">
        <f>'LTC Rev-Exp Region 6'!S$59</f>
        <v>0</v>
      </c>
    </row>
    <row r="1360" spans="5:18" x14ac:dyDescent="0.3">
      <c r="E1360" s="1041">
        <f>Jurat!I$1</f>
        <v>0</v>
      </c>
      <c r="F1360" s="244">
        <f>Jurat!D$33</f>
        <v>0</v>
      </c>
      <c r="G1360" s="1034" t="s">
        <v>555</v>
      </c>
      <c r="H1360" s="244">
        <v>42735</v>
      </c>
      <c r="I1360" s="1034" t="s">
        <v>491</v>
      </c>
      <c r="J1360" s="1034" t="s">
        <v>626</v>
      </c>
      <c r="K1360" s="1034" t="s">
        <v>548</v>
      </c>
      <c r="L1360" s="1034" t="s">
        <v>549</v>
      </c>
      <c r="M1360" s="232" t="s">
        <v>89</v>
      </c>
      <c r="N1360" s="228" t="s">
        <v>111</v>
      </c>
      <c r="O1360" s="247">
        <f>'LTC Rev-Exp Region 6'!P$60</f>
        <v>0</v>
      </c>
      <c r="P1360" s="247">
        <f>'LTC Rev-Exp Region 6'!Q$60</f>
        <v>0</v>
      </c>
      <c r="Q1360" s="247">
        <f>'LTC Rev-Exp Region 6'!R$60</f>
        <v>0</v>
      </c>
      <c r="R1360" s="247">
        <f>'LTC Rev-Exp Region 6'!S$60</f>
        <v>0</v>
      </c>
    </row>
    <row r="1361" spans="5:18" x14ac:dyDescent="0.3">
      <c r="E1361" s="1041">
        <f>Jurat!I$1</f>
        <v>0</v>
      </c>
      <c r="F1361" s="244">
        <f>Jurat!D$33</f>
        <v>0</v>
      </c>
      <c r="G1361" s="1034" t="s">
        <v>555</v>
      </c>
      <c r="H1361" s="244">
        <v>42735</v>
      </c>
      <c r="I1361" s="1034" t="s">
        <v>491</v>
      </c>
      <c r="J1361" s="1034" t="s">
        <v>626</v>
      </c>
      <c r="K1361" s="1034" t="s">
        <v>548</v>
      </c>
      <c r="L1361" s="1034" t="s">
        <v>549</v>
      </c>
      <c r="M1361" s="232" t="s">
        <v>256</v>
      </c>
      <c r="N1361" s="228" t="s">
        <v>112</v>
      </c>
      <c r="O1361" s="247">
        <f>'LTC Rev-Exp Region 6'!P$61</f>
        <v>0</v>
      </c>
      <c r="P1361" s="247">
        <f>'LTC Rev-Exp Region 6'!Q$61</f>
        <v>0</v>
      </c>
      <c r="Q1361" s="247">
        <f>'LTC Rev-Exp Region 6'!R$61</f>
        <v>0</v>
      </c>
      <c r="R1361" s="247">
        <f>'LTC Rev-Exp Region 6'!S$61</f>
        <v>0</v>
      </c>
    </row>
    <row r="1362" spans="5:18" x14ac:dyDescent="0.3">
      <c r="E1362" s="1041">
        <f>Jurat!I$1</f>
        <v>0</v>
      </c>
      <c r="F1362" s="244">
        <f>Jurat!D$33</f>
        <v>0</v>
      </c>
      <c r="G1362" s="1034" t="s">
        <v>555</v>
      </c>
      <c r="H1362" s="244">
        <v>42735</v>
      </c>
      <c r="I1362" s="1034" t="s">
        <v>491</v>
      </c>
      <c r="J1362" s="1034" t="s">
        <v>626</v>
      </c>
      <c r="K1362" s="1034" t="s">
        <v>548</v>
      </c>
      <c r="L1362" s="1034" t="s">
        <v>549</v>
      </c>
      <c r="M1362" s="226" t="s">
        <v>255</v>
      </c>
      <c r="N1362" s="231" t="s">
        <v>31</v>
      </c>
      <c r="O1362" s="247">
        <f>'LTC Rev-Exp Region 6'!P$62</f>
        <v>0</v>
      </c>
      <c r="P1362" s="247">
        <f>'LTC Rev-Exp Region 6'!Q$62</f>
        <v>0</v>
      </c>
      <c r="Q1362" s="247">
        <f>'LTC Rev-Exp Region 6'!R$62</f>
        <v>0</v>
      </c>
      <c r="R1362" s="247">
        <f>'LTC Rev-Exp Region 6'!S$62</f>
        <v>0</v>
      </c>
    </row>
    <row r="1363" spans="5:18" x14ac:dyDescent="0.3">
      <c r="E1363" s="1041">
        <f>Jurat!I$1</f>
        <v>0</v>
      </c>
      <c r="F1363" s="244">
        <f>Jurat!D$33</f>
        <v>0</v>
      </c>
      <c r="G1363" s="1034" t="s">
        <v>555</v>
      </c>
      <c r="H1363" s="244">
        <v>42735</v>
      </c>
      <c r="I1363" s="1034" t="s">
        <v>491</v>
      </c>
      <c r="J1363" s="1034" t="s">
        <v>626</v>
      </c>
      <c r="K1363" s="1034" t="s">
        <v>550</v>
      </c>
      <c r="L1363" s="1034" t="s">
        <v>550</v>
      </c>
      <c r="M1363" s="230" t="s">
        <v>91</v>
      </c>
      <c r="N1363" s="228" t="s">
        <v>425</v>
      </c>
      <c r="O1363" s="247">
        <f>'LTC Rev-Exp Region 6'!P$64</f>
        <v>0</v>
      </c>
      <c r="P1363" s="247">
        <v>0</v>
      </c>
      <c r="Q1363" s="247">
        <v>0</v>
      </c>
      <c r="R1363" s="247">
        <v>0</v>
      </c>
    </row>
    <row r="1364" spans="5:18" x14ac:dyDescent="0.3">
      <c r="E1364" s="1041">
        <f>Jurat!I$1</f>
        <v>0</v>
      </c>
      <c r="F1364" s="244">
        <f>Jurat!D$33</f>
        <v>0</v>
      </c>
      <c r="G1364" s="1034" t="s">
        <v>555</v>
      </c>
      <c r="H1364" s="244">
        <v>42735</v>
      </c>
      <c r="I1364" s="1034" t="s">
        <v>491</v>
      </c>
      <c r="J1364" s="1034" t="s">
        <v>626</v>
      </c>
      <c r="K1364" s="1034" t="s">
        <v>550</v>
      </c>
      <c r="L1364" s="1034" t="s">
        <v>550</v>
      </c>
      <c r="M1364" s="230" t="s">
        <v>92</v>
      </c>
      <c r="N1364" s="228" t="s">
        <v>417</v>
      </c>
      <c r="O1364" s="247">
        <f>'LTC Rev-Exp Region 6'!P$65</f>
        <v>0</v>
      </c>
      <c r="P1364" s="247">
        <v>0</v>
      </c>
      <c r="Q1364" s="247">
        <v>0</v>
      </c>
      <c r="R1364" s="247">
        <v>0</v>
      </c>
    </row>
    <row r="1365" spans="5:18" x14ac:dyDescent="0.3">
      <c r="E1365" s="1041">
        <f>Jurat!I$1</f>
        <v>0</v>
      </c>
      <c r="F1365" s="244">
        <f>Jurat!D$33</f>
        <v>0</v>
      </c>
      <c r="G1365" s="1034" t="s">
        <v>555</v>
      </c>
      <c r="H1365" s="244">
        <v>42735</v>
      </c>
      <c r="I1365" s="1034" t="s">
        <v>491</v>
      </c>
      <c r="J1365" s="1034" t="s">
        <v>627</v>
      </c>
      <c r="K1365" s="1034" t="s">
        <v>29</v>
      </c>
      <c r="L1365" s="1034" t="s">
        <v>29</v>
      </c>
      <c r="M1365" s="230" t="s">
        <v>243</v>
      </c>
      <c r="N1365" s="231" t="s">
        <v>29</v>
      </c>
      <c r="O1365" s="247">
        <f>'LTC Rev-Exp Region 6'!P$72</f>
        <v>0</v>
      </c>
      <c r="P1365" s="247">
        <v>0</v>
      </c>
      <c r="Q1365" s="247">
        <v>0</v>
      </c>
      <c r="R1365" s="247">
        <v>0</v>
      </c>
    </row>
    <row r="1366" spans="5:18" x14ac:dyDescent="0.3">
      <c r="E1366" s="1041">
        <f>Jurat!I$1</f>
        <v>0</v>
      </c>
      <c r="F1366" s="244">
        <f>Jurat!D$33</f>
        <v>0</v>
      </c>
      <c r="G1366" s="1034" t="s">
        <v>555</v>
      </c>
      <c r="H1366" s="244">
        <v>42735</v>
      </c>
      <c r="I1366" s="1034" t="s">
        <v>491</v>
      </c>
      <c r="J1366" s="1034" t="s">
        <v>628</v>
      </c>
      <c r="K1366" s="1034" t="s">
        <v>629</v>
      </c>
      <c r="L1366" s="1034" t="s">
        <v>629</v>
      </c>
      <c r="M1366" s="233" t="s">
        <v>244</v>
      </c>
      <c r="N1366" s="231" t="s">
        <v>419</v>
      </c>
      <c r="O1366" s="247">
        <f>'LTC Rev-Exp Region 6'!P$74</f>
        <v>0</v>
      </c>
      <c r="P1366" s="247">
        <v>0</v>
      </c>
      <c r="Q1366" s="247">
        <v>0</v>
      </c>
      <c r="R1366" s="247">
        <v>0</v>
      </c>
    </row>
    <row r="1367" spans="5:18" x14ac:dyDescent="0.3">
      <c r="E1367" s="1041">
        <f>Jurat!I$1</f>
        <v>0</v>
      </c>
      <c r="F1367" s="244">
        <f>Jurat!D$33</f>
        <v>0</v>
      </c>
      <c r="G1367" s="1034" t="s">
        <v>555</v>
      </c>
      <c r="H1367" s="244">
        <v>42735</v>
      </c>
      <c r="I1367" s="1034" t="s">
        <v>491</v>
      </c>
      <c r="J1367" s="1034" t="s">
        <v>627</v>
      </c>
      <c r="K1367" s="1034" t="s">
        <v>630</v>
      </c>
      <c r="L1367" s="1034" t="s">
        <v>630</v>
      </c>
      <c r="M1367" s="233">
        <v>11.1</v>
      </c>
      <c r="N1367" s="231" t="s">
        <v>421</v>
      </c>
      <c r="O1367" s="247">
        <f>'LTC Rev-Exp Region 6'!P$75</f>
        <v>0</v>
      </c>
      <c r="P1367" s="247">
        <v>0</v>
      </c>
      <c r="Q1367" s="247">
        <v>0</v>
      </c>
      <c r="R1367" s="247">
        <v>0</v>
      </c>
    </row>
    <row r="1368" spans="5:18" x14ac:dyDescent="0.3">
      <c r="E1368" s="1041">
        <f>Jurat!I$1</f>
        <v>0</v>
      </c>
      <c r="F1368" s="244">
        <f>Jurat!D$33</f>
        <v>0</v>
      </c>
      <c r="G1368" s="1034" t="s">
        <v>555</v>
      </c>
      <c r="H1368" s="244">
        <v>42735</v>
      </c>
      <c r="I1368" s="1034" t="s">
        <v>491</v>
      </c>
      <c r="J1368" s="1034" t="s">
        <v>627</v>
      </c>
      <c r="K1368" s="1034" t="s">
        <v>630</v>
      </c>
      <c r="L1368" s="1034" t="s">
        <v>630</v>
      </c>
      <c r="M1368" s="233">
        <v>11.2</v>
      </c>
      <c r="N1368" s="231" t="s">
        <v>420</v>
      </c>
      <c r="O1368" s="247">
        <f>'LTC Rev-Exp Region 6'!P$76</f>
        <v>0</v>
      </c>
      <c r="P1368" s="247">
        <v>0</v>
      </c>
      <c r="Q1368" s="247">
        <v>0</v>
      </c>
      <c r="R1368" s="247">
        <v>0</v>
      </c>
    </row>
    <row r="1369" spans="5:18" x14ac:dyDescent="0.3">
      <c r="E1369" s="1041">
        <f>Jurat!I$1</f>
        <v>0</v>
      </c>
      <c r="F1369" s="244">
        <f>Jurat!D$33</f>
        <v>0</v>
      </c>
      <c r="G1369" s="1034" t="s">
        <v>555</v>
      </c>
      <c r="H1369" s="244">
        <v>42735</v>
      </c>
      <c r="I1369" s="1034" t="s">
        <v>491</v>
      </c>
      <c r="J1369" s="1034" t="s">
        <v>627</v>
      </c>
      <c r="K1369" s="1034" t="s">
        <v>630</v>
      </c>
      <c r="L1369" s="1034" t="s">
        <v>630</v>
      </c>
      <c r="M1369" s="233">
        <v>11.3</v>
      </c>
      <c r="N1369" s="231" t="s">
        <v>28</v>
      </c>
      <c r="O1369" s="247">
        <f>'LTC Rev-Exp Region 6'!P$77</f>
        <v>0</v>
      </c>
      <c r="P1369" s="247">
        <v>0</v>
      </c>
      <c r="Q1369" s="247">
        <v>0</v>
      </c>
      <c r="R1369" s="247">
        <v>0</v>
      </c>
    </row>
    <row r="1370" spans="5:18" x14ac:dyDescent="0.3">
      <c r="E1370" s="1041">
        <f>Jurat!I$1</f>
        <v>0</v>
      </c>
      <c r="F1370" s="244">
        <f>Jurat!D$33</f>
        <v>0</v>
      </c>
      <c r="G1370" s="1034" t="s">
        <v>555</v>
      </c>
      <c r="H1370" s="244">
        <v>42735</v>
      </c>
      <c r="I1370" s="1034" t="s">
        <v>491</v>
      </c>
      <c r="J1370" s="1034" t="s">
        <v>627</v>
      </c>
      <c r="K1370" s="1034" t="s">
        <v>630</v>
      </c>
      <c r="L1370" s="1034" t="s">
        <v>630</v>
      </c>
      <c r="M1370" s="233">
        <v>11.4</v>
      </c>
      <c r="N1370" s="231" t="s">
        <v>205</v>
      </c>
      <c r="O1370" s="247">
        <f>'LTC Rev-Exp Region 6'!P$78</f>
        <v>0</v>
      </c>
      <c r="P1370" s="247">
        <v>0</v>
      </c>
      <c r="Q1370" s="247">
        <v>0</v>
      </c>
      <c r="R1370" s="247">
        <v>0</v>
      </c>
    </row>
    <row r="1371" spans="5:18" ht="28.8" x14ac:dyDescent="0.3">
      <c r="E1371" s="1041">
        <f>Jurat!I$1</f>
        <v>0</v>
      </c>
      <c r="F1371" s="244">
        <f>Jurat!D$33</f>
        <v>0</v>
      </c>
      <c r="G1371" s="1034" t="s">
        <v>555</v>
      </c>
      <c r="H1371" s="244">
        <v>42735</v>
      </c>
      <c r="I1371" s="1034" t="s">
        <v>491</v>
      </c>
      <c r="J1371" s="1034" t="s">
        <v>627</v>
      </c>
      <c r="K1371" s="1034" t="s">
        <v>29</v>
      </c>
      <c r="L1371" s="1034" t="s">
        <v>29</v>
      </c>
      <c r="M1371" s="233">
        <v>11.6</v>
      </c>
      <c r="N1371" s="231" t="s">
        <v>422</v>
      </c>
      <c r="O1371" s="247">
        <f>'LTC Rev-Exp Region 6'!P$80</f>
        <v>0</v>
      </c>
      <c r="P1371" s="247">
        <v>0</v>
      </c>
      <c r="Q1371" s="247">
        <v>0</v>
      </c>
      <c r="R1371" s="247">
        <v>0</v>
      </c>
    </row>
    <row r="1372" spans="5:18" x14ac:dyDescent="0.3">
      <c r="E1372" s="1041">
        <f>Jurat!I$1</f>
        <v>0</v>
      </c>
      <c r="F1372" s="244">
        <f>Jurat!D$33</f>
        <v>0</v>
      </c>
      <c r="G1372" s="1034" t="s">
        <v>555</v>
      </c>
      <c r="H1372" s="244">
        <v>42735</v>
      </c>
      <c r="I1372" s="1034" t="s">
        <v>491</v>
      </c>
      <c r="J1372" s="1034" t="s">
        <v>628</v>
      </c>
      <c r="K1372" s="1034" t="s">
        <v>629</v>
      </c>
      <c r="L1372" s="1034" t="s">
        <v>629</v>
      </c>
      <c r="M1372" s="233">
        <v>11.7</v>
      </c>
      <c r="N1372" s="231" t="s">
        <v>209</v>
      </c>
      <c r="O1372" s="247">
        <f>'LTC Rev-Exp Region 6'!P$81</f>
        <v>0</v>
      </c>
      <c r="P1372" s="247">
        <v>0</v>
      </c>
      <c r="Q1372" s="247">
        <v>0</v>
      </c>
      <c r="R1372" s="247">
        <v>0</v>
      </c>
    </row>
    <row r="1373" spans="5:18" x14ac:dyDescent="0.3">
      <c r="E1373" s="1041">
        <f>Jurat!I$1</f>
        <v>0</v>
      </c>
      <c r="F1373" s="244">
        <f>Jurat!D$33</f>
        <v>0</v>
      </c>
      <c r="G1373" s="1034" t="s">
        <v>555</v>
      </c>
      <c r="H1373" s="244">
        <v>42735</v>
      </c>
      <c r="I1373" s="1034" t="s">
        <v>491</v>
      </c>
      <c r="J1373" s="1034" t="s">
        <v>627</v>
      </c>
      <c r="K1373" s="1034" t="s">
        <v>29</v>
      </c>
      <c r="L1373" s="1034" t="s">
        <v>29</v>
      </c>
      <c r="M1373" s="233" t="s">
        <v>184</v>
      </c>
      <c r="N1373" s="231" t="s">
        <v>212</v>
      </c>
      <c r="O1373" s="247">
        <f>'LTC Rev-Exp Region 6'!P$82</f>
        <v>0</v>
      </c>
      <c r="P1373" s="247">
        <v>0</v>
      </c>
      <c r="Q1373" s="247">
        <v>0</v>
      </c>
      <c r="R1373" s="247">
        <v>0</v>
      </c>
    </row>
    <row r="1374" spans="5:18" x14ac:dyDescent="0.3">
      <c r="E1374" s="1041">
        <f>Jurat!I$1</f>
        <v>0</v>
      </c>
      <c r="F1374" s="244">
        <f>Jurat!D$33</f>
        <v>0</v>
      </c>
      <c r="G1374" s="1034" t="s">
        <v>552</v>
      </c>
      <c r="H1374" s="244">
        <v>42460</v>
      </c>
      <c r="I1374" s="1034" t="s">
        <v>492</v>
      </c>
      <c r="J1374" s="1034" t="s">
        <v>545</v>
      </c>
      <c r="K1374" s="1034" t="s">
        <v>545</v>
      </c>
      <c r="L1374" s="1034" t="s">
        <v>545</v>
      </c>
      <c r="M1374" s="223"/>
      <c r="N1374" s="224" t="s">
        <v>545</v>
      </c>
      <c r="O1374" s="247">
        <f>'LTC Rev-Exp Region 7'!D$9</f>
        <v>0</v>
      </c>
      <c r="P1374" s="247">
        <f>'LTC Rev-Exp Region 7'!E$9</f>
        <v>0</v>
      </c>
      <c r="Q1374" s="247">
        <f>'LTC Rev-Exp Region 7'!F$9</f>
        <v>0</v>
      </c>
      <c r="R1374" s="247">
        <f>'LTC Rev-Exp Region 7'!G$9</f>
        <v>0</v>
      </c>
    </row>
    <row r="1375" spans="5:18" x14ac:dyDescent="0.3">
      <c r="E1375" s="1041">
        <f>Jurat!I$1</f>
        <v>0</v>
      </c>
      <c r="F1375" s="244">
        <f>Jurat!D$33</f>
        <v>0</v>
      </c>
      <c r="G1375" s="1034" t="s">
        <v>552</v>
      </c>
      <c r="H1375" s="244">
        <v>42460</v>
      </c>
      <c r="I1375" s="1034" t="s">
        <v>492</v>
      </c>
      <c r="J1375" s="1034" t="s">
        <v>625</v>
      </c>
      <c r="K1375" s="1034" t="s">
        <v>13</v>
      </c>
      <c r="L1375" s="1034" t="s">
        <v>13</v>
      </c>
      <c r="M1375" s="223">
        <v>1.1000000000000001</v>
      </c>
      <c r="N1375" s="225" t="s">
        <v>13</v>
      </c>
      <c r="O1375" s="247">
        <f>'LTC Rev-Exp Region 7'!D$11</f>
        <v>0</v>
      </c>
      <c r="P1375" s="247">
        <f>'LTC Rev-Exp Region 7'!E$11</f>
        <v>0</v>
      </c>
      <c r="Q1375" s="247">
        <f>'LTC Rev-Exp Region 7'!F$11</f>
        <v>0</v>
      </c>
      <c r="R1375" s="247">
        <f>'LTC Rev-Exp Region 7'!G$11</f>
        <v>0</v>
      </c>
    </row>
    <row r="1376" spans="5:18" x14ac:dyDescent="0.3">
      <c r="E1376" s="1041">
        <f>Jurat!I$1</f>
        <v>0</v>
      </c>
      <c r="F1376" s="244">
        <f>Jurat!D$33</f>
        <v>0</v>
      </c>
      <c r="G1376" s="1034" t="s">
        <v>552</v>
      </c>
      <c r="H1376" s="244">
        <v>42460</v>
      </c>
      <c r="I1376" s="1034" t="s">
        <v>492</v>
      </c>
      <c r="J1376" s="1034" t="s">
        <v>625</v>
      </c>
      <c r="K1376" s="1034" t="s">
        <v>13</v>
      </c>
      <c r="L1376" s="1034" t="s">
        <v>262</v>
      </c>
      <c r="M1376" s="223">
        <v>1.2</v>
      </c>
      <c r="N1376" s="225" t="s">
        <v>262</v>
      </c>
      <c r="O1376" s="247">
        <f>'LTC Rev-Exp Region 7'!D$12</f>
        <v>0</v>
      </c>
      <c r="P1376" s="247">
        <f>'LTC Rev-Exp Region 7'!E$12</f>
        <v>0</v>
      </c>
      <c r="Q1376" s="247">
        <f>'LTC Rev-Exp Region 7'!F$12</f>
        <v>0</v>
      </c>
      <c r="R1376" s="247">
        <f>'LTC Rev-Exp Region 7'!G$12</f>
        <v>0</v>
      </c>
    </row>
    <row r="1377" spans="5:18" x14ac:dyDescent="0.3">
      <c r="E1377" s="1041">
        <f>Jurat!I$1</f>
        <v>0</v>
      </c>
      <c r="F1377" s="244">
        <f>Jurat!D$33</f>
        <v>0</v>
      </c>
      <c r="G1377" s="1034" t="s">
        <v>552</v>
      </c>
      <c r="H1377" s="244">
        <v>42460</v>
      </c>
      <c r="I1377" s="1034" t="s">
        <v>492</v>
      </c>
      <c r="J1377" s="1034" t="s">
        <v>625</v>
      </c>
      <c r="K1377" s="1034" t="s">
        <v>14</v>
      </c>
      <c r="L1377" s="1034" t="s">
        <v>14</v>
      </c>
      <c r="M1377" s="223">
        <v>1.3</v>
      </c>
      <c r="N1377" s="225" t="s">
        <v>14</v>
      </c>
      <c r="O1377" s="247">
        <f>'LTC Rev-Exp Region 7'!D$13</f>
        <v>0</v>
      </c>
      <c r="P1377" s="247">
        <f>'LTC Rev-Exp Region 7'!E$13</f>
        <v>0</v>
      </c>
      <c r="Q1377" s="247">
        <f>'LTC Rev-Exp Region 7'!F$13</f>
        <v>0</v>
      </c>
      <c r="R1377" s="247">
        <f>'LTC Rev-Exp Region 7'!G$13</f>
        <v>0</v>
      </c>
    </row>
    <row r="1378" spans="5:18" x14ac:dyDescent="0.3">
      <c r="E1378" s="1041">
        <f>Jurat!I$1</f>
        <v>0</v>
      </c>
      <c r="F1378" s="244">
        <f>Jurat!D$33</f>
        <v>0</v>
      </c>
      <c r="G1378" s="1034" t="s">
        <v>552</v>
      </c>
      <c r="H1378" s="244">
        <v>42460</v>
      </c>
      <c r="I1378" s="1034" t="s">
        <v>492</v>
      </c>
      <c r="J1378" s="1034" t="s">
        <v>626</v>
      </c>
      <c r="K1378" s="1034" t="s">
        <v>546</v>
      </c>
      <c r="L1378" s="1034" t="s">
        <v>981</v>
      </c>
      <c r="M1378" s="226" t="s">
        <v>72</v>
      </c>
      <c r="N1378" s="225" t="s">
        <v>900</v>
      </c>
      <c r="O1378" s="247">
        <f>'LTC Rev-Exp Region 7'!D$17</f>
        <v>0</v>
      </c>
      <c r="P1378" s="247">
        <f>'LTC Rev-Exp Region 7'!E$17</f>
        <v>0</v>
      </c>
      <c r="Q1378" s="247">
        <f>'LTC Rev-Exp Region 7'!F$17</f>
        <v>0</v>
      </c>
      <c r="R1378" s="247">
        <f>'LTC Rev-Exp Region 7'!G$17</f>
        <v>0</v>
      </c>
    </row>
    <row r="1379" spans="5:18" x14ac:dyDescent="0.3">
      <c r="E1379" s="1041">
        <f>Jurat!I$1</f>
        <v>0</v>
      </c>
      <c r="F1379" s="244">
        <f>Jurat!D$33</f>
        <v>0</v>
      </c>
      <c r="G1379" s="1034" t="s">
        <v>552</v>
      </c>
      <c r="H1379" s="244">
        <v>42460</v>
      </c>
      <c r="I1379" s="1034" t="s">
        <v>492</v>
      </c>
      <c r="J1379" s="1034" t="s">
        <v>626</v>
      </c>
      <c r="K1379" s="1034" t="s">
        <v>546</v>
      </c>
      <c r="L1379" s="1034" t="s">
        <v>981</v>
      </c>
      <c r="M1379" s="226" t="s">
        <v>73</v>
      </c>
      <c r="N1379" s="225" t="s">
        <v>901</v>
      </c>
      <c r="O1379" s="247">
        <f>'LTC Rev-Exp Region 7'!D$18</f>
        <v>0</v>
      </c>
      <c r="P1379" s="247">
        <f>'LTC Rev-Exp Region 7'!E$18</f>
        <v>0</v>
      </c>
      <c r="Q1379" s="247">
        <f>'LTC Rev-Exp Region 7'!F$18</f>
        <v>0</v>
      </c>
      <c r="R1379" s="247">
        <f>'LTC Rev-Exp Region 7'!G$18</f>
        <v>0</v>
      </c>
    </row>
    <row r="1380" spans="5:18" x14ac:dyDescent="0.3">
      <c r="E1380" s="1041">
        <f>Jurat!I$1</f>
        <v>0</v>
      </c>
      <c r="F1380" s="244">
        <f>Jurat!D$33</f>
        <v>0</v>
      </c>
      <c r="G1380" s="1034" t="s">
        <v>552</v>
      </c>
      <c r="H1380" s="244">
        <v>42460</v>
      </c>
      <c r="I1380" s="1034" t="s">
        <v>492</v>
      </c>
      <c r="J1380" s="1034" t="s">
        <v>626</v>
      </c>
      <c r="K1380" s="1034" t="s">
        <v>546</v>
      </c>
      <c r="L1380" s="1034" t="s">
        <v>981</v>
      </c>
      <c r="M1380" s="226" t="s">
        <v>74</v>
      </c>
      <c r="N1380" s="225" t="s">
        <v>902</v>
      </c>
      <c r="O1380" s="247">
        <f>'LTC Rev-Exp Region 7'!D$19</f>
        <v>0</v>
      </c>
      <c r="P1380" s="247">
        <f>'LTC Rev-Exp Region 7'!E$19</f>
        <v>0</v>
      </c>
      <c r="Q1380" s="247">
        <f>'LTC Rev-Exp Region 7'!F$19</f>
        <v>0</v>
      </c>
      <c r="R1380" s="247">
        <f>'LTC Rev-Exp Region 7'!G$19</f>
        <v>0</v>
      </c>
    </row>
    <row r="1381" spans="5:18" x14ac:dyDescent="0.3">
      <c r="E1381" s="1041">
        <f>Jurat!I$1</f>
        <v>0</v>
      </c>
      <c r="F1381" s="244">
        <f>Jurat!D$33</f>
        <v>0</v>
      </c>
      <c r="G1381" s="1034" t="s">
        <v>552</v>
      </c>
      <c r="H1381" s="244">
        <v>42460</v>
      </c>
      <c r="I1381" s="1034" t="s">
        <v>492</v>
      </c>
      <c r="J1381" s="1034" t="s">
        <v>626</v>
      </c>
      <c r="K1381" s="1034" t="s">
        <v>546</v>
      </c>
      <c r="L1381" s="1034" t="s">
        <v>981</v>
      </c>
      <c r="M1381" s="226" t="s">
        <v>76</v>
      </c>
      <c r="N1381" s="225" t="s">
        <v>903</v>
      </c>
      <c r="O1381" s="247">
        <f>'LTC Rev-Exp Region 7'!D$20</f>
        <v>0</v>
      </c>
      <c r="P1381" s="247">
        <f>'LTC Rev-Exp Region 7'!E$20</f>
        <v>0</v>
      </c>
      <c r="Q1381" s="247">
        <f>'LTC Rev-Exp Region 7'!F$20</f>
        <v>0</v>
      </c>
      <c r="R1381" s="247">
        <f>'LTC Rev-Exp Region 7'!G$20</f>
        <v>0</v>
      </c>
    </row>
    <row r="1382" spans="5:18" x14ac:dyDescent="0.3">
      <c r="E1382" s="1041">
        <f>Jurat!I$1</f>
        <v>0</v>
      </c>
      <c r="F1382" s="244">
        <f>Jurat!D$33</f>
        <v>0</v>
      </c>
      <c r="G1382" s="1034" t="s">
        <v>552</v>
      </c>
      <c r="H1382" s="244">
        <v>42460</v>
      </c>
      <c r="I1382" s="1034" t="s">
        <v>492</v>
      </c>
      <c r="J1382" s="1034" t="s">
        <v>626</v>
      </c>
      <c r="K1382" s="1034" t="s">
        <v>546</v>
      </c>
      <c r="L1382" s="1034" t="s">
        <v>981</v>
      </c>
      <c r="M1382" s="226" t="s">
        <v>107</v>
      </c>
      <c r="N1382" s="225" t="s">
        <v>960</v>
      </c>
      <c r="O1382" s="247">
        <f>'LTC Rev-Exp Region 7'!D$21</f>
        <v>0</v>
      </c>
      <c r="P1382" s="247">
        <f>'LTC Rev-Exp Region 7'!E$21</f>
        <v>0</v>
      </c>
      <c r="Q1382" s="247">
        <f>'LTC Rev-Exp Region 7'!F$21</f>
        <v>0</v>
      </c>
      <c r="R1382" s="247">
        <f>'LTC Rev-Exp Region 7'!G$21</f>
        <v>0</v>
      </c>
    </row>
    <row r="1383" spans="5:18" x14ac:dyDescent="0.3">
      <c r="E1383" s="1041">
        <f>Jurat!I$1</f>
        <v>0</v>
      </c>
      <c r="F1383" s="244">
        <f>Jurat!D$33</f>
        <v>0</v>
      </c>
      <c r="G1383" s="1034" t="s">
        <v>552</v>
      </c>
      <c r="H1383" s="244">
        <v>42460</v>
      </c>
      <c r="I1383" s="1034" t="s">
        <v>492</v>
      </c>
      <c r="J1383" s="1034" t="s">
        <v>626</v>
      </c>
      <c r="K1383" s="1034" t="s">
        <v>546</v>
      </c>
      <c r="L1383" s="1034" t="s">
        <v>981</v>
      </c>
      <c r="M1383" s="226" t="s">
        <v>108</v>
      </c>
      <c r="N1383" s="225" t="s">
        <v>222</v>
      </c>
      <c r="O1383" s="247">
        <f>'LTC Rev-Exp Region 7'!D$22</f>
        <v>0</v>
      </c>
      <c r="P1383" s="247">
        <f>'LTC Rev-Exp Region 7'!E$22</f>
        <v>0</v>
      </c>
      <c r="Q1383" s="247">
        <f>'LTC Rev-Exp Region 7'!F$22</f>
        <v>0</v>
      </c>
      <c r="R1383" s="247">
        <f>'LTC Rev-Exp Region 7'!G$22</f>
        <v>0</v>
      </c>
    </row>
    <row r="1384" spans="5:18" x14ac:dyDescent="0.3">
      <c r="E1384" s="1041">
        <f>Jurat!I$1</f>
        <v>0</v>
      </c>
      <c r="F1384" s="244">
        <f>Jurat!D$33</f>
        <v>0</v>
      </c>
      <c r="G1384" s="1034" t="s">
        <v>552</v>
      </c>
      <c r="H1384" s="244">
        <v>42460</v>
      </c>
      <c r="I1384" s="1034" t="s">
        <v>492</v>
      </c>
      <c r="J1384" s="1034" t="s">
        <v>626</v>
      </c>
      <c r="K1384" s="1034" t="s">
        <v>546</v>
      </c>
      <c r="L1384" s="1034" t="s">
        <v>981</v>
      </c>
      <c r="M1384" s="226" t="s">
        <v>167</v>
      </c>
      <c r="N1384" s="225" t="s">
        <v>982</v>
      </c>
      <c r="O1384" s="247">
        <f>'LTC Rev-Exp Region 7'!D$23</f>
        <v>0</v>
      </c>
      <c r="P1384" s="247">
        <f>'LTC Rev-Exp Region 7'!E$23</f>
        <v>0</v>
      </c>
      <c r="Q1384" s="247">
        <f>'LTC Rev-Exp Region 7'!F$23</f>
        <v>0</v>
      </c>
      <c r="R1384" s="247">
        <f>'LTC Rev-Exp Region 7'!G$23</f>
        <v>0</v>
      </c>
    </row>
    <row r="1385" spans="5:18" x14ac:dyDescent="0.3">
      <c r="E1385" s="1041">
        <f>Jurat!I$1</f>
        <v>0</v>
      </c>
      <c r="F1385" s="244">
        <f>Jurat!D$33</f>
        <v>0</v>
      </c>
      <c r="G1385" s="1034" t="s">
        <v>552</v>
      </c>
      <c r="H1385" s="244">
        <v>42460</v>
      </c>
      <c r="I1385" s="1034" t="s">
        <v>492</v>
      </c>
      <c r="J1385" s="1034" t="s">
        <v>626</v>
      </c>
      <c r="K1385" s="1034" t="s">
        <v>546</v>
      </c>
      <c r="L1385" s="1034" t="s">
        <v>981</v>
      </c>
      <c r="M1385" s="226" t="s">
        <v>261</v>
      </c>
      <c r="N1385" s="225" t="s">
        <v>983</v>
      </c>
      <c r="O1385" s="247">
        <f>'LTC Rev-Exp Region 7'!D$24</f>
        <v>0</v>
      </c>
      <c r="P1385" s="247">
        <f>'LTC Rev-Exp Region 7'!E$24</f>
        <v>0</v>
      </c>
      <c r="Q1385" s="247">
        <f>'LTC Rev-Exp Region 7'!F$24</f>
        <v>0</v>
      </c>
      <c r="R1385" s="247">
        <f>'LTC Rev-Exp Region 7'!G$24</f>
        <v>0</v>
      </c>
    </row>
    <row r="1386" spans="5:18" x14ac:dyDescent="0.3">
      <c r="E1386" s="1041">
        <f>Jurat!I$1</f>
        <v>0</v>
      </c>
      <c r="F1386" s="244">
        <f>Jurat!D$33</f>
        <v>0</v>
      </c>
      <c r="G1386" s="1034" t="s">
        <v>552</v>
      </c>
      <c r="H1386" s="244">
        <v>42460</v>
      </c>
      <c r="I1386" s="1034" t="s">
        <v>492</v>
      </c>
      <c r="J1386" s="1034" t="s">
        <v>626</v>
      </c>
      <c r="K1386" s="1034" t="s">
        <v>546</v>
      </c>
      <c r="L1386" s="1034" t="s">
        <v>981</v>
      </c>
      <c r="M1386" s="226" t="s">
        <v>260</v>
      </c>
      <c r="N1386" s="225" t="s">
        <v>963</v>
      </c>
      <c r="O1386" s="247">
        <f>'LTC Rev-Exp Region 7'!D$25</f>
        <v>0</v>
      </c>
      <c r="P1386" s="247">
        <f>'LTC Rev-Exp Region 7'!E$25</f>
        <v>0</v>
      </c>
      <c r="Q1386" s="247">
        <f>'LTC Rev-Exp Region 7'!F$25</f>
        <v>0</v>
      </c>
      <c r="R1386" s="247">
        <f>'LTC Rev-Exp Region 7'!G$25</f>
        <v>0</v>
      </c>
    </row>
    <row r="1387" spans="5:18" x14ac:dyDescent="0.3">
      <c r="E1387" s="1041">
        <f>Jurat!I$1</f>
        <v>0</v>
      </c>
      <c r="F1387" s="244">
        <f>Jurat!D$33</f>
        <v>0</v>
      </c>
      <c r="G1387" s="1034" t="s">
        <v>552</v>
      </c>
      <c r="H1387" s="244">
        <v>42460</v>
      </c>
      <c r="I1387" s="1034" t="s">
        <v>492</v>
      </c>
      <c r="J1387" s="1034" t="s">
        <v>626</v>
      </c>
      <c r="K1387" s="1034" t="s">
        <v>546</v>
      </c>
      <c r="L1387" s="1034" t="s">
        <v>263</v>
      </c>
      <c r="M1387" s="226" t="s">
        <v>257</v>
      </c>
      <c r="N1387" s="225" t="s">
        <v>271</v>
      </c>
      <c r="O1387" s="247">
        <f>'LTC Rev-Exp Region 7'!D$27</f>
        <v>0</v>
      </c>
      <c r="P1387" s="247">
        <f>'LTC Rev-Exp Region 7'!E$27</f>
        <v>0</v>
      </c>
      <c r="Q1387" s="247">
        <f>'LTC Rev-Exp Region 7'!F$27</f>
        <v>0</v>
      </c>
      <c r="R1387" s="247">
        <f>'LTC Rev-Exp Region 7'!G$27</f>
        <v>0</v>
      </c>
    </row>
    <row r="1388" spans="5:18" x14ac:dyDescent="0.3">
      <c r="E1388" s="1041">
        <f>Jurat!I$1</f>
        <v>0</v>
      </c>
      <c r="F1388" s="244">
        <f>Jurat!D$33</f>
        <v>0</v>
      </c>
      <c r="G1388" s="1034" t="s">
        <v>552</v>
      </c>
      <c r="H1388" s="244">
        <v>42460</v>
      </c>
      <c r="I1388" s="1034" t="s">
        <v>492</v>
      </c>
      <c r="J1388" s="1034" t="s">
        <v>626</v>
      </c>
      <c r="K1388" s="1034" t="s">
        <v>546</v>
      </c>
      <c r="L1388" s="1034" t="s">
        <v>263</v>
      </c>
      <c r="M1388" s="226" t="s">
        <v>856</v>
      </c>
      <c r="N1388" s="225" t="s">
        <v>702</v>
      </c>
      <c r="O1388" s="247">
        <f>'LTC Rev-Exp Region 7'!D$28</f>
        <v>0</v>
      </c>
      <c r="P1388" s="247">
        <f>'LTC Rev-Exp Region 7'!E$28</f>
        <v>0</v>
      </c>
      <c r="Q1388" s="247">
        <f>'LTC Rev-Exp Region 7'!F$28</f>
        <v>0</v>
      </c>
      <c r="R1388" s="247">
        <f>'LTC Rev-Exp Region 7'!G$28</f>
        <v>0</v>
      </c>
    </row>
    <row r="1389" spans="5:18" x14ac:dyDescent="0.3">
      <c r="E1389" s="1041">
        <f>Jurat!I$1</f>
        <v>0</v>
      </c>
      <c r="F1389" s="244">
        <f>Jurat!D$33</f>
        <v>0</v>
      </c>
      <c r="G1389" s="1034" t="s">
        <v>552</v>
      </c>
      <c r="H1389" s="244">
        <v>42460</v>
      </c>
      <c r="I1389" s="1034" t="s">
        <v>492</v>
      </c>
      <c r="J1389" s="1034" t="s">
        <v>626</v>
      </c>
      <c r="K1389" s="1034" t="s">
        <v>546</v>
      </c>
      <c r="L1389" s="1034" t="s">
        <v>263</v>
      </c>
      <c r="M1389" s="226" t="s">
        <v>858</v>
      </c>
      <c r="N1389" s="225" t="s">
        <v>272</v>
      </c>
      <c r="O1389" s="247">
        <f>'LTC Rev-Exp Region 7'!D$29</f>
        <v>0</v>
      </c>
      <c r="P1389" s="247">
        <f>'LTC Rev-Exp Region 7'!E$29</f>
        <v>0</v>
      </c>
      <c r="Q1389" s="247">
        <f>'LTC Rev-Exp Region 7'!F$29</f>
        <v>0</v>
      </c>
      <c r="R1389" s="247">
        <f>'LTC Rev-Exp Region 7'!G$29</f>
        <v>0</v>
      </c>
    </row>
    <row r="1390" spans="5:18" x14ac:dyDescent="0.3">
      <c r="E1390" s="1041">
        <f>Jurat!I$1</f>
        <v>0</v>
      </c>
      <c r="F1390" s="244">
        <f>Jurat!D$33</f>
        <v>0</v>
      </c>
      <c r="G1390" s="1034" t="s">
        <v>552</v>
      </c>
      <c r="H1390" s="244">
        <v>42460</v>
      </c>
      <c r="I1390" s="1034" t="s">
        <v>492</v>
      </c>
      <c r="J1390" s="1034" t="s">
        <v>626</v>
      </c>
      <c r="K1390" s="1034" t="s">
        <v>546</v>
      </c>
      <c r="L1390" s="1034" t="s">
        <v>263</v>
      </c>
      <c r="M1390" s="226" t="s">
        <v>860</v>
      </c>
      <c r="N1390" s="225" t="s">
        <v>706</v>
      </c>
      <c r="O1390" s="247">
        <f>'LTC Rev-Exp Region 7'!D$30</f>
        <v>0</v>
      </c>
      <c r="P1390" s="247">
        <f>'LTC Rev-Exp Region 7'!E$30</f>
        <v>0</v>
      </c>
      <c r="Q1390" s="247">
        <f>'LTC Rev-Exp Region 7'!F$30</f>
        <v>0</v>
      </c>
      <c r="R1390" s="247">
        <f>'LTC Rev-Exp Region 7'!G$30</f>
        <v>0</v>
      </c>
    </row>
    <row r="1391" spans="5:18" x14ac:dyDescent="0.3">
      <c r="E1391" s="1041">
        <f>Jurat!I$1</f>
        <v>0</v>
      </c>
      <c r="F1391" s="244">
        <f>Jurat!D$33</f>
        <v>0</v>
      </c>
      <c r="G1391" s="1034" t="s">
        <v>552</v>
      </c>
      <c r="H1391" s="244">
        <v>42460</v>
      </c>
      <c r="I1391" s="1034" t="s">
        <v>492</v>
      </c>
      <c r="J1391" s="1034" t="s">
        <v>626</v>
      </c>
      <c r="K1391" s="1034" t="s">
        <v>546</v>
      </c>
      <c r="L1391" s="1034" t="s">
        <v>263</v>
      </c>
      <c r="M1391" s="226" t="s">
        <v>862</v>
      </c>
      <c r="N1391" s="225" t="s">
        <v>22</v>
      </c>
      <c r="O1391" s="247">
        <f>'LTC Rev-Exp Region 7'!D$31</f>
        <v>0</v>
      </c>
      <c r="P1391" s="247">
        <f>'LTC Rev-Exp Region 7'!E$31</f>
        <v>0</v>
      </c>
      <c r="Q1391" s="247">
        <f>'LTC Rev-Exp Region 7'!F$31</f>
        <v>0</v>
      </c>
      <c r="R1391" s="247">
        <f>'LTC Rev-Exp Region 7'!G$31</f>
        <v>0</v>
      </c>
    </row>
    <row r="1392" spans="5:18" x14ac:dyDescent="0.3">
      <c r="E1392" s="1041">
        <f>Jurat!I$1</f>
        <v>0</v>
      </c>
      <c r="F1392" s="244">
        <f>Jurat!D$33</f>
        <v>0</v>
      </c>
      <c r="G1392" s="1034" t="s">
        <v>552</v>
      </c>
      <c r="H1392" s="244">
        <v>42460</v>
      </c>
      <c r="I1392" s="1034" t="s">
        <v>492</v>
      </c>
      <c r="J1392" s="1034" t="s">
        <v>626</v>
      </c>
      <c r="K1392" s="1034" t="s">
        <v>546</v>
      </c>
      <c r="L1392" s="1034" t="s">
        <v>263</v>
      </c>
      <c r="M1392" s="226" t="s">
        <v>864</v>
      </c>
      <c r="N1392" s="225" t="s">
        <v>984</v>
      </c>
      <c r="O1392" s="247">
        <f>'LTC Rev-Exp Region 7'!D$32</f>
        <v>0</v>
      </c>
      <c r="P1392" s="247">
        <f>'LTC Rev-Exp Region 7'!E$32</f>
        <v>0</v>
      </c>
      <c r="Q1392" s="247">
        <f>'LTC Rev-Exp Region 7'!F$32</f>
        <v>0</v>
      </c>
      <c r="R1392" s="247">
        <f>'LTC Rev-Exp Region 7'!G$32</f>
        <v>0</v>
      </c>
    </row>
    <row r="1393" spans="5:18" x14ac:dyDescent="0.3">
      <c r="E1393" s="1041">
        <f>Jurat!I$1</f>
        <v>0</v>
      </c>
      <c r="F1393" s="244">
        <f>Jurat!D$33</f>
        <v>0</v>
      </c>
      <c r="G1393" s="1034" t="s">
        <v>552</v>
      </c>
      <c r="H1393" s="244">
        <v>42460</v>
      </c>
      <c r="I1393" s="1034" t="s">
        <v>492</v>
      </c>
      <c r="J1393" s="1034" t="s">
        <v>626</v>
      </c>
      <c r="K1393" s="1034" t="s">
        <v>546</v>
      </c>
      <c r="L1393" s="1034" t="s">
        <v>263</v>
      </c>
      <c r="M1393" s="226" t="s">
        <v>866</v>
      </c>
      <c r="N1393" s="225" t="s">
        <v>985</v>
      </c>
      <c r="O1393" s="247">
        <f>'LTC Rev-Exp Region 7'!D$33</f>
        <v>0</v>
      </c>
      <c r="P1393" s="247">
        <f>'LTC Rev-Exp Region 7'!E$33</f>
        <v>0</v>
      </c>
      <c r="Q1393" s="247">
        <f>'LTC Rev-Exp Region 7'!F$33</f>
        <v>0</v>
      </c>
      <c r="R1393" s="247">
        <f>'LTC Rev-Exp Region 7'!G$33</f>
        <v>0</v>
      </c>
    </row>
    <row r="1394" spans="5:18" x14ac:dyDescent="0.3">
      <c r="E1394" s="1041">
        <f>Jurat!I$1</f>
        <v>0</v>
      </c>
      <c r="F1394" s="244">
        <f>Jurat!D$33</f>
        <v>0</v>
      </c>
      <c r="G1394" s="1034" t="s">
        <v>552</v>
      </c>
      <c r="H1394" s="244">
        <v>42460</v>
      </c>
      <c r="I1394" s="1034" t="s">
        <v>492</v>
      </c>
      <c r="J1394" s="1034" t="s">
        <v>626</v>
      </c>
      <c r="K1394" s="1034" t="s">
        <v>546</v>
      </c>
      <c r="L1394" s="1034" t="s">
        <v>263</v>
      </c>
      <c r="M1394" s="226" t="s">
        <v>868</v>
      </c>
      <c r="N1394" s="225" t="s">
        <v>807</v>
      </c>
      <c r="O1394" s="247">
        <f>'LTC Rev-Exp Region 7'!D$34</f>
        <v>0</v>
      </c>
      <c r="P1394" s="247">
        <f>'LTC Rev-Exp Region 7'!E$34</f>
        <v>0</v>
      </c>
      <c r="Q1394" s="247">
        <f>'LTC Rev-Exp Region 7'!F$34</f>
        <v>0</v>
      </c>
      <c r="R1394" s="247">
        <f>'LTC Rev-Exp Region 7'!G$34</f>
        <v>0</v>
      </c>
    </row>
    <row r="1395" spans="5:18" x14ac:dyDescent="0.3">
      <c r="E1395" s="1041">
        <f>Jurat!I$1</f>
        <v>0</v>
      </c>
      <c r="F1395" s="244">
        <f>Jurat!D$33</f>
        <v>0</v>
      </c>
      <c r="G1395" s="1034" t="s">
        <v>552</v>
      </c>
      <c r="H1395" s="244">
        <v>42460</v>
      </c>
      <c r="I1395" s="1034" t="s">
        <v>492</v>
      </c>
      <c r="J1395" s="1034" t="s">
        <v>626</v>
      </c>
      <c r="K1395" s="1034" t="s">
        <v>546</v>
      </c>
      <c r="L1395" s="1034" t="s">
        <v>263</v>
      </c>
      <c r="M1395" s="226" t="s">
        <v>870</v>
      </c>
      <c r="N1395" s="227" t="s">
        <v>258</v>
      </c>
      <c r="O1395" s="247">
        <f>'LTC Rev-Exp Region 7'!D$35</f>
        <v>0</v>
      </c>
      <c r="P1395" s="247">
        <f>'LTC Rev-Exp Region 7'!E$35</f>
        <v>0</v>
      </c>
      <c r="Q1395" s="247">
        <f>'LTC Rev-Exp Region 7'!F$35</f>
        <v>0</v>
      </c>
      <c r="R1395" s="247">
        <f>'LTC Rev-Exp Region 7'!G$35</f>
        <v>0</v>
      </c>
    </row>
    <row r="1396" spans="5:18" x14ac:dyDescent="0.3">
      <c r="E1396" s="1041">
        <f>Jurat!I$1</f>
        <v>0</v>
      </c>
      <c r="F1396" s="244">
        <f>Jurat!D$33</f>
        <v>0</v>
      </c>
      <c r="G1396" s="1034" t="s">
        <v>552</v>
      </c>
      <c r="H1396" s="244">
        <v>42460</v>
      </c>
      <c r="I1396" s="1034" t="s">
        <v>492</v>
      </c>
      <c r="J1396" s="1034" t="s">
        <v>626</v>
      </c>
      <c r="K1396" s="1034" t="s">
        <v>546</v>
      </c>
      <c r="L1396" s="1034" t="s">
        <v>263</v>
      </c>
      <c r="M1396" s="226" t="s">
        <v>872</v>
      </c>
      <c r="N1396" s="228" t="s">
        <v>273</v>
      </c>
      <c r="O1396" s="247">
        <f>'LTC Rev-Exp Region 7'!D$36</f>
        <v>0</v>
      </c>
      <c r="P1396" s="247">
        <f>'LTC Rev-Exp Region 7'!E$36</f>
        <v>0</v>
      </c>
      <c r="Q1396" s="247">
        <f>'LTC Rev-Exp Region 7'!F$36</f>
        <v>0</v>
      </c>
      <c r="R1396" s="247">
        <f>'LTC Rev-Exp Region 7'!G$36</f>
        <v>0</v>
      </c>
    </row>
    <row r="1397" spans="5:18" x14ac:dyDescent="0.3">
      <c r="E1397" s="1041">
        <f>Jurat!I$1</f>
        <v>0</v>
      </c>
      <c r="F1397" s="244">
        <f>Jurat!D$33</f>
        <v>0</v>
      </c>
      <c r="G1397" s="1034" t="s">
        <v>552</v>
      </c>
      <c r="H1397" s="244">
        <v>42460</v>
      </c>
      <c r="I1397" s="1034" t="s">
        <v>492</v>
      </c>
      <c r="J1397" s="1034" t="s">
        <v>626</v>
      </c>
      <c r="K1397" s="1034" t="s">
        <v>546</v>
      </c>
      <c r="L1397" s="1034" t="s">
        <v>263</v>
      </c>
      <c r="M1397" s="226" t="s">
        <v>986</v>
      </c>
      <c r="N1397" s="228" t="s">
        <v>588</v>
      </c>
      <c r="O1397" s="247">
        <f>'LTC Rev-Exp Region 7'!D$37</f>
        <v>0</v>
      </c>
      <c r="P1397" s="247">
        <f>'LTC Rev-Exp Region 7'!E$37</f>
        <v>0</v>
      </c>
      <c r="Q1397" s="247">
        <f>'LTC Rev-Exp Region 7'!F$37</f>
        <v>0</v>
      </c>
      <c r="R1397" s="247">
        <f>'LTC Rev-Exp Region 7'!G$37</f>
        <v>0</v>
      </c>
    </row>
    <row r="1398" spans="5:18" x14ac:dyDescent="0.3">
      <c r="E1398" s="1041">
        <f>Jurat!I$1</f>
        <v>0</v>
      </c>
      <c r="F1398" s="244">
        <f>Jurat!D$33</f>
        <v>0</v>
      </c>
      <c r="G1398" s="1034" t="s">
        <v>552</v>
      </c>
      <c r="H1398" s="244">
        <v>42460</v>
      </c>
      <c r="I1398" s="1034" t="s">
        <v>492</v>
      </c>
      <c r="J1398" s="1034" t="s">
        <v>626</v>
      </c>
      <c r="K1398" s="1034" t="s">
        <v>546</v>
      </c>
      <c r="L1398" s="1034" t="s">
        <v>6</v>
      </c>
      <c r="M1398" s="226" t="s">
        <v>77</v>
      </c>
      <c r="N1398" s="225" t="s">
        <v>224</v>
      </c>
      <c r="O1398" s="247">
        <f>'LTC Rev-Exp Region 7'!D$39</f>
        <v>0</v>
      </c>
      <c r="P1398" s="247">
        <f>'LTC Rev-Exp Region 7'!E$39</f>
        <v>0</v>
      </c>
      <c r="Q1398" s="247">
        <f>'LTC Rev-Exp Region 7'!F$39</f>
        <v>0</v>
      </c>
      <c r="R1398" s="247">
        <f>'LTC Rev-Exp Region 7'!G$39</f>
        <v>0</v>
      </c>
    </row>
    <row r="1399" spans="5:18" x14ac:dyDescent="0.3">
      <c r="E1399" s="1041">
        <f>Jurat!I$1</f>
        <v>0</v>
      </c>
      <c r="F1399" s="244">
        <f>Jurat!D$33</f>
        <v>0</v>
      </c>
      <c r="G1399" s="1034" t="s">
        <v>552</v>
      </c>
      <c r="H1399" s="244">
        <v>42460</v>
      </c>
      <c r="I1399" s="1034" t="s">
        <v>492</v>
      </c>
      <c r="J1399" s="1034" t="s">
        <v>626</v>
      </c>
      <c r="K1399" s="1034" t="s">
        <v>546</v>
      </c>
      <c r="L1399" s="1034" t="s">
        <v>6</v>
      </c>
      <c r="M1399" s="226" t="s">
        <v>78</v>
      </c>
      <c r="N1399" s="229" t="s">
        <v>274</v>
      </c>
      <c r="O1399" s="247">
        <f>'LTC Rev-Exp Region 7'!D$40</f>
        <v>0</v>
      </c>
      <c r="P1399" s="247">
        <f>'LTC Rev-Exp Region 7'!E$40</f>
        <v>0</v>
      </c>
      <c r="Q1399" s="247">
        <f>'LTC Rev-Exp Region 7'!F$40</f>
        <v>0</v>
      </c>
      <c r="R1399" s="247">
        <f>'LTC Rev-Exp Region 7'!G$40</f>
        <v>0</v>
      </c>
    </row>
    <row r="1400" spans="5:18" x14ac:dyDescent="0.3">
      <c r="E1400" s="1041">
        <f>Jurat!I$1</f>
        <v>0</v>
      </c>
      <c r="F1400" s="244">
        <f>Jurat!D$33</f>
        <v>0</v>
      </c>
      <c r="G1400" s="1034" t="s">
        <v>552</v>
      </c>
      <c r="H1400" s="244">
        <v>42460</v>
      </c>
      <c r="I1400" s="1034" t="s">
        <v>492</v>
      </c>
      <c r="J1400" s="1034" t="s">
        <v>626</v>
      </c>
      <c r="K1400" s="1034" t="s">
        <v>546</v>
      </c>
      <c r="L1400" s="1034" t="s">
        <v>6</v>
      </c>
      <c r="M1400" s="226" t="s">
        <v>79</v>
      </c>
      <c r="N1400" s="229" t="s">
        <v>180</v>
      </c>
      <c r="O1400" s="247">
        <f>'LTC Rev-Exp Region 7'!D$41</f>
        <v>0</v>
      </c>
      <c r="P1400" s="247">
        <f>'LTC Rev-Exp Region 7'!E$41</f>
        <v>0</v>
      </c>
      <c r="Q1400" s="247">
        <f>'LTC Rev-Exp Region 7'!F$41</f>
        <v>0</v>
      </c>
      <c r="R1400" s="247">
        <f>'LTC Rev-Exp Region 7'!G$41</f>
        <v>0</v>
      </c>
    </row>
    <row r="1401" spans="5:18" x14ac:dyDescent="0.3">
      <c r="E1401" s="1041">
        <f>Jurat!I$1</f>
        <v>0</v>
      </c>
      <c r="F1401" s="244">
        <f>Jurat!D$33</f>
        <v>0</v>
      </c>
      <c r="G1401" s="1034" t="s">
        <v>552</v>
      </c>
      <c r="H1401" s="244">
        <v>42460</v>
      </c>
      <c r="I1401" s="1034" t="s">
        <v>492</v>
      </c>
      <c r="J1401" s="1034" t="s">
        <v>626</v>
      </c>
      <c r="K1401" s="1034" t="s">
        <v>546</v>
      </c>
      <c r="L1401" s="1034" t="s">
        <v>6</v>
      </c>
      <c r="M1401" s="226" t="s">
        <v>49</v>
      </c>
      <c r="N1401" s="229" t="s">
        <v>577</v>
      </c>
      <c r="O1401" s="247">
        <f>'LTC Rev-Exp Region 7'!D$42</f>
        <v>0</v>
      </c>
      <c r="P1401" s="247">
        <f>'LTC Rev-Exp Region 7'!E$42</f>
        <v>0</v>
      </c>
      <c r="Q1401" s="247">
        <f>'LTC Rev-Exp Region 7'!F$42</f>
        <v>0</v>
      </c>
      <c r="R1401" s="247">
        <f>'LTC Rev-Exp Region 7'!G$42</f>
        <v>0</v>
      </c>
    </row>
    <row r="1402" spans="5:18" x14ac:dyDescent="0.3">
      <c r="E1402" s="1041">
        <f>Jurat!I$1</f>
        <v>0</v>
      </c>
      <c r="F1402" s="244">
        <f>Jurat!D$33</f>
        <v>0</v>
      </c>
      <c r="G1402" s="1034" t="s">
        <v>552</v>
      </c>
      <c r="H1402" s="244">
        <v>42460</v>
      </c>
      <c r="I1402" s="1034" t="s">
        <v>492</v>
      </c>
      <c r="J1402" s="1034" t="s">
        <v>626</v>
      </c>
      <c r="K1402" s="1034" t="s">
        <v>546</v>
      </c>
      <c r="L1402" s="1034" t="s">
        <v>547</v>
      </c>
      <c r="M1402" s="230" t="s">
        <v>115</v>
      </c>
      <c r="N1402" s="225" t="s">
        <v>36</v>
      </c>
      <c r="O1402" s="247">
        <f>'LTC Rev-Exp Region 7'!D$48</f>
        <v>0</v>
      </c>
      <c r="P1402" s="247">
        <f>'LTC Rev-Exp Region 7'!E$48</f>
        <v>0</v>
      </c>
      <c r="Q1402" s="247">
        <f>'LTC Rev-Exp Region 7'!F$48</f>
        <v>0</v>
      </c>
      <c r="R1402" s="247">
        <f>'LTC Rev-Exp Region 7'!G$48</f>
        <v>0</v>
      </c>
    </row>
    <row r="1403" spans="5:18" x14ac:dyDescent="0.3">
      <c r="E1403" s="1041">
        <f>Jurat!I$1</f>
        <v>0</v>
      </c>
      <c r="F1403" s="244">
        <f>Jurat!D$33</f>
        <v>0</v>
      </c>
      <c r="G1403" s="1034" t="s">
        <v>552</v>
      </c>
      <c r="H1403" s="244">
        <v>42460</v>
      </c>
      <c r="I1403" s="1034" t="s">
        <v>492</v>
      </c>
      <c r="J1403" s="1034" t="s">
        <v>626</v>
      </c>
      <c r="K1403" s="1034" t="s">
        <v>546</v>
      </c>
      <c r="L1403" s="1034" t="s">
        <v>547</v>
      </c>
      <c r="M1403" s="230" t="s">
        <v>116</v>
      </c>
      <c r="N1403" s="228" t="s">
        <v>148</v>
      </c>
      <c r="O1403" s="247">
        <f>'LTC Rev-Exp Region 7'!D$49</f>
        <v>0</v>
      </c>
      <c r="P1403" s="247">
        <f>'LTC Rev-Exp Region 7'!E$49</f>
        <v>0</v>
      </c>
      <c r="Q1403" s="247">
        <f>'LTC Rev-Exp Region 7'!F$49</f>
        <v>0</v>
      </c>
      <c r="R1403" s="247">
        <f>'LTC Rev-Exp Region 7'!G$49</f>
        <v>0</v>
      </c>
    </row>
    <row r="1404" spans="5:18" x14ac:dyDescent="0.3">
      <c r="E1404" s="1041">
        <f>Jurat!I$1</f>
        <v>0</v>
      </c>
      <c r="F1404" s="244">
        <f>Jurat!D$33</f>
        <v>0</v>
      </c>
      <c r="G1404" s="1034" t="s">
        <v>552</v>
      </c>
      <c r="H1404" s="244">
        <v>42460</v>
      </c>
      <c r="I1404" s="1034" t="s">
        <v>492</v>
      </c>
      <c r="J1404" s="1034" t="s">
        <v>626</v>
      </c>
      <c r="K1404" s="1034" t="s">
        <v>546</v>
      </c>
      <c r="L1404" s="1034" t="s">
        <v>547</v>
      </c>
      <c r="M1404" s="230" t="s">
        <v>229</v>
      </c>
      <c r="N1404" s="228" t="s">
        <v>44</v>
      </c>
      <c r="O1404" s="247">
        <f>'LTC Rev-Exp Region 7'!D$51</f>
        <v>0</v>
      </c>
      <c r="P1404" s="247">
        <f>'LTC Rev-Exp Region 7'!E$51</f>
        <v>0</v>
      </c>
      <c r="Q1404" s="247">
        <f>'LTC Rev-Exp Region 7'!F$51</f>
        <v>0</v>
      </c>
      <c r="R1404" s="247">
        <f>'LTC Rev-Exp Region 7'!G$51</f>
        <v>0</v>
      </c>
    </row>
    <row r="1405" spans="5:18" x14ac:dyDescent="0.3">
      <c r="E1405" s="1041">
        <f>Jurat!I$1</f>
        <v>0</v>
      </c>
      <c r="F1405" s="244">
        <f>Jurat!D$33</f>
        <v>0</v>
      </c>
      <c r="G1405" s="1034" t="s">
        <v>552</v>
      </c>
      <c r="H1405" s="244">
        <v>42460</v>
      </c>
      <c r="I1405" s="1034" t="s">
        <v>492</v>
      </c>
      <c r="J1405" s="1034" t="s">
        <v>626</v>
      </c>
      <c r="K1405" s="1034" t="s">
        <v>546</v>
      </c>
      <c r="L1405" s="1034" t="s">
        <v>547</v>
      </c>
      <c r="M1405" s="230" t="s">
        <v>228</v>
      </c>
      <c r="N1405" s="228" t="s">
        <v>427</v>
      </c>
      <c r="O1405" s="247">
        <f>'LTC Rev-Exp Region 7'!D$52</f>
        <v>0</v>
      </c>
      <c r="P1405" s="247">
        <f>'LTC Rev-Exp Region 7'!E$52</f>
        <v>0</v>
      </c>
      <c r="Q1405" s="247">
        <f>'LTC Rev-Exp Region 7'!F$52</f>
        <v>0</v>
      </c>
      <c r="R1405" s="247">
        <f>'LTC Rev-Exp Region 7'!G$52</f>
        <v>0</v>
      </c>
    </row>
    <row r="1406" spans="5:18" x14ac:dyDescent="0.3">
      <c r="E1406" s="1041">
        <f>Jurat!I$1</f>
        <v>0</v>
      </c>
      <c r="F1406" s="244">
        <f>Jurat!D$33</f>
        <v>0</v>
      </c>
      <c r="G1406" s="1034" t="s">
        <v>552</v>
      </c>
      <c r="H1406" s="244">
        <v>42460</v>
      </c>
      <c r="I1406" s="1034" t="s">
        <v>492</v>
      </c>
      <c r="J1406" s="1034" t="s">
        <v>626</v>
      </c>
      <c r="K1406" s="1034" t="s">
        <v>548</v>
      </c>
      <c r="L1406" s="1034" t="s">
        <v>549</v>
      </c>
      <c r="M1406" s="226" t="s">
        <v>86</v>
      </c>
      <c r="N1406" s="228" t="s">
        <v>30</v>
      </c>
      <c r="O1406" s="247">
        <f>'LTC Rev-Exp Region 7'!D$57</f>
        <v>0</v>
      </c>
      <c r="P1406" s="247">
        <f>'LTC Rev-Exp Region 7'!E$57</f>
        <v>0</v>
      </c>
      <c r="Q1406" s="247">
        <f>'LTC Rev-Exp Region 7'!F$57</f>
        <v>0</v>
      </c>
      <c r="R1406" s="247">
        <f>'LTC Rev-Exp Region 7'!G$57</f>
        <v>0</v>
      </c>
    </row>
    <row r="1407" spans="5:18" x14ac:dyDescent="0.3">
      <c r="E1407" s="1041">
        <f>Jurat!I$1</f>
        <v>0</v>
      </c>
      <c r="F1407" s="244">
        <f>Jurat!D$33</f>
        <v>0</v>
      </c>
      <c r="G1407" s="1034" t="s">
        <v>552</v>
      </c>
      <c r="H1407" s="244">
        <v>42460</v>
      </c>
      <c r="I1407" s="1034" t="s">
        <v>492</v>
      </c>
      <c r="J1407" s="1034" t="s">
        <v>626</v>
      </c>
      <c r="K1407" s="1034" t="s">
        <v>548</v>
      </c>
      <c r="L1407" s="1034" t="s">
        <v>549</v>
      </c>
      <c r="M1407" s="226" t="s">
        <v>87</v>
      </c>
      <c r="N1407" s="231" t="s">
        <v>109</v>
      </c>
      <c r="O1407" s="247">
        <f>'LTC Rev-Exp Region 7'!D$58</f>
        <v>0</v>
      </c>
      <c r="P1407" s="247">
        <f>'LTC Rev-Exp Region 7'!E$58</f>
        <v>0</v>
      </c>
      <c r="Q1407" s="247">
        <f>'LTC Rev-Exp Region 7'!F$58</f>
        <v>0</v>
      </c>
      <c r="R1407" s="247">
        <f>'LTC Rev-Exp Region 7'!G$58</f>
        <v>0</v>
      </c>
    </row>
    <row r="1408" spans="5:18" x14ac:dyDescent="0.3">
      <c r="E1408" s="1041">
        <f>Jurat!I$1</f>
        <v>0</v>
      </c>
      <c r="F1408" s="244">
        <f>Jurat!D$33</f>
        <v>0</v>
      </c>
      <c r="G1408" s="1034" t="s">
        <v>552</v>
      </c>
      <c r="H1408" s="244">
        <v>42460</v>
      </c>
      <c r="I1408" s="1034" t="s">
        <v>492</v>
      </c>
      <c r="J1408" s="1034" t="s">
        <v>626</v>
      </c>
      <c r="K1408" s="1034" t="s">
        <v>548</v>
      </c>
      <c r="L1408" s="1034" t="s">
        <v>549</v>
      </c>
      <c r="M1408" s="226" t="s">
        <v>88</v>
      </c>
      <c r="N1408" s="228" t="s">
        <v>110</v>
      </c>
      <c r="O1408" s="247">
        <f>'LTC Rev-Exp Region 7'!D$59</f>
        <v>0</v>
      </c>
      <c r="P1408" s="247">
        <f>'LTC Rev-Exp Region 7'!E$59</f>
        <v>0</v>
      </c>
      <c r="Q1408" s="247">
        <f>'LTC Rev-Exp Region 7'!F$59</f>
        <v>0</v>
      </c>
      <c r="R1408" s="247">
        <f>'LTC Rev-Exp Region 7'!G$59</f>
        <v>0</v>
      </c>
    </row>
    <row r="1409" spans="5:18" x14ac:dyDescent="0.3">
      <c r="E1409" s="1041">
        <f>Jurat!I$1</f>
        <v>0</v>
      </c>
      <c r="F1409" s="244">
        <f>Jurat!D$33</f>
        <v>0</v>
      </c>
      <c r="G1409" s="1034" t="s">
        <v>552</v>
      </c>
      <c r="H1409" s="244">
        <v>42460</v>
      </c>
      <c r="I1409" s="1034" t="s">
        <v>492</v>
      </c>
      <c r="J1409" s="1034" t="s">
        <v>626</v>
      </c>
      <c r="K1409" s="1034" t="s">
        <v>548</v>
      </c>
      <c r="L1409" s="1034" t="s">
        <v>549</v>
      </c>
      <c r="M1409" s="232" t="s">
        <v>89</v>
      </c>
      <c r="N1409" s="228" t="s">
        <v>111</v>
      </c>
      <c r="O1409" s="247">
        <f>'LTC Rev-Exp Region 7'!D$60</f>
        <v>0</v>
      </c>
      <c r="P1409" s="247">
        <f>'LTC Rev-Exp Region 7'!E$60</f>
        <v>0</v>
      </c>
      <c r="Q1409" s="247">
        <f>'LTC Rev-Exp Region 7'!F$60</f>
        <v>0</v>
      </c>
      <c r="R1409" s="247">
        <f>'LTC Rev-Exp Region 7'!G$60</f>
        <v>0</v>
      </c>
    </row>
    <row r="1410" spans="5:18" x14ac:dyDescent="0.3">
      <c r="E1410" s="1041">
        <f>Jurat!I$1</f>
        <v>0</v>
      </c>
      <c r="F1410" s="244">
        <f>Jurat!D$33</f>
        <v>0</v>
      </c>
      <c r="G1410" s="1034" t="s">
        <v>552</v>
      </c>
      <c r="H1410" s="244">
        <v>42460</v>
      </c>
      <c r="I1410" s="1034" t="s">
        <v>492</v>
      </c>
      <c r="J1410" s="1034" t="s">
        <v>626</v>
      </c>
      <c r="K1410" s="1034" t="s">
        <v>548</v>
      </c>
      <c r="L1410" s="1034" t="s">
        <v>549</v>
      </c>
      <c r="M1410" s="232" t="s">
        <v>256</v>
      </c>
      <c r="N1410" s="228" t="s">
        <v>112</v>
      </c>
      <c r="O1410" s="247">
        <f>'LTC Rev-Exp Region 7'!D$61</f>
        <v>0</v>
      </c>
      <c r="P1410" s="247">
        <f>'LTC Rev-Exp Region 7'!E$61</f>
        <v>0</v>
      </c>
      <c r="Q1410" s="247">
        <f>'LTC Rev-Exp Region 7'!F$61</f>
        <v>0</v>
      </c>
      <c r="R1410" s="247">
        <f>'LTC Rev-Exp Region 7'!G$61</f>
        <v>0</v>
      </c>
    </row>
    <row r="1411" spans="5:18" x14ac:dyDescent="0.3">
      <c r="E1411" s="1041">
        <f>Jurat!I$1</f>
        <v>0</v>
      </c>
      <c r="F1411" s="244">
        <f>Jurat!D$33</f>
        <v>0</v>
      </c>
      <c r="G1411" s="1034" t="s">
        <v>552</v>
      </c>
      <c r="H1411" s="244">
        <v>42460</v>
      </c>
      <c r="I1411" s="1034" t="s">
        <v>492</v>
      </c>
      <c r="J1411" s="1034" t="s">
        <v>626</v>
      </c>
      <c r="K1411" s="1034" t="s">
        <v>548</v>
      </c>
      <c r="L1411" s="1034" t="s">
        <v>549</v>
      </c>
      <c r="M1411" s="226" t="s">
        <v>255</v>
      </c>
      <c r="N1411" s="231" t="s">
        <v>31</v>
      </c>
      <c r="O1411" s="247">
        <f>'LTC Rev-Exp Region 7'!D$62</f>
        <v>0</v>
      </c>
      <c r="P1411" s="247">
        <f>'LTC Rev-Exp Region 7'!E$62</f>
        <v>0</v>
      </c>
      <c r="Q1411" s="247">
        <f>'LTC Rev-Exp Region 7'!F$62</f>
        <v>0</v>
      </c>
      <c r="R1411" s="247">
        <f>'LTC Rev-Exp Region 7'!G$62</f>
        <v>0</v>
      </c>
    </row>
    <row r="1412" spans="5:18" x14ac:dyDescent="0.3">
      <c r="E1412" s="1041">
        <f>Jurat!I$1</f>
        <v>0</v>
      </c>
      <c r="F1412" s="244">
        <f>Jurat!D$33</f>
        <v>0</v>
      </c>
      <c r="G1412" s="1034" t="s">
        <v>552</v>
      </c>
      <c r="H1412" s="244">
        <v>42460</v>
      </c>
      <c r="I1412" s="1034" t="s">
        <v>492</v>
      </c>
      <c r="J1412" s="1034" t="s">
        <v>626</v>
      </c>
      <c r="K1412" s="1034" t="s">
        <v>550</v>
      </c>
      <c r="L1412" s="1034" t="s">
        <v>550</v>
      </c>
      <c r="M1412" s="230" t="s">
        <v>91</v>
      </c>
      <c r="N1412" s="228" t="s">
        <v>425</v>
      </c>
      <c r="O1412" s="247">
        <f>'LTC Rev-Exp Region 7'!D$64</f>
        <v>0</v>
      </c>
      <c r="P1412" s="247">
        <v>0</v>
      </c>
      <c r="Q1412" s="247">
        <v>0</v>
      </c>
      <c r="R1412" s="247">
        <v>0</v>
      </c>
    </row>
    <row r="1413" spans="5:18" x14ac:dyDescent="0.3">
      <c r="E1413" s="1041">
        <f>Jurat!I$1</f>
        <v>0</v>
      </c>
      <c r="F1413" s="244">
        <f>Jurat!D$33</f>
        <v>0</v>
      </c>
      <c r="G1413" s="1034" t="s">
        <v>552</v>
      </c>
      <c r="H1413" s="244">
        <v>42460</v>
      </c>
      <c r="I1413" s="1034" t="s">
        <v>492</v>
      </c>
      <c r="J1413" s="1034" t="s">
        <v>626</v>
      </c>
      <c r="K1413" s="1034" t="s">
        <v>550</v>
      </c>
      <c r="L1413" s="1034" t="s">
        <v>550</v>
      </c>
      <c r="M1413" s="230" t="s">
        <v>92</v>
      </c>
      <c r="N1413" s="228" t="s">
        <v>417</v>
      </c>
      <c r="O1413" s="247">
        <f>'LTC Rev-Exp Region 7'!D$65</f>
        <v>0</v>
      </c>
      <c r="P1413" s="247">
        <v>0</v>
      </c>
      <c r="Q1413" s="247">
        <v>0</v>
      </c>
      <c r="R1413" s="247">
        <v>0</v>
      </c>
    </row>
    <row r="1414" spans="5:18" x14ac:dyDescent="0.3">
      <c r="E1414" s="1041">
        <f>Jurat!I$1</f>
        <v>0</v>
      </c>
      <c r="F1414" s="244">
        <f>Jurat!D$33</f>
        <v>0</v>
      </c>
      <c r="G1414" s="1034" t="s">
        <v>552</v>
      </c>
      <c r="H1414" s="244">
        <v>42460</v>
      </c>
      <c r="I1414" s="1034" t="s">
        <v>492</v>
      </c>
      <c r="J1414" s="1034" t="s">
        <v>627</v>
      </c>
      <c r="K1414" s="1034" t="s">
        <v>29</v>
      </c>
      <c r="L1414" s="1034" t="s">
        <v>29</v>
      </c>
      <c r="M1414" s="230" t="s">
        <v>243</v>
      </c>
      <c r="N1414" s="231" t="s">
        <v>29</v>
      </c>
      <c r="O1414" s="247">
        <f>'LTC Rev-Exp Region 7'!D$72</f>
        <v>0</v>
      </c>
      <c r="P1414" s="247">
        <v>0</v>
      </c>
      <c r="Q1414" s="247">
        <v>0</v>
      </c>
      <c r="R1414" s="247">
        <v>0</v>
      </c>
    </row>
    <row r="1415" spans="5:18" x14ac:dyDescent="0.3">
      <c r="E1415" s="1041">
        <f>Jurat!I$1</f>
        <v>0</v>
      </c>
      <c r="F1415" s="244">
        <f>Jurat!D$33</f>
        <v>0</v>
      </c>
      <c r="G1415" s="1034" t="s">
        <v>552</v>
      </c>
      <c r="H1415" s="244">
        <v>42460</v>
      </c>
      <c r="I1415" s="1034" t="s">
        <v>492</v>
      </c>
      <c r="J1415" s="1034" t="s">
        <v>628</v>
      </c>
      <c r="K1415" s="1034" t="s">
        <v>629</v>
      </c>
      <c r="L1415" s="1034" t="s">
        <v>629</v>
      </c>
      <c r="M1415" s="233" t="s">
        <v>244</v>
      </c>
      <c r="N1415" s="231" t="s">
        <v>419</v>
      </c>
      <c r="O1415" s="247">
        <f>'LTC Rev-Exp Region 7'!D$74</f>
        <v>0</v>
      </c>
      <c r="P1415" s="247">
        <v>0</v>
      </c>
      <c r="Q1415" s="247">
        <v>0</v>
      </c>
      <c r="R1415" s="247">
        <v>0</v>
      </c>
    </row>
    <row r="1416" spans="5:18" x14ac:dyDescent="0.3">
      <c r="E1416" s="1041">
        <f>Jurat!I$1</f>
        <v>0</v>
      </c>
      <c r="F1416" s="244">
        <f>Jurat!D$33</f>
        <v>0</v>
      </c>
      <c r="G1416" s="1034" t="s">
        <v>552</v>
      </c>
      <c r="H1416" s="244">
        <v>42460</v>
      </c>
      <c r="I1416" s="1034" t="s">
        <v>492</v>
      </c>
      <c r="J1416" s="1034" t="s">
        <v>627</v>
      </c>
      <c r="K1416" s="1034" t="s">
        <v>630</v>
      </c>
      <c r="L1416" s="1034" t="s">
        <v>630</v>
      </c>
      <c r="M1416" s="233">
        <v>11.1</v>
      </c>
      <c r="N1416" s="231" t="s">
        <v>421</v>
      </c>
      <c r="O1416" s="247">
        <f>'LTC Rev-Exp Region 7'!D$75</f>
        <v>0</v>
      </c>
      <c r="P1416" s="247">
        <v>0</v>
      </c>
      <c r="Q1416" s="247">
        <v>0</v>
      </c>
      <c r="R1416" s="247">
        <v>0</v>
      </c>
    </row>
    <row r="1417" spans="5:18" x14ac:dyDescent="0.3">
      <c r="E1417" s="1041">
        <f>Jurat!I$1</f>
        <v>0</v>
      </c>
      <c r="F1417" s="244">
        <f>Jurat!D$33</f>
        <v>0</v>
      </c>
      <c r="G1417" s="1034" t="s">
        <v>552</v>
      </c>
      <c r="H1417" s="244">
        <v>42460</v>
      </c>
      <c r="I1417" s="1034" t="s">
        <v>492</v>
      </c>
      <c r="J1417" s="1034" t="s">
        <v>627</v>
      </c>
      <c r="K1417" s="1034" t="s">
        <v>630</v>
      </c>
      <c r="L1417" s="1034" t="s">
        <v>630</v>
      </c>
      <c r="M1417" s="233">
        <v>11.2</v>
      </c>
      <c r="N1417" s="231" t="s">
        <v>420</v>
      </c>
      <c r="O1417" s="247">
        <f>'LTC Rev-Exp Region 7'!D$76</f>
        <v>0</v>
      </c>
      <c r="P1417" s="247">
        <v>0</v>
      </c>
      <c r="Q1417" s="247">
        <v>0</v>
      </c>
      <c r="R1417" s="247">
        <v>0</v>
      </c>
    </row>
    <row r="1418" spans="5:18" x14ac:dyDescent="0.3">
      <c r="E1418" s="1041">
        <f>Jurat!I$1</f>
        <v>0</v>
      </c>
      <c r="F1418" s="244">
        <f>Jurat!D$33</f>
        <v>0</v>
      </c>
      <c r="G1418" s="1034" t="s">
        <v>552</v>
      </c>
      <c r="H1418" s="244">
        <v>42460</v>
      </c>
      <c r="I1418" s="1034" t="s">
        <v>492</v>
      </c>
      <c r="J1418" s="1034" t="s">
        <v>627</v>
      </c>
      <c r="K1418" s="1034" t="s">
        <v>630</v>
      </c>
      <c r="L1418" s="1034" t="s">
        <v>630</v>
      </c>
      <c r="M1418" s="233">
        <v>11.3</v>
      </c>
      <c r="N1418" s="231" t="s">
        <v>28</v>
      </c>
      <c r="O1418" s="247">
        <f>'LTC Rev-Exp Region 7'!D$77</f>
        <v>0</v>
      </c>
      <c r="P1418" s="247">
        <v>0</v>
      </c>
      <c r="Q1418" s="247">
        <v>0</v>
      </c>
      <c r="R1418" s="247">
        <v>0</v>
      </c>
    </row>
    <row r="1419" spans="5:18" x14ac:dyDescent="0.3">
      <c r="E1419" s="1041">
        <f>Jurat!I$1</f>
        <v>0</v>
      </c>
      <c r="F1419" s="244">
        <f>Jurat!D$33</f>
        <v>0</v>
      </c>
      <c r="G1419" s="1034" t="s">
        <v>552</v>
      </c>
      <c r="H1419" s="244">
        <v>42460</v>
      </c>
      <c r="I1419" s="1034" t="s">
        <v>492</v>
      </c>
      <c r="J1419" s="1034" t="s">
        <v>627</v>
      </c>
      <c r="K1419" s="1034" t="s">
        <v>630</v>
      </c>
      <c r="L1419" s="1034" t="s">
        <v>630</v>
      </c>
      <c r="M1419" s="233">
        <v>11.4</v>
      </c>
      <c r="N1419" s="231" t="s">
        <v>205</v>
      </c>
      <c r="O1419" s="247">
        <f>'LTC Rev-Exp Region 7'!D$78</f>
        <v>0</v>
      </c>
      <c r="P1419" s="247">
        <v>0</v>
      </c>
      <c r="Q1419" s="247">
        <v>0</v>
      </c>
      <c r="R1419" s="247">
        <v>0</v>
      </c>
    </row>
    <row r="1420" spans="5:18" ht="28.8" x14ac:dyDescent="0.3">
      <c r="E1420" s="1041">
        <f>Jurat!I$1</f>
        <v>0</v>
      </c>
      <c r="F1420" s="244">
        <f>Jurat!D$33</f>
        <v>0</v>
      </c>
      <c r="G1420" s="1034" t="s">
        <v>552</v>
      </c>
      <c r="H1420" s="244">
        <v>42460</v>
      </c>
      <c r="I1420" s="1034" t="s">
        <v>492</v>
      </c>
      <c r="J1420" s="1034" t="s">
        <v>627</v>
      </c>
      <c r="K1420" s="1034" t="s">
        <v>29</v>
      </c>
      <c r="L1420" s="1034" t="s">
        <v>29</v>
      </c>
      <c r="M1420" s="233">
        <v>11.6</v>
      </c>
      <c r="N1420" s="231" t="s">
        <v>422</v>
      </c>
      <c r="O1420" s="247">
        <f>'LTC Rev-Exp Region 7'!D$80</f>
        <v>0</v>
      </c>
      <c r="P1420" s="247">
        <v>0</v>
      </c>
      <c r="Q1420" s="247">
        <v>0</v>
      </c>
      <c r="R1420" s="247">
        <v>0</v>
      </c>
    </row>
    <row r="1421" spans="5:18" x14ac:dyDescent="0.3">
      <c r="E1421" s="1041">
        <f>Jurat!I$1</f>
        <v>0</v>
      </c>
      <c r="F1421" s="244">
        <f>Jurat!D$33</f>
        <v>0</v>
      </c>
      <c r="G1421" s="1034" t="s">
        <v>552</v>
      </c>
      <c r="H1421" s="244">
        <v>42460</v>
      </c>
      <c r="I1421" s="1034" t="s">
        <v>492</v>
      </c>
      <c r="J1421" s="1034" t="s">
        <v>628</v>
      </c>
      <c r="K1421" s="1034" t="s">
        <v>629</v>
      </c>
      <c r="L1421" s="1034" t="s">
        <v>629</v>
      </c>
      <c r="M1421" s="233">
        <v>11.7</v>
      </c>
      <c r="N1421" s="231" t="s">
        <v>209</v>
      </c>
      <c r="O1421" s="247">
        <f>'LTC Rev-Exp Region 7'!D$81</f>
        <v>0</v>
      </c>
      <c r="P1421" s="247">
        <v>0</v>
      </c>
      <c r="Q1421" s="247">
        <v>0</v>
      </c>
      <c r="R1421" s="247">
        <v>0</v>
      </c>
    </row>
    <row r="1422" spans="5:18" x14ac:dyDescent="0.3">
      <c r="E1422" s="1041">
        <f>Jurat!I$1</f>
        <v>0</v>
      </c>
      <c r="F1422" s="244">
        <f>Jurat!D$33</f>
        <v>0</v>
      </c>
      <c r="G1422" s="1034" t="s">
        <v>552</v>
      </c>
      <c r="H1422" s="244">
        <v>42460</v>
      </c>
      <c r="I1422" s="1034" t="s">
        <v>492</v>
      </c>
      <c r="J1422" s="1034" t="s">
        <v>627</v>
      </c>
      <c r="K1422" s="1034" t="s">
        <v>29</v>
      </c>
      <c r="L1422" s="1034" t="s">
        <v>29</v>
      </c>
      <c r="M1422" s="233" t="s">
        <v>184</v>
      </c>
      <c r="N1422" s="231" t="s">
        <v>212</v>
      </c>
      <c r="O1422" s="247">
        <f>'LTC Rev-Exp Region 7'!D$82</f>
        <v>0</v>
      </c>
      <c r="P1422" s="247">
        <v>0</v>
      </c>
      <c r="Q1422" s="247">
        <v>0</v>
      </c>
      <c r="R1422" s="247">
        <v>0</v>
      </c>
    </row>
    <row r="1423" spans="5:18" x14ac:dyDescent="0.3">
      <c r="E1423" s="1041">
        <f>Jurat!I$1</f>
        <v>0</v>
      </c>
      <c r="F1423" s="244">
        <f>Jurat!D$33</f>
        <v>0</v>
      </c>
      <c r="G1423" s="1034" t="s">
        <v>553</v>
      </c>
      <c r="H1423" s="244">
        <v>42551</v>
      </c>
      <c r="I1423" s="1034" t="s">
        <v>492</v>
      </c>
      <c r="J1423" s="1034" t="s">
        <v>545</v>
      </c>
      <c r="K1423" s="1034" t="s">
        <v>545</v>
      </c>
      <c r="L1423" s="1034" t="s">
        <v>545</v>
      </c>
      <c r="M1423" s="223"/>
      <c r="N1423" s="224" t="s">
        <v>545</v>
      </c>
      <c r="O1423" s="247">
        <f>'LTC Rev-Exp Region 7'!H$9</f>
        <v>0</v>
      </c>
      <c r="P1423" s="247">
        <f>'LTC Rev-Exp Region 7'!I$9</f>
        <v>0</v>
      </c>
      <c r="Q1423" s="247">
        <f>'LTC Rev-Exp Region 7'!J$9</f>
        <v>0</v>
      </c>
      <c r="R1423" s="247">
        <f>'LTC Rev-Exp Region 7'!K$9</f>
        <v>0</v>
      </c>
    </row>
    <row r="1424" spans="5:18" x14ac:dyDescent="0.3">
      <c r="E1424" s="1041">
        <f>Jurat!I$1</f>
        <v>0</v>
      </c>
      <c r="F1424" s="244">
        <f>Jurat!D$33</f>
        <v>0</v>
      </c>
      <c r="G1424" s="1034" t="s">
        <v>553</v>
      </c>
      <c r="H1424" s="244">
        <v>42551</v>
      </c>
      <c r="I1424" s="1034" t="s">
        <v>492</v>
      </c>
      <c r="J1424" s="1034" t="s">
        <v>625</v>
      </c>
      <c r="K1424" s="1034" t="s">
        <v>13</v>
      </c>
      <c r="L1424" s="1034" t="s">
        <v>13</v>
      </c>
      <c r="M1424" s="223">
        <v>1.1000000000000001</v>
      </c>
      <c r="N1424" s="225" t="s">
        <v>13</v>
      </c>
      <c r="O1424" s="247">
        <f>'LTC Rev-Exp Region 7'!H$11</f>
        <v>0</v>
      </c>
      <c r="P1424" s="247">
        <f>'LTC Rev-Exp Region 7'!I$11</f>
        <v>0</v>
      </c>
      <c r="Q1424" s="247">
        <f>'LTC Rev-Exp Region 7'!J$11</f>
        <v>0</v>
      </c>
      <c r="R1424" s="247">
        <f>'LTC Rev-Exp Region 7'!K$11</f>
        <v>0</v>
      </c>
    </row>
    <row r="1425" spans="5:18" x14ac:dyDescent="0.3">
      <c r="E1425" s="1041">
        <f>Jurat!I$1</f>
        <v>0</v>
      </c>
      <c r="F1425" s="244">
        <f>Jurat!D$33</f>
        <v>0</v>
      </c>
      <c r="G1425" s="1034" t="s">
        <v>553</v>
      </c>
      <c r="H1425" s="244">
        <v>42551</v>
      </c>
      <c r="I1425" s="1034" t="s">
        <v>492</v>
      </c>
      <c r="J1425" s="1034" t="s">
        <v>625</v>
      </c>
      <c r="K1425" s="1034" t="s">
        <v>13</v>
      </c>
      <c r="L1425" s="1034" t="s">
        <v>262</v>
      </c>
      <c r="M1425" s="223">
        <v>1.2</v>
      </c>
      <c r="N1425" s="225" t="s">
        <v>262</v>
      </c>
      <c r="O1425" s="247">
        <f>'LTC Rev-Exp Region 7'!H$12</f>
        <v>0</v>
      </c>
      <c r="P1425" s="247">
        <f>'LTC Rev-Exp Region 7'!I$12</f>
        <v>0</v>
      </c>
      <c r="Q1425" s="247">
        <f>'LTC Rev-Exp Region 7'!J$12</f>
        <v>0</v>
      </c>
      <c r="R1425" s="247">
        <f>'LTC Rev-Exp Region 7'!K$12</f>
        <v>0</v>
      </c>
    </row>
    <row r="1426" spans="5:18" x14ac:dyDescent="0.3">
      <c r="E1426" s="1041">
        <f>Jurat!I$1</f>
        <v>0</v>
      </c>
      <c r="F1426" s="244">
        <f>Jurat!D$33</f>
        <v>0</v>
      </c>
      <c r="G1426" s="1034" t="s">
        <v>553</v>
      </c>
      <c r="H1426" s="244">
        <v>42551</v>
      </c>
      <c r="I1426" s="1034" t="s">
        <v>492</v>
      </c>
      <c r="J1426" s="1034" t="s">
        <v>625</v>
      </c>
      <c r="K1426" s="1034" t="s">
        <v>14</v>
      </c>
      <c r="L1426" s="1034" t="s">
        <v>14</v>
      </c>
      <c r="M1426" s="223">
        <v>1.3</v>
      </c>
      <c r="N1426" s="225" t="s">
        <v>14</v>
      </c>
      <c r="O1426" s="247">
        <f>'LTC Rev-Exp Region 7'!H$13</f>
        <v>0</v>
      </c>
      <c r="P1426" s="247">
        <f>'LTC Rev-Exp Region 7'!I$13</f>
        <v>0</v>
      </c>
      <c r="Q1426" s="247">
        <f>'LTC Rev-Exp Region 7'!J$13</f>
        <v>0</v>
      </c>
      <c r="R1426" s="247">
        <f>'LTC Rev-Exp Region 7'!K$13</f>
        <v>0</v>
      </c>
    </row>
    <row r="1427" spans="5:18" x14ac:dyDescent="0.3">
      <c r="E1427" s="1041">
        <f>Jurat!I$1</f>
        <v>0</v>
      </c>
      <c r="F1427" s="244">
        <f>Jurat!D$33</f>
        <v>0</v>
      </c>
      <c r="G1427" s="1034" t="s">
        <v>553</v>
      </c>
      <c r="H1427" s="244">
        <v>42551</v>
      </c>
      <c r="I1427" s="1034" t="s">
        <v>492</v>
      </c>
      <c r="J1427" s="1034" t="s">
        <v>626</v>
      </c>
      <c r="K1427" s="1034" t="s">
        <v>546</v>
      </c>
      <c r="L1427" s="1034" t="s">
        <v>981</v>
      </c>
      <c r="M1427" s="226" t="s">
        <v>72</v>
      </c>
      <c r="N1427" s="225" t="s">
        <v>900</v>
      </c>
      <c r="O1427" s="247">
        <f>'LTC Rev-Exp Region 7'!H$17</f>
        <v>0</v>
      </c>
      <c r="P1427" s="247">
        <f>'LTC Rev-Exp Region 7'!I$17</f>
        <v>0</v>
      </c>
      <c r="Q1427" s="247">
        <f>'LTC Rev-Exp Region 7'!J$17</f>
        <v>0</v>
      </c>
      <c r="R1427" s="247">
        <f>'LTC Rev-Exp Region 7'!K$17</f>
        <v>0</v>
      </c>
    </row>
    <row r="1428" spans="5:18" x14ac:dyDescent="0.3">
      <c r="E1428" s="1041">
        <f>Jurat!I$1</f>
        <v>0</v>
      </c>
      <c r="F1428" s="244">
        <f>Jurat!D$33</f>
        <v>0</v>
      </c>
      <c r="G1428" s="1034" t="s">
        <v>553</v>
      </c>
      <c r="H1428" s="244">
        <v>42551</v>
      </c>
      <c r="I1428" s="1034" t="s">
        <v>492</v>
      </c>
      <c r="J1428" s="1034" t="s">
        <v>626</v>
      </c>
      <c r="K1428" s="1034" t="s">
        <v>546</v>
      </c>
      <c r="L1428" s="1034" t="s">
        <v>981</v>
      </c>
      <c r="M1428" s="226" t="s">
        <v>73</v>
      </c>
      <c r="N1428" s="225" t="s">
        <v>901</v>
      </c>
      <c r="O1428" s="247">
        <f>'LTC Rev-Exp Region 7'!H$18</f>
        <v>0</v>
      </c>
      <c r="P1428" s="247">
        <f>'LTC Rev-Exp Region 7'!I$18</f>
        <v>0</v>
      </c>
      <c r="Q1428" s="247">
        <f>'LTC Rev-Exp Region 7'!J$18</f>
        <v>0</v>
      </c>
      <c r="R1428" s="247">
        <f>'LTC Rev-Exp Region 7'!K$18</f>
        <v>0</v>
      </c>
    </row>
    <row r="1429" spans="5:18" x14ac:dyDescent="0.3">
      <c r="E1429" s="1041">
        <f>Jurat!I$1</f>
        <v>0</v>
      </c>
      <c r="F1429" s="244">
        <f>Jurat!D$33</f>
        <v>0</v>
      </c>
      <c r="G1429" s="1034" t="s">
        <v>553</v>
      </c>
      <c r="H1429" s="244">
        <v>42551</v>
      </c>
      <c r="I1429" s="1034" t="s">
        <v>492</v>
      </c>
      <c r="J1429" s="1034" t="s">
        <v>626</v>
      </c>
      <c r="K1429" s="1034" t="s">
        <v>546</v>
      </c>
      <c r="L1429" s="1034" t="s">
        <v>981</v>
      </c>
      <c r="M1429" s="226" t="s">
        <v>74</v>
      </c>
      <c r="N1429" s="225" t="s">
        <v>902</v>
      </c>
      <c r="O1429" s="247">
        <f>'LTC Rev-Exp Region 7'!H$19</f>
        <v>0</v>
      </c>
      <c r="P1429" s="247">
        <f>'LTC Rev-Exp Region 7'!I$19</f>
        <v>0</v>
      </c>
      <c r="Q1429" s="247">
        <f>'LTC Rev-Exp Region 7'!J$19</f>
        <v>0</v>
      </c>
      <c r="R1429" s="247">
        <f>'LTC Rev-Exp Region 7'!K$19</f>
        <v>0</v>
      </c>
    </row>
    <row r="1430" spans="5:18" x14ac:dyDescent="0.3">
      <c r="E1430" s="1041">
        <f>Jurat!I$1</f>
        <v>0</v>
      </c>
      <c r="F1430" s="244">
        <f>Jurat!D$33</f>
        <v>0</v>
      </c>
      <c r="G1430" s="1034" t="s">
        <v>553</v>
      </c>
      <c r="H1430" s="244">
        <v>42551</v>
      </c>
      <c r="I1430" s="1034" t="s">
        <v>492</v>
      </c>
      <c r="J1430" s="1034" t="s">
        <v>626</v>
      </c>
      <c r="K1430" s="1034" t="s">
        <v>546</v>
      </c>
      <c r="L1430" s="1034" t="s">
        <v>981</v>
      </c>
      <c r="M1430" s="226" t="s">
        <v>76</v>
      </c>
      <c r="N1430" s="225" t="s">
        <v>903</v>
      </c>
      <c r="O1430" s="247">
        <f>'LTC Rev-Exp Region 7'!H$20</f>
        <v>0</v>
      </c>
      <c r="P1430" s="247">
        <f>'LTC Rev-Exp Region 7'!I$20</f>
        <v>0</v>
      </c>
      <c r="Q1430" s="247">
        <f>'LTC Rev-Exp Region 7'!J$20</f>
        <v>0</v>
      </c>
      <c r="R1430" s="247">
        <f>'LTC Rev-Exp Region 7'!K$20</f>
        <v>0</v>
      </c>
    </row>
    <row r="1431" spans="5:18" x14ac:dyDescent="0.3">
      <c r="E1431" s="1041">
        <f>Jurat!I$1</f>
        <v>0</v>
      </c>
      <c r="F1431" s="244">
        <f>Jurat!D$33</f>
        <v>0</v>
      </c>
      <c r="G1431" s="1034" t="s">
        <v>553</v>
      </c>
      <c r="H1431" s="244">
        <v>42551</v>
      </c>
      <c r="I1431" s="1034" t="s">
        <v>492</v>
      </c>
      <c r="J1431" s="1034" t="s">
        <v>626</v>
      </c>
      <c r="K1431" s="1034" t="s">
        <v>546</v>
      </c>
      <c r="L1431" s="1034" t="s">
        <v>981</v>
      </c>
      <c r="M1431" s="226" t="s">
        <v>107</v>
      </c>
      <c r="N1431" s="225" t="s">
        <v>960</v>
      </c>
      <c r="O1431" s="247">
        <f>'LTC Rev-Exp Region 7'!H$21</f>
        <v>0</v>
      </c>
      <c r="P1431" s="247">
        <f>'LTC Rev-Exp Region 7'!I$21</f>
        <v>0</v>
      </c>
      <c r="Q1431" s="247">
        <f>'LTC Rev-Exp Region 7'!J$21</f>
        <v>0</v>
      </c>
      <c r="R1431" s="247">
        <f>'LTC Rev-Exp Region 7'!K$21</f>
        <v>0</v>
      </c>
    </row>
    <row r="1432" spans="5:18" x14ac:dyDescent="0.3">
      <c r="E1432" s="1041">
        <f>Jurat!I$1</f>
        <v>0</v>
      </c>
      <c r="F1432" s="244">
        <f>Jurat!D$33</f>
        <v>0</v>
      </c>
      <c r="G1432" s="1034" t="s">
        <v>553</v>
      </c>
      <c r="H1432" s="244">
        <v>42551</v>
      </c>
      <c r="I1432" s="1034" t="s">
        <v>492</v>
      </c>
      <c r="J1432" s="1034" t="s">
        <v>626</v>
      </c>
      <c r="K1432" s="1034" t="s">
        <v>546</v>
      </c>
      <c r="L1432" s="1034" t="s">
        <v>981</v>
      </c>
      <c r="M1432" s="226" t="s">
        <v>108</v>
      </c>
      <c r="N1432" s="225" t="s">
        <v>222</v>
      </c>
      <c r="O1432" s="247">
        <f>'LTC Rev-Exp Region 7'!H$22</f>
        <v>0</v>
      </c>
      <c r="P1432" s="247">
        <f>'LTC Rev-Exp Region 7'!I$22</f>
        <v>0</v>
      </c>
      <c r="Q1432" s="247">
        <f>'LTC Rev-Exp Region 7'!J$22</f>
        <v>0</v>
      </c>
      <c r="R1432" s="247">
        <f>'LTC Rev-Exp Region 7'!K$22</f>
        <v>0</v>
      </c>
    </row>
    <row r="1433" spans="5:18" x14ac:dyDescent="0.3">
      <c r="E1433" s="1041">
        <f>Jurat!I$1</f>
        <v>0</v>
      </c>
      <c r="F1433" s="244">
        <f>Jurat!D$33</f>
        <v>0</v>
      </c>
      <c r="G1433" s="1034" t="s">
        <v>553</v>
      </c>
      <c r="H1433" s="244">
        <v>42551</v>
      </c>
      <c r="I1433" s="1034" t="s">
        <v>492</v>
      </c>
      <c r="J1433" s="1034" t="s">
        <v>626</v>
      </c>
      <c r="K1433" s="1034" t="s">
        <v>546</v>
      </c>
      <c r="L1433" s="1034" t="s">
        <v>981</v>
      </c>
      <c r="M1433" s="226" t="s">
        <v>167</v>
      </c>
      <c r="N1433" s="225" t="s">
        <v>982</v>
      </c>
      <c r="O1433" s="247">
        <f>'LTC Rev-Exp Region 7'!H$23</f>
        <v>0</v>
      </c>
      <c r="P1433" s="247">
        <f>'LTC Rev-Exp Region 7'!I$23</f>
        <v>0</v>
      </c>
      <c r="Q1433" s="247">
        <f>'LTC Rev-Exp Region 7'!J$23</f>
        <v>0</v>
      </c>
      <c r="R1433" s="247">
        <f>'LTC Rev-Exp Region 7'!K$23</f>
        <v>0</v>
      </c>
    </row>
    <row r="1434" spans="5:18" x14ac:dyDescent="0.3">
      <c r="E1434" s="1041">
        <f>Jurat!I$1</f>
        <v>0</v>
      </c>
      <c r="F1434" s="244">
        <f>Jurat!D$33</f>
        <v>0</v>
      </c>
      <c r="G1434" s="1034" t="s">
        <v>553</v>
      </c>
      <c r="H1434" s="244">
        <v>42551</v>
      </c>
      <c r="I1434" s="1034" t="s">
        <v>492</v>
      </c>
      <c r="J1434" s="1034" t="s">
        <v>626</v>
      </c>
      <c r="K1434" s="1034" t="s">
        <v>546</v>
      </c>
      <c r="L1434" s="1034" t="s">
        <v>981</v>
      </c>
      <c r="M1434" s="226" t="s">
        <v>261</v>
      </c>
      <c r="N1434" s="225" t="s">
        <v>983</v>
      </c>
      <c r="O1434" s="247">
        <f>'LTC Rev-Exp Region 7'!H$24</f>
        <v>0</v>
      </c>
      <c r="P1434" s="247">
        <f>'LTC Rev-Exp Region 7'!I$24</f>
        <v>0</v>
      </c>
      <c r="Q1434" s="247">
        <f>'LTC Rev-Exp Region 7'!J$24</f>
        <v>0</v>
      </c>
      <c r="R1434" s="247">
        <f>'LTC Rev-Exp Region 7'!K$24</f>
        <v>0</v>
      </c>
    </row>
    <row r="1435" spans="5:18" x14ac:dyDescent="0.3">
      <c r="E1435" s="1041">
        <f>Jurat!I$1</f>
        <v>0</v>
      </c>
      <c r="F1435" s="244">
        <f>Jurat!D$33</f>
        <v>0</v>
      </c>
      <c r="G1435" s="1034" t="s">
        <v>553</v>
      </c>
      <c r="H1435" s="244">
        <v>42551</v>
      </c>
      <c r="I1435" s="1034" t="s">
        <v>492</v>
      </c>
      <c r="J1435" s="1034" t="s">
        <v>626</v>
      </c>
      <c r="K1435" s="1034" t="s">
        <v>546</v>
      </c>
      <c r="L1435" s="1034" t="s">
        <v>981</v>
      </c>
      <c r="M1435" s="226" t="s">
        <v>260</v>
      </c>
      <c r="N1435" s="225" t="s">
        <v>963</v>
      </c>
      <c r="O1435" s="247">
        <f>'LTC Rev-Exp Region 7'!H$25</f>
        <v>0</v>
      </c>
      <c r="P1435" s="247">
        <f>'LTC Rev-Exp Region 7'!I$25</f>
        <v>0</v>
      </c>
      <c r="Q1435" s="247">
        <f>'LTC Rev-Exp Region 7'!J$25</f>
        <v>0</v>
      </c>
      <c r="R1435" s="247">
        <f>'LTC Rev-Exp Region 7'!K$25</f>
        <v>0</v>
      </c>
    </row>
    <row r="1436" spans="5:18" x14ac:dyDescent="0.3">
      <c r="E1436" s="1041">
        <f>Jurat!I$1</f>
        <v>0</v>
      </c>
      <c r="F1436" s="244">
        <f>Jurat!D$33</f>
        <v>0</v>
      </c>
      <c r="G1436" s="1034" t="s">
        <v>553</v>
      </c>
      <c r="H1436" s="244">
        <v>42551</v>
      </c>
      <c r="I1436" s="1034" t="s">
        <v>492</v>
      </c>
      <c r="J1436" s="1034" t="s">
        <v>626</v>
      </c>
      <c r="K1436" s="1034" t="s">
        <v>546</v>
      </c>
      <c r="L1436" s="1034" t="s">
        <v>263</v>
      </c>
      <c r="M1436" s="226" t="s">
        <v>257</v>
      </c>
      <c r="N1436" s="225" t="s">
        <v>271</v>
      </c>
      <c r="O1436" s="247">
        <f>'LTC Rev-Exp Region 7'!H$27</f>
        <v>0</v>
      </c>
      <c r="P1436" s="247">
        <f>'LTC Rev-Exp Region 7'!I$27</f>
        <v>0</v>
      </c>
      <c r="Q1436" s="247">
        <f>'LTC Rev-Exp Region 7'!J$27</f>
        <v>0</v>
      </c>
      <c r="R1436" s="247">
        <f>'LTC Rev-Exp Region 7'!K$27</f>
        <v>0</v>
      </c>
    </row>
    <row r="1437" spans="5:18" x14ac:dyDescent="0.3">
      <c r="E1437" s="1041">
        <f>Jurat!I$1</f>
        <v>0</v>
      </c>
      <c r="F1437" s="244">
        <f>Jurat!D$33</f>
        <v>0</v>
      </c>
      <c r="G1437" s="1034" t="s">
        <v>553</v>
      </c>
      <c r="H1437" s="244">
        <v>42551</v>
      </c>
      <c r="I1437" s="1034" t="s">
        <v>492</v>
      </c>
      <c r="J1437" s="1034" t="s">
        <v>626</v>
      </c>
      <c r="K1437" s="1034" t="s">
        <v>546</v>
      </c>
      <c r="L1437" s="1034" t="s">
        <v>263</v>
      </c>
      <c r="M1437" s="226" t="s">
        <v>856</v>
      </c>
      <c r="N1437" s="225" t="s">
        <v>702</v>
      </c>
      <c r="O1437" s="247">
        <f>'LTC Rev-Exp Region 7'!H$28</f>
        <v>0</v>
      </c>
      <c r="P1437" s="247">
        <f>'LTC Rev-Exp Region 7'!I$28</f>
        <v>0</v>
      </c>
      <c r="Q1437" s="247">
        <f>'LTC Rev-Exp Region 7'!J$28</f>
        <v>0</v>
      </c>
      <c r="R1437" s="247">
        <f>'LTC Rev-Exp Region 7'!K$28</f>
        <v>0</v>
      </c>
    </row>
    <row r="1438" spans="5:18" x14ac:dyDescent="0.3">
      <c r="E1438" s="1041">
        <f>Jurat!I$1</f>
        <v>0</v>
      </c>
      <c r="F1438" s="244">
        <f>Jurat!D$33</f>
        <v>0</v>
      </c>
      <c r="G1438" s="1034" t="s">
        <v>553</v>
      </c>
      <c r="H1438" s="244">
        <v>42551</v>
      </c>
      <c r="I1438" s="1034" t="s">
        <v>492</v>
      </c>
      <c r="J1438" s="1034" t="s">
        <v>626</v>
      </c>
      <c r="K1438" s="1034" t="s">
        <v>546</v>
      </c>
      <c r="L1438" s="1034" t="s">
        <v>263</v>
      </c>
      <c r="M1438" s="226" t="s">
        <v>858</v>
      </c>
      <c r="N1438" s="225" t="s">
        <v>272</v>
      </c>
      <c r="O1438" s="247">
        <f>'LTC Rev-Exp Region 7'!H$29</f>
        <v>0</v>
      </c>
      <c r="P1438" s="247">
        <f>'LTC Rev-Exp Region 7'!I$29</f>
        <v>0</v>
      </c>
      <c r="Q1438" s="247">
        <f>'LTC Rev-Exp Region 7'!J$29</f>
        <v>0</v>
      </c>
      <c r="R1438" s="247">
        <f>'LTC Rev-Exp Region 7'!K$29</f>
        <v>0</v>
      </c>
    </row>
    <row r="1439" spans="5:18" x14ac:dyDescent="0.3">
      <c r="E1439" s="1041">
        <f>Jurat!I$1</f>
        <v>0</v>
      </c>
      <c r="F1439" s="244">
        <f>Jurat!D$33</f>
        <v>0</v>
      </c>
      <c r="G1439" s="1034" t="s">
        <v>553</v>
      </c>
      <c r="H1439" s="244">
        <v>42551</v>
      </c>
      <c r="I1439" s="1034" t="s">
        <v>492</v>
      </c>
      <c r="J1439" s="1034" t="s">
        <v>626</v>
      </c>
      <c r="K1439" s="1034" t="s">
        <v>546</v>
      </c>
      <c r="L1439" s="1034" t="s">
        <v>263</v>
      </c>
      <c r="M1439" s="226" t="s">
        <v>860</v>
      </c>
      <c r="N1439" s="225" t="s">
        <v>706</v>
      </c>
      <c r="O1439" s="247">
        <f>'LTC Rev-Exp Region 7'!H$30</f>
        <v>0</v>
      </c>
      <c r="P1439" s="247">
        <f>'LTC Rev-Exp Region 7'!I$30</f>
        <v>0</v>
      </c>
      <c r="Q1439" s="247">
        <f>'LTC Rev-Exp Region 7'!J$30</f>
        <v>0</v>
      </c>
      <c r="R1439" s="247">
        <f>'LTC Rev-Exp Region 7'!K$30</f>
        <v>0</v>
      </c>
    </row>
    <row r="1440" spans="5:18" x14ac:dyDescent="0.3">
      <c r="E1440" s="1041">
        <f>Jurat!I$1</f>
        <v>0</v>
      </c>
      <c r="F1440" s="244">
        <f>Jurat!D$33</f>
        <v>0</v>
      </c>
      <c r="G1440" s="1034" t="s">
        <v>553</v>
      </c>
      <c r="H1440" s="244">
        <v>42551</v>
      </c>
      <c r="I1440" s="1034" t="s">
        <v>492</v>
      </c>
      <c r="J1440" s="1034" t="s">
        <v>626</v>
      </c>
      <c r="K1440" s="1034" t="s">
        <v>546</v>
      </c>
      <c r="L1440" s="1034" t="s">
        <v>263</v>
      </c>
      <c r="M1440" s="226" t="s">
        <v>862</v>
      </c>
      <c r="N1440" s="225" t="s">
        <v>22</v>
      </c>
      <c r="O1440" s="247">
        <f>'LTC Rev-Exp Region 7'!H$31</f>
        <v>0</v>
      </c>
      <c r="P1440" s="247">
        <f>'LTC Rev-Exp Region 7'!I$31</f>
        <v>0</v>
      </c>
      <c r="Q1440" s="247">
        <f>'LTC Rev-Exp Region 7'!J$31</f>
        <v>0</v>
      </c>
      <c r="R1440" s="247">
        <f>'LTC Rev-Exp Region 7'!K$31</f>
        <v>0</v>
      </c>
    </row>
    <row r="1441" spans="5:18" x14ac:dyDescent="0.3">
      <c r="E1441" s="1041">
        <f>Jurat!I$1</f>
        <v>0</v>
      </c>
      <c r="F1441" s="244">
        <f>Jurat!D$33</f>
        <v>0</v>
      </c>
      <c r="G1441" s="1034" t="s">
        <v>553</v>
      </c>
      <c r="H1441" s="244">
        <v>42551</v>
      </c>
      <c r="I1441" s="1034" t="s">
        <v>492</v>
      </c>
      <c r="J1441" s="1034" t="s">
        <v>626</v>
      </c>
      <c r="K1441" s="1034" t="s">
        <v>546</v>
      </c>
      <c r="L1441" s="1034" t="s">
        <v>263</v>
      </c>
      <c r="M1441" s="226" t="s">
        <v>864</v>
      </c>
      <c r="N1441" s="225" t="s">
        <v>984</v>
      </c>
      <c r="O1441" s="247">
        <f>'LTC Rev-Exp Region 7'!H$32</f>
        <v>0</v>
      </c>
      <c r="P1441" s="247">
        <f>'LTC Rev-Exp Region 7'!I$32</f>
        <v>0</v>
      </c>
      <c r="Q1441" s="247">
        <f>'LTC Rev-Exp Region 7'!J$32</f>
        <v>0</v>
      </c>
      <c r="R1441" s="247">
        <f>'LTC Rev-Exp Region 7'!K$32</f>
        <v>0</v>
      </c>
    </row>
    <row r="1442" spans="5:18" x14ac:dyDescent="0.3">
      <c r="E1442" s="1041">
        <f>Jurat!I$1</f>
        <v>0</v>
      </c>
      <c r="F1442" s="244">
        <f>Jurat!D$33</f>
        <v>0</v>
      </c>
      <c r="G1442" s="1034" t="s">
        <v>553</v>
      </c>
      <c r="H1442" s="244">
        <v>42551</v>
      </c>
      <c r="I1442" s="1034" t="s">
        <v>492</v>
      </c>
      <c r="J1442" s="1034" t="s">
        <v>626</v>
      </c>
      <c r="K1442" s="1034" t="s">
        <v>546</v>
      </c>
      <c r="L1442" s="1034" t="s">
        <v>263</v>
      </c>
      <c r="M1442" s="226" t="s">
        <v>866</v>
      </c>
      <c r="N1442" s="225" t="s">
        <v>985</v>
      </c>
      <c r="O1442" s="247">
        <f>'LTC Rev-Exp Region 7'!H$33</f>
        <v>0</v>
      </c>
      <c r="P1442" s="247">
        <f>'LTC Rev-Exp Region 7'!I$33</f>
        <v>0</v>
      </c>
      <c r="Q1442" s="247">
        <f>'LTC Rev-Exp Region 7'!J$33</f>
        <v>0</v>
      </c>
      <c r="R1442" s="247">
        <f>'LTC Rev-Exp Region 7'!K$33</f>
        <v>0</v>
      </c>
    </row>
    <row r="1443" spans="5:18" x14ac:dyDescent="0.3">
      <c r="E1443" s="1041">
        <f>Jurat!I$1</f>
        <v>0</v>
      </c>
      <c r="F1443" s="244">
        <f>Jurat!D$33</f>
        <v>0</v>
      </c>
      <c r="G1443" s="1034" t="s">
        <v>553</v>
      </c>
      <c r="H1443" s="244">
        <v>42551</v>
      </c>
      <c r="I1443" s="1034" t="s">
        <v>492</v>
      </c>
      <c r="J1443" s="1034" t="s">
        <v>626</v>
      </c>
      <c r="K1443" s="1034" t="s">
        <v>546</v>
      </c>
      <c r="L1443" s="1034" t="s">
        <v>263</v>
      </c>
      <c r="M1443" s="226" t="s">
        <v>868</v>
      </c>
      <c r="N1443" s="225" t="s">
        <v>807</v>
      </c>
      <c r="O1443" s="247">
        <f>'LTC Rev-Exp Region 7'!H$34</f>
        <v>0</v>
      </c>
      <c r="P1443" s="247">
        <f>'LTC Rev-Exp Region 7'!I$34</f>
        <v>0</v>
      </c>
      <c r="Q1443" s="247">
        <f>'LTC Rev-Exp Region 7'!J$34</f>
        <v>0</v>
      </c>
      <c r="R1443" s="247">
        <f>'LTC Rev-Exp Region 7'!K$34</f>
        <v>0</v>
      </c>
    </row>
    <row r="1444" spans="5:18" x14ac:dyDescent="0.3">
      <c r="E1444" s="1041">
        <f>Jurat!I$1</f>
        <v>0</v>
      </c>
      <c r="F1444" s="244">
        <f>Jurat!D$33</f>
        <v>0</v>
      </c>
      <c r="G1444" s="1034" t="s">
        <v>553</v>
      </c>
      <c r="H1444" s="244">
        <v>42551</v>
      </c>
      <c r="I1444" s="1034" t="s">
        <v>492</v>
      </c>
      <c r="J1444" s="1034" t="s">
        <v>626</v>
      </c>
      <c r="K1444" s="1034" t="s">
        <v>546</v>
      </c>
      <c r="L1444" s="1034" t="s">
        <v>263</v>
      </c>
      <c r="M1444" s="226" t="s">
        <v>870</v>
      </c>
      <c r="N1444" s="227" t="s">
        <v>258</v>
      </c>
      <c r="O1444" s="247">
        <f>'LTC Rev-Exp Region 7'!H$35</f>
        <v>0</v>
      </c>
      <c r="P1444" s="247">
        <f>'LTC Rev-Exp Region 7'!I$35</f>
        <v>0</v>
      </c>
      <c r="Q1444" s="247">
        <f>'LTC Rev-Exp Region 7'!J$35</f>
        <v>0</v>
      </c>
      <c r="R1444" s="247">
        <f>'LTC Rev-Exp Region 7'!K$35</f>
        <v>0</v>
      </c>
    </row>
    <row r="1445" spans="5:18" x14ac:dyDescent="0.3">
      <c r="E1445" s="1041">
        <f>Jurat!I$1</f>
        <v>0</v>
      </c>
      <c r="F1445" s="244">
        <f>Jurat!D$33</f>
        <v>0</v>
      </c>
      <c r="G1445" s="1034" t="s">
        <v>553</v>
      </c>
      <c r="H1445" s="244">
        <v>42551</v>
      </c>
      <c r="I1445" s="1034" t="s">
        <v>492</v>
      </c>
      <c r="J1445" s="1034" t="s">
        <v>626</v>
      </c>
      <c r="K1445" s="1034" t="s">
        <v>546</v>
      </c>
      <c r="L1445" s="1034" t="s">
        <v>263</v>
      </c>
      <c r="M1445" s="226" t="s">
        <v>872</v>
      </c>
      <c r="N1445" s="228" t="s">
        <v>273</v>
      </c>
      <c r="O1445" s="247">
        <f>'LTC Rev-Exp Region 7'!H$36</f>
        <v>0</v>
      </c>
      <c r="P1445" s="247">
        <f>'LTC Rev-Exp Region 7'!I$36</f>
        <v>0</v>
      </c>
      <c r="Q1445" s="247">
        <f>'LTC Rev-Exp Region 7'!J$36</f>
        <v>0</v>
      </c>
      <c r="R1445" s="247">
        <f>'LTC Rev-Exp Region 7'!K$36</f>
        <v>0</v>
      </c>
    </row>
    <row r="1446" spans="5:18" x14ac:dyDescent="0.3">
      <c r="E1446" s="1041">
        <f>Jurat!I$1</f>
        <v>0</v>
      </c>
      <c r="F1446" s="244">
        <f>Jurat!D$33</f>
        <v>0</v>
      </c>
      <c r="G1446" s="1034" t="s">
        <v>553</v>
      </c>
      <c r="H1446" s="244">
        <v>42551</v>
      </c>
      <c r="I1446" s="1034" t="s">
        <v>492</v>
      </c>
      <c r="J1446" s="1034" t="s">
        <v>626</v>
      </c>
      <c r="K1446" s="1034" t="s">
        <v>546</v>
      </c>
      <c r="L1446" s="1034" t="s">
        <v>263</v>
      </c>
      <c r="M1446" s="226" t="s">
        <v>986</v>
      </c>
      <c r="N1446" s="228" t="s">
        <v>588</v>
      </c>
      <c r="O1446" s="247">
        <f>'LTC Rev-Exp Region 7'!H$37</f>
        <v>0</v>
      </c>
      <c r="P1446" s="247">
        <f>'LTC Rev-Exp Region 7'!I$37</f>
        <v>0</v>
      </c>
      <c r="Q1446" s="247">
        <f>'LTC Rev-Exp Region 7'!J$37</f>
        <v>0</v>
      </c>
      <c r="R1446" s="247">
        <f>'LTC Rev-Exp Region 7'!K$37</f>
        <v>0</v>
      </c>
    </row>
    <row r="1447" spans="5:18" x14ac:dyDescent="0.3">
      <c r="E1447" s="1041">
        <f>Jurat!I$1</f>
        <v>0</v>
      </c>
      <c r="F1447" s="244">
        <f>Jurat!D$33</f>
        <v>0</v>
      </c>
      <c r="G1447" s="1034" t="s">
        <v>553</v>
      </c>
      <c r="H1447" s="244">
        <v>42551</v>
      </c>
      <c r="I1447" s="1034" t="s">
        <v>492</v>
      </c>
      <c r="J1447" s="1034" t="s">
        <v>626</v>
      </c>
      <c r="K1447" s="1034" t="s">
        <v>546</v>
      </c>
      <c r="L1447" s="1034" t="s">
        <v>6</v>
      </c>
      <c r="M1447" s="226" t="s">
        <v>77</v>
      </c>
      <c r="N1447" s="225" t="s">
        <v>224</v>
      </c>
      <c r="O1447" s="247">
        <f>'LTC Rev-Exp Region 7'!H$39</f>
        <v>0</v>
      </c>
      <c r="P1447" s="247">
        <f>'LTC Rev-Exp Region 7'!I$39</f>
        <v>0</v>
      </c>
      <c r="Q1447" s="247">
        <f>'LTC Rev-Exp Region 7'!J$39</f>
        <v>0</v>
      </c>
      <c r="R1447" s="247">
        <f>'LTC Rev-Exp Region 7'!K$39</f>
        <v>0</v>
      </c>
    </row>
    <row r="1448" spans="5:18" x14ac:dyDescent="0.3">
      <c r="E1448" s="1041">
        <f>Jurat!I$1</f>
        <v>0</v>
      </c>
      <c r="F1448" s="244">
        <f>Jurat!D$33</f>
        <v>0</v>
      </c>
      <c r="G1448" s="1034" t="s">
        <v>553</v>
      </c>
      <c r="H1448" s="244">
        <v>42551</v>
      </c>
      <c r="I1448" s="1034" t="s">
        <v>492</v>
      </c>
      <c r="J1448" s="1034" t="s">
        <v>626</v>
      </c>
      <c r="K1448" s="1034" t="s">
        <v>546</v>
      </c>
      <c r="L1448" s="1034" t="s">
        <v>6</v>
      </c>
      <c r="M1448" s="226" t="s">
        <v>78</v>
      </c>
      <c r="N1448" s="229" t="s">
        <v>274</v>
      </c>
      <c r="O1448" s="247">
        <f>'LTC Rev-Exp Region 7'!H$40</f>
        <v>0</v>
      </c>
      <c r="P1448" s="247">
        <f>'LTC Rev-Exp Region 7'!I$40</f>
        <v>0</v>
      </c>
      <c r="Q1448" s="247">
        <f>'LTC Rev-Exp Region 7'!J$40</f>
        <v>0</v>
      </c>
      <c r="R1448" s="247">
        <f>'LTC Rev-Exp Region 7'!K$40</f>
        <v>0</v>
      </c>
    </row>
    <row r="1449" spans="5:18" x14ac:dyDescent="0.3">
      <c r="E1449" s="1041">
        <f>Jurat!I$1</f>
        <v>0</v>
      </c>
      <c r="F1449" s="244">
        <f>Jurat!D$33</f>
        <v>0</v>
      </c>
      <c r="G1449" s="1034" t="s">
        <v>553</v>
      </c>
      <c r="H1449" s="244">
        <v>42551</v>
      </c>
      <c r="I1449" s="1034" t="s">
        <v>492</v>
      </c>
      <c r="J1449" s="1034" t="s">
        <v>626</v>
      </c>
      <c r="K1449" s="1034" t="s">
        <v>546</v>
      </c>
      <c r="L1449" s="1034" t="s">
        <v>6</v>
      </c>
      <c r="M1449" s="226" t="s">
        <v>79</v>
      </c>
      <c r="N1449" s="229" t="s">
        <v>180</v>
      </c>
      <c r="O1449" s="247">
        <f>'LTC Rev-Exp Region 7'!H$41</f>
        <v>0</v>
      </c>
      <c r="P1449" s="247">
        <f>'LTC Rev-Exp Region 7'!I$41</f>
        <v>0</v>
      </c>
      <c r="Q1449" s="247">
        <f>'LTC Rev-Exp Region 7'!J$41</f>
        <v>0</v>
      </c>
      <c r="R1449" s="247">
        <f>'LTC Rev-Exp Region 7'!K$41</f>
        <v>0</v>
      </c>
    </row>
    <row r="1450" spans="5:18" x14ac:dyDescent="0.3">
      <c r="E1450" s="1041">
        <f>Jurat!I$1</f>
        <v>0</v>
      </c>
      <c r="F1450" s="244">
        <f>Jurat!D$33</f>
        <v>0</v>
      </c>
      <c r="G1450" s="1034" t="s">
        <v>553</v>
      </c>
      <c r="H1450" s="244">
        <v>42551</v>
      </c>
      <c r="I1450" s="1034" t="s">
        <v>492</v>
      </c>
      <c r="J1450" s="1034" t="s">
        <v>626</v>
      </c>
      <c r="K1450" s="1034" t="s">
        <v>546</v>
      </c>
      <c r="L1450" s="1034" t="s">
        <v>6</v>
      </c>
      <c r="M1450" s="226" t="s">
        <v>49</v>
      </c>
      <c r="N1450" s="229" t="s">
        <v>577</v>
      </c>
      <c r="O1450" s="247">
        <f>'LTC Rev-Exp Region 7'!H$42</f>
        <v>0</v>
      </c>
      <c r="P1450" s="247">
        <f>'LTC Rev-Exp Region 7'!I$42</f>
        <v>0</v>
      </c>
      <c r="Q1450" s="247">
        <f>'LTC Rev-Exp Region 7'!J$42</f>
        <v>0</v>
      </c>
      <c r="R1450" s="247">
        <f>'LTC Rev-Exp Region 7'!K$42</f>
        <v>0</v>
      </c>
    </row>
    <row r="1451" spans="5:18" x14ac:dyDescent="0.3">
      <c r="E1451" s="1041">
        <f>Jurat!I$1</f>
        <v>0</v>
      </c>
      <c r="F1451" s="244">
        <f>Jurat!D$33</f>
        <v>0</v>
      </c>
      <c r="G1451" s="1034" t="s">
        <v>553</v>
      </c>
      <c r="H1451" s="244">
        <v>42551</v>
      </c>
      <c r="I1451" s="1034" t="s">
        <v>492</v>
      </c>
      <c r="J1451" s="1034" t="s">
        <v>626</v>
      </c>
      <c r="K1451" s="1034" t="s">
        <v>546</v>
      </c>
      <c r="L1451" s="1034" t="s">
        <v>547</v>
      </c>
      <c r="M1451" s="230" t="s">
        <v>115</v>
      </c>
      <c r="N1451" s="225" t="s">
        <v>36</v>
      </c>
      <c r="O1451" s="247">
        <f>'LTC Rev-Exp Region 7'!H$48</f>
        <v>0</v>
      </c>
      <c r="P1451" s="247">
        <f>'LTC Rev-Exp Region 7'!I$48</f>
        <v>0</v>
      </c>
      <c r="Q1451" s="247">
        <f>'LTC Rev-Exp Region 7'!J$48</f>
        <v>0</v>
      </c>
      <c r="R1451" s="247">
        <f>'LTC Rev-Exp Region 7'!K$48</f>
        <v>0</v>
      </c>
    </row>
    <row r="1452" spans="5:18" x14ac:dyDescent="0.3">
      <c r="E1452" s="1041">
        <f>Jurat!I$1</f>
        <v>0</v>
      </c>
      <c r="F1452" s="244">
        <f>Jurat!D$33</f>
        <v>0</v>
      </c>
      <c r="G1452" s="1034" t="s">
        <v>553</v>
      </c>
      <c r="H1452" s="244">
        <v>42551</v>
      </c>
      <c r="I1452" s="1034" t="s">
        <v>492</v>
      </c>
      <c r="J1452" s="1034" t="s">
        <v>626</v>
      </c>
      <c r="K1452" s="1034" t="s">
        <v>546</v>
      </c>
      <c r="L1452" s="1034" t="s">
        <v>547</v>
      </c>
      <c r="M1452" s="230" t="s">
        <v>116</v>
      </c>
      <c r="N1452" s="228" t="s">
        <v>148</v>
      </c>
      <c r="O1452" s="247">
        <f>'LTC Rev-Exp Region 7'!H$49</f>
        <v>0</v>
      </c>
      <c r="P1452" s="247">
        <f>'LTC Rev-Exp Region 7'!I$49</f>
        <v>0</v>
      </c>
      <c r="Q1452" s="247">
        <f>'LTC Rev-Exp Region 7'!J$49</f>
        <v>0</v>
      </c>
      <c r="R1452" s="247">
        <f>'LTC Rev-Exp Region 7'!K$49</f>
        <v>0</v>
      </c>
    </row>
    <row r="1453" spans="5:18" x14ac:dyDescent="0.3">
      <c r="E1453" s="1041">
        <f>Jurat!I$1</f>
        <v>0</v>
      </c>
      <c r="F1453" s="244">
        <f>Jurat!D$33</f>
        <v>0</v>
      </c>
      <c r="G1453" s="1034" t="s">
        <v>553</v>
      </c>
      <c r="H1453" s="244">
        <v>42551</v>
      </c>
      <c r="I1453" s="1034" t="s">
        <v>492</v>
      </c>
      <c r="J1453" s="1034" t="s">
        <v>626</v>
      </c>
      <c r="K1453" s="1034" t="s">
        <v>546</v>
      </c>
      <c r="L1453" s="1034" t="s">
        <v>547</v>
      </c>
      <c r="M1453" s="230" t="s">
        <v>229</v>
      </c>
      <c r="N1453" s="228" t="s">
        <v>44</v>
      </c>
      <c r="O1453" s="247">
        <f>'LTC Rev-Exp Region 7'!H$51</f>
        <v>0</v>
      </c>
      <c r="P1453" s="247">
        <f>'LTC Rev-Exp Region 7'!I$51</f>
        <v>0</v>
      </c>
      <c r="Q1453" s="247">
        <f>'LTC Rev-Exp Region 7'!J$51</f>
        <v>0</v>
      </c>
      <c r="R1453" s="247">
        <f>'LTC Rev-Exp Region 7'!K$51</f>
        <v>0</v>
      </c>
    </row>
    <row r="1454" spans="5:18" x14ac:dyDescent="0.3">
      <c r="E1454" s="1041">
        <f>Jurat!I$1</f>
        <v>0</v>
      </c>
      <c r="F1454" s="244">
        <f>Jurat!D$33</f>
        <v>0</v>
      </c>
      <c r="G1454" s="1034" t="s">
        <v>553</v>
      </c>
      <c r="H1454" s="244">
        <v>42551</v>
      </c>
      <c r="I1454" s="1034" t="s">
        <v>492</v>
      </c>
      <c r="J1454" s="1034" t="s">
        <v>626</v>
      </c>
      <c r="K1454" s="1034" t="s">
        <v>546</v>
      </c>
      <c r="L1454" s="1034" t="s">
        <v>547</v>
      </c>
      <c r="M1454" s="230" t="s">
        <v>228</v>
      </c>
      <c r="N1454" s="228" t="s">
        <v>427</v>
      </c>
      <c r="O1454" s="247">
        <f>'LTC Rev-Exp Region 7'!H$52</f>
        <v>0</v>
      </c>
      <c r="P1454" s="247">
        <f>'LTC Rev-Exp Region 7'!I$52</f>
        <v>0</v>
      </c>
      <c r="Q1454" s="247">
        <f>'LTC Rev-Exp Region 7'!J$52</f>
        <v>0</v>
      </c>
      <c r="R1454" s="247">
        <f>'LTC Rev-Exp Region 7'!K$52</f>
        <v>0</v>
      </c>
    </row>
    <row r="1455" spans="5:18" x14ac:dyDescent="0.3">
      <c r="E1455" s="1041">
        <f>Jurat!I$1</f>
        <v>0</v>
      </c>
      <c r="F1455" s="244">
        <f>Jurat!D$33</f>
        <v>0</v>
      </c>
      <c r="G1455" s="1034" t="s">
        <v>553</v>
      </c>
      <c r="H1455" s="244">
        <v>42551</v>
      </c>
      <c r="I1455" s="1034" t="s">
        <v>492</v>
      </c>
      <c r="J1455" s="1034" t="s">
        <v>626</v>
      </c>
      <c r="K1455" s="1034" t="s">
        <v>548</v>
      </c>
      <c r="L1455" s="1034" t="s">
        <v>549</v>
      </c>
      <c r="M1455" s="226" t="s">
        <v>86</v>
      </c>
      <c r="N1455" s="228" t="s">
        <v>30</v>
      </c>
      <c r="O1455" s="247">
        <f>'LTC Rev-Exp Region 7'!H$57</f>
        <v>0</v>
      </c>
      <c r="P1455" s="247">
        <f>'LTC Rev-Exp Region 7'!I$57</f>
        <v>0</v>
      </c>
      <c r="Q1455" s="247">
        <f>'LTC Rev-Exp Region 7'!J$57</f>
        <v>0</v>
      </c>
      <c r="R1455" s="247">
        <f>'LTC Rev-Exp Region 7'!K$57</f>
        <v>0</v>
      </c>
    </row>
    <row r="1456" spans="5:18" x14ac:dyDescent="0.3">
      <c r="E1456" s="1041">
        <f>Jurat!I$1</f>
        <v>0</v>
      </c>
      <c r="F1456" s="244">
        <f>Jurat!D$33</f>
        <v>0</v>
      </c>
      <c r="G1456" s="1034" t="s">
        <v>553</v>
      </c>
      <c r="H1456" s="244">
        <v>42551</v>
      </c>
      <c r="I1456" s="1034" t="s">
        <v>492</v>
      </c>
      <c r="J1456" s="1034" t="s">
        <v>626</v>
      </c>
      <c r="K1456" s="1034" t="s">
        <v>548</v>
      </c>
      <c r="L1456" s="1034" t="s">
        <v>549</v>
      </c>
      <c r="M1456" s="226" t="s">
        <v>87</v>
      </c>
      <c r="N1456" s="231" t="s">
        <v>109</v>
      </c>
      <c r="O1456" s="247">
        <f>'LTC Rev-Exp Region 7'!H$58</f>
        <v>0</v>
      </c>
      <c r="P1456" s="247">
        <f>'LTC Rev-Exp Region 7'!I$58</f>
        <v>0</v>
      </c>
      <c r="Q1456" s="247">
        <f>'LTC Rev-Exp Region 7'!J$58</f>
        <v>0</v>
      </c>
      <c r="R1456" s="247">
        <f>'LTC Rev-Exp Region 7'!K$58</f>
        <v>0</v>
      </c>
    </row>
    <row r="1457" spans="5:18" x14ac:dyDescent="0.3">
      <c r="E1457" s="1041">
        <f>Jurat!I$1</f>
        <v>0</v>
      </c>
      <c r="F1457" s="244">
        <f>Jurat!D$33</f>
        <v>0</v>
      </c>
      <c r="G1457" s="1034" t="s">
        <v>553</v>
      </c>
      <c r="H1457" s="244">
        <v>42551</v>
      </c>
      <c r="I1457" s="1034" t="s">
        <v>492</v>
      </c>
      <c r="J1457" s="1034" t="s">
        <v>626</v>
      </c>
      <c r="K1457" s="1034" t="s">
        <v>548</v>
      </c>
      <c r="L1457" s="1034" t="s">
        <v>549</v>
      </c>
      <c r="M1457" s="226" t="s">
        <v>88</v>
      </c>
      <c r="N1457" s="228" t="s">
        <v>110</v>
      </c>
      <c r="O1457" s="247">
        <f>'LTC Rev-Exp Region 7'!H$59</f>
        <v>0</v>
      </c>
      <c r="P1457" s="247">
        <f>'LTC Rev-Exp Region 7'!I$59</f>
        <v>0</v>
      </c>
      <c r="Q1457" s="247">
        <f>'LTC Rev-Exp Region 7'!J$59</f>
        <v>0</v>
      </c>
      <c r="R1457" s="247">
        <f>'LTC Rev-Exp Region 7'!K$59</f>
        <v>0</v>
      </c>
    </row>
    <row r="1458" spans="5:18" x14ac:dyDescent="0.3">
      <c r="E1458" s="1041">
        <f>Jurat!I$1</f>
        <v>0</v>
      </c>
      <c r="F1458" s="244">
        <f>Jurat!D$33</f>
        <v>0</v>
      </c>
      <c r="G1458" s="1034" t="s">
        <v>553</v>
      </c>
      <c r="H1458" s="244">
        <v>42551</v>
      </c>
      <c r="I1458" s="1034" t="s">
        <v>492</v>
      </c>
      <c r="J1458" s="1034" t="s">
        <v>626</v>
      </c>
      <c r="K1458" s="1034" t="s">
        <v>548</v>
      </c>
      <c r="L1458" s="1034" t="s">
        <v>549</v>
      </c>
      <c r="M1458" s="232" t="s">
        <v>89</v>
      </c>
      <c r="N1458" s="228" t="s">
        <v>111</v>
      </c>
      <c r="O1458" s="247">
        <f>'LTC Rev-Exp Region 7'!H$60</f>
        <v>0</v>
      </c>
      <c r="P1458" s="247">
        <f>'LTC Rev-Exp Region 7'!I$60</f>
        <v>0</v>
      </c>
      <c r="Q1458" s="247">
        <f>'LTC Rev-Exp Region 7'!J$60</f>
        <v>0</v>
      </c>
      <c r="R1458" s="247">
        <f>'LTC Rev-Exp Region 7'!K$60</f>
        <v>0</v>
      </c>
    </row>
    <row r="1459" spans="5:18" x14ac:dyDescent="0.3">
      <c r="E1459" s="1041">
        <f>Jurat!I$1</f>
        <v>0</v>
      </c>
      <c r="F1459" s="244">
        <f>Jurat!D$33</f>
        <v>0</v>
      </c>
      <c r="G1459" s="1034" t="s">
        <v>553</v>
      </c>
      <c r="H1459" s="244">
        <v>42551</v>
      </c>
      <c r="I1459" s="1034" t="s">
        <v>492</v>
      </c>
      <c r="J1459" s="1034" t="s">
        <v>626</v>
      </c>
      <c r="K1459" s="1034" t="s">
        <v>548</v>
      </c>
      <c r="L1459" s="1034" t="s">
        <v>549</v>
      </c>
      <c r="M1459" s="232" t="s">
        <v>256</v>
      </c>
      <c r="N1459" s="228" t="s">
        <v>112</v>
      </c>
      <c r="O1459" s="247">
        <f>'LTC Rev-Exp Region 7'!H$61</f>
        <v>0</v>
      </c>
      <c r="P1459" s="247">
        <f>'LTC Rev-Exp Region 7'!I$61</f>
        <v>0</v>
      </c>
      <c r="Q1459" s="247">
        <f>'LTC Rev-Exp Region 7'!J$61</f>
        <v>0</v>
      </c>
      <c r="R1459" s="247">
        <f>'LTC Rev-Exp Region 7'!K$61</f>
        <v>0</v>
      </c>
    </row>
    <row r="1460" spans="5:18" x14ac:dyDescent="0.3">
      <c r="E1460" s="1041">
        <f>Jurat!I$1</f>
        <v>0</v>
      </c>
      <c r="F1460" s="244">
        <f>Jurat!D$33</f>
        <v>0</v>
      </c>
      <c r="G1460" s="1034" t="s">
        <v>553</v>
      </c>
      <c r="H1460" s="244">
        <v>42551</v>
      </c>
      <c r="I1460" s="1034" t="s">
        <v>492</v>
      </c>
      <c r="J1460" s="1034" t="s">
        <v>626</v>
      </c>
      <c r="K1460" s="1034" t="s">
        <v>548</v>
      </c>
      <c r="L1460" s="1034" t="s">
        <v>549</v>
      </c>
      <c r="M1460" s="226" t="s">
        <v>255</v>
      </c>
      <c r="N1460" s="231" t="s">
        <v>31</v>
      </c>
      <c r="O1460" s="247">
        <f>'LTC Rev-Exp Region 7'!H$62</f>
        <v>0</v>
      </c>
      <c r="P1460" s="247">
        <f>'LTC Rev-Exp Region 7'!I$62</f>
        <v>0</v>
      </c>
      <c r="Q1460" s="247">
        <f>'LTC Rev-Exp Region 7'!J$62</f>
        <v>0</v>
      </c>
      <c r="R1460" s="247">
        <f>'LTC Rev-Exp Region 7'!K$62</f>
        <v>0</v>
      </c>
    </row>
    <row r="1461" spans="5:18" x14ac:dyDescent="0.3">
      <c r="E1461" s="1041">
        <f>Jurat!I$1</f>
        <v>0</v>
      </c>
      <c r="F1461" s="244">
        <f>Jurat!D$33</f>
        <v>0</v>
      </c>
      <c r="G1461" s="1034" t="s">
        <v>553</v>
      </c>
      <c r="H1461" s="244">
        <v>42551</v>
      </c>
      <c r="I1461" s="1034" t="s">
        <v>492</v>
      </c>
      <c r="J1461" s="1034" t="s">
        <v>626</v>
      </c>
      <c r="K1461" s="1034" t="s">
        <v>550</v>
      </c>
      <c r="L1461" s="1034" t="s">
        <v>550</v>
      </c>
      <c r="M1461" s="230" t="s">
        <v>91</v>
      </c>
      <c r="N1461" s="228" t="s">
        <v>425</v>
      </c>
      <c r="O1461" s="247">
        <f>'LTC Rev-Exp Region 7'!H$64</f>
        <v>0</v>
      </c>
      <c r="P1461" s="247">
        <v>0</v>
      </c>
      <c r="Q1461" s="247">
        <v>0</v>
      </c>
      <c r="R1461" s="247">
        <v>0</v>
      </c>
    </row>
    <row r="1462" spans="5:18" x14ac:dyDescent="0.3">
      <c r="E1462" s="1041">
        <f>Jurat!I$1</f>
        <v>0</v>
      </c>
      <c r="F1462" s="244">
        <f>Jurat!D$33</f>
        <v>0</v>
      </c>
      <c r="G1462" s="1034" t="s">
        <v>553</v>
      </c>
      <c r="H1462" s="244">
        <v>42551</v>
      </c>
      <c r="I1462" s="1034" t="s">
        <v>492</v>
      </c>
      <c r="J1462" s="1034" t="s">
        <v>626</v>
      </c>
      <c r="K1462" s="1034" t="s">
        <v>550</v>
      </c>
      <c r="L1462" s="1034" t="s">
        <v>550</v>
      </c>
      <c r="M1462" s="230" t="s">
        <v>92</v>
      </c>
      <c r="N1462" s="228" t="s">
        <v>417</v>
      </c>
      <c r="O1462" s="247">
        <f>'LTC Rev-Exp Region 7'!H$65</f>
        <v>0</v>
      </c>
      <c r="P1462" s="247">
        <v>0</v>
      </c>
      <c r="Q1462" s="247">
        <v>0</v>
      </c>
      <c r="R1462" s="247">
        <v>0</v>
      </c>
    </row>
    <row r="1463" spans="5:18" x14ac:dyDescent="0.3">
      <c r="E1463" s="1041">
        <f>Jurat!I$1</f>
        <v>0</v>
      </c>
      <c r="F1463" s="244">
        <f>Jurat!D$33</f>
        <v>0</v>
      </c>
      <c r="G1463" s="1034" t="s">
        <v>553</v>
      </c>
      <c r="H1463" s="244">
        <v>42551</v>
      </c>
      <c r="I1463" s="1034" t="s">
        <v>492</v>
      </c>
      <c r="J1463" s="1034" t="s">
        <v>627</v>
      </c>
      <c r="K1463" s="1034" t="s">
        <v>29</v>
      </c>
      <c r="L1463" s="1034" t="s">
        <v>29</v>
      </c>
      <c r="M1463" s="230" t="s">
        <v>243</v>
      </c>
      <c r="N1463" s="231" t="s">
        <v>29</v>
      </c>
      <c r="O1463" s="247">
        <f>'LTC Rev-Exp Region 7'!H$72</f>
        <v>0</v>
      </c>
      <c r="P1463" s="247">
        <v>0</v>
      </c>
      <c r="Q1463" s="247">
        <v>0</v>
      </c>
      <c r="R1463" s="247">
        <v>0</v>
      </c>
    </row>
    <row r="1464" spans="5:18" x14ac:dyDescent="0.3">
      <c r="E1464" s="1041">
        <f>Jurat!I$1</f>
        <v>0</v>
      </c>
      <c r="F1464" s="244">
        <f>Jurat!D$33</f>
        <v>0</v>
      </c>
      <c r="G1464" s="1034" t="s">
        <v>553</v>
      </c>
      <c r="H1464" s="244">
        <v>42551</v>
      </c>
      <c r="I1464" s="1034" t="s">
        <v>492</v>
      </c>
      <c r="J1464" s="1034" t="s">
        <v>628</v>
      </c>
      <c r="K1464" s="1034" t="s">
        <v>629</v>
      </c>
      <c r="L1464" s="1034" t="s">
        <v>629</v>
      </c>
      <c r="M1464" s="233" t="s">
        <v>244</v>
      </c>
      <c r="N1464" s="231" t="s">
        <v>419</v>
      </c>
      <c r="O1464" s="247">
        <f>'LTC Rev-Exp Region 7'!H$74</f>
        <v>0</v>
      </c>
      <c r="P1464" s="247">
        <v>0</v>
      </c>
      <c r="Q1464" s="247">
        <v>0</v>
      </c>
      <c r="R1464" s="247">
        <v>0</v>
      </c>
    </row>
    <row r="1465" spans="5:18" x14ac:dyDescent="0.3">
      <c r="E1465" s="1041">
        <f>Jurat!I$1</f>
        <v>0</v>
      </c>
      <c r="F1465" s="244">
        <f>Jurat!D$33</f>
        <v>0</v>
      </c>
      <c r="G1465" s="1034" t="s">
        <v>553</v>
      </c>
      <c r="H1465" s="244">
        <v>42551</v>
      </c>
      <c r="I1465" s="1034" t="s">
        <v>492</v>
      </c>
      <c r="J1465" s="1034" t="s">
        <v>627</v>
      </c>
      <c r="K1465" s="1034" t="s">
        <v>630</v>
      </c>
      <c r="L1465" s="1034" t="s">
        <v>630</v>
      </c>
      <c r="M1465" s="233">
        <v>11.1</v>
      </c>
      <c r="N1465" s="231" t="s">
        <v>421</v>
      </c>
      <c r="O1465" s="247">
        <f>'LTC Rev-Exp Region 7'!H$75</f>
        <v>0</v>
      </c>
      <c r="P1465" s="247">
        <v>0</v>
      </c>
      <c r="Q1465" s="247">
        <v>0</v>
      </c>
      <c r="R1465" s="247">
        <v>0</v>
      </c>
    </row>
    <row r="1466" spans="5:18" x14ac:dyDescent="0.3">
      <c r="E1466" s="1041">
        <f>Jurat!I$1</f>
        <v>0</v>
      </c>
      <c r="F1466" s="244">
        <f>Jurat!D$33</f>
        <v>0</v>
      </c>
      <c r="G1466" s="1034" t="s">
        <v>553</v>
      </c>
      <c r="H1466" s="244">
        <v>42551</v>
      </c>
      <c r="I1466" s="1034" t="s">
        <v>492</v>
      </c>
      <c r="J1466" s="1034" t="s">
        <v>627</v>
      </c>
      <c r="K1466" s="1034" t="s">
        <v>630</v>
      </c>
      <c r="L1466" s="1034" t="s">
        <v>630</v>
      </c>
      <c r="M1466" s="233">
        <v>11.2</v>
      </c>
      <c r="N1466" s="231" t="s">
        <v>420</v>
      </c>
      <c r="O1466" s="247">
        <f>'LTC Rev-Exp Region 7'!H$76</f>
        <v>0</v>
      </c>
      <c r="P1466" s="247">
        <v>0</v>
      </c>
      <c r="Q1466" s="247">
        <v>0</v>
      </c>
      <c r="R1466" s="247">
        <v>0</v>
      </c>
    </row>
    <row r="1467" spans="5:18" x14ac:dyDescent="0.3">
      <c r="E1467" s="1041">
        <f>Jurat!I$1</f>
        <v>0</v>
      </c>
      <c r="F1467" s="244">
        <f>Jurat!D$33</f>
        <v>0</v>
      </c>
      <c r="G1467" s="1034" t="s">
        <v>553</v>
      </c>
      <c r="H1467" s="244">
        <v>42551</v>
      </c>
      <c r="I1467" s="1034" t="s">
        <v>492</v>
      </c>
      <c r="J1467" s="1034" t="s">
        <v>627</v>
      </c>
      <c r="K1467" s="1034" t="s">
        <v>630</v>
      </c>
      <c r="L1467" s="1034" t="s">
        <v>630</v>
      </c>
      <c r="M1467" s="233">
        <v>11.3</v>
      </c>
      <c r="N1467" s="231" t="s">
        <v>28</v>
      </c>
      <c r="O1467" s="247">
        <f>'LTC Rev-Exp Region 7'!H$77</f>
        <v>0</v>
      </c>
      <c r="P1467" s="247">
        <v>0</v>
      </c>
      <c r="Q1467" s="247">
        <v>0</v>
      </c>
      <c r="R1467" s="247">
        <v>0</v>
      </c>
    </row>
    <row r="1468" spans="5:18" x14ac:dyDescent="0.3">
      <c r="E1468" s="1041">
        <f>Jurat!I$1</f>
        <v>0</v>
      </c>
      <c r="F1468" s="244">
        <f>Jurat!D$33</f>
        <v>0</v>
      </c>
      <c r="G1468" s="1034" t="s">
        <v>553</v>
      </c>
      <c r="H1468" s="244">
        <v>42551</v>
      </c>
      <c r="I1468" s="1034" t="s">
        <v>492</v>
      </c>
      <c r="J1468" s="1034" t="s">
        <v>627</v>
      </c>
      <c r="K1468" s="1034" t="s">
        <v>630</v>
      </c>
      <c r="L1468" s="1034" t="s">
        <v>630</v>
      </c>
      <c r="M1468" s="233">
        <v>11.4</v>
      </c>
      <c r="N1468" s="231" t="s">
        <v>205</v>
      </c>
      <c r="O1468" s="247">
        <f>'LTC Rev-Exp Region 7'!H$78</f>
        <v>0</v>
      </c>
      <c r="P1468" s="247">
        <v>0</v>
      </c>
      <c r="Q1468" s="247">
        <v>0</v>
      </c>
      <c r="R1468" s="247">
        <v>0</v>
      </c>
    </row>
    <row r="1469" spans="5:18" ht="28.8" x14ac:dyDescent="0.3">
      <c r="E1469" s="1041">
        <f>Jurat!I$1</f>
        <v>0</v>
      </c>
      <c r="F1469" s="244">
        <f>Jurat!D$33</f>
        <v>0</v>
      </c>
      <c r="G1469" s="1034" t="s">
        <v>553</v>
      </c>
      <c r="H1469" s="244">
        <v>42551</v>
      </c>
      <c r="I1469" s="1034" t="s">
        <v>492</v>
      </c>
      <c r="J1469" s="1034" t="s">
        <v>627</v>
      </c>
      <c r="K1469" s="1034" t="s">
        <v>29</v>
      </c>
      <c r="L1469" s="1034" t="s">
        <v>29</v>
      </c>
      <c r="M1469" s="233">
        <v>11.6</v>
      </c>
      <c r="N1469" s="231" t="s">
        <v>422</v>
      </c>
      <c r="O1469" s="247">
        <f>'LTC Rev-Exp Region 7'!H$80</f>
        <v>0</v>
      </c>
      <c r="P1469" s="247">
        <v>0</v>
      </c>
      <c r="Q1469" s="247">
        <v>0</v>
      </c>
      <c r="R1469" s="247">
        <v>0</v>
      </c>
    </row>
    <row r="1470" spans="5:18" x14ac:dyDescent="0.3">
      <c r="E1470" s="1041">
        <f>Jurat!I$1</f>
        <v>0</v>
      </c>
      <c r="F1470" s="244">
        <f>Jurat!D$33</f>
        <v>0</v>
      </c>
      <c r="G1470" s="1034" t="s">
        <v>553</v>
      </c>
      <c r="H1470" s="244">
        <v>42551</v>
      </c>
      <c r="I1470" s="1034" t="s">
        <v>492</v>
      </c>
      <c r="J1470" s="1034" t="s">
        <v>628</v>
      </c>
      <c r="K1470" s="1034" t="s">
        <v>629</v>
      </c>
      <c r="L1470" s="1034" t="s">
        <v>629</v>
      </c>
      <c r="M1470" s="233">
        <v>11.7</v>
      </c>
      <c r="N1470" s="231" t="s">
        <v>209</v>
      </c>
      <c r="O1470" s="247">
        <f>'LTC Rev-Exp Region 7'!H$81</f>
        <v>0</v>
      </c>
      <c r="P1470" s="247">
        <v>0</v>
      </c>
      <c r="Q1470" s="247">
        <v>0</v>
      </c>
      <c r="R1470" s="247">
        <v>0</v>
      </c>
    </row>
    <row r="1471" spans="5:18" x14ac:dyDescent="0.3">
      <c r="E1471" s="1041">
        <f>Jurat!I$1</f>
        <v>0</v>
      </c>
      <c r="F1471" s="244">
        <f>Jurat!D$33</f>
        <v>0</v>
      </c>
      <c r="G1471" s="1034" t="s">
        <v>553</v>
      </c>
      <c r="H1471" s="244">
        <v>42551</v>
      </c>
      <c r="I1471" s="1034" t="s">
        <v>492</v>
      </c>
      <c r="J1471" s="1034" t="s">
        <v>627</v>
      </c>
      <c r="K1471" s="1034" t="s">
        <v>29</v>
      </c>
      <c r="L1471" s="1034" t="s">
        <v>29</v>
      </c>
      <c r="M1471" s="233" t="s">
        <v>184</v>
      </c>
      <c r="N1471" s="231" t="s">
        <v>212</v>
      </c>
      <c r="O1471" s="247">
        <f>'LTC Rev-Exp Region 7'!H$82</f>
        <v>0</v>
      </c>
      <c r="P1471" s="247">
        <v>0</v>
      </c>
      <c r="Q1471" s="247">
        <v>0</v>
      </c>
      <c r="R1471" s="247">
        <v>0</v>
      </c>
    </row>
    <row r="1472" spans="5:18" x14ac:dyDescent="0.3">
      <c r="E1472" s="1041">
        <f>Jurat!I$1</f>
        <v>0</v>
      </c>
      <c r="F1472" s="244">
        <f>Jurat!D$33</f>
        <v>0</v>
      </c>
      <c r="G1472" s="1034" t="s">
        <v>554</v>
      </c>
      <c r="H1472" s="244">
        <v>42643</v>
      </c>
      <c r="I1472" s="1034" t="s">
        <v>492</v>
      </c>
      <c r="J1472" s="1034" t="s">
        <v>545</v>
      </c>
      <c r="K1472" s="1034" t="s">
        <v>545</v>
      </c>
      <c r="L1472" s="1034" t="s">
        <v>545</v>
      </c>
      <c r="M1472" s="223"/>
      <c r="N1472" s="224" t="s">
        <v>545</v>
      </c>
      <c r="O1472" s="247">
        <f>'LTC Rev-Exp Region 7'!L$9</f>
        <v>0</v>
      </c>
      <c r="P1472" s="247">
        <f>'LTC Rev-Exp Region 7'!M$9</f>
        <v>0</v>
      </c>
      <c r="Q1472" s="247">
        <f>'LTC Rev-Exp Region 7'!N$9</f>
        <v>0</v>
      </c>
      <c r="R1472" s="247">
        <f>'LTC Rev-Exp Region 7'!O$9</f>
        <v>0</v>
      </c>
    </row>
    <row r="1473" spans="5:18" x14ac:dyDescent="0.3">
      <c r="E1473" s="1041">
        <f>Jurat!I$1</f>
        <v>0</v>
      </c>
      <c r="F1473" s="244">
        <f>Jurat!D$33</f>
        <v>0</v>
      </c>
      <c r="G1473" s="1034" t="s">
        <v>554</v>
      </c>
      <c r="H1473" s="244">
        <v>42643</v>
      </c>
      <c r="I1473" s="1034" t="s">
        <v>492</v>
      </c>
      <c r="J1473" s="1034" t="s">
        <v>625</v>
      </c>
      <c r="K1473" s="1034" t="s">
        <v>13</v>
      </c>
      <c r="L1473" s="1034" t="s">
        <v>13</v>
      </c>
      <c r="M1473" s="223">
        <v>1.1000000000000001</v>
      </c>
      <c r="N1473" s="225" t="s">
        <v>13</v>
      </c>
      <c r="O1473" s="247">
        <f>'LTC Rev-Exp Region 7'!L$11</f>
        <v>0</v>
      </c>
      <c r="P1473" s="247">
        <f>'LTC Rev-Exp Region 7'!M$11</f>
        <v>0</v>
      </c>
      <c r="Q1473" s="247">
        <f>'LTC Rev-Exp Region 7'!N$11</f>
        <v>0</v>
      </c>
      <c r="R1473" s="247">
        <f>'LTC Rev-Exp Region 7'!O$11</f>
        <v>0</v>
      </c>
    </row>
    <row r="1474" spans="5:18" x14ac:dyDescent="0.3">
      <c r="E1474" s="1041">
        <f>Jurat!I$1</f>
        <v>0</v>
      </c>
      <c r="F1474" s="244">
        <f>Jurat!D$33</f>
        <v>0</v>
      </c>
      <c r="G1474" s="1034" t="s">
        <v>554</v>
      </c>
      <c r="H1474" s="244">
        <v>42643</v>
      </c>
      <c r="I1474" s="1034" t="s">
        <v>492</v>
      </c>
      <c r="J1474" s="1034" t="s">
        <v>625</v>
      </c>
      <c r="K1474" s="1034" t="s">
        <v>13</v>
      </c>
      <c r="L1474" s="1034" t="s">
        <v>262</v>
      </c>
      <c r="M1474" s="223">
        <v>1.2</v>
      </c>
      <c r="N1474" s="225" t="s">
        <v>262</v>
      </c>
      <c r="O1474" s="247">
        <f>'LTC Rev-Exp Region 7'!L$12</f>
        <v>0</v>
      </c>
      <c r="P1474" s="247">
        <f>'LTC Rev-Exp Region 7'!M$12</f>
        <v>0</v>
      </c>
      <c r="Q1474" s="247">
        <f>'LTC Rev-Exp Region 7'!N$12</f>
        <v>0</v>
      </c>
      <c r="R1474" s="247">
        <f>'LTC Rev-Exp Region 7'!O$12</f>
        <v>0</v>
      </c>
    </row>
    <row r="1475" spans="5:18" x14ac:dyDescent="0.3">
      <c r="E1475" s="1041">
        <f>Jurat!I$1</f>
        <v>0</v>
      </c>
      <c r="F1475" s="244">
        <f>Jurat!D$33</f>
        <v>0</v>
      </c>
      <c r="G1475" s="1034" t="s">
        <v>554</v>
      </c>
      <c r="H1475" s="244">
        <v>42643</v>
      </c>
      <c r="I1475" s="1034" t="s">
        <v>492</v>
      </c>
      <c r="J1475" s="1034" t="s">
        <v>625</v>
      </c>
      <c r="K1475" s="1034" t="s">
        <v>14</v>
      </c>
      <c r="L1475" s="1034" t="s">
        <v>14</v>
      </c>
      <c r="M1475" s="223">
        <v>1.3</v>
      </c>
      <c r="N1475" s="225" t="s">
        <v>14</v>
      </c>
      <c r="O1475" s="247">
        <f>'LTC Rev-Exp Region 7'!L$13</f>
        <v>0</v>
      </c>
      <c r="P1475" s="247">
        <f>'LTC Rev-Exp Region 7'!M$13</f>
        <v>0</v>
      </c>
      <c r="Q1475" s="247">
        <f>'LTC Rev-Exp Region 7'!N$13</f>
        <v>0</v>
      </c>
      <c r="R1475" s="247">
        <f>'LTC Rev-Exp Region 7'!O$13</f>
        <v>0</v>
      </c>
    </row>
    <row r="1476" spans="5:18" x14ac:dyDescent="0.3">
      <c r="E1476" s="1041">
        <f>Jurat!I$1</f>
        <v>0</v>
      </c>
      <c r="F1476" s="244">
        <f>Jurat!D$33</f>
        <v>0</v>
      </c>
      <c r="G1476" s="1034" t="s">
        <v>554</v>
      </c>
      <c r="H1476" s="244">
        <v>42643</v>
      </c>
      <c r="I1476" s="1034" t="s">
        <v>492</v>
      </c>
      <c r="J1476" s="1034" t="s">
        <v>626</v>
      </c>
      <c r="K1476" s="1034" t="s">
        <v>546</v>
      </c>
      <c r="L1476" s="1034" t="s">
        <v>981</v>
      </c>
      <c r="M1476" s="226" t="s">
        <v>72</v>
      </c>
      <c r="N1476" s="225" t="s">
        <v>900</v>
      </c>
      <c r="O1476" s="247">
        <f>'LTC Rev-Exp Region 7'!L$17</f>
        <v>0</v>
      </c>
      <c r="P1476" s="247">
        <f>'LTC Rev-Exp Region 7'!M$17</f>
        <v>0</v>
      </c>
      <c r="Q1476" s="247">
        <f>'LTC Rev-Exp Region 7'!N$17</f>
        <v>0</v>
      </c>
      <c r="R1476" s="247">
        <f>'LTC Rev-Exp Region 7'!O$17</f>
        <v>0</v>
      </c>
    </row>
    <row r="1477" spans="5:18" x14ac:dyDescent="0.3">
      <c r="E1477" s="1041">
        <f>Jurat!I$1</f>
        <v>0</v>
      </c>
      <c r="F1477" s="244">
        <f>Jurat!D$33</f>
        <v>0</v>
      </c>
      <c r="G1477" s="1034" t="s">
        <v>554</v>
      </c>
      <c r="H1477" s="244">
        <v>42643</v>
      </c>
      <c r="I1477" s="1034" t="s">
        <v>492</v>
      </c>
      <c r="J1477" s="1034" t="s">
        <v>626</v>
      </c>
      <c r="K1477" s="1034" t="s">
        <v>546</v>
      </c>
      <c r="L1477" s="1034" t="s">
        <v>981</v>
      </c>
      <c r="M1477" s="226" t="s">
        <v>73</v>
      </c>
      <c r="N1477" s="225" t="s">
        <v>901</v>
      </c>
      <c r="O1477" s="247">
        <f>'LTC Rev-Exp Region 7'!L$18</f>
        <v>0</v>
      </c>
      <c r="P1477" s="247">
        <f>'LTC Rev-Exp Region 7'!M$18</f>
        <v>0</v>
      </c>
      <c r="Q1477" s="247">
        <f>'LTC Rev-Exp Region 7'!N$18</f>
        <v>0</v>
      </c>
      <c r="R1477" s="247">
        <f>'LTC Rev-Exp Region 7'!O$18</f>
        <v>0</v>
      </c>
    </row>
    <row r="1478" spans="5:18" x14ac:dyDescent="0.3">
      <c r="E1478" s="1041">
        <f>Jurat!I$1</f>
        <v>0</v>
      </c>
      <c r="F1478" s="244">
        <f>Jurat!D$33</f>
        <v>0</v>
      </c>
      <c r="G1478" s="1034" t="s">
        <v>554</v>
      </c>
      <c r="H1478" s="244">
        <v>42643</v>
      </c>
      <c r="I1478" s="1034" t="s">
        <v>492</v>
      </c>
      <c r="J1478" s="1034" t="s">
        <v>626</v>
      </c>
      <c r="K1478" s="1034" t="s">
        <v>546</v>
      </c>
      <c r="L1478" s="1034" t="s">
        <v>981</v>
      </c>
      <c r="M1478" s="226" t="s">
        <v>74</v>
      </c>
      <c r="N1478" s="225" t="s">
        <v>902</v>
      </c>
      <c r="O1478" s="247">
        <f>'LTC Rev-Exp Region 7'!L$19</f>
        <v>0</v>
      </c>
      <c r="P1478" s="247">
        <f>'LTC Rev-Exp Region 7'!M$19</f>
        <v>0</v>
      </c>
      <c r="Q1478" s="247">
        <f>'LTC Rev-Exp Region 7'!N$19</f>
        <v>0</v>
      </c>
      <c r="R1478" s="247">
        <f>'LTC Rev-Exp Region 7'!O$19</f>
        <v>0</v>
      </c>
    </row>
    <row r="1479" spans="5:18" x14ac:dyDescent="0.3">
      <c r="E1479" s="1041">
        <f>Jurat!I$1</f>
        <v>0</v>
      </c>
      <c r="F1479" s="244">
        <f>Jurat!D$33</f>
        <v>0</v>
      </c>
      <c r="G1479" s="1034" t="s">
        <v>554</v>
      </c>
      <c r="H1479" s="244">
        <v>42643</v>
      </c>
      <c r="I1479" s="1034" t="s">
        <v>492</v>
      </c>
      <c r="J1479" s="1034" t="s">
        <v>626</v>
      </c>
      <c r="K1479" s="1034" t="s">
        <v>546</v>
      </c>
      <c r="L1479" s="1034" t="s">
        <v>981</v>
      </c>
      <c r="M1479" s="226" t="s">
        <v>76</v>
      </c>
      <c r="N1479" s="225" t="s">
        <v>903</v>
      </c>
      <c r="O1479" s="247">
        <f>'LTC Rev-Exp Region 7'!L$20</f>
        <v>0</v>
      </c>
      <c r="P1479" s="247">
        <f>'LTC Rev-Exp Region 7'!M$20</f>
        <v>0</v>
      </c>
      <c r="Q1479" s="247">
        <f>'LTC Rev-Exp Region 7'!N$20</f>
        <v>0</v>
      </c>
      <c r="R1479" s="247">
        <f>'LTC Rev-Exp Region 7'!O$20</f>
        <v>0</v>
      </c>
    </row>
    <row r="1480" spans="5:18" x14ac:dyDescent="0.3">
      <c r="E1480" s="1041">
        <f>Jurat!I$1</f>
        <v>0</v>
      </c>
      <c r="F1480" s="244">
        <f>Jurat!D$33</f>
        <v>0</v>
      </c>
      <c r="G1480" s="1034" t="s">
        <v>554</v>
      </c>
      <c r="H1480" s="244">
        <v>42643</v>
      </c>
      <c r="I1480" s="1034" t="s">
        <v>492</v>
      </c>
      <c r="J1480" s="1034" t="s">
        <v>626</v>
      </c>
      <c r="K1480" s="1034" t="s">
        <v>546</v>
      </c>
      <c r="L1480" s="1034" t="s">
        <v>981</v>
      </c>
      <c r="M1480" s="226" t="s">
        <v>107</v>
      </c>
      <c r="N1480" s="225" t="s">
        <v>960</v>
      </c>
      <c r="O1480" s="247">
        <f>'LTC Rev-Exp Region 7'!L$21</f>
        <v>0</v>
      </c>
      <c r="P1480" s="247">
        <f>'LTC Rev-Exp Region 7'!M$21</f>
        <v>0</v>
      </c>
      <c r="Q1480" s="247">
        <f>'LTC Rev-Exp Region 7'!N$21</f>
        <v>0</v>
      </c>
      <c r="R1480" s="247">
        <f>'LTC Rev-Exp Region 7'!O$21</f>
        <v>0</v>
      </c>
    </row>
    <row r="1481" spans="5:18" x14ac:dyDescent="0.3">
      <c r="E1481" s="1041">
        <f>Jurat!I$1</f>
        <v>0</v>
      </c>
      <c r="F1481" s="244">
        <f>Jurat!D$33</f>
        <v>0</v>
      </c>
      <c r="G1481" s="1034" t="s">
        <v>554</v>
      </c>
      <c r="H1481" s="244">
        <v>42643</v>
      </c>
      <c r="I1481" s="1034" t="s">
        <v>492</v>
      </c>
      <c r="J1481" s="1034" t="s">
        <v>626</v>
      </c>
      <c r="K1481" s="1034" t="s">
        <v>546</v>
      </c>
      <c r="L1481" s="1034" t="s">
        <v>981</v>
      </c>
      <c r="M1481" s="226" t="s">
        <v>108</v>
      </c>
      <c r="N1481" s="225" t="s">
        <v>222</v>
      </c>
      <c r="O1481" s="247">
        <f>'LTC Rev-Exp Region 7'!L$22</f>
        <v>0</v>
      </c>
      <c r="P1481" s="247">
        <f>'LTC Rev-Exp Region 7'!M$22</f>
        <v>0</v>
      </c>
      <c r="Q1481" s="247">
        <f>'LTC Rev-Exp Region 7'!N$22</f>
        <v>0</v>
      </c>
      <c r="R1481" s="247">
        <f>'LTC Rev-Exp Region 7'!O$22</f>
        <v>0</v>
      </c>
    </row>
    <row r="1482" spans="5:18" x14ac:dyDescent="0.3">
      <c r="E1482" s="1041">
        <f>Jurat!I$1</f>
        <v>0</v>
      </c>
      <c r="F1482" s="244">
        <f>Jurat!D$33</f>
        <v>0</v>
      </c>
      <c r="G1482" s="1034" t="s">
        <v>554</v>
      </c>
      <c r="H1482" s="244">
        <v>42643</v>
      </c>
      <c r="I1482" s="1034" t="s">
        <v>492</v>
      </c>
      <c r="J1482" s="1034" t="s">
        <v>626</v>
      </c>
      <c r="K1482" s="1034" t="s">
        <v>546</v>
      </c>
      <c r="L1482" s="1034" t="s">
        <v>981</v>
      </c>
      <c r="M1482" s="226" t="s">
        <v>167</v>
      </c>
      <c r="N1482" s="225" t="s">
        <v>982</v>
      </c>
      <c r="O1482" s="247">
        <f>'LTC Rev-Exp Region 7'!L$23</f>
        <v>0</v>
      </c>
      <c r="P1482" s="247">
        <f>'LTC Rev-Exp Region 7'!M$23</f>
        <v>0</v>
      </c>
      <c r="Q1482" s="247">
        <f>'LTC Rev-Exp Region 7'!N$23</f>
        <v>0</v>
      </c>
      <c r="R1482" s="247">
        <f>'LTC Rev-Exp Region 7'!O$23</f>
        <v>0</v>
      </c>
    </row>
    <row r="1483" spans="5:18" x14ac:dyDescent="0.3">
      <c r="E1483" s="1041">
        <f>Jurat!I$1</f>
        <v>0</v>
      </c>
      <c r="F1483" s="244">
        <f>Jurat!D$33</f>
        <v>0</v>
      </c>
      <c r="G1483" s="1034" t="s">
        <v>554</v>
      </c>
      <c r="H1483" s="244">
        <v>42643</v>
      </c>
      <c r="I1483" s="1034" t="s">
        <v>492</v>
      </c>
      <c r="J1483" s="1034" t="s">
        <v>626</v>
      </c>
      <c r="K1483" s="1034" t="s">
        <v>546</v>
      </c>
      <c r="L1483" s="1034" t="s">
        <v>981</v>
      </c>
      <c r="M1483" s="226" t="s">
        <v>261</v>
      </c>
      <c r="N1483" s="225" t="s">
        <v>983</v>
      </c>
      <c r="O1483" s="247">
        <f>'LTC Rev-Exp Region 7'!L$24</f>
        <v>0</v>
      </c>
      <c r="P1483" s="247">
        <f>'LTC Rev-Exp Region 7'!M$24</f>
        <v>0</v>
      </c>
      <c r="Q1483" s="247">
        <f>'LTC Rev-Exp Region 7'!N$24</f>
        <v>0</v>
      </c>
      <c r="R1483" s="247">
        <f>'LTC Rev-Exp Region 7'!O$24</f>
        <v>0</v>
      </c>
    </row>
    <row r="1484" spans="5:18" x14ac:dyDescent="0.3">
      <c r="E1484" s="1041">
        <f>Jurat!I$1</f>
        <v>0</v>
      </c>
      <c r="F1484" s="244">
        <f>Jurat!D$33</f>
        <v>0</v>
      </c>
      <c r="G1484" s="1034" t="s">
        <v>554</v>
      </c>
      <c r="H1484" s="244">
        <v>42643</v>
      </c>
      <c r="I1484" s="1034" t="s">
        <v>492</v>
      </c>
      <c r="J1484" s="1034" t="s">
        <v>626</v>
      </c>
      <c r="K1484" s="1034" t="s">
        <v>546</v>
      </c>
      <c r="L1484" s="1034" t="s">
        <v>981</v>
      </c>
      <c r="M1484" s="226" t="s">
        <v>260</v>
      </c>
      <c r="N1484" s="225" t="s">
        <v>963</v>
      </c>
      <c r="O1484" s="247">
        <f>'LTC Rev-Exp Region 7'!L$25</f>
        <v>0</v>
      </c>
      <c r="P1484" s="247">
        <f>'LTC Rev-Exp Region 7'!M$25</f>
        <v>0</v>
      </c>
      <c r="Q1484" s="247">
        <f>'LTC Rev-Exp Region 7'!N$25</f>
        <v>0</v>
      </c>
      <c r="R1484" s="247">
        <f>'LTC Rev-Exp Region 7'!O$25</f>
        <v>0</v>
      </c>
    </row>
    <row r="1485" spans="5:18" x14ac:dyDescent="0.3">
      <c r="E1485" s="1041">
        <f>Jurat!I$1</f>
        <v>0</v>
      </c>
      <c r="F1485" s="244">
        <f>Jurat!D$33</f>
        <v>0</v>
      </c>
      <c r="G1485" s="1034" t="s">
        <v>554</v>
      </c>
      <c r="H1485" s="244">
        <v>42643</v>
      </c>
      <c r="I1485" s="1034" t="s">
        <v>492</v>
      </c>
      <c r="J1485" s="1034" t="s">
        <v>626</v>
      </c>
      <c r="K1485" s="1034" t="s">
        <v>546</v>
      </c>
      <c r="L1485" s="1034" t="s">
        <v>263</v>
      </c>
      <c r="M1485" s="226" t="s">
        <v>257</v>
      </c>
      <c r="N1485" s="225" t="s">
        <v>271</v>
      </c>
      <c r="O1485" s="247">
        <f>'LTC Rev-Exp Region 7'!L$27</f>
        <v>0</v>
      </c>
      <c r="P1485" s="247">
        <f>'LTC Rev-Exp Region 7'!M$27</f>
        <v>0</v>
      </c>
      <c r="Q1485" s="247">
        <f>'LTC Rev-Exp Region 7'!N$27</f>
        <v>0</v>
      </c>
      <c r="R1485" s="247">
        <f>'LTC Rev-Exp Region 7'!O$27</f>
        <v>0</v>
      </c>
    </row>
    <row r="1486" spans="5:18" x14ac:dyDescent="0.3">
      <c r="E1486" s="1041">
        <f>Jurat!I$1</f>
        <v>0</v>
      </c>
      <c r="F1486" s="244">
        <f>Jurat!D$33</f>
        <v>0</v>
      </c>
      <c r="G1486" s="1034" t="s">
        <v>554</v>
      </c>
      <c r="H1486" s="244">
        <v>42643</v>
      </c>
      <c r="I1486" s="1034" t="s">
        <v>492</v>
      </c>
      <c r="J1486" s="1034" t="s">
        <v>626</v>
      </c>
      <c r="K1486" s="1034" t="s">
        <v>546</v>
      </c>
      <c r="L1486" s="1034" t="s">
        <v>263</v>
      </c>
      <c r="M1486" s="226" t="s">
        <v>856</v>
      </c>
      <c r="N1486" s="225" t="s">
        <v>702</v>
      </c>
      <c r="O1486" s="247">
        <f>'LTC Rev-Exp Region 7'!L$28</f>
        <v>0</v>
      </c>
      <c r="P1486" s="247">
        <f>'LTC Rev-Exp Region 7'!M$28</f>
        <v>0</v>
      </c>
      <c r="Q1486" s="247">
        <f>'LTC Rev-Exp Region 7'!N$28</f>
        <v>0</v>
      </c>
      <c r="R1486" s="247">
        <f>'LTC Rev-Exp Region 7'!O$28</f>
        <v>0</v>
      </c>
    </row>
    <row r="1487" spans="5:18" x14ac:dyDescent="0.3">
      <c r="E1487" s="1041">
        <f>Jurat!I$1</f>
        <v>0</v>
      </c>
      <c r="F1487" s="244">
        <f>Jurat!D$33</f>
        <v>0</v>
      </c>
      <c r="G1487" s="1034" t="s">
        <v>554</v>
      </c>
      <c r="H1487" s="244">
        <v>42643</v>
      </c>
      <c r="I1487" s="1034" t="s">
        <v>492</v>
      </c>
      <c r="J1487" s="1034" t="s">
        <v>626</v>
      </c>
      <c r="K1487" s="1034" t="s">
        <v>546</v>
      </c>
      <c r="L1487" s="1034" t="s">
        <v>263</v>
      </c>
      <c r="M1487" s="226" t="s">
        <v>858</v>
      </c>
      <c r="N1487" s="225" t="s">
        <v>272</v>
      </c>
      <c r="O1487" s="247">
        <f>'LTC Rev-Exp Region 7'!L$29</f>
        <v>0</v>
      </c>
      <c r="P1487" s="247">
        <f>'LTC Rev-Exp Region 7'!M$29</f>
        <v>0</v>
      </c>
      <c r="Q1487" s="247">
        <f>'LTC Rev-Exp Region 7'!N$29</f>
        <v>0</v>
      </c>
      <c r="R1487" s="247">
        <f>'LTC Rev-Exp Region 7'!O$29</f>
        <v>0</v>
      </c>
    </row>
    <row r="1488" spans="5:18" x14ac:dyDescent="0.3">
      <c r="E1488" s="1041">
        <f>Jurat!I$1</f>
        <v>0</v>
      </c>
      <c r="F1488" s="244">
        <f>Jurat!D$33</f>
        <v>0</v>
      </c>
      <c r="G1488" s="1034" t="s">
        <v>554</v>
      </c>
      <c r="H1488" s="244">
        <v>42643</v>
      </c>
      <c r="I1488" s="1034" t="s">
        <v>492</v>
      </c>
      <c r="J1488" s="1034" t="s">
        <v>626</v>
      </c>
      <c r="K1488" s="1034" t="s">
        <v>546</v>
      </c>
      <c r="L1488" s="1034" t="s">
        <v>263</v>
      </c>
      <c r="M1488" s="226" t="s">
        <v>860</v>
      </c>
      <c r="N1488" s="225" t="s">
        <v>706</v>
      </c>
      <c r="O1488" s="247">
        <f>'LTC Rev-Exp Region 7'!L$30</f>
        <v>0</v>
      </c>
      <c r="P1488" s="247">
        <f>'LTC Rev-Exp Region 7'!M$30</f>
        <v>0</v>
      </c>
      <c r="Q1488" s="247">
        <f>'LTC Rev-Exp Region 7'!N$30</f>
        <v>0</v>
      </c>
      <c r="R1488" s="247">
        <f>'LTC Rev-Exp Region 7'!O$30</f>
        <v>0</v>
      </c>
    </row>
    <row r="1489" spans="5:18" x14ac:dyDescent="0.3">
      <c r="E1489" s="1041">
        <f>Jurat!I$1</f>
        <v>0</v>
      </c>
      <c r="F1489" s="244">
        <f>Jurat!D$33</f>
        <v>0</v>
      </c>
      <c r="G1489" s="1034" t="s">
        <v>554</v>
      </c>
      <c r="H1489" s="244">
        <v>42643</v>
      </c>
      <c r="I1489" s="1034" t="s">
        <v>492</v>
      </c>
      <c r="J1489" s="1034" t="s">
        <v>626</v>
      </c>
      <c r="K1489" s="1034" t="s">
        <v>546</v>
      </c>
      <c r="L1489" s="1034" t="s">
        <v>263</v>
      </c>
      <c r="M1489" s="226" t="s">
        <v>862</v>
      </c>
      <c r="N1489" s="225" t="s">
        <v>22</v>
      </c>
      <c r="O1489" s="247">
        <f>'LTC Rev-Exp Region 7'!L$31</f>
        <v>0</v>
      </c>
      <c r="P1489" s="247">
        <f>'LTC Rev-Exp Region 7'!M$31</f>
        <v>0</v>
      </c>
      <c r="Q1489" s="247">
        <f>'LTC Rev-Exp Region 7'!N$31</f>
        <v>0</v>
      </c>
      <c r="R1489" s="247">
        <f>'LTC Rev-Exp Region 7'!O$31</f>
        <v>0</v>
      </c>
    </row>
    <row r="1490" spans="5:18" x14ac:dyDescent="0.3">
      <c r="E1490" s="1041">
        <f>Jurat!I$1</f>
        <v>0</v>
      </c>
      <c r="F1490" s="244">
        <f>Jurat!D$33</f>
        <v>0</v>
      </c>
      <c r="G1490" s="1034" t="s">
        <v>554</v>
      </c>
      <c r="H1490" s="244">
        <v>42643</v>
      </c>
      <c r="I1490" s="1034" t="s">
        <v>492</v>
      </c>
      <c r="J1490" s="1034" t="s">
        <v>626</v>
      </c>
      <c r="K1490" s="1034" t="s">
        <v>546</v>
      </c>
      <c r="L1490" s="1034" t="s">
        <v>263</v>
      </c>
      <c r="M1490" s="226" t="s">
        <v>864</v>
      </c>
      <c r="N1490" s="225" t="s">
        <v>984</v>
      </c>
      <c r="O1490" s="247">
        <f>'LTC Rev-Exp Region 7'!L$32</f>
        <v>0</v>
      </c>
      <c r="P1490" s="247">
        <f>'LTC Rev-Exp Region 7'!M$32</f>
        <v>0</v>
      </c>
      <c r="Q1490" s="247">
        <f>'LTC Rev-Exp Region 7'!N$32</f>
        <v>0</v>
      </c>
      <c r="R1490" s="247">
        <f>'LTC Rev-Exp Region 7'!O$32</f>
        <v>0</v>
      </c>
    </row>
    <row r="1491" spans="5:18" x14ac:dyDescent="0.3">
      <c r="E1491" s="1041">
        <f>Jurat!I$1</f>
        <v>0</v>
      </c>
      <c r="F1491" s="244">
        <f>Jurat!D$33</f>
        <v>0</v>
      </c>
      <c r="G1491" s="1034" t="s">
        <v>554</v>
      </c>
      <c r="H1491" s="244">
        <v>42643</v>
      </c>
      <c r="I1491" s="1034" t="s">
        <v>492</v>
      </c>
      <c r="J1491" s="1034" t="s">
        <v>626</v>
      </c>
      <c r="K1491" s="1034" t="s">
        <v>546</v>
      </c>
      <c r="L1491" s="1034" t="s">
        <v>263</v>
      </c>
      <c r="M1491" s="226" t="s">
        <v>866</v>
      </c>
      <c r="N1491" s="225" t="s">
        <v>985</v>
      </c>
      <c r="O1491" s="247">
        <f>'LTC Rev-Exp Region 7'!L$33</f>
        <v>0</v>
      </c>
      <c r="P1491" s="247">
        <f>'LTC Rev-Exp Region 7'!M$33</f>
        <v>0</v>
      </c>
      <c r="Q1491" s="247">
        <f>'LTC Rev-Exp Region 7'!N$33</f>
        <v>0</v>
      </c>
      <c r="R1491" s="247">
        <f>'LTC Rev-Exp Region 7'!O$33</f>
        <v>0</v>
      </c>
    </row>
    <row r="1492" spans="5:18" x14ac:dyDescent="0.3">
      <c r="E1492" s="1041">
        <f>Jurat!I$1</f>
        <v>0</v>
      </c>
      <c r="F1492" s="244">
        <f>Jurat!D$33</f>
        <v>0</v>
      </c>
      <c r="G1492" s="1034" t="s">
        <v>554</v>
      </c>
      <c r="H1492" s="244">
        <v>42643</v>
      </c>
      <c r="I1492" s="1034" t="s">
        <v>492</v>
      </c>
      <c r="J1492" s="1034" t="s">
        <v>626</v>
      </c>
      <c r="K1492" s="1034" t="s">
        <v>546</v>
      </c>
      <c r="L1492" s="1034" t="s">
        <v>263</v>
      </c>
      <c r="M1492" s="226" t="s">
        <v>868</v>
      </c>
      <c r="N1492" s="225" t="s">
        <v>807</v>
      </c>
      <c r="O1492" s="247">
        <f>'LTC Rev-Exp Region 7'!L$34</f>
        <v>0</v>
      </c>
      <c r="P1492" s="247">
        <f>'LTC Rev-Exp Region 7'!M$34</f>
        <v>0</v>
      </c>
      <c r="Q1492" s="247">
        <f>'LTC Rev-Exp Region 7'!N$34</f>
        <v>0</v>
      </c>
      <c r="R1492" s="247">
        <f>'LTC Rev-Exp Region 7'!O$34</f>
        <v>0</v>
      </c>
    </row>
    <row r="1493" spans="5:18" x14ac:dyDescent="0.3">
      <c r="E1493" s="1041">
        <f>Jurat!I$1</f>
        <v>0</v>
      </c>
      <c r="F1493" s="244">
        <f>Jurat!D$33</f>
        <v>0</v>
      </c>
      <c r="G1493" s="1034" t="s">
        <v>554</v>
      </c>
      <c r="H1493" s="244">
        <v>42643</v>
      </c>
      <c r="I1493" s="1034" t="s">
        <v>492</v>
      </c>
      <c r="J1493" s="1034" t="s">
        <v>626</v>
      </c>
      <c r="K1493" s="1034" t="s">
        <v>546</v>
      </c>
      <c r="L1493" s="1034" t="s">
        <v>263</v>
      </c>
      <c r="M1493" s="226" t="s">
        <v>870</v>
      </c>
      <c r="N1493" s="227" t="s">
        <v>258</v>
      </c>
      <c r="O1493" s="247">
        <f>'LTC Rev-Exp Region 7'!L$35</f>
        <v>0</v>
      </c>
      <c r="P1493" s="247">
        <f>'LTC Rev-Exp Region 7'!M$35</f>
        <v>0</v>
      </c>
      <c r="Q1493" s="247">
        <f>'LTC Rev-Exp Region 7'!N$35</f>
        <v>0</v>
      </c>
      <c r="R1493" s="247">
        <f>'LTC Rev-Exp Region 7'!O$35</f>
        <v>0</v>
      </c>
    </row>
    <row r="1494" spans="5:18" x14ac:dyDescent="0.3">
      <c r="E1494" s="1041">
        <f>Jurat!I$1</f>
        <v>0</v>
      </c>
      <c r="F1494" s="244">
        <f>Jurat!D$33</f>
        <v>0</v>
      </c>
      <c r="G1494" s="1034" t="s">
        <v>554</v>
      </c>
      <c r="H1494" s="244">
        <v>42643</v>
      </c>
      <c r="I1494" s="1034" t="s">
        <v>492</v>
      </c>
      <c r="J1494" s="1034" t="s">
        <v>626</v>
      </c>
      <c r="K1494" s="1034" t="s">
        <v>546</v>
      </c>
      <c r="L1494" s="1034" t="s">
        <v>263</v>
      </c>
      <c r="M1494" s="226" t="s">
        <v>872</v>
      </c>
      <c r="N1494" s="228" t="s">
        <v>273</v>
      </c>
      <c r="O1494" s="247">
        <f>'LTC Rev-Exp Region 7'!L$36</f>
        <v>0</v>
      </c>
      <c r="P1494" s="247">
        <f>'LTC Rev-Exp Region 7'!M$36</f>
        <v>0</v>
      </c>
      <c r="Q1494" s="247">
        <f>'LTC Rev-Exp Region 7'!N$36</f>
        <v>0</v>
      </c>
      <c r="R1494" s="247">
        <f>'LTC Rev-Exp Region 7'!O$36</f>
        <v>0</v>
      </c>
    </row>
    <row r="1495" spans="5:18" x14ac:dyDescent="0.3">
      <c r="E1495" s="1041">
        <f>Jurat!I$1</f>
        <v>0</v>
      </c>
      <c r="F1495" s="244">
        <f>Jurat!D$33</f>
        <v>0</v>
      </c>
      <c r="G1495" s="1034" t="s">
        <v>554</v>
      </c>
      <c r="H1495" s="244">
        <v>42643</v>
      </c>
      <c r="I1495" s="1034" t="s">
        <v>492</v>
      </c>
      <c r="J1495" s="1034" t="s">
        <v>626</v>
      </c>
      <c r="K1495" s="1034" t="s">
        <v>546</v>
      </c>
      <c r="L1495" s="1034" t="s">
        <v>263</v>
      </c>
      <c r="M1495" s="226" t="s">
        <v>986</v>
      </c>
      <c r="N1495" s="228" t="s">
        <v>588</v>
      </c>
      <c r="O1495" s="247">
        <f>'LTC Rev-Exp Region 7'!L$37</f>
        <v>0</v>
      </c>
      <c r="P1495" s="247">
        <f>'LTC Rev-Exp Region 7'!M$37</f>
        <v>0</v>
      </c>
      <c r="Q1495" s="247">
        <f>'LTC Rev-Exp Region 7'!N$37</f>
        <v>0</v>
      </c>
      <c r="R1495" s="247">
        <f>'LTC Rev-Exp Region 7'!O$37</f>
        <v>0</v>
      </c>
    </row>
    <row r="1496" spans="5:18" x14ac:dyDescent="0.3">
      <c r="E1496" s="1041">
        <f>Jurat!I$1</f>
        <v>0</v>
      </c>
      <c r="F1496" s="244">
        <f>Jurat!D$33</f>
        <v>0</v>
      </c>
      <c r="G1496" s="1034" t="s">
        <v>554</v>
      </c>
      <c r="H1496" s="244">
        <v>42643</v>
      </c>
      <c r="I1496" s="1034" t="s">
        <v>492</v>
      </c>
      <c r="J1496" s="1034" t="s">
        <v>626</v>
      </c>
      <c r="K1496" s="1034" t="s">
        <v>546</v>
      </c>
      <c r="L1496" s="1034" t="s">
        <v>6</v>
      </c>
      <c r="M1496" s="226" t="s">
        <v>77</v>
      </c>
      <c r="N1496" s="225" t="s">
        <v>224</v>
      </c>
      <c r="O1496" s="247">
        <f>'LTC Rev-Exp Region 7'!L$39</f>
        <v>0</v>
      </c>
      <c r="P1496" s="247">
        <f>'LTC Rev-Exp Region 7'!M$39</f>
        <v>0</v>
      </c>
      <c r="Q1496" s="247">
        <f>'LTC Rev-Exp Region 7'!N$39</f>
        <v>0</v>
      </c>
      <c r="R1496" s="247">
        <f>'LTC Rev-Exp Region 7'!O$39</f>
        <v>0</v>
      </c>
    </row>
    <row r="1497" spans="5:18" x14ac:dyDescent="0.3">
      <c r="E1497" s="1041">
        <f>Jurat!I$1</f>
        <v>0</v>
      </c>
      <c r="F1497" s="244">
        <f>Jurat!D$33</f>
        <v>0</v>
      </c>
      <c r="G1497" s="1034" t="s">
        <v>554</v>
      </c>
      <c r="H1497" s="244">
        <v>42643</v>
      </c>
      <c r="I1497" s="1034" t="s">
        <v>492</v>
      </c>
      <c r="J1497" s="1034" t="s">
        <v>626</v>
      </c>
      <c r="K1497" s="1034" t="s">
        <v>546</v>
      </c>
      <c r="L1497" s="1034" t="s">
        <v>6</v>
      </c>
      <c r="M1497" s="226" t="s">
        <v>78</v>
      </c>
      <c r="N1497" s="229" t="s">
        <v>274</v>
      </c>
      <c r="O1497" s="247">
        <f>'LTC Rev-Exp Region 7'!L$40</f>
        <v>0</v>
      </c>
      <c r="P1497" s="247">
        <f>'LTC Rev-Exp Region 7'!M$40</f>
        <v>0</v>
      </c>
      <c r="Q1497" s="247">
        <f>'LTC Rev-Exp Region 7'!N$40</f>
        <v>0</v>
      </c>
      <c r="R1497" s="247">
        <f>'LTC Rev-Exp Region 7'!O$40</f>
        <v>0</v>
      </c>
    </row>
    <row r="1498" spans="5:18" x14ac:dyDescent="0.3">
      <c r="E1498" s="1041">
        <f>Jurat!I$1</f>
        <v>0</v>
      </c>
      <c r="F1498" s="244">
        <f>Jurat!D$33</f>
        <v>0</v>
      </c>
      <c r="G1498" s="1034" t="s">
        <v>554</v>
      </c>
      <c r="H1498" s="244">
        <v>42643</v>
      </c>
      <c r="I1498" s="1034" t="s">
        <v>492</v>
      </c>
      <c r="J1498" s="1034" t="s">
        <v>626</v>
      </c>
      <c r="K1498" s="1034" t="s">
        <v>546</v>
      </c>
      <c r="L1498" s="1034" t="s">
        <v>6</v>
      </c>
      <c r="M1498" s="226" t="s">
        <v>79</v>
      </c>
      <c r="N1498" s="229" t="s">
        <v>180</v>
      </c>
      <c r="O1498" s="247">
        <f>'LTC Rev-Exp Region 7'!L$41</f>
        <v>0</v>
      </c>
      <c r="P1498" s="247">
        <f>'LTC Rev-Exp Region 7'!M$41</f>
        <v>0</v>
      </c>
      <c r="Q1498" s="247">
        <f>'LTC Rev-Exp Region 7'!N$41</f>
        <v>0</v>
      </c>
      <c r="R1498" s="247">
        <f>'LTC Rev-Exp Region 7'!O$41</f>
        <v>0</v>
      </c>
    </row>
    <row r="1499" spans="5:18" x14ac:dyDescent="0.3">
      <c r="E1499" s="1041">
        <f>Jurat!I$1</f>
        <v>0</v>
      </c>
      <c r="F1499" s="244">
        <f>Jurat!D$33</f>
        <v>0</v>
      </c>
      <c r="G1499" s="1034" t="s">
        <v>554</v>
      </c>
      <c r="H1499" s="244">
        <v>42643</v>
      </c>
      <c r="I1499" s="1034" t="s">
        <v>492</v>
      </c>
      <c r="J1499" s="1034" t="s">
        <v>626</v>
      </c>
      <c r="K1499" s="1034" t="s">
        <v>546</v>
      </c>
      <c r="L1499" s="1034" t="s">
        <v>6</v>
      </c>
      <c r="M1499" s="226" t="s">
        <v>49</v>
      </c>
      <c r="N1499" s="229" t="s">
        <v>577</v>
      </c>
      <c r="O1499" s="247">
        <f>'LTC Rev-Exp Region 7'!L$42</f>
        <v>0</v>
      </c>
      <c r="P1499" s="247">
        <f>'LTC Rev-Exp Region 7'!M$42</f>
        <v>0</v>
      </c>
      <c r="Q1499" s="247">
        <f>'LTC Rev-Exp Region 7'!N$42</f>
        <v>0</v>
      </c>
      <c r="R1499" s="247">
        <f>'LTC Rev-Exp Region 7'!O$42</f>
        <v>0</v>
      </c>
    </row>
    <row r="1500" spans="5:18" x14ac:dyDescent="0.3">
      <c r="E1500" s="1041">
        <f>Jurat!I$1</f>
        <v>0</v>
      </c>
      <c r="F1500" s="244">
        <f>Jurat!D$33</f>
        <v>0</v>
      </c>
      <c r="G1500" s="1034" t="s">
        <v>554</v>
      </c>
      <c r="H1500" s="244">
        <v>42643</v>
      </c>
      <c r="I1500" s="1034" t="s">
        <v>492</v>
      </c>
      <c r="J1500" s="1034" t="s">
        <v>626</v>
      </c>
      <c r="K1500" s="1034" t="s">
        <v>546</v>
      </c>
      <c r="L1500" s="1034" t="s">
        <v>547</v>
      </c>
      <c r="M1500" s="230" t="s">
        <v>115</v>
      </c>
      <c r="N1500" s="225" t="s">
        <v>36</v>
      </c>
      <c r="O1500" s="247">
        <f>'LTC Rev-Exp Region 7'!L$48</f>
        <v>0</v>
      </c>
      <c r="P1500" s="247">
        <f>'LTC Rev-Exp Region 7'!M$48</f>
        <v>0</v>
      </c>
      <c r="Q1500" s="247">
        <f>'LTC Rev-Exp Region 7'!N$48</f>
        <v>0</v>
      </c>
      <c r="R1500" s="247">
        <f>'LTC Rev-Exp Region 7'!O$48</f>
        <v>0</v>
      </c>
    </row>
    <row r="1501" spans="5:18" x14ac:dyDescent="0.3">
      <c r="E1501" s="1041">
        <f>Jurat!I$1</f>
        <v>0</v>
      </c>
      <c r="F1501" s="244">
        <f>Jurat!D$33</f>
        <v>0</v>
      </c>
      <c r="G1501" s="1034" t="s">
        <v>554</v>
      </c>
      <c r="H1501" s="244">
        <v>42643</v>
      </c>
      <c r="I1501" s="1034" t="s">
        <v>492</v>
      </c>
      <c r="J1501" s="1034" t="s">
        <v>626</v>
      </c>
      <c r="K1501" s="1034" t="s">
        <v>546</v>
      </c>
      <c r="L1501" s="1034" t="s">
        <v>547</v>
      </c>
      <c r="M1501" s="230" t="s">
        <v>116</v>
      </c>
      <c r="N1501" s="228" t="s">
        <v>148</v>
      </c>
      <c r="O1501" s="247">
        <f>'LTC Rev-Exp Region 7'!L$49</f>
        <v>0</v>
      </c>
      <c r="P1501" s="247">
        <f>'LTC Rev-Exp Region 7'!M$49</f>
        <v>0</v>
      </c>
      <c r="Q1501" s="247">
        <f>'LTC Rev-Exp Region 7'!N$49</f>
        <v>0</v>
      </c>
      <c r="R1501" s="247">
        <f>'LTC Rev-Exp Region 7'!O$49</f>
        <v>0</v>
      </c>
    </row>
    <row r="1502" spans="5:18" x14ac:dyDescent="0.3">
      <c r="E1502" s="1041">
        <f>Jurat!I$1</f>
        <v>0</v>
      </c>
      <c r="F1502" s="244">
        <f>Jurat!D$33</f>
        <v>0</v>
      </c>
      <c r="G1502" s="1034" t="s">
        <v>554</v>
      </c>
      <c r="H1502" s="244">
        <v>42643</v>
      </c>
      <c r="I1502" s="1034" t="s">
        <v>492</v>
      </c>
      <c r="J1502" s="1034" t="s">
        <v>626</v>
      </c>
      <c r="K1502" s="1034" t="s">
        <v>546</v>
      </c>
      <c r="L1502" s="1034" t="s">
        <v>547</v>
      </c>
      <c r="M1502" s="230" t="s">
        <v>229</v>
      </c>
      <c r="N1502" s="228" t="s">
        <v>44</v>
      </c>
      <c r="O1502" s="247">
        <f>'LTC Rev-Exp Region 7'!L$51</f>
        <v>0</v>
      </c>
      <c r="P1502" s="247">
        <f>'LTC Rev-Exp Region 7'!M$51</f>
        <v>0</v>
      </c>
      <c r="Q1502" s="247">
        <f>'LTC Rev-Exp Region 7'!N$51</f>
        <v>0</v>
      </c>
      <c r="R1502" s="247">
        <f>'LTC Rev-Exp Region 7'!O$51</f>
        <v>0</v>
      </c>
    </row>
    <row r="1503" spans="5:18" x14ac:dyDescent="0.3">
      <c r="E1503" s="1041">
        <f>Jurat!I$1</f>
        <v>0</v>
      </c>
      <c r="F1503" s="244">
        <f>Jurat!D$33</f>
        <v>0</v>
      </c>
      <c r="G1503" s="1034" t="s">
        <v>554</v>
      </c>
      <c r="H1503" s="244">
        <v>42643</v>
      </c>
      <c r="I1503" s="1034" t="s">
        <v>492</v>
      </c>
      <c r="J1503" s="1034" t="s">
        <v>626</v>
      </c>
      <c r="K1503" s="1034" t="s">
        <v>546</v>
      </c>
      <c r="L1503" s="1034" t="s">
        <v>547</v>
      </c>
      <c r="M1503" s="230" t="s">
        <v>228</v>
      </c>
      <c r="N1503" s="228" t="s">
        <v>427</v>
      </c>
      <c r="O1503" s="247">
        <f>'LTC Rev-Exp Region 7'!L$52</f>
        <v>0</v>
      </c>
      <c r="P1503" s="247">
        <f>'LTC Rev-Exp Region 7'!M$52</f>
        <v>0</v>
      </c>
      <c r="Q1503" s="247">
        <f>'LTC Rev-Exp Region 7'!N$52</f>
        <v>0</v>
      </c>
      <c r="R1503" s="247">
        <f>'LTC Rev-Exp Region 7'!O$52</f>
        <v>0</v>
      </c>
    </row>
    <row r="1504" spans="5:18" x14ac:dyDescent="0.3">
      <c r="E1504" s="1041">
        <f>Jurat!I$1</f>
        <v>0</v>
      </c>
      <c r="F1504" s="244">
        <f>Jurat!D$33</f>
        <v>0</v>
      </c>
      <c r="G1504" s="1034" t="s">
        <v>554</v>
      </c>
      <c r="H1504" s="244">
        <v>42643</v>
      </c>
      <c r="I1504" s="1034" t="s">
        <v>492</v>
      </c>
      <c r="J1504" s="1034" t="s">
        <v>626</v>
      </c>
      <c r="K1504" s="1034" t="s">
        <v>548</v>
      </c>
      <c r="L1504" s="1034" t="s">
        <v>549</v>
      </c>
      <c r="M1504" s="226" t="s">
        <v>86</v>
      </c>
      <c r="N1504" s="228" t="s">
        <v>30</v>
      </c>
      <c r="O1504" s="247">
        <f>'LTC Rev-Exp Region 7'!L$57</f>
        <v>0</v>
      </c>
      <c r="P1504" s="247">
        <f>'LTC Rev-Exp Region 7'!M$57</f>
        <v>0</v>
      </c>
      <c r="Q1504" s="247">
        <f>'LTC Rev-Exp Region 7'!N$57</f>
        <v>0</v>
      </c>
      <c r="R1504" s="247">
        <f>'LTC Rev-Exp Region 7'!O$57</f>
        <v>0</v>
      </c>
    </row>
    <row r="1505" spans="5:18" x14ac:dyDescent="0.3">
      <c r="E1505" s="1041">
        <f>Jurat!I$1</f>
        <v>0</v>
      </c>
      <c r="F1505" s="244">
        <f>Jurat!D$33</f>
        <v>0</v>
      </c>
      <c r="G1505" s="1034" t="s">
        <v>554</v>
      </c>
      <c r="H1505" s="244">
        <v>42643</v>
      </c>
      <c r="I1505" s="1034" t="s">
        <v>492</v>
      </c>
      <c r="J1505" s="1034" t="s">
        <v>626</v>
      </c>
      <c r="K1505" s="1034" t="s">
        <v>548</v>
      </c>
      <c r="L1505" s="1034" t="s">
        <v>549</v>
      </c>
      <c r="M1505" s="226" t="s">
        <v>87</v>
      </c>
      <c r="N1505" s="231" t="s">
        <v>109</v>
      </c>
      <c r="O1505" s="247">
        <f>'LTC Rev-Exp Region 7'!L$58</f>
        <v>0</v>
      </c>
      <c r="P1505" s="247">
        <f>'LTC Rev-Exp Region 7'!M$58</f>
        <v>0</v>
      </c>
      <c r="Q1505" s="247">
        <f>'LTC Rev-Exp Region 7'!N$58</f>
        <v>0</v>
      </c>
      <c r="R1505" s="247">
        <f>'LTC Rev-Exp Region 7'!O$58</f>
        <v>0</v>
      </c>
    </row>
    <row r="1506" spans="5:18" x14ac:dyDescent="0.3">
      <c r="E1506" s="1041">
        <f>Jurat!I$1</f>
        <v>0</v>
      </c>
      <c r="F1506" s="244">
        <f>Jurat!D$33</f>
        <v>0</v>
      </c>
      <c r="G1506" s="1034" t="s">
        <v>554</v>
      </c>
      <c r="H1506" s="244">
        <v>42643</v>
      </c>
      <c r="I1506" s="1034" t="s">
        <v>492</v>
      </c>
      <c r="J1506" s="1034" t="s">
        <v>626</v>
      </c>
      <c r="K1506" s="1034" t="s">
        <v>548</v>
      </c>
      <c r="L1506" s="1034" t="s">
        <v>549</v>
      </c>
      <c r="M1506" s="226" t="s">
        <v>88</v>
      </c>
      <c r="N1506" s="228" t="s">
        <v>110</v>
      </c>
      <c r="O1506" s="247">
        <f>'LTC Rev-Exp Region 7'!L$59</f>
        <v>0</v>
      </c>
      <c r="P1506" s="247">
        <f>'LTC Rev-Exp Region 7'!M$59</f>
        <v>0</v>
      </c>
      <c r="Q1506" s="247">
        <f>'LTC Rev-Exp Region 7'!N$59</f>
        <v>0</v>
      </c>
      <c r="R1506" s="247">
        <f>'LTC Rev-Exp Region 7'!O$59</f>
        <v>0</v>
      </c>
    </row>
    <row r="1507" spans="5:18" x14ac:dyDescent="0.3">
      <c r="E1507" s="1041">
        <f>Jurat!I$1</f>
        <v>0</v>
      </c>
      <c r="F1507" s="244">
        <f>Jurat!D$33</f>
        <v>0</v>
      </c>
      <c r="G1507" s="1034" t="s">
        <v>554</v>
      </c>
      <c r="H1507" s="244">
        <v>42643</v>
      </c>
      <c r="I1507" s="1034" t="s">
        <v>492</v>
      </c>
      <c r="J1507" s="1034" t="s">
        <v>626</v>
      </c>
      <c r="K1507" s="1034" t="s">
        <v>548</v>
      </c>
      <c r="L1507" s="1034" t="s">
        <v>549</v>
      </c>
      <c r="M1507" s="232" t="s">
        <v>89</v>
      </c>
      <c r="N1507" s="228" t="s">
        <v>111</v>
      </c>
      <c r="O1507" s="247">
        <f>'LTC Rev-Exp Region 7'!L$60</f>
        <v>0</v>
      </c>
      <c r="P1507" s="247">
        <f>'LTC Rev-Exp Region 7'!M$60</f>
        <v>0</v>
      </c>
      <c r="Q1507" s="247">
        <f>'LTC Rev-Exp Region 7'!N$60</f>
        <v>0</v>
      </c>
      <c r="R1507" s="247">
        <f>'LTC Rev-Exp Region 7'!O$60</f>
        <v>0</v>
      </c>
    </row>
    <row r="1508" spans="5:18" x14ac:dyDescent="0.3">
      <c r="E1508" s="1041">
        <f>Jurat!I$1</f>
        <v>0</v>
      </c>
      <c r="F1508" s="244">
        <f>Jurat!D$33</f>
        <v>0</v>
      </c>
      <c r="G1508" s="1034" t="s">
        <v>554</v>
      </c>
      <c r="H1508" s="244">
        <v>42643</v>
      </c>
      <c r="I1508" s="1034" t="s">
        <v>492</v>
      </c>
      <c r="J1508" s="1034" t="s">
        <v>626</v>
      </c>
      <c r="K1508" s="1034" t="s">
        <v>548</v>
      </c>
      <c r="L1508" s="1034" t="s">
        <v>549</v>
      </c>
      <c r="M1508" s="232" t="s">
        <v>256</v>
      </c>
      <c r="N1508" s="228" t="s">
        <v>112</v>
      </c>
      <c r="O1508" s="247">
        <f>'LTC Rev-Exp Region 7'!L$61</f>
        <v>0</v>
      </c>
      <c r="P1508" s="247">
        <f>'LTC Rev-Exp Region 7'!M$61</f>
        <v>0</v>
      </c>
      <c r="Q1508" s="247">
        <f>'LTC Rev-Exp Region 7'!N$61</f>
        <v>0</v>
      </c>
      <c r="R1508" s="247">
        <f>'LTC Rev-Exp Region 7'!O$61</f>
        <v>0</v>
      </c>
    </row>
    <row r="1509" spans="5:18" x14ac:dyDescent="0.3">
      <c r="E1509" s="1041">
        <f>Jurat!I$1</f>
        <v>0</v>
      </c>
      <c r="F1509" s="244">
        <f>Jurat!D$33</f>
        <v>0</v>
      </c>
      <c r="G1509" s="1034" t="s">
        <v>554</v>
      </c>
      <c r="H1509" s="244">
        <v>42643</v>
      </c>
      <c r="I1509" s="1034" t="s">
        <v>492</v>
      </c>
      <c r="J1509" s="1034" t="s">
        <v>626</v>
      </c>
      <c r="K1509" s="1034" t="s">
        <v>548</v>
      </c>
      <c r="L1509" s="1034" t="s">
        <v>549</v>
      </c>
      <c r="M1509" s="226" t="s">
        <v>255</v>
      </c>
      <c r="N1509" s="231" t="s">
        <v>31</v>
      </c>
      <c r="O1509" s="247">
        <f>'LTC Rev-Exp Region 7'!L$62</f>
        <v>0</v>
      </c>
      <c r="P1509" s="247">
        <f>'LTC Rev-Exp Region 7'!M$62</f>
        <v>0</v>
      </c>
      <c r="Q1509" s="247">
        <f>'LTC Rev-Exp Region 7'!N$62</f>
        <v>0</v>
      </c>
      <c r="R1509" s="247">
        <f>'LTC Rev-Exp Region 7'!O$62</f>
        <v>0</v>
      </c>
    </row>
    <row r="1510" spans="5:18" x14ac:dyDescent="0.3">
      <c r="E1510" s="1041">
        <f>Jurat!I$1</f>
        <v>0</v>
      </c>
      <c r="F1510" s="244">
        <f>Jurat!D$33</f>
        <v>0</v>
      </c>
      <c r="G1510" s="1034" t="s">
        <v>554</v>
      </c>
      <c r="H1510" s="244">
        <v>42643</v>
      </c>
      <c r="I1510" s="1034" t="s">
        <v>492</v>
      </c>
      <c r="J1510" s="1034" t="s">
        <v>626</v>
      </c>
      <c r="K1510" s="1034" t="s">
        <v>550</v>
      </c>
      <c r="L1510" s="1034" t="s">
        <v>550</v>
      </c>
      <c r="M1510" s="230" t="s">
        <v>91</v>
      </c>
      <c r="N1510" s="228" t="s">
        <v>425</v>
      </c>
      <c r="O1510" s="247">
        <f>'LTC Rev-Exp Region 7'!L$64</f>
        <v>0</v>
      </c>
      <c r="P1510" s="247">
        <v>0</v>
      </c>
      <c r="Q1510" s="247">
        <v>0</v>
      </c>
      <c r="R1510" s="247">
        <v>0</v>
      </c>
    </row>
    <row r="1511" spans="5:18" x14ac:dyDescent="0.3">
      <c r="E1511" s="1041">
        <f>Jurat!I$1</f>
        <v>0</v>
      </c>
      <c r="F1511" s="244">
        <f>Jurat!D$33</f>
        <v>0</v>
      </c>
      <c r="G1511" s="1034" t="s">
        <v>554</v>
      </c>
      <c r="H1511" s="244">
        <v>42643</v>
      </c>
      <c r="I1511" s="1034" t="s">
        <v>492</v>
      </c>
      <c r="J1511" s="1034" t="s">
        <v>626</v>
      </c>
      <c r="K1511" s="1034" t="s">
        <v>550</v>
      </c>
      <c r="L1511" s="1034" t="s">
        <v>550</v>
      </c>
      <c r="M1511" s="230" t="s">
        <v>92</v>
      </c>
      <c r="N1511" s="228" t="s">
        <v>417</v>
      </c>
      <c r="O1511" s="247">
        <f>'LTC Rev-Exp Region 7'!L$65</f>
        <v>0</v>
      </c>
      <c r="P1511" s="247">
        <v>0</v>
      </c>
      <c r="Q1511" s="247">
        <v>0</v>
      </c>
      <c r="R1511" s="247">
        <v>0</v>
      </c>
    </row>
    <row r="1512" spans="5:18" x14ac:dyDescent="0.3">
      <c r="E1512" s="1041">
        <f>Jurat!I$1</f>
        <v>0</v>
      </c>
      <c r="F1512" s="244">
        <f>Jurat!D$33</f>
        <v>0</v>
      </c>
      <c r="G1512" s="1034" t="s">
        <v>554</v>
      </c>
      <c r="H1512" s="244">
        <v>42643</v>
      </c>
      <c r="I1512" s="1034" t="s">
        <v>492</v>
      </c>
      <c r="J1512" s="1034" t="s">
        <v>627</v>
      </c>
      <c r="K1512" s="1034" t="s">
        <v>29</v>
      </c>
      <c r="L1512" s="1034" t="s">
        <v>29</v>
      </c>
      <c r="M1512" s="230" t="s">
        <v>243</v>
      </c>
      <c r="N1512" s="231" t="s">
        <v>29</v>
      </c>
      <c r="O1512" s="247">
        <f>'LTC Rev-Exp Region 7'!L$72</f>
        <v>0</v>
      </c>
      <c r="P1512" s="247">
        <v>0</v>
      </c>
      <c r="Q1512" s="247">
        <v>0</v>
      </c>
      <c r="R1512" s="247">
        <v>0</v>
      </c>
    </row>
    <row r="1513" spans="5:18" x14ac:dyDescent="0.3">
      <c r="E1513" s="1041">
        <f>Jurat!I$1</f>
        <v>0</v>
      </c>
      <c r="F1513" s="244">
        <f>Jurat!D$33</f>
        <v>0</v>
      </c>
      <c r="G1513" s="1034" t="s">
        <v>554</v>
      </c>
      <c r="H1513" s="244">
        <v>42643</v>
      </c>
      <c r="I1513" s="1034" t="s">
        <v>492</v>
      </c>
      <c r="J1513" s="1034" t="s">
        <v>628</v>
      </c>
      <c r="K1513" s="1034" t="s">
        <v>629</v>
      </c>
      <c r="L1513" s="1034" t="s">
        <v>629</v>
      </c>
      <c r="M1513" s="233" t="s">
        <v>244</v>
      </c>
      <c r="N1513" s="231" t="s">
        <v>419</v>
      </c>
      <c r="O1513" s="247">
        <f>'LTC Rev-Exp Region 7'!L$74</f>
        <v>0</v>
      </c>
      <c r="P1513" s="247">
        <v>0</v>
      </c>
      <c r="Q1513" s="247">
        <v>0</v>
      </c>
      <c r="R1513" s="247">
        <v>0</v>
      </c>
    </row>
    <row r="1514" spans="5:18" x14ac:dyDescent="0.3">
      <c r="E1514" s="1041">
        <f>Jurat!I$1</f>
        <v>0</v>
      </c>
      <c r="F1514" s="244">
        <f>Jurat!D$33</f>
        <v>0</v>
      </c>
      <c r="G1514" s="1034" t="s">
        <v>554</v>
      </c>
      <c r="H1514" s="244">
        <v>42643</v>
      </c>
      <c r="I1514" s="1034" t="s">
        <v>492</v>
      </c>
      <c r="J1514" s="1034" t="s">
        <v>627</v>
      </c>
      <c r="K1514" s="1034" t="s">
        <v>630</v>
      </c>
      <c r="L1514" s="1034" t="s">
        <v>630</v>
      </c>
      <c r="M1514" s="233">
        <v>11.1</v>
      </c>
      <c r="N1514" s="231" t="s">
        <v>421</v>
      </c>
      <c r="O1514" s="247">
        <f>'LTC Rev-Exp Region 7'!L$75</f>
        <v>0</v>
      </c>
      <c r="P1514" s="247">
        <v>0</v>
      </c>
      <c r="Q1514" s="247">
        <v>0</v>
      </c>
      <c r="R1514" s="247">
        <v>0</v>
      </c>
    </row>
    <row r="1515" spans="5:18" x14ac:dyDescent="0.3">
      <c r="E1515" s="1041">
        <f>Jurat!I$1</f>
        <v>0</v>
      </c>
      <c r="F1515" s="244">
        <f>Jurat!D$33</f>
        <v>0</v>
      </c>
      <c r="G1515" s="1034" t="s">
        <v>554</v>
      </c>
      <c r="H1515" s="244">
        <v>42643</v>
      </c>
      <c r="I1515" s="1034" t="s">
        <v>492</v>
      </c>
      <c r="J1515" s="1034" t="s">
        <v>627</v>
      </c>
      <c r="K1515" s="1034" t="s">
        <v>630</v>
      </c>
      <c r="L1515" s="1034" t="s">
        <v>630</v>
      </c>
      <c r="M1515" s="233">
        <v>11.2</v>
      </c>
      <c r="N1515" s="231" t="s">
        <v>420</v>
      </c>
      <c r="O1515" s="247">
        <f>'LTC Rev-Exp Region 7'!L$76</f>
        <v>0</v>
      </c>
      <c r="P1515" s="247">
        <v>0</v>
      </c>
      <c r="Q1515" s="247">
        <v>0</v>
      </c>
      <c r="R1515" s="247">
        <v>0</v>
      </c>
    </row>
    <row r="1516" spans="5:18" x14ac:dyDescent="0.3">
      <c r="E1516" s="1041">
        <f>Jurat!I$1</f>
        <v>0</v>
      </c>
      <c r="F1516" s="244">
        <f>Jurat!D$33</f>
        <v>0</v>
      </c>
      <c r="G1516" s="1034" t="s">
        <v>554</v>
      </c>
      <c r="H1516" s="244">
        <v>42643</v>
      </c>
      <c r="I1516" s="1034" t="s">
        <v>492</v>
      </c>
      <c r="J1516" s="1034" t="s">
        <v>627</v>
      </c>
      <c r="K1516" s="1034" t="s">
        <v>630</v>
      </c>
      <c r="L1516" s="1034" t="s">
        <v>630</v>
      </c>
      <c r="M1516" s="233">
        <v>11.3</v>
      </c>
      <c r="N1516" s="231" t="s">
        <v>28</v>
      </c>
      <c r="O1516" s="247">
        <f>'LTC Rev-Exp Region 7'!L$77</f>
        <v>0</v>
      </c>
      <c r="P1516" s="247">
        <v>0</v>
      </c>
      <c r="Q1516" s="247">
        <v>0</v>
      </c>
      <c r="R1516" s="247">
        <v>0</v>
      </c>
    </row>
    <row r="1517" spans="5:18" x14ac:dyDescent="0.3">
      <c r="E1517" s="1041">
        <f>Jurat!I$1</f>
        <v>0</v>
      </c>
      <c r="F1517" s="244">
        <f>Jurat!D$33</f>
        <v>0</v>
      </c>
      <c r="G1517" s="1034" t="s">
        <v>554</v>
      </c>
      <c r="H1517" s="244">
        <v>42643</v>
      </c>
      <c r="I1517" s="1034" t="s">
        <v>492</v>
      </c>
      <c r="J1517" s="1034" t="s">
        <v>627</v>
      </c>
      <c r="K1517" s="1034" t="s">
        <v>630</v>
      </c>
      <c r="L1517" s="1034" t="s">
        <v>630</v>
      </c>
      <c r="M1517" s="233">
        <v>11.4</v>
      </c>
      <c r="N1517" s="231" t="s">
        <v>205</v>
      </c>
      <c r="O1517" s="247">
        <f>'LTC Rev-Exp Region 7'!L$78</f>
        <v>0</v>
      </c>
      <c r="P1517" s="247">
        <v>0</v>
      </c>
      <c r="Q1517" s="247">
        <v>0</v>
      </c>
      <c r="R1517" s="247">
        <v>0</v>
      </c>
    </row>
    <row r="1518" spans="5:18" ht="28.8" x14ac:dyDescent="0.3">
      <c r="E1518" s="1041">
        <f>Jurat!I$1</f>
        <v>0</v>
      </c>
      <c r="F1518" s="244">
        <f>Jurat!D$33</f>
        <v>0</v>
      </c>
      <c r="G1518" s="1034" t="s">
        <v>554</v>
      </c>
      <c r="H1518" s="244">
        <v>42643</v>
      </c>
      <c r="I1518" s="1034" t="s">
        <v>492</v>
      </c>
      <c r="J1518" s="1034" t="s">
        <v>627</v>
      </c>
      <c r="K1518" s="1034" t="s">
        <v>29</v>
      </c>
      <c r="L1518" s="1034" t="s">
        <v>29</v>
      </c>
      <c r="M1518" s="233">
        <v>11.6</v>
      </c>
      <c r="N1518" s="231" t="s">
        <v>422</v>
      </c>
      <c r="O1518" s="247">
        <f>'LTC Rev-Exp Region 7'!L$80</f>
        <v>0</v>
      </c>
      <c r="P1518" s="247">
        <v>0</v>
      </c>
      <c r="Q1518" s="247">
        <v>0</v>
      </c>
      <c r="R1518" s="247">
        <v>0</v>
      </c>
    </row>
    <row r="1519" spans="5:18" x14ac:dyDescent="0.3">
      <c r="E1519" s="1041">
        <f>Jurat!I$1</f>
        <v>0</v>
      </c>
      <c r="F1519" s="244">
        <f>Jurat!D$33</f>
        <v>0</v>
      </c>
      <c r="G1519" s="1034" t="s">
        <v>554</v>
      </c>
      <c r="H1519" s="244">
        <v>42643</v>
      </c>
      <c r="I1519" s="1034" t="s">
        <v>492</v>
      </c>
      <c r="J1519" s="1034" t="s">
        <v>628</v>
      </c>
      <c r="K1519" s="1034" t="s">
        <v>629</v>
      </c>
      <c r="L1519" s="1034" t="s">
        <v>629</v>
      </c>
      <c r="M1519" s="233">
        <v>11.7</v>
      </c>
      <c r="N1519" s="231" t="s">
        <v>209</v>
      </c>
      <c r="O1519" s="247">
        <f>'LTC Rev-Exp Region 7'!L$81</f>
        <v>0</v>
      </c>
      <c r="P1519" s="247">
        <v>0</v>
      </c>
      <c r="Q1519" s="247">
        <v>0</v>
      </c>
      <c r="R1519" s="247">
        <v>0</v>
      </c>
    </row>
    <row r="1520" spans="5:18" x14ac:dyDescent="0.3">
      <c r="E1520" s="1041">
        <f>Jurat!I$1</f>
        <v>0</v>
      </c>
      <c r="F1520" s="244">
        <f>Jurat!D$33</f>
        <v>0</v>
      </c>
      <c r="G1520" s="1034" t="s">
        <v>554</v>
      </c>
      <c r="H1520" s="244">
        <v>42643</v>
      </c>
      <c r="I1520" s="1034" t="s">
        <v>492</v>
      </c>
      <c r="J1520" s="1034" t="s">
        <v>627</v>
      </c>
      <c r="K1520" s="1034" t="s">
        <v>29</v>
      </c>
      <c r="L1520" s="1034" t="s">
        <v>29</v>
      </c>
      <c r="M1520" s="233" t="s">
        <v>184</v>
      </c>
      <c r="N1520" s="231" t="s">
        <v>212</v>
      </c>
      <c r="O1520" s="247">
        <f>'LTC Rev-Exp Region 7'!L$82</f>
        <v>0</v>
      </c>
      <c r="P1520" s="247">
        <v>0</v>
      </c>
      <c r="Q1520" s="247">
        <v>0</v>
      </c>
      <c r="R1520" s="247">
        <v>0</v>
      </c>
    </row>
    <row r="1521" spans="5:18" x14ac:dyDescent="0.3">
      <c r="E1521" s="1041">
        <f>Jurat!I$1</f>
        <v>0</v>
      </c>
      <c r="F1521" s="244">
        <f>Jurat!D$33</f>
        <v>0</v>
      </c>
      <c r="G1521" s="1034" t="s">
        <v>555</v>
      </c>
      <c r="H1521" s="244">
        <v>42735</v>
      </c>
      <c r="I1521" s="1034" t="s">
        <v>492</v>
      </c>
      <c r="J1521" s="1034" t="s">
        <v>545</v>
      </c>
      <c r="K1521" s="1034" t="s">
        <v>545</v>
      </c>
      <c r="L1521" s="1034" t="s">
        <v>545</v>
      </c>
      <c r="M1521" s="223"/>
      <c r="N1521" s="224" t="s">
        <v>545</v>
      </c>
      <c r="O1521" s="247">
        <f>'LTC Rev-Exp Region 7'!P$9</f>
        <v>0</v>
      </c>
      <c r="P1521" s="247">
        <f>'LTC Rev-Exp Region 7'!Q$9</f>
        <v>0</v>
      </c>
      <c r="Q1521" s="247">
        <f>'LTC Rev-Exp Region 7'!R$9</f>
        <v>0</v>
      </c>
      <c r="R1521" s="247">
        <f>'LTC Rev-Exp Region 7'!S$9</f>
        <v>0</v>
      </c>
    </row>
    <row r="1522" spans="5:18" x14ac:dyDescent="0.3">
      <c r="E1522" s="1041">
        <f>Jurat!I$1</f>
        <v>0</v>
      </c>
      <c r="F1522" s="244">
        <f>Jurat!D$33</f>
        <v>0</v>
      </c>
      <c r="G1522" s="1034" t="s">
        <v>555</v>
      </c>
      <c r="H1522" s="244">
        <v>42735</v>
      </c>
      <c r="I1522" s="1034" t="s">
        <v>492</v>
      </c>
      <c r="J1522" s="1034" t="s">
        <v>625</v>
      </c>
      <c r="K1522" s="1034" t="s">
        <v>13</v>
      </c>
      <c r="L1522" s="1034" t="s">
        <v>13</v>
      </c>
      <c r="M1522" s="223">
        <v>1.1000000000000001</v>
      </c>
      <c r="N1522" s="225" t="s">
        <v>13</v>
      </c>
      <c r="O1522" s="247">
        <f>'LTC Rev-Exp Region 7'!P$11</f>
        <v>0</v>
      </c>
      <c r="P1522" s="247">
        <f>'LTC Rev-Exp Region 7'!Q$11</f>
        <v>0</v>
      </c>
      <c r="Q1522" s="247">
        <f>'LTC Rev-Exp Region 7'!R$11</f>
        <v>0</v>
      </c>
      <c r="R1522" s="247">
        <f>'LTC Rev-Exp Region 7'!S$11</f>
        <v>0</v>
      </c>
    </row>
    <row r="1523" spans="5:18" x14ac:dyDescent="0.3">
      <c r="E1523" s="1041">
        <f>Jurat!I$1</f>
        <v>0</v>
      </c>
      <c r="F1523" s="244">
        <f>Jurat!D$33</f>
        <v>0</v>
      </c>
      <c r="G1523" s="1034" t="s">
        <v>555</v>
      </c>
      <c r="H1523" s="244">
        <v>42735</v>
      </c>
      <c r="I1523" s="1034" t="s">
        <v>492</v>
      </c>
      <c r="J1523" s="1034" t="s">
        <v>625</v>
      </c>
      <c r="K1523" s="1034" t="s">
        <v>13</v>
      </c>
      <c r="L1523" s="1034" t="s">
        <v>262</v>
      </c>
      <c r="M1523" s="223">
        <v>1.2</v>
      </c>
      <c r="N1523" s="225" t="s">
        <v>262</v>
      </c>
      <c r="O1523" s="247">
        <f>'LTC Rev-Exp Region 7'!P$12</f>
        <v>0</v>
      </c>
      <c r="P1523" s="247">
        <f>'LTC Rev-Exp Region 7'!Q$12</f>
        <v>0</v>
      </c>
      <c r="Q1523" s="247">
        <f>'LTC Rev-Exp Region 7'!R$12</f>
        <v>0</v>
      </c>
      <c r="R1523" s="247">
        <f>'LTC Rev-Exp Region 7'!S$12</f>
        <v>0</v>
      </c>
    </row>
    <row r="1524" spans="5:18" x14ac:dyDescent="0.3">
      <c r="E1524" s="1041">
        <f>Jurat!I$1</f>
        <v>0</v>
      </c>
      <c r="F1524" s="244">
        <f>Jurat!D$33</f>
        <v>0</v>
      </c>
      <c r="G1524" s="1034" t="s">
        <v>555</v>
      </c>
      <c r="H1524" s="244">
        <v>42735</v>
      </c>
      <c r="I1524" s="1034" t="s">
        <v>492</v>
      </c>
      <c r="J1524" s="1034" t="s">
        <v>625</v>
      </c>
      <c r="K1524" s="1034" t="s">
        <v>14</v>
      </c>
      <c r="L1524" s="1034" t="s">
        <v>14</v>
      </c>
      <c r="M1524" s="223">
        <v>1.3</v>
      </c>
      <c r="N1524" s="225" t="s">
        <v>14</v>
      </c>
      <c r="O1524" s="247">
        <f>'LTC Rev-Exp Region 7'!P$13</f>
        <v>0</v>
      </c>
      <c r="P1524" s="247">
        <f>'LTC Rev-Exp Region 7'!Q$13</f>
        <v>0</v>
      </c>
      <c r="Q1524" s="247">
        <f>'LTC Rev-Exp Region 7'!R$13</f>
        <v>0</v>
      </c>
      <c r="R1524" s="247">
        <f>'LTC Rev-Exp Region 7'!S$13</f>
        <v>0</v>
      </c>
    </row>
    <row r="1525" spans="5:18" x14ac:dyDescent="0.3">
      <c r="E1525" s="1041">
        <f>Jurat!I$1</f>
        <v>0</v>
      </c>
      <c r="F1525" s="244">
        <f>Jurat!D$33</f>
        <v>0</v>
      </c>
      <c r="G1525" s="1034" t="s">
        <v>555</v>
      </c>
      <c r="H1525" s="244">
        <v>42735</v>
      </c>
      <c r="I1525" s="1034" t="s">
        <v>492</v>
      </c>
      <c r="J1525" s="1034" t="s">
        <v>626</v>
      </c>
      <c r="K1525" s="1034" t="s">
        <v>546</v>
      </c>
      <c r="L1525" s="1034" t="s">
        <v>981</v>
      </c>
      <c r="M1525" s="226" t="s">
        <v>72</v>
      </c>
      <c r="N1525" s="225" t="s">
        <v>900</v>
      </c>
      <c r="O1525" s="247">
        <f>'LTC Rev-Exp Region 7'!P$17</f>
        <v>0</v>
      </c>
      <c r="P1525" s="247">
        <f>'LTC Rev-Exp Region 7'!Q$17</f>
        <v>0</v>
      </c>
      <c r="Q1525" s="247">
        <f>'LTC Rev-Exp Region 7'!R$17</f>
        <v>0</v>
      </c>
      <c r="R1525" s="247">
        <f>'LTC Rev-Exp Region 7'!S$17</f>
        <v>0</v>
      </c>
    </row>
    <row r="1526" spans="5:18" x14ac:dyDescent="0.3">
      <c r="E1526" s="1041">
        <f>Jurat!I$1</f>
        <v>0</v>
      </c>
      <c r="F1526" s="244">
        <f>Jurat!D$33</f>
        <v>0</v>
      </c>
      <c r="G1526" s="1034" t="s">
        <v>555</v>
      </c>
      <c r="H1526" s="244">
        <v>42735</v>
      </c>
      <c r="I1526" s="1034" t="s">
        <v>492</v>
      </c>
      <c r="J1526" s="1034" t="s">
        <v>626</v>
      </c>
      <c r="K1526" s="1034" t="s">
        <v>546</v>
      </c>
      <c r="L1526" s="1034" t="s">
        <v>981</v>
      </c>
      <c r="M1526" s="226" t="s">
        <v>73</v>
      </c>
      <c r="N1526" s="225" t="s">
        <v>901</v>
      </c>
      <c r="O1526" s="247">
        <f>'LTC Rev-Exp Region 7'!P$18</f>
        <v>0</v>
      </c>
      <c r="P1526" s="247">
        <f>'LTC Rev-Exp Region 7'!Q$18</f>
        <v>0</v>
      </c>
      <c r="Q1526" s="247">
        <f>'LTC Rev-Exp Region 7'!R$18</f>
        <v>0</v>
      </c>
      <c r="R1526" s="247">
        <f>'LTC Rev-Exp Region 7'!S$18</f>
        <v>0</v>
      </c>
    </row>
    <row r="1527" spans="5:18" x14ac:dyDescent="0.3">
      <c r="E1527" s="1041">
        <f>Jurat!I$1</f>
        <v>0</v>
      </c>
      <c r="F1527" s="244">
        <f>Jurat!D$33</f>
        <v>0</v>
      </c>
      <c r="G1527" s="1034" t="s">
        <v>555</v>
      </c>
      <c r="H1527" s="244">
        <v>42735</v>
      </c>
      <c r="I1527" s="1034" t="s">
        <v>492</v>
      </c>
      <c r="J1527" s="1034" t="s">
        <v>626</v>
      </c>
      <c r="K1527" s="1034" t="s">
        <v>546</v>
      </c>
      <c r="L1527" s="1034" t="s">
        <v>981</v>
      </c>
      <c r="M1527" s="226" t="s">
        <v>74</v>
      </c>
      <c r="N1527" s="225" t="s">
        <v>902</v>
      </c>
      <c r="O1527" s="247">
        <f>'LTC Rev-Exp Region 7'!P$19</f>
        <v>0</v>
      </c>
      <c r="P1527" s="247">
        <f>'LTC Rev-Exp Region 7'!Q$19</f>
        <v>0</v>
      </c>
      <c r="Q1527" s="247">
        <f>'LTC Rev-Exp Region 7'!R$19</f>
        <v>0</v>
      </c>
      <c r="R1527" s="247">
        <f>'LTC Rev-Exp Region 7'!S$19</f>
        <v>0</v>
      </c>
    </row>
    <row r="1528" spans="5:18" x14ac:dyDescent="0.3">
      <c r="E1528" s="1041">
        <f>Jurat!I$1</f>
        <v>0</v>
      </c>
      <c r="F1528" s="244">
        <f>Jurat!D$33</f>
        <v>0</v>
      </c>
      <c r="G1528" s="1034" t="s">
        <v>555</v>
      </c>
      <c r="H1528" s="244">
        <v>42735</v>
      </c>
      <c r="I1528" s="1034" t="s">
        <v>492</v>
      </c>
      <c r="J1528" s="1034" t="s">
        <v>626</v>
      </c>
      <c r="K1528" s="1034" t="s">
        <v>546</v>
      </c>
      <c r="L1528" s="1034" t="s">
        <v>981</v>
      </c>
      <c r="M1528" s="226" t="s">
        <v>76</v>
      </c>
      <c r="N1528" s="225" t="s">
        <v>903</v>
      </c>
      <c r="O1528" s="247">
        <f>'LTC Rev-Exp Region 7'!P$20</f>
        <v>0</v>
      </c>
      <c r="P1528" s="247">
        <f>'LTC Rev-Exp Region 7'!Q$20</f>
        <v>0</v>
      </c>
      <c r="Q1528" s="247">
        <f>'LTC Rev-Exp Region 7'!R$20</f>
        <v>0</v>
      </c>
      <c r="R1528" s="247">
        <f>'LTC Rev-Exp Region 7'!S$20</f>
        <v>0</v>
      </c>
    </row>
    <row r="1529" spans="5:18" x14ac:dyDescent="0.3">
      <c r="E1529" s="1041">
        <f>Jurat!I$1</f>
        <v>0</v>
      </c>
      <c r="F1529" s="244">
        <f>Jurat!D$33</f>
        <v>0</v>
      </c>
      <c r="G1529" s="1034" t="s">
        <v>555</v>
      </c>
      <c r="H1529" s="244">
        <v>42735</v>
      </c>
      <c r="I1529" s="1034" t="s">
        <v>492</v>
      </c>
      <c r="J1529" s="1034" t="s">
        <v>626</v>
      </c>
      <c r="K1529" s="1034" t="s">
        <v>546</v>
      </c>
      <c r="L1529" s="1034" t="s">
        <v>981</v>
      </c>
      <c r="M1529" s="226" t="s">
        <v>107</v>
      </c>
      <c r="N1529" s="225" t="s">
        <v>960</v>
      </c>
      <c r="O1529" s="247">
        <f>'LTC Rev-Exp Region 7'!P$21</f>
        <v>0</v>
      </c>
      <c r="P1529" s="247">
        <f>'LTC Rev-Exp Region 7'!Q$21</f>
        <v>0</v>
      </c>
      <c r="Q1529" s="247">
        <f>'LTC Rev-Exp Region 7'!R$21</f>
        <v>0</v>
      </c>
      <c r="R1529" s="247">
        <f>'LTC Rev-Exp Region 7'!S$21</f>
        <v>0</v>
      </c>
    </row>
    <row r="1530" spans="5:18" x14ac:dyDescent="0.3">
      <c r="E1530" s="1041">
        <f>Jurat!I$1</f>
        <v>0</v>
      </c>
      <c r="F1530" s="244">
        <f>Jurat!D$33</f>
        <v>0</v>
      </c>
      <c r="G1530" s="1034" t="s">
        <v>555</v>
      </c>
      <c r="H1530" s="244">
        <v>42735</v>
      </c>
      <c r="I1530" s="1034" t="s">
        <v>492</v>
      </c>
      <c r="J1530" s="1034" t="s">
        <v>626</v>
      </c>
      <c r="K1530" s="1034" t="s">
        <v>546</v>
      </c>
      <c r="L1530" s="1034" t="s">
        <v>981</v>
      </c>
      <c r="M1530" s="226" t="s">
        <v>108</v>
      </c>
      <c r="N1530" s="225" t="s">
        <v>222</v>
      </c>
      <c r="O1530" s="247">
        <f>'LTC Rev-Exp Region 7'!P$22</f>
        <v>0</v>
      </c>
      <c r="P1530" s="247">
        <f>'LTC Rev-Exp Region 7'!Q$22</f>
        <v>0</v>
      </c>
      <c r="Q1530" s="247">
        <f>'LTC Rev-Exp Region 7'!R$22</f>
        <v>0</v>
      </c>
      <c r="R1530" s="247">
        <f>'LTC Rev-Exp Region 7'!S$22</f>
        <v>0</v>
      </c>
    </row>
    <row r="1531" spans="5:18" x14ac:dyDescent="0.3">
      <c r="E1531" s="1041">
        <f>Jurat!I$1</f>
        <v>0</v>
      </c>
      <c r="F1531" s="244">
        <f>Jurat!D$33</f>
        <v>0</v>
      </c>
      <c r="G1531" s="1034" t="s">
        <v>555</v>
      </c>
      <c r="H1531" s="244">
        <v>42735</v>
      </c>
      <c r="I1531" s="1034" t="s">
        <v>492</v>
      </c>
      <c r="J1531" s="1034" t="s">
        <v>626</v>
      </c>
      <c r="K1531" s="1034" t="s">
        <v>546</v>
      </c>
      <c r="L1531" s="1034" t="s">
        <v>981</v>
      </c>
      <c r="M1531" s="226" t="s">
        <v>167</v>
      </c>
      <c r="N1531" s="225" t="s">
        <v>982</v>
      </c>
      <c r="O1531" s="247">
        <f>'LTC Rev-Exp Region 7'!P$23</f>
        <v>0</v>
      </c>
      <c r="P1531" s="247">
        <f>'LTC Rev-Exp Region 7'!Q$23</f>
        <v>0</v>
      </c>
      <c r="Q1531" s="247">
        <f>'LTC Rev-Exp Region 7'!R$23</f>
        <v>0</v>
      </c>
      <c r="R1531" s="247">
        <f>'LTC Rev-Exp Region 7'!S$23</f>
        <v>0</v>
      </c>
    </row>
    <row r="1532" spans="5:18" x14ac:dyDescent="0.3">
      <c r="E1532" s="1041">
        <f>Jurat!I$1</f>
        <v>0</v>
      </c>
      <c r="F1532" s="244">
        <f>Jurat!D$33</f>
        <v>0</v>
      </c>
      <c r="G1532" s="1034" t="s">
        <v>555</v>
      </c>
      <c r="H1532" s="244">
        <v>42735</v>
      </c>
      <c r="I1532" s="1034" t="s">
        <v>492</v>
      </c>
      <c r="J1532" s="1034" t="s">
        <v>626</v>
      </c>
      <c r="K1532" s="1034" t="s">
        <v>546</v>
      </c>
      <c r="L1532" s="1034" t="s">
        <v>981</v>
      </c>
      <c r="M1532" s="226" t="s">
        <v>261</v>
      </c>
      <c r="N1532" s="225" t="s">
        <v>983</v>
      </c>
      <c r="O1532" s="247">
        <f>'LTC Rev-Exp Region 7'!P$24</f>
        <v>0</v>
      </c>
      <c r="P1532" s="247">
        <f>'LTC Rev-Exp Region 7'!Q$24</f>
        <v>0</v>
      </c>
      <c r="Q1532" s="247">
        <f>'LTC Rev-Exp Region 7'!R$24</f>
        <v>0</v>
      </c>
      <c r="R1532" s="247">
        <f>'LTC Rev-Exp Region 7'!S$24</f>
        <v>0</v>
      </c>
    </row>
    <row r="1533" spans="5:18" x14ac:dyDescent="0.3">
      <c r="E1533" s="1041">
        <f>Jurat!I$1</f>
        <v>0</v>
      </c>
      <c r="F1533" s="244">
        <f>Jurat!D$33</f>
        <v>0</v>
      </c>
      <c r="G1533" s="1034" t="s">
        <v>555</v>
      </c>
      <c r="H1533" s="244">
        <v>42735</v>
      </c>
      <c r="I1533" s="1034" t="s">
        <v>492</v>
      </c>
      <c r="J1533" s="1034" t="s">
        <v>626</v>
      </c>
      <c r="K1533" s="1034" t="s">
        <v>546</v>
      </c>
      <c r="L1533" s="1034" t="s">
        <v>981</v>
      </c>
      <c r="M1533" s="226" t="s">
        <v>260</v>
      </c>
      <c r="N1533" s="225" t="s">
        <v>963</v>
      </c>
      <c r="O1533" s="247">
        <f>'LTC Rev-Exp Region 7'!P$25</f>
        <v>0</v>
      </c>
      <c r="P1533" s="247">
        <f>'LTC Rev-Exp Region 7'!Q$25</f>
        <v>0</v>
      </c>
      <c r="Q1533" s="247">
        <f>'LTC Rev-Exp Region 7'!R$25</f>
        <v>0</v>
      </c>
      <c r="R1533" s="247">
        <f>'LTC Rev-Exp Region 7'!S$25</f>
        <v>0</v>
      </c>
    </row>
    <row r="1534" spans="5:18" x14ac:dyDescent="0.3">
      <c r="E1534" s="1041">
        <f>Jurat!I$1</f>
        <v>0</v>
      </c>
      <c r="F1534" s="244">
        <f>Jurat!D$33</f>
        <v>0</v>
      </c>
      <c r="G1534" s="1034" t="s">
        <v>555</v>
      </c>
      <c r="H1534" s="244">
        <v>42735</v>
      </c>
      <c r="I1534" s="1034" t="s">
        <v>492</v>
      </c>
      <c r="J1534" s="1034" t="s">
        <v>626</v>
      </c>
      <c r="K1534" s="1034" t="s">
        <v>546</v>
      </c>
      <c r="L1534" s="1034" t="s">
        <v>263</v>
      </c>
      <c r="M1534" s="226" t="s">
        <v>257</v>
      </c>
      <c r="N1534" s="225" t="s">
        <v>271</v>
      </c>
      <c r="O1534" s="247">
        <f>'LTC Rev-Exp Region 7'!P$27</f>
        <v>0</v>
      </c>
      <c r="P1534" s="247">
        <f>'LTC Rev-Exp Region 7'!Q$27</f>
        <v>0</v>
      </c>
      <c r="Q1534" s="247">
        <f>'LTC Rev-Exp Region 7'!R$27</f>
        <v>0</v>
      </c>
      <c r="R1534" s="247">
        <f>'LTC Rev-Exp Region 7'!S$27</f>
        <v>0</v>
      </c>
    </row>
    <row r="1535" spans="5:18" x14ac:dyDescent="0.3">
      <c r="E1535" s="1041">
        <f>Jurat!I$1</f>
        <v>0</v>
      </c>
      <c r="F1535" s="244">
        <f>Jurat!D$33</f>
        <v>0</v>
      </c>
      <c r="G1535" s="1034" t="s">
        <v>555</v>
      </c>
      <c r="H1535" s="244">
        <v>42735</v>
      </c>
      <c r="I1535" s="1034" t="s">
        <v>492</v>
      </c>
      <c r="J1535" s="1034" t="s">
        <v>626</v>
      </c>
      <c r="K1535" s="1034" t="s">
        <v>546</v>
      </c>
      <c r="L1535" s="1034" t="s">
        <v>263</v>
      </c>
      <c r="M1535" s="226" t="s">
        <v>856</v>
      </c>
      <c r="N1535" s="225" t="s">
        <v>702</v>
      </c>
      <c r="O1535" s="247">
        <f>'LTC Rev-Exp Region 7'!P$28</f>
        <v>0</v>
      </c>
      <c r="P1535" s="247">
        <f>'LTC Rev-Exp Region 7'!Q$28</f>
        <v>0</v>
      </c>
      <c r="Q1535" s="247">
        <f>'LTC Rev-Exp Region 7'!R$28</f>
        <v>0</v>
      </c>
      <c r="R1535" s="247">
        <f>'LTC Rev-Exp Region 7'!S$28</f>
        <v>0</v>
      </c>
    </row>
    <row r="1536" spans="5:18" x14ac:dyDescent="0.3">
      <c r="E1536" s="1041">
        <f>Jurat!I$1</f>
        <v>0</v>
      </c>
      <c r="F1536" s="244">
        <f>Jurat!D$33</f>
        <v>0</v>
      </c>
      <c r="G1536" s="1034" t="s">
        <v>555</v>
      </c>
      <c r="H1536" s="244">
        <v>42735</v>
      </c>
      <c r="I1536" s="1034" t="s">
        <v>492</v>
      </c>
      <c r="J1536" s="1034" t="s">
        <v>626</v>
      </c>
      <c r="K1536" s="1034" t="s">
        <v>546</v>
      </c>
      <c r="L1536" s="1034" t="s">
        <v>263</v>
      </c>
      <c r="M1536" s="226" t="s">
        <v>858</v>
      </c>
      <c r="N1536" s="225" t="s">
        <v>272</v>
      </c>
      <c r="O1536" s="247">
        <f>'LTC Rev-Exp Region 7'!P$29</f>
        <v>0</v>
      </c>
      <c r="P1536" s="247">
        <f>'LTC Rev-Exp Region 7'!Q$29</f>
        <v>0</v>
      </c>
      <c r="Q1536" s="247">
        <f>'LTC Rev-Exp Region 7'!R$29</f>
        <v>0</v>
      </c>
      <c r="R1536" s="247">
        <f>'LTC Rev-Exp Region 7'!S$29</f>
        <v>0</v>
      </c>
    </row>
    <row r="1537" spans="5:18" x14ac:dyDescent="0.3">
      <c r="E1537" s="1041">
        <f>Jurat!I$1</f>
        <v>0</v>
      </c>
      <c r="F1537" s="244">
        <f>Jurat!D$33</f>
        <v>0</v>
      </c>
      <c r="G1537" s="1034" t="s">
        <v>555</v>
      </c>
      <c r="H1537" s="244">
        <v>42735</v>
      </c>
      <c r="I1537" s="1034" t="s">
        <v>492</v>
      </c>
      <c r="J1537" s="1034" t="s">
        <v>626</v>
      </c>
      <c r="K1537" s="1034" t="s">
        <v>546</v>
      </c>
      <c r="L1537" s="1034" t="s">
        <v>263</v>
      </c>
      <c r="M1537" s="226" t="s">
        <v>860</v>
      </c>
      <c r="N1537" s="225" t="s">
        <v>706</v>
      </c>
      <c r="O1537" s="247">
        <f>'LTC Rev-Exp Region 7'!P$30</f>
        <v>0</v>
      </c>
      <c r="P1537" s="247">
        <f>'LTC Rev-Exp Region 7'!Q$30</f>
        <v>0</v>
      </c>
      <c r="Q1537" s="247">
        <f>'LTC Rev-Exp Region 7'!R$30</f>
        <v>0</v>
      </c>
      <c r="R1537" s="247">
        <f>'LTC Rev-Exp Region 7'!S$30</f>
        <v>0</v>
      </c>
    </row>
    <row r="1538" spans="5:18" x14ac:dyDescent="0.3">
      <c r="E1538" s="1041">
        <f>Jurat!I$1</f>
        <v>0</v>
      </c>
      <c r="F1538" s="244">
        <f>Jurat!D$33</f>
        <v>0</v>
      </c>
      <c r="G1538" s="1034" t="s">
        <v>555</v>
      </c>
      <c r="H1538" s="244">
        <v>42735</v>
      </c>
      <c r="I1538" s="1034" t="s">
        <v>492</v>
      </c>
      <c r="J1538" s="1034" t="s">
        <v>626</v>
      </c>
      <c r="K1538" s="1034" t="s">
        <v>546</v>
      </c>
      <c r="L1538" s="1034" t="s">
        <v>263</v>
      </c>
      <c r="M1538" s="226" t="s">
        <v>862</v>
      </c>
      <c r="N1538" s="225" t="s">
        <v>22</v>
      </c>
      <c r="O1538" s="247">
        <f>'LTC Rev-Exp Region 7'!P$31</f>
        <v>0</v>
      </c>
      <c r="P1538" s="247">
        <f>'LTC Rev-Exp Region 7'!Q$31</f>
        <v>0</v>
      </c>
      <c r="Q1538" s="247">
        <f>'LTC Rev-Exp Region 7'!R$31</f>
        <v>0</v>
      </c>
      <c r="R1538" s="247">
        <f>'LTC Rev-Exp Region 7'!S$31</f>
        <v>0</v>
      </c>
    </row>
    <row r="1539" spans="5:18" x14ac:dyDescent="0.3">
      <c r="E1539" s="1041">
        <f>Jurat!I$1</f>
        <v>0</v>
      </c>
      <c r="F1539" s="244">
        <f>Jurat!D$33</f>
        <v>0</v>
      </c>
      <c r="G1539" s="1034" t="s">
        <v>555</v>
      </c>
      <c r="H1539" s="244">
        <v>42735</v>
      </c>
      <c r="I1539" s="1034" t="s">
        <v>492</v>
      </c>
      <c r="J1539" s="1034" t="s">
        <v>626</v>
      </c>
      <c r="K1539" s="1034" t="s">
        <v>546</v>
      </c>
      <c r="L1539" s="1034" t="s">
        <v>263</v>
      </c>
      <c r="M1539" s="226" t="s">
        <v>864</v>
      </c>
      <c r="N1539" s="225" t="s">
        <v>984</v>
      </c>
      <c r="O1539" s="247">
        <f>'LTC Rev-Exp Region 7'!P$32</f>
        <v>0</v>
      </c>
      <c r="P1539" s="247">
        <f>'LTC Rev-Exp Region 7'!Q$32</f>
        <v>0</v>
      </c>
      <c r="Q1539" s="247">
        <f>'LTC Rev-Exp Region 7'!R$32</f>
        <v>0</v>
      </c>
      <c r="R1539" s="247">
        <f>'LTC Rev-Exp Region 7'!S$32</f>
        <v>0</v>
      </c>
    </row>
    <row r="1540" spans="5:18" x14ac:dyDescent="0.3">
      <c r="E1540" s="1041">
        <f>Jurat!I$1</f>
        <v>0</v>
      </c>
      <c r="F1540" s="244">
        <f>Jurat!D$33</f>
        <v>0</v>
      </c>
      <c r="G1540" s="1034" t="s">
        <v>555</v>
      </c>
      <c r="H1540" s="244">
        <v>42735</v>
      </c>
      <c r="I1540" s="1034" t="s">
        <v>492</v>
      </c>
      <c r="J1540" s="1034" t="s">
        <v>626</v>
      </c>
      <c r="K1540" s="1034" t="s">
        <v>546</v>
      </c>
      <c r="L1540" s="1034" t="s">
        <v>263</v>
      </c>
      <c r="M1540" s="226" t="s">
        <v>866</v>
      </c>
      <c r="N1540" s="225" t="s">
        <v>985</v>
      </c>
      <c r="O1540" s="247">
        <f>'LTC Rev-Exp Region 7'!P$33</f>
        <v>0</v>
      </c>
      <c r="P1540" s="247">
        <f>'LTC Rev-Exp Region 7'!Q$33</f>
        <v>0</v>
      </c>
      <c r="Q1540" s="247">
        <f>'LTC Rev-Exp Region 7'!R$33</f>
        <v>0</v>
      </c>
      <c r="R1540" s="247">
        <f>'LTC Rev-Exp Region 7'!S$33</f>
        <v>0</v>
      </c>
    </row>
    <row r="1541" spans="5:18" x14ac:dyDescent="0.3">
      <c r="E1541" s="1041">
        <f>Jurat!I$1</f>
        <v>0</v>
      </c>
      <c r="F1541" s="244">
        <f>Jurat!D$33</f>
        <v>0</v>
      </c>
      <c r="G1541" s="1034" t="s">
        <v>555</v>
      </c>
      <c r="H1541" s="244">
        <v>42735</v>
      </c>
      <c r="I1541" s="1034" t="s">
        <v>492</v>
      </c>
      <c r="J1541" s="1034" t="s">
        <v>626</v>
      </c>
      <c r="K1541" s="1034" t="s">
        <v>546</v>
      </c>
      <c r="L1541" s="1034" t="s">
        <v>263</v>
      </c>
      <c r="M1541" s="226" t="s">
        <v>868</v>
      </c>
      <c r="N1541" s="225" t="s">
        <v>807</v>
      </c>
      <c r="O1541" s="247">
        <f>'LTC Rev-Exp Region 7'!P$34</f>
        <v>0</v>
      </c>
      <c r="P1541" s="247">
        <f>'LTC Rev-Exp Region 7'!Q$34</f>
        <v>0</v>
      </c>
      <c r="Q1541" s="247">
        <f>'LTC Rev-Exp Region 7'!R$34</f>
        <v>0</v>
      </c>
      <c r="R1541" s="247">
        <f>'LTC Rev-Exp Region 7'!S$34</f>
        <v>0</v>
      </c>
    </row>
    <row r="1542" spans="5:18" x14ac:dyDescent="0.3">
      <c r="E1542" s="1041">
        <f>Jurat!I$1</f>
        <v>0</v>
      </c>
      <c r="F1542" s="244">
        <f>Jurat!D$33</f>
        <v>0</v>
      </c>
      <c r="G1542" s="1034" t="s">
        <v>555</v>
      </c>
      <c r="H1542" s="244">
        <v>42735</v>
      </c>
      <c r="I1542" s="1034" t="s">
        <v>492</v>
      </c>
      <c r="J1542" s="1034" t="s">
        <v>626</v>
      </c>
      <c r="K1542" s="1034" t="s">
        <v>546</v>
      </c>
      <c r="L1542" s="1034" t="s">
        <v>263</v>
      </c>
      <c r="M1542" s="226" t="s">
        <v>870</v>
      </c>
      <c r="N1542" s="227" t="s">
        <v>258</v>
      </c>
      <c r="O1542" s="247">
        <f>'LTC Rev-Exp Region 7'!P$35</f>
        <v>0</v>
      </c>
      <c r="P1542" s="247">
        <f>'LTC Rev-Exp Region 7'!Q$35</f>
        <v>0</v>
      </c>
      <c r="Q1542" s="247">
        <f>'LTC Rev-Exp Region 7'!R$35</f>
        <v>0</v>
      </c>
      <c r="R1542" s="247">
        <f>'LTC Rev-Exp Region 7'!S$35</f>
        <v>0</v>
      </c>
    </row>
    <row r="1543" spans="5:18" x14ac:dyDescent="0.3">
      <c r="E1543" s="1041">
        <f>Jurat!I$1</f>
        <v>0</v>
      </c>
      <c r="F1543" s="244">
        <f>Jurat!D$33</f>
        <v>0</v>
      </c>
      <c r="G1543" s="1034" t="s">
        <v>555</v>
      </c>
      <c r="H1543" s="244">
        <v>42735</v>
      </c>
      <c r="I1543" s="1034" t="s">
        <v>492</v>
      </c>
      <c r="J1543" s="1034" t="s">
        <v>626</v>
      </c>
      <c r="K1543" s="1034" t="s">
        <v>546</v>
      </c>
      <c r="L1543" s="1034" t="s">
        <v>263</v>
      </c>
      <c r="M1543" s="226" t="s">
        <v>872</v>
      </c>
      <c r="N1543" s="228" t="s">
        <v>273</v>
      </c>
      <c r="O1543" s="247">
        <f>'LTC Rev-Exp Region 7'!P$36</f>
        <v>0</v>
      </c>
      <c r="P1543" s="247">
        <f>'LTC Rev-Exp Region 7'!Q$36</f>
        <v>0</v>
      </c>
      <c r="Q1543" s="247">
        <f>'LTC Rev-Exp Region 7'!R$36</f>
        <v>0</v>
      </c>
      <c r="R1543" s="247">
        <f>'LTC Rev-Exp Region 7'!S$36</f>
        <v>0</v>
      </c>
    </row>
    <row r="1544" spans="5:18" x14ac:dyDescent="0.3">
      <c r="E1544" s="1041">
        <f>Jurat!I$1</f>
        <v>0</v>
      </c>
      <c r="F1544" s="244">
        <f>Jurat!D$33</f>
        <v>0</v>
      </c>
      <c r="G1544" s="1034" t="s">
        <v>555</v>
      </c>
      <c r="H1544" s="244">
        <v>42735</v>
      </c>
      <c r="I1544" s="1034" t="s">
        <v>492</v>
      </c>
      <c r="J1544" s="1034" t="s">
        <v>626</v>
      </c>
      <c r="K1544" s="1034" t="s">
        <v>546</v>
      </c>
      <c r="L1544" s="1034" t="s">
        <v>263</v>
      </c>
      <c r="M1544" s="226" t="s">
        <v>986</v>
      </c>
      <c r="N1544" s="228" t="s">
        <v>588</v>
      </c>
      <c r="O1544" s="247">
        <f>'LTC Rev-Exp Region 7'!P$37</f>
        <v>0</v>
      </c>
      <c r="P1544" s="247">
        <f>'LTC Rev-Exp Region 7'!Q$37</f>
        <v>0</v>
      </c>
      <c r="Q1544" s="247">
        <f>'LTC Rev-Exp Region 7'!R$37</f>
        <v>0</v>
      </c>
      <c r="R1544" s="247">
        <f>'LTC Rev-Exp Region 7'!S$37</f>
        <v>0</v>
      </c>
    </row>
    <row r="1545" spans="5:18" x14ac:dyDescent="0.3">
      <c r="E1545" s="1041">
        <f>Jurat!I$1</f>
        <v>0</v>
      </c>
      <c r="F1545" s="244">
        <f>Jurat!D$33</f>
        <v>0</v>
      </c>
      <c r="G1545" s="1034" t="s">
        <v>555</v>
      </c>
      <c r="H1545" s="244">
        <v>42735</v>
      </c>
      <c r="I1545" s="1034" t="s">
        <v>492</v>
      </c>
      <c r="J1545" s="1034" t="s">
        <v>626</v>
      </c>
      <c r="K1545" s="1034" t="s">
        <v>546</v>
      </c>
      <c r="L1545" s="1034" t="s">
        <v>6</v>
      </c>
      <c r="M1545" s="226" t="s">
        <v>77</v>
      </c>
      <c r="N1545" s="225" t="s">
        <v>224</v>
      </c>
      <c r="O1545" s="247">
        <f>'LTC Rev-Exp Region 7'!P$39</f>
        <v>0</v>
      </c>
      <c r="P1545" s="247">
        <f>'LTC Rev-Exp Region 7'!Q$39</f>
        <v>0</v>
      </c>
      <c r="Q1545" s="247">
        <f>'LTC Rev-Exp Region 7'!R$39</f>
        <v>0</v>
      </c>
      <c r="R1545" s="247">
        <f>'LTC Rev-Exp Region 7'!S$39</f>
        <v>0</v>
      </c>
    </row>
    <row r="1546" spans="5:18" x14ac:dyDescent="0.3">
      <c r="E1546" s="1041">
        <f>Jurat!I$1</f>
        <v>0</v>
      </c>
      <c r="F1546" s="244">
        <f>Jurat!D$33</f>
        <v>0</v>
      </c>
      <c r="G1546" s="1034" t="s">
        <v>555</v>
      </c>
      <c r="H1546" s="244">
        <v>42735</v>
      </c>
      <c r="I1546" s="1034" t="s">
        <v>492</v>
      </c>
      <c r="J1546" s="1034" t="s">
        <v>626</v>
      </c>
      <c r="K1546" s="1034" t="s">
        <v>546</v>
      </c>
      <c r="L1546" s="1034" t="s">
        <v>6</v>
      </c>
      <c r="M1546" s="226" t="s">
        <v>78</v>
      </c>
      <c r="N1546" s="229" t="s">
        <v>274</v>
      </c>
      <c r="O1546" s="247">
        <f>'LTC Rev-Exp Region 7'!P$40</f>
        <v>0</v>
      </c>
      <c r="P1546" s="247">
        <f>'LTC Rev-Exp Region 7'!Q$40</f>
        <v>0</v>
      </c>
      <c r="Q1546" s="247">
        <f>'LTC Rev-Exp Region 7'!R$40</f>
        <v>0</v>
      </c>
      <c r="R1546" s="247">
        <f>'LTC Rev-Exp Region 7'!S$40</f>
        <v>0</v>
      </c>
    </row>
    <row r="1547" spans="5:18" x14ac:dyDescent="0.3">
      <c r="E1547" s="1041">
        <f>Jurat!I$1</f>
        <v>0</v>
      </c>
      <c r="F1547" s="244">
        <f>Jurat!D$33</f>
        <v>0</v>
      </c>
      <c r="G1547" s="1034" t="s">
        <v>555</v>
      </c>
      <c r="H1547" s="244">
        <v>42735</v>
      </c>
      <c r="I1547" s="1034" t="s">
        <v>492</v>
      </c>
      <c r="J1547" s="1034" t="s">
        <v>626</v>
      </c>
      <c r="K1547" s="1034" t="s">
        <v>546</v>
      </c>
      <c r="L1547" s="1034" t="s">
        <v>6</v>
      </c>
      <c r="M1547" s="226" t="s">
        <v>79</v>
      </c>
      <c r="N1547" s="229" t="s">
        <v>180</v>
      </c>
      <c r="O1547" s="247">
        <f>'LTC Rev-Exp Region 7'!P$41</f>
        <v>0</v>
      </c>
      <c r="P1547" s="247">
        <f>'LTC Rev-Exp Region 7'!Q$41</f>
        <v>0</v>
      </c>
      <c r="Q1547" s="247">
        <f>'LTC Rev-Exp Region 7'!R$41</f>
        <v>0</v>
      </c>
      <c r="R1547" s="247">
        <f>'LTC Rev-Exp Region 7'!S$41</f>
        <v>0</v>
      </c>
    </row>
    <row r="1548" spans="5:18" x14ac:dyDescent="0.3">
      <c r="E1548" s="1041">
        <f>Jurat!I$1</f>
        <v>0</v>
      </c>
      <c r="F1548" s="244">
        <f>Jurat!D$33</f>
        <v>0</v>
      </c>
      <c r="G1548" s="1034" t="s">
        <v>555</v>
      </c>
      <c r="H1548" s="244">
        <v>42735</v>
      </c>
      <c r="I1548" s="1034" t="s">
        <v>492</v>
      </c>
      <c r="J1548" s="1034" t="s">
        <v>626</v>
      </c>
      <c r="K1548" s="1034" t="s">
        <v>546</v>
      </c>
      <c r="L1548" s="1034" t="s">
        <v>6</v>
      </c>
      <c r="M1548" s="226" t="s">
        <v>49</v>
      </c>
      <c r="N1548" s="229" t="s">
        <v>577</v>
      </c>
      <c r="O1548" s="247">
        <f>'LTC Rev-Exp Region 7'!P$42</f>
        <v>0</v>
      </c>
      <c r="P1548" s="247">
        <f>'LTC Rev-Exp Region 7'!Q$42</f>
        <v>0</v>
      </c>
      <c r="Q1548" s="247">
        <f>'LTC Rev-Exp Region 7'!R$42</f>
        <v>0</v>
      </c>
      <c r="R1548" s="247">
        <f>'LTC Rev-Exp Region 7'!S$42</f>
        <v>0</v>
      </c>
    </row>
    <row r="1549" spans="5:18" x14ac:dyDescent="0.3">
      <c r="E1549" s="1041">
        <f>Jurat!I$1</f>
        <v>0</v>
      </c>
      <c r="F1549" s="244">
        <f>Jurat!D$33</f>
        <v>0</v>
      </c>
      <c r="G1549" s="1034" t="s">
        <v>555</v>
      </c>
      <c r="H1549" s="244">
        <v>42735</v>
      </c>
      <c r="I1549" s="1034" t="s">
        <v>492</v>
      </c>
      <c r="J1549" s="1034" t="s">
        <v>626</v>
      </c>
      <c r="K1549" s="1034" t="s">
        <v>546</v>
      </c>
      <c r="L1549" s="1034" t="s">
        <v>547</v>
      </c>
      <c r="M1549" s="230" t="s">
        <v>115</v>
      </c>
      <c r="N1549" s="225" t="s">
        <v>36</v>
      </c>
      <c r="O1549" s="247">
        <f>'LTC Rev-Exp Region 7'!P$48</f>
        <v>0</v>
      </c>
      <c r="P1549" s="247">
        <f>'LTC Rev-Exp Region 7'!Q$48</f>
        <v>0</v>
      </c>
      <c r="Q1549" s="247">
        <f>'LTC Rev-Exp Region 7'!R$48</f>
        <v>0</v>
      </c>
      <c r="R1549" s="247">
        <f>'LTC Rev-Exp Region 7'!S$48</f>
        <v>0</v>
      </c>
    </row>
    <row r="1550" spans="5:18" x14ac:dyDescent="0.3">
      <c r="E1550" s="1041">
        <f>Jurat!I$1</f>
        <v>0</v>
      </c>
      <c r="F1550" s="244">
        <f>Jurat!D$33</f>
        <v>0</v>
      </c>
      <c r="G1550" s="1034" t="s">
        <v>555</v>
      </c>
      <c r="H1550" s="244">
        <v>42735</v>
      </c>
      <c r="I1550" s="1034" t="s">
        <v>492</v>
      </c>
      <c r="J1550" s="1034" t="s">
        <v>626</v>
      </c>
      <c r="K1550" s="1034" t="s">
        <v>546</v>
      </c>
      <c r="L1550" s="1034" t="s">
        <v>547</v>
      </c>
      <c r="M1550" s="230" t="s">
        <v>116</v>
      </c>
      <c r="N1550" s="228" t="s">
        <v>148</v>
      </c>
      <c r="O1550" s="247">
        <f>'LTC Rev-Exp Region 7'!P$49</f>
        <v>0</v>
      </c>
      <c r="P1550" s="247">
        <f>'LTC Rev-Exp Region 7'!Q$49</f>
        <v>0</v>
      </c>
      <c r="Q1550" s="247">
        <f>'LTC Rev-Exp Region 7'!R$49</f>
        <v>0</v>
      </c>
      <c r="R1550" s="247">
        <f>'LTC Rev-Exp Region 7'!S$49</f>
        <v>0</v>
      </c>
    </row>
    <row r="1551" spans="5:18" x14ac:dyDescent="0.3">
      <c r="E1551" s="1041">
        <f>Jurat!I$1</f>
        <v>0</v>
      </c>
      <c r="F1551" s="244">
        <f>Jurat!D$33</f>
        <v>0</v>
      </c>
      <c r="G1551" s="1034" t="s">
        <v>555</v>
      </c>
      <c r="H1551" s="244">
        <v>42735</v>
      </c>
      <c r="I1551" s="1034" t="s">
        <v>492</v>
      </c>
      <c r="J1551" s="1034" t="s">
        <v>626</v>
      </c>
      <c r="K1551" s="1034" t="s">
        <v>546</v>
      </c>
      <c r="L1551" s="1034" t="s">
        <v>547</v>
      </c>
      <c r="M1551" s="230" t="s">
        <v>229</v>
      </c>
      <c r="N1551" s="228" t="s">
        <v>44</v>
      </c>
      <c r="O1551" s="247">
        <f>'LTC Rev-Exp Region 7'!P$51</f>
        <v>0</v>
      </c>
      <c r="P1551" s="247">
        <f>'LTC Rev-Exp Region 7'!Q$51</f>
        <v>0</v>
      </c>
      <c r="Q1551" s="247">
        <f>'LTC Rev-Exp Region 7'!R$51</f>
        <v>0</v>
      </c>
      <c r="R1551" s="247">
        <f>'LTC Rev-Exp Region 7'!S$51</f>
        <v>0</v>
      </c>
    </row>
    <row r="1552" spans="5:18" x14ac:dyDescent="0.3">
      <c r="E1552" s="1041">
        <f>Jurat!I$1</f>
        <v>0</v>
      </c>
      <c r="F1552" s="244">
        <f>Jurat!D$33</f>
        <v>0</v>
      </c>
      <c r="G1552" s="1034" t="s">
        <v>555</v>
      </c>
      <c r="H1552" s="244">
        <v>42735</v>
      </c>
      <c r="I1552" s="1034" t="s">
        <v>492</v>
      </c>
      <c r="J1552" s="1034" t="s">
        <v>626</v>
      </c>
      <c r="K1552" s="1034" t="s">
        <v>546</v>
      </c>
      <c r="L1552" s="1034" t="s">
        <v>547</v>
      </c>
      <c r="M1552" s="230" t="s">
        <v>228</v>
      </c>
      <c r="N1552" s="228" t="s">
        <v>427</v>
      </c>
      <c r="O1552" s="247">
        <f>'LTC Rev-Exp Region 7'!P$52</f>
        <v>0</v>
      </c>
      <c r="P1552" s="247">
        <f>'LTC Rev-Exp Region 7'!Q$52</f>
        <v>0</v>
      </c>
      <c r="Q1552" s="247">
        <f>'LTC Rev-Exp Region 7'!R$52</f>
        <v>0</v>
      </c>
      <c r="R1552" s="247">
        <f>'LTC Rev-Exp Region 7'!S$52</f>
        <v>0</v>
      </c>
    </row>
    <row r="1553" spans="5:18" x14ac:dyDescent="0.3">
      <c r="E1553" s="1041">
        <f>Jurat!I$1</f>
        <v>0</v>
      </c>
      <c r="F1553" s="244">
        <f>Jurat!D$33</f>
        <v>0</v>
      </c>
      <c r="G1553" s="1034" t="s">
        <v>555</v>
      </c>
      <c r="H1553" s="244">
        <v>42735</v>
      </c>
      <c r="I1553" s="1034" t="s">
        <v>492</v>
      </c>
      <c r="J1553" s="1034" t="s">
        <v>626</v>
      </c>
      <c r="K1553" s="1034" t="s">
        <v>548</v>
      </c>
      <c r="L1553" s="1034" t="s">
        <v>549</v>
      </c>
      <c r="M1553" s="226" t="s">
        <v>86</v>
      </c>
      <c r="N1553" s="228" t="s">
        <v>30</v>
      </c>
      <c r="O1553" s="247">
        <f>'LTC Rev-Exp Region 7'!P$57</f>
        <v>0</v>
      </c>
      <c r="P1553" s="247">
        <f>'LTC Rev-Exp Region 7'!Q$57</f>
        <v>0</v>
      </c>
      <c r="Q1553" s="247">
        <f>'LTC Rev-Exp Region 7'!R$57</f>
        <v>0</v>
      </c>
      <c r="R1553" s="247">
        <f>'LTC Rev-Exp Region 7'!S$57</f>
        <v>0</v>
      </c>
    </row>
    <row r="1554" spans="5:18" x14ac:dyDescent="0.3">
      <c r="E1554" s="1041">
        <f>Jurat!I$1</f>
        <v>0</v>
      </c>
      <c r="F1554" s="244">
        <f>Jurat!D$33</f>
        <v>0</v>
      </c>
      <c r="G1554" s="1034" t="s">
        <v>555</v>
      </c>
      <c r="H1554" s="244">
        <v>42735</v>
      </c>
      <c r="I1554" s="1034" t="s">
        <v>492</v>
      </c>
      <c r="J1554" s="1034" t="s">
        <v>626</v>
      </c>
      <c r="K1554" s="1034" t="s">
        <v>548</v>
      </c>
      <c r="L1554" s="1034" t="s">
        <v>549</v>
      </c>
      <c r="M1554" s="226" t="s">
        <v>87</v>
      </c>
      <c r="N1554" s="231" t="s">
        <v>109</v>
      </c>
      <c r="O1554" s="247">
        <f>'LTC Rev-Exp Region 7'!P$58</f>
        <v>0</v>
      </c>
      <c r="P1554" s="247">
        <f>'LTC Rev-Exp Region 7'!Q$58</f>
        <v>0</v>
      </c>
      <c r="Q1554" s="247">
        <f>'LTC Rev-Exp Region 7'!R$58</f>
        <v>0</v>
      </c>
      <c r="R1554" s="247">
        <f>'LTC Rev-Exp Region 7'!S$58</f>
        <v>0</v>
      </c>
    </row>
    <row r="1555" spans="5:18" x14ac:dyDescent="0.3">
      <c r="E1555" s="1041">
        <f>Jurat!I$1</f>
        <v>0</v>
      </c>
      <c r="F1555" s="244">
        <f>Jurat!D$33</f>
        <v>0</v>
      </c>
      <c r="G1555" s="1034" t="s">
        <v>555</v>
      </c>
      <c r="H1555" s="244">
        <v>42735</v>
      </c>
      <c r="I1555" s="1034" t="s">
        <v>492</v>
      </c>
      <c r="J1555" s="1034" t="s">
        <v>626</v>
      </c>
      <c r="K1555" s="1034" t="s">
        <v>548</v>
      </c>
      <c r="L1555" s="1034" t="s">
        <v>549</v>
      </c>
      <c r="M1555" s="226" t="s">
        <v>88</v>
      </c>
      <c r="N1555" s="228" t="s">
        <v>110</v>
      </c>
      <c r="O1555" s="247">
        <f>'LTC Rev-Exp Region 7'!P$59</f>
        <v>0</v>
      </c>
      <c r="P1555" s="247">
        <f>'LTC Rev-Exp Region 7'!Q$59</f>
        <v>0</v>
      </c>
      <c r="Q1555" s="247">
        <f>'LTC Rev-Exp Region 7'!R$59</f>
        <v>0</v>
      </c>
      <c r="R1555" s="247">
        <f>'LTC Rev-Exp Region 7'!S$59</f>
        <v>0</v>
      </c>
    </row>
    <row r="1556" spans="5:18" x14ac:dyDescent="0.3">
      <c r="E1556" s="1041">
        <f>Jurat!I$1</f>
        <v>0</v>
      </c>
      <c r="F1556" s="244">
        <f>Jurat!D$33</f>
        <v>0</v>
      </c>
      <c r="G1556" s="1034" t="s">
        <v>555</v>
      </c>
      <c r="H1556" s="244">
        <v>42735</v>
      </c>
      <c r="I1556" s="1034" t="s">
        <v>492</v>
      </c>
      <c r="J1556" s="1034" t="s">
        <v>626</v>
      </c>
      <c r="K1556" s="1034" t="s">
        <v>548</v>
      </c>
      <c r="L1556" s="1034" t="s">
        <v>549</v>
      </c>
      <c r="M1556" s="232" t="s">
        <v>89</v>
      </c>
      <c r="N1556" s="228" t="s">
        <v>111</v>
      </c>
      <c r="O1556" s="247">
        <f>'LTC Rev-Exp Region 7'!P$60</f>
        <v>0</v>
      </c>
      <c r="P1556" s="247">
        <f>'LTC Rev-Exp Region 7'!Q$60</f>
        <v>0</v>
      </c>
      <c r="Q1556" s="247">
        <f>'LTC Rev-Exp Region 7'!R$60</f>
        <v>0</v>
      </c>
      <c r="R1556" s="247">
        <f>'LTC Rev-Exp Region 7'!S$60</f>
        <v>0</v>
      </c>
    </row>
    <row r="1557" spans="5:18" x14ac:dyDescent="0.3">
      <c r="E1557" s="1041">
        <f>Jurat!I$1</f>
        <v>0</v>
      </c>
      <c r="F1557" s="244">
        <f>Jurat!D$33</f>
        <v>0</v>
      </c>
      <c r="G1557" s="1034" t="s">
        <v>555</v>
      </c>
      <c r="H1557" s="244">
        <v>42735</v>
      </c>
      <c r="I1557" s="1034" t="s">
        <v>492</v>
      </c>
      <c r="J1557" s="1034" t="s">
        <v>626</v>
      </c>
      <c r="K1557" s="1034" t="s">
        <v>548</v>
      </c>
      <c r="L1557" s="1034" t="s">
        <v>549</v>
      </c>
      <c r="M1557" s="232" t="s">
        <v>256</v>
      </c>
      <c r="N1557" s="228" t="s">
        <v>112</v>
      </c>
      <c r="O1557" s="247">
        <f>'LTC Rev-Exp Region 7'!P$61</f>
        <v>0</v>
      </c>
      <c r="P1557" s="247">
        <f>'LTC Rev-Exp Region 7'!Q$61</f>
        <v>0</v>
      </c>
      <c r="Q1557" s="247">
        <f>'LTC Rev-Exp Region 7'!R$61</f>
        <v>0</v>
      </c>
      <c r="R1557" s="247">
        <f>'LTC Rev-Exp Region 7'!S$61</f>
        <v>0</v>
      </c>
    </row>
    <row r="1558" spans="5:18" x14ac:dyDescent="0.3">
      <c r="E1558" s="1041">
        <f>Jurat!I$1</f>
        <v>0</v>
      </c>
      <c r="F1558" s="244">
        <f>Jurat!D$33</f>
        <v>0</v>
      </c>
      <c r="G1558" s="1034" t="s">
        <v>555</v>
      </c>
      <c r="H1558" s="244">
        <v>42735</v>
      </c>
      <c r="I1558" s="1034" t="s">
        <v>492</v>
      </c>
      <c r="J1558" s="1034" t="s">
        <v>626</v>
      </c>
      <c r="K1558" s="1034" t="s">
        <v>548</v>
      </c>
      <c r="L1558" s="1034" t="s">
        <v>549</v>
      </c>
      <c r="M1558" s="226" t="s">
        <v>255</v>
      </c>
      <c r="N1558" s="231" t="s">
        <v>31</v>
      </c>
      <c r="O1558" s="247">
        <f>'LTC Rev-Exp Region 7'!P$62</f>
        <v>0</v>
      </c>
      <c r="P1558" s="247">
        <f>'LTC Rev-Exp Region 7'!Q$62</f>
        <v>0</v>
      </c>
      <c r="Q1558" s="247">
        <f>'LTC Rev-Exp Region 7'!R$62</f>
        <v>0</v>
      </c>
      <c r="R1558" s="247">
        <f>'LTC Rev-Exp Region 7'!S$62</f>
        <v>0</v>
      </c>
    </row>
    <row r="1559" spans="5:18" x14ac:dyDescent="0.3">
      <c r="E1559" s="1041">
        <f>Jurat!I$1</f>
        <v>0</v>
      </c>
      <c r="F1559" s="244">
        <f>Jurat!D$33</f>
        <v>0</v>
      </c>
      <c r="G1559" s="1034" t="s">
        <v>555</v>
      </c>
      <c r="H1559" s="244">
        <v>42735</v>
      </c>
      <c r="I1559" s="1034" t="s">
        <v>492</v>
      </c>
      <c r="J1559" s="1034" t="s">
        <v>626</v>
      </c>
      <c r="K1559" s="1034" t="s">
        <v>550</v>
      </c>
      <c r="L1559" s="1034" t="s">
        <v>550</v>
      </c>
      <c r="M1559" s="230" t="s">
        <v>91</v>
      </c>
      <c r="N1559" s="228" t="s">
        <v>425</v>
      </c>
      <c r="O1559" s="247">
        <f>'LTC Rev-Exp Region 7'!P$64</f>
        <v>0</v>
      </c>
      <c r="P1559" s="247">
        <v>0</v>
      </c>
      <c r="Q1559" s="247">
        <v>0</v>
      </c>
      <c r="R1559" s="247">
        <v>0</v>
      </c>
    </row>
    <row r="1560" spans="5:18" x14ac:dyDescent="0.3">
      <c r="E1560" s="1041">
        <f>Jurat!I$1</f>
        <v>0</v>
      </c>
      <c r="F1560" s="244">
        <f>Jurat!D$33</f>
        <v>0</v>
      </c>
      <c r="G1560" s="1034" t="s">
        <v>555</v>
      </c>
      <c r="H1560" s="244">
        <v>42735</v>
      </c>
      <c r="I1560" s="1034" t="s">
        <v>492</v>
      </c>
      <c r="J1560" s="1034" t="s">
        <v>626</v>
      </c>
      <c r="K1560" s="1034" t="s">
        <v>550</v>
      </c>
      <c r="L1560" s="1034" t="s">
        <v>550</v>
      </c>
      <c r="M1560" s="230" t="s">
        <v>92</v>
      </c>
      <c r="N1560" s="228" t="s">
        <v>417</v>
      </c>
      <c r="O1560" s="247">
        <f>'LTC Rev-Exp Region 7'!P$65</f>
        <v>0</v>
      </c>
      <c r="P1560" s="247">
        <v>0</v>
      </c>
      <c r="Q1560" s="247">
        <v>0</v>
      </c>
      <c r="R1560" s="247">
        <v>0</v>
      </c>
    </row>
    <row r="1561" spans="5:18" x14ac:dyDescent="0.3">
      <c r="E1561" s="1041">
        <f>Jurat!I$1</f>
        <v>0</v>
      </c>
      <c r="F1561" s="244">
        <f>Jurat!D$33</f>
        <v>0</v>
      </c>
      <c r="G1561" s="1034" t="s">
        <v>555</v>
      </c>
      <c r="H1561" s="244">
        <v>42735</v>
      </c>
      <c r="I1561" s="1034" t="s">
        <v>492</v>
      </c>
      <c r="J1561" s="1034" t="s">
        <v>627</v>
      </c>
      <c r="K1561" s="1034" t="s">
        <v>29</v>
      </c>
      <c r="L1561" s="1034" t="s">
        <v>29</v>
      </c>
      <c r="M1561" s="230" t="s">
        <v>243</v>
      </c>
      <c r="N1561" s="231" t="s">
        <v>29</v>
      </c>
      <c r="O1561" s="247">
        <f>'LTC Rev-Exp Region 7'!P$72</f>
        <v>0</v>
      </c>
      <c r="P1561" s="247">
        <v>0</v>
      </c>
      <c r="Q1561" s="247">
        <v>0</v>
      </c>
      <c r="R1561" s="247">
        <v>0</v>
      </c>
    </row>
    <row r="1562" spans="5:18" x14ac:dyDescent="0.3">
      <c r="E1562" s="1041">
        <f>Jurat!I$1</f>
        <v>0</v>
      </c>
      <c r="F1562" s="244">
        <f>Jurat!D$33</f>
        <v>0</v>
      </c>
      <c r="G1562" s="1034" t="s">
        <v>555</v>
      </c>
      <c r="H1562" s="244">
        <v>42735</v>
      </c>
      <c r="I1562" s="1034" t="s">
        <v>492</v>
      </c>
      <c r="J1562" s="1034" t="s">
        <v>628</v>
      </c>
      <c r="K1562" s="1034" t="s">
        <v>629</v>
      </c>
      <c r="L1562" s="1034" t="s">
        <v>629</v>
      </c>
      <c r="M1562" s="233" t="s">
        <v>244</v>
      </c>
      <c r="N1562" s="231" t="s">
        <v>419</v>
      </c>
      <c r="O1562" s="247">
        <f>'LTC Rev-Exp Region 7'!P$74</f>
        <v>0</v>
      </c>
      <c r="P1562" s="247">
        <v>0</v>
      </c>
      <c r="Q1562" s="247">
        <v>0</v>
      </c>
      <c r="R1562" s="247">
        <v>0</v>
      </c>
    </row>
    <row r="1563" spans="5:18" x14ac:dyDescent="0.3">
      <c r="E1563" s="1041">
        <f>Jurat!I$1</f>
        <v>0</v>
      </c>
      <c r="F1563" s="244">
        <f>Jurat!D$33</f>
        <v>0</v>
      </c>
      <c r="G1563" s="1034" t="s">
        <v>555</v>
      </c>
      <c r="H1563" s="244">
        <v>42735</v>
      </c>
      <c r="I1563" s="1034" t="s">
        <v>492</v>
      </c>
      <c r="J1563" s="1034" t="s">
        <v>627</v>
      </c>
      <c r="K1563" s="1034" t="s">
        <v>630</v>
      </c>
      <c r="L1563" s="1034" t="s">
        <v>630</v>
      </c>
      <c r="M1563" s="233">
        <v>11.1</v>
      </c>
      <c r="N1563" s="231" t="s">
        <v>421</v>
      </c>
      <c r="O1563" s="247">
        <f>'LTC Rev-Exp Region 7'!P$75</f>
        <v>0</v>
      </c>
      <c r="P1563" s="247">
        <v>0</v>
      </c>
      <c r="Q1563" s="247">
        <v>0</v>
      </c>
      <c r="R1563" s="247">
        <v>0</v>
      </c>
    </row>
    <row r="1564" spans="5:18" x14ac:dyDescent="0.3">
      <c r="E1564" s="1041">
        <f>Jurat!I$1</f>
        <v>0</v>
      </c>
      <c r="F1564" s="244">
        <f>Jurat!D$33</f>
        <v>0</v>
      </c>
      <c r="G1564" s="1034" t="s">
        <v>555</v>
      </c>
      <c r="H1564" s="244">
        <v>42735</v>
      </c>
      <c r="I1564" s="1034" t="s">
        <v>492</v>
      </c>
      <c r="J1564" s="1034" t="s">
        <v>627</v>
      </c>
      <c r="K1564" s="1034" t="s">
        <v>630</v>
      </c>
      <c r="L1564" s="1034" t="s">
        <v>630</v>
      </c>
      <c r="M1564" s="233">
        <v>11.2</v>
      </c>
      <c r="N1564" s="231" t="s">
        <v>420</v>
      </c>
      <c r="O1564" s="247">
        <f>'LTC Rev-Exp Region 7'!P$76</f>
        <v>0</v>
      </c>
      <c r="P1564" s="247">
        <v>0</v>
      </c>
      <c r="Q1564" s="247">
        <v>0</v>
      </c>
      <c r="R1564" s="247">
        <v>0</v>
      </c>
    </row>
    <row r="1565" spans="5:18" x14ac:dyDescent="0.3">
      <c r="E1565" s="1041">
        <f>Jurat!I$1</f>
        <v>0</v>
      </c>
      <c r="F1565" s="244">
        <f>Jurat!D$33</f>
        <v>0</v>
      </c>
      <c r="G1565" s="1034" t="s">
        <v>555</v>
      </c>
      <c r="H1565" s="244">
        <v>42735</v>
      </c>
      <c r="I1565" s="1034" t="s">
        <v>492</v>
      </c>
      <c r="J1565" s="1034" t="s">
        <v>627</v>
      </c>
      <c r="K1565" s="1034" t="s">
        <v>630</v>
      </c>
      <c r="L1565" s="1034" t="s">
        <v>630</v>
      </c>
      <c r="M1565" s="233">
        <v>11.3</v>
      </c>
      <c r="N1565" s="231" t="s">
        <v>28</v>
      </c>
      <c r="O1565" s="247">
        <f>'LTC Rev-Exp Region 7'!P$77</f>
        <v>0</v>
      </c>
      <c r="P1565" s="247">
        <v>0</v>
      </c>
      <c r="Q1565" s="247">
        <v>0</v>
      </c>
      <c r="R1565" s="247">
        <v>0</v>
      </c>
    </row>
    <row r="1566" spans="5:18" x14ac:dyDescent="0.3">
      <c r="E1566" s="1041">
        <f>Jurat!I$1</f>
        <v>0</v>
      </c>
      <c r="F1566" s="244">
        <f>Jurat!D$33</f>
        <v>0</v>
      </c>
      <c r="G1566" s="1034" t="s">
        <v>555</v>
      </c>
      <c r="H1566" s="244">
        <v>42735</v>
      </c>
      <c r="I1566" s="1034" t="s">
        <v>492</v>
      </c>
      <c r="J1566" s="1034" t="s">
        <v>627</v>
      </c>
      <c r="K1566" s="1034" t="s">
        <v>630</v>
      </c>
      <c r="L1566" s="1034" t="s">
        <v>630</v>
      </c>
      <c r="M1566" s="233">
        <v>11.4</v>
      </c>
      <c r="N1566" s="231" t="s">
        <v>205</v>
      </c>
      <c r="O1566" s="247">
        <f>'LTC Rev-Exp Region 7'!P$78</f>
        <v>0</v>
      </c>
      <c r="P1566" s="247">
        <v>0</v>
      </c>
      <c r="Q1566" s="247">
        <v>0</v>
      </c>
      <c r="R1566" s="247">
        <v>0</v>
      </c>
    </row>
    <row r="1567" spans="5:18" ht="28.8" x14ac:dyDescent="0.3">
      <c r="E1567" s="1041">
        <f>Jurat!I$1</f>
        <v>0</v>
      </c>
      <c r="F1567" s="244">
        <f>Jurat!D$33</f>
        <v>0</v>
      </c>
      <c r="G1567" s="1034" t="s">
        <v>555</v>
      </c>
      <c r="H1567" s="244">
        <v>42735</v>
      </c>
      <c r="I1567" s="1034" t="s">
        <v>492</v>
      </c>
      <c r="J1567" s="1034" t="s">
        <v>627</v>
      </c>
      <c r="K1567" s="1034" t="s">
        <v>29</v>
      </c>
      <c r="L1567" s="1034" t="s">
        <v>29</v>
      </c>
      <c r="M1567" s="233">
        <v>11.6</v>
      </c>
      <c r="N1567" s="231" t="s">
        <v>422</v>
      </c>
      <c r="O1567" s="247">
        <f>'LTC Rev-Exp Region 7'!P$80</f>
        <v>0</v>
      </c>
      <c r="P1567" s="247">
        <v>0</v>
      </c>
      <c r="Q1567" s="247">
        <v>0</v>
      </c>
      <c r="R1567" s="247">
        <v>0</v>
      </c>
    </row>
    <row r="1568" spans="5:18" x14ac:dyDescent="0.3">
      <c r="E1568" s="1041">
        <f>Jurat!I$1</f>
        <v>0</v>
      </c>
      <c r="F1568" s="244">
        <f>Jurat!D$33</f>
        <v>0</v>
      </c>
      <c r="G1568" s="1034" t="s">
        <v>555</v>
      </c>
      <c r="H1568" s="244">
        <v>42735</v>
      </c>
      <c r="I1568" s="1034" t="s">
        <v>492</v>
      </c>
      <c r="J1568" s="1034" t="s">
        <v>628</v>
      </c>
      <c r="K1568" s="1034" t="s">
        <v>629</v>
      </c>
      <c r="L1568" s="1034" t="s">
        <v>629</v>
      </c>
      <c r="M1568" s="233">
        <v>11.7</v>
      </c>
      <c r="N1568" s="231" t="s">
        <v>209</v>
      </c>
      <c r="O1568" s="247">
        <f>'LTC Rev-Exp Region 7'!P$81</f>
        <v>0</v>
      </c>
      <c r="P1568" s="247">
        <v>0</v>
      </c>
      <c r="Q1568" s="247">
        <v>0</v>
      </c>
      <c r="R1568" s="247">
        <v>0</v>
      </c>
    </row>
    <row r="1569" spans="5:18" x14ac:dyDescent="0.3">
      <c r="E1569" s="1041">
        <f>Jurat!I$1</f>
        <v>0</v>
      </c>
      <c r="F1569" s="244">
        <f>Jurat!D$33</f>
        <v>0</v>
      </c>
      <c r="G1569" s="1034" t="s">
        <v>555</v>
      </c>
      <c r="H1569" s="244">
        <v>42735</v>
      </c>
      <c r="I1569" s="1034" t="s">
        <v>492</v>
      </c>
      <c r="J1569" s="1034" t="s">
        <v>627</v>
      </c>
      <c r="K1569" s="1034" t="s">
        <v>29</v>
      </c>
      <c r="L1569" s="1034" t="s">
        <v>29</v>
      </c>
      <c r="M1569" s="233" t="s">
        <v>184</v>
      </c>
      <c r="N1569" s="231" t="s">
        <v>212</v>
      </c>
      <c r="O1569" s="247">
        <f>'LTC Rev-Exp Region 7'!P$82</f>
        <v>0</v>
      </c>
      <c r="P1569" s="247">
        <v>0</v>
      </c>
      <c r="Q1569" s="247">
        <v>0</v>
      </c>
      <c r="R1569" s="247">
        <v>0</v>
      </c>
    </row>
    <row r="1570" spans="5:18" x14ac:dyDescent="0.3">
      <c r="E1570" s="1041">
        <f>Jurat!I$1</f>
        <v>0</v>
      </c>
      <c r="F1570" s="244">
        <f>Jurat!D$33</f>
        <v>0</v>
      </c>
      <c r="G1570" s="1034" t="s">
        <v>552</v>
      </c>
      <c r="H1570" s="244">
        <v>42460</v>
      </c>
      <c r="I1570" s="1034" t="s">
        <v>493</v>
      </c>
      <c r="J1570" s="1034" t="s">
        <v>545</v>
      </c>
      <c r="K1570" s="1034" t="s">
        <v>545</v>
      </c>
      <c r="L1570" s="1034" t="s">
        <v>545</v>
      </c>
      <c r="M1570" s="223"/>
      <c r="N1570" s="224" t="s">
        <v>545</v>
      </c>
      <c r="O1570" s="247">
        <f>'LTC Rev-Exp Region 8'!D$9</f>
        <v>0</v>
      </c>
      <c r="P1570" s="247">
        <f>'LTC Rev-Exp Region 8'!E$9</f>
        <v>0</v>
      </c>
      <c r="Q1570" s="247">
        <f>'LTC Rev-Exp Region 8'!F$9</f>
        <v>0</v>
      </c>
      <c r="R1570" s="247">
        <f>'LTC Rev-Exp Region 8'!G$9</f>
        <v>0</v>
      </c>
    </row>
    <row r="1571" spans="5:18" x14ac:dyDescent="0.3">
      <c r="E1571" s="1041">
        <f>Jurat!I$1</f>
        <v>0</v>
      </c>
      <c r="F1571" s="244">
        <f>Jurat!D$33</f>
        <v>0</v>
      </c>
      <c r="G1571" s="1034" t="s">
        <v>552</v>
      </c>
      <c r="H1571" s="244">
        <v>42460</v>
      </c>
      <c r="I1571" s="1034" t="s">
        <v>493</v>
      </c>
      <c r="J1571" s="1034" t="s">
        <v>625</v>
      </c>
      <c r="K1571" s="1034" t="s">
        <v>13</v>
      </c>
      <c r="L1571" s="1034" t="s">
        <v>13</v>
      </c>
      <c r="M1571" s="223">
        <v>1.1000000000000001</v>
      </c>
      <c r="N1571" s="225" t="s">
        <v>13</v>
      </c>
      <c r="O1571" s="247">
        <f>'LTC Rev-Exp Region 8'!D$11</f>
        <v>0</v>
      </c>
      <c r="P1571" s="247">
        <f>'LTC Rev-Exp Region 8'!E$11</f>
        <v>0</v>
      </c>
      <c r="Q1571" s="247">
        <f>'LTC Rev-Exp Region 8'!F$11</f>
        <v>0</v>
      </c>
      <c r="R1571" s="247">
        <f>'LTC Rev-Exp Region 8'!G$11</f>
        <v>0</v>
      </c>
    </row>
    <row r="1572" spans="5:18" x14ac:dyDescent="0.3">
      <c r="E1572" s="1041">
        <f>Jurat!I$1</f>
        <v>0</v>
      </c>
      <c r="F1572" s="244">
        <f>Jurat!D$33</f>
        <v>0</v>
      </c>
      <c r="G1572" s="1034" t="s">
        <v>552</v>
      </c>
      <c r="H1572" s="244">
        <v>42460</v>
      </c>
      <c r="I1572" s="1034" t="s">
        <v>493</v>
      </c>
      <c r="J1572" s="1034" t="s">
        <v>625</v>
      </c>
      <c r="K1572" s="1034" t="s">
        <v>13</v>
      </c>
      <c r="L1572" s="1034" t="s">
        <v>262</v>
      </c>
      <c r="M1572" s="223">
        <v>1.2</v>
      </c>
      <c r="N1572" s="225" t="s">
        <v>262</v>
      </c>
      <c r="O1572" s="247">
        <f>'LTC Rev-Exp Region 8'!D$12</f>
        <v>0</v>
      </c>
      <c r="P1572" s="247">
        <f>'LTC Rev-Exp Region 8'!E$12</f>
        <v>0</v>
      </c>
      <c r="Q1572" s="247">
        <f>'LTC Rev-Exp Region 8'!F$12</f>
        <v>0</v>
      </c>
      <c r="R1572" s="247">
        <f>'LTC Rev-Exp Region 8'!G$12</f>
        <v>0</v>
      </c>
    </row>
    <row r="1573" spans="5:18" x14ac:dyDescent="0.3">
      <c r="E1573" s="1041">
        <f>Jurat!I$1</f>
        <v>0</v>
      </c>
      <c r="F1573" s="244">
        <f>Jurat!D$33</f>
        <v>0</v>
      </c>
      <c r="G1573" s="1034" t="s">
        <v>552</v>
      </c>
      <c r="H1573" s="244">
        <v>42460</v>
      </c>
      <c r="I1573" s="1034" t="s">
        <v>493</v>
      </c>
      <c r="J1573" s="1034" t="s">
        <v>625</v>
      </c>
      <c r="K1573" s="1034" t="s">
        <v>14</v>
      </c>
      <c r="L1573" s="1034" t="s">
        <v>14</v>
      </c>
      <c r="M1573" s="223">
        <v>1.3</v>
      </c>
      <c r="N1573" s="225" t="s">
        <v>14</v>
      </c>
      <c r="O1573" s="247">
        <f>'LTC Rev-Exp Region 8'!D$13</f>
        <v>0</v>
      </c>
      <c r="P1573" s="247">
        <f>'LTC Rev-Exp Region 8'!E$13</f>
        <v>0</v>
      </c>
      <c r="Q1573" s="247">
        <f>'LTC Rev-Exp Region 8'!F$13</f>
        <v>0</v>
      </c>
      <c r="R1573" s="247">
        <f>'LTC Rev-Exp Region 8'!G$13</f>
        <v>0</v>
      </c>
    </row>
    <row r="1574" spans="5:18" x14ac:dyDescent="0.3">
      <c r="E1574" s="1041">
        <f>Jurat!I$1</f>
        <v>0</v>
      </c>
      <c r="F1574" s="244">
        <f>Jurat!D$33</f>
        <v>0</v>
      </c>
      <c r="G1574" s="1034" t="s">
        <v>552</v>
      </c>
      <c r="H1574" s="244">
        <v>42460</v>
      </c>
      <c r="I1574" s="1034" t="s">
        <v>493</v>
      </c>
      <c r="J1574" s="1034" t="s">
        <v>626</v>
      </c>
      <c r="K1574" s="1034" t="s">
        <v>546</v>
      </c>
      <c r="L1574" s="1034" t="s">
        <v>981</v>
      </c>
      <c r="M1574" s="226" t="s">
        <v>72</v>
      </c>
      <c r="N1574" s="225" t="s">
        <v>900</v>
      </c>
      <c r="O1574" s="247">
        <f>'LTC Rev-Exp Region 8'!D$17</f>
        <v>0</v>
      </c>
      <c r="P1574" s="247">
        <f>'LTC Rev-Exp Region 8'!E$17</f>
        <v>0</v>
      </c>
      <c r="Q1574" s="247">
        <f>'LTC Rev-Exp Region 8'!F$17</f>
        <v>0</v>
      </c>
      <c r="R1574" s="247">
        <f>'LTC Rev-Exp Region 8'!G$17</f>
        <v>0</v>
      </c>
    </row>
    <row r="1575" spans="5:18" x14ac:dyDescent="0.3">
      <c r="E1575" s="1041">
        <f>Jurat!I$1</f>
        <v>0</v>
      </c>
      <c r="F1575" s="244">
        <f>Jurat!D$33</f>
        <v>0</v>
      </c>
      <c r="G1575" s="1034" t="s">
        <v>552</v>
      </c>
      <c r="H1575" s="244">
        <v>42460</v>
      </c>
      <c r="I1575" s="1034" t="s">
        <v>493</v>
      </c>
      <c r="J1575" s="1034" t="s">
        <v>626</v>
      </c>
      <c r="K1575" s="1034" t="s">
        <v>546</v>
      </c>
      <c r="L1575" s="1034" t="s">
        <v>981</v>
      </c>
      <c r="M1575" s="226" t="s">
        <v>73</v>
      </c>
      <c r="N1575" s="225" t="s">
        <v>901</v>
      </c>
      <c r="O1575" s="247">
        <f>'LTC Rev-Exp Region 8'!D$18</f>
        <v>0</v>
      </c>
      <c r="P1575" s="247">
        <f>'LTC Rev-Exp Region 8'!E$18</f>
        <v>0</v>
      </c>
      <c r="Q1575" s="247">
        <f>'LTC Rev-Exp Region 8'!F$18</f>
        <v>0</v>
      </c>
      <c r="R1575" s="247">
        <f>'LTC Rev-Exp Region 8'!G$18</f>
        <v>0</v>
      </c>
    </row>
    <row r="1576" spans="5:18" x14ac:dyDescent="0.3">
      <c r="E1576" s="1041">
        <f>Jurat!I$1</f>
        <v>0</v>
      </c>
      <c r="F1576" s="244">
        <f>Jurat!D$33</f>
        <v>0</v>
      </c>
      <c r="G1576" s="1034" t="s">
        <v>552</v>
      </c>
      <c r="H1576" s="244">
        <v>42460</v>
      </c>
      <c r="I1576" s="1034" t="s">
        <v>493</v>
      </c>
      <c r="J1576" s="1034" t="s">
        <v>626</v>
      </c>
      <c r="K1576" s="1034" t="s">
        <v>546</v>
      </c>
      <c r="L1576" s="1034" t="s">
        <v>981</v>
      </c>
      <c r="M1576" s="226" t="s">
        <v>74</v>
      </c>
      <c r="N1576" s="225" t="s">
        <v>902</v>
      </c>
      <c r="O1576" s="247">
        <f>'LTC Rev-Exp Region 8'!D$19</f>
        <v>0</v>
      </c>
      <c r="P1576" s="247">
        <f>'LTC Rev-Exp Region 8'!E$19</f>
        <v>0</v>
      </c>
      <c r="Q1576" s="247">
        <f>'LTC Rev-Exp Region 8'!F$19</f>
        <v>0</v>
      </c>
      <c r="R1576" s="247">
        <f>'LTC Rev-Exp Region 8'!G$19</f>
        <v>0</v>
      </c>
    </row>
    <row r="1577" spans="5:18" x14ac:dyDescent="0.3">
      <c r="E1577" s="1041">
        <f>Jurat!I$1</f>
        <v>0</v>
      </c>
      <c r="F1577" s="244">
        <f>Jurat!D$33</f>
        <v>0</v>
      </c>
      <c r="G1577" s="1034" t="s">
        <v>552</v>
      </c>
      <c r="H1577" s="244">
        <v>42460</v>
      </c>
      <c r="I1577" s="1034" t="s">
        <v>493</v>
      </c>
      <c r="J1577" s="1034" t="s">
        <v>626</v>
      </c>
      <c r="K1577" s="1034" t="s">
        <v>546</v>
      </c>
      <c r="L1577" s="1034" t="s">
        <v>981</v>
      </c>
      <c r="M1577" s="226" t="s">
        <v>76</v>
      </c>
      <c r="N1577" s="225" t="s">
        <v>903</v>
      </c>
      <c r="O1577" s="247">
        <f>'LTC Rev-Exp Region 8'!D$20</f>
        <v>0</v>
      </c>
      <c r="P1577" s="247">
        <f>'LTC Rev-Exp Region 8'!E$20</f>
        <v>0</v>
      </c>
      <c r="Q1577" s="247">
        <f>'LTC Rev-Exp Region 8'!F$20</f>
        <v>0</v>
      </c>
      <c r="R1577" s="247">
        <f>'LTC Rev-Exp Region 8'!G$20</f>
        <v>0</v>
      </c>
    </row>
    <row r="1578" spans="5:18" x14ac:dyDescent="0.3">
      <c r="E1578" s="1041">
        <f>Jurat!I$1</f>
        <v>0</v>
      </c>
      <c r="F1578" s="244">
        <f>Jurat!D$33</f>
        <v>0</v>
      </c>
      <c r="G1578" s="1034" t="s">
        <v>552</v>
      </c>
      <c r="H1578" s="244">
        <v>42460</v>
      </c>
      <c r="I1578" s="1034" t="s">
        <v>493</v>
      </c>
      <c r="J1578" s="1034" t="s">
        <v>626</v>
      </c>
      <c r="K1578" s="1034" t="s">
        <v>546</v>
      </c>
      <c r="L1578" s="1034" t="s">
        <v>981</v>
      </c>
      <c r="M1578" s="226" t="s">
        <v>107</v>
      </c>
      <c r="N1578" s="225" t="s">
        <v>960</v>
      </c>
      <c r="O1578" s="247">
        <f>'LTC Rev-Exp Region 8'!D$21</f>
        <v>0</v>
      </c>
      <c r="P1578" s="247">
        <f>'LTC Rev-Exp Region 8'!E$21</f>
        <v>0</v>
      </c>
      <c r="Q1578" s="247">
        <f>'LTC Rev-Exp Region 8'!F$21</f>
        <v>0</v>
      </c>
      <c r="R1578" s="247">
        <f>'LTC Rev-Exp Region 8'!G$21</f>
        <v>0</v>
      </c>
    </row>
    <row r="1579" spans="5:18" x14ac:dyDescent="0.3">
      <c r="E1579" s="1041">
        <f>Jurat!I$1</f>
        <v>0</v>
      </c>
      <c r="F1579" s="244">
        <f>Jurat!D$33</f>
        <v>0</v>
      </c>
      <c r="G1579" s="1034" t="s">
        <v>552</v>
      </c>
      <c r="H1579" s="244">
        <v>42460</v>
      </c>
      <c r="I1579" s="1034" t="s">
        <v>493</v>
      </c>
      <c r="J1579" s="1034" t="s">
        <v>626</v>
      </c>
      <c r="K1579" s="1034" t="s">
        <v>546</v>
      </c>
      <c r="L1579" s="1034" t="s">
        <v>981</v>
      </c>
      <c r="M1579" s="226" t="s">
        <v>108</v>
      </c>
      <c r="N1579" s="225" t="s">
        <v>222</v>
      </c>
      <c r="O1579" s="247">
        <f>'LTC Rev-Exp Region 8'!D$22</f>
        <v>0</v>
      </c>
      <c r="P1579" s="247">
        <f>'LTC Rev-Exp Region 8'!E$22</f>
        <v>0</v>
      </c>
      <c r="Q1579" s="247">
        <f>'LTC Rev-Exp Region 8'!F$22</f>
        <v>0</v>
      </c>
      <c r="R1579" s="247">
        <f>'LTC Rev-Exp Region 8'!G$22</f>
        <v>0</v>
      </c>
    </row>
    <row r="1580" spans="5:18" x14ac:dyDescent="0.3">
      <c r="E1580" s="1041">
        <f>Jurat!I$1</f>
        <v>0</v>
      </c>
      <c r="F1580" s="244">
        <f>Jurat!D$33</f>
        <v>0</v>
      </c>
      <c r="G1580" s="1034" t="s">
        <v>552</v>
      </c>
      <c r="H1580" s="244">
        <v>42460</v>
      </c>
      <c r="I1580" s="1034" t="s">
        <v>493</v>
      </c>
      <c r="J1580" s="1034" t="s">
        <v>626</v>
      </c>
      <c r="K1580" s="1034" t="s">
        <v>546</v>
      </c>
      <c r="L1580" s="1034" t="s">
        <v>981</v>
      </c>
      <c r="M1580" s="226" t="s">
        <v>167</v>
      </c>
      <c r="N1580" s="225" t="s">
        <v>982</v>
      </c>
      <c r="O1580" s="247">
        <f>'LTC Rev-Exp Region 8'!D$23</f>
        <v>0</v>
      </c>
      <c r="P1580" s="247">
        <f>'LTC Rev-Exp Region 8'!E$23</f>
        <v>0</v>
      </c>
      <c r="Q1580" s="247">
        <f>'LTC Rev-Exp Region 8'!F$23</f>
        <v>0</v>
      </c>
      <c r="R1580" s="247">
        <f>'LTC Rev-Exp Region 8'!G$23</f>
        <v>0</v>
      </c>
    </row>
    <row r="1581" spans="5:18" x14ac:dyDescent="0.3">
      <c r="E1581" s="1041">
        <f>Jurat!I$1</f>
        <v>0</v>
      </c>
      <c r="F1581" s="244">
        <f>Jurat!D$33</f>
        <v>0</v>
      </c>
      <c r="G1581" s="1034" t="s">
        <v>552</v>
      </c>
      <c r="H1581" s="244">
        <v>42460</v>
      </c>
      <c r="I1581" s="1034" t="s">
        <v>493</v>
      </c>
      <c r="J1581" s="1034" t="s">
        <v>626</v>
      </c>
      <c r="K1581" s="1034" t="s">
        <v>546</v>
      </c>
      <c r="L1581" s="1034" t="s">
        <v>981</v>
      </c>
      <c r="M1581" s="226" t="s">
        <v>261</v>
      </c>
      <c r="N1581" s="225" t="s">
        <v>983</v>
      </c>
      <c r="O1581" s="247">
        <f>'LTC Rev-Exp Region 8'!D$24</f>
        <v>0</v>
      </c>
      <c r="P1581" s="247">
        <f>'LTC Rev-Exp Region 8'!E$24</f>
        <v>0</v>
      </c>
      <c r="Q1581" s="247">
        <f>'LTC Rev-Exp Region 8'!F$24</f>
        <v>0</v>
      </c>
      <c r="R1581" s="247">
        <f>'LTC Rev-Exp Region 8'!G$24</f>
        <v>0</v>
      </c>
    </row>
    <row r="1582" spans="5:18" x14ac:dyDescent="0.3">
      <c r="E1582" s="1041">
        <f>Jurat!I$1</f>
        <v>0</v>
      </c>
      <c r="F1582" s="244">
        <f>Jurat!D$33</f>
        <v>0</v>
      </c>
      <c r="G1582" s="1034" t="s">
        <v>552</v>
      </c>
      <c r="H1582" s="244">
        <v>42460</v>
      </c>
      <c r="I1582" s="1034" t="s">
        <v>493</v>
      </c>
      <c r="J1582" s="1034" t="s">
        <v>626</v>
      </c>
      <c r="K1582" s="1034" t="s">
        <v>546</v>
      </c>
      <c r="L1582" s="1034" t="s">
        <v>981</v>
      </c>
      <c r="M1582" s="226" t="s">
        <v>260</v>
      </c>
      <c r="N1582" s="225" t="s">
        <v>963</v>
      </c>
      <c r="O1582" s="247">
        <f>'LTC Rev-Exp Region 8'!D$25</f>
        <v>0</v>
      </c>
      <c r="P1582" s="247">
        <f>'LTC Rev-Exp Region 8'!E$25</f>
        <v>0</v>
      </c>
      <c r="Q1582" s="247">
        <f>'LTC Rev-Exp Region 8'!F$25</f>
        <v>0</v>
      </c>
      <c r="R1582" s="247">
        <f>'LTC Rev-Exp Region 8'!G$25</f>
        <v>0</v>
      </c>
    </row>
    <row r="1583" spans="5:18" x14ac:dyDescent="0.3">
      <c r="E1583" s="1041">
        <f>Jurat!I$1</f>
        <v>0</v>
      </c>
      <c r="F1583" s="244">
        <f>Jurat!D$33</f>
        <v>0</v>
      </c>
      <c r="G1583" s="1034" t="s">
        <v>552</v>
      </c>
      <c r="H1583" s="244">
        <v>42460</v>
      </c>
      <c r="I1583" s="1034" t="s">
        <v>493</v>
      </c>
      <c r="J1583" s="1034" t="s">
        <v>626</v>
      </c>
      <c r="K1583" s="1034" t="s">
        <v>546</v>
      </c>
      <c r="L1583" s="1034" t="s">
        <v>263</v>
      </c>
      <c r="M1583" s="226" t="s">
        <v>257</v>
      </c>
      <c r="N1583" s="225" t="s">
        <v>271</v>
      </c>
      <c r="O1583" s="247">
        <f>'LTC Rev-Exp Region 8'!D$27</f>
        <v>0</v>
      </c>
      <c r="P1583" s="247">
        <f>'LTC Rev-Exp Region 8'!E$27</f>
        <v>0</v>
      </c>
      <c r="Q1583" s="247">
        <f>'LTC Rev-Exp Region 8'!F$27</f>
        <v>0</v>
      </c>
      <c r="R1583" s="247">
        <f>'LTC Rev-Exp Region 8'!G$27</f>
        <v>0</v>
      </c>
    </row>
    <row r="1584" spans="5:18" x14ac:dyDescent="0.3">
      <c r="E1584" s="1041">
        <f>Jurat!I$1</f>
        <v>0</v>
      </c>
      <c r="F1584" s="244">
        <f>Jurat!D$33</f>
        <v>0</v>
      </c>
      <c r="G1584" s="1034" t="s">
        <v>552</v>
      </c>
      <c r="H1584" s="244">
        <v>42460</v>
      </c>
      <c r="I1584" s="1034" t="s">
        <v>493</v>
      </c>
      <c r="J1584" s="1034" t="s">
        <v>626</v>
      </c>
      <c r="K1584" s="1034" t="s">
        <v>546</v>
      </c>
      <c r="L1584" s="1034" t="s">
        <v>263</v>
      </c>
      <c r="M1584" s="226" t="s">
        <v>856</v>
      </c>
      <c r="N1584" s="225" t="s">
        <v>702</v>
      </c>
      <c r="O1584" s="247">
        <f>'LTC Rev-Exp Region 8'!D$28</f>
        <v>0</v>
      </c>
      <c r="P1584" s="247">
        <f>'LTC Rev-Exp Region 8'!E$28</f>
        <v>0</v>
      </c>
      <c r="Q1584" s="247">
        <f>'LTC Rev-Exp Region 8'!F$28</f>
        <v>0</v>
      </c>
      <c r="R1584" s="247">
        <f>'LTC Rev-Exp Region 8'!G$28</f>
        <v>0</v>
      </c>
    </row>
    <row r="1585" spans="5:18" x14ac:dyDescent="0.3">
      <c r="E1585" s="1041">
        <f>Jurat!I$1</f>
        <v>0</v>
      </c>
      <c r="F1585" s="244">
        <f>Jurat!D$33</f>
        <v>0</v>
      </c>
      <c r="G1585" s="1034" t="s">
        <v>552</v>
      </c>
      <c r="H1585" s="244">
        <v>42460</v>
      </c>
      <c r="I1585" s="1034" t="s">
        <v>493</v>
      </c>
      <c r="J1585" s="1034" t="s">
        <v>626</v>
      </c>
      <c r="K1585" s="1034" t="s">
        <v>546</v>
      </c>
      <c r="L1585" s="1034" t="s">
        <v>263</v>
      </c>
      <c r="M1585" s="226" t="s">
        <v>858</v>
      </c>
      <c r="N1585" s="225" t="s">
        <v>272</v>
      </c>
      <c r="O1585" s="247">
        <f>'LTC Rev-Exp Region 8'!D$29</f>
        <v>0</v>
      </c>
      <c r="P1585" s="247">
        <f>'LTC Rev-Exp Region 8'!E$29</f>
        <v>0</v>
      </c>
      <c r="Q1585" s="247">
        <f>'LTC Rev-Exp Region 8'!F$29</f>
        <v>0</v>
      </c>
      <c r="R1585" s="247">
        <f>'LTC Rev-Exp Region 8'!G$29</f>
        <v>0</v>
      </c>
    </row>
    <row r="1586" spans="5:18" x14ac:dyDescent="0.3">
      <c r="E1586" s="1041">
        <f>Jurat!I$1</f>
        <v>0</v>
      </c>
      <c r="F1586" s="244">
        <f>Jurat!D$33</f>
        <v>0</v>
      </c>
      <c r="G1586" s="1034" t="s">
        <v>552</v>
      </c>
      <c r="H1586" s="244">
        <v>42460</v>
      </c>
      <c r="I1586" s="1034" t="s">
        <v>493</v>
      </c>
      <c r="J1586" s="1034" t="s">
        <v>626</v>
      </c>
      <c r="K1586" s="1034" t="s">
        <v>546</v>
      </c>
      <c r="L1586" s="1034" t="s">
        <v>263</v>
      </c>
      <c r="M1586" s="226" t="s">
        <v>860</v>
      </c>
      <c r="N1586" s="225" t="s">
        <v>706</v>
      </c>
      <c r="O1586" s="247">
        <f>'LTC Rev-Exp Region 8'!D$30</f>
        <v>0</v>
      </c>
      <c r="P1586" s="247">
        <f>'LTC Rev-Exp Region 8'!E$30</f>
        <v>0</v>
      </c>
      <c r="Q1586" s="247">
        <f>'LTC Rev-Exp Region 8'!F$30</f>
        <v>0</v>
      </c>
      <c r="R1586" s="247">
        <f>'LTC Rev-Exp Region 8'!G$30</f>
        <v>0</v>
      </c>
    </row>
    <row r="1587" spans="5:18" x14ac:dyDescent="0.3">
      <c r="E1587" s="1041">
        <f>Jurat!I$1</f>
        <v>0</v>
      </c>
      <c r="F1587" s="244">
        <f>Jurat!D$33</f>
        <v>0</v>
      </c>
      <c r="G1587" s="1034" t="s">
        <v>552</v>
      </c>
      <c r="H1587" s="244">
        <v>42460</v>
      </c>
      <c r="I1587" s="1034" t="s">
        <v>493</v>
      </c>
      <c r="J1587" s="1034" t="s">
        <v>626</v>
      </c>
      <c r="K1587" s="1034" t="s">
        <v>546</v>
      </c>
      <c r="L1587" s="1034" t="s">
        <v>263</v>
      </c>
      <c r="M1587" s="226" t="s">
        <v>862</v>
      </c>
      <c r="N1587" s="225" t="s">
        <v>22</v>
      </c>
      <c r="O1587" s="247">
        <f>'LTC Rev-Exp Region 8'!D$31</f>
        <v>0</v>
      </c>
      <c r="P1587" s="247">
        <f>'LTC Rev-Exp Region 8'!E$31</f>
        <v>0</v>
      </c>
      <c r="Q1587" s="247">
        <f>'LTC Rev-Exp Region 8'!F$31</f>
        <v>0</v>
      </c>
      <c r="R1587" s="247">
        <f>'LTC Rev-Exp Region 8'!G$31</f>
        <v>0</v>
      </c>
    </row>
    <row r="1588" spans="5:18" x14ac:dyDescent="0.3">
      <c r="E1588" s="1041">
        <f>Jurat!I$1</f>
        <v>0</v>
      </c>
      <c r="F1588" s="244">
        <f>Jurat!D$33</f>
        <v>0</v>
      </c>
      <c r="G1588" s="1034" t="s">
        <v>552</v>
      </c>
      <c r="H1588" s="244">
        <v>42460</v>
      </c>
      <c r="I1588" s="1034" t="s">
        <v>493</v>
      </c>
      <c r="J1588" s="1034" t="s">
        <v>626</v>
      </c>
      <c r="K1588" s="1034" t="s">
        <v>546</v>
      </c>
      <c r="L1588" s="1034" t="s">
        <v>263</v>
      </c>
      <c r="M1588" s="226" t="s">
        <v>864</v>
      </c>
      <c r="N1588" s="225" t="s">
        <v>984</v>
      </c>
      <c r="O1588" s="247">
        <f>'LTC Rev-Exp Region 8'!D$32</f>
        <v>0</v>
      </c>
      <c r="P1588" s="247">
        <f>'LTC Rev-Exp Region 8'!E$32</f>
        <v>0</v>
      </c>
      <c r="Q1588" s="247">
        <f>'LTC Rev-Exp Region 8'!F$32</f>
        <v>0</v>
      </c>
      <c r="R1588" s="247">
        <f>'LTC Rev-Exp Region 8'!G$32</f>
        <v>0</v>
      </c>
    </row>
    <row r="1589" spans="5:18" x14ac:dyDescent="0.3">
      <c r="E1589" s="1041">
        <f>Jurat!I$1</f>
        <v>0</v>
      </c>
      <c r="F1589" s="244">
        <f>Jurat!D$33</f>
        <v>0</v>
      </c>
      <c r="G1589" s="1034" t="s">
        <v>552</v>
      </c>
      <c r="H1589" s="244">
        <v>42460</v>
      </c>
      <c r="I1589" s="1034" t="s">
        <v>493</v>
      </c>
      <c r="J1589" s="1034" t="s">
        <v>626</v>
      </c>
      <c r="K1589" s="1034" t="s">
        <v>546</v>
      </c>
      <c r="L1589" s="1034" t="s">
        <v>263</v>
      </c>
      <c r="M1589" s="226" t="s">
        <v>866</v>
      </c>
      <c r="N1589" s="225" t="s">
        <v>985</v>
      </c>
      <c r="O1589" s="247">
        <f>'LTC Rev-Exp Region 8'!D$33</f>
        <v>0</v>
      </c>
      <c r="P1589" s="247">
        <f>'LTC Rev-Exp Region 8'!E$33</f>
        <v>0</v>
      </c>
      <c r="Q1589" s="247">
        <f>'LTC Rev-Exp Region 8'!F$33</f>
        <v>0</v>
      </c>
      <c r="R1589" s="247">
        <f>'LTC Rev-Exp Region 8'!G$33</f>
        <v>0</v>
      </c>
    </row>
    <row r="1590" spans="5:18" x14ac:dyDescent="0.3">
      <c r="E1590" s="1041">
        <f>Jurat!I$1</f>
        <v>0</v>
      </c>
      <c r="F1590" s="244">
        <f>Jurat!D$33</f>
        <v>0</v>
      </c>
      <c r="G1590" s="1034" t="s">
        <v>552</v>
      </c>
      <c r="H1590" s="244">
        <v>42460</v>
      </c>
      <c r="I1590" s="1034" t="s">
        <v>493</v>
      </c>
      <c r="J1590" s="1034" t="s">
        <v>626</v>
      </c>
      <c r="K1590" s="1034" t="s">
        <v>546</v>
      </c>
      <c r="L1590" s="1034" t="s">
        <v>263</v>
      </c>
      <c r="M1590" s="226" t="s">
        <v>868</v>
      </c>
      <c r="N1590" s="225" t="s">
        <v>807</v>
      </c>
      <c r="O1590" s="247">
        <f>'LTC Rev-Exp Region 8'!D$34</f>
        <v>0</v>
      </c>
      <c r="P1590" s="247">
        <f>'LTC Rev-Exp Region 8'!E$34</f>
        <v>0</v>
      </c>
      <c r="Q1590" s="247">
        <f>'LTC Rev-Exp Region 8'!F$34</f>
        <v>0</v>
      </c>
      <c r="R1590" s="247">
        <f>'LTC Rev-Exp Region 8'!G$34</f>
        <v>0</v>
      </c>
    </row>
    <row r="1591" spans="5:18" x14ac:dyDescent="0.3">
      <c r="E1591" s="1041">
        <f>Jurat!I$1</f>
        <v>0</v>
      </c>
      <c r="F1591" s="244">
        <f>Jurat!D$33</f>
        <v>0</v>
      </c>
      <c r="G1591" s="1034" t="s">
        <v>552</v>
      </c>
      <c r="H1591" s="244">
        <v>42460</v>
      </c>
      <c r="I1591" s="1034" t="s">
        <v>493</v>
      </c>
      <c r="J1591" s="1034" t="s">
        <v>626</v>
      </c>
      <c r="K1591" s="1034" t="s">
        <v>546</v>
      </c>
      <c r="L1591" s="1034" t="s">
        <v>263</v>
      </c>
      <c r="M1591" s="226" t="s">
        <v>870</v>
      </c>
      <c r="N1591" s="227" t="s">
        <v>258</v>
      </c>
      <c r="O1591" s="247">
        <f>'LTC Rev-Exp Region 8'!D$35</f>
        <v>0</v>
      </c>
      <c r="P1591" s="247">
        <f>'LTC Rev-Exp Region 8'!E$35</f>
        <v>0</v>
      </c>
      <c r="Q1591" s="247">
        <f>'LTC Rev-Exp Region 8'!F$35</f>
        <v>0</v>
      </c>
      <c r="R1591" s="247">
        <f>'LTC Rev-Exp Region 8'!G$35</f>
        <v>0</v>
      </c>
    </row>
    <row r="1592" spans="5:18" x14ac:dyDescent="0.3">
      <c r="E1592" s="1041">
        <f>Jurat!I$1</f>
        <v>0</v>
      </c>
      <c r="F1592" s="244">
        <f>Jurat!D$33</f>
        <v>0</v>
      </c>
      <c r="G1592" s="1034" t="s">
        <v>552</v>
      </c>
      <c r="H1592" s="244">
        <v>42460</v>
      </c>
      <c r="I1592" s="1034" t="s">
        <v>493</v>
      </c>
      <c r="J1592" s="1034" t="s">
        <v>626</v>
      </c>
      <c r="K1592" s="1034" t="s">
        <v>546</v>
      </c>
      <c r="L1592" s="1034" t="s">
        <v>263</v>
      </c>
      <c r="M1592" s="226" t="s">
        <v>872</v>
      </c>
      <c r="N1592" s="228" t="s">
        <v>273</v>
      </c>
      <c r="O1592" s="247">
        <f>'LTC Rev-Exp Region 8'!D$36</f>
        <v>0</v>
      </c>
      <c r="P1592" s="247">
        <f>'LTC Rev-Exp Region 8'!E$36</f>
        <v>0</v>
      </c>
      <c r="Q1592" s="247">
        <f>'LTC Rev-Exp Region 8'!F$36</f>
        <v>0</v>
      </c>
      <c r="R1592" s="247">
        <f>'LTC Rev-Exp Region 8'!G$36</f>
        <v>0</v>
      </c>
    </row>
    <row r="1593" spans="5:18" x14ac:dyDescent="0.3">
      <c r="E1593" s="1041">
        <f>Jurat!I$1</f>
        <v>0</v>
      </c>
      <c r="F1593" s="244">
        <f>Jurat!D$33</f>
        <v>0</v>
      </c>
      <c r="G1593" s="1034" t="s">
        <v>552</v>
      </c>
      <c r="H1593" s="244">
        <v>42460</v>
      </c>
      <c r="I1593" s="1034" t="s">
        <v>493</v>
      </c>
      <c r="J1593" s="1034" t="s">
        <v>626</v>
      </c>
      <c r="K1593" s="1034" t="s">
        <v>546</v>
      </c>
      <c r="L1593" s="1034" t="s">
        <v>263</v>
      </c>
      <c r="M1593" s="226" t="s">
        <v>986</v>
      </c>
      <c r="N1593" s="228" t="s">
        <v>588</v>
      </c>
      <c r="O1593" s="247">
        <f>'LTC Rev-Exp Region 8'!D$37</f>
        <v>0</v>
      </c>
      <c r="P1593" s="247">
        <f>'LTC Rev-Exp Region 8'!E$37</f>
        <v>0</v>
      </c>
      <c r="Q1593" s="247">
        <f>'LTC Rev-Exp Region 8'!F$37</f>
        <v>0</v>
      </c>
      <c r="R1593" s="247">
        <f>'LTC Rev-Exp Region 8'!G$37</f>
        <v>0</v>
      </c>
    </row>
    <row r="1594" spans="5:18" x14ac:dyDescent="0.3">
      <c r="E1594" s="1041">
        <f>Jurat!I$1</f>
        <v>0</v>
      </c>
      <c r="F1594" s="244">
        <f>Jurat!D$33</f>
        <v>0</v>
      </c>
      <c r="G1594" s="1034" t="s">
        <v>552</v>
      </c>
      <c r="H1594" s="244">
        <v>42460</v>
      </c>
      <c r="I1594" s="1034" t="s">
        <v>493</v>
      </c>
      <c r="J1594" s="1034" t="s">
        <v>626</v>
      </c>
      <c r="K1594" s="1034" t="s">
        <v>546</v>
      </c>
      <c r="L1594" s="1034" t="s">
        <v>6</v>
      </c>
      <c r="M1594" s="226" t="s">
        <v>77</v>
      </c>
      <c r="N1594" s="225" t="s">
        <v>224</v>
      </c>
      <c r="O1594" s="247">
        <f>'LTC Rev-Exp Region 8'!D$39</f>
        <v>0</v>
      </c>
      <c r="P1594" s="247">
        <f>'LTC Rev-Exp Region 8'!E$39</f>
        <v>0</v>
      </c>
      <c r="Q1594" s="247">
        <f>'LTC Rev-Exp Region 8'!F$39</f>
        <v>0</v>
      </c>
      <c r="R1594" s="247">
        <f>'LTC Rev-Exp Region 8'!G$39</f>
        <v>0</v>
      </c>
    </row>
    <row r="1595" spans="5:18" x14ac:dyDescent="0.3">
      <c r="E1595" s="1041">
        <f>Jurat!I$1</f>
        <v>0</v>
      </c>
      <c r="F1595" s="244">
        <f>Jurat!D$33</f>
        <v>0</v>
      </c>
      <c r="G1595" s="1034" t="s">
        <v>552</v>
      </c>
      <c r="H1595" s="244">
        <v>42460</v>
      </c>
      <c r="I1595" s="1034" t="s">
        <v>493</v>
      </c>
      <c r="J1595" s="1034" t="s">
        <v>626</v>
      </c>
      <c r="K1595" s="1034" t="s">
        <v>546</v>
      </c>
      <c r="L1595" s="1034" t="s">
        <v>6</v>
      </c>
      <c r="M1595" s="226" t="s">
        <v>78</v>
      </c>
      <c r="N1595" s="229" t="s">
        <v>274</v>
      </c>
      <c r="O1595" s="247">
        <f>'LTC Rev-Exp Region 8'!D$40</f>
        <v>0</v>
      </c>
      <c r="P1595" s="247">
        <f>'LTC Rev-Exp Region 8'!E$40</f>
        <v>0</v>
      </c>
      <c r="Q1595" s="247">
        <f>'LTC Rev-Exp Region 8'!F$40</f>
        <v>0</v>
      </c>
      <c r="R1595" s="247">
        <f>'LTC Rev-Exp Region 8'!G$40</f>
        <v>0</v>
      </c>
    </row>
    <row r="1596" spans="5:18" x14ac:dyDescent="0.3">
      <c r="E1596" s="1041">
        <f>Jurat!I$1</f>
        <v>0</v>
      </c>
      <c r="F1596" s="244">
        <f>Jurat!D$33</f>
        <v>0</v>
      </c>
      <c r="G1596" s="1034" t="s">
        <v>552</v>
      </c>
      <c r="H1596" s="244">
        <v>42460</v>
      </c>
      <c r="I1596" s="1034" t="s">
        <v>493</v>
      </c>
      <c r="J1596" s="1034" t="s">
        <v>626</v>
      </c>
      <c r="K1596" s="1034" t="s">
        <v>546</v>
      </c>
      <c r="L1596" s="1034" t="s">
        <v>6</v>
      </c>
      <c r="M1596" s="226" t="s">
        <v>79</v>
      </c>
      <c r="N1596" s="229" t="s">
        <v>180</v>
      </c>
      <c r="O1596" s="247">
        <f>'LTC Rev-Exp Region 8'!D$41</f>
        <v>0</v>
      </c>
      <c r="P1596" s="247">
        <f>'LTC Rev-Exp Region 8'!E$41</f>
        <v>0</v>
      </c>
      <c r="Q1596" s="247">
        <f>'LTC Rev-Exp Region 8'!F$41</f>
        <v>0</v>
      </c>
      <c r="R1596" s="247">
        <f>'LTC Rev-Exp Region 8'!G$41</f>
        <v>0</v>
      </c>
    </row>
    <row r="1597" spans="5:18" x14ac:dyDescent="0.3">
      <c r="E1597" s="1041">
        <f>Jurat!I$1</f>
        <v>0</v>
      </c>
      <c r="F1597" s="244">
        <f>Jurat!D$33</f>
        <v>0</v>
      </c>
      <c r="G1597" s="1034" t="s">
        <v>552</v>
      </c>
      <c r="H1597" s="244">
        <v>42460</v>
      </c>
      <c r="I1597" s="1034" t="s">
        <v>493</v>
      </c>
      <c r="J1597" s="1034" t="s">
        <v>626</v>
      </c>
      <c r="K1597" s="1034" t="s">
        <v>546</v>
      </c>
      <c r="L1597" s="1034" t="s">
        <v>6</v>
      </c>
      <c r="M1597" s="226" t="s">
        <v>49</v>
      </c>
      <c r="N1597" s="229" t="s">
        <v>577</v>
      </c>
      <c r="O1597" s="247">
        <f>'LTC Rev-Exp Region 8'!D$42</f>
        <v>0</v>
      </c>
      <c r="P1597" s="247">
        <f>'LTC Rev-Exp Region 8'!E$42</f>
        <v>0</v>
      </c>
      <c r="Q1597" s="247">
        <f>'LTC Rev-Exp Region 8'!F$42</f>
        <v>0</v>
      </c>
      <c r="R1597" s="247">
        <f>'LTC Rev-Exp Region 8'!G$42</f>
        <v>0</v>
      </c>
    </row>
    <row r="1598" spans="5:18" x14ac:dyDescent="0.3">
      <c r="E1598" s="1041">
        <f>Jurat!I$1</f>
        <v>0</v>
      </c>
      <c r="F1598" s="244">
        <f>Jurat!D$33</f>
        <v>0</v>
      </c>
      <c r="G1598" s="1034" t="s">
        <v>552</v>
      </c>
      <c r="H1598" s="244">
        <v>42460</v>
      </c>
      <c r="I1598" s="1034" t="s">
        <v>493</v>
      </c>
      <c r="J1598" s="1034" t="s">
        <v>626</v>
      </c>
      <c r="K1598" s="1034" t="s">
        <v>546</v>
      </c>
      <c r="L1598" s="1034" t="s">
        <v>547</v>
      </c>
      <c r="M1598" s="230" t="s">
        <v>115</v>
      </c>
      <c r="N1598" s="225" t="s">
        <v>36</v>
      </c>
      <c r="O1598" s="247">
        <f>'LTC Rev-Exp Region 8'!D$48</f>
        <v>0</v>
      </c>
      <c r="P1598" s="247">
        <f>'LTC Rev-Exp Region 8'!E$48</f>
        <v>0</v>
      </c>
      <c r="Q1598" s="247">
        <f>'LTC Rev-Exp Region 8'!F$48</f>
        <v>0</v>
      </c>
      <c r="R1598" s="247">
        <f>'LTC Rev-Exp Region 8'!G$48</f>
        <v>0</v>
      </c>
    </row>
    <row r="1599" spans="5:18" x14ac:dyDescent="0.3">
      <c r="E1599" s="1041">
        <f>Jurat!I$1</f>
        <v>0</v>
      </c>
      <c r="F1599" s="244">
        <f>Jurat!D$33</f>
        <v>0</v>
      </c>
      <c r="G1599" s="1034" t="s">
        <v>552</v>
      </c>
      <c r="H1599" s="244">
        <v>42460</v>
      </c>
      <c r="I1599" s="1034" t="s">
        <v>493</v>
      </c>
      <c r="J1599" s="1034" t="s">
        <v>626</v>
      </c>
      <c r="K1599" s="1034" t="s">
        <v>546</v>
      </c>
      <c r="L1599" s="1034" t="s">
        <v>547</v>
      </c>
      <c r="M1599" s="230" t="s">
        <v>116</v>
      </c>
      <c r="N1599" s="228" t="s">
        <v>148</v>
      </c>
      <c r="O1599" s="247">
        <f>'LTC Rev-Exp Region 8'!D$49</f>
        <v>0</v>
      </c>
      <c r="P1599" s="247">
        <f>'LTC Rev-Exp Region 8'!E$49</f>
        <v>0</v>
      </c>
      <c r="Q1599" s="247">
        <f>'LTC Rev-Exp Region 8'!F$49</f>
        <v>0</v>
      </c>
      <c r="R1599" s="247">
        <f>'LTC Rev-Exp Region 8'!G$49</f>
        <v>0</v>
      </c>
    </row>
    <row r="1600" spans="5:18" x14ac:dyDescent="0.3">
      <c r="E1600" s="1041">
        <f>Jurat!I$1</f>
        <v>0</v>
      </c>
      <c r="F1600" s="244">
        <f>Jurat!D$33</f>
        <v>0</v>
      </c>
      <c r="G1600" s="1034" t="s">
        <v>552</v>
      </c>
      <c r="H1600" s="244">
        <v>42460</v>
      </c>
      <c r="I1600" s="1034" t="s">
        <v>493</v>
      </c>
      <c r="J1600" s="1034" t="s">
        <v>626</v>
      </c>
      <c r="K1600" s="1034" t="s">
        <v>546</v>
      </c>
      <c r="L1600" s="1034" t="s">
        <v>547</v>
      </c>
      <c r="M1600" s="230" t="s">
        <v>229</v>
      </c>
      <c r="N1600" s="228" t="s">
        <v>44</v>
      </c>
      <c r="O1600" s="247">
        <f>'LTC Rev-Exp Region 8'!D$51</f>
        <v>0</v>
      </c>
      <c r="P1600" s="247">
        <f>'LTC Rev-Exp Region 8'!E$51</f>
        <v>0</v>
      </c>
      <c r="Q1600" s="247">
        <f>'LTC Rev-Exp Region 8'!F$51</f>
        <v>0</v>
      </c>
      <c r="R1600" s="247">
        <f>'LTC Rev-Exp Region 8'!G$51</f>
        <v>0</v>
      </c>
    </row>
    <row r="1601" spans="5:18" x14ac:dyDescent="0.3">
      <c r="E1601" s="1041">
        <f>Jurat!I$1</f>
        <v>0</v>
      </c>
      <c r="F1601" s="244">
        <f>Jurat!D$33</f>
        <v>0</v>
      </c>
      <c r="G1601" s="1034" t="s">
        <v>552</v>
      </c>
      <c r="H1601" s="244">
        <v>42460</v>
      </c>
      <c r="I1601" s="1034" t="s">
        <v>493</v>
      </c>
      <c r="J1601" s="1034" t="s">
        <v>626</v>
      </c>
      <c r="K1601" s="1034" t="s">
        <v>546</v>
      </c>
      <c r="L1601" s="1034" t="s">
        <v>547</v>
      </c>
      <c r="M1601" s="230" t="s">
        <v>228</v>
      </c>
      <c r="N1601" s="228" t="s">
        <v>427</v>
      </c>
      <c r="O1601" s="247">
        <f>'LTC Rev-Exp Region 8'!D$52</f>
        <v>0</v>
      </c>
      <c r="P1601" s="247">
        <f>'LTC Rev-Exp Region 8'!E$52</f>
        <v>0</v>
      </c>
      <c r="Q1601" s="247">
        <f>'LTC Rev-Exp Region 8'!F$52</f>
        <v>0</v>
      </c>
      <c r="R1601" s="247">
        <f>'LTC Rev-Exp Region 8'!G$52</f>
        <v>0</v>
      </c>
    </row>
    <row r="1602" spans="5:18" x14ac:dyDescent="0.3">
      <c r="E1602" s="1041">
        <f>Jurat!I$1</f>
        <v>0</v>
      </c>
      <c r="F1602" s="244">
        <f>Jurat!D$33</f>
        <v>0</v>
      </c>
      <c r="G1602" s="1034" t="s">
        <v>552</v>
      </c>
      <c r="H1602" s="244">
        <v>42460</v>
      </c>
      <c r="I1602" s="1034" t="s">
        <v>493</v>
      </c>
      <c r="J1602" s="1034" t="s">
        <v>626</v>
      </c>
      <c r="K1602" s="1034" t="s">
        <v>548</v>
      </c>
      <c r="L1602" s="1034" t="s">
        <v>549</v>
      </c>
      <c r="M1602" s="226" t="s">
        <v>86</v>
      </c>
      <c r="N1602" s="228" t="s">
        <v>30</v>
      </c>
      <c r="O1602" s="247">
        <f>'LTC Rev-Exp Region 8'!D$57</f>
        <v>0</v>
      </c>
      <c r="P1602" s="247">
        <f>'LTC Rev-Exp Region 8'!E$57</f>
        <v>0</v>
      </c>
      <c r="Q1602" s="247">
        <f>'LTC Rev-Exp Region 8'!F$57</f>
        <v>0</v>
      </c>
      <c r="R1602" s="247">
        <f>'LTC Rev-Exp Region 8'!G$57</f>
        <v>0</v>
      </c>
    </row>
    <row r="1603" spans="5:18" x14ac:dyDescent="0.3">
      <c r="E1603" s="1041">
        <f>Jurat!I$1</f>
        <v>0</v>
      </c>
      <c r="F1603" s="244">
        <f>Jurat!D$33</f>
        <v>0</v>
      </c>
      <c r="G1603" s="1034" t="s">
        <v>552</v>
      </c>
      <c r="H1603" s="244">
        <v>42460</v>
      </c>
      <c r="I1603" s="1034" t="s">
        <v>493</v>
      </c>
      <c r="J1603" s="1034" t="s">
        <v>626</v>
      </c>
      <c r="K1603" s="1034" t="s">
        <v>548</v>
      </c>
      <c r="L1603" s="1034" t="s">
        <v>549</v>
      </c>
      <c r="M1603" s="226" t="s">
        <v>87</v>
      </c>
      <c r="N1603" s="231" t="s">
        <v>109</v>
      </c>
      <c r="O1603" s="247">
        <f>'LTC Rev-Exp Region 8'!D$58</f>
        <v>0</v>
      </c>
      <c r="P1603" s="247">
        <f>'LTC Rev-Exp Region 8'!E$58</f>
        <v>0</v>
      </c>
      <c r="Q1603" s="247">
        <f>'LTC Rev-Exp Region 8'!F$58</f>
        <v>0</v>
      </c>
      <c r="R1603" s="247">
        <f>'LTC Rev-Exp Region 8'!G$58</f>
        <v>0</v>
      </c>
    </row>
    <row r="1604" spans="5:18" x14ac:dyDescent="0.3">
      <c r="E1604" s="1041">
        <f>Jurat!I$1</f>
        <v>0</v>
      </c>
      <c r="F1604" s="244">
        <f>Jurat!D$33</f>
        <v>0</v>
      </c>
      <c r="G1604" s="1034" t="s">
        <v>552</v>
      </c>
      <c r="H1604" s="244">
        <v>42460</v>
      </c>
      <c r="I1604" s="1034" t="s">
        <v>493</v>
      </c>
      <c r="J1604" s="1034" t="s">
        <v>626</v>
      </c>
      <c r="K1604" s="1034" t="s">
        <v>548</v>
      </c>
      <c r="L1604" s="1034" t="s">
        <v>549</v>
      </c>
      <c r="M1604" s="226" t="s">
        <v>88</v>
      </c>
      <c r="N1604" s="228" t="s">
        <v>110</v>
      </c>
      <c r="O1604" s="247">
        <f>'LTC Rev-Exp Region 8'!D$59</f>
        <v>0</v>
      </c>
      <c r="P1604" s="247">
        <f>'LTC Rev-Exp Region 8'!E$59</f>
        <v>0</v>
      </c>
      <c r="Q1604" s="247">
        <f>'LTC Rev-Exp Region 8'!F$59</f>
        <v>0</v>
      </c>
      <c r="R1604" s="247">
        <f>'LTC Rev-Exp Region 8'!G$59</f>
        <v>0</v>
      </c>
    </row>
    <row r="1605" spans="5:18" x14ac:dyDescent="0.3">
      <c r="E1605" s="1041">
        <f>Jurat!I$1</f>
        <v>0</v>
      </c>
      <c r="F1605" s="244">
        <f>Jurat!D$33</f>
        <v>0</v>
      </c>
      <c r="G1605" s="1034" t="s">
        <v>552</v>
      </c>
      <c r="H1605" s="244">
        <v>42460</v>
      </c>
      <c r="I1605" s="1034" t="s">
        <v>493</v>
      </c>
      <c r="J1605" s="1034" t="s">
        <v>626</v>
      </c>
      <c r="K1605" s="1034" t="s">
        <v>548</v>
      </c>
      <c r="L1605" s="1034" t="s">
        <v>549</v>
      </c>
      <c r="M1605" s="232" t="s">
        <v>89</v>
      </c>
      <c r="N1605" s="228" t="s">
        <v>111</v>
      </c>
      <c r="O1605" s="247">
        <f>'LTC Rev-Exp Region 8'!D$60</f>
        <v>0</v>
      </c>
      <c r="P1605" s="247">
        <f>'LTC Rev-Exp Region 8'!E$60</f>
        <v>0</v>
      </c>
      <c r="Q1605" s="247">
        <f>'LTC Rev-Exp Region 8'!F$60</f>
        <v>0</v>
      </c>
      <c r="R1605" s="247">
        <f>'LTC Rev-Exp Region 8'!G$60</f>
        <v>0</v>
      </c>
    </row>
    <row r="1606" spans="5:18" x14ac:dyDescent="0.3">
      <c r="E1606" s="1041">
        <f>Jurat!I$1</f>
        <v>0</v>
      </c>
      <c r="F1606" s="244">
        <f>Jurat!D$33</f>
        <v>0</v>
      </c>
      <c r="G1606" s="1034" t="s">
        <v>552</v>
      </c>
      <c r="H1606" s="244">
        <v>42460</v>
      </c>
      <c r="I1606" s="1034" t="s">
        <v>493</v>
      </c>
      <c r="J1606" s="1034" t="s">
        <v>626</v>
      </c>
      <c r="K1606" s="1034" t="s">
        <v>548</v>
      </c>
      <c r="L1606" s="1034" t="s">
        <v>549</v>
      </c>
      <c r="M1606" s="232" t="s">
        <v>256</v>
      </c>
      <c r="N1606" s="228" t="s">
        <v>112</v>
      </c>
      <c r="O1606" s="247">
        <f>'LTC Rev-Exp Region 8'!D$61</f>
        <v>0</v>
      </c>
      <c r="P1606" s="247">
        <f>'LTC Rev-Exp Region 8'!E$61</f>
        <v>0</v>
      </c>
      <c r="Q1606" s="247">
        <f>'LTC Rev-Exp Region 8'!F$61</f>
        <v>0</v>
      </c>
      <c r="R1606" s="247">
        <f>'LTC Rev-Exp Region 8'!G$61</f>
        <v>0</v>
      </c>
    </row>
    <row r="1607" spans="5:18" x14ac:dyDescent="0.3">
      <c r="E1607" s="1041">
        <f>Jurat!I$1</f>
        <v>0</v>
      </c>
      <c r="F1607" s="244">
        <f>Jurat!D$33</f>
        <v>0</v>
      </c>
      <c r="G1607" s="1034" t="s">
        <v>552</v>
      </c>
      <c r="H1607" s="244">
        <v>42460</v>
      </c>
      <c r="I1607" s="1034" t="s">
        <v>493</v>
      </c>
      <c r="J1607" s="1034" t="s">
        <v>626</v>
      </c>
      <c r="K1607" s="1034" t="s">
        <v>548</v>
      </c>
      <c r="L1607" s="1034" t="s">
        <v>549</v>
      </c>
      <c r="M1607" s="226" t="s">
        <v>255</v>
      </c>
      <c r="N1607" s="231" t="s">
        <v>31</v>
      </c>
      <c r="O1607" s="247">
        <f>'LTC Rev-Exp Region 8'!D$62</f>
        <v>0</v>
      </c>
      <c r="P1607" s="247">
        <f>'LTC Rev-Exp Region 8'!E$62</f>
        <v>0</v>
      </c>
      <c r="Q1607" s="247">
        <f>'LTC Rev-Exp Region 8'!F$62</f>
        <v>0</v>
      </c>
      <c r="R1607" s="247">
        <f>'LTC Rev-Exp Region 8'!G$62</f>
        <v>0</v>
      </c>
    </row>
    <row r="1608" spans="5:18" x14ac:dyDescent="0.3">
      <c r="E1608" s="1041">
        <f>Jurat!I$1</f>
        <v>0</v>
      </c>
      <c r="F1608" s="244">
        <f>Jurat!D$33</f>
        <v>0</v>
      </c>
      <c r="G1608" s="1034" t="s">
        <v>552</v>
      </c>
      <c r="H1608" s="244">
        <v>42460</v>
      </c>
      <c r="I1608" s="1034" t="s">
        <v>493</v>
      </c>
      <c r="J1608" s="1034" t="s">
        <v>626</v>
      </c>
      <c r="K1608" s="1034" t="s">
        <v>550</v>
      </c>
      <c r="L1608" s="1034" t="s">
        <v>550</v>
      </c>
      <c r="M1608" s="230" t="s">
        <v>91</v>
      </c>
      <c r="N1608" s="228" t="s">
        <v>425</v>
      </c>
      <c r="O1608" s="247">
        <f>'LTC Rev-Exp Region 8'!D$64</f>
        <v>0</v>
      </c>
      <c r="P1608" s="247">
        <v>0</v>
      </c>
      <c r="Q1608" s="247">
        <v>0</v>
      </c>
      <c r="R1608" s="247">
        <v>0</v>
      </c>
    </row>
    <row r="1609" spans="5:18" x14ac:dyDescent="0.3">
      <c r="E1609" s="1041">
        <f>Jurat!I$1</f>
        <v>0</v>
      </c>
      <c r="F1609" s="244">
        <f>Jurat!D$33</f>
        <v>0</v>
      </c>
      <c r="G1609" s="1034" t="s">
        <v>552</v>
      </c>
      <c r="H1609" s="244">
        <v>42460</v>
      </c>
      <c r="I1609" s="1034" t="s">
        <v>493</v>
      </c>
      <c r="J1609" s="1034" t="s">
        <v>626</v>
      </c>
      <c r="K1609" s="1034" t="s">
        <v>550</v>
      </c>
      <c r="L1609" s="1034" t="s">
        <v>550</v>
      </c>
      <c r="M1609" s="230" t="s">
        <v>92</v>
      </c>
      <c r="N1609" s="228" t="s">
        <v>417</v>
      </c>
      <c r="O1609" s="247">
        <f>'LTC Rev-Exp Region 8'!D$65</f>
        <v>0</v>
      </c>
      <c r="P1609" s="247">
        <v>0</v>
      </c>
      <c r="Q1609" s="247">
        <v>0</v>
      </c>
      <c r="R1609" s="247">
        <v>0</v>
      </c>
    </row>
    <row r="1610" spans="5:18" x14ac:dyDescent="0.3">
      <c r="E1610" s="1041">
        <f>Jurat!I$1</f>
        <v>0</v>
      </c>
      <c r="F1610" s="244">
        <f>Jurat!D$33</f>
        <v>0</v>
      </c>
      <c r="G1610" s="1034" t="s">
        <v>552</v>
      </c>
      <c r="H1610" s="244">
        <v>42460</v>
      </c>
      <c r="I1610" s="1034" t="s">
        <v>493</v>
      </c>
      <c r="J1610" s="1034" t="s">
        <v>627</v>
      </c>
      <c r="K1610" s="1034" t="s">
        <v>29</v>
      </c>
      <c r="L1610" s="1034" t="s">
        <v>29</v>
      </c>
      <c r="M1610" s="230" t="s">
        <v>243</v>
      </c>
      <c r="N1610" s="231" t="s">
        <v>29</v>
      </c>
      <c r="O1610" s="247">
        <f>'LTC Rev-Exp Region 8'!D$72</f>
        <v>0</v>
      </c>
      <c r="P1610" s="247">
        <v>0</v>
      </c>
      <c r="Q1610" s="247">
        <v>0</v>
      </c>
      <c r="R1610" s="247">
        <v>0</v>
      </c>
    </row>
    <row r="1611" spans="5:18" x14ac:dyDescent="0.3">
      <c r="E1611" s="1041">
        <f>Jurat!I$1</f>
        <v>0</v>
      </c>
      <c r="F1611" s="244">
        <f>Jurat!D$33</f>
        <v>0</v>
      </c>
      <c r="G1611" s="1034" t="s">
        <v>552</v>
      </c>
      <c r="H1611" s="244">
        <v>42460</v>
      </c>
      <c r="I1611" s="1034" t="s">
        <v>493</v>
      </c>
      <c r="J1611" s="1034" t="s">
        <v>628</v>
      </c>
      <c r="K1611" s="1034" t="s">
        <v>629</v>
      </c>
      <c r="L1611" s="1034" t="s">
        <v>629</v>
      </c>
      <c r="M1611" s="233" t="s">
        <v>244</v>
      </c>
      <c r="N1611" s="231" t="s">
        <v>419</v>
      </c>
      <c r="O1611" s="247">
        <f>'LTC Rev-Exp Region 8'!D$74</f>
        <v>0</v>
      </c>
      <c r="P1611" s="247">
        <v>0</v>
      </c>
      <c r="Q1611" s="247">
        <v>0</v>
      </c>
      <c r="R1611" s="247">
        <v>0</v>
      </c>
    </row>
    <row r="1612" spans="5:18" x14ac:dyDescent="0.3">
      <c r="E1612" s="1041">
        <f>Jurat!I$1</f>
        <v>0</v>
      </c>
      <c r="F1612" s="244">
        <f>Jurat!D$33</f>
        <v>0</v>
      </c>
      <c r="G1612" s="1034" t="s">
        <v>552</v>
      </c>
      <c r="H1612" s="244">
        <v>42460</v>
      </c>
      <c r="I1612" s="1034" t="s">
        <v>493</v>
      </c>
      <c r="J1612" s="1034" t="s">
        <v>627</v>
      </c>
      <c r="K1612" s="1034" t="s">
        <v>630</v>
      </c>
      <c r="L1612" s="1034" t="s">
        <v>630</v>
      </c>
      <c r="M1612" s="233">
        <v>11.1</v>
      </c>
      <c r="N1612" s="231" t="s">
        <v>421</v>
      </c>
      <c r="O1612" s="247">
        <f>'LTC Rev-Exp Region 8'!D$75</f>
        <v>0</v>
      </c>
      <c r="P1612" s="247">
        <v>0</v>
      </c>
      <c r="Q1612" s="247">
        <v>0</v>
      </c>
      <c r="R1612" s="247">
        <v>0</v>
      </c>
    </row>
    <row r="1613" spans="5:18" x14ac:dyDescent="0.3">
      <c r="E1613" s="1041">
        <f>Jurat!I$1</f>
        <v>0</v>
      </c>
      <c r="F1613" s="244">
        <f>Jurat!D$33</f>
        <v>0</v>
      </c>
      <c r="G1613" s="1034" t="s">
        <v>552</v>
      </c>
      <c r="H1613" s="244">
        <v>42460</v>
      </c>
      <c r="I1613" s="1034" t="s">
        <v>493</v>
      </c>
      <c r="J1613" s="1034" t="s">
        <v>627</v>
      </c>
      <c r="K1613" s="1034" t="s">
        <v>630</v>
      </c>
      <c r="L1613" s="1034" t="s">
        <v>630</v>
      </c>
      <c r="M1613" s="233">
        <v>11.2</v>
      </c>
      <c r="N1613" s="231" t="s">
        <v>420</v>
      </c>
      <c r="O1613" s="247">
        <f>'LTC Rev-Exp Region 8'!D$76</f>
        <v>0</v>
      </c>
      <c r="P1613" s="247">
        <v>0</v>
      </c>
      <c r="Q1613" s="247">
        <v>0</v>
      </c>
      <c r="R1613" s="247">
        <v>0</v>
      </c>
    </row>
    <row r="1614" spans="5:18" x14ac:dyDescent="0.3">
      <c r="E1614" s="1041">
        <f>Jurat!I$1</f>
        <v>0</v>
      </c>
      <c r="F1614" s="244">
        <f>Jurat!D$33</f>
        <v>0</v>
      </c>
      <c r="G1614" s="1034" t="s">
        <v>552</v>
      </c>
      <c r="H1614" s="244">
        <v>42460</v>
      </c>
      <c r="I1614" s="1034" t="s">
        <v>493</v>
      </c>
      <c r="J1614" s="1034" t="s">
        <v>627</v>
      </c>
      <c r="K1614" s="1034" t="s">
        <v>630</v>
      </c>
      <c r="L1614" s="1034" t="s">
        <v>630</v>
      </c>
      <c r="M1614" s="233">
        <v>11.3</v>
      </c>
      <c r="N1614" s="231" t="s">
        <v>28</v>
      </c>
      <c r="O1614" s="247">
        <f>'LTC Rev-Exp Region 8'!D$77</f>
        <v>0</v>
      </c>
      <c r="P1614" s="247">
        <v>0</v>
      </c>
      <c r="Q1614" s="247">
        <v>0</v>
      </c>
      <c r="R1614" s="247">
        <v>0</v>
      </c>
    </row>
    <row r="1615" spans="5:18" x14ac:dyDescent="0.3">
      <c r="E1615" s="1041">
        <f>Jurat!I$1</f>
        <v>0</v>
      </c>
      <c r="F1615" s="244">
        <f>Jurat!D$33</f>
        <v>0</v>
      </c>
      <c r="G1615" s="1034" t="s">
        <v>552</v>
      </c>
      <c r="H1615" s="244">
        <v>42460</v>
      </c>
      <c r="I1615" s="1034" t="s">
        <v>493</v>
      </c>
      <c r="J1615" s="1034" t="s">
        <v>627</v>
      </c>
      <c r="K1615" s="1034" t="s">
        <v>630</v>
      </c>
      <c r="L1615" s="1034" t="s">
        <v>630</v>
      </c>
      <c r="M1615" s="233">
        <v>11.4</v>
      </c>
      <c r="N1615" s="231" t="s">
        <v>205</v>
      </c>
      <c r="O1615" s="247">
        <f>'LTC Rev-Exp Region 8'!D$78</f>
        <v>0</v>
      </c>
      <c r="P1615" s="247">
        <v>0</v>
      </c>
      <c r="Q1615" s="247">
        <v>0</v>
      </c>
      <c r="R1615" s="247">
        <v>0</v>
      </c>
    </row>
    <row r="1616" spans="5:18" ht="28.8" x14ac:dyDescent="0.3">
      <c r="E1616" s="1041">
        <f>Jurat!I$1</f>
        <v>0</v>
      </c>
      <c r="F1616" s="244">
        <f>Jurat!D$33</f>
        <v>0</v>
      </c>
      <c r="G1616" s="1034" t="s">
        <v>552</v>
      </c>
      <c r="H1616" s="244">
        <v>42460</v>
      </c>
      <c r="I1616" s="1034" t="s">
        <v>493</v>
      </c>
      <c r="J1616" s="1034" t="s">
        <v>627</v>
      </c>
      <c r="K1616" s="1034" t="s">
        <v>29</v>
      </c>
      <c r="L1616" s="1034" t="s">
        <v>29</v>
      </c>
      <c r="M1616" s="233">
        <v>11.6</v>
      </c>
      <c r="N1616" s="231" t="s">
        <v>422</v>
      </c>
      <c r="O1616" s="247">
        <f>'LTC Rev-Exp Region 8'!D$80</f>
        <v>0</v>
      </c>
      <c r="P1616" s="247">
        <v>0</v>
      </c>
      <c r="Q1616" s="247">
        <v>0</v>
      </c>
      <c r="R1616" s="247">
        <v>0</v>
      </c>
    </row>
    <row r="1617" spans="5:18" x14ac:dyDescent="0.3">
      <c r="E1617" s="1041">
        <f>Jurat!I$1</f>
        <v>0</v>
      </c>
      <c r="F1617" s="244">
        <f>Jurat!D$33</f>
        <v>0</v>
      </c>
      <c r="G1617" s="1034" t="s">
        <v>552</v>
      </c>
      <c r="H1617" s="244">
        <v>42460</v>
      </c>
      <c r="I1617" s="1034" t="s">
        <v>493</v>
      </c>
      <c r="J1617" s="1034" t="s">
        <v>628</v>
      </c>
      <c r="K1617" s="1034" t="s">
        <v>629</v>
      </c>
      <c r="L1617" s="1034" t="s">
        <v>629</v>
      </c>
      <c r="M1617" s="233">
        <v>11.7</v>
      </c>
      <c r="N1617" s="231" t="s">
        <v>209</v>
      </c>
      <c r="O1617" s="247">
        <f>'LTC Rev-Exp Region 8'!D$81</f>
        <v>0</v>
      </c>
      <c r="P1617" s="247">
        <v>0</v>
      </c>
      <c r="Q1617" s="247">
        <v>0</v>
      </c>
      <c r="R1617" s="247">
        <v>0</v>
      </c>
    </row>
    <row r="1618" spans="5:18" x14ac:dyDescent="0.3">
      <c r="E1618" s="1041">
        <f>Jurat!I$1</f>
        <v>0</v>
      </c>
      <c r="F1618" s="244">
        <f>Jurat!D$33</f>
        <v>0</v>
      </c>
      <c r="G1618" s="1034" t="s">
        <v>552</v>
      </c>
      <c r="H1618" s="244">
        <v>42460</v>
      </c>
      <c r="I1618" s="1034" t="s">
        <v>493</v>
      </c>
      <c r="J1618" s="1034" t="s">
        <v>627</v>
      </c>
      <c r="K1618" s="1034" t="s">
        <v>29</v>
      </c>
      <c r="L1618" s="1034" t="s">
        <v>29</v>
      </c>
      <c r="M1618" s="233" t="s">
        <v>184</v>
      </c>
      <c r="N1618" s="231" t="s">
        <v>212</v>
      </c>
      <c r="O1618" s="247">
        <f>'LTC Rev-Exp Region 8'!D$82</f>
        <v>0</v>
      </c>
      <c r="P1618" s="247">
        <v>0</v>
      </c>
      <c r="Q1618" s="247">
        <v>0</v>
      </c>
      <c r="R1618" s="247">
        <v>0</v>
      </c>
    </row>
    <row r="1619" spans="5:18" x14ac:dyDescent="0.3">
      <c r="E1619" s="1041">
        <f>Jurat!I$1</f>
        <v>0</v>
      </c>
      <c r="F1619" s="244">
        <f>Jurat!D$33</f>
        <v>0</v>
      </c>
      <c r="G1619" s="1034" t="s">
        <v>553</v>
      </c>
      <c r="H1619" s="244">
        <v>42551</v>
      </c>
      <c r="I1619" s="1034" t="s">
        <v>493</v>
      </c>
      <c r="J1619" s="1034" t="s">
        <v>545</v>
      </c>
      <c r="K1619" s="1034" t="s">
        <v>545</v>
      </c>
      <c r="L1619" s="1034" t="s">
        <v>545</v>
      </c>
      <c r="M1619" s="223"/>
      <c r="N1619" s="224" t="s">
        <v>545</v>
      </c>
      <c r="O1619" s="247">
        <f>'LTC Rev-Exp Region 8'!H$9</f>
        <v>0</v>
      </c>
      <c r="P1619" s="247">
        <f>'LTC Rev-Exp Region 8'!I$9</f>
        <v>0</v>
      </c>
      <c r="Q1619" s="247">
        <f>'LTC Rev-Exp Region 8'!J$9</f>
        <v>0</v>
      </c>
      <c r="R1619" s="247">
        <f>'LTC Rev-Exp Region 8'!K$9</f>
        <v>0</v>
      </c>
    </row>
    <row r="1620" spans="5:18" x14ac:dyDescent="0.3">
      <c r="E1620" s="1041">
        <f>Jurat!I$1</f>
        <v>0</v>
      </c>
      <c r="F1620" s="244">
        <f>Jurat!D$33</f>
        <v>0</v>
      </c>
      <c r="G1620" s="1034" t="s">
        <v>553</v>
      </c>
      <c r="H1620" s="244">
        <v>42551</v>
      </c>
      <c r="I1620" s="1034" t="s">
        <v>493</v>
      </c>
      <c r="J1620" s="1034" t="s">
        <v>625</v>
      </c>
      <c r="K1620" s="1034" t="s">
        <v>13</v>
      </c>
      <c r="L1620" s="1034" t="s">
        <v>13</v>
      </c>
      <c r="M1620" s="223">
        <v>1.1000000000000001</v>
      </c>
      <c r="N1620" s="225" t="s">
        <v>13</v>
      </c>
      <c r="O1620" s="247">
        <f>'LTC Rev-Exp Region 8'!H$11</f>
        <v>0</v>
      </c>
      <c r="P1620" s="247">
        <f>'LTC Rev-Exp Region 8'!I$11</f>
        <v>0</v>
      </c>
      <c r="Q1620" s="247">
        <f>'LTC Rev-Exp Region 8'!J$11</f>
        <v>0</v>
      </c>
      <c r="R1620" s="247">
        <f>'LTC Rev-Exp Region 8'!K$11</f>
        <v>0</v>
      </c>
    </row>
    <row r="1621" spans="5:18" x14ac:dyDescent="0.3">
      <c r="E1621" s="1041">
        <f>Jurat!I$1</f>
        <v>0</v>
      </c>
      <c r="F1621" s="244">
        <f>Jurat!D$33</f>
        <v>0</v>
      </c>
      <c r="G1621" s="1034" t="s">
        <v>553</v>
      </c>
      <c r="H1621" s="244">
        <v>42551</v>
      </c>
      <c r="I1621" s="1034" t="s">
        <v>493</v>
      </c>
      <c r="J1621" s="1034" t="s">
        <v>625</v>
      </c>
      <c r="K1621" s="1034" t="s">
        <v>13</v>
      </c>
      <c r="L1621" s="1034" t="s">
        <v>262</v>
      </c>
      <c r="M1621" s="223">
        <v>1.2</v>
      </c>
      <c r="N1621" s="225" t="s">
        <v>262</v>
      </c>
      <c r="O1621" s="247">
        <f>'LTC Rev-Exp Region 8'!H$12</f>
        <v>0</v>
      </c>
      <c r="P1621" s="247">
        <f>'LTC Rev-Exp Region 8'!I$12</f>
        <v>0</v>
      </c>
      <c r="Q1621" s="247">
        <f>'LTC Rev-Exp Region 8'!J$12</f>
        <v>0</v>
      </c>
      <c r="R1621" s="247">
        <f>'LTC Rev-Exp Region 8'!K$12</f>
        <v>0</v>
      </c>
    </row>
    <row r="1622" spans="5:18" x14ac:dyDescent="0.3">
      <c r="E1622" s="1041">
        <f>Jurat!I$1</f>
        <v>0</v>
      </c>
      <c r="F1622" s="244">
        <f>Jurat!D$33</f>
        <v>0</v>
      </c>
      <c r="G1622" s="1034" t="s">
        <v>553</v>
      </c>
      <c r="H1622" s="244">
        <v>42551</v>
      </c>
      <c r="I1622" s="1034" t="s">
        <v>493</v>
      </c>
      <c r="J1622" s="1034" t="s">
        <v>625</v>
      </c>
      <c r="K1622" s="1034" t="s">
        <v>14</v>
      </c>
      <c r="L1622" s="1034" t="s">
        <v>14</v>
      </c>
      <c r="M1622" s="223">
        <v>1.3</v>
      </c>
      <c r="N1622" s="225" t="s">
        <v>14</v>
      </c>
      <c r="O1622" s="247">
        <f>'LTC Rev-Exp Region 8'!H$13</f>
        <v>0</v>
      </c>
      <c r="P1622" s="247">
        <f>'LTC Rev-Exp Region 8'!I$13</f>
        <v>0</v>
      </c>
      <c r="Q1622" s="247">
        <f>'LTC Rev-Exp Region 8'!J$13</f>
        <v>0</v>
      </c>
      <c r="R1622" s="247">
        <f>'LTC Rev-Exp Region 8'!K$13</f>
        <v>0</v>
      </c>
    </row>
    <row r="1623" spans="5:18" x14ac:dyDescent="0.3">
      <c r="E1623" s="1041">
        <f>Jurat!I$1</f>
        <v>0</v>
      </c>
      <c r="F1623" s="244">
        <f>Jurat!D$33</f>
        <v>0</v>
      </c>
      <c r="G1623" s="1034" t="s">
        <v>553</v>
      </c>
      <c r="H1623" s="244">
        <v>42551</v>
      </c>
      <c r="I1623" s="1034" t="s">
        <v>493</v>
      </c>
      <c r="J1623" s="1034" t="s">
        <v>626</v>
      </c>
      <c r="K1623" s="1034" t="s">
        <v>546</v>
      </c>
      <c r="L1623" s="1034" t="s">
        <v>981</v>
      </c>
      <c r="M1623" s="226" t="s">
        <v>72</v>
      </c>
      <c r="N1623" s="225" t="s">
        <v>900</v>
      </c>
      <c r="O1623" s="247">
        <f>'LTC Rev-Exp Region 8'!H$17</f>
        <v>0</v>
      </c>
      <c r="P1623" s="247">
        <f>'LTC Rev-Exp Region 8'!I$17</f>
        <v>0</v>
      </c>
      <c r="Q1623" s="247">
        <f>'LTC Rev-Exp Region 8'!J$17</f>
        <v>0</v>
      </c>
      <c r="R1623" s="247">
        <f>'LTC Rev-Exp Region 8'!K$17</f>
        <v>0</v>
      </c>
    </row>
    <row r="1624" spans="5:18" x14ac:dyDescent="0.3">
      <c r="E1624" s="1041">
        <f>Jurat!I$1</f>
        <v>0</v>
      </c>
      <c r="F1624" s="244">
        <f>Jurat!D$33</f>
        <v>0</v>
      </c>
      <c r="G1624" s="1034" t="s">
        <v>553</v>
      </c>
      <c r="H1624" s="244">
        <v>42551</v>
      </c>
      <c r="I1624" s="1034" t="s">
        <v>493</v>
      </c>
      <c r="J1624" s="1034" t="s">
        <v>626</v>
      </c>
      <c r="K1624" s="1034" t="s">
        <v>546</v>
      </c>
      <c r="L1624" s="1034" t="s">
        <v>981</v>
      </c>
      <c r="M1624" s="226" t="s">
        <v>73</v>
      </c>
      <c r="N1624" s="225" t="s">
        <v>901</v>
      </c>
      <c r="O1624" s="247">
        <f>'LTC Rev-Exp Region 8'!H$18</f>
        <v>0</v>
      </c>
      <c r="P1624" s="247">
        <f>'LTC Rev-Exp Region 8'!I$18</f>
        <v>0</v>
      </c>
      <c r="Q1624" s="247">
        <f>'LTC Rev-Exp Region 8'!J$18</f>
        <v>0</v>
      </c>
      <c r="R1624" s="247">
        <f>'LTC Rev-Exp Region 8'!K$18</f>
        <v>0</v>
      </c>
    </row>
    <row r="1625" spans="5:18" x14ac:dyDescent="0.3">
      <c r="E1625" s="1041">
        <f>Jurat!I$1</f>
        <v>0</v>
      </c>
      <c r="F1625" s="244">
        <f>Jurat!D$33</f>
        <v>0</v>
      </c>
      <c r="G1625" s="1034" t="s">
        <v>553</v>
      </c>
      <c r="H1625" s="244">
        <v>42551</v>
      </c>
      <c r="I1625" s="1034" t="s">
        <v>493</v>
      </c>
      <c r="J1625" s="1034" t="s">
        <v>626</v>
      </c>
      <c r="K1625" s="1034" t="s">
        <v>546</v>
      </c>
      <c r="L1625" s="1034" t="s">
        <v>981</v>
      </c>
      <c r="M1625" s="226" t="s">
        <v>74</v>
      </c>
      <c r="N1625" s="225" t="s">
        <v>902</v>
      </c>
      <c r="O1625" s="247">
        <f>'LTC Rev-Exp Region 8'!H$19</f>
        <v>0</v>
      </c>
      <c r="P1625" s="247">
        <f>'LTC Rev-Exp Region 8'!I$19</f>
        <v>0</v>
      </c>
      <c r="Q1625" s="247">
        <f>'LTC Rev-Exp Region 8'!J$19</f>
        <v>0</v>
      </c>
      <c r="R1625" s="247">
        <f>'LTC Rev-Exp Region 8'!K$19</f>
        <v>0</v>
      </c>
    </row>
    <row r="1626" spans="5:18" x14ac:dyDescent="0.3">
      <c r="E1626" s="1041">
        <f>Jurat!I$1</f>
        <v>0</v>
      </c>
      <c r="F1626" s="244">
        <f>Jurat!D$33</f>
        <v>0</v>
      </c>
      <c r="G1626" s="1034" t="s">
        <v>553</v>
      </c>
      <c r="H1626" s="244">
        <v>42551</v>
      </c>
      <c r="I1626" s="1034" t="s">
        <v>493</v>
      </c>
      <c r="J1626" s="1034" t="s">
        <v>626</v>
      </c>
      <c r="K1626" s="1034" t="s">
        <v>546</v>
      </c>
      <c r="L1626" s="1034" t="s">
        <v>981</v>
      </c>
      <c r="M1626" s="226" t="s">
        <v>76</v>
      </c>
      <c r="N1626" s="225" t="s">
        <v>903</v>
      </c>
      <c r="O1626" s="247">
        <f>'LTC Rev-Exp Region 8'!H$20</f>
        <v>0</v>
      </c>
      <c r="P1626" s="247">
        <f>'LTC Rev-Exp Region 8'!I$20</f>
        <v>0</v>
      </c>
      <c r="Q1626" s="247">
        <f>'LTC Rev-Exp Region 8'!J$20</f>
        <v>0</v>
      </c>
      <c r="R1626" s="247">
        <f>'LTC Rev-Exp Region 8'!K$20</f>
        <v>0</v>
      </c>
    </row>
    <row r="1627" spans="5:18" x14ac:dyDescent="0.3">
      <c r="E1627" s="1041">
        <f>Jurat!I$1</f>
        <v>0</v>
      </c>
      <c r="F1627" s="244">
        <f>Jurat!D$33</f>
        <v>0</v>
      </c>
      <c r="G1627" s="1034" t="s">
        <v>553</v>
      </c>
      <c r="H1627" s="244">
        <v>42551</v>
      </c>
      <c r="I1627" s="1034" t="s">
        <v>493</v>
      </c>
      <c r="J1627" s="1034" t="s">
        <v>626</v>
      </c>
      <c r="K1627" s="1034" t="s">
        <v>546</v>
      </c>
      <c r="L1627" s="1034" t="s">
        <v>981</v>
      </c>
      <c r="M1627" s="226" t="s">
        <v>107</v>
      </c>
      <c r="N1627" s="225" t="s">
        <v>960</v>
      </c>
      <c r="O1627" s="247">
        <f>'LTC Rev-Exp Region 8'!H$21</f>
        <v>0</v>
      </c>
      <c r="P1627" s="247">
        <f>'LTC Rev-Exp Region 8'!I$21</f>
        <v>0</v>
      </c>
      <c r="Q1627" s="247">
        <f>'LTC Rev-Exp Region 8'!J$21</f>
        <v>0</v>
      </c>
      <c r="R1627" s="247">
        <f>'LTC Rev-Exp Region 8'!K$21</f>
        <v>0</v>
      </c>
    </row>
    <row r="1628" spans="5:18" x14ac:dyDescent="0.3">
      <c r="E1628" s="1041">
        <f>Jurat!I$1</f>
        <v>0</v>
      </c>
      <c r="F1628" s="244">
        <f>Jurat!D$33</f>
        <v>0</v>
      </c>
      <c r="G1628" s="1034" t="s">
        <v>553</v>
      </c>
      <c r="H1628" s="244">
        <v>42551</v>
      </c>
      <c r="I1628" s="1034" t="s">
        <v>493</v>
      </c>
      <c r="J1628" s="1034" t="s">
        <v>626</v>
      </c>
      <c r="K1628" s="1034" t="s">
        <v>546</v>
      </c>
      <c r="L1628" s="1034" t="s">
        <v>981</v>
      </c>
      <c r="M1628" s="226" t="s">
        <v>108</v>
      </c>
      <c r="N1628" s="225" t="s">
        <v>222</v>
      </c>
      <c r="O1628" s="247">
        <f>'LTC Rev-Exp Region 8'!H$22</f>
        <v>0</v>
      </c>
      <c r="P1628" s="247">
        <f>'LTC Rev-Exp Region 8'!I$22</f>
        <v>0</v>
      </c>
      <c r="Q1628" s="247">
        <f>'LTC Rev-Exp Region 8'!J$22</f>
        <v>0</v>
      </c>
      <c r="R1628" s="247">
        <f>'LTC Rev-Exp Region 8'!K$22</f>
        <v>0</v>
      </c>
    </row>
    <row r="1629" spans="5:18" x14ac:dyDescent="0.3">
      <c r="E1629" s="1041">
        <f>Jurat!I$1</f>
        <v>0</v>
      </c>
      <c r="F1629" s="244">
        <f>Jurat!D$33</f>
        <v>0</v>
      </c>
      <c r="G1629" s="1034" t="s">
        <v>553</v>
      </c>
      <c r="H1629" s="244">
        <v>42551</v>
      </c>
      <c r="I1629" s="1034" t="s">
        <v>493</v>
      </c>
      <c r="J1629" s="1034" t="s">
        <v>626</v>
      </c>
      <c r="K1629" s="1034" t="s">
        <v>546</v>
      </c>
      <c r="L1629" s="1034" t="s">
        <v>981</v>
      </c>
      <c r="M1629" s="226" t="s">
        <v>167</v>
      </c>
      <c r="N1629" s="225" t="s">
        <v>982</v>
      </c>
      <c r="O1629" s="247">
        <f>'LTC Rev-Exp Region 8'!H$23</f>
        <v>0</v>
      </c>
      <c r="P1629" s="247">
        <f>'LTC Rev-Exp Region 8'!I$23</f>
        <v>0</v>
      </c>
      <c r="Q1629" s="247">
        <f>'LTC Rev-Exp Region 8'!J$23</f>
        <v>0</v>
      </c>
      <c r="R1629" s="247">
        <f>'LTC Rev-Exp Region 8'!K$23</f>
        <v>0</v>
      </c>
    </row>
    <row r="1630" spans="5:18" x14ac:dyDescent="0.3">
      <c r="E1630" s="1041">
        <f>Jurat!I$1</f>
        <v>0</v>
      </c>
      <c r="F1630" s="244">
        <f>Jurat!D$33</f>
        <v>0</v>
      </c>
      <c r="G1630" s="1034" t="s">
        <v>553</v>
      </c>
      <c r="H1630" s="244">
        <v>42551</v>
      </c>
      <c r="I1630" s="1034" t="s">
        <v>493</v>
      </c>
      <c r="J1630" s="1034" t="s">
        <v>626</v>
      </c>
      <c r="K1630" s="1034" t="s">
        <v>546</v>
      </c>
      <c r="L1630" s="1034" t="s">
        <v>981</v>
      </c>
      <c r="M1630" s="226" t="s">
        <v>261</v>
      </c>
      <c r="N1630" s="225" t="s">
        <v>983</v>
      </c>
      <c r="O1630" s="247">
        <f>'LTC Rev-Exp Region 8'!H$24</f>
        <v>0</v>
      </c>
      <c r="P1630" s="247">
        <f>'LTC Rev-Exp Region 8'!I$24</f>
        <v>0</v>
      </c>
      <c r="Q1630" s="247">
        <f>'LTC Rev-Exp Region 8'!J$24</f>
        <v>0</v>
      </c>
      <c r="R1630" s="247">
        <f>'LTC Rev-Exp Region 8'!K$24</f>
        <v>0</v>
      </c>
    </row>
    <row r="1631" spans="5:18" x14ac:dyDescent="0.3">
      <c r="E1631" s="1041">
        <f>Jurat!I$1</f>
        <v>0</v>
      </c>
      <c r="F1631" s="244">
        <f>Jurat!D$33</f>
        <v>0</v>
      </c>
      <c r="G1631" s="1034" t="s">
        <v>553</v>
      </c>
      <c r="H1631" s="244">
        <v>42551</v>
      </c>
      <c r="I1631" s="1034" t="s">
        <v>493</v>
      </c>
      <c r="J1631" s="1034" t="s">
        <v>626</v>
      </c>
      <c r="K1631" s="1034" t="s">
        <v>546</v>
      </c>
      <c r="L1631" s="1034" t="s">
        <v>981</v>
      </c>
      <c r="M1631" s="226" t="s">
        <v>260</v>
      </c>
      <c r="N1631" s="225" t="s">
        <v>963</v>
      </c>
      <c r="O1631" s="247">
        <f>'LTC Rev-Exp Region 8'!H$25</f>
        <v>0</v>
      </c>
      <c r="P1631" s="247">
        <f>'LTC Rev-Exp Region 8'!I$25</f>
        <v>0</v>
      </c>
      <c r="Q1631" s="247">
        <f>'LTC Rev-Exp Region 8'!J$25</f>
        <v>0</v>
      </c>
      <c r="R1631" s="247">
        <f>'LTC Rev-Exp Region 8'!K$25</f>
        <v>0</v>
      </c>
    </row>
    <row r="1632" spans="5:18" x14ac:dyDescent="0.3">
      <c r="E1632" s="1041">
        <f>Jurat!I$1</f>
        <v>0</v>
      </c>
      <c r="F1632" s="244">
        <f>Jurat!D$33</f>
        <v>0</v>
      </c>
      <c r="G1632" s="1034" t="s">
        <v>553</v>
      </c>
      <c r="H1632" s="244">
        <v>42551</v>
      </c>
      <c r="I1632" s="1034" t="s">
        <v>493</v>
      </c>
      <c r="J1632" s="1034" t="s">
        <v>626</v>
      </c>
      <c r="K1632" s="1034" t="s">
        <v>546</v>
      </c>
      <c r="L1632" s="1034" t="s">
        <v>263</v>
      </c>
      <c r="M1632" s="226" t="s">
        <v>257</v>
      </c>
      <c r="N1632" s="225" t="s">
        <v>271</v>
      </c>
      <c r="O1632" s="247">
        <f>'LTC Rev-Exp Region 8'!H$27</f>
        <v>0</v>
      </c>
      <c r="P1632" s="247">
        <f>'LTC Rev-Exp Region 8'!I$27</f>
        <v>0</v>
      </c>
      <c r="Q1632" s="247">
        <f>'LTC Rev-Exp Region 8'!J$27</f>
        <v>0</v>
      </c>
      <c r="R1632" s="247">
        <f>'LTC Rev-Exp Region 8'!K$27</f>
        <v>0</v>
      </c>
    </row>
    <row r="1633" spans="5:18" x14ac:dyDescent="0.3">
      <c r="E1633" s="1041">
        <f>Jurat!I$1</f>
        <v>0</v>
      </c>
      <c r="F1633" s="244">
        <f>Jurat!D$33</f>
        <v>0</v>
      </c>
      <c r="G1633" s="1034" t="s">
        <v>553</v>
      </c>
      <c r="H1633" s="244">
        <v>42551</v>
      </c>
      <c r="I1633" s="1034" t="s">
        <v>493</v>
      </c>
      <c r="J1633" s="1034" t="s">
        <v>626</v>
      </c>
      <c r="K1633" s="1034" t="s">
        <v>546</v>
      </c>
      <c r="L1633" s="1034" t="s">
        <v>263</v>
      </c>
      <c r="M1633" s="226" t="s">
        <v>856</v>
      </c>
      <c r="N1633" s="225" t="s">
        <v>702</v>
      </c>
      <c r="O1633" s="247">
        <f>'LTC Rev-Exp Region 8'!H$28</f>
        <v>0</v>
      </c>
      <c r="P1633" s="247">
        <f>'LTC Rev-Exp Region 8'!I$28</f>
        <v>0</v>
      </c>
      <c r="Q1633" s="247">
        <f>'LTC Rev-Exp Region 8'!J$28</f>
        <v>0</v>
      </c>
      <c r="R1633" s="247">
        <f>'LTC Rev-Exp Region 8'!K$28</f>
        <v>0</v>
      </c>
    </row>
    <row r="1634" spans="5:18" x14ac:dyDescent="0.3">
      <c r="E1634" s="1041">
        <f>Jurat!I$1</f>
        <v>0</v>
      </c>
      <c r="F1634" s="244">
        <f>Jurat!D$33</f>
        <v>0</v>
      </c>
      <c r="G1634" s="1034" t="s">
        <v>553</v>
      </c>
      <c r="H1634" s="244">
        <v>42551</v>
      </c>
      <c r="I1634" s="1034" t="s">
        <v>493</v>
      </c>
      <c r="J1634" s="1034" t="s">
        <v>626</v>
      </c>
      <c r="K1634" s="1034" t="s">
        <v>546</v>
      </c>
      <c r="L1634" s="1034" t="s">
        <v>263</v>
      </c>
      <c r="M1634" s="226" t="s">
        <v>858</v>
      </c>
      <c r="N1634" s="225" t="s">
        <v>272</v>
      </c>
      <c r="O1634" s="247">
        <f>'LTC Rev-Exp Region 8'!H$29</f>
        <v>0</v>
      </c>
      <c r="P1634" s="247">
        <f>'LTC Rev-Exp Region 8'!I$29</f>
        <v>0</v>
      </c>
      <c r="Q1634" s="247">
        <f>'LTC Rev-Exp Region 8'!J$29</f>
        <v>0</v>
      </c>
      <c r="R1634" s="247">
        <f>'LTC Rev-Exp Region 8'!K$29</f>
        <v>0</v>
      </c>
    </row>
    <row r="1635" spans="5:18" x14ac:dyDescent="0.3">
      <c r="E1635" s="1041">
        <f>Jurat!I$1</f>
        <v>0</v>
      </c>
      <c r="F1635" s="244">
        <f>Jurat!D$33</f>
        <v>0</v>
      </c>
      <c r="G1635" s="1034" t="s">
        <v>553</v>
      </c>
      <c r="H1635" s="244">
        <v>42551</v>
      </c>
      <c r="I1635" s="1034" t="s">
        <v>493</v>
      </c>
      <c r="J1635" s="1034" t="s">
        <v>626</v>
      </c>
      <c r="K1635" s="1034" t="s">
        <v>546</v>
      </c>
      <c r="L1635" s="1034" t="s">
        <v>263</v>
      </c>
      <c r="M1635" s="226" t="s">
        <v>860</v>
      </c>
      <c r="N1635" s="225" t="s">
        <v>706</v>
      </c>
      <c r="O1635" s="247">
        <f>'LTC Rev-Exp Region 8'!H$30</f>
        <v>0</v>
      </c>
      <c r="P1635" s="247">
        <f>'LTC Rev-Exp Region 8'!I$30</f>
        <v>0</v>
      </c>
      <c r="Q1635" s="247">
        <f>'LTC Rev-Exp Region 8'!J$30</f>
        <v>0</v>
      </c>
      <c r="R1635" s="247">
        <f>'LTC Rev-Exp Region 8'!K$30</f>
        <v>0</v>
      </c>
    </row>
    <row r="1636" spans="5:18" x14ac:dyDescent="0.3">
      <c r="E1636" s="1041">
        <f>Jurat!I$1</f>
        <v>0</v>
      </c>
      <c r="F1636" s="244">
        <f>Jurat!D$33</f>
        <v>0</v>
      </c>
      <c r="G1636" s="1034" t="s">
        <v>553</v>
      </c>
      <c r="H1636" s="244">
        <v>42551</v>
      </c>
      <c r="I1636" s="1034" t="s">
        <v>493</v>
      </c>
      <c r="J1636" s="1034" t="s">
        <v>626</v>
      </c>
      <c r="K1636" s="1034" t="s">
        <v>546</v>
      </c>
      <c r="L1636" s="1034" t="s">
        <v>263</v>
      </c>
      <c r="M1636" s="226" t="s">
        <v>862</v>
      </c>
      <c r="N1636" s="225" t="s">
        <v>22</v>
      </c>
      <c r="O1636" s="247">
        <f>'LTC Rev-Exp Region 8'!H$31</f>
        <v>0</v>
      </c>
      <c r="P1636" s="247">
        <f>'LTC Rev-Exp Region 8'!I$31</f>
        <v>0</v>
      </c>
      <c r="Q1636" s="247">
        <f>'LTC Rev-Exp Region 8'!J$31</f>
        <v>0</v>
      </c>
      <c r="R1636" s="247">
        <f>'LTC Rev-Exp Region 8'!K$31</f>
        <v>0</v>
      </c>
    </row>
    <row r="1637" spans="5:18" x14ac:dyDescent="0.3">
      <c r="E1637" s="1041">
        <f>Jurat!I$1</f>
        <v>0</v>
      </c>
      <c r="F1637" s="244">
        <f>Jurat!D$33</f>
        <v>0</v>
      </c>
      <c r="G1637" s="1034" t="s">
        <v>553</v>
      </c>
      <c r="H1637" s="244">
        <v>42551</v>
      </c>
      <c r="I1637" s="1034" t="s">
        <v>493</v>
      </c>
      <c r="J1637" s="1034" t="s">
        <v>626</v>
      </c>
      <c r="K1637" s="1034" t="s">
        <v>546</v>
      </c>
      <c r="L1637" s="1034" t="s">
        <v>263</v>
      </c>
      <c r="M1637" s="226" t="s">
        <v>864</v>
      </c>
      <c r="N1637" s="225" t="s">
        <v>984</v>
      </c>
      <c r="O1637" s="247">
        <f>'LTC Rev-Exp Region 8'!H$32</f>
        <v>0</v>
      </c>
      <c r="P1637" s="247">
        <f>'LTC Rev-Exp Region 8'!I$32</f>
        <v>0</v>
      </c>
      <c r="Q1637" s="247">
        <f>'LTC Rev-Exp Region 8'!J$32</f>
        <v>0</v>
      </c>
      <c r="R1637" s="247">
        <f>'LTC Rev-Exp Region 8'!K$32</f>
        <v>0</v>
      </c>
    </row>
    <row r="1638" spans="5:18" x14ac:dyDescent="0.3">
      <c r="E1638" s="1041">
        <f>Jurat!I$1</f>
        <v>0</v>
      </c>
      <c r="F1638" s="244">
        <f>Jurat!D$33</f>
        <v>0</v>
      </c>
      <c r="G1638" s="1034" t="s">
        <v>553</v>
      </c>
      <c r="H1638" s="244">
        <v>42551</v>
      </c>
      <c r="I1638" s="1034" t="s">
        <v>493</v>
      </c>
      <c r="J1638" s="1034" t="s">
        <v>626</v>
      </c>
      <c r="K1638" s="1034" t="s">
        <v>546</v>
      </c>
      <c r="L1638" s="1034" t="s">
        <v>263</v>
      </c>
      <c r="M1638" s="226" t="s">
        <v>866</v>
      </c>
      <c r="N1638" s="225" t="s">
        <v>985</v>
      </c>
      <c r="O1638" s="247">
        <f>'LTC Rev-Exp Region 8'!H$33</f>
        <v>0</v>
      </c>
      <c r="P1638" s="247">
        <f>'LTC Rev-Exp Region 8'!I$33</f>
        <v>0</v>
      </c>
      <c r="Q1638" s="247">
        <f>'LTC Rev-Exp Region 8'!J$33</f>
        <v>0</v>
      </c>
      <c r="R1638" s="247">
        <f>'LTC Rev-Exp Region 8'!K$33</f>
        <v>0</v>
      </c>
    </row>
    <row r="1639" spans="5:18" x14ac:dyDescent="0.3">
      <c r="E1639" s="1041">
        <f>Jurat!I$1</f>
        <v>0</v>
      </c>
      <c r="F1639" s="244">
        <f>Jurat!D$33</f>
        <v>0</v>
      </c>
      <c r="G1639" s="1034" t="s">
        <v>553</v>
      </c>
      <c r="H1639" s="244">
        <v>42551</v>
      </c>
      <c r="I1639" s="1034" t="s">
        <v>493</v>
      </c>
      <c r="J1639" s="1034" t="s">
        <v>626</v>
      </c>
      <c r="K1639" s="1034" t="s">
        <v>546</v>
      </c>
      <c r="L1639" s="1034" t="s">
        <v>263</v>
      </c>
      <c r="M1639" s="226" t="s">
        <v>868</v>
      </c>
      <c r="N1639" s="225" t="s">
        <v>807</v>
      </c>
      <c r="O1639" s="247">
        <f>'LTC Rev-Exp Region 8'!H$34</f>
        <v>0</v>
      </c>
      <c r="P1639" s="247">
        <f>'LTC Rev-Exp Region 8'!I$34</f>
        <v>0</v>
      </c>
      <c r="Q1639" s="247">
        <f>'LTC Rev-Exp Region 8'!J$34</f>
        <v>0</v>
      </c>
      <c r="R1639" s="247">
        <f>'LTC Rev-Exp Region 8'!K$34</f>
        <v>0</v>
      </c>
    </row>
    <row r="1640" spans="5:18" x14ac:dyDescent="0.3">
      <c r="E1640" s="1041">
        <f>Jurat!I$1</f>
        <v>0</v>
      </c>
      <c r="F1640" s="244">
        <f>Jurat!D$33</f>
        <v>0</v>
      </c>
      <c r="G1640" s="1034" t="s">
        <v>553</v>
      </c>
      <c r="H1640" s="244">
        <v>42551</v>
      </c>
      <c r="I1640" s="1034" t="s">
        <v>493</v>
      </c>
      <c r="J1640" s="1034" t="s">
        <v>626</v>
      </c>
      <c r="K1640" s="1034" t="s">
        <v>546</v>
      </c>
      <c r="L1640" s="1034" t="s">
        <v>263</v>
      </c>
      <c r="M1640" s="226" t="s">
        <v>870</v>
      </c>
      <c r="N1640" s="227" t="s">
        <v>258</v>
      </c>
      <c r="O1640" s="247">
        <f>'LTC Rev-Exp Region 8'!H$35</f>
        <v>0</v>
      </c>
      <c r="P1640" s="247">
        <f>'LTC Rev-Exp Region 8'!I$35</f>
        <v>0</v>
      </c>
      <c r="Q1640" s="247">
        <f>'LTC Rev-Exp Region 8'!J$35</f>
        <v>0</v>
      </c>
      <c r="R1640" s="247">
        <f>'LTC Rev-Exp Region 8'!K$35</f>
        <v>0</v>
      </c>
    </row>
    <row r="1641" spans="5:18" x14ac:dyDescent="0.3">
      <c r="E1641" s="1041">
        <f>Jurat!I$1</f>
        <v>0</v>
      </c>
      <c r="F1641" s="244">
        <f>Jurat!D$33</f>
        <v>0</v>
      </c>
      <c r="G1641" s="1034" t="s">
        <v>553</v>
      </c>
      <c r="H1641" s="244">
        <v>42551</v>
      </c>
      <c r="I1641" s="1034" t="s">
        <v>493</v>
      </c>
      <c r="J1641" s="1034" t="s">
        <v>626</v>
      </c>
      <c r="K1641" s="1034" t="s">
        <v>546</v>
      </c>
      <c r="L1641" s="1034" t="s">
        <v>263</v>
      </c>
      <c r="M1641" s="226" t="s">
        <v>872</v>
      </c>
      <c r="N1641" s="228" t="s">
        <v>273</v>
      </c>
      <c r="O1641" s="247">
        <f>'LTC Rev-Exp Region 8'!H$36</f>
        <v>0</v>
      </c>
      <c r="P1641" s="247">
        <f>'LTC Rev-Exp Region 8'!I$36</f>
        <v>0</v>
      </c>
      <c r="Q1641" s="247">
        <f>'LTC Rev-Exp Region 8'!J$36</f>
        <v>0</v>
      </c>
      <c r="R1641" s="247">
        <f>'LTC Rev-Exp Region 8'!K$36</f>
        <v>0</v>
      </c>
    </row>
    <row r="1642" spans="5:18" x14ac:dyDescent="0.3">
      <c r="E1642" s="1041">
        <f>Jurat!I$1</f>
        <v>0</v>
      </c>
      <c r="F1642" s="244">
        <f>Jurat!D$33</f>
        <v>0</v>
      </c>
      <c r="G1642" s="1034" t="s">
        <v>553</v>
      </c>
      <c r="H1642" s="244">
        <v>42551</v>
      </c>
      <c r="I1642" s="1034" t="s">
        <v>493</v>
      </c>
      <c r="J1642" s="1034" t="s">
        <v>626</v>
      </c>
      <c r="K1642" s="1034" t="s">
        <v>546</v>
      </c>
      <c r="L1642" s="1034" t="s">
        <v>263</v>
      </c>
      <c r="M1642" s="226" t="s">
        <v>986</v>
      </c>
      <c r="N1642" s="228" t="s">
        <v>588</v>
      </c>
      <c r="O1642" s="247">
        <f>'LTC Rev-Exp Region 8'!H$37</f>
        <v>0</v>
      </c>
      <c r="P1642" s="247">
        <f>'LTC Rev-Exp Region 8'!I$37</f>
        <v>0</v>
      </c>
      <c r="Q1642" s="247">
        <f>'LTC Rev-Exp Region 8'!J$37</f>
        <v>0</v>
      </c>
      <c r="R1642" s="247">
        <f>'LTC Rev-Exp Region 8'!K$37</f>
        <v>0</v>
      </c>
    </row>
    <row r="1643" spans="5:18" x14ac:dyDescent="0.3">
      <c r="E1643" s="1041">
        <f>Jurat!I$1</f>
        <v>0</v>
      </c>
      <c r="F1643" s="244">
        <f>Jurat!D$33</f>
        <v>0</v>
      </c>
      <c r="G1643" s="1034" t="s">
        <v>553</v>
      </c>
      <c r="H1643" s="244">
        <v>42551</v>
      </c>
      <c r="I1643" s="1034" t="s">
        <v>493</v>
      </c>
      <c r="J1643" s="1034" t="s">
        <v>626</v>
      </c>
      <c r="K1643" s="1034" t="s">
        <v>546</v>
      </c>
      <c r="L1643" s="1034" t="s">
        <v>6</v>
      </c>
      <c r="M1643" s="226" t="s">
        <v>77</v>
      </c>
      <c r="N1643" s="225" t="s">
        <v>224</v>
      </c>
      <c r="O1643" s="247">
        <f>'LTC Rev-Exp Region 8'!H$39</f>
        <v>0</v>
      </c>
      <c r="P1643" s="247">
        <f>'LTC Rev-Exp Region 8'!I$39</f>
        <v>0</v>
      </c>
      <c r="Q1643" s="247">
        <f>'LTC Rev-Exp Region 8'!J$39</f>
        <v>0</v>
      </c>
      <c r="R1643" s="247">
        <f>'LTC Rev-Exp Region 8'!K$39</f>
        <v>0</v>
      </c>
    </row>
    <row r="1644" spans="5:18" x14ac:dyDescent="0.3">
      <c r="E1644" s="1041">
        <f>Jurat!I$1</f>
        <v>0</v>
      </c>
      <c r="F1644" s="244">
        <f>Jurat!D$33</f>
        <v>0</v>
      </c>
      <c r="G1644" s="1034" t="s">
        <v>553</v>
      </c>
      <c r="H1644" s="244">
        <v>42551</v>
      </c>
      <c r="I1644" s="1034" t="s">
        <v>493</v>
      </c>
      <c r="J1644" s="1034" t="s">
        <v>626</v>
      </c>
      <c r="K1644" s="1034" t="s">
        <v>546</v>
      </c>
      <c r="L1644" s="1034" t="s">
        <v>6</v>
      </c>
      <c r="M1644" s="226" t="s">
        <v>78</v>
      </c>
      <c r="N1644" s="229" t="s">
        <v>274</v>
      </c>
      <c r="O1644" s="247">
        <f>'LTC Rev-Exp Region 8'!H$40</f>
        <v>0</v>
      </c>
      <c r="P1644" s="247">
        <f>'LTC Rev-Exp Region 8'!I$40</f>
        <v>0</v>
      </c>
      <c r="Q1644" s="247">
        <f>'LTC Rev-Exp Region 8'!J$40</f>
        <v>0</v>
      </c>
      <c r="R1644" s="247">
        <f>'LTC Rev-Exp Region 8'!K$40</f>
        <v>0</v>
      </c>
    </row>
    <row r="1645" spans="5:18" x14ac:dyDescent="0.3">
      <c r="E1645" s="1041">
        <f>Jurat!I$1</f>
        <v>0</v>
      </c>
      <c r="F1645" s="244">
        <f>Jurat!D$33</f>
        <v>0</v>
      </c>
      <c r="G1645" s="1034" t="s">
        <v>553</v>
      </c>
      <c r="H1645" s="244">
        <v>42551</v>
      </c>
      <c r="I1645" s="1034" t="s">
        <v>493</v>
      </c>
      <c r="J1645" s="1034" t="s">
        <v>626</v>
      </c>
      <c r="K1645" s="1034" t="s">
        <v>546</v>
      </c>
      <c r="L1645" s="1034" t="s">
        <v>6</v>
      </c>
      <c r="M1645" s="226" t="s">
        <v>79</v>
      </c>
      <c r="N1645" s="229" t="s">
        <v>180</v>
      </c>
      <c r="O1645" s="247">
        <f>'LTC Rev-Exp Region 8'!H$41</f>
        <v>0</v>
      </c>
      <c r="P1645" s="247">
        <f>'LTC Rev-Exp Region 8'!I$41</f>
        <v>0</v>
      </c>
      <c r="Q1645" s="247">
        <f>'LTC Rev-Exp Region 8'!J$41</f>
        <v>0</v>
      </c>
      <c r="R1645" s="247">
        <f>'LTC Rev-Exp Region 8'!K$41</f>
        <v>0</v>
      </c>
    </row>
    <row r="1646" spans="5:18" x14ac:dyDescent="0.3">
      <c r="E1646" s="1041">
        <f>Jurat!I$1</f>
        <v>0</v>
      </c>
      <c r="F1646" s="244">
        <f>Jurat!D$33</f>
        <v>0</v>
      </c>
      <c r="G1646" s="1034" t="s">
        <v>553</v>
      </c>
      <c r="H1646" s="244">
        <v>42551</v>
      </c>
      <c r="I1646" s="1034" t="s">
        <v>493</v>
      </c>
      <c r="J1646" s="1034" t="s">
        <v>626</v>
      </c>
      <c r="K1646" s="1034" t="s">
        <v>546</v>
      </c>
      <c r="L1646" s="1034" t="s">
        <v>6</v>
      </c>
      <c r="M1646" s="226" t="s">
        <v>49</v>
      </c>
      <c r="N1646" s="229" t="s">
        <v>577</v>
      </c>
      <c r="O1646" s="247">
        <f>'LTC Rev-Exp Region 8'!H$42</f>
        <v>0</v>
      </c>
      <c r="P1646" s="247">
        <f>'LTC Rev-Exp Region 8'!I$42</f>
        <v>0</v>
      </c>
      <c r="Q1646" s="247">
        <f>'LTC Rev-Exp Region 8'!J$42</f>
        <v>0</v>
      </c>
      <c r="R1646" s="247">
        <f>'LTC Rev-Exp Region 8'!K$42</f>
        <v>0</v>
      </c>
    </row>
    <row r="1647" spans="5:18" x14ac:dyDescent="0.3">
      <c r="E1647" s="1041">
        <f>Jurat!I$1</f>
        <v>0</v>
      </c>
      <c r="F1647" s="244">
        <f>Jurat!D$33</f>
        <v>0</v>
      </c>
      <c r="G1647" s="1034" t="s">
        <v>553</v>
      </c>
      <c r="H1647" s="244">
        <v>42551</v>
      </c>
      <c r="I1647" s="1034" t="s">
        <v>493</v>
      </c>
      <c r="J1647" s="1034" t="s">
        <v>626</v>
      </c>
      <c r="K1647" s="1034" t="s">
        <v>546</v>
      </c>
      <c r="L1647" s="1034" t="s">
        <v>547</v>
      </c>
      <c r="M1647" s="230" t="s">
        <v>115</v>
      </c>
      <c r="N1647" s="225" t="s">
        <v>36</v>
      </c>
      <c r="O1647" s="247">
        <f>'LTC Rev-Exp Region 8'!H$48</f>
        <v>0</v>
      </c>
      <c r="P1647" s="247">
        <f>'LTC Rev-Exp Region 8'!I$48</f>
        <v>0</v>
      </c>
      <c r="Q1647" s="247">
        <f>'LTC Rev-Exp Region 8'!J$48</f>
        <v>0</v>
      </c>
      <c r="R1647" s="247">
        <f>'LTC Rev-Exp Region 8'!K$48</f>
        <v>0</v>
      </c>
    </row>
    <row r="1648" spans="5:18" x14ac:dyDescent="0.3">
      <c r="E1648" s="1041">
        <f>Jurat!I$1</f>
        <v>0</v>
      </c>
      <c r="F1648" s="244">
        <f>Jurat!D$33</f>
        <v>0</v>
      </c>
      <c r="G1648" s="1034" t="s">
        <v>553</v>
      </c>
      <c r="H1648" s="244">
        <v>42551</v>
      </c>
      <c r="I1648" s="1034" t="s">
        <v>493</v>
      </c>
      <c r="J1648" s="1034" t="s">
        <v>626</v>
      </c>
      <c r="K1648" s="1034" t="s">
        <v>546</v>
      </c>
      <c r="L1648" s="1034" t="s">
        <v>547</v>
      </c>
      <c r="M1648" s="230" t="s">
        <v>116</v>
      </c>
      <c r="N1648" s="228" t="s">
        <v>148</v>
      </c>
      <c r="O1648" s="247">
        <f>'LTC Rev-Exp Region 8'!H$49</f>
        <v>0</v>
      </c>
      <c r="P1648" s="247">
        <f>'LTC Rev-Exp Region 8'!I$49</f>
        <v>0</v>
      </c>
      <c r="Q1648" s="247">
        <f>'LTC Rev-Exp Region 8'!J$49</f>
        <v>0</v>
      </c>
      <c r="R1648" s="247">
        <f>'LTC Rev-Exp Region 8'!K$49</f>
        <v>0</v>
      </c>
    </row>
    <row r="1649" spans="5:18" x14ac:dyDescent="0.3">
      <c r="E1649" s="1041">
        <f>Jurat!I$1</f>
        <v>0</v>
      </c>
      <c r="F1649" s="244">
        <f>Jurat!D$33</f>
        <v>0</v>
      </c>
      <c r="G1649" s="1034" t="s">
        <v>553</v>
      </c>
      <c r="H1649" s="244">
        <v>42551</v>
      </c>
      <c r="I1649" s="1034" t="s">
        <v>493</v>
      </c>
      <c r="J1649" s="1034" t="s">
        <v>626</v>
      </c>
      <c r="K1649" s="1034" t="s">
        <v>546</v>
      </c>
      <c r="L1649" s="1034" t="s">
        <v>547</v>
      </c>
      <c r="M1649" s="230" t="s">
        <v>229</v>
      </c>
      <c r="N1649" s="228" t="s">
        <v>44</v>
      </c>
      <c r="O1649" s="247">
        <f>'LTC Rev-Exp Region 8'!H$51</f>
        <v>0</v>
      </c>
      <c r="P1649" s="247">
        <f>'LTC Rev-Exp Region 8'!I$51</f>
        <v>0</v>
      </c>
      <c r="Q1649" s="247">
        <f>'LTC Rev-Exp Region 8'!J$51</f>
        <v>0</v>
      </c>
      <c r="R1649" s="247">
        <f>'LTC Rev-Exp Region 8'!K$51</f>
        <v>0</v>
      </c>
    </row>
    <row r="1650" spans="5:18" x14ac:dyDescent="0.3">
      <c r="E1650" s="1041">
        <f>Jurat!I$1</f>
        <v>0</v>
      </c>
      <c r="F1650" s="244">
        <f>Jurat!D$33</f>
        <v>0</v>
      </c>
      <c r="G1650" s="1034" t="s">
        <v>553</v>
      </c>
      <c r="H1650" s="244">
        <v>42551</v>
      </c>
      <c r="I1650" s="1034" t="s">
        <v>493</v>
      </c>
      <c r="J1650" s="1034" t="s">
        <v>626</v>
      </c>
      <c r="K1650" s="1034" t="s">
        <v>546</v>
      </c>
      <c r="L1650" s="1034" t="s">
        <v>547</v>
      </c>
      <c r="M1650" s="230" t="s">
        <v>228</v>
      </c>
      <c r="N1650" s="228" t="s">
        <v>427</v>
      </c>
      <c r="O1650" s="247">
        <f>'LTC Rev-Exp Region 8'!H$52</f>
        <v>0</v>
      </c>
      <c r="P1650" s="247">
        <f>'LTC Rev-Exp Region 8'!I$52</f>
        <v>0</v>
      </c>
      <c r="Q1650" s="247">
        <f>'LTC Rev-Exp Region 8'!J$52</f>
        <v>0</v>
      </c>
      <c r="R1650" s="247">
        <f>'LTC Rev-Exp Region 8'!K$52</f>
        <v>0</v>
      </c>
    </row>
    <row r="1651" spans="5:18" x14ac:dyDescent="0.3">
      <c r="E1651" s="1041">
        <f>Jurat!I$1</f>
        <v>0</v>
      </c>
      <c r="F1651" s="244">
        <f>Jurat!D$33</f>
        <v>0</v>
      </c>
      <c r="G1651" s="1034" t="s">
        <v>553</v>
      </c>
      <c r="H1651" s="244">
        <v>42551</v>
      </c>
      <c r="I1651" s="1034" t="s">
        <v>493</v>
      </c>
      <c r="J1651" s="1034" t="s">
        <v>626</v>
      </c>
      <c r="K1651" s="1034" t="s">
        <v>548</v>
      </c>
      <c r="L1651" s="1034" t="s">
        <v>549</v>
      </c>
      <c r="M1651" s="226" t="s">
        <v>86</v>
      </c>
      <c r="N1651" s="228" t="s">
        <v>30</v>
      </c>
      <c r="O1651" s="247">
        <f>'LTC Rev-Exp Region 8'!H$57</f>
        <v>0</v>
      </c>
      <c r="P1651" s="247">
        <f>'LTC Rev-Exp Region 8'!I$57</f>
        <v>0</v>
      </c>
      <c r="Q1651" s="247">
        <f>'LTC Rev-Exp Region 8'!J$57</f>
        <v>0</v>
      </c>
      <c r="R1651" s="247">
        <f>'LTC Rev-Exp Region 8'!K$57</f>
        <v>0</v>
      </c>
    </row>
    <row r="1652" spans="5:18" x14ac:dyDescent="0.3">
      <c r="E1652" s="1041">
        <f>Jurat!I$1</f>
        <v>0</v>
      </c>
      <c r="F1652" s="244">
        <f>Jurat!D$33</f>
        <v>0</v>
      </c>
      <c r="G1652" s="1034" t="s">
        <v>553</v>
      </c>
      <c r="H1652" s="244">
        <v>42551</v>
      </c>
      <c r="I1652" s="1034" t="s">
        <v>493</v>
      </c>
      <c r="J1652" s="1034" t="s">
        <v>626</v>
      </c>
      <c r="K1652" s="1034" t="s">
        <v>548</v>
      </c>
      <c r="L1652" s="1034" t="s">
        <v>549</v>
      </c>
      <c r="M1652" s="226" t="s">
        <v>87</v>
      </c>
      <c r="N1652" s="231" t="s">
        <v>109</v>
      </c>
      <c r="O1652" s="247">
        <f>'LTC Rev-Exp Region 8'!H$58</f>
        <v>0</v>
      </c>
      <c r="P1652" s="247">
        <f>'LTC Rev-Exp Region 8'!I$58</f>
        <v>0</v>
      </c>
      <c r="Q1652" s="247">
        <f>'LTC Rev-Exp Region 8'!J$58</f>
        <v>0</v>
      </c>
      <c r="R1652" s="247">
        <f>'LTC Rev-Exp Region 8'!K$58</f>
        <v>0</v>
      </c>
    </row>
    <row r="1653" spans="5:18" x14ac:dyDescent="0.3">
      <c r="E1653" s="1041">
        <f>Jurat!I$1</f>
        <v>0</v>
      </c>
      <c r="F1653" s="244">
        <f>Jurat!D$33</f>
        <v>0</v>
      </c>
      <c r="G1653" s="1034" t="s">
        <v>553</v>
      </c>
      <c r="H1653" s="244">
        <v>42551</v>
      </c>
      <c r="I1653" s="1034" t="s">
        <v>493</v>
      </c>
      <c r="J1653" s="1034" t="s">
        <v>626</v>
      </c>
      <c r="K1653" s="1034" t="s">
        <v>548</v>
      </c>
      <c r="L1653" s="1034" t="s">
        <v>549</v>
      </c>
      <c r="M1653" s="226" t="s">
        <v>88</v>
      </c>
      <c r="N1653" s="228" t="s">
        <v>110</v>
      </c>
      <c r="O1653" s="247">
        <f>'LTC Rev-Exp Region 8'!H$59</f>
        <v>0</v>
      </c>
      <c r="P1653" s="247">
        <f>'LTC Rev-Exp Region 8'!I$59</f>
        <v>0</v>
      </c>
      <c r="Q1653" s="247">
        <f>'LTC Rev-Exp Region 8'!J$59</f>
        <v>0</v>
      </c>
      <c r="R1653" s="247">
        <f>'LTC Rev-Exp Region 8'!K$59</f>
        <v>0</v>
      </c>
    </row>
    <row r="1654" spans="5:18" x14ac:dyDescent="0.3">
      <c r="E1654" s="1041">
        <f>Jurat!I$1</f>
        <v>0</v>
      </c>
      <c r="F1654" s="244">
        <f>Jurat!D$33</f>
        <v>0</v>
      </c>
      <c r="G1654" s="1034" t="s">
        <v>553</v>
      </c>
      <c r="H1654" s="244">
        <v>42551</v>
      </c>
      <c r="I1654" s="1034" t="s">
        <v>493</v>
      </c>
      <c r="J1654" s="1034" t="s">
        <v>626</v>
      </c>
      <c r="K1654" s="1034" t="s">
        <v>548</v>
      </c>
      <c r="L1654" s="1034" t="s">
        <v>549</v>
      </c>
      <c r="M1654" s="232" t="s">
        <v>89</v>
      </c>
      <c r="N1654" s="228" t="s">
        <v>111</v>
      </c>
      <c r="O1654" s="247">
        <f>'LTC Rev-Exp Region 8'!H$60</f>
        <v>0</v>
      </c>
      <c r="P1654" s="247">
        <f>'LTC Rev-Exp Region 8'!I$60</f>
        <v>0</v>
      </c>
      <c r="Q1654" s="247">
        <f>'LTC Rev-Exp Region 8'!J$60</f>
        <v>0</v>
      </c>
      <c r="R1654" s="247">
        <f>'LTC Rev-Exp Region 8'!K$60</f>
        <v>0</v>
      </c>
    </row>
    <row r="1655" spans="5:18" x14ac:dyDescent="0.3">
      <c r="E1655" s="1041">
        <f>Jurat!I$1</f>
        <v>0</v>
      </c>
      <c r="F1655" s="244">
        <f>Jurat!D$33</f>
        <v>0</v>
      </c>
      <c r="G1655" s="1034" t="s">
        <v>553</v>
      </c>
      <c r="H1655" s="244">
        <v>42551</v>
      </c>
      <c r="I1655" s="1034" t="s">
        <v>493</v>
      </c>
      <c r="J1655" s="1034" t="s">
        <v>626</v>
      </c>
      <c r="K1655" s="1034" t="s">
        <v>548</v>
      </c>
      <c r="L1655" s="1034" t="s">
        <v>549</v>
      </c>
      <c r="M1655" s="232" t="s">
        <v>256</v>
      </c>
      <c r="N1655" s="228" t="s">
        <v>112</v>
      </c>
      <c r="O1655" s="247">
        <f>'LTC Rev-Exp Region 8'!H$61</f>
        <v>0</v>
      </c>
      <c r="P1655" s="247">
        <f>'LTC Rev-Exp Region 8'!I$61</f>
        <v>0</v>
      </c>
      <c r="Q1655" s="247">
        <f>'LTC Rev-Exp Region 8'!J$61</f>
        <v>0</v>
      </c>
      <c r="R1655" s="247">
        <f>'LTC Rev-Exp Region 8'!K$61</f>
        <v>0</v>
      </c>
    </row>
    <row r="1656" spans="5:18" x14ac:dyDescent="0.3">
      <c r="E1656" s="1041">
        <f>Jurat!I$1</f>
        <v>0</v>
      </c>
      <c r="F1656" s="244">
        <f>Jurat!D$33</f>
        <v>0</v>
      </c>
      <c r="G1656" s="1034" t="s">
        <v>553</v>
      </c>
      <c r="H1656" s="244">
        <v>42551</v>
      </c>
      <c r="I1656" s="1034" t="s">
        <v>493</v>
      </c>
      <c r="J1656" s="1034" t="s">
        <v>626</v>
      </c>
      <c r="K1656" s="1034" t="s">
        <v>548</v>
      </c>
      <c r="L1656" s="1034" t="s">
        <v>549</v>
      </c>
      <c r="M1656" s="226" t="s">
        <v>255</v>
      </c>
      <c r="N1656" s="231" t="s">
        <v>31</v>
      </c>
      <c r="O1656" s="247">
        <f>'LTC Rev-Exp Region 8'!H$62</f>
        <v>0</v>
      </c>
      <c r="P1656" s="247">
        <f>'LTC Rev-Exp Region 8'!I$62</f>
        <v>0</v>
      </c>
      <c r="Q1656" s="247">
        <f>'LTC Rev-Exp Region 8'!J$62</f>
        <v>0</v>
      </c>
      <c r="R1656" s="247">
        <f>'LTC Rev-Exp Region 8'!K$62</f>
        <v>0</v>
      </c>
    </row>
    <row r="1657" spans="5:18" x14ac:dyDescent="0.3">
      <c r="E1657" s="1041">
        <f>Jurat!I$1</f>
        <v>0</v>
      </c>
      <c r="F1657" s="244">
        <f>Jurat!D$33</f>
        <v>0</v>
      </c>
      <c r="G1657" s="1034" t="s">
        <v>553</v>
      </c>
      <c r="H1657" s="244">
        <v>42551</v>
      </c>
      <c r="I1657" s="1034" t="s">
        <v>493</v>
      </c>
      <c r="J1657" s="1034" t="s">
        <v>626</v>
      </c>
      <c r="K1657" s="1034" t="s">
        <v>550</v>
      </c>
      <c r="L1657" s="1034" t="s">
        <v>550</v>
      </c>
      <c r="M1657" s="230" t="s">
        <v>91</v>
      </c>
      <c r="N1657" s="228" t="s">
        <v>425</v>
      </c>
      <c r="O1657" s="247">
        <f>'LTC Rev-Exp Region 8'!H$64</f>
        <v>0</v>
      </c>
      <c r="P1657" s="247">
        <v>0</v>
      </c>
      <c r="Q1657" s="247">
        <v>0</v>
      </c>
      <c r="R1657" s="247">
        <v>0</v>
      </c>
    </row>
    <row r="1658" spans="5:18" x14ac:dyDescent="0.3">
      <c r="E1658" s="1041">
        <f>Jurat!I$1</f>
        <v>0</v>
      </c>
      <c r="F1658" s="244">
        <f>Jurat!D$33</f>
        <v>0</v>
      </c>
      <c r="G1658" s="1034" t="s">
        <v>553</v>
      </c>
      <c r="H1658" s="244">
        <v>42551</v>
      </c>
      <c r="I1658" s="1034" t="s">
        <v>493</v>
      </c>
      <c r="J1658" s="1034" t="s">
        <v>626</v>
      </c>
      <c r="K1658" s="1034" t="s">
        <v>550</v>
      </c>
      <c r="L1658" s="1034" t="s">
        <v>550</v>
      </c>
      <c r="M1658" s="230" t="s">
        <v>92</v>
      </c>
      <c r="N1658" s="228" t="s">
        <v>417</v>
      </c>
      <c r="O1658" s="247">
        <f>'LTC Rev-Exp Region 8'!H$65</f>
        <v>0</v>
      </c>
      <c r="P1658" s="247">
        <v>0</v>
      </c>
      <c r="Q1658" s="247">
        <v>0</v>
      </c>
      <c r="R1658" s="247">
        <v>0</v>
      </c>
    </row>
    <row r="1659" spans="5:18" x14ac:dyDescent="0.3">
      <c r="E1659" s="1041">
        <f>Jurat!I$1</f>
        <v>0</v>
      </c>
      <c r="F1659" s="244">
        <f>Jurat!D$33</f>
        <v>0</v>
      </c>
      <c r="G1659" s="1034" t="s">
        <v>553</v>
      </c>
      <c r="H1659" s="244">
        <v>42551</v>
      </c>
      <c r="I1659" s="1034" t="s">
        <v>493</v>
      </c>
      <c r="J1659" s="1034" t="s">
        <v>627</v>
      </c>
      <c r="K1659" s="1034" t="s">
        <v>29</v>
      </c>
      <c r="L1659" s="1034" t="s">
        <v>29</v>
      </c>
      <c r="M1659" s="230" t="s">
        <v>243</v>
      </c>
      <c r="N1659" s="231" t="s">
        <v>29</v>
      </c>
      <c r="O1659" s="247">
        <f>'LTC Rev-Exp Region 8'!H$72</f>
        <v>0</v>
      </c>
      <c r="P1659" s="247">
        <v>0</v>
      </c>
      <c r="Q1659" s="247">
        <v>0</v>
      </c>
      <c r="R1659" s="247">
        <v>0</v>
      </c>
    </row>
    <row r="1660" spans="5:18" x14ac:dyDescent="0.3">
      <c r="E1660" s="1041">
        <f>Jurat!I$1</f>
        <v>0</v>
      </c>
      <c r="F1660" s="244">
        <f>Jurat!D$33</f>
        <v>0</v>
      </c>
      <c r="G1660" s="1034" t="s">
        <v>553</v>
      </c>
      <c r="H1660" s="244">
        <v>42551</v>
      </c>
      <c r="I1660" s="1034" t="s">
        <v>493</v>
      </c>
      <c r="J1660" s="1034" t="s">
        <v>628</v>
      </c>
      <c r="K1660" s="1034" t="s">
        <v>629</v>
      </c>
      <c r="L1660" s="1034" t="s">
        <v>629</v>
      </c>
      <c r="M1660" s="233" t="s">
        <v>244</v>
      </c>
      <c r="N1660" s="231" t="s">
        <v>419</v>
      </c>
      <c r="O1660" s="247">
        <f>'LTC Rev-Exp Region 8'!H$74</f>
        <v>0</v>
      </c>
      <c r="P1660" s="247">
        <v>0</v>
      </c>
      <c r="Q1660" s="247">
        <v>0</v>
      </c>
      <c r="R1660" s="247">
        <v>0</v>
      </c>
    </row>
    <row r="1661" spans="5:18" x14ac:dyDescent="0.3">
      <c r="E1661" s="1041">
        <f>Jurat!I$1</f>
        <v>0</v>
      </c>
      <c r="F1661" s="244">
        <f>Jurat!D$33</f>
        <v>0</v>
      </c>
      <c r="G1661" s="1034" t="s">
        <v>553</v>
      </c>
      <c r="H1661" s="244">
        <v>42551</v>
      </c>
      <c r="I1661" s="1034" t="s">
        <v>493</v>
      </c>
      <c r="J1661" s="1034" t="s">
        <v>627</v>
      </c>
      <c r="K1661" s="1034" t="s">
        <v>630</v>
      </c>
      <c r="L1661" s="1034" t="s">
        <v>630</v>
      </c>
      <c r="M1661" s="233">
        <v>11.1</v>
      </c>
      <c r="N1661" s="231" t="s">
        <v>421</v>
      </c>
      <c r="O1661" s="247">
        <f>'LTC Rev-Exp Region 8'!H$75</f>
        <v>0</v>
      </c>
      <c r="P1661" s="247">
        <v>0</v>
      </c>
      <c r="Q1661" s="247">
        <v>0</v>
      </c>
      <c r="R1661" s="247">
        <v>0</v>
      </c>
    </row>
    <row r="1662" spans="5:18" x14ac:dyDescent="0.3">
      <c r="E1662" s="1041">
        <f>Jurat!I$1</f>
        <v>0</v>
      </c>
      <c r="F1662" s="244">
        <f>Jurat!D$33</f>
        <v>0</v>
      </c>
      <c r="G1662" s="1034" t="s">
        <v>553</v>
      </c>
      <c r="H1662" s="244">
        <v>42551</v>
      </c>
      <c r="I1662" s="1034" t="s">
        <v>493</v>
      </c>
      <c r="J1662" s="1034" t="s">
        <v>627</v>
      </c>
      <c r="K1662" s="1034" t="s">
        <v>630</v>
      </c>
      <c r="L1662" s="1034" t="s">
        <v>630</v>
      </c>
      <c r="M1662" s="233">
        <v>11.2</v>
      </c>
      <c r="N1662" s="231" t="s">
        <v>420</v>
      </c>
      <c r="O1662" s="247">
        <f>'LTC Rev-Exp Region 8'!H$76</f>
        <v>0</v>
      </c>
      <c r="P1662" s="247">
        <v>0</v>
      </c>
      <c r="Q1662" s="247">
        <v>0</v>
      </c>
      <c r="R1662" s="247">
        <v>0</v>
      </c>
    </row>
    <row r="1663" spans="5:18" x14ac:dyDescent="0.3">
      <c r="E1663" s="1041">
        <f>Jurat!I$1</f>
        <v>0</v>
      </c>
      <c r="F1663" s="244">
        <f>Jurat!D$33</f>
        <v>0</v>
      </c>
      <c r="G1663" s="1034" t="s">
        <v>553</v>
      </c>
      <c r="H1663" s="244">
        <v>42551</v>
      </c>
      <c r="I1663" s="1034" t="s">
        <v>493</v>
      </c>
      <c r="J1663" s="1034" t="s">
        <v>627</v>
      </c>
      <c r="K1663" s="1034" t="s">
        <v>630</v>
      </c>
      <c r="L1663" s="1034" t="s">
        <v>630</v>
      </c>
      <c r="M1663" s="233">
        <v>11.3</v>
      </c>
      <c r="N1663" s="231" t="s">
        <v>28</v>
      </c>
      <c r="O1663" s="247">
        <f>'LTC Rev-Exp Region 8'!H$77</f>
        <v>0</v>
      </c>
      <c r="P1663" s="247">
        <v>0</v>
      </c>
      <c r="Q1663" s="247">
        <v>0</v>
      </c>
      <c r="R1663" s="247">
        <v>0</v>
      </c>
    </row>
    <row r="1664" spans="5:18" x14ac:dyDescent="0.3">
      <c r="E1664" s="1041">
        <f>Jurat!I$1</f>
        <v>0</v>
      </c>
      <c r="F1664" s="244">
        <f>Jurat!D$33</f>
        <v>0</v>
      </c>
      <c r="G1664" s="1034" t="s">
        <v>553</v>
      </c>
      <c r="H1664" s="244">
        <v>42551</v>
      </c>
      <c r="I1664" s="1034" t="s">
        <v>493</v>
      </c>
      <c r="J1664" s="1034" t="s">
        <v>627</v>
      </c>
      <c r="K1664" s="1034" t="s">
        <v>630</v>
      </c>
      <c r="L1664" s="1034" t="s">
        <v>630</v>
      </c>
      <c r="M1664" s="233">
        <v>11.4</v>
      </c>
      <c r="N1664" s="231" t="s">
        <v>205</v>
      </c>
      <c r="O1664" s="247">
        <f>'LTC Rev-Exp Region 8'!H$78</f>
        <v>0</v>
      </c>
      <c r="P1664" s="247">
        <v>0</v>
      </c>
      <c r="Q1664" s="247">
        <v>0</v>
      </c>
      <c r="R1664" s="247">
        <v>0</v>
      </c>
    </row>
    <row r="1665" spans="5:18" ht="28.8" x14ac:dyDescent="0.3">
      <c r="E1665" s="1041">
        <f>Jurat!I$1</f>
        <v>0</v>
      </c>
      <c r="F1665" s="244">
        <f>Jurat!D$33</f>
        <v>0</v>
      </c>
      <c r="G1665" s="1034" t="s">
        <v>553</v>
      </c>
      <c r="H1665" s="244">
        <v>42551</v>
      </c>
      <c r="I1665" s="1034" t="s">
        <v>493</v>
      </c>
      <c r="J1665" s="1034" t="s">
        <v>627</v>
      </c>
      <c r="K1665" s="1034" t="s">
        <v>29</v>
      </c>
      <c r="L1665" s="1034" t="s">
        <v>29</v>
      </c>
      <c r="M1665" s="233">
        <v>11.6</v>
      </c>
      <c r="N1665" s="231" t="s">
        <v>422</v>
      </c>
      <c r="O1665" s="247">
        <f>'LTC Rev-Exp Region 8'!H$80</f>
        <v>0</v>
      </c>
      <c r="P1665" s="247">
        <v>0</v>
      </c>
      <c r="Q1665" s="247">
        <v>0</v>
      </c>
      <c r="R1665" s="247">
        <v>0</v>
      </c>
    </row>
    <row r="1666" spans="5:18" x14ac:dyDescent="0.3">
      <c r="E1666" s="1041">
        <f>Jurat!I$1</f>
        <v>0</v>
      </c>
      <c r="F1666" s="244">
        <f>Jurat!D$33</f>
        <v>0</v>
      </c>
      <c r="G1666" s="1034" t="s">
        <v>553</v>
      </c>
      <c r="H1666" s="244">
        <v>42551</v>
      </c>
      <c r="I1666" s="1034" t="s">
        <v>493</v>
      </c>
      <c r="J1666" s="1034" t="s">
        <v>628</v>
      </c>
      <c r="K1666" s="1034" t="s">
        <v>629</v>
      </c>
      <c r="L1666" s="1034" t="s">
        <v>629</v>
      </c>
      <c r="M1666" s="233">
        <v>11.7</v>
      </c>
      <c r="N1666" s="231" t="s">
        <v>209</v>
      </c>
      <c r="O1666" s="247">
        <f>'LTC Rev-Exp Region 8'!H$81</f>
        <v>0</v>
      </c>
      <c r="P1666" s="247">
        <v>0</v>
      </c>
      <c r="Q1666" s="247">
        <v>0</v>
      </c>
      <c r="R1666" s="247">
        <v>0</v>
      </c>
    </row>
    <row r="1667" spans="5:18" x14ac:dyDescent="0.3">
      <c r="E1667" s="1041">
        <f>Jurat!I$1</f>
        <v>0</v>
      </c>
      <c r="F1667" s="244">
        <f>Jurat!D$33</f>
        <v>0</v>
      </c>
      <c r="G1667" s="1034" t="s">
        <v>553</v>
      </c>
      <c r="H1667" s="244">
        <v>42551</v>
      </c>
      <c r="I1667" s="1034" t="s">
        <v>493</v>
      </c>
      <c r="J1667" s="1034" t="s">
        <v>627</v>
      </c>
      <c r="K1667" s="1034" t="s">
        <v>29</v>
      </c>
      <c r="L1667" s="1034" t="s">
        <v>29</v>
      </c>
      <c r="M1667" s="233" t="s">
        <v>184</v>
      </c>
      <c r="N1667" s="231" t="s">
        <v>212</v>
      </c>
      <c r="O1667" s="247">
        <f>'LTC Rev-Exp Region 8'!H$82</f>
        <v>0</v>
      </c>
      <c r="P1667" s="247">
        <v>0</v>
      </c>
      <c r="Q1667" s="247">
        <v>0</v>
      </c>
      <c r="R1667" s="247">
        <v>0</v>
      </c>
    </row>
    <row r="1668" spans="5:18" x14ac:dyDescent="0.3">
      <c r="E1668" s="1041">
        <f>Jurat!I$1</f>
        <v>0</v>
      </c>
      <c r="F1668" s="244">
        <f>Jurat!D$33</f>
        <v>0</v>
      </c>
      <c r="G1668" s="1034" t="s">
        <v>554</v>
      </c>
      <c r="H1668" s="244">
        <v>42643</v>
      </c>
      <c r="I1668" s="1034" t="s">
        <v>493</v>
      </c>
      <c r="J1668" s="1034" t="s">
        <v>545</v>
      </c>
      <c r="K1668" s="1034" t="s">
        <v>545</v>
      </c>
      <c r="L1668" s="1034" t="s">
        <v>545</v>
      </c>
      <c r="M1668" s="223"/>
      <c r="N1668" s="224" t="s">
        <v>545</v>
      </c>
      <c r="O1668" s="247">
        <f>'LTC Rev-Exp Region 8'!L$9</f>
        <v>0</v>
      </c>
      <c r="P1668" s="247">
        <f>'LTC Rev-Exp Region 8'!M$9</f>
        <v>0</v>
      </c>
      <c r="Q1668" s="247">
        <f>'LTC Rev-Exp Region 8'!N$9</f>
        <v>0</v>
      </c>
      <c r="R1668" s="247">
        <f>'LTC Rev-Exp Region 8'!O$9</f>
        <v>0</v>
      </c>
    </row>
    <row r="1669" spans="5:18" x14ac:dyDescent="0.3">
      <c r="E1669" s="1041">
        <f>Jurat!I$1</f>
        <v>0</v>
      </c>
      <c r="F1669" s="244">
        <f>Jurat!D$33</f>
        <v>0</v>
      </c>
      <c r="G1669" s="1034" t="s">
        <v>554</v>
      </c>
      <c r="H1669" s="244">
        <v>42643</v>
      </c>
      <c r="I1669" s="1034" t="s">
        <v>493</v>
      </c>
      <c r="J1669" s="1034" t="s">
        <v>625</v>
      </c>
      <c r="K1669" s="1034" t="s">
        <v>13</v>
      </c>
      <c r="L1669" s="1034" t="s">
        <v>13</v>
      </c>
      <c r="M1669" s="223">
        <v>1.1000000000000001</v>
      </c>
      <c r="N1669" s="225" t="s">
        <v>13</v>
      </c>
      <c r="O1669" s="247">
        <f>'LTC Rev-Exp Region 8'!L$11</f>
        <v>0</v>
      </c>
      <c r="P1669" s="247">
        <f>'LTC Rev-Exp Region 8'!M$11</f>
        <v>0</v>
      </c>
      <c r="Q1669" s="247">
        <f>'LTC Rev-Exp Region 8'!N$11</f>
        <v>0</v>
      </c>
      <c r="R1669" s="247">
        <f>'LTC Rev-Exp Region 8'!O$11</f>
        <v>0</v>
      </c>
    </row>
    <row r="1670" spans="5:18" x14ac:dyDescent="0.3">
      <c r="E1670" s="1041">
        <f>Jurat!I$1</f>
        <v>0</v>
      </c>
      <c r="F1670" s="244">
        <f>Jurat!D$33</f>
        <v>0</v>
      </c>
      <c r="G1670" s="1034" t="s">
        <v>554</v>
      </c>
      <c r="H1670" s="244">
        <v>42643</v>
      </c>
      <c r="I1670" s="1034" t="s">
        <v>493</v>
      </c>
      <c r="J1670" s="1034" t="s">
        <v>625</v>
      </c>
      <c r="K1670" s="1034" t="s">
        <v>13</v>
      </c>
      <c r="L1670" s="1034" t="s">
        <v>262</v>
      </c>
      <c r="M1670" s="223">
        <v>1.2</v>
      </c>
      <c r="N1670" s="225" t="s">
        <v>262</v>
      </c>
      <c r="O1670" s="247">
        <f>'LTC Rev-Exp Region 8'!L$12</f>
        <v>0</v>
      </c>
      <c r="P1670" s="247">
        <f>'LTC Rev-Exp Region 8'!M$12</f>
        <v>0</v>
      </c>
      <c r="Q1670" s="247">
        <f>'LTC Rev-Exp Region 8'!N$12</f>
        <v>0</v>
      </c>
      <c r="R1670" s="247">
        <f>'LTC Rev-Exp Region 8'!O$12</f>
        <v>0</v>
      </c>
    </row>
    <row r="1671" spans="5:18" x14ac:dyDescent="0.3">
      <c r="E1671" s="1041">
        <f>Jurat!I$1</f>
        <v>0</v>
      </c>
      <c r="F1671" s="244">
        <f>Jurat!D$33</f>
        <v>0</v>
      </c>
      <c r="G1671" s="1034" t="s">
        <v>554</v>
      </c>
      <c r="H1671" s="244">
        <v>42643</v>
      </c>
      <c r="I1671" s="1034" t="s">
        <v>493</v>
      </c>
      <c r="J1671" s="1034" t="s">
        <v>625</v>
      </c>
      <c r="K1671" s="1034" t="s">
        <v>14</v>
      </c>
      <c r="L1671" s="1034" t="s">
        <v>14</v>
      </c>
      <c r="M1671" s="223">
        <v>1.3</v>
      </c>
      <c r="N1671" s="225" t="s">
        <v>14</v>
      </c>
      <c r="O1671" s="247">
        <f>'LTC Rev-Exp Region 8'!L$13</f>
        <v>0</v>
      </c>
      <c r="P1671" s="247">
        <f>'LTC Rev-Exp Region 8'!M$13</f>
        <v>0</v>
      </c>
      <c r="Q1671" s="247">
        <f>'LTC Rev-Exp Region 8'!N$13</f>
        <v>0</v>
      </c>
      <c r="R1671" s="247">
        <f>'LTC Rev-Exp Region 8'!O$13</f>
        <v>0</v>
      </c>
    </row>
    <row r="1672" spans="5:18" x14ac:dyDescent="0.3">
      <c r="E1672" s="1041">
        <f>Jurat!I$1</f>
        <v>0</v>
      </c>
      <c r="F1672" s="244">
        <f>Jurat!D$33</f>
        <v>0</v>
      </c>
      <c r="G1672" s="1034" t="s">
        <v>554</v>
      </c>
      <c r="H1672" s="244">
        <v>42643</v>
      </c>
      <c r="I1672" s="1034" t="s">
        <v>493</v>
      </c>
      <c r="J1672" s="1034" t="s">
        <v>626</v>
      </c>
      <c r="K1672" s="1034" t="s">
        <v>546</v>
      </c>
      <c r="L1672" s="1034" t="s">
        <v>981</v>
      </c>
      <c r="M1672" s="226" t="s">
        <v>72</v>
      </c>
      <c r="N1672" s="225" t="s">
        <v>900</v>
      </c>
      <c r="O1672" s="247">
        <f>'LTC Rev-Exp Region 8'!L$17</f>
        <v>0</v>
      </c>
      <c r="P1672" s="247">
        <f>'LTC Rev-Exp Region 8'!M$17</f>
        <v>0</v>
      </c>
      <c r="Q1672" s="247">
        <f>'LTC Rev-Exp Region 8'!N$17</f>
        <v>0</v>
      </c>
      <c r="R1672" s="247">
        <f>'LTC Rev-Exp Region 8'!O$17</f>
        <v>0</v>
      </c>
    </row>
    <row r="1673" spans="5:18" x14ac:dyDescent="0.3">
      <c r="E1673" s="1041">
        <f>Jurat!I$1</f>
        <v>0</v>
      </c>
      <c r="F1673" s="244">
        <f>Jurat!D$33</f>
        <v>0</v>
      </c>
      <c r="G1673" s="1034" t="s">
        <v>554</v>
      </c>
      <c r="H1673" s="244">
        <v>42643</v>
      </c>
      <c r="I1673" s="1034" t="s">
        <v>493</v>
      </c>
      <c r="J1673" s="1034" t="s">
        <v>626</v>
      </c>
      <c r="K1673" s="1034" t="s">
        <v>546</v>
      </c>
      <c r="L1673" s="1034" t="s">
        <v>981</v>
      </c>
      <c r="M1673" s="226" t="s">
        <v>73</v>
      </c>
      <c r="N1673" s="225" t="s">
        <v>901</v>
      </c>
      <c r="O1673" s="247">
        <f>'LTC Rev-Exp Region 8'!L$18</f>
        <v>0</v>
      </c>
      <c r="P1673" s="247">
        <f>'LTC Rev-Exp Region 8'!M$18</f>
        <v>0</v>
      </c>
      <c r="Q1673" s="247">
        <f>'LTC Rev-Exp Region 8'!N$18</f>
        <v>0</v>
      </c>
      <c r="R1673" s="247">
        <f>'LTC Rev-Exp Region 8'!O$18</f>
        <v>0</v>
      </c>
    </row>
    <row r="1674" spans="5:18" x14ac:dyDescent="0.3">
      <c r="E1674" s="1041">
        <f>Jurat!I$1</f>
        <v>0</v>
      </c>
      <c r="F1674" s="244">
        <f>Jurat!D$33</f>
        <v>0</v>
      </c>
      <c r="G1674" s="1034" t="s">
        <v>554</v>
      </c>
      <c r="H1674" s="244">
        <v>42643</v>
      </c>
      <c r="I1674" s="1034" t="s">
        <v>493</v>
      </c>
      <c r="J1674" s="1034" t="s">
        <v>626</v>
      </c>
      <c r="K1674" s="1034" t="s">
        <v>546</v>
      </c>
      <c r="L1674" s="1034" t="s">
        <v>981</v>
      </c>
      <c r="M1674" s="226" t="s">
        <v>74</v>
      </c>
      <c r="N1674" s="225" t="s">
        <v>902</v>
      </c>
      <c r="O1674" s="247">
        <f>'LTC Rev-Exp Region 8'!L$19</f>
        <v>0</v>
      </c>
      <c r="P1674" s="247">
        <f>'LTC Rev-Exp Region 8'!M$19</f>
        <v>0</v>
      </c>
      <c r="Q1674" s="247">
        <f>'LTC Rev-Exp Region 8'!N$19</f>
        <v>0</v>
      </c>
      <c r="R1674" s="247">
        <f>'LTC Rev-Exp Region 8'!O$19</f>
        <v>0</v>
      </c>
    </row>
    <row r="1675" spans="5:18" x14ac:dyDescent="0.3">
      <c r="E1675" s="1041">
        <f>Jurat!I$1</f>
        <v>0</v>
      </c>
      <c r="F1675" s="244">
        <f>Jurat!D$33</f>
        <v>0</v>
      </c>
      <c r="G1675" s="1034" t="s">
        <v>554</v>
      </c>
      <c r="H1675" s="244">
        <v>42643</v>
      </c>
      <c r="I1675" s="1034" t="s">
        <v>493</v>
      </c>
      <c r="J1675" s="1034" t="s">
        <v>626</v>
      </c>
      <c r="K1675" s="1034" t="s">
        <v>546</v>
      </c>
      <c r="L1675" s="1034" t="s">
        <v>981</v>
      </c>
      <c r="M1675" s="226" t="s">
        <v>76</v>
      </c>
      <c r="N1675" s="225" t="s">
        <v>903</v>
      </c>
      <c r="O1675" s="247">
        <f>'LTC Rev-Exp Region 8'!L$20</f>
        <v>0</v>
      </c>
      <c r="P1675" s="247">
        <f>'LTC Rev-Exp Region 8'!M$20</f>
        <v>0</v>
      </c>
      <c r="Q1675" s="247">
        <f>'LTC Rev-Exp Region 8'!N$20</f>
        <v>0</v>
      </c>
      <c r="R1675" s="247">
        <f>'LTC Rev-Exp Region 8'!O$20</f>
        <v>0</v>
      </c>
    </row>
    <row r="1676" spans="5:18" x14ac:dyDescent="0.3">
      <c r="E1676" s="1041">
        <f>Jurat!I$1</f>
        <v>0</v>
      </c>
      <c r="F1676" s="244">
        <f>Jurat!D$33</f>
        <v>0</v>
      </c>
      <c r="G1676" s="1034" t="s">
        <v>554</v>
      </c>
      <c r="H1676" s="244">
        <v>42643</v>
      </c>
      <c r="I1676" s="1034" t="s">
        <v>493</v>
      </c>
      <c r="J1676" s="1034" t="s">
        <v>626</v>
      </c>
      <c r="K1676" s="1034" t="s">
        <v>546</v>
      </c>
      <c r="L1676" s="1034" t="s">
        <v>981</v>
      </c>
      <c r="M1676" s="226" t="s">
        <v>107</v>
      </c>
      <c r="N1676" s="225" t="s">
        <v>960</v>
      </c>
      <c r="O1676" s="247">
        <f>'LTC Rev-Exp Region 8'!L$21</f>
        <v>0</v>
      </c>
      <c r="P1676" s="247">
        <f>'LTC Rev-Exp Region 8'!M$21</f>
        <v>0</v>
      </c>
      <c r="Q1676" s="247">
        <f>'LTC Rev-Exp Region 8'!N$21</f>
        <v>0</v>
      </c>
      <c r="R1676" s="247">
        <f>'LTC Rev-Exp Region 8'!O$21</f>
        <v>0</v>
      </c>
    </row>
    <row r="1677" spans="5:18" x14ac:dyDescent="0.3">
      <c r="E1677" s="1041">
        <f>Jurat!I$1</f>
        <v>0</v>
      </c>
      <c r="F1677" s="244">
        <f>Jurat!D$33</f>
        <v>0</v>
      </c>
      <c r="G1677" s="1034" t="s">
        <v>554</v>
      </c>
      <c r="H1677" s="244">
        <v>42643</v>
      </c>
      <c r="I1677" s="1034" t="s">
        <v>493</v>
      </c>
      <c r="J1677" s="1034" t="s">
        <v>626</v>
      </c>
      <c r="K1677" s="1034" t="s">
        <v>546</v>
      </c>
      <c r="L1677" s="1034" t="s">
        <v>981</v>
      </c>
      <c r="M1677" s="226" t="s">
        <v>108</v>
      </c>
      <c r="N1677" s="225" t="s">
        <v>222</v>
      </c>
      <c r="O1677" s="247">
        <f>'LTC Rev-Exp Region 8'!L$22</f>
        <v>0</v>
      </c>
      <c r="P1677" s="247">
        <f>'LTC Rev-Exp Region 8'!M$22</f>
        <v>0</v>
      </c>
      <c r="Q1677" s="247">
        <f>'LTC Rev-Exp Region 8'!N$22</f>
        <v>0</v>
      </c>
      <c r="R1677" s="247">
        <f>'LTC Rev-Exp Region 8'!O$22</f>
        <v>0</v>
      </c>
    </row>
    <row r="1678" spans="5:18" x14ac:dyDescent="0.3">
      <c r="E1678" s="1041">
        <f>Jurat!I$1</f>
        <v>0</v>
      </c>
      <c r="F1678" s="244">
        <f>Jurat!D$33</f>
        <v>0</v>
      </c>
      <c r="G1678" s="1034" t="s">
        <v>554</v>
      </c>
      <c r="H1678" s="244">
        <v>42643</v>
      </c>
      <c r="I1678" s="1034" t="s">
        <v>493</v>
      </c>
      <c r="J1678" s="1034" t="s">
        <v>626</v>
      </c>
      <c r="K1678" s="1034" t="s">
        <v>546</v>
      </c>
      <c r="L1678" s="1034" t="s">
        <v>981</v>
      </c>
      <c r="M1678" s="226" t="s">
        <v>167</v>
      </c>
      <c r="N1678" s="225" t="s">
        <v>982</v>
      </c>
      <c r="O1678" s="247">
        <f>'LTC Rev-Exp Region 8'!L$23</f>
        <v>0</v>
      </c>
      <c r="P1678" s="247">
        <f>'LTC Rev-Exp Region 8'!M$23</f>
        <v>0</v>
      </c>
      <c r="Q1678" s="247">
        <f>'LTC Rev-Exp Region 8'!N$23</f>
        <v>0</v>
      </c>
      <c r="R1678" s="247">
        <f>'LTC Rev-Exp Region 8'!O$23</f>
        <v>0</v>
      </c>
    </row>
    <row r="1679" spans="5:18" x14ac:dyDescent="0.3">
      <c r="E1679" s="1041">
        <f>Jurat!I$1</f>
        <v>0</v>
      </c>
      <c r="F1679" s="244">
        <f>Jurat!D$33</f>
        <v>0</v>
      </c>
      <c r="G1679" s="1034" t="s">
        <v>554</v>
      </c>
      <c r="H1679" s="244">
        <v>42643</v>
      </c>
      <c r="I1679" s="1034" t="s">
        <v>493</v>
      </c>
      <c r="J1679" s="1034" t="s">
        <v>626</v>
      </c>
      <c r="K1679" s="1034" t="s">
        <v>546</v>
      </c>
      <c r="L1679" s="1034" t="s">
        <v>981</v>
      </c>
      <c r="M1679" s="226" t="s">
        <v>261</v>
      </c>
      <c r="N1679" s="225" t="s">
        <v>983</v>
      </c>
      <c r="O1679" s="247">
        <f>'LTC Rev-Exp Region 8'!L$24</f>
        <v>0</v>
      </c>
      <c r="P1679" s="247">
        <f>'LTC Rev-Exp Region 8'!M$24</f>
        <v>0</v>
      </c>
      <c r="Q1679" s="247">
        <f>'LTC Rev-Exp Region 8'!N$24</f>
        <v>0</v>
      </c>
      <c r="R1679" s="247">
        <f>'LTC Rev-Exp Region 8'!O$24</f>
        <v>0</v>
      </c>
    </row>
    <row r="1680" spans="5:18" x14ac:dyDescent="0.3">
      <c r="E1680" s="1041">
        <f>Jurat!I$1</f>
        <v>0</v>
      </c>
      <c r="F1680" s="244">
        <f>Jurat!D$33</f>
        <v>0</v>
      </c>
      <c r="G1680" s="1034" t="s">
        <v>554</v>
      </c>
      <c r="H1680" s="244">
        <v>42643</v>
      </c>
      <c r="I1680" s="1034" t="s">
        <v>493</v>
      </c>
      <c r="J1680" s="1034" t="s">
        <v>626</v>
      </c>
      <c r="K1680" s="1034" t="s">
        <v>546</v>
      </c>
      <c r="L1680" s="1034" t="s">
        <v>981</v>
      </c>
      <c r="M1680" s="226" t="s">
        <v>260</v>
      </c>
      <c r="N1680" s="225" t="s">
        <v>963</v>
      </c>
      <c r="O1680" s="247">
        <f>'LTC Rev-Exp Region 8'!L$25</f>
        <v>0</v>
      </c>
      <c r="P1680" s="247">
        <f>'LTC Rev-Exp Region 8'!M$25</f>
        <v>0</v>
      </c>
      <c r="Q1680" s="247">
        <f>'LTC Rev-Exp Region 8'!N$25</f>
        <v>0</v>
      </c>
      <c r="R1680" s="247">
        <f>'LTC Rev-Exp Region 8'!O$25</f>
        <v>0</v>
      </c>
    </row>
    <row r="1681" spans="5:18" x14ac:dyDescent="0.3">
      <c r="E1681" s="1041">
        <f>Jurat!I$1</f>
        <v>0</v>
      </c>
      <c r="F1681" s="244">
        <f>Jurat!D$33</f>
        <v>0</v>
      </c>
      <c r="G1681" s="1034" t="s">
        <v>554</v>
      </c>
      <c r="H1681" s="244">
        <v>42643</v>
      </c>
      <c r="I1681" s="1034" t="s">
        <v>493</v>
      </c>
      <c r="J1681" s="1034" t="s">
        <v>626</v>
      </c>
      <c r="K1681" s="1034" t="s">
        <v>546</v>
      </c>
      <c r="L1681" s="1034" t="s">
        <v>263</v>
      </c>
      <c r="M1681" s="226" t="s">
        <v>257</v>
      </c>
      <c r="N1681" s="225" t="s">
        <v>271</v>
      </c>
      <c r="O1681" s="247">
        <f>'LTC Rev-Exp Region 8'!L$27</f>
        <v>0</v>
      </c>
      <c r="P1681" s="247">
        <f>'LTC Rev-Exp Region 8'!M$27</f>
        <v>0</v>
      </c>
      <c r="Q1681" s="247">
        <f>'LTC Rev-Exp Region 8'!N$27</f>
        <v>0</v>
      </c>
      <c r="R1681" s="247">
        <f>'LTC Rev-Exp Region 8'!O$27</f>
        <v>0</v>
      </c>
    </row>
    <row r="1682" spans="5:18" x14ac:dyDescent="0.3">
      <c r="E1682" s="1041">
        <f>Jurat!I$1</f>
        <v>0</v>
      </c>
      <c r="F1682" s="244">
        <f>Jurat!D$33</f>
        <v>0</v>
      </c>
      <c r="G1682" s="1034" t="s">
        <v>554</v>
      </c>
      <c r="H1682" s="244">
        <v>42643</v>
      </c>
      <c r="I1682" s="1034" t="s">
        <v>493</v>
      </c>
      <c r="J1682" s="1034" t="s">
        <v>626</v>
      </c>
      <c r="K1682" s="1034" t="s">
        <v>546</v>
      </c>
      <c r="L1682" s="1034" t="s">
        <v>263</v>
      </c>
      <c r="M1682" s="226" t="s">
        <v>856</v>
      </c>
      <c r="N1682" s="225" t="s">
        <v>702</v>
      </c>
      <c r="O1682" s="247">
        <f>'LTC Rev-Exp Region 8'!L$28</f>
        <v>0</v>
      </c>
      <c r="P1682" s="247">
        <f>'LTC Rev-Exp Region 8'!M$28</f>
        <v>0</v>
      </c>
      <c r="Q1682" s="247">
        <f>'LTC Rev-Exp Region 8'!N$28</f>
        <v>0</v>
      </c>
      <c r="R1682" s="247">
        <f>'LTC Rev-Exp Region 8'!O$28</f>
        <v>0</v>
      </c>
    </row>
    <row r="1683" spans="5:18" x14ac:dyDescent="0.3">
      <c r="E1683" s="1041">
        <f>Jurat!I$1</f>
        <v>0</v>
      </c>
      <c r="F1683" s="244">
        <f>Jurat!D$33</f>
        <v>0</v>
      </c>
      <c r="G1683" s="1034" t="s">
        <v>554</v>
      </c>
      <c r="H1683" s="244">
        <v>42643</v>
      </c>
      <c r="I1683" s="1034" t="s">
        <v>493</v>
      </c>
      <c r="J1683" s="1034" t="s">
        <v>626</v>
      </c>
      <c r="K1683" s="1034" t="s">
        <v>546</v>
      </c>
      <c r="L1683" s="1034" t="s">
        <v>263</v>
      </c>
      <c r="M1683" s="226" t="s">
        <v>858</v>
      </c>
      <c r="N1683" s="225" t="s">
        <v>272</v>
      </c>
      <c r="O1683" s="247">
        <f>'LTC Rev-Exp Region 8'!L$29</f>
        <v>0</v>
      </c>
      <c r="P1683" s="247">
        <f>'LTC Rev-Exp Region 8'!M$29</f>
        <v>0</v>
      </c>
      <c r="Q1683" s="247">
        <f>'LTC Rev-Exp Region 8'!N$29</f>
        <v>0</v>
      </c>
      <c r="R1683" s="247">
        <f>'LTC Rev-Exp Region 8'!O$29</f>
        <v>0</v>
      </c>
    </row>
    <row r="1684" spans="5:18" x14ac:dyDescent="0.3">
      <c r="E1684" s="1041">
        <f>Jurat!I$1</f>
        <v>0</v>
      </c>
      <c r="F1684" s="244">
        <f>Jurat!D$33</f>
        <v>0</v>
      </c>
      <c r="G1684" s="1034" t="s">
        <v>554</v>
      </c>
      <c r="H1684" s="244">
        <v>42643</v>
      </c>
      <c r="I1684" s="1034" t="s">
        <v>493</v>
      </c>
      <c r="J1684" s="1034" t="s">
        <v>626</v>
      </c>
      <c r="K1684" s="1034" t="s">
        <v>546</v>
      </c>
      <c r="L1684" s="1034" t="s">
        <v>263</v>
      </c>
      <c r="M1684" s="226" t="s">
        <v>860</v>
      </c>
      <c r="N1684" s="225" t="s">
        <v>706</v>
      </c>
      <c r="O1684" s="247">
        <f>'LTC Rev-Exp Region 8'!L$30</f>
        <v>0</v>
      </c>
      <c r="P1684" s="247">
        <f>'LTC Rev-Exp Region 8'!M$30</f>
        <v>0</v>
      </c>
      <c r="Q1684" s="247">
        <f>'LTC Rev-Exp Region 8'!N$30</f>
        <v>0</v>
      </c>
      <c r="R1684" s="247">
        <f>'LTC Rev-Exp Region 8'!O$30</f>
        <v>0</v>
      </c>
    </row>
    <row r="1685" spans="5:18" x14ac:dyDescent="0.3">
      <c r="E1685" s="1041">
        <f>Jurat!I$1</f>
        <v>0</v>
      </c>
      <c r="F1685" s="244">
        <f>Jurat!D$33</f>
        <v>0</v>
      </c>
      <c r="G1685" s="1034" t="s">
        <v>554</v>
      </c>
      <c r="H1685" s="244">
        <v>42643</v>
      </c>
      <c r="I1685" s="1034" t="s">
        <v>493</v>
      </c>
      <c r="J1685" s="1034" t="s">
        <v>626</v>
      </c>
      <c r="K1685" s="1034" t="s">
        <v>546</v>
      </c>
      <c r="L1685" s="1034" t="s">
        <v>263</v>
      </c>
      <c r="M1685" s="226" t="s">
        <v>862</v>
      </c>
      <c r="N1685" s="225" t="s">
        <v>22</v>
      </c>
      <c r="O1685" s="247">
        <f>'LTC Rev-Exp Region 8'!L$31</f>
        <v>0</v>
      </c>
      <c r="P1685" s="247">
        <f>'LTC Rev-Exp Region 8'!M$31</f>
        <v>0</v>
      </c>
      <c r="Q1685" s="247">
        <f>'LTC Rev-Exp Region 8'!N$31</f>
        <v>0</v>
      </c>
      <c r="R1685" s="247">
        <f>'LTC Rev-Exp Region 8'!O$31</f>
        <v>0</v>
      </c>
    </row>
    <row r="1686" spans="5:18" x14ac:dyDescent="0.3">
      <c r="E1686" s="1041">
        <f>Jurat!I$1</f>
        <v>0</v>
      </c>
      <c r="F1686" s="244">
        <f>Jurat!D$33</f>
        <v>0</v>
      </c>
      <c r="G1686" s="1034" t="s">
        <v>554</v>
      </c>
      <c r="H1686" s="244">
        <v>42643</v>
      </c>
      <c r="I1686" s="1034" t="s">
        <v>493</v>
      </c>
      <c r="J1686" s="1034" t="s">
        <v>626</v>
      </c>
      <c r="K1686" s="1034" t="s">
        <v>546</v>
      </c>
      <c r="L1686" s="1034" t="s">
        <v>263</v>
      </c>
      <c r="M1686" s="226" t="s">
        <v>864</v>
      </c>
      <c r="N1686" s="225" t="s">
        <v>984</v>
      </c>
      <c r="O1686" s="247">
        <f>'LTC Rev-Exp Region 8'!L$32</f>
        <v>0</v>
      </c>
      <c r="P1686" s="247">
        <f>'LTC Rev-Exp Region 8'!M$32</f>
        <v>0</v>
      </c>
      <c r="Q1686" s="247">
        <f>'LTC Rev-Exp Region 8'!N$32</f>
        <v>0</v>
      </c>
      <c r="R1686" s="247">
        <f>'LTC Rev-Exp Region 8'!O$32</f>
        <v>0</v>
      </c>
    </row>
    <row r="1687" spans="5:18" x14ac:dyDescent="0.3">
      <c r="E1687" s="1041">
        <f>Jurat!I$1</f>
        <v>0</v>
      </c>
      <c r="F1687" s="244">
        <f>Jurat!D$33</f>
        <v>0</v>
      </c>
      <c r="G1687" s="1034" t="s">
        <v>554</v>
      </c>
      <c r="H1687" s="244">
        <v>42643</v>
      </c>
      <c r="I1687" s="1034" t="s">
        <v>493</v>
      </c>
      <c r="J1687" s="1034" t="s">
        <v>626</v>
      </c>
      <c r="K1687" s="1034" t="s">
        <v>546</v>
      </c>
      <c r="L1687" s="1034" t="s">
        <v>263</v>
      </c>
      <c r="M1687" s="226" t="s">
        <v>866</v>
      </c>
      <c r="N1687" s="225" t="s">
        <v>985</v>
      </c>
      <c r="O1687" s="247">
        <f>'LTC Rev-Exp Region 8'!L$33</f>
        <v>0</v>
      </c>
      <c r="P1687" s="247">
        <f>'LTC Rev-Exp Region 8'!M$33</f>
        <v>0</v>
      </c>
      <c r="Q1687" s="247">
        <f>'LTC Rev-Exp Region 8'!N$33</f>
        <v>0</v>
      </c>
      <c r="R1687" s="247">
        <f>'LTC Rev-Exp Region 8'!O$33</f>
        <v>0</v>
      </c>
    </row>
    <row r="1688" spans="5:18" x14ac:dyDescent="0.3">
      <c r="E1688" s="1041">
        <f>Jurat!I$1</f>
        <v>0</v>
      </c>
      <c r="F1688" s="244">
        <f>Jurat!D$33</f>
        <v>0</v>
      </c>
      <c r="G1688" s="1034" t="s">
        <v>554</v>
      </c>
      <c r="H1688" s="244">
        <v>42643</v>
      </c>
      <c r="I1688" s="1034" t="s">
        <v>493</v>
      </c>
      <c r="J1688" s="1034" t="s">
        <v>626</v>
      </c>
      <c r="K1688" s="1034" t="s">
        <v>546</v>
      </c>
      <c r="L1688" s="1034" t="s">
        <v>263</v>
      </c>
      <c r="M1688" s="226" t="s">
        <v>868</v>
      </c>
      <c r="N1688" s="225" t="s">
        <v>807</v>
      </c>
      <c r="O1688" s="247">
        <f>'LTC Rev-Exp Region 8'!L$34</f>
        <v>0</v>
      </c>
      <c r="P1688" s="247">
        <f>'LTC Rev-Exp Region 8'!M$34</f>
        <v>0</v>
      </c>
      <c r="Q1688" s="247">
        <f>'LTC Rev-Exp Region 8'!N$34</f>
        <v>0</v>
      </c>
      <c r="R1688" s="247">
        <f>'LTC Rev-Exp Region 8'!O$34</f>
        <v>0</v>
      </c>
    </row>
    <row r="1689" spans="5:18" x14ac:dyDescent="0.3">
      <c r="E1689" s="1041">
        <f>Jurat!I$1</f>
        <v>0</v>
      </c>
      <c r="F1689" s="244">
        <f>Jurat!D$33</f>
        <v>0</v>
      </c>
      <c r="G1689" s="1034" t="s">
        <v>554</v>
      </c>
      <c r="H1689" s="244">
        <v>42643</v>
      </c>
      <c r="I1689" s="1034" t="s">
        <v>493</v>
      </c>
      <c r="J1689" s="1034" t="s">
        <v>626</v>
      </c>
      <c r="K1689" s="1034" t="s">
        <v>546</v>
      </c>
      <c r="L1689" s="1034" t="s">
        <v>263</v>
      </c>
      <c r="M1689" s="226" t="s">
        <v>870</v>
      </c>
      <c r="N1689" s="227" t="s">
        <v>258</v>
      </c>
      <c r="O1689" s="247">
        <f>'LTC Rev-Exp Region 8'!L$35</f>
        <v>0</v>
      </c>
      <c r="P1689" s="247">
        <f>'LTC Rev-Exp Region 8'!M$35</f>
        <v>0</v>
      </c>
      <c r="Q1689" s="247">
        <f>'LTC Rev-Exp Region 8'!N$35</f>
        <v>0</v>
      </c>
      <c r="R1689" s="247">
        <f>'LTC Rev-Exp Region 8'!O$35</f>
        <v>0</v>
      </c>
    </row>
    <row r="1690" spans="5:18" x14ac:dyDescent="0.3">
      <c r="E1690" s="1041">
        <f>Jurat!I$1</f>
        <v>0</v>
      </c>
      <c r="F1690" s="244">
        <f>Jurat!D$33</f>
        <v>0</v>
      </c>
      <c r="G1690" s="1034" t="s">
        <v>554</v>
      </c>
      <c r="H1690" s="244">
        <v>42643</v>
      </c>
      <c r="I1690" s="1034" t="s">
        <v>493</v>
      </c>
      <c r="J1690" s="1034" t="s">
        <v>626</v>
      </c>
      <c r="K1690" s="1034" t="s">
        <v>546</v>
      </c>
      <c r="L1690" s="1034" t="s">
        <v>263</v>
      </c>
      <c r="M1690" s="226" t="s">
        <v>872</v>
      </c>
      <c r="N1690" s="228" t="s">
        <v>273</v>
      </c>
      <c r="O1690" s="247">
        <f>'LTC Rev-Exp Region 8'!L$36</f>
        <v>0</v>
      </c>
      <c r="P1690" s="247">
        <f>'LTC Rev-Exp Region 8'!M$36</f>
        <v>0</v>
      </c>
      <c r="Q1690" s="247">
        <f>'LTC Rev-Exp Region 8'!N$36</f>
        <v>0</v>
      </c>
      <c r="R1690" s="247">
        <f>'LTC Rev-Exp Region 8'!O$36</f>
        <v>0</v>
      </c>
    </row>
    <row r="1691" spans="5:18" x14ac:dyDescent="0.3">
      <c r="E1691" s="1041">
        <f>Jurat!I$1</f>
        <v>0</v>
      </c>
      <c r="F1691" s="244">
        <f>Jurat!D$33</f>
        <v>0</v>
      </c>
      <c r="G1691" s="1034" t="s">
        <v>554</v>
      </c>
      <c r="H1691" s="244">
        <v>42643</v>
      </c>
      <c r="I1691" s="1034" t="s">
        <v>493</v>
      </c>
      <c r="J1691" s="1034" t="s">
        <v>626</v>
      </c>
      <c r="K1691" s="1034" t="s">
        <v>546</v>
      </c>
      <c r="L1691" s="1034" t="s">
        <v>263</v>
      </c>
      <c r="M1691" s="226" t="s">
        <v>986</v>
      </c>
      <c r="N1691" s="228" t="s">
        <v>588</v>
      </c>
      <c r="O1691" s="247">
        <f>'LTC Rev-Exp Region 8'!L$37</f>
        <v>0</v>
      </c>
      <c r="P1691" s="247">
        <f>'LTC Rev-Exp Region 8'!M$37</f>
        <v>0</v>
      </c>
      <c r="Q1691" s="247">
        <f>'LTC Rev-Exp Region 8'!N$37</f>
        <v>0</v>
      </c>
      <c r="R1691" s="247">
        <f>'LTC Rev-Exp Region 8'!O$37</f>
        <v>0</v>
      </c>
    </row>
    <row r="1692" spans="5:18" x14ac:dyDescent="0.3">
      <c r="E1692" s="1041">
        <f>Jurat!I$1</f>
        <v>0</v>
      </c>
      <c r="F1692" s="244">
        <f>Jurat!D$33</f>
        <v>0</v>
      </c>
      <c r="G1692" s="1034" t="s">
        <v>554</v>
      </c>
      <c r="H1692" s="244">
        <v>42643</v>
      </c>
      <c r="I1692" s="1034" t="s">
        <v>493</v>
      </c>
      <c r="J1692" s="1034" t="s">
        <v>626</v>
      </c>
      <c r="K1692" s="1034" t="s">
        <v>546</v>
      </c>
      <c r="L1692" s="1034" t="s">
        <v>6</v>
      </c>
      <c r="M1692" s="226" t="s">
        <v>77</v>
      </c>
      <c r="N1692" s="225" t="s">
        <v>224</v>
      </c>
      <c r="O1692" s="247">
        <f>'LTC Rev-Exp Region 8'!L$39</f>
        <v>0</v>
      </c>
      <c r="P1692" s="247">
        <f>'LTC Rev-Exp Region 8'!M$39</f>
        <v>0</v>
      </c>
      <c r="Q1692" s="247">
        <f>'LTC Rev-Exp Region 8'!N$39</f>
        <v>0</v>
      </c>
      <c r="R1692" s="247">
        <f>'LTC Rev-Exp Region 8'!O$39</f>
        <v>0</v>
      </c>
    </row>
    <row r="1693" spans="5:18" x14ac:dyDescent="0.3">
      <c r="E1693" s="1041">
        <f>Jurat!I$1</f>
        <v>0</v>
      </c>
      <c r="F1693" s="244">
        <f>Jurat!D$33</f>
        <v>0</v>
      </c>
      <c r="G1693" s="1034" t="s">
        <v>554</v>
      </c>
      <c r="H1693" s="244">
        <v>42643</v>
      </c>
      <c r="I1693" s="1034" t="s">
        <v>493</v>
      </c>
      <c r="J1693" s="1034" t="s">
        <v>626</v>
      </c>
      <c r="K1693" s="1034" t="s">
        <v>546</v>
      </c>
      <c r="L1693" s="1034" t="s">
        <v>6</v>
      </c>
      <c r="M1693" s="226" t="s">
        <v>78</v>
      </c>
      <c r="N1693" s="229" t="s">
        <v>274</v>
      </c>
      <c r="O1693" s="247">
        <f>'LTC Rev-Exp Region 8'!L$40</f>
        <v>0</v>
      </c>
      <c r="P1693" s="247">
        <f>'LTC Rev-Exp Region 8'!M$40</f>
        <v>0</v>
      </c>
      <c r="Q1693" s="247">
        <f>'LTC Rev-Exp Region 8'!N$40</f>
        <v>0</v>
      </c>
      <c r="R1693" s="247">
        <f>'LTC Rev-Exp Region 8'!O$40</f>
        <v>0</v>
      </c>
    </row>
    <row r="1694" spans="5:18" x14ac:dyDescent="0.3">
      <c r="E1694" s="1041">
        <f>Jurat!I$1</f>
        <v>0</v>
      </c>
      <c r="F1694" s="244">
        <f>Jurat!D$33</f>
        <v>0</v>
      </c>
      <c r="G1694" s="1034" t="s">
        <v>554</v>
      </c>
      <c r="H1694" s="244">
        <v>42643</v>
      </c>
      <c r="I1694" s="1034" t="s">
        <v>493</v>
      </c>
      <c r="J1694" s="1034" t="s">
        <v>626</v>
      </c>
      <c r="K1694" s="1034" t="s">
        <v>546</v>
      </c>
      <c r="L1694" s="1034" t="s">
        <v>6</v>
      </c>
      <c r="M1694" s="226" t="s">
        <v>79</v>
      </c>
      <c r="N1694" s="229" t="s">
        <v>180</v>
      </c>
      <c r="O1694" s="247">
        <f>'LTC Rev-Exp Region 8'!L$41</f>
        <v>0</v>
      </c>
      <c r="P1694" s="247">
        <f>'LTC Rev-Exp Region 8'!M$41</f>
        <v>0</v>
      </c>
      <c r="Q1694" s="247">
        <f>'LTC Rev-Exp Region 8'!N$41</f>
        <v>0</v>
      </c>
      <c r="R1694" s="247">
        <f>'LTC Rev-Exp Region 8'!O$41</f>
        <v>0</v>
      </c>
    </row>
    <row r="1695" spans="5:18" x14ac:dyDescent="0.3">
      <c r="E1695" s="1041">
        <f>Jurat!I$1</f>
        <v>0</v>
      </c>
      <c r="F1695" s="244">
        <f>Jurat!D$33</f>
        <v>0</v>
      </c>
      <c r="G1695" s="1034" t="s">
        <v>554</v>
      </c>
      <c r="H1695" s="244">
        <v>42643</v>
      </c>
      <c r="I1695" s="1034" t="s">
        <v>493</v>
      </c>
      <c r="J1695" s="1034" t="s">
        <v>626</v>
      </c>
      <c r="K1695" s="1034" t="s">
        <v>546</v>
      </c>
      <c r="L1695" s="1034" t="s">
        <v>6</v>
      </c>
      <c r="M1695" s="226" t="s">
        <v>49</v>
      </c>
      <c r="N1695" s="229" t="s">
        <v>577</v>
      </c>
      <c r="O1695" s="247">
        <f>'LTC Rev-Exp Region 8'!L$42</f>
        <v>0</v>
      </c>
      <c r="P1695" s="247">
        <f>'LTC Rev-Exp Region 8'!M$42</f>
        <v>0</v>
      </c>
      <c r="Q1695" s="247">
        <f>'LTC Rev-Exp Region 8'!N$42</f>
        <v>0</v>
      </c>
      <c r="R1695" s="247">
        <f>'LTC Rev-Exp Region 8'!O$42</f>
        <v>0</v>
      </c>
    </row>
    <row r="1696" spans="5:18" x14ac:dyDescent="0.3">
      <c r="E1696" s="1041">
        <f>Jurat!I$1</f>
        <v>0</v>
      </c>
      <c r="F1696" s="244">
        <f>Jurat!D$33</f>
        <v>0</v>
      </c>
      <c r="G1696" s="1034" t="s">
        <v>554</v>
      </c>
      <c r="H1696" s="244">
        <v>42643</v>
      </c>
      <c r="I1696" s="1034" t="s">
        <v>493</v>
      </c>
      <c r="J1696" s="1034" t="s">
        <v>626</v>
      </c>
      <c r="K1696" s="1034" t="s">
        <v>546</v>
      </c>
      <c r="L1696" s="1034" t="s">
        <v>547</v>
      </c>
      <c r="M1696" s="230" t="s">
        <v>115</v>
      </c>
      <c r="N1696" s="225" t="s">
        <v>36</v>
      </c>
      <c r="O1696" s="247">
        <f>'LTC Rev-Exp Region 8'!L$48</f>
        <v>0</v>
      </c>
      <c r="P1696" s="247">
        <f>'LTC Rev-Exp Region 8'!M$48</f>
        <v>0</v>
      </c>
      <c r="Q1696" s="247">
        <f>'LTC Rev-Exp Region 8'!N$48</f>
        <v>0</v>
      </c>
      <c r="R1696" s="247">
        <f>'LTC Rev-Exp Region 8'!O$48</f>
        <v>0</v>
      </c>
    </row>
    <row r="1697" spans="5:18" x14ac:dyDescent="0.3">
      <c r="E1697" s="1041">
        <f>Jurat!I$1</f>
        <v>0</v>
      </c>
      <c r="F1697" s="244">
        <f>Jurat!D$33</f>
        <v>0</v>
      </c>
      <c r="G1697" s="1034" t="s">
        <v>554</v>
      </c>
      <c r="H1697" s="244">
        <v>42643</v>
      </c>
      <c r="I1697" s="1034" t="s">
        <v>493</v>
      </c>
      <c r="J1697" s="1034" t="s">
        <v>626</v>
      </c>
      <c r="K1697" s="1034" t="s">
        <v>546</v>
      </c>
      <c r="L1697" s="1034" t="s">
        <v>547</v>
      </c>
      <c r="M1697" s="230" t="s">
        <v>116</v>
      </c>
      <c r="N1697" s="228" t="s">
        <v>148</v>
      </c>
      <c r="O1697" s="247">
        <f>'LTC Rev-Exp Region 8'!L$49</f>
        <v>0</v>
      </c>
      <c r="P1697" s="247">
        <f>'LTC Rev-Exp Region 8'!M$49</f>
        <v>0</v>
      </c>
      <c r="Q1697" s="247">
        <f>'LTC Rev-Exp Region 8'!N$49</f>
        <v>0</v>
      </c>
      <c r="R1697" s="247">
        <f>'LTC Rev-Exp Region 8'!O$49</f>
        <v>0</v>
      </c>
    </row>
    <row r="1698" spans="5:18" x14ac:dyDescent="0.3">
      <c r="E1698" s="1041">
        <f>Jurat!I$1</f>
        <v>0</v>
      </c>
      <c r="F1698" s="244">
        <f>Jurat!D$33</f>
        <v>0</v>
      </c>
      <c r="G1698" s="1034" t="s">
        <v>554</v>
      </c>
      <c r="H1698" s="244">
        <v>42643</v>
      </c>
      <c r="I1698" s="1034" t="s">
        <v>493</v>
      </c>
      <c r="J1698" s="1034" t="s">
        <v>626</v>
      </c>
      <c r="K1698" s="1034" t="s">
        <v>546</v>
      </c>
      <c r="L1698" s="1034" t="s">
        <v>547</v>
      </c>
      <c r="M1698" s="230" t="s">
        <v>229</v>
      </c>
      <c r="N1698" s="228" t="s">
        <v>44</v>
      </c>
      <c r="O1698" s="247">
        <f>'LTC Rev-Exp Region 8'!L$51</f>
        <v>0</v>
      </c>
      <c r="P1698" s="247">
        <f>'LTC Rev-Exp Region 8'!M$51</f>
        <v>0</v>
      </c>
      <c r="Q1698" s="247">
        <f>'LTC Rev-Exp Region 8'!N$51</f>
        <v>0</v>
      </c>
      <c r="R1698" s="247">
        <f>'LTC Rev-Exp Region 8'!O$51</f>
        <v>0</v>
      </c>
    </row>
    <row r="1699" spans="5:18" x14ac:dyDescent="0.3">
      <c r="E1699" s="1041">
        <f>Jurat!I$1</f>
        <v>0</v>
      </c>
      <c r="F1699" s="244">
        <f>Jurat!D$33</f>
        <v>0</v>
      </c>
      <c r="G1699" s="1034" t="s">
        <v>554</v>
      </c>
      <c r="H1699" s="244">
        <v>42643</v>
      </c>
      <c r="I1699" s="1034" t="s">
        <v>493</v>
      </c>
      <c r="J1699" s="1034" t="s">
        <v>626</v>
      </c>
      <c r="K1699" s="1034" t="s">
        <v>546</v>
      </c>
      <c r="L1699" s="1034" t="s">
        <v>547</v>
      </c>
      <c r="M1699" s="230" t="s">
        <v>228</v>
      </c>
      <c r="N1699" s="228" t="s">
        <v>427</v>
      </c>
      <c r="O1699" s="247">
        <f>'LTC Rev-Exp Region 8'!L$52</f>
        <v>0</v>
      </c>
      <c r="P1699" s="247">
        <f>'LTC Rev-Exp Region 8'!M$52</f>
        <v>0</v>
      </c>
      <c r="Q1699" s="247">
        <f>'LTC Rev-Exp Region 8'!N$52</f>
        <v>0</v>
      </c>
      <c r="R1699" s="247">
        <f>'LTC Rev-Exp Region 8'!O$52</f>
        <v>0</v>
      </c>
    </row>
    <row r="1700" spans="5:18" x14ac:dyDescent="0.3">
      <c r="E1700" s="1041">
        <f>Jurat!I$1</f>
        <v>0</v>
      </c>
      <c r="F1700" s="244">
        <f>Jurat!D$33</f>
        <v>0</v>
      </c>
      <c r="G1700" s="1034" t="s">
        <v>554</v>
      </c>
      <c r="H1700" s="244">
        <v>42643</v>
      </c>
      <c r="I1700" s="1034" t="s">
        <v>493</v>
      </c>
      <c r="J1700" s="1034" t="s">
        <v>626</v>
      </c>
      <c r="K1700" s="1034" t="s">
        <v>548</v>
      </c>
      <c r="L1700" s="1034" t="s">
        <v>549</v>
      </c>
      <c r="M1700" s="226" t="s">
        <v>86</v>
      </c>
      <c r="N1700" s="228" t="s">
        <v>30</v>
      </c>
      <c r="O1700" s="247">
        <f>'LTC Rev-Exp Region 8'!L$57</f>
        <v>0</v>
      </c>
      <c r="P1700" s="247">
        <f>'LTC Rev-Exp Region 8'!M$57</f>
        <v>0</v>
      </c>
      <c r="Q1700" s="247">
        <f>'LTC Rev-Exp Region 8'!N$57</f>
        <v>0</v>
      </c>
      <c r="R1700" s="247">
        <f>'LTC Rev-Exp Region 8'!O$57</f>
        <v>0</v>
      </c>
    </row>
    <row r="1701" spans="5:18" x14ac:dyDescent="0.3">
      <c r="E1701" s="1041">
        <f>Jurat!I$1</f>
        <v>0</v>
      </c>
      <c r="F1701" s="244">
        <f>Jurat!D$33</f>
        <v>0</v>
      </c>
      <c r="G1701" s="1034" t="s">
        <v>554</v>
      </c>
      <c r="H1701" s="244">
        <v>42643</v>
      </c>
      <c r="I1701" s="1034" t="s">
        <v>493</v>
      </c>
      <c r="J1701" s="1034" t="s">
        <v>626</v>
      </c>
      <c r="K1701" s="1034" t="s">
        <v>548</v>
      </c>
      <c r="L1701" s="1034" t="s">
        <v>549</v>
      </c>
      <c r="M1701" s="226" t="s">
        <v>87</v>
      </c>
      <c r="N1701" s="231" t="s">
        <v>109</v>
      </c>
      <c r="O1701" s="247">
        <f>'LTC Rev-Exp Region 8'!L$58</f>
        <v>0</v>
      </c>
      <c r="P1701" s="247">
        <f>'LTC Rev-Exp Region 8'!M$58</f>
        <v>0</v>
      </c>
      <c r="Q1701" s="247">
        <f>'LTC Rev-Exp Region 8'!N$58</f>
        <v>0</v>
      </c>
      <c r="R1701" s="247">
        <f>'LTC Rev-Exp Region 8'!O$58</f>
        <v>0</v>
      </c>
    </row>
    <row r="1702" spans="5:18" x14ac:dyDescent="0.3">
      <c r="E1702" s="1041">
        <f>Jurat!I$1</f>
        <v>0</v>
      </c>
      <c r="F1702" s="244">
        <f>Jurat!D$33</f>
        <v>0</v>
      </c>
      <c r="G1702" s="1034" t="s">
        <v>554</v>
      </c>
      <c r="H1702" s="244">
        <v>42643</v>
      </c>
      <c r="I1702" s="1034" t="s">
        <v>493</v>
      </c>
      <c r="J1702" s="1034" t="s">
        <v>626</v>
      </c>
      <c r="K1702" s="1034" t="s">
        <v>548</v>
      </c>
      <c r="L1702" s="1034" t="s">
        <v>549</v>
      </c>
      <c r="M1702" s="226" t="s">
        <v>88</v>
      </c>
      <c r="N1702" s="228" t="s">
        <v>110</v>
      </c>
      <c r="O1702" s="247">
        <f>'LTC Rev-Exp Region 8'!L$59</f>
        <v>0</v>
      </c>
      <c r="P1702" s="247">
        <f>'LTC Rev-Exp Region 8'!M$59</f>
        <v>0</v>
      </c>
      <c r="Q1702" s="247">
        <f>'LTC Rev-Exp Region 8'!N$59</f>
        <v>0</v>
      </c>
      <c r="R1702" s="247">
        <f>'LTC Rev-Exp Region 8'!O$59</f>
        <v>0</v>
      </c>
    </row>
    <row r="1703" spans="5:18" x14ac:dyDescent="0.3">
      <c r="E1703" s="1041">
        <f>Jurat!I$1</f>
        <v>0</v>
      </c>
      <c r="F1703" s="244">
        <f>Jurat!D$33</f>
        <v>0</v>
      </c>
      <c r="G1703" s="1034" t="s">
        <v>554</v>
      </c>
      <c r="H1703" s="244">
        <v>42643</v>
      </c>
      <c r="I1703" s="1034" t="s">
        <v>493</v>
      </c>
      <c r="J1703" s="1034" t="s">
        <v>626</v>
      </c>
      <c r="K1703" s="1034" t="s">
        <v>548</v>
      </c>
      <c r="L1703" s="1034" t="s">
        <v>549</v>
      </c>
      <c r="M1703" s="232" t="s">
        <v>89</v>
      </c>
      <c r="N1703" s="228" t="s">
        <v>111</v>
      </c>
      <c r="O1703" s="247">
        <f>'LTC Rev-Exp Region 8'!L$60</f>
        <v>0</v>
      </c>
      <c r="P1703" s="247">
        <f>'LTC Rev-Exp Region 8'!M$60</f>
        <v>0</v>
      </c>
      <c r="Q1703" s="247">
        <f>'LTC Rev-Exp Region 8'!N$60</f>
        <v>0</v>
      </c>
      <c r="R1703" s="247">
        <f>'LTC Rev-Exp Region 8'!O$60</f>
        <v>0</v>
      </c>
    </row>
    <row r="1704" spans="5:18" x14ac:dyDescent="0.3">
      <c r="E1704" s="1041">
        <f>Jurat!I$1</f>
        <v>0</v>
      </c>
      <c r="F1704" s="244">
        <f>Jurat!D$33</f>
        <v>0</v>
      </c>
      <c r="G1704" s="1034" t="s">
        <v>554</v>
      </c>
      <c r="H1704" s="244">
        <v>42643</v>
      </c>
      <c r="I1704" s="1034" t="s">
        <v>493</v>
      </c>
      <c r="J1704" s="1034" t="s">
        <v>626</v>
      </c>
      <c r="K1704" s="1034" t="s">
        <v>548</v>
      </c>
      <c r="L1704" s="1034" t="s">
        <v>549</v>
      </c>
      <c r="M1704" s="232" t="s">
        <v>256</v>
      </c>
      <c r="N1704" s="228" t="s">
        <v>112</v>
      </c>
      <c r="O1704" s="247">
        <f>'LTC Rev-Exp Region 8'!L$61</f>
        <v>0</v>
      </c>
      <c r="P1704" s="247">
        <f>'LTC Rev-Exp Region 8'!M$61</f>
        <v>0</v>
      </c>
      <c r="Q1704" s="247">
        <f>'LTC Rev-Exp Region 8'!N$61</f>
        <v>0</v>
      </c>
      <c r="R1704" s="247">
        <f>'LTC Rev-Exp Region 8'!O$61</f>
        <v>0</v>
      </c>
    </row>
    <row r="1705" spans="5:18" x14ac:dyDescent="0.3">
      <c r="E1705" s="1041">
        <f>Jurat!I$1</f>
        <v>0</v>
      </c>
      <c r="F1705" s="244">
        <f>Jurat!D$33</f>
        <v>0</v>
      </c>
      <c r="G1705" s="1034" t="s">
        <v>554</v>
      </c>
      <c r="H1705" s="244">
        <v>42643</v>
      </c>
      <c r="I1705" s="1034" t="s">
        <v>493</v>
      </c>
      <c r="J1705" s="1034" t="s">
        <v>626</v>
      </c>
      <c r="K1705" s="1034" t="s">
        <v>548</v>
      </c>
      <c r="L1705" s="1034" t="s">
        <v>549</v>
      </c>
      <c r="M1705" s="226" t="s">
        <v>255</v>
      </c>
      <c r="N1705" s="231" t="s">
        <v>31</v>
      </c>
      <c r="O1705" s="247">
        <f>'LTC Rev-Exp Region 8'!L$62</f>
        <v>0</v>
      </c>
      <c r="P1705" s="247">
        <f>'LTC Rev-Exp Region 8'!M$62</f>
        <v>0</v>
      </c>
      <c r="Q1705" s="247">
        <f>'LTC Rev-Exp Region 8'!N$62</f>
        <v>0</v>
      </c>
      <c r="R1705" s="247">
        <f>'LTC Rev-Exp Region 8'!O$62</f>
        <v>0</v>
      </c>
    </row>
    <row r="1706" spans="5:18" x14ac:dyDescent="0.3">
      <c r="E1706" s="1041">
        <f>Jurat!I$1</f>
        <v>0</v>
      </c>
      <c r="F1706" s="244">
        <f>Jurat!D$33</f>
        <v>0</v>
      </c>
      <c r="G1706" s="1034" t="s">
        <v>554</v>
      </c>
      <c r="H1706" s="244">
        <v>42643</v>
      </c>
      <c r="I1706" s="1034" t="s">
        <v>493</v>
      </c>
      <c r="J1706" s="1034" t="s">
        <v>626</v>
      </c>
      <c r="K1706" s="1034" t="s">
        <v>550</v>
      </c>
      <c r="L1706" s="1034" t="s">
        <v>550</v>
      </c>
      <c r="M1706" s="230" t="s">
        <v>91</v>
      </c>
      <c r="N1706" s="228" t="s">
        <v>425</v>
      </c>
      <c r="O1706" s="247">
        <f>'LTC Rev-Exp Region 8'!L$64</f>
        <v>0</v>
      </c>
      <c r="P1706" s="247">
        <v>0</v>
      </c>
      <c r="Q1706" s="247">
        <v>0</v>
      </c>
      <c r="R1706" s="247">
        <v>0</v>
      </c>
    </row>
    <row r="1707" spans="5:18" x14ac:dyDescent="0.3">
      <c r="E1707" s="1041">
        <f>Jurat!I$1</f>
        <v>0</v>
      </c>
      <c r="F1707" s="244">
        <f>Jurat!D$33</f>
        <v>0</v>
      </c>
      <c r="G1707" s="1034" t="s">
        <v>554</v>
      </c>
      <c r="H1707" s="244">
        <v>42643</v>
      </c>
      <c r="I1707" s="1034" t="s">
        <v>493</v>
      </c>
      <c r="J1707" s="1034" t="s">
        <v>626</v>
      </c>
      <c r="K1707" s="1034" t="s">
        <v>550</v>
      </c>
      <c r="L1707" s="1034" t="s">
        <v>550</v>
      </c>
      <c r="M1707" s="230" t="s">
        <v>92</v>
      </c>
      <c r="N1707" s="228" t="s">
        <v>417</v>
      </c>
      <c r="O1707" s="247">
        <f>'LTC Rev-Exp Region 8'!L$65</f>
        <v>0</v>
      </c>
      <c r="P1707" s="247">
        <v>0</v>
      </c>
      <c r="Q1707" s="247">
        <v>0</v>
      </c>
      <c r="R1707" s="247">
        <v>0</v>
      </c>
    </row>
    <row r="1708" spans="5:18" x14ac:dyDescent="0.3">
      <c r="E1708" s="1041">
        <f>Jurat!I$1</f>
        <v>0</v>
      </c>
      <c r="F1708" s="244">
        <f>Jurat!D$33</f>
        <v>0</v>
      </c>
      <c r="G1708" s="1034" t="s">
        <v>554</v>
      </c>
      <c r="H1708" s="244">
        <v>42643</v>
      </c>
      <c r="I1708" s="1034" t="s">
        <v>493</v>
      </c>
      <c r="J1708" s="1034" t="s">
        <v>627</v>
      </c>
      <c r="K1708" s="1034" t="s">
        <v>29</v>
      </c>
      <c r="L1708" s="1034" t="s">
        <v>29</v>
      </c>
      <c r="M1708" s="230" t="s">
        <v>243</v>
      </c>
      <c r="N1708" s="231" t="s">
        <v>29</v>
      </c>
      <c r="O1708" s="247">
        <f>'LTC Rev-Exp Region 8'!L$72</f>
        <v>0</v>
      </c>
      <c r="P1708" s="247">
        <v>0</v>
      </c>
      <c r="Q1708" s="247">
        <v>0</v>
      </c>
      <c r="R1708" s="247">
        <v>0</v>
      </c>
    </row>
    <row r="1709" spans="5:18" x14ac:dyDescent="0.3">
      <c r="E1709" s="1041">
        <f>Jurat!I$1</f>
        <v>0</v>
      </c>
      <c r="F1709" s="244">
        <f>Jurat!D$33</f>
        <v>0</v>
      </c>
      <c r="G1709" s="1034" t="s">
        <v>554</v>
      </c>
      <c r="H1709" s="244">
        <v>42643</v>
      </c>
      <c r="I1709" s="1034" t="s">
        <v>493</v>
      </c>
      <c r="J1709" s="1034" t="s">
        <v>628</v>
      </c>
      <c r="K1709" s="1034" t="s">
        <v>629</v>
      </c>
      <c r="L1709" s="1034" t="s">
        <v>629</v>
      </c>
      <c r="M1709" s="233" t="s">
        <v>244</v>
      </c>
      <c r="N1709" s="231" t="s">
        <v>419</v>
      </c>
      <c r="O1709" s="247">
        <f>'LTC Rev-Exp Region 8'!L$74</f>
        <v>0</v>
      </c>
      <c r="P1709" s="247">
        <v>0</v>
      </c>
      <c r="Q1709" s="247">
        <v>0</v>
      </c>
      <c r="R1709" s="247">
        <v>0</v>
      </c>
    </row>
    <row r="1710" spans="5:18" x14ac:dyDescent="0.3">
      <c r="E1710" s="1041">
        <f>Jurat!I$1</f>
        <v>0</v>
      </c>
      <c r="F1710" s="244">
        <f>Jurat!D$33</f>
        <v>0</v>
      </c>
      <c r="G1710" s="1034" t="s">
        <v>554</v>
      </c>
      <c r="H1710" s="244">
        <v>42643</v>
      </c>
      <c r="I1710" s="1034" t="s">
        <v>493</v>
      </c>
      <c r="J1710" s="1034" t="s">
        <v>627</v>
      </c>
      <c r="K1710" s="1034" t="s">
        <v>630</v>
      </c>
      <c r="L1710" s="1034" t="s">
        <v>630</v>
      </c>
      <c r="M1710" s="233">
        <v>11.1</v>
      </c>
      <c r="N1710" s="231" t="s">
        <v>421</v>
      </c>
      <c r="O1710" s="247">
        <f>'LTC Rev-Exp Region 8'!L$75</f>
        <v>0</v>
      </c>
      <c r="P1710" s="247">
        <v>0</v>
      </c>
      <c r="Q1710" s="247">
        <v>0</v>
      </c>
      <c r="R1710" s="247">
        <v>0</v>
      </c>
    </row>
    <row r="1711" spans="5:18" x14ac:dyDescent="0.3">
      <c r="E1711" s="1041">
        <f>Jurat!I$1</f>
        <v>0</v>
      </c>
      <c r="F1711" s="244">
        <f>Jurat!D$33</f>
        <v>0</v>
      </c>
      <c r="G1711" s="1034" t="s">
        <v>554</v>
      </c>
      <c r="H1711" s="244">
        <v>42643</v>
      </c>
      <c r="I1711" s="1034" t="s">
        <v>493</v>
      </c>
      <c r="J1711" s="1034" t="s">
        <v>627</v>
      </c>
      <c r="K1711" s="1034" t="s">
        <v>630</v>
      </c>
      <c r="L1711" s="1034" t="s">
        <v>630</v>
      </c>
      <c r="M1711" s="233">
        <v>11.2</v>
      </c>
      <c r="N1711" s="231" t="s">
        <v>420</v>
      </c>
      <c r="O1711" s="247">
        <f>'LTC Rev-Exp Region 8'!L$76</f>
        <v>0</v>
      </c>
      <c r="P1711" s="247">
        <v>0</v>
      </c>
      <c r="Q1711" s="247">
        <v>0</v>
      </c>
      <c r="R1711" s="247">
        <v>0</v>
      </c>
    </row>
    <row r="1712" spans="5:18" x14ac:dyDescent="0.3">
      <c r="E1712" s="1041">
        <f>Jurat!I$1</f>
        <v>0</v>
      </c>
      <c r="F1712" s="244">
        <f>Jurat!D$33</f>
        <v>0</v>
      </c>
      <c r="G1712" s="1034" t="s">
        <v>554</v>
      </c>
      <c r="H1712" s="244">
        <v>42643</v>
      </c>
      <c r="I1712" s="1034" t="s">
        <v>493</v>
      </c>
      <c r="J1712" s="1034" t="s">
        <v>627</v>
      </c>
      <c r="K1712" s="1034" t="s">
        <v>630</v>
      </c>
      <c r="L1712" s="1034" t="s">
        <v>630</v>
      </c>
      <c r="M1712" s="233">
        <v>11.3</v>
      </c>
      <c r="N1712" s="231" t="s">
        <v>28</v>
      </c>
      <c r="O1712" s="247">
        <f>'LTC Rev-Exp Region 8'!L$77</f>
        <v>0</v>
      </c>
      <c r="P1712" s="247">
        <v>0</v>
      </c>
      <c r="Q1712" s="247">
        <v>0</v>
      </c>
      <c r="R1712" s="247">
        <v>0</v>
      </c>
    </row>
    <row r="1713" spans="5:18" x14ac:dyDescent="0.3">
      <c r="E1713" s="1041">
        <f>Jurat!I$1</f>
        <v>0</v>
      </c>
      <c r="F1713" s="244">
        <f>Jurat!D$33</f>
        <v>0</v>
      </c>
      <c r="G1713" s="1034" t="s">
        <v>554</v>
      </c>
      <c r="H1713" s="244">
        <v>42643</v>
      </c>
      <c r="I1713" s="1034" t="s">
        <v>493</v>
      </c>
      <c r="J1713" s="1034" t="s">
        <v>627</v>
      </c>
      <c r="K1713" s="1034" t="s">
        <v>630</v>
      </c>
      <c r="L1713" s="1034" t="s">
        <v>630</v>
      </c>
      <c r="M1713" s="233">
        <v>11.4</v>
      </c>
      <c r="N1713" s="231" t="s">
        <v>205</v>
      </c>
      <c r="O1713" s="247">
        <f>'LTC Rev-Exp Region 8'!L$78</f>
        <v>0</v>
      </c>
      <c r="P1713" s="247">
        <v>0</v>
      </c>
      <c r="Q1713" s="247">
        <v>0</v>
      </c>
      <c r="R1713" s="247">
        <v>0</v>
      </c>
    </row>
    <row r="1714" spans="5:18" ht="28.8" x14ac:dyDescent="0.3">
      <c r="E1714" s="1041">
        <f>Jurat!I$1</f>
        <v>0</v>
      </c>
      <c r="F1714" s="244">
        <f>Jurat!D$33</f>
        <v>0</v>
      </c>
      <c r="G1714" s="1034" t="s">
        <v>554</v>
      </c>
      <c r="H1714" s="244">
        <v>42643</v>
      </c>
      <c r="I1714" s="1034" t="s">
        <v>493</v>
      </c>
      <c r="J1714" s="1034" t="s">
        <v>627</v>
      </c>
      <c r="K1714" s="1034" t="s">
        <v>29</v>
      </c>
      <c r="L1714" s="1034" t="s">
        <v>29</v>
      </c>
      <c r="M1714" s="233">
        <v>11.6</v>
      </c>
      <c r="N1714" s="231" t="s">
        <v>422</v>
      </c>
      <c r="O1714" s="247">
        <f>'LTC Rev-Exp Region 8'!L$80</f>
        <v>0</v>
      </c>
      <c r="P1714" s="247">
        <v>0</v>
      </c>
      <c r="Q1714" s="247">
        <v>0</v>
      </c>
      <c r="R1714" s="247">
        <v>0</v>
      </c>
    </row>
    <row r="1715" spans="5:18" x14ac:dyDescent="0.3">
      <c r="E1715" s="1041">
        <f>Jurat!I$1</f>
        <v>0</v>
      </c>
      <c r="F1715" s="244">
        <f>Jurat!D$33</f>
        <v>0</v>
      </c>
      <c r="G1715" s="1034" t="s">
        <v>554</v>
      </c>
      <c r="H1715" s="244">
        <v>42643</v>
      </c>
      <c r="I1715" s="1034" t="s">
        <v>493</v>
      </c>
      <c r="J1715" s="1034" t="s">
        <v>628</v>
      </c>
      <c r="K1715" s="1034" t="s">
        <v>629</v>
      </c>
      <c r="L1715" s="1034" t="s">
        <v>629</v>
      </c>
      <c r="M1715" s="233">
        <v>11.7</v>
      </c>
      <c r="N1715" s="231" t="s">
        <v>209</v>
      </c>
      <c r="O1715" s="247">
        <f>'LTC Rev-Exp Region 8'!L$81</f>
        <v>0</v>
      </c>
      <c r="P1715" s="247">
        <v>0</v>
      </c>
      <c r="Q1715" s="247">
        <v>0</v>
      </c>
      <c r="R1715" s="247">
        <v>0</v>
      </c>
    </row>
    <row r="1716" spans="5:18" x14ac:dyDescent="0.3">
      <c r="E1716" s="1041">
        <f>Jurat!I$1</f>
        <v>0</v>
      </c>
      <c r="F1716" s="244">
        <f>Jurat!D$33</f>
        <v>0</v>
      </c>
      <c r="G1716" s="1034" t="s">
        <v>554</v>
      </c>
      <c r="H1716" s="244">
        <v>42643</v>
      </c>
      <c r="I1716" s="1034" t="s">
        <v>493</v>
      </c>
      <c r="J1716" s="1034" t="s">
        <v>627</v>
      </c>
      <c r="K1716" s="1034" t="s">
        <v>29</v>
      </c>
      <c r="L1716" s="1034" t="s">
        <v>29</v>
      </c>
      <c r="M1716" s="233" t="s">
        <v>184</v>
      </c>
      <c r="N1716" s="231" t="s">
        <v>212</v>
      </c>
      <c r="O1716" s="247">
        <f>'LTC Rev-Exp Region 8'!L$82</f>
        <v>0</v>
      </c>
      <c r="P1716" s="247">
        <v>0</v>
      </c>
      <c r="Q1716" s="247">
        <v>0</v>
      </c>
      <c r="R1716" s="247">
        <v>0</v>
      </c>
    </row>
    <row r="1717" spans="5:18" x14ac:dyDescent="0.3">
      <c r="E1717" s="1041">
        <f>Jurat!I$1</f>
        <v>0</v>
      </c>
      <c r="F1717" s="244">
        <f>Jurat!D$33</f>
        <v>0</v>
      </c>
      <c r="G1717" s="1034" t="s">
        <v>555</v>
      </c>
      <c r="H1717" s="244">
        <v>42735</v>
      </c>
      <c r="I1717" s="1034" t="s">
        <v>493</v>
      </c>
      <c r="J1717" s="1034" t="s">
        <v>545</v>
      </c>
      <c r="K1717" s="1034" t="s">
        <v>545</v>
      </c>
      <c r="L1717" s="1034" t="s">
        <v>545</v>
      </c>
      <c r="M1717" s="223"/>
      <c r="N1717" s="224" t="s">
        <v>545</v>
      </c>
      <c r="O1717" s="247">
        <f>'LTC Rev-Exp Region 8'!P$9</f>
        <v>0</v>
      </c>
      <c r="P1717" s="247">
        <f>'LTC Rev-Exp Region 8'!Q$9</f>
        <v>0</v>
      </c>
      <c r="Q1717" s="247">
        <f>'LTC Rev-Exp Region 8'!R$9</f>
        <v>0</v>
      </c>
      <c r="R1717" s="247">
        <f>'LTC Rev-Exp Region 8'!S$9</f>
        <v>0</v>
      </c>
    </row>
    <row r="1718" spans="5:18" x14ac:dyDescent="0.3">
      <c r="E1718" s="1041">
        <f>Jurat!I$1</f>
        <v>0</v>
      </c>
      <c r="F1718" s="244">
        <f>Jurat!D$33</f>
        <v>0</v>
      </c>
      <c r="G1718" s="1034" t="s">
        <v>555</v>
      </c>
      <c r="H1718" s="244">
        <v>42735</v>
      </c>
      <c r="I1718" s="1034" t="s">
        <v>493</v>
      </c>
      <c r="J1718" s="1034" t="s">
        <v>625</v>
      </c>
      <c r="K1718" s="1034" t="s">
        <v>13</v>
      </c>
      <c r="L1718" s="1034" t="s">
        <v>13</v>
      </c>
      <c r="M1718" s="223">
        <v>1.1000000000000001</v>
      </c>
      <c r="N1718" s="225" t="s">
        <v>13</v>
      </c>
      <c r="O1718" s="247">
        <f>'LTC Rev-Exp Region 8'!P$11</f>
        <v>0</v>
      </c>
      <c r="P1718" s="247">
        <f>'LTC Rev-Exp Region 8'!Q$11</f>
        <v>0</v>
      </c>
      <c r="Q1718" s="247">
        <f>'LTC Rev-Exp Region 8'!R$11</f>
        <v>0</v>
      </c>
      <c r="R1718" s="247">
        <f>'LTC Rev-Exp Region 8'!S$11</f>
        <v>0</v>
      </c>
    </row>
    <row r="1719" spans="5:18" x14ac:dyDescent="0.3">
      <c r="E1719" s="1041">
        <f>Jurat!I$1</f>
        <v>0</v>
      </c>
      <c r="F1719" s="244">
        <f>Jurat!D$33</f>
        <v>0</v>
      </c>
      <c r="G1719" s="1034" t="s">
        <v>555</v>
      </c>
      <c r="H1719" s="244">
        <v>42735</v>
      </c>
      <c r="I1719" s="1034" t="s">
        <v>493</v>
      </c>
      <c r="J1719" s="1034" t="s">
        <v>625</v>
      </c>
      <c r="K1719" s="1034" t="s">
        <v>13</v>
      </c>
      <c r="L1719" s="1034" t="s">
        <v>262</v>
      </c>
      <c r="M1719" s="223">
        <v>1.2</v>
      </c>
      <c r="N1719" s="225" t="s">
        <v>262</v>
      </c>
      <c r="O1719" s="247">
        <f>'LTC Rev-Exp Region 8'!P$12</f>
        <v>0</v>
      </c>
      <c r="P1719" s="247">
        <f>'LTC Rev-Exp Region 8'!Q$12</f>
        <v>0</v>
      </c>
      <c r="Q1719" s="247">
        <f>'LTC Rev-Exp Region 8'!R$12</f>
        <v>0</v>
      </c>
      <c r="R1719" s="247">
        <f>'LTC Rev-Exp Region 8'!S$12</f>
        <v>0</v>
      </c>
    </row>
    <row r="1720" spans="5:18" x14ac:dyDescent="0.3">
      <c r="E1720" s="1041">
        <f>Jurat!I$1</f>
        <v>0</v>
      </c>
      <c r="F1720" s="244">
        <f>Jurat!D$33</f>
        <v>0</v>
      </c>
      <c r="G1720" s="1034" t="s">
        <v>555</v>
      </c>
      <c r="H1720" s="244">
        <v>42735</v>
      </c>
      <c r="I1720" s="1034" t="s">
        <v>493</v>
      </c>
      <c r="J1720" s="1034" t="s">
        <v>625</v>
      </c>
      <c r="K1720" s="1034" t="s">
        <v>14</v>
      </c>
      <c r="L1720" s="1034" t="s">
        <v>14</v>
      </c>
      <c r="M1720" s="223">
        <v>1.3</v>
      </c>
      <c r="N1720" s="225" t="s">
        <v>14</v>
      </c>
      <c r="O1720" s="247">
        <f>'LTC Rev-Exp Region 8'!P$13</f>
        <v>0</v>
      </c>
      <c r="P1720" s="247">
        <f>'LTC Rev-Exp Region 8'!Q$13</f>
        <v>0</v>
      </c>
      <c r="Q1720" s="247">
        <f>'LTC Rev-Exp Region 8'!R$13</f>
        <v>0</v>
      </c>
      <c r="R1720" s="247">
        <f>'LTC Rev-Exp Region 8'!S$13</f>
        <v>0</v>
      </c>
    </row>
    <row r="1721" spans="5:18" x14ac:dyDescent="0.3">
      <c r="E1721" s="1041">
        <f>Jurat!I$1</f>
        <v>0</v>
      </c>
      <c r="F1721" s="244">
        <f>Jurat!D$33</f>
        <v>0</v>
      </c>
      <c r="G1721" s="1034" t="s">
        <v>555</v>
      </c>
      <c r="H1721" s="244">
        <v>42735</v>
      </c>
      <c r="I1721" s="1034" t="s">
        <v>493</v>
      </c>
      <c r="J1721" s="1034" t="s">
        <v>626</v>
      </c>
      <c r="K1721" s="1034" t="s">
        <v>546</v>
      </c>
      <c r="L1721" s="1034" t="s">
        <v>981</v>
      </c>
      <c r="M1721" s="226" t="s">
        <v>72</v>
      </c>
      <c r="N1721" s="225" t="s">
        <v>900</v>
      </c>
      <c r="O1721" s="247">
        <f>'LTC Rev-Exp Region 8'!P$17</f>
        <v>0</v>
      </c>
      <c r="P1721" s="247">
        <f>'LTC Rev-Exp Region 8'!Q$17</f>
        <v>0</v>
      </c>
      <c r="Q1721" s="247">
        <f>'LTC Rev-Exp Region 8'!R$17</f>
        <v>0</v>
      </c>
      <c r="R1721" s="247">
        <f>'LTC Rev-Exp Region 8'!S$17</f>
        <v>0</v>
      </c>
    </row>
    <row r="1722" spans="5:18" x14ac:dyDescent="0.3">
      <c r="E1722" s="1041">
        <f>Jurat!I$1</f>
        <v>0</v>
      </c>
      <c r="F1722" s="244">
        <f>Jurat!D$33</f>
        <v>0</v>
      </c>
      <c r="G1722" s="1034" t="s">
        <v>555</v>
      </c>
      <c r="H1722" s="244">
        <v>42735</v>
      </c>
      <c r="I1722" s="1034" t="s">
        <v>493</v>
      </c>
      <c r="J1722" s="1034" t="s">
        <v>626</v>
      </c>
      <c r="K1722" s="1034" t="s">
        <v>546</v>
      </c>
      <c r="L1722" s="1034" t="s">
        <v>981</v>
      </c>
      <c r="M1722" s="226" t="s">
        <v>73</v>
      </c>
      <c r="N1722" s="225" t="s">
        <v>901</v>
      </c>
      <c r="O1722" s="247">
        <f>'LTC Rev-Exp Region 8'!P$18</f>
        <v>0</v>
      </c>
      <c r="P1722" s="247">
        <f>'LTC Rev-Exp Region 8'!Q$18</f>
        <v>0</v>
      </c>
      <c r="Q1722" s="247">
        <f>'LTC Rev-Exp Region 8'!R$18</f>
        <v>0</v>
      </c>
      <c r="R1722" s="247">
        <f>'LTC Rev-Exp Region 8'!S$18</f>
        <v>0</v>
      </c>
    </row>
    <row r="1723" spans="5:18" x14ac:dyDescent="0.3">
      <c r="E1723" s="1041">
        <f>Jurat!I$1</f>
        <v>0</v>
      </c>
      <c r="F1723" s="244">
        <f>Jurat!D$33</f>
        <v>0</v>
      </c>
      <c r="G1723" s="1034" t="s">
        <v>555</v>
      </c>
      <c r="H1723" s="244">
        <v>42735</v>
      </c>
      <c r="I1723" s="1034" t="s">
        <v>493</v>
      </c>
      <c r="J1723" s="1034" t="s">
        <v>626</v>
      </c>
      <c r="K1723" s="1034" t="s">
        <v>546</v>
      </c>
      <c r="L1723" s="1034" t="s">
        <v>981</v>
      </c>
      <c r="M1723" s="226" t="s">
        <v>74</v>
      </c>
      <c r="N1723" s="225" t="s">
        <v>902</v>
      </c>
      <c r="O1723" s="247">
        <f>'LTC Rev-Exp Region 8'!P$19</f>
        <v>0</v>
      </c>
      <c r="P1723" s="247">
        <f>'LTC Rev-Exp Region 8'!Q$19</f>
        <v>0</v>
      </c>
      <c r="Q1723" s="247">
        <f>'LTC Rev-Exp Region 8'!R$19</f>
        <v>0</v>
      </c>
      <c r="R1723" s="247">
        <f>'LTC Rev-Exp Region 8'!S$19</f>
        <v>0</v>
      </c>
    </row>
    <row r="1724" spans="5:18" x14ac:dyDescent="0.3">
      <c r="E1724" s="1041">
        <f>Jurat!I$1</f>
        <v>0</v>
      </c>
      <c r="F1724" s="244">
        <f>Jurat!D$33</f>
        <v>0</v>
      </c>
      <c r="G1724" s="1034" t="s">
        <v>555</v>
      </c>
      <c r="H1724" s="244">
        <v>42735</v>
      </c>
      <c r="I1724" s="1034" t="s">
        <v>493</v>
      </c>
      <c r="J1724" s="1034" t="s">
        <v>626</v>
      </c>
      <c r="K1724" s="1034" t="s">
        <v>546</v>
      </c>
      <c r="L1724" s="1034" t="s">
        <v>981</v>
      </c>
      <c r="M1724" s="226" t="s">
        <v>76</v>
      </c>
      <c r="N1724" s="225" t="s">
        <v>903</v>
      </c>
      <c r="O1724" s="247">
        <f>'LTC Rev-Exp Region 8'!P$20</f>
        <v>0</v>
      </c>
      <c r="P1724" s="247">
        <f>'LTC Rev-Exp Region 8'!Q$20</f>
        <v>0</v>
      </c>
      <c r="Q1724" s="247">
        <f>'LTC Rev-Exp Region 8'!R$20</f>
        <v>0</v>
      </c>
      <c r="R1724" s="247">
        <f>'LTC Rev-Exp Region 8'!S$20</f>
        <v>0</v>
      </c>
    </row>
    <row r="1725" spans="5:18" x14ac:dyDescent="0.3">
      <c r="E1725" s="1041">
        <f>Jurat!I$1</f>
        <v>0</v>
      </c>
      <c r="F1725" s="244">
        <f>Jurat!D$33</f>
        <v>0</v>
      </c>
      <c r="G1725" s="1034" t="s">
        <v>555</v>
      </c>
      <c r="H1725" s="244">
        <v>42735</v>
      </c>
      <c r="I1725" s="1034" t="s">
        <v>493</v>
      </c>
      <c r="J1725" s="1034" t="s">
        <v>626</v>
      </c>
      <c r="K1725" s="1034" t="s">
        <v>546</v>
      </c>
      <c r="L1725" s="1034" t="s">
        <v>981</v>
      </c>
      <c r="M1725" s="226" t="s">
        <v>107</v>
      </c>
      <c r="N1725" s="225" t="s">
        <v>960</v>
      </c>
      <c r="O1725" s="247">
        <f>'LTC Rev-Exp Region 8'!P$21</f>
        <v>0</v>
      </c>
      <c r="P1725" s="247">
        <f>'LTC Rev-Exp Region 8'!Q$21</f>
        <v>0</v>
      </c>
      <c r="Q1725" s="247">
        <f>'LTC Rev-Exp Region 8'!R$21</f>
        <v>0</v>
      </c>
      <c r="R1725" s="247">
        <f>'LTC Rev-Exp Region 8'!S$21</f>
        <v>0</v>
      </c>
    </row>
    <row r="1726" spans="5:18" x14ac:dyDescent="0.3">
      <c r="E1726" s="1041">
        <f>Jurat!I$1</f>
        <v>0</v>
      </c>
      <c r="F1726" s="244">
        <f>Jurat!D$33</f>
        <v>0</v>
      </c>
      <c r="G1726" s="1034" t="s">
        <v>555</v>
      </c>
      <c r="H1726" s="244">
        <v>42735</v>
      </c>
      <c r="I1726" s="1034" t="s">
        <v>493</v>
      </c>
      <c r="J1726" s="1034" t="s">
        <v>626</v>
      </c>
      <c r="K1726" s="1034" t="s">
        <v>546</v>
      </c>
      <c r="L1726" s="1034" t="s">
        <v>981</v>
      </c>
      <c r="M1726" s="226" t="s">
        <v>108</v>
      </c>
      <c r="N1726" s="225" t="s">
        <v>222</v>
      </c>
      <c r="O1726" s="247">
        <f>'LTC Rev-Exp Region 8'!P$22</f>
        <v>0</v>
      </c>
      <c r="P1726" s="247">
        <f>'LTC Rev-Exp Region 8'!Q$22</f>
        <v>0</v>
      </c>
      <c r="Q1726" s="247">
        <f>'LTC Rev-Exp Region 8'!R$22</f>
        <v>0</v>
      </c>
      <c r="R1726" s="247">
        <f>'LTC Rev-Exp Region 8'!S$22</f>
        <v>0</v>
      </c>
    </row>
    <row r="1727" spans="5:18" x14ac:dyDescent="0.3">
      <c r="E1727" s="1041">
        <f>Jurat!I$1</f>
        <v>0</v>
      </c>
      <c r="F1727" s="244">
        <f>Jurat!D$33</f>
        <v>0</v>
      </c>
      <c r="G1727" s="1034" t="s">
        <v>555</v>
      </c>
      <c r="H1727" s="244">
        <v>42735</v>
      </c>
      <c r="I1727" s="1034" t="s">
        <v>493</v>
      </c>
      <c r="J1727" s="1034" t="s">
        <v>626</v>
      </c>
      <c r="K1727" s="1034" t="s">
        <v>546</v>
      </c>
      <c r="L1727" s="1034" t="s">
        <v>981</v>
      </c>
      <c r="M1727" s="226" t="s">
        <v>167</v>
      </c>
      <c r="N1727" s="225" t="s">
        <v>982</v>
      </c>
      <c r="O1727" s="247">
        <f>'LTC Rev-Exp Region 8'!P$23</f>
        <v>0</v>
      </c>
      <c r="P1727" s="247">
        <f>'LTC Rev-Exp Region 8'!Q$23</f>
        <v>0</v>
      </c>
      <c r="Q1727" s="247">
        <f>'LTC Rev-Exp Region 8'!R$23</f>
        <v>0</v>
      </c>
      <c r="R1727" s="247">
        <f>'LTC Rev-Exp Region 8'!S$23</f>
        <v>0</v>
      </c>
    </row>
    <row r="1728" spans="5:18" x14ac:dyDescent="0.3">
      <c r="E1728" s="1041">
        <f>Jurat!I$1</f>
        <v>0</v>
      </c>
      <c r="F1728" s="244">
        <f>Jurat!D$33</f>
        <v>0</v>
      </c>
      <c r="G1728" s="1034" t="s">
        <v>555</v>
      </c>
      <c r="H1728" s="244">
        <v>42735</v>
      </c>
      <c r="I1728" s="1034" t="s">
        <v>493</v>
      </c>
      <c r="J1728" s="1034" t="s">
        <v>626</v>
      </c>
      <c r="K1728" s="1034" t="s">
        <v>546</v>
      </c>
      <c r="L1728" s="1034" t="s">
        <v>981</v>
      </c>
      <c r="M1728" s="226" t="s">
        <v>261</v>
      </c>
      <c r="N1728" s="225" t="s">
        <v>983</v>
      </c>
      <c r="O1728" s="247">
        <f>'LTC Rev-Exp Region 8'!P$24</f>
        <v>0</v>
      </c>
      <c r="P1728" s="247">
        <f>'LTC Rev-Exp Region 8'!Q$24</f>
        <v>0</v>
      </c>
      <c r="Q1728" s="247">
        <f>'LTC Rev-Exp Region 8'!R$24</f>
        <v>0</v>
      </c>
      <c r="R1728" s="247">
        <f>'LTC Rev-Exp Region 8'!S$24</f>
        <v>0</v>
      </c>
    </row>
    <row r="1729" spans="5:18" x14ac:dyDescent="0.3">
      <c r="E1729" s="1041">
        <f>Jurat!I$1</f>
        <v>0</v>
      </c>
      <c r="F1729" s="244">
        <f>Jurat!D$33</f>
        <v>0</v>
      </c>
      <c r="G1729" s="1034" t="s">
        <v>555</v>
      </c>
      <c r="H1729" s="244">
        <v>42735</v>
      </c>
      <c r="I1729" s="1034" t="s">
        <v>493</v>
      </c>
      <c r="J1729" s="1034" t="s">
        <v>626</v>
      </c>
      <c r="K1729" s="1034" t="s">
        <v>546</v>
      </c>
      <c r="L1729" s="1034" t="s">
        <v>981</v>
      </c>
      <c r="M1729" s="226" t="s">
        <v>260</v>
      </c>
      <c r="N1729" s="225" t="s">
        <v>963</v>
      </c>
      <c r="O1729" s="247">
        <f>'LTC Rev-Exp Region 8'!P$25</f>
        <v>0</v>
      </c>
      <c r="P1729" s="247">
        <f>'LTC Rev-Exp Region 8'!Q$25</f>
        <v>0</v>
      </c>
      <c r="Q1729" s="247">
        <f>'LTC Rev-Exp Region 8'!R$25</f>
        <v>0</v>
      </c>
      <c r="R1729" s="247">
        <f>'LTC Rev-Exp Region 8'!S$25</f>
        <v>0</v>
      </c>
    </row>
    <row r="1730" spans="5:18" x14ac:dyDescent="0.3">
      <c r="E1730" s="1041">
        <f>Jurat!I$1</f>
        <v>0</v>
      </c>
      <c r="F1730" s="244">
        <f>Jurat!D$33</f>
        <v>0</v>
      </c>
      <c r="G1730" s="1034" t="s">
        <v>555</v>
      </c>
      <c r="H1730" s="244">
        <v>42735</v>
      </c>
      <c r="I1730" s="1034" t="s">
        <v>493</v>
      </c>
      <c r="J1730" s="1034" t="s">
        <v>626</v>
      </c>
      <c r="K1730" s="1034" t="s">
        <v>546</v>
      </c>
      <c r="L1730" s="1034" t="s">
        <v>263</v>
      </c>
      <c r="M1730" s="226" t="s">
        <v>257</v>
      </c>
      <c r="N1730" s="225" t="s">
        <v>271</v>
      </c>
      <c r="O1730" s="247">
        <f>'LTC Rev-Exp Region 8'!P$27</f>
        <v>0</v>
      </c>
      <c r="P1730" s="247">
        <f>'LTC Rev-Exp Region 8'!Q$27</f>
        <v>0</v>
      </c>
      <c r="Q1730" s="247">
        <f>'LTC Rev-Exp Region 8'!R$27</f>
        <v>0</v>
      </c>
      <c r="R1730" s="247">
        <f>'LTC Rev-Exp Region 8'!S$27</f>
        <v>0</v>
      </c>
    </row>
    <row r="1731" spans="5:18" x14ac:dyDescent="0.3">
      <c r="E1731" s="1041">
        <f>Jurat!I$1</f>
        <v>0</v>
      </c>
      <c r="F1731" s="244">
        <f>Jurat!D$33</f>
        <v>0</v>
      </c>
      <c r="G1731" s="1034" t="s">
        <v>555</v>
      </c>
      <c r="H1731" s="244">
        <v>42735</v>
      </c>
      <c r="I1731" s="1034" t="s">
        <v>493</v>
      </c>
      <c r="J1731" s="1034" t="s">
        <v>626</v>
      </c>
      <c r="K1731" s="1034" t="s">
        <v>546</v>
      </c>
      <c r="L1731" s="1034" t="s">
        <v>263</v>
      </c>
      <c r="M1731" s="226" t="s">
        <v>856</v>
      </c>
      <c r="N1731" s="225" t="s">
        <v>702</v>
      </c>
      <c r="O1731" s="247">
        <f>'LTC Rev-Exp Region 8'!P$28</f>
        <v>0</v>
      </c>
      <c r="P1731" s="247">
        <f>'LTC Rev-Exp Region 8'!Q$28</f>
        <v>0</v>
      </c>
      <c r="Q1731" s="247">
        <f>'LTC Rev-Exp Region 8'!R$28</f>
        <v>0</v>
      </c>
      <c r="R1731" s="247">
        <f>'LTC Rev-Exp Region 8'!S$28</f>
        <v>0</v>
      </c>
    </row>
    <row r="1732" spans="5:18" x14ac:dyDescent="0.3">
      <c r="E1732" s="1041">
        <f>Jurat!I$1</f>
        <v>0</v>
      </c>
      <c r="F1732" s="244">
        <f>Jurat!D$33</f>
        <v>0</v>
      </c>
      <c r="G1732" s="1034" t="s">
        <v>555</v>
      </c>
      <c r="H1732" s="244">
        <v>42735</v>
      </c>
      <c r="I1732" s="1034" t="s">
        <v>493</v>
      </c>
      <c r="J1732" s="1034" t="s">
        <v>626</v>
      </c>
      <c r="K1732" s="1034" t="s">
        <v>546</v>
      </c>
      <c r="L1732" s="1034" t="s">
        <v>263</v>
      </c>
      <c r="M1732" s="226" t="s">
        <v>858</v>
      </c>
      <c r="N1732" s="225" t="s">
        <v>272</v>
      </c>
      <c r="O1732" s="247">
        <f>'LTC Rev-Exp Region 8'!P$29</f>
        <v>0</v>
      </c>
      <c r="P1732" s="247">
        <f>'LTC Rev-Exp Region 8'!Q$29</f>
        <v>0</v>
      </c>
      <c r="Q1732" s="247">
        <f>'LTC Rev-Exp Region 8'!R$29</f>
        <v>0</v>
      </c>
      <c r="R1732" s="247">
        <f>'LTC Rev-Exp Region 8'!S$29</f>
        <v>0</v>
      </c>
    </row>
    <row r="1733" spans="5:18" x14ac:dyDescent="0.3">
      <c r="E1733" s="1041">
        <f>Jurat!I$1</f>
        <v>0</v>
      </c>
      <c r="F1733" s="244">
        <f>Jurat!D$33</f>
        <v>0</v>
      </c>
      <c r="G1733" s="1034" t="s">
        <v>555</v>
      </c>
      <c r="H1733" s="244">
        <v>42735</v>
      </c>
      <c r="I1733" s="1034" t="s">
        <v>493</v>
      </c>
      <c r="J1733" s="1034" t="s">
        <v>626</v>
      </c>
      <c r="K1733" s="1034" t="s">
        <v>546</v>
      </c>
      <c r="L1733" s="1034" t="s">
        <v>263</v>
      </c>
      <c r="M1733" s="226" t="s">
        <v>860</v>
      </c>
      <c r="N1733" s="225" t="s">
        <v>706</v>
      </c>
      <c r="O1733" s="247">
        <f>'LTC Rev-Exp Region 8'!P$30</f>
        <v>0</v>
      </c>
      <c r="P1733" s="247">
        <f>'LTC Rev-Exp Region 8'!Q$30</f>
        <v>0</v>
      </c>
      <c r="Q1733" s="247">
        <f>'LTC Rev-Exp Region 8'!R$30</f>
        <v>0</v>
      </c>
      <c r="R1733" s="247">
        <f>'LTC Rev-Exp Region 8'!S$30</f>
        <v>0</v>
      </c>
    </row>
    <row r="1734" spans="5:18" x14ac:dyDescent="0.3">
      <c r="E1734" s="1041">
        <f>Jurat!I$1</f>
        <v>0</v>
      </c>
      <c r="F1734" s="244">
        <f>Jurat!D$33</f>
        <v>0</v>
      </c>
      <c r="G1734" s="1034" t="s">
        <v>555</v>
      </c>
      <c r="H1734" s="244">
        <v>42735</v>
      </c>
      <c r="I1734" s="1034" t="s">
        <v>493</v>
      </c>
      <c r="J1734" s="1034" t="s">
        <v>626</v>
      </c>
      <c r="K1734" s="1034" t="s">
        <v>546</v>
      </c>
      <c r="L1734" s="1034" t="s">
        <v>263</v>
      </c>
      <c r="M1734" s="226" t="s">
        <v>862</v>
      </c>
      <c r="N1734" s="225" t="s">
        <v>22</v>
      </c>
      <c r="O1734" s="247">
        <f>'LTC Rev-Exp Region 8'!P$31</f>
        <v>0</v>
      </c>
      <c r="P1734" s="247">
        <f>'LTC Rev-Exp Region 8'!Q$31</f>
        <v>0</v>
      </c>
      <c r="Q1734" s="247">
        <f>'LTC Rev-Exp Region 8'!R$31</f>
        <v>0</v>
      </c>
      <c r="R1734" s="247">
        <f>'LTC Rev-Exp Region 8'!S$31</f>
        <v>0</v>
      </c>
    </row>
    <row r="1735" spans="5:18" x14ac:dyDescent="0.3">
      <c r="E1735" s="1041">
        <f>Jurat!I$1</f>
        <v>0</v>
      </c>
      <c r="F1735" s="244">
        <f>Jurat!D$33</f>
        <v>0</v>
      </c>
      <c r="G1735" s="1034" t="s">
        <v>555</v>
      </c>
      <c r="H1735" s="244">
        <v>42735</v>
      </c>
      <c r="I1735" s="1034" t="s">
        <v>493</v>
      </c>
      <c r="J1735" s="1034" t="s">
        <v>626</v>
      </c>
      <c r="K1735" s="1034" t="s">
        <v>546</v>
      </c>
      <c r="L1735" s="1034" t="s">
        <v>263</v>
      </c>
      <c r="M1735" s="226" t="s">
        <v>864</v>
      </c>
      <c r="N1735" s="225" t="s">
        <v>984</v>
      </c>
      <c r="O1735" s="247">
        <f>'LTC Rev-Exp Region 8'!P$32</f>
        <v>0</v>
      </c>
      <c r="P1735" s="247">
        <f>'LTC Rev-Exp Region 8'!Q$32</f>
        <v>0</v>
      </c>
      <c r="Q1735" s="247">
        <f>'LTC Rev-Exp Region 8'!R$32</f>
        <v>0</v>
      </c>
      <c r="R1735" s="247">
        <f>'LTC Rev-Exp Region 8'!S$32</f>
        <v>0</v>
      </c>
    </row>
    <row r="1736" spans="5:18" x14ac:dyDescent="0.3">
      <c r="E1736" s="1041">
        <f>Jurat!I$1</f>
        <v>0</v>
      </c>
      <c r="F1736" s="244">
        <f>Jurat!D$33</f>
        <v>0</v>
      </c>
      <c r="G1736" s="1034" t="s">
        <v>555</v>
      </c>
      <c r="H1736" s="244">
        <v>42735</v>
      </c>
      <c r="I1736" s="1034" t="s">
        <v>493</v>
      </c>
      <c r="J1736" s="1034" t="s">
        <v>626</v>
      </c>
      <c r="K1736" s="1034" t="s">
        <v>546</v>
      </c>
      <c r="L1736" s="1034" t="s">
        <v>263</v>
      </c>
      <c r="M1736" s="226" t="s">
        <v>866</v>
      </c>
      <c r="N1736" s="225" t="s">
        <v>985</v>
      </c>
      <c r="O1736" s="247">
        <f>'LTC Rev-Exp Region 8'!P$33</f>
        <v>0</v>
      </c>
      <c r="P1736" s="247">
        <f>'LTC Rev-Exp Region 8'!Q$33</f>
        <v>0</v>
      </c>
      <c r="Q1736" s="247">
        <f>'LTC Rev-Exp Region 8'!R$33</f>
        <v>0</v>
      </c>
      <c r="R1736" s="247">
        <f>'LTC Rev-Exp Region 8'!S$33</f>
        <v>0</v>
      </c>
    </row>
    <row r="1737" spans="5:18" x14ac:dyDescent="0.3">
      <c r="E1737" s="1041">
        <f>Jurat!I$1</f>
        <v>0</v>
      </c>
      <c r="F1737" s="244">
        <f>Jurat!D$33</f>
        <v>0</v>
      </c>
      <c r="G1737" s="1034" t="s">
        <v>555</v>
      </c>
      <c r="H1737" s="244">
        <v>42735</v>
      </c>
      <c r="I1737" s="1034" t="s">
        <v>493</v>
      </c>
      <c r="J1737" s="1034" t="s">
        <v>626</v>
      </c>
      <c r="K1737" s="1034" t="s">
        <v>546</v>
      </c>
      <c r="L1737" s="1034" t="s">
        <v>263</v>
      </c>
      <c r="M1737" s="226" t="s">
        <v>868</v>
      </c>
      <c r="N1737" s="225" t="s">
        <v>807</v>
      </c>
      <c r="O1737" s="247">
        <f>'LTC Rev-Exp Region 8'!P$34</f>
        <v>0</v>
      </c>
      <c r="P1737" s="247">
        <f>'LTC Rev-Exp Region 8'!Q$34</f>
        <v>0</v>
      </c>
      <c r="Q1737" s="247">
        <f>'LTC Rev-Exp Region 8'!R$34</f>
        <v>0</v>
      </c>
      <c r="R1737" s="247">
        <f>'LTC Rev-Exp Region 8'!S$34</f>
        <v>0</v>
      </c>
    </row>
    <row r="1738" spans="5:18" x14ac:dyDescent="0.3">
      <c r="E1738" s="1041">
        <f>Jurat!I$1</f>
        <v>0</v>
      </c>
      <c r="F1738" s="244">
        <f>Jurat!D$33</f>
        <v>0</v>
      </c>
      <c r="G1738" s="1034" t="s">
        <v>555</v>
      </c>
      <c r="H1738" s="244">
        <v>42735</v>
      </c>
      <c r="I1738" s="1034" t="s">
        <v>493</v>
      </c>
      <c r="J1738" s="1034" t="s">
        <v>626</v>
      </c>
      <c r="K1738" s="1034" t="s">
        <v>546</v>
      </c>
      <c r="L1738" s="1034" t="s">
        <v>263</v>
      </c>
      <c r="M1738" s="226" t="s">
        <v>870</v>
      </c>
      <c r="N1738" s="227" t="s">
        <v>258</v>
      </c>
      <c r="O1738" s="247">
        <f>'LTC Rev-Exp Region 8'!P$35</f>
        <v>0</v>
      </c>
      <c r="P1738" s="247">
        <f>'LTC Rev-Exp Region 8'!Q$35</f>
        <v>0</v>
      </c>
      <c r="Q1738" s="247">
        <f>'LTC Rev-Exp Region 8'!R$35</f>
        <v>0</v>
      </c>
      <c r="R1738" s="247">
        <f>'LTC Rev-Exp Region 8'!S$35</f>
        <v>0</v>
      </c>
    </row>
    <row r="1739" spans="5:18" x14ac:dyDescent="0.3">
      <c r="E1739" s="1041">
        <f>Jurat!I$1</f>
        <v>0</v>
      </c>
      <c r="F1739" s="244">
        <f>Jurat!D$33</f>
        <v>0</v>
      </c>
      <c r="G1739" s="1034" t="s">
        <v>555</v>
      </c>
      <c r="H1739" s="244">
        <v>42735</v>
      </c>
      <c r="I1739" s="1034" t="s">
        <v>493</v>
      </c>
      <c r="J1739" s="1034" t="s">
        <v>626</v>
      </c>
      <c r="K1739" s="1034" t="s">
        <v>546</v>
      </c>
      <c r="L1739" s="1034" t="s">
        <v>263</v>
      </c>
      <c r="M1739" s="226" t="s">
        <v>872</v>
      </c>
      <c r="N1739" s="228" t="s">
        <v>273</v>
      </c>
      <c r="O1739" s="247">
        <f>'LTC Rev-Exp Region 8'!P$36</f>
        <v>0</v>
      </c>
      <c r="P1739" s="247">
        <f>'LTC Rev-Exp Region 8'!Q$36</f>
        <v>0</v>
      </c>
      <c r="Q1739" s="247">
        <f>'LTC Rev-Exp Region 8'!R$36</f>
        <v>0</v>
      </c>
      <c r="R1739" s="247">
        <f>'LTC Rev-Exp Region 8'!S$36</f>
        <v>0</v>
      </c>
    </row>
    <row r="1740" spans="5:18" x14ac:dyDescent="0.3">
      <c r="E1740" s="1041">
        <f>Jurat!I$1</f>
        <v>0</v>
      </c>
      <c r="F1740" s="244">
        <f>Jurat!D$33</f>
        <v>0</v>
      </c>
      <c r="G1740" s="1034" t="s">
        <v>555</v>
      </c>
      <c r="H1740" s="244">
        <v>42735</v>
      </c>
      <c r="I1740" s="1034" t="s">
        <v>493</v>
      </c>
      <c r="J1740" s="1034" t="s">
        <v>626</v>
      </c>
      <c r="K1740" s="1034" t="s">
        <v>546</v>
      </c>
      <c r="L1740" s="1034" t="s">
        <v>263</v>
      </c>
      <c r="M1740" s="226" t="s">
        <v>986</v>
      </c>
      <c r="N1740" s="228" t="s">
        <v>588</v>
      </c>
      <c r="O1740" s="247">
        <f>'LTC Rev-Exp Region 8'!P$37</f>
        <v>0</v>
      </c>
      <c r="P1740" s="247">
        <f>'LTC Rev-Exp Region 8'!Q$37</f>
        <v>0</v>
      </c>
      <c r="Q1740" s="247">
        <f>'LTC Rev-Exp Region 8'!R$37</f>
        <v>0</v>
      </c>
      <c r="R1740" s="247">
        <f>'LTC Rev-Exp Region 8'!S$37</f>
        <v>0</v>
      </c>
    </row>
    <row r="1741" spans="5:18" x14ac:dyDescent="0.3">
      <c r="E1741" s="1041">
        <f>Jurat!I$1</f>
        <v>0</v>
      </c>
      <c r="F1741" s="244">
        <f>Jurat!D$33</f>
        <v>0</v>
      </c>
      <c r="G1741" s="1034" t="s">
        <v>555</v>
      </c>
      <c r="H1741" s="244">
        <v>42735</v>
      </c>
      <c r="I1741" s="1034" t="s">
        <v>493</v>
      </c>
      <c r="J1741" s="1034" t="s">
        <v>626</v>
      </c>
      <c r="K1741" s="1034" t="s">
        <v>546</v>
      </c>
      <c r="L1741" s="1034" t="s">
        <v>6</v>
      </c>
      <c r="M1741" s="226" t="s">
        <v>77</v>
      </c>
      <c r="N1741" s="225" t="s">
        <v>224</v>
      </c>
      <c r="O1741" s="247">
        <f>'LTC Rev-Exp Region 8'!P$39</f>
        <v>0</v>
      </c>
      <c r="P1741" s="247">
        <f>'LTC Rev-Exp Region 8'!Q$39</f>
        <v>0</v>
      </c>
      <c r="Q1741" s="247">
        <f>'LTC Rev-Exp Region 8'!R$39</f>
        <v>0</v>
      </c>
      <c r="R1741" s="247">
        <f>'LTC Rev-Exp Region 8'!S$39</f>
        <v>0</v>
      </c>
    </row>
    <row r="1742" spans="5:18" x14ac:dyDescent="0.3">
      <c r="E1742" s="1041">
        <f>Jurat!I$1</f>
        <v>0</v>
      </c>
      <c r="F1742" s="244">
        <f>Jurat!D$33</f>
        <v>0</v>
      </c>
      <c r="G1742" s="1034" t="s">
        <v>555</v>
      </c>
      <c r="H1742" s="244">
        <v>42735</v>
      </c>
      <c r="I1742" s="1034" t="s">
        <v>493</v>
      </c>
      <c r="J1742" s="1034" t="s">
        <v>626</v>
      </c>
      <c r="K1742" s="1034" t="s">
        <v>546</v>
      </c>
      <c r="L1742" s="1034" t="s">
        <v>6</v>
      </c>
      <c r="M1742" s="226" t="s">
        <v>78</v>
      </c>
      <c r="N1742" s="229" t="s">
        <v>274</v>
      </c>
      <c r="O1742" s="247">
        <f>'LTC Rev-Exp Region 8'!P$40</f>
        <v>0</v>
      </c>
      <c r="P1742" s="247">
        <f>'LTC Rev-Exp Region 8'!Q$40</f>
        <v>0</v>
      </c>
      <c r="Q1742" s="247">
        <f>'LTC Rev-Exp Region 8'!R$40</f>
        <v>0</v>
      </c>
      <c r="R1742" s="247">
        <f>'LTC Rev-Exp Region 8'!S$40</f>
        <v>0</v>
      </c>
    </row>
    <row r="1743" spans="5:18" x14ac:dyDescent="0.3">
      <c r="E1743" s="1041">
        <f>Jurat!I$1</f>
        <v>0</v>
      </c>
      <c r="F1743" s="244">
        <f>Jurat!D$33</f>
        <v>0</v>
      </c>
      <c r="G1743" s="1034" t="s">
        <v>555</v>
      </c>
      <c r="H1743" s="244">
        <v>42735</v>
      </c>
      <c r="I1743" s="1034" t="s">
        <v>493</v>
      </c>
      <c r="J1743" s="1034" t="s">
        <v>626</v>
      </c>
      <c r="K1743" s="1034" t="s">
        <v>546</v>
      </c>
      <c r="L1743" s="1034" t="s">
        <v>6</v>
      </c>
      <c r="M1743" s="226" t="s">
        <v>79</v>
      </c>
      <c r="N1743" s="229" t="s">
        <v>180</v>
      </c>
      <c r="O1743" s="247">
        <f>'LTC Rev-Exp Region 8'!P$41</f>
        <v>0</v>
      </c>
      <c r="P1743" s="247">
        <f>'LTC Rev-Exp Region 8'!Q$41</f>
        <v>0</v>
      </c>
      <c r="Q1743" s="247">
        <f>'LTC Rev-Exp Region 8'!R$41</f>
        <v>0</v>
      </c>
      <c r="R1743" s="247">
        <f>'LTC Rev-Exp Region 8'!S$41</f>
        <v>0</v>
      </c>
    </row>
    <row r="1744" spans="5:18" x14ac:dyDescent="0.3">
      <c r="E1744" s="1041">
        <f>Jurat!I$1</f>
        <v>0</v>
      </c>
      <c r="F1744" s="244">
        <f>Jurat!D$33</f>
        <v>0</v>
      </c>
      <c r="G1744" s="1034" t="s">
        <v>555</v>
      </c>
      <c r="H1744" s="244">
        <v>42735</v>
      </c>
      <c r="I1744" s="1034" t="s">
        <v>493</v>
      </c>
      <c r="J1744" s="1034" t="s">
        <v>626</v>
      </c>
      <c r="K1744" s="1034" t="s">
        <v>546</v>
      </c>
      <c r="L1744" s="1034" t="s">
        <v>6</v>
      </c>
      <c r="M1744" s="226" t="s">
        <v>49</v>
      </c>
      <c r="N1744" s="229" t="s">
        <v>577</v>
      </c>
      <c r="O1744" s="247">
        <f>'LTC Rev-Exp Region 8'!P$42</f>
        <v>0</v>
      </c>
      <c r="P1744" s="247">
        <f>'LTC Rev-Exp Region 8'!Q$42</f>
        <v>0</v>
      </c>
      <c r="Q1744" s="247">
        <f>'LTC Rev-Exp Region 8'!R$42</f>
        <v>0</v>
      </c>
      <c r="R1744" s="247">
        <f>'LTC Rev-Exp Region 8'!S$42</f>
        <v>0</v>
      </c>
    </row>
    <row r="1745" spans="5:18" x14ac:dyDescent="0.3">
      <c r="E1745" s="1041">
        <f>Jurat!I$1</f>
        <v>0</v>
      </c>
      <c r="F1745" s="244">
        <f>Jurat!D$33</f>
        <v>0</v>
      </c>
      <c r="G1745" s="1034" t="s">
        <v>555</v>
      </c>
      <c r="H1745" s="244">
        <v>42735</v>
      </c>
      <c r="I1745" s="1034" t="s">
        <v>493</v>
      </c>
      <c r="J1745" s="1034" t="s">
        <v>626</v>
      </c>
      <c r="K1745" s="1034" t="s">
        <v>546</v>
      </c>
      <c r="L1745" s="1034" t="s">
        <v>547</v>
      </c>
      <c r="M1745" s="230" t="s">
        <v>115</v>
      </c>
      <c r="N1745" s="225" t="s">
        <v>36</v>
      </c>
      <c r="O1745" s="247">
        <f>'LTC Rev-Exp Region 8'!P$48</f>
        <v>0</v>
      </c>
      <c r="P1745" s="247">
        <f>'LTC Rev-Exp Region 8'!Q$48</f>
        <v>0</v>
      </c>
      <c r="Q1745" s="247">
        <f>'LTC Rev-Exp Region 8'!R$48</f>
        <v>0</v>
      </c>
      <c r="R1745" s="247">
        <f>'LTC Rev-Exp Region 8'!S$48</f>
        <v>0</v>
      </c>
    </row>
    <row r="1746" spans="5:18" x14ac:dyDescent="0.3">
      <c r="E1746" s="1041">
        <f>Jurat!I$1</f>
        <v>0</v>
      </c>
      <c r="F1746" s="244">
        <f>Jurat!D$33</f>
        <v>0</v>
      </c>
      <c r="G1746" s="1034" t="s">
        <v>555</v>
      </c>
      <c r="H1746" s="244">
        <v>42735</v>
      </c>
      <c r="I1746" s="1034" t="s">
        <v>493</v>
      </c>
      <c r="J1746" s="1034" t="s">
        <v>626</v>
      </c>
      <c r="K1746" s="1034" t="s">
        <v>546</v>
      </c>
      <c r="L1746" s="1034" t="s">
        <v>547</v>
      </c>
      <c r="M1746" s="230" t="s">
        <v>116</v>
      </c>
      <c r="N1746" s="228" t="s">
        <v>148</v>
      </c>
      <c r="O1746" s="247">
        <f>'LTC Rev-Exp Region 8'!P$49</f>
        <v>0</v>
      </c>
      <c r="P1746" s="247">
        <f>'LTC Rev-Exp Region 8'!Q$49</f>
        <v>0</v>
      </c>
      <c r="Q1746" s="247">
        <f>'LTC Rev-Exp Region 8'!R$49</f>
        <v>0</v>
      </c>
      <c r="R1746" s="247">
        <f>'LTC Rev-Exp Region 8'!S$49</f>
        <v>0</v>
      </c>
    </row>
    <row r="1747" spans="5:18" x14ac:dyDescent="0.3">
      <c r="E1747" s="1041">
        <f>Jurat!I$1</f>
        <v>0</v>
      </c>
      <c r="F1747" s="244">
        <f>Jurat!D$33</f>
        <v>0</v>
      </c>
      <c r="G1747" s="1034" t="s">
        <v>555</v>
      </c>
      <c r="H1747" s="244">
        <v>42735</v>
      </c>
      <c r="I1747" s="1034" t="s">
        <v>493</v>
      </c>
      <c r="J1747" s="1034" t="s">
        <v>626</v>
      </c>
      <c r="K1747" s="1034" t="s">
        <v>546</v>
      </c>
      <c r="L1747" s="1034" t="s">
        <v>547</v>
      </c>
      <c r="M1747" s="230" t="s">
        <v>229</v>
      </c>
      <c r="N1747" s="228" t="s">
        <v>44</v>
      </c>
      <c r="O1747" s="247">
        <f>'LTC Rev-Exp Region 8'!P$51</f>
        <v>0</v>
      </c>
      <c r="P1747" s="247">
        <f>'LTC Rev-Exp Region 8'!Q$51</f>
        <v>0</v>
      </c>
      <c r="Q1747" s="247">
        <f>'LTC Rev-Exp Region 8'!R$51</f>
        <v>0</v>
      </c>
      <c r="R1747" s="247">
        <f>'LTC Rev-Exp Region 8'!S$51</f>
        <v>0</v>
      </c>
    </row>
    <row r="1748" spans="5:18" x14ac:dyDescent="0.3">
      <c r="E1748" s="1041">
        <f>Jurat!I$1</f>
        <v>0</v>
      </c>
      <c r="F1748" s="244">
        <f>Jurat!D$33</f>
        <v>0</v>
      </c>
      <c r="G1748" s="1034" t="s">
        <v>555</v>
      </c>
      <c r="H1748" s="244">
        <v>42735</v>
      </c>
      <c r="I1748" s="1034" t="s">
        <v>493</v>
      </c>
      <c r="J1748" s="1034" t="s">
        <v>626</v>
      </c>
      <c r="K1748" s="1034" t="s">
        <v>546</v>
      </c>
      <c r="L1748" s="1034" t="s">
        <v>547</v>
      </c>
      <c r="M1748" s="230" t="s">
        <v>228</v>
      </c>
      <c r="N1748" s="228" t="s">
        <v>427</v>
      </c>
      <c r="O1748" s="247">
        <f>'LTC Rev-Exp Region 8'!P$52</f>
        <v>0</v>
      </c>
      <c r="P1748" s="247">
        <f>'LTC Rev-Exp Region 8'!Q$52</f>
        <v>0</v>
      </c>
      <c r="Q1748" s="247">
        <f>'LTC Rev-Exp Region 8'!R$52</f>
        <v>0</v>
      </c>
      <c r="R1748" s="247">
        <f>'LTC Rev-Exp Region 8'!S$52</f>
        <v>0</v>
      </c>
    </row>
    <row r="1749" spans="5:18" x14ac:dyDescent="0.3">
      <c r="E1749" s="1041">
        <f>Jurat!I$1</f>
        <v>0</v>
      </c>
      <c r="F1749" s="244">
        <f>Jurat!D$33</f>
        <v>0</v>
      </c>
      <c r="G1749" s="1034" t="s">
        <v>555</v>
      </c>
      <c r="H1749" s="244">
        <v>42735</v>
      </c>
      <c r="I1749" s="1034" t="s">
        <v>493</v>
      </c>
      <c r="J1749" s="1034" t="s">
        <v>626</v>
      </c>
      <c r="K1749" s="1034" t="s">
        <v>548</v>
      </c>
      <c r="L1749" s="1034" t="s">
        <v>549</v>
      </c>
      <c r="M1749" s="226" t="s">
        <v>86</v>
      </c>
      <c r="N1749" s="228" t="s">
        <v>30</v>
      </c>
      <c r="O1749" s="247">
        <f>'LTC Rev-Exp Region 8'!P$57</f>
        <v>0</v>
      </c>
      <c r="P1749" s="247">
        <f>'LTC Rev-Exp Region 8'!Q$57</f>
        <v>0</v>
      </c>
      <c r="Q1749" s="247">
        <f>'LTC Rev-Exp Region 8'!R$57</f>
        <v>0</v>
      </c>
      <c r="R1749" s="247">
        <f>'LTC Rev-Exp Region 8'!S$57</f>
        <v>0</v>
      </c>
    </row>
    <row r="1750" spans="5:18" x14ac:dyDescent="0.3">
      <c r="E1750" s="1041">
        <f>Jurat!I$1</f>
        <v>0</v>
      </c>
      <c r="F1750" s="244">
        <f>Jurat!D$33</f>
        <v>0</v>
      </c>
      <c r="G1750" s="1034" t="s">
        <v>555</v>
      </c>
      <c r="H1750" s="244">
        <v>42735</v>
      </c>
      <c r="I1750" s="1034" t="s">
        <v>493</v>
      </c>
      <c r="J1750" s="1034" t="s">
        <v>626</v>
      </c>
      <c r="K1750" s="1034" t="s">
        <v>548</v>
      </c>
      <c r="L1750" s="1034" t="s">
        <v>549</v>
      </c>
      <c r="M1750" s="226" t="s">
        <v>87</v>
      </c>
      <c r="N1750" s="231" t="s">
        <v>109</v>
      </c>
      <c r="O1750" s="247">
        <f>'LTC Rev-Exp Region 8'!P$58</f>
        <v>0</v>
      </c>
      <c r="P1750" s="247">
        <f>'LTC Rev-Exp Region 8'!Q$58</f>
        <v>0</v>
      </c>
      <c r="Q1750" s="247">
        <f>'LTC Rev-Exp Region 8'!R$58</f>
        <v>0</v>
      </c>
      <c r="R1750" s="247">
        <f>'LTC Rev-Exp Region 8'!S$58</f>
        <v>0</v>
      </c>
    </row>
    <row r="1751" spans="5:18" x14ac:dyDescent="0.3">
      <c r="E1751" s="1041">
        <f>Jurat!I$1</f>
        <v>0</v>
      </c>
      <c r="F1751" s="244">
        <f>Jurat!D$33</f>
        <v>0</v>
      </c>
      <c r="G1751" s="1034" t="s">
        <v>555</v>
      </c>
      <c r="H1751" s="244">
        <v>42735</v>
      </c>
      <c r="I1751" s="1034" t="s">
        <v>493</v>
      </c>
      <c r="J1751" s="1034" t="s">
        <v>626</v>
      </c>
      <c r="K1751" s="1034" t="s">
        <v>548</v>
      </c>
      <c r="L1751" s="1034" t="s">
        <v>549</v>
      </c>
      <c r="M1751" s="226" t="s">
        <v>88</v>
      </c>
      <c r="N1751" s="228" t="s">
        <v>110</v>
      </c>
      <c r="O1751" s="247">
        <f>'LTC Rev-Exp Region 8'!P$59</f>
        <v>0</v>
      </c>
      <c r="P1751" s="247">
        <f>'LTC Rev-Exp Region 8'!Q$59</f>
        <v>0</v>
      </c>
      <c r="Q1751" s="247">
        <f>'LTC Rev-Exp Region 8'!R$59</f>
        <v>0</v>
      </c>
      <c r="R1751" s="247">
        <f>'LTC Rev-Exp Region 8'!S$59</f>
        <v>0</v>
      </c>
    </row>
    <row r="1752" spans="5:18" x14ac:dyDescent="0.3">
      <c r="E1752" s="1041">
        <f>Jurat!I$1</f>
        <v>0</v>
      </c>
      <c r="F1752" s="244">
        <f>Jurat!D$33</f>
        <v>0</v>
      </c>
      <c r="G1752" s="1034" t="s">
        <v>555</v>
      </c>
      <c r="H1752" s="244">
        <v>42735</v>
      </c>
      <c r="I1752" s="1034" t="s">
        <v>493</v>
      </c>
      <c r="J1752" s="1034" t="s">
        <v>626</v>
      </c>
      <c r="K1752" s="1034" t="s">
        <v>548</v>
      </c>
      <c r="L1752" s="1034" t="s">
        <v>549</v>
      </c>
      <c r="M1752" s="232" t="s">
        <v>89</v>
      </c>
      <c r="N1752" s="228" t="s">
        <v>111</v>
      </c>
      <c r="O1752" s="247">
        <f>'LTC Rev-Exp Region 8'!P$60</f>
        <v>0</v>
      </c>
      <c r="P1752" s="247">
        <f>'LTC Rev-Exp Region 8'!Q$60</f>
        <v>0</v>
      </c>
      <c r="Q1752" s="247">
        <f>'LTC Rev-Exp Region 8'!R$60</f>
        <v>0</v>
      </c>
      <c r="R1752" s="247">
        <f>'LTC Rev-Exp Region 8'!S$60</f>
        <v>0</v>
      </c>
    </row>
    <row r="1753" spans="5:18" x14ac:dyDescent="0.3">
      <c r="E1753" s="1041">
        <f>Jurat!I$1</f>
        <v>0</v>
      </c>
      <c r="F1753" s="244">
        <f>Jurat!D$33</f>
        <v>0</v>
      </c>
      <c r="G1753" s="1034" t="s">
        <v>555</v>
      </c>
      <c r="H1753" s="244">
        <v>42735</v>
      </c>
      <c r="I1753" s="1034" t="s">
        <v>493</v>
      </c>
      <c r="J1753" s="1034" t="s">
        <v>626</v>
      </c>
      <c r="K1753" s="1034" t="s">
        <v>548</v>
      </c>
      <c r="L1753" s="1034" t="s">
        <v>549</v>
      </c>
      <c r="M1753" s="232" t="s">
        <v>256</v>
      </c>
      <c r="N1753" s="228" t="s">
        <v>112</v>
      </c>
      <c r="O1753" s="247">
        <f>'LTC Rev-Exp Region 8'!P$61</f>
        <v>0</v>
      </c>
      <c r="P1753" s="247">
        <f>'LTC Rev-Exp Region 8'!Q$61</f>
        <v>0</v>
      </c>
      <c r="Q1753" s="247">
        <f>'LTC Rev-Exp Region 8'!R$61</f>
        <v>0</v>
      </c>
      <c r="R1753" s="247">
        <f>'LTC Rev-Exp Region 8'!S$61</f>
        <v>0</v>
      </c>
    </row>
    <row r="1754" spans="5:18" x14ac:dyDescent="0.3">
      <c r="E1754" s="1041">
        <f>Jurat!I$1</f>
        <v>0</v>
      </c>
      <c r="F1754" s="244">
        <f>Jurat!D$33</f>
        <v>0</v>
      </c>
      <c r="G1754" s="1034" t="s">
        <v>555</v>
      </c>
      <c r="H1754" s="244">
        <v>42735</v>
      </c>
      <c r="I1754" s="1034" t="s">
        <v>493</v>
      </c>
      <c r="J1754" s="1034" t="s">
        <v>626</v>
      </c>
      <c r="K1754" s="1034" t="s">
        <v>548</v>
      </c>
      <c r="L1754" s="1034" t="s">
        <v>549</v>
      </c>
      <c r="M1754" s="226" t="s">
        <v>255</v>
      </c>
      <c r="N1754" s="231" t="s">
        <v>31</v>
      </c>
      <c r="O1754" s="247">
        <f>'LTC Rev-Exp Region 8'!P$62</f>
        <v>0</v>
      </c>
      <c r="P1754" s="247">
        <f>'LTC Rev-Exp Region 8'!Q$62</f>
        <v>0</v>
      </c>
      <c r="Q1754" s="247">
        <f>'LTC Rev-Exp Region 8'!R$62</f>
        <v>0</v>
      </c>
      <c r="R1754" s="247">
        <f>'LTC Rev-Exp Region 8'!S$62</f>
        <v>0</v>
      </c>
    </row>
    <row r="1755" spans="5:18" x14ac:dyDescent="0.3">
      <c r="E1755" s="1041">
        <f>Jurat!I$1</f>
        <v>0</v>
      </c>
      <c r="F1755" s="244">
        <f>Jurat!D$33</f>
        <v>0</v>
      </c>
      <c r="G1755" s="1034" t="s">
        <v>555</v>
      </c>
      <c r="H1755" s="244">
        <v>42735</v>
      </c>
      <c r="I1755" s="1034" t="s">
        <v>493</v>
      </c>
      <c r="J1755" s="1034" t="s">
        <v>626</v>
      </c>
      <c r="K1755" s="1034" t="s">
        <v>550</v>
      </c>
      <c r="L1755" s="1034" t="s">
        <v>550</v>
      </c>
      <c r="M1755" s="230" t="s">
        <v>91</v>
      </c>
      <c r="N1755" s="228" t="s">
        <v>425</v>
      </c>
      <c r="O1755" s="247">
        <f>'LTC Rev-Exp Region 8'!P$64</f>
        <v>0</v>
      </c>
      <c r="P1755" s="247">
        <v>0</v>
      </c>
      <c r="Q1755" s="247">
        <v>0</v>
      </c>
      <c r="R1755" s="247">
        <v>0</v>
      </c>
    </row>
    <row r="1756" spans="5:18" x14ac:dyDescent="0.3">
      <c r="E1756" s="1041">
        <f>Jurat!I$1</f>
        <v>0</v>
      </c>
      <c r="F1756" s="244">
        <f>Jurat!D$33</f>
        <v>0</v>
      </c>
      <c r="G1756" s="1034" t="s">
        <v>555</v>
      </c>
      <c r="H1756" s="244">
        <v>42735</v>
      </c>
      <c r="I1756" s="1034" t="s">
        <v>493</v>
      </c>
      <c r="J1756" s="1034" t="s">
        <v>626</v>
      </c>
      <c r="K1756" s="1034" t="s">
        <v>550</v>
      </c>
      <c r="L1756" s="1034" t="s">
        <v>550</v>
      </c>
      <c r="M1756" s="230" t="s">
        <v>92</v>
      </c>
      <c r="N1756" s="228" t="s">
        <v>417</v>
      </c>
      <c r="O1756" s="247">
        <f>'LTC Rev-Exp Region 8'!P$65</f>
        <v>0</v>
      </c>
      <c r="P1756" s="247">
        <v>0</v>
      </c>
      <c r="Q1756" s="247">
        <v>0</v>
      </c>
      <c r="R1756" s="247">
        <v>0</v>
      </c>
    </row>
    <row r="1757" spans="5:18" x14ac:dyDescent="0.3">
      <c r="E1757" s="1041">
        <f>Jurat!I$1</f>
        <v>0</v>
      </c>
      <c r="F1757" s="244">
        <f>Jurat!D$33</f>
        <v>0</v>
      </c>
      <c r="G1757" s="1034" t="s">
        <v>555</v>
      </c>
      <c r="H1757" s="244">
        <v>42735</v>
      </c>
      <c r="I1757" s="1034" t="s">
        <v>493</v>
      </c>
      <c r="J1757" s="1034" t="s">
        <v>627</v>
      </c>
      <c r="K1757" s="1034" t="s">
        <v>29</v>
      </c>
      <c r="L1757" s="1034" t="s">
        <v>29</v>
      </c>
      <c r="M1757" s="230" t="s">
        <v>243</v>
      </c>
      <c r="N1757" s="231" t="s">
        <v>29</v>
      </c>
      <c r="O1757" s="247">
        <f>'LTC Rev-Exp Region 8'!P$72</f>
        <v>0</v>
      </c>
      <c r="P1757" s="247">
        <v>0</v>
      </c>
      <c r="Q1757" s="247">
        <v>0</v>
      </c>
      <c r="R1757" s="247">
        <v>0</v>
      </c>
    </row>
    <row r="1758" spans="5:18" x14ac:dyDescent="0.3">
      <c r="E1758" s="1041">
        <f>Jurat!I$1</f>
        <v>0</v>
      </c>
      <c r="F1758" s="244">
        <f>Jurat!D$33</f>
        <v>0</v>
      </c>
      <c r="G1758" s="1034" t="s">
        <v>555</v>
      </c>
      <c r="H1758" s="244">
        <v>42735</v>
      </c>
      <c r="I1758" s="1034" t="s">
        <v>493</v>
      </c>
      <c r="J1758" s="1034" t="s">
        <v>628</v>
      </c>
      <c r="K1758" s="1034" t="s">
        <v>629</v>
      </c>
      <c r="L1758" s="1034" t="s">
        <v>629</v>
      </c>
      <c r="M1758" s="233" t="s">
        <v>244</v>
      </c>
      <c r="N1758" s="231" t="s">
        <v>419</v>
      </c>
      <c r="O1758" s="247">
        <f>'LTC Rev-Exp Region 8'!P$74</f>
        <v>0</v>
      </c>
      <c r="P1758" s="247">
        <v>0</v>
      </c>
      <c r="Q1758" s="247">
        <v>0</v>
      </c>
      <c r="R1758" s="247">
        <v>0</v>
      </c>
    </row>
    <row r="1759" spans="5:18" x14ac:dyDescent="0.3">
      <c r="E1759" s="1041">
        <f>Jurat!I$1</f>
        <v>0</v>
      </c>
      <c r="F1759" s="244">
        <f>Jurat!D$33</f>
        <v>0</v>
      </c>
      <c r="G1759" s="1034" t="s">
        <v>555</v>
      </c>
      <c r="H1759" s="244">
        <v>42735</v>
      </c>
      <c r="I1759" s="1034" t="s">
        <v>493</v>
      </c>
      <c r="J1759" s="1034" t="s">
        <v>627</v>
      </c>
      <c r="K1759" s="1034" t="s">
        <v>630</v>
      </c>
      <c r="L1759" s="1034" t="s">
        <v>630</v>
      </c>
      <c r="M1759" s="233">
        <v>11.1</v>
      </c>
      <c r="N1759" s="231" t="s">
        <v>421</v>
      </c>
      <c r="O1759" s="247">
        <f>'LTC Rev-Exp Region 8'!P$75</f>
        <v>0</v>
      </c>
      <c r="P1759" s="247">
        <v>0</v>
      </c>
      <c r="Q1759" s="247">
        <v>0</v>
      </c>
      <c r="R1759" s="247">
        <v>0</v>
      </c>
    </row>
    <row r="1760" spans="5:18" x14ac:dyDescent="0.3">
      <c r="E1760" s="1041">
        <f>Jurat!I$1</f>
        <v>0</v>
      </c>
      <c r="F1760" s="244">
        <f>Jurat!D$33</f>
        <v>0</v>
      </c>
      <c r="G1760" s="1034" t="s">
        <v>555</v>
      </c>
      <c r="H1760" s="244">
        <v>42735</v>
      </c>
      <c r="I1760" s="1034" t="s">
        <v>493</v>
      </c>
      <c r="J1760" s="1034" t="s">
        <v>627</v>
      </c>
      <c r="K1760" s="1034" t="s">
        <v>630</v>
      </c>
      <c r="L1760" s="1034" t="s">
        <v>630</v>
      </c>
      <c r="M1760" s="233">
        <v>11.2</v>
      </c>
      <c r="N1760" s="231" t="s">
        <v>420</v>
      </c>
      <c r="O1760" s="247">
        <f>'LTC Rev-Exp Region 8'!P$76</f>
        <v>0</v>
      </c>
      <c r="P1760" s="247">
        <v>0</v>
      </c>
      <c r="Q1760" s="247">
        <v>0</v>
      </c>
      <c r="R1760" s="247">
        <v>0</v>
      </c>
    </row>
    <row r="1761" spans="5:18" x14ac:dyDescent="0.3">
      <c r="E1761" s="1041">
        <f>Jurat!I$1</f>
        <v>0</v>
      </c>
      <c r="F1761" s="244">
        <f>Jurat!D$33</f>
        <v>0</v>
      </c>
      <c r="G1761" s="1034" t="s">
        <v>555</v>
      </c>
      <c r="H1761" s="244">
        <v>42735</v>
      </c>
      <c r="I1761" s="1034" t="s">
        <v>493</v>
      </c>
      <c r="J1761" s="1034" t="s">
        <v>627</v>
      </c>
      <c r="K1761" s="1034" t="s">
        <v>630</v>
      </c>
      <c r="L1761" s="1034" t="s">
        <v>630</v>
      </c>
      <c r="M1761" s="233">
        <v>11.3</v>
      </c>
      <c r="N1761" s="231" t="s">
        <v>28</v>
      </c>
      <c r="O1761" s="247">
        <f>'LTC Rev-Exp Region 8'!P$77</f>
        <v>0</v>
      </c>
      <c r="P1761" s="247">
        <v>0</v>
      </c>
      <c r="Q1761" s="247">
        <v>0</v>
      </c>
      <c r="R1761" s="247">
        <v>0</v>
      </c>
    </row>
    <row r="1762" spans="5:18" x14ac:dyDescent="0.3">
      <c r="E1762" s="1041">
        <f>Jurat!I$1</f>
        <v>0</v>
      </c>
      <c r="F1762" s="244">
        <f>Jurat!D$33</f>
        <v>0</v>
      </c>
      <c r="G1762" s="1034" t="s">
        <v>555</v>
      </c>
      <c r="H1762" s="244">
        <v>42735</v>
      </c>
      <c r="I1762" s="1034" t="s">
        <v>493</v>
      </c>
      <c r="J1762" s="1034" t="s">
        <v>627</v>
      </c>
      <c r="K1762" s="1034" t="s">
        <v>630</v>
      </c>
      <c r="L1762" s="1034" t="s">
        <v>630</v>
      </c>
      <c r="M1762" s="233">
        <v>11.4</v>
      </c>
      <c r="N1762" s="231" t="s">
        <v>205</v>
      </c>
      <c r="O1762" s="247">
        <f>'LTC Rev-Exp Region 8'!P$78</f>
        <v>0</v>
      </c>
      <c r="P1762" s="247">
        <v>0</v>
      </c>
      <c r="Q1762" s="247">
        <v>0</v>
      </c>
      <c r="R1762" s="247">
        <v>0</v>
      </c>
    </row>
    <row r="1763" spans="5:18" ht="28.8" x14ac:dyDescent="0.3">
      <c r="E1763" s="1041">
        <f>Jurat!I$1</f>
        <v>0</v>
      </c>
      <c r="F1763" s="244">
        <f>Jurat!D$33</f>
        <v>0</v>
      </c>
      <c r="G1763" s="1034" t="s">
        <v>555</v>
      </c>
      <c r="H1763" s="244">
        <v>42735</v>
      </c>
      <c r="I1763" s="1034" t="s">
        <v>493</v>
      </c>
      <c r="J1763" s="1034" t="s">
        <v>627</v>
      </c>
      <c r="K1763" s="1034" t="s">
        <v>29</v>
      </c>
      <c r="L1763" s="1034" t="s">
        <v>29</v>
      </c>
      <c r="M1763" s="233">
        <v>11.6</v>
      </c>
      <c r="N1763" s="231" t="s">
        <v>422</v>
      </c>
      <c r="O1763" s="247">
        <f>'LTC Rev-Exp Region 8'!P$80</f>
        <v>0</v>
      </c>
      <c r="P1763" s="247">
        <v>0</v>
      </c>
      <c r="Q1763" s="247">
        <v>0</v>
      </c>
      <c r="R1763" s="247">
        <v>0</v>
      </c>
    </row>
    <row r="1764" spans="5:18" x14ac:dyDescent="0.3">
      <c r="E1764" s="1041">
        <f>Jurat!I$1</f>
        <v>0</v>
      </c>
      <c r="F1764" s="244">
        <f>Jurat!D$33</f>
        <v>0</v>
      </c>
      <c r="G1764" s="1034" t="s">
        <v>555</v>
      </c>
      <c r="H1764" s="244">
        <v>42735</v>
      </c>
      <c r="I1764" s="1034" t="s">
        <v>493</v>
      </c>
      <c r="J1764" s="1034" t="s">
        <v>628</v>
      </c>
      <c r="K1764" s="1034" t="s">
        <v>629</v>
      </c>
      <c r="L1764" s="1034" t="s">
        <v>629</v>
      </c>
      <c r="M1764" s="233">
        <v>11.7</v>
      </c>
      <c r="N1764" s="231" t="s">
        <v>209</v>
      </c>
      <c r="O1764" s="247">
        <f>'LTC Rev-Exp Region 8'!P$81</f>
        <v>0</v>
      </c>
      <c r="P1764" s="247">
        <v>0</v>
      </c>
      <c r="Q1764" s="247">
        <v>0</v>
      </c>
      <c r="R1764" s="247">
        <v>0</v>
      </c>
    </row>
    <row r="1765" spans="5:18" x14ac:dyDescent="0.3">
      <c r="E1765" s="1041">
        <f>Jurat!I$1</f>
        <v>0</v>
      </c>
      <c r="F1765" s="244">
        <f>Jurat!D$33</f>
        <v>0</v>
      </c>
      <c r="G1765" s="1034" t="s">
        <v>555</v>
      </c>
      <c r="H1765" s="244">
        <v>42735</v>
      </c>
      <c r="I1765" s="1034" t="s">
        <v>493</v>
      </c>
      <c r="J1765" s="1034" t="s">
        <v>627</v>
      </c>
      <c r="K1765" s="1034" t="s">
        <v>29</v>
      </c>
      <c r="L1765" s="1034" t="s">
        <v>29</v>
      </c>
      <c r="M1765" s="233" t="s">
        <v>184</v>
      </c>
      <c r="N1765" s="231" t="s">
        <v>212</v>
      </c>
      <c r="O1765" s="247">
        <f>'LTC Rev-Exp Region 8'!P$82</f>
        <v>0</v>
      </c>
      <c r="P1765" s="247">
        <v>0</v>
      </c>
      <c r="Q1765" s="247">
        <v>0</v>
      </c>
      <c r="R1765" s="247">
        <v>0</v>
      </c>
    </row>
    <row r="1766" spans="5:18" x14ac:dyDescent="0.3">
      <c r="E1766" s="1041">
        <f>Jurat!I$1</f>
        <v>0</v>
      </c>
      <c r="F1766" s="244">
        <f>Jurat!D$33</f>
        <v>0</v>
      </c>
      <c r="G1766" s="1034" t="s">
        <v>552</v>
      </c>
      <c r="H1766" s="244">
        <v>42460</v>
      </c>
      <c r="I1766" s="1034" t="s">
        <v>494</v>
      </c>
      <c r="J1766" s="1034" t="s">
        <v>545</v>
      </c>
      <c r="K1766" s="1034" t="s">
        <v>545</v>
      </c>
      <c r="L1766" s="1034" t="s">
        <v>545</v>
      </c>
      <c r="M1766" s="223"/>
      <c r="N1766" s="224" t="s">
        <v>545</v>
      </c>
      <c r="O1766" s="247">
        <f>'LTC Rev-Exp Region 9'!D$9</f>
        <v>0</v>
      </c>
      <c r="P1766" s="247">
        <f>'LTC Rev-Exp Region 9'!E$9</f>
        <v>0</v>
      </c>
      <c r="Q1766" s="247">
        <f>'LTC Rev-Exp Region 9'!F$9</f>
        <v>0</v>
      </c>
      <c r="R1766" s="247">
        <f>'LTC Rev-Exp Region 9'!G$9</f>
        <v>0</v>
      </c>
    </row>
    <row r="1767" spans="5:18" x14ac:dyDescent="0.3">
      <c r="E1767" s="1041">
        <f>Jurat!I$1</f>
        <v>0</v>
      </c>
      <c r="F1767" s="244">
        <f>Jurat!D$33</f>
        <v>0</v>
      </c>
      <c r="G1767" s="1034" t="s">
        <v>552</v>
      </c>
      <c r="H1767" s="244">
        <v>42460</v>
      </c>
      <c r="I1767" s="1034" t="s">
        <v>494</v>
      </c>
      <c r="J1767" s="1034" t="s">
        <v>625</v>
      </c>
      <c r="K1767" s="1034" t="s">
        <v>13</v>
      </c>
      <c r="L1767" s="1034" t="s">
        <v>13</v>
      </c>
      <c r="M1767" s="223">
        <v>1.1000000000000001</v>
      </c>
      <c r="N1767" s="225" t="s">
        <v>13</v>
      </c>
      <c r="O1767" s="247">
        <f>'LTC Rev-Exp Region 9'!D$11</f>
        <v>0</v>
      </c>
      <c r="P1767" s="247">
        <f>'LTC Rev-Exp Region 9'!E$11</f>
        <v>0</v>
      </c>
      <c r="Q1767" s="247">
        <f>'LTC Rev-Exp Region 9'!F$11</f>
        <v>0</v>
      </c>
      <c r="R1767" s="247">
        <f>'LTC Rev-Exp Region 9'!G$11</f>
        <v>0</v>
      </c>
    </row>
    <row r="1768" spans="5:18" x14ac:dyDescent="0.3">
      <c r="E1768" s="1041">
        <f>Jurat!I$1</f>
        <v>0</v>
      </c>
      <c r="F1768" s="244">
        <f>Jurat!D$33</f>
        <v>0</v>
      </c>
      <c r="G1768" s="1034" t="s">
        <v>552</v>
      </c>
      <c r="H1768" s="244">
        <v>42460</v>
      </c>
      <c r="I1768" s="1034" t="s">
        <v>494</v>
      </c>
      <c r="J1768" s="1034" t="s">
        <v>625</v>
      </c>
      <c r="K1768" s="1034" t="s">
        <v>13</v>
      </c>
      <c r="L1768" s="1034" t="s">
        <v>262</v>
      </c>
      <c r="M1768" s="223">
        <v>1.2</v>
      </c>
      <c r="N1768" s="225" t="s">
        <v>262</v>
      </c>
      <c r="O1768" s="247">
        <f>'LTC Rev-Exp Region 9'!D$12</f>
        <v>0</v>
      </c>
      <c r="P1768" s="247">
        <f>'LTC Rev-Exp Region 9'!E$12</f>
        <v>0</v>
      </c>
      <c r="Q1768" s="247">
        <f>'LTC Rev-Exp Region 9'!F$12</f>
        <v>0</v>
      </c>
      <c r="R1768" s="247">
        <f>'LTC Rev-Exp Region 9'!G$12</f>
        <v>0</v>
      </c>
    </row>
    <row r="1769" spans="5:18" x14ac:dyDescent="0.3">
      <c r="E1769" s="1041">
        <f>Jurat!I$1</f>
        <v>0</v>
      </c>
      <c r="F1769" s="244">
        <f>Jurat!D$33</f>
        <v>0</v>
      </c>
      <c r="G1769" s="1034" t="s">
        <v>552</v>
      </c>
      <c r="H1769" s="244">
        <v>42460</v>
      </c>
      <c r="I1769" s="1034" t="s">
        <v>494</v>
      </c>
      <c r="J1769" s="1034" t="s">
        <v>625</v>
      </c>
      <c r="K1769" s="1034" t="s">
        <v>14</v>
      </c>
      <c r="L1769" s="1034" t="s">
        <v>14</v>
      </c>
      <c r="M1769" s="223">
        <v>1.3</v>
      </c>
      <c r="N1769" s="225" t="s">
        <v>14</v>
      </c>
      <c r="O1769" s="247">
        <f>'LTC Rev-Exp Region 9'!D$13</f>
        <v>0</v>
      </c>
      <c r="P1769" s="247">
        <f>'LTC Rev-Exp Region 9'!E$13</f>
        <v>0</v>
      </c>
      <c r="Q1769" s="247">
        <f>'LTC Rev-Exp Region 9'!F$13</f>
        <v>0</v>
      </c>
      <c r="R1769" s="247">
        <f>'LTC Rev-Exp Region 9'!G$13</f>
        <v>0</v>
      </c>
    </row>
    <row r="1770" spans="5:18" x14ac:dyDescent="0.3">
      <c r="E1770" s="1041">
        <f>Jurat!I$1</f>
        <v>0</v>
      </c>
      <c r="F1770" s="244">
        <f>Jurat!D$33</f>
        <v>0</v>
      </c>
      <c r="G1770" s="1034" t="s">
        <v>552</v>
      </c>
      <c r="H1770" s="244">
        <v>42460</v>
      </c>
      <c r="I1770" s="1034" t="s">
        <v>494</v>
      </c>
      <c r="J1770" s="1034" t="s">
        <v>626</v>
      </c>
      <c r="K1770" s="1034" t="s">
        <v>546</v>
      </c>
      <c r="L1770" s="1034" t="s">
        <v>981</v>
      </c>
      <c r="M1770" s="226" t="s">
        <v>72</v>
      </c>
      <c r="N1770" s="225" t="s">
        <v>900</v>
      </c>
      <c r="O1770" s="247">
        <f>'LTC Rev-Exp Region 9'!D$17</f>
        <v>0</v>
      </c>
      <c r="P1770" s="247">
        <f>'LTC Rev-Exp Region 9'!E$17</f>
        <v>0</v>
      </c>
      <c r="Q1770" s="247">
        <f>'LTC Rev-Exp Region 9'!F$17</f>
        <v>0</v>
      </c>
      <c r="R1770" s="247">
        <f>'LTC Rev-Exp Region 9'!G$17</f>
        <v>0</v>
      </c>
    </row>
    <row r="1771" spans="5:18" x14ac:dyDescent="0.3">
      <c r="E1771" s="1041">
        <f>Jurat!I$1</f>
        <v>0</v>
      </c>
      <c r="F1771" s="244">
        <f>Jurat!D$33</f>
        <v>0</v>
      </c>
      <c r="G1771" s="1034" t="s">
        <v>552</v>
      </c>
      <c r="H1771" s="244">
        <v>42460</v>
      </c>
      <c r="I1771" s="1034" t="s">
        <v>494</v>
      </c>
      <c r="J1771" s="1034" t="s">
        <v>626</v>
      </c>
      <c r="K1771" s="1034" t="s">
        <v>546</v>
      </c>
      <c r="L1771" s="1034" t="s">
        <v>981</v>
      </c>
      <c r="M1771" s="226" t="s">
        <v>73</v>
      </c>
      <c r="N1771" s="225" t="s">
        <v>901</v>
      </c>
      <c r="O1771" s="247">
        <f>'LTC Rev-Exp Region 9'!D$18</f>
        <v>0</v>
      </c>
      <c r="P1771" s="247">
        <f>'LTC Rev-Exp Region 9'!E$18</f>
        <v>0</v>
      </c>
      <c r="Q1771" s="247">
        <f>'LTC Rev-Exp Region 9'!F$18</f>
        <v>0</v>
      </c>
      <c r="R1771" s="247">
        <f>'LTC Rev-Exp Region 9'!G$18</f>
        <v>0</v>
      </c>
    </row>
    <row r="1772" spans="5:18" x14ac:dyDescent="0.3">
      <c r="E1772" s="1041">
        <f>Jurat!I$1</f>
        <v>0</v>
      </c>
      <c r="F1772" s="244">
        <f>Jurat!D$33</f>
        <v>0</v>
      </c>
      <c r="G1772" s="1034" t="s">
        <v>552</v>
      </c>
      <c r="H1772" s="244">
        <v>42460</v>
      </c>
      <c r="I1772" s="1034" t="s">
        <v>494</v>
      </c>
      <c r="J1772" s="1034" t="s">
        <v>626</v>
      </c>
      <c r="K1772" s="1034" t="s">
        <v>546</v>
      </c>
      <c r="L1772" s="1034" t="s">
        <v>981</v>
      </c>
      <c r="M1772" s="226" t="s">
        <v>74</v>
      </c>
      <c r="N1772" s="225" t="s">
        <v>902</v>
      </c>
      <c r="O1772" s="247">
        <f>'LTC Rev-Exp Region 9'!D$19</f>
        <v>0</v>
      </c>
      <c r="P1772" s="247">
        <f>'LTC Rev-Exp Region 9'!E$19</f>
        <v>0</v>
      </c>
      <c r="Q1772" s="247">
        <f>'LTC Rev-Exp Region 9'!F$19</f>
        <v>0</v>
      </c>
      <c r="R1772" s="247">
        <f>'LTC Rev-Exp Region 9'!G$19</f>
        <v>0</v>
      </c>
    </row>
    <row r="1773" spans="5:18" x14ac:dyDescent="0.3">
      <c r="E1773" s="1041">
        <f>Jurat!I$1</f>
        <v>0</v>
      </c>
      <c r="F1773" s="244">
        <f>Jurat!D$33</f>
        <v>0</v>
      </c>
      <c r="G1773" s="1034" t="s">
        <v>552</v>
      </c>
      <c r="H1773" s="244">
        <v>42460</v>
      </c>
      <c r="I1773" s="1034" t="s">
        <v>494</v>
      </c>
      <c r="J1773" s="1034" t="s">
        <v>626</v>
      </c>
      <c r="K1773" s="1034" t="s">
        <v>546</v>
      </c>
      <c r="L1773" s="1034" t="s">
        <v>981</v>
      </c>
      <c r="M1773" s="226" t="s">
        <v>76</v>
      </c>
      <c r="N1773" s="225" t="s">
        <v>903</v>
      </c>
      <c r="O1773" s="247">
        <f>'LTC Rev-Exp Region 9'!D$20</f>
        <v>0</v>
      </c>
      <c r="P1773" s="247">
        <f>'LTC Rev-Exp Region 9'!E$20</f>
        <v>0</v>
      </c>
      <c r="Q1773" s="247">
        <f>'LTC Rev-Exp Region 9'!F$20</f>
        <v>0</v>
      </c>
      <c r="R1773" s="247">
        <f>'LTC Rev-Exp Region 9'!G$20</f>
        <v>0</v>
      </c>
    </row>
    <row r="1774" spans="5:18" x14ac:dyDescent="0.3">
      <c r="E1774" s="1041">
        <f>Jurat!I$1</f>
        <v>0</v>
      </c>
      <c r="F1774" s="244">
        <f>Jurat!D$33</f>
        <v>0</v>
      </c>
      <c r="G1774" s="1034" t="s">
        <v>552</v>
      </c>
      <c r="H1774" s="244">
        <v>42460</v>
      </c>
      <c r="I1774" s="1034" t="s">
        <v>494</v>
      </c>
      <c r="J1774" s="1034" t="s">
        <v>626</v>
      </c>
      <c r="K1774" s="1034" t="s">
        <v>546</v>
      </c>
      <c r="L1774" s="1034" t="s">
        <v>981</v>
      </c>
      <c r="M1774" s="226" t="s">
        <v>107</v>
      </c>
      <c r="N1774" s="225" t="s">
        <v>960</v>
      </c>
      <c r="O1774" s="247">
        <f>'LTC Rev-Exp Region 9'!D$21</f>
        <v>0</v>
      </c>
      <c r="P1774" s="247">
        <f>'LTC Rev-Exp Region 9'!E$21</f>
        <v>0</v>
      </c>
      <c r="Q1774" s="247">
        <f>'LTC Rev-Exp Region 9'!F$21</f>
        <v>0</v>
      </c>
      <c r="R1774" s="247">
        <f>'LTC Rev-Exp Region 9'!G$21</f>
        <v>0</v>
      </c>
    </row>
    <row r="1775" spans="5:18" x14ac:dyDescent="0.3">
      <c r="E1775" s="1041">
        <f>Jurat!I$1</f>
        <v>0</v>
      </c>
      <c r="F1775" s="244">
        <f>Jurat!D$33</f>
        <v>0</v>
      </c>
      <c r="G1775" s="1034" t="s">
        <v>552</v>
      </c>
      <c r="H1775" s="244">
        <v>42460</v>
      </c>
      <c r="I1775" s="1034" t="s">
        <v>494</v>
      </c>
      <c r="J1775" s="1034" t="s">
        <v>626</v>
      </c>
      <c r="K1775" s="1034" t="s">
        <v>546</v>
      </c>
      <c r="L1775" s="1034" t="s">
        <v>981</v>
      </c>
      <c r="M1775" s="226" t="s">
        <v>108</v>
      </c>
      <c r="N1775" s="225" t="s">
        <v>222</v>
      </c>
      <c r="O1775" s="247">
        <f>'LTC Rev-Exp Region 9'!D$22</f>
        <v>0</v>
      </c>
      <c r="P1775" s="247">
        <f>'LTC Rev-Exp Region 9'!E$22</f>
        <v>0</v>
      </c>
      <c r="Q1775" s="247">
        <f>'LTC Rev-Exp Region 9'!F$22</f>
        <v>0</v>
      </c>
      <c r="R1775" s="247">
        <f>'LTC Rev-Exp Region 9'!G$22</f>
        <v>0</v>
      </c>
    </row>
    <row r="1776" spans="5:18" x14ac:dyDescent="0.3">
      <c r="E1776" s="1041">
        <f>Jurat!I$1</f>
        <v>0</v>
      </c>
      <c r="F1776" s="244">
        <f>Jurat!D$33</f>
        <v>0</v>
      </c>
      <c r="G1776" s="1034" t="s">
        <v>552</v>
      </c>
      <c r="H1776" s="244">
        <v>42460</v>
      </c>
      <c r="I1776" s="1034" t="s">
        <v>494</v>
      </c>
      <c r="J1776" s="1034" t="s">
        <v>626</v>
      </c>
      <c r="K1776" s="1034" t="s">
        <v>546</v>
      </c>
      <c r="L1776" s="1034" t="s">
        <v>981</v>
      </c>
      <c r="M1776" s="226" t="s">
        <v>167</v>
      </c>
      <c r="N1776" s="225" t="s">
        <v>982</v>
      </c>
      <c r="O1776" s="247">
        <f>'LTC Rev-Exp Region 9'!D$23</f>
        <v>0</v>
      </c>
      <c r="P1776" s="247">
        <f>'LTC Rev-Exp Region 9'!E$23</f>
        <v>0</v>
      </c>
      <c r="Q1776" s="247">
        <f>'LTC Rev-Exp Region 9'!F$23</f>
        <v>0</v>
      </c>
      <c r="R1776" s="247">
        <f>'LTC Rev-Exp Region 9'!G$23</f>
        <v>0</v>
      </c>
    </row>
    <row r="1777" spans="5:18" x14ac:dyDescent="0.3">
      <c r="E1777" s="1041">
        <f>Jurat!I$1</f>
        <v>0</v>
      </c>
      <c r="F1777" s="244">
        <f>Jurat!D$33</f>
        <v>0</v>
      </c>
      <c r="G1777" s="1034" t="s">
        <v>552</v>
      </c>
      <c r="H1777" s="244">
        <v>42460</v>
      </c>
      <c r="I1777" s="1034" t="s">
        <v>494</v>
      </c>
      <c r="J1777" s="1034" t="s">
        <v>626</v>
      </c>
      <c r="K1777" s="1034" t="s">
        <v>546</v>
      </c>
      <c r="L1777" s="1034" t="s">
        <v>981</v>
      </c>
      <c r="M1777" s="226" t="s">
        <v>261</v>
      </c>
      <c r="N1777" s="225" t="s">
        <v>983</v>
      </c>
      <c r="O1777" s="247">
        <f>'LTC Rev-Exp Region 9'!D$24</f>
        <v>0</v>
      </c>
      <c r="P1777" s="247">
        <f>'LTC Rev-Exp Region 9'!E$24</f>
        <v>0</v>
      </c>
      <c r="Q1777" s="247">
        <f>'LTC Rev-Exp Region 9'!F$24</f>
        <v>0</v>
      </c>
      <c r="R1777" s="247">
        <f>'LTC Rev-Exp Region 9'!G$24</f>
        <v>0</v>
      </c>
    </row>
    <row r="1778" spans="5:18" x14ac:dyDescent="0.3">
      <c r="E1778" s="1041">
        <f>Jurat!I$1</f>
        <v>0</v>
      </c>
      <c r="F1778" s="244">
        <f>Jurat!D$33</f>
        <v>0</v>
      </c>
      <c r="G1778" s="1034" t="s">
        <v>552</v>
      </c>
      <c r="H1778" s="244">
        <v>42460</v>
      </c>
      <c r="I1778" s="1034" t="s">
        <v>494</v>
      </c>
      <c r="J1778" s="1034" t="s">
        <v>626</v>
      </c>
      <c r="K1778" s="1034" t="s">
        <v>546</v>
      </c>
      <c r="L1778" s="1034" t="s">
        <v>981</v>
      </c>
      <c r="M1778" s="226" t="s">
        <v>260</v>
      </c>
      <c r="N1778" s="225" t="s">
        <v>963</v>
      </c>
      <c r="O1778" s="247">
        <f>'LTC Rev-Exp Region 9'!D$25</f>
        <v>0</v>
      </c>
      <c r="P1778" s="247">
        <f>'LTC Rev-Exp Region 9'!E$25</f>
        <v>0</v>
      </c>
      <c r="Q1778" s="247">
        <f>'LTC Rev-Exp Region 9'!F$25</f>
        <v>0</v>
      </c>
      <c r="R1778" s="247">
        <f>'LTC Rev-Exp Region 9'!G$25</f>
        <v>0</v>
      </c>
    </row>
    <row r="1779" spans="5:18" x14ac:dyDescent="0.3">
      <c r="E1779" s="1041">
        <f>Jurat!I$1</f>
        <v>0</v>
      </c>
      <c r="F1779" s="244">
        <f>Jurat!D$33</f>
        <v>0</v>
      </c>
      <c r="G1779" s="1034" t="s">
        <v>552</v>
      </c>
      <c r="H1779" s="244">
        <v>42460</v>
      </c>
      <c r="I1779" s="1034" t="s">
        <v>494</v>
      </c>
      <c r="J1779" s="1034" t="s">
        <v>626</v>
      </c>
      <c r="K1779" s="1034" t="s">
        <v>546</v>
      </c>
      <c r="L1779" s="1034" t="s">
        <v>263</v>
      </c>
      <c r="M1779" s="226" t="s">
        <v>257</v>
      </c>
      <c r="N1779" s="225" t="s">
        <v>271</v>
      </c>
      <c r="O1779" s="247">
        <f>'LTC Rev-Exp Region 9'!D$27</f>
        <v>0</v>
      </c>
      <c r="P1779" s="247">
        <f>'LTC Rev-Exp Region 9'!E$27</f>
        <v>0</v>
      </c>
      <c r="Q1779" s="247">
        <f>'LTC Rev-Exp Region 9'!F$27</f>
        <v>0</v>
      </c>
      <c r="R1779" s="247">
        <f>'LTC Rev-Exp Region 9'!G$27</f>
        <v>0</v>
      </c>
    </row>
    <row r="1780" spans="5:18" x14ac:dyDescent="0.3">
      <c r="E1780" s="1041">
        <f>Jurat!I$1</f>
        <v>0</v>
      </c>
      <c r="F1780" s="244">
        <f>Jurat!D$33</f>
        <v>0</v>
      </c>
      <c r="G1780" s="1034" t="s">
        <v>552</v>
      </c>
      <c r="H1780" s="244">
        <v>42460</v>
      </c>
      <c r="I1780" s="1034" t="s">
        <v>494</v>
      </c>
      <c r="J1780" s="1034" t="s">
        <v>626</v>
      </c>
      <c r="K1780" s="1034" t="s">
        <v>546</v>
      </c>
      <c r="L1780" s="1034" t="s">
        <v>263</v>
      </c>
      <c r="M1780" s="226" t="s">
        <v>856</v>
      </c>
      <c r="N1780" s="225" t="s">
        <v>702</v>
      </c>
      <c r="O1780" s="247">
        <f>'LTC Rev-Exp Region 9'!D$28</f>
        <v>0</v>
      </c>
      <c r="P1780" s="247">
        <f>'LTC Rev-Exp Region 9'!E$28</f>
        <v>0</v>
      </c>
      <c r="Q1780" s="247">
        <f>'LTC Rev-Exp Region 9'!F$28</f>
        <v>0</v>
      </c>
      <c r="R1780" s="247">
        <f>'LTC Rev-Exp Region 9'!G$28</f>
        <v>0</v>
      </c>
    </row>
    <row r="1781" spans="5:18" x14ac:dyDescent="0.3">
      <c r="E1781" s="1041">
        <f>Jurat!I$1</f>
        <v>0</v>
      </c>
      <c r="F1781" s="244">
        <f>Jurat!D$33</f>
        <v>0</v>
      </c>
      <c r="G1781" s="1034" t="s">
        <v>552</v>
      </c>
      <c r="H1781" s="244">
        <v>42460</v>
      </c>
      <c r="I1781" s="1034" t="s">
        <v>494</v>
      </c>
      <c r="J1781" s="1034" t="s">
        <v>626</v>
      </c>
      <c r="K1781" s="1034" t="s">
        <v>546</v>
      </c>
      <c r="L1781" s="1034" t="s">
        <v>263</v>
      </c>
      <c r="M1781" s="226" t="s">
        <v>858</v>
      </c>
      <c r="N1781" s="225" t="s">
        <v>272</v>
      </c>
      <c r="O1781" s="247">
        <f>'LTC Rev-Exp Region 9'!D$29</f>
        <v>0</v>
      </c>
      <c r="P1781" s="247">
        <f>'LTC Rev-Exp Region 9'!E$29</f>
        <v>0</v>
      </c>
      <c r="Q1781" s="247">
        <f>'LTC Rev-Exp Region 9'!F$29</f>
        <v>0</v>
      </c>
      <c r="R1781" s="247">
        <f>'LTC Rev-Exp Region 9'!G$29</f>
        <v>0</v>
      </c>
    </row>
    <row r="1782" spans="5:18" x14ac:dyDescent="0.3">
      <c r="E1782" s="1041">
        <f>Jurat!I$1</f>
        <v>0</v>
      </c>
      <c r="F1782" s="244">
        <f>Jurat!D$33</f>
        <v>0</v>
      </c>
      <c r="G1782" s="1034" t="s">
        <v>552</v>
      </c>
      <c r="H1782" s="244">
        <v>42460</v>
      </c>
      <c r="I1782" s="1034" t="s">
        <v>494</v>
      </c>
      <c r="J1782" s="1034" t="s">
        <v>626</v>
      </c>
      <c r="K1782" s="1034" t="s">
        <v>546</v>
      </c>
      <c r="L1782" s="1034" t="s">
        <v>263</v>
      </c>
      <c r="M1782" s="226" t="s">
        <v>860</v>
      </c>
      <c r="N1782" s="225" t="s">
        <v>706</v>
      </c>
      <c r="O1782" s="247">
        <f>'LTC Rev-Exp Region 9'!D$30</f>
        <v>0</v>
      </c>
      <c r="P1782" s="247">
        <f>'LTC Rev-Exp Region 9'!E$30</f>
        <v>0</v>
      </c>
      <c r="Q1782" s="247">
        <f>'LTC Rev-Exp Region 9'!F$30</f>
        <v>0</v>
      </c>
      <c r="R1782" s="247">
        <f>'LTC Rev-Exp Region 9'!G$30</f>
        <v>0</v>
      </c>
    </row>
    <row r="1783" spans="5:18" x14ac:dyDescent="0.3">
      <c r="E1783" s="1041">
        <f>Jurat!I$1</f>
        <v>0</v>
      </c>
      <c r="F1783" s="244">
        <f>Jurat!D$33</f>
        <v>0</v>
      </c>
      <c r="G1783" s="1034" t="s">
        <v>552</v>
      </c>
      <c r="H1783" s="244">
        <v>42460</v>
      </c>
      <c r="I1783" s="1034" t="s">
        <v>494</v>
      </c>
      <c r="J1783" s="1034" t="s">
        <v>626</v>
      </c>
      <c r="K1783" s="1034" t="s">
        <v>546</v>
      </c>
      <c r="L1783" s="1034" t="s">
        <v>263</v>
      </c>
      <c r="M1783" s="226" t="s">
        <v>862</v>
      </c>
      <c r="N1783" s="225" t="s">
        <v>22</v>
      </c>
      <c r="O1783" s="247">
        <f>'LTC Rev-Exp Region 9'!D$31</f>
        <v>0</v>
      </c>
      <c r="P1783" s="247">
        <f>'LTC Rev-Exp Region 9'!E$31</f>
        <v>0</v>
      </c>
      <c r="Q1783" s="247">
        <f>'LTC Rev-Exp Region 9'!F$31</f>
        <v>0</v>
      </c>
      <c r="R1783" s="247">
        <f>'LTC Rev-Exp Region 9'!G$31</f>
        <v>0</v>
      </c>
    </row>
    <row r="1784" spans="5:18" x14ac:dyDescent="0.3">
      <c r="E1784" s="1041">
        <f>Jurat!I$1</f>
        <v>0</v>
      </c>
      <c r="F1784" s="244">
        <f>Jurat!D$33</f>
        <v>0</v>
      </c>
      <c r="G1784" s="1034" t="s">
        <v>552</v>
      </c>
      <c r="H1784" s="244">
        <v>42460</v>
      </c>
      <c r="I1784" s="1034" t="s">
        <v>494</v>
      </c>
      <c r="J1784" s="1034" t="s">
        <v>626</v>
      </c>
      <c r="K1784" s="1034" t="s">
        <v>546</v>
      </c>
      <c r="L1784" s="1034" t="s">
        <v>263</v>
      </c>
      <c r="M1784" s="226" t="s">
        <v>864</v>
      </c>
      <c r="N1784" s="225" t="s">
        <v>984</v>
      </c>
      <c r="O1784" s="247">
        <f>'LTC Rev-Exp Region 9'!D$32</f>
        <v>0</v>
      </c>
      <c r="P1784" s="247">
        <f>'LTC Rev-Exp Region 9'!E$32</f>
        <v>0</v>
      </c>
      <c r="Q1784" s="247">
        <f>'LTC Rev-Exp Region 9'!F$32</f>
        <v>0</v>
      </c>
      <c r="R1784" s="247">
        <f>'LTC Rev-Exp Region 9'!G$32</f>
        <v>0</v>
      </c>
    </row>
    <row r="1785" spans="5:18" x14ac:dyDescent="0.3">
      <c r="E1785" s="1041">
        <f>Jurat!I$1</f>
        <v>0</v>
      </c>
      <c r="F1785" s="244">
        <f>Jurat!D$33</f>
        <v>0</v>
      </c>
      <c r="G1785" s="1034" t="s">
        <v>552</v>
      </c>
      <c r="H1785" s="244">
        <v>42460</v>
      </c>
      <c r="I1785" s="1034" t="s">
        <v>494</v>
      </c>
      <c r="J1785" s="1034" t="s">
        <v>626</v>
      </c>
      <c r="K1785" s="1034" t="s">
        <v>546</v>
      </c>
      <c r="L1785" s="1034" t="s">
        <v>263</v>
      </c>
      <c r="M1785" s="226" t="s">
        <v>866</v>
      </c>
      <c r="N1785" s="225" t="s">
        <v>985</v>
      </c>
      <c r="O1785" s="247">
        <f>'LTC Rev-Exp Region 9'!D$33</f>
        <v>0</v>
      </c>
      <c r="P1785" s="247">
        <f>'LTC Rev-Exp Region 9'!E$33</f>
        <v>0</v>
      </c>
      <c r="Q1785" s="247">
        <f>'LTC Rev-Exp Region 9'!F$33</f>
        <v>0</v>
      </c>
      <c r="R1785" s="247">
        <f>'LTC Rev-Exp Region 9'!G$33</f>
        <v>0</v>
      </c>
    </row>
    <row r="1786" spans="5:18" x14ac:dyDescent="0.3">
      <c r="E1786" s="1041">
        <f>Jurat!I$1</f>
        <v>0</v>
      </c>
      <c r="F1786" s="244">
        <f>Jurat!D$33</f>
        <v>0</v>
      </c>
      <c r="G1786" s="1034" t="s">
        <v>552</v>
      </c>
      <c r="H1786" s="244">
        <v>42460</v>
      </c>
      <c r="I1786" s="1034" t="s">
        <v>494</v>
      </c>
      <c r="J1786" s="1034" t="s">
        <v>626</v>
      </c>
      <c r="K1786" s="1034" t="s">
        <v>546</v>
      </c>
      <c r="L1786" s="1034" t="s">
        <v>263</v>
      </c>
      <c r="M1786" s="226" t="s">
        <v>868</v>
      </c>
      <c r="N1786" s="225" t="s">
        <v>807</v>
      </c>
      <c r="O1786" s="247">
        <f>'LTC Rev-Exp Region 9'!D$34</f>
        <v>0</v>
      </c>
      <c r="P1786" s="247">
        <f>'LTC Rev-Exp Region 9'!E$34</f>
        <v>0</v>
      </c>
      <c r="Q1786" s="247">
        <f>'LTC Rev-Exp Region 9'!F$34</f>
        <v>0</v>
      </c>
      <c r="R1786" s="247">
        <f>'LTC Rev-Exp Region 9'!G$34</f>
        <v>0</v>
      </c>
    </row>
    <row r="1787" spans="5:18" x14ac:dyDescent="0.3">
      <c r="E1787" s="1041">
        <f>Jurat!I$1</f>
        <v>0</v>
      </c>
      <c r="F1787" s="244">
        <f>Jurat!D$33</f>
        <v>0</v>
      </c>
      <c r="G1787" s="1034" t="s">
        <v>552</v>
      </c>
      <c r="H1787" s="244">
        <v>42460</v>
      </c>
      <c r="I1787" s="1034" t="s">
        <v>494</v>
      </c>
      <c r="J1787" s="1034" t="s">
        <v>626</v>
      </c>
      <c r="K1787" s="1034" t="s">
        <v>546</v>
      </c>
      <c r="L1787" s="1034" t="s">
        <v>263</v>
      </c>
      <c r="M1787" s="226" t="s">
        <v>870</v>
      </c>
      <c r="N1787" s="227" t="s">
        <v>258</v>
      </c>
      <c r="O1787" s="247">
        <f>'LTC Rev-Exp Region 9'!D$35</f>
        <v>0</v>
      </c>
      <c r="P1787" s="247">
        <f>'LTC Rev-Exp Region 9'!E$35</f>
        <v>0</v>
      </c>
      <c r="Q1787" s="247">
        <f>'LTC Rev-Exp Region 9'!F$35</f>
        <v>0</v>
      </c>
      <c r="R1787" s="247">
        <f>'LTC Rev-Exp Region 9'!G$35</f>
        <v>0</v>
      </c>
    </row>
    <row r="1788" spans="5:18" x14ac:dyDescent="0.3">
      <c r="E1788" s="1041">
        <f>Jurat!I$1</f>
        <v>0</v>
      </c>
      <c r="F1788" s="244">
        <f>Jurat!D$33</f>
        <v>0</v>
      </c>
      <c r="G1788" s="1034" t="s">
        <v>552</v>
      </c>
      <c r="H1788" s="244">
        <v>42460</v>
      </c>
      <c r="I1788" s="1034" t="s">
        <v>494</v>
      </c>
      <c r="J1788" s="1034" t="s">
        <v>626</v>
      </c>
      <c r="K1788" s="1034" t="s">
        <v>546</v>
      </c>
      <c r="L1788" s="1034" t="s">
        <v>263</v>
      </c>
      <c r="M1788" s="226" t="s">
        <v>872</v>
      </c>
      <c r="N1788" s="228" t="s">
        <v>273</v>
      </c>
      <c r="O1788" s="247">
        <f>'LTC Rev-Exp Region 9'!D$36</f>
        <v>0</v>
      </c>
      <c r="P1788" s="247">
        <f>'LTC Rev-Exp Region 9'!E$36</f>
        <v>0</v>
      </c>
      <c r="Q1788" s="247">
        <f>'LTC Rev-Exp Region 9'!F$36</f>
        <v>0</v>
      </c>
      <c r="R1788" s="247">
        <f>'LTC Rev-Exp Region 9'!G$36</f>
        <v>0</v>
      </c>
    </row>
    <row r="1789" spans="5:18" x14ac:dyDescent="0.3">
      <c r="E1789" s="1041">
        <f>Jurat!I$1</f>
        <v>0</v>
      </c>
      <c r="F1789" s="244">
        <f>Jurat!D$33</f>
        <v>0</v>
      </c>
      <c r="G1789" s="1034" t="s">
        <v>552</v>
      </c>
      <c r="H1789" s="244">
        <v>42460</v>
      </c>
      <c r="I1789" s="1034" t="s">
        <v>494</v>
      </c>
      <c r="J1789" s="1034" t="s">
        <v>626</v>
      </c>
      <c r="K1789" s="1034" t="s">
        <v>546</v>
      </c>
      <c r="L1789" s="1034" t="s">
        <v>263</v>
      </c>
      <c r="M1789" s="226" t="s">
        <v>986</v>
      </c>
      <c r="N1789" s="228" t="s">
        <v>588</v>
      </c>
      <c r="O1789" s="247">
        <f>'LTC Rev-Exp Region 9'!D$37</f>
        <v>0</v>
      </c>
      <c r="P1789" s="247">
        <f>'LTC Rev-Exp Region 9'!E$37</f>
        <v>0</v>
      </c>
      <c r="Q1789" s="247">
        <f>'LTC Rev-Exp Region 9'!F$37</f>
        <v>0</v>
      </c>
      <c r="R1789" s="247">
        <f>'LTC Rev-Exp Region 9'!G$37</f>
        <v>0</v>
      </c>
    </row>
    <row r="1790" spans="5:18" x14ac:dyDescent="0.3">
      <c r="E1790" s="1041">
        <f>Jurat!I$1</f>
        <v>0</v>
      </c>
      <c r="F1790" s="244">
        <f>Jurat!D$33</f>
        <v>0</v>
      </c>
      <c r="G1790" s="1034" t="s">
        <v>552</v>
      </c>
      <c r="H1790" s="244">
        <v>42460</v>
      </c>
      <c r="I1790" s="1034" t="s">
        <v>494</v>
      </c>
      <c r="J1790" s="1034" t="s">
        <v>626</v>
      </c>
      <c r="K1790" s="1034" t="s">
        <v>546</v>
      </c>
      <c r="L1790" s="1034" t="s">
        <v>6</v>
      </c>
      <c r="M1790" s="226" t="s">
        <v>77</v>
      </c>
      <c r="N1790" s="225" t="s">
        <v>224</v>
      </c>
      <c r="O1790" s="247">
        <f>'LTC Rev-Exp Region 9'!D$39</f>
        <v>0</v>
      </c>
      <c r="P1790" s="247">
        <f>'LTC Rev-Exp Region 9'!E$39</f>
        <v>0</v>
      </c>
      <c r="Q1790" s="247">
        <f>'LTC Rev-Exp Region 9'!F$39</f>
        <v>0</v>
      </c>
      <c r="R1790" s="247">
        <f>'LTC Rev-Exp Region 9'!G$39</f>
        <v>0</v>
      </c>
    </row>
    <row r="1791" spans="5:18" x14ac:dyDescent="0.3">
      <c r="E1791" s="1041">
        <f>Jurat!I$1</f>
        <v>0</v>
      </c>
      <c r="F1791" s="244">
        <f>Jurat!D$33</f>
        <v>0</v>
      </c>
      <c r="G1791" s="1034" t="s">
        <v>552</v>
      </c>
      <c r="H1791" s="244">
        <v>42460</v>
      </c>
      <c r="I1791" s="1034" t="s">
        <v>494</v>
      </c>
      <c r="J1791" s="1034" t="s">
        <v>626</v>
      </c>
      <c r="K1791" s="1034" t="s">
        <v>546</v>
      </c>
      <c r="L1791" s="1034" t="s">
        <v>6</v>
      </c>
      <c r="M1791" s="226" t="s">
        <v>78</v>
      </c>
      <c r="N1791" s="229" t="s">
        <v>274</v>
      </c>
      <c r="O1791" s="247">
        <f>'LTC Rev-Exp Region 9'!D$40</f>
        <v>0</v>
      </c>
      <c r="P1791" s="247">
        <f>'LTC Rev-Exp Region 9'!E$40</f>
        <v>0</v>
      </c>
      <c r="Q1791" s="247">
        <f>'LTC Rev-Exp Region 9'!F$40</f>
        <v>0</v>
      </c>
      <c r="R1791" s="247">
        <f>'LTC Rev-Exp Region 9'!G$40</f>
        <v>0</v>
      </c>
    </row>
    <row r="1792" spans="5:18" x14ac:dyDescent="0.3">
      <c r="E1792" s="1041">
        <f>Jurat!I$1</f>
        <v>0</v>
      </c>
      <c r="F1792" s="244">
        <f>Jurat!D$33</f>
        <v>0</v>
      </c>
      <c r="G1792" s="1034" t="s">
        <v>552</v>
      </c>
      <c r="H1792" s="244">
        <v>42460</v>
      </c>
      <c r="I1792" s="1034" t="s">
        <v>494</v>
      </c>
      <c r="J1792" s="1034" t="s">
        <v>626</v>
      </c>
      <c r="K1792" s="1034" t="s">
        <v>546</v>
      </c>
      <c r="L1792" s="1034" t="s">
        <v>6</v>
      </c>
      <c r="M1792" s="226" t="s">
        <v>79</v>
      </c>
      <c r="N1792" s="229" t="s">
        <v>180</v>
      </c>
      <c r="O1792" s="247">
        <f>'LTC Rev-Exp Region 9'!D$41</f>
        <v>0</v>
      </c>
      <c r="P1792" s="247">
        <f>'LTC Rev-Exp Region 9'!E$41</f>
        <v>0</v>
      </c>
      <c r="Q1792" s="247">
        <f>'LTC Rev-Exp Region 9'!F$41</f>
        <v>0</v>
      </c>
      <c r="R1792" s="247">
        <f>'LTC Rev-Exp Region 9'!G$41</f>
        <v>0</v>
      </c>
    </row>
    <row r="1793" spans="5:18" x14ac:dyDescent="0.3">
      <c r="E1793" s="1041">
        <f>Jurat!I$1</f>
        <v>0</v>
      </c>
      <c r="F1793" s="244">
        <f>Jurat!D$33</f>
        <v>0</v>
      </c>
      <c r="G1793" s="1034" t="s">
        <v>552</v>
      </c>
      <c r="H1793" s="244">
        <v>42460</v>
      </c>
      <c r="I1793" s="1034" t="s">
        <v>494</v>
      </c>
      <c r="J1793" s="1034" t="s">
        <v>626</v>
      </c>
      <c r="K1793" s="1034" t="s">
        <v>546</v>
      </c>
      <c r="L1793" s="1034" t="s">
        <v>6</v>
      </c>
      <c r="M1793" s="226" t="s">
        <v>49</v>
      </c>
      <c r="N1793" s="229" t="s">
        <v>577</v>
      </c>
      <c r="O1793" s="247">
        <f>'LTC Rev-Exp Region 9'!D$42</f>
        <v>0</v>
      </c>
      <c r="P1793" s="247">
        <f>'LTC Rev-Exp Region 9'!E$42</f>
        <v>0</v>
      </c>
      <c r="Q1793" s="247">
        <f>'LTC Rev-Exp Region 9'!F$42</f>
        <v>0</v>
      </c>
      <c r="R1793" s="247">
        <f>'LTC Rev-Exp Region 9'!G$42</f>
        <v>0</v>
      </c>
    </row>
    <row r="1794" spans="5:18" x14ac:dyDescent="0.3">
      <c r="E1794" s="1041">
        <f>Jurat!I$1</f>
        <v>0</v>
      </c>
      <c r="F1794" s="244">
        <f>Jurat!D$33</f>
        <v>0</v>
      </c>
      <c r="G1794" s="1034" t="s">
        <v>552</v>
      </c>
      <c r="H1794" s="244">
        <v>42460</v>
      </c>
      <c r="I1794" s="1034" t="s">
        <v>494</v>
      </c>
      <c r="J1794" s="1034" t="s">
        <v>626</v>
      </c>
      <c r="K1794" s="1034" t="s">
        <v>546</v>
      </c>
      <c r="L1794" s="1034" t="s">
        <v>547</v>
      </c>
      <c r="M1794" s="230" t="s">
        <v>115</v>
      </c>
      <c r="N1794" s="225" t="s">
        <v>36</v>
      </c>
      <c r="O1794" s="247">
        <f>'LTC Rev-Exp Region 9'!D$48</f>
        <v>0</v>
      </c>
      <c r="P1794" s="247">
        <f>'LTC Rev-Exp Region 9'!E$48</f>
        <v>0</v>
      </c>
      <c r="Q1794" s="247">
        <f>'LTC Rev-Exp Region 9'!F$48</f>
        <v>0</v>
      </c>
      <c r="R1794" s="247">
        <f>'LTC Rev-Exp Region 9'!G$48</f>
        <v>0</v>
      </c>
    </row>
    <row r="1795" spans="5:18" x14ac:dyDescent="0.3">
      <c r="E1795" s="1041">
        <f>Jurat!I$1</f>
        <v>0</v>
      </c>
      <c r="F1795" s="244">
        <f>Jurat!D$33</f>
        <v>0</v>
      </c>
      <c r="G1795" s="1034" t="s">
        <v>552</v>
      </c>
      <c r="H1795" s="244">
        <v>42460</v>
      </c>
      <c r="I1795" s="1034" t="s">
        <v>494</v>
      </c>
      <c r="J1795" s="1034" t="s">
        <v>626</v>
      </c>
      <c r="K1795" s="1034" t="s">
        <v>546</v>
      </c>
      <c r="L1795" s="1034" t="s">
        <v>547</v>
      </c>
      <c r="M1795" s="230" t="s">
        <v>116</v>
      </c>
      <c r="N1795" s="228" t="s">
        <v>148</v>
      </c>
      <c r="O1795" s="247">
        <f>'LTC Rev-Exp Region 9'!D$49</f>
        <v>0</v>
      </c>
      <c r="P1795" s="247">
        <f>'LTC Rev-Exp Region 9'!E$49</f>
        <v>0</v>
      </c>
      <c r="Q1795" s="247">
        <f>'LTC Rev-Exp Region 9'!F$49</f>
        <v>0</v>
      </c>
      <c r="R1795" s="247">
        <f>'LTC Rev-Exp Region 9'!G$49</f>
        <v>0</v>
      </c>
    </row>
    <row r="1796" spans="5:18" x14ac:dyDescent="0.3">
      <c r="E1796" s="1041">
        <f>Jurat!I$1</f>
        <v>0</v>
      </c>
      <c r="F1796" s="244">
        <f>Jurat!D$33</f>
        <v>0</v>
      </c>
      <c r="G1796" s="1034" t="s">
        <v>552</v>
      </c>
      <c r="H1796" s="244">
        <v>42460</v>
      </c>
      <c r="I1796" s="1034" t="s">
        <v>494</v>
      </c>
      <c r="J1796" s="1034" t="s">
        <v>626</v>
      </c>
      <c r="K1796" s="1034" t="s">
        <v>546</v>
      </c>
      <c r="L1796" s="1034" t="s">
        <v>547</v>
      </c>
      <c r="M1796" s="230" t="s">
        <v>229</v>
      </c>
      <c r="N1796" s="228" t="s">
        <v>44</v>
      </c>
      <c r="O1796" s="247">
        <f>'LTC Rev-Exp Region 9'!D$51</f>
        <v>0</v>
      </c>
      <c r="P1796" s="247">
        <f>'LTC Rev-Exp Region 9'!E$51</f>
        <v>0</v>
      </c>
      <c r="Q1796" s="247">
        <f>'LTC Rev-Exp Region 9'!F$51</f>
        <v>0</v>
      </c>
      <c r="R1796" s="247">
        <f>'LTC Rev-Exp Region 9'!G$51</f>
        <v>0</v>
      </c>
    </row>
    <row r="1797" spans="5:18" x14ac:dyDescent="0.3">
      <c r="E1797" s="1041">
        <f>Jurat!I$1</f>
        <v>0</v>
      </c>
      <c r="F1797" s="244">
        <f>Jurat!D$33</f>
        <v>0</v>
      </c>
      <c r="G1797" s="1034" t="s">
        <v>552</v>
      </c>
      <c r="H1797" s="244">
        <v>42460</v>
      </c>
      <c r="I1797" s="1034" t="s">
        <v>494</v>
      </c>
      <c r="J1797" s="1034" t="s">
        <v>626</v>
      </c>
      <c r="K1797" s="1034" t="s">
        <v>546</v>
      </c>
      <c r="L1797" s="1034" t="s">
        <v>547</v>
      </c>
      <c r="M1797" s="230" t="s">
        <v>228</v>
      </c>
      <c r="N1797" s="228" t="s">
        <v>427</v>
      </c>
      <c r="O1797" s="247">
        <f>'LTC Rev-Exp Region 9'!D$52</f>
        <v>0</v>
      </c>
      <c r="P1797" s="247">
        <f>'LTC Rev-Exp Region 9'!E$52</f>
        <v>0</v>
      </c>
      <c r="Q1797" s="247">
        <f>'LTC Rev-Exp Region 9'!F$52</f>
        <v>0</v>
      </c>
      <c r="R1797" s="247">
        <f>'LTC Rev-Exp Region 9'!G$52</f>
        <v>0</v>
      </c>
    </row>
    <row r="1798" spans="5:18" x14ac:dyDescent="0.3">
      <c r="E1798" s="1041">
        <f>Jurat!I$1</f>
        <v>0</v>
      </c>
      <c r="F1798" s="244">
        <f>Jurat!D$33</f>
        <v>0</v>
      </c>
      <c r="G1798" s="1034" t="s">
        <v>552</v>
      </c>
      <c r="H1798" s="244">
        <v>42460</v>
      </c>
      <c r="I1798" s="1034" t="s">
        <v>494</v>
      </c>
      <c r="J1798" s="1034" t="s">
        <v>626</v>
      </c>
      <c r="K1798" s="1034" t="s">
        <v>548</v>
      </c>
      <c r="L1798" s="1034" t="s">
        <v>549</v>
      </c>
      <c r="M1798" s="226" t="s">
        <v>86</v>
      </c>
      <c r="N1798" s="228" t="s">
        <v>30</v>
      </c>
      <c r="O1798" s="247">
        <f>'LTC Rev-Exp Region 9'!D$57</f>
        <v>0</v>
      </c>
      <c r="P1798" s="247">
        <f>'LTC Rev-Exp Region 9'!E$57</f>
        <v>0</v>
      </c>
      <c r="Q1798" s="247">
        <f>'LTC Rev-Exp Region 9'!F$57</f>
        <v>0</v>
      </c>
      <c r="R1798" s="247">
        <f>'LTC Rev-Exp Region 9'!G$57</f>
        <v>0</v>
      </c>
    </row>
    <row r="1799" spans="5:18" x14ac:dyDescent="0.3">
      <c r="E1799" s="1041">
        <f>Jurat!I$1</f>
        <v>0</v>
      </c>
      <c r="F1799" s="244">
        <f>Jurat!D$33</f>
        <v>0</v>
      </c>
      <c r="G1799" s="1034" t="s">
        <v>552</v>
      </c>
      <c r="H1799" s="244">
        <v>42460</v>
      </c>
      <c r="I1799" s="1034" t="s">
        <v>494</v>
      </c>
      <c r="J1799" s="1034" t="s">
        <v>626</v>
      </c>
      <c r="K1799" s="1034" t="s">
        <v>548</v>
      </c>
      <c r="L1799" s="1034" t="s">
        <v>549</v>
      </c>
      <c r="M1799" s="226" t="s">
        <v>87</v>
      </c>
      <c r="N1799" s="231" t="s">
        <v>109</v>
      </c>
      <c r="O1799" s="247">
        <f>'LTC Rev-Exp Region 9'!D$58</f>
        <v>0</v>
      </c>
      <c r="P1799" s="247">
        <f>'LTC Rev-Exp Region 9'!E$58</f>
        <v>0</v>
      </c>
      <c r="Q1799" s="247">
        <f>'LTC Rev-Exp Region 9'!F$58</f>
        <v>0</v>
      </c>
      <c r="R1799" s="247">
        <f>'LTC Rev-Exp Region 9'!G$58</f>
        <v>0</v>
      </c>
    </row>
    <row r="1800" spans="5:18" x14ac:dyDescent="0.3">
      <c r="E1800" s="1041">
        <f>Jurat!I$1</f>
        <v>0</v>
      </c>
      <c r="F1800" s="244">
        <f>Jurat!D$33</f>
        <v>0</v>
      </c>
      <c r="G1800" s="1034" t="s">
        <v>552</v>
      </c>
      <c r="H1800" s="244">
        <v>42460</v>
      </c>
      <c r="I1800" s="1034" t="s">
        <v>494</v>
      </c>
      <c r="J1800" s="1034" t="s">
        <v>626</v>
      </c>
      <c r="K1800" s="1034" t="s">
        <v>548</v>
      </c>
      <c r="L1800" s="1034" t="s">
        <v>549</v>
      </c>
      <c r="M1800" s="226" t="s">
        <v>88</v>
      </c>
      <c r="N1800" s="228" t="s">
        <v>110</v>
      </c>
      <c r="O1800" s="247">
        <f>'LTC Rev-Exp Region 9'!D$59</f>
        <v>0</v>
      </c>
      <c r="P1800" s="247">
        <f>'LTC Rev-Exp Region 9'!E$59</f>
        <v>0</v>
      </c>
      <c r="Q1800" s="247">
        <f>'LTC Rev-Exp Region 9'!F$59</f>
        <v>0</v>
      </c>
      <c r="R1800" s="247">
        <f>'LTC Rev-Exp Region 9'!G$59</f>
        <v>0</v>
      </c>
    </row>
    <row r="1801" spans="5:18" x14ac:dyDescent="0.3">
      <c r="E1801" s="1041">
        <f>Jurat!I$1</f>
        <v>0</v>
      </c>
      <c r="F1801" s="244">
        <f>Jurat!D$33</f>
        <v>0</v>
      </c>
      <c r="G1801" s="1034" t="s">
        <v>552</v>
      </c>
      <c r="H1801" s="244">
        <v>42460</v>
      </c>
      <c r="I1801" s="1034" t="s">
        <v>494</v>
      </c>
      <c r="J1801" s="1034" t="s">
        <v>626</v>
      </c>
      <c r="K1801" s="1034" t="s">
        <v>548</v>
      </c>
      <c r="L1801" s="1034" t="s">
        <v>549</v>
      </c>
      <c r="M1801" s="232" t="s">
        <v>89</v>
      </c>
      <c r="N1801" s="228" t="s">
        <v>111</v>
      </c>
      <c r="O1801" s="247">
        <f>'LTC Rev-Exp Region 9'!D$60</f>
        <v>0</v>
      </c>
      <c r="P1801" s="247">
        <f>'LTC Rev-Exp Region 9'!E$60</f>
        <v>0</v>
      </c>
      <c r="Q1801" s="247">
        <f>'LTC Rev-Exp Region 9'!F$60</f>
        <v>0</v>
      </c>
      <c r="R1801" s="247">
        <f>'LTC Rev-Exp Region 9'!G$60</f>
        <v>0</v>
      </c>
    </row>
    <row r="1802" spans="5:18" x14ac:dyDescent="0.3">
      <c r="E1802" s="1041">
        <f>Jurat!I$1</f>
        <v>0</v>
      </c>
      <c r="F1802" s="244">
        <f>Jurat!D$33</f>
        <v>0</v>
      </c>
      <c r="G1802" s="1034" t="s">
        <v>552</v>
      </c>
      <c r="H1802" s="244">
        <v>42460</v>
      </c>
      <c r="I1802" s="1034" t="s">
        <v>494</v>
      </c>
      <c r="J1802" s="1034" t="s">
        <v>626</v>
      </c>
      <c r="K1802" s="1034" t="s">
        <v>548</v>
      </c>
      <c r="L1802" s="1034" t="s">
        <v>549</v>
      </c>
      <c r="M1802" s="232" t="s">
        <v>256</v>
      </c>
      <c r="N1802" s="228" t="s">
        <v>112</v>
      </c>
      <c r="O1802" s="247">
        <f>'LTC Rev-Exp Region 9'!D$61</f>
        <v>0</v>
      </c>
      <c r="P1802" s="247">
        <f>'LTC Rev-Exp Region 9'!E$61</f>
        <v>0</v>
      </c>
      <c r="Q1802" s="247">
        <f>'LTC Rev-Exp Region 9'!F$61</f>
        <v>0</v>
      </c>
      <c r="R1802" s="247">
        <f>'LTC Rev-Exp Region 9'!G$61</f>
        <v>0</v>
      </c>
    </row>
    <row r="1803" spans="5:18" x14ac:dyDescent="0.3">
      <c r="E1803" s="1041">
        <f>Jurat!I$1</f>
        <v>0</v>
      </c>
      <c r="F1803" s="244">
        <f>Jurat!D$33</f>
        <v>0</v>
      </c>
      <c r="G1803" s="1034" t="s">
        <v>552</v>
      </c>
      <c r="H1803" s="244">
        <v>42460</v>
      </c>
      <c r="I1803" s="1034" t="s">
        <v>494</v>
      </c>
      <c r="J1803" s="1034" t="s">
        <v>626</v>
      </c>
      <c r="K1803" s="1034" t="s">
        <v>548</v>
      </c>
      <c r="L1803" s="1034" t="s">
        <v>549</v>
      </c>
      <c r="M1803" s="226" t="s">
        <v>255</v>
      </c>
      <c r="N1803" s="231" t="s">
        <v>31</v>
      </c>
      <c r="O1803" s="247">
        <f>'LTC Rev-Exp Region 9'!D$62</f>
        <v>0</v>
      </c>
      <c r="P1803" s="247">
        <f>'LTC Rev-Exp Region 9'!E$62</f>
        <v>0</v>
      </c>
      <c r="Q1803" s="247">
        <f>'LTC Rev-Exp Region 9'!F$62</f>
        <v>0</v>
      </c>
      <c r="R1803" s="247">
        <f>'LTC Rev-Exp Region 9'!G$62</f>
        <v>0</v>
      </c>
    </row>
    <row r="1804" spans="5:18" x14ac:dyDescent="0.3">
      <c r="E1804" s="1041">
        <f>Jurat!I$1</f>
        <v>0</v>
      </c>
      <c r="F1804" s="244">
        <f>Jurat!D$33</f>
        <v>0</v>
      </c>
      <c r="G1804" s="1034" t="s">
        <v>552</v>
      </c>
      <c r="H1804" s="244">
        <v>42460</v>
      </c>
      <c r="I1804" s="1034" t="s">
        <v>494</v>
      </c>
      <c r="J1804" s="1034" t="s">
        <v>626</v>
      </c>
      <c r="K1804" s="1034" t="s">
        <v>550</v>
      </c>
      <c r="L1804" s="1034" t="s">
        <v>550</v>
      </c>
      <c r="M1804" s="230" t="s">
        <v>91</v>
      </c>
      <c r="N1804" s="228" t="s">
        <v>425</v>
      </c>
      <c r="O1804" s="247">
        <f>'LTC Rev-Exp Region 9'!D$64</f>
        <v>0</v>
      </c>
      <c r="P1804" s="247">
        <v>0</v>
      </c>
      <c r="Q1804" s="247">
        <v>0</v>
      </c>
      <c r="R1804" s="247">
        <v>0</v>
      </c>
    </row>
    <row r="1805" spans="5:18" x14ac:dyDescent="0.3">
      <c r="E1805" s="1041">
        <f>Jurat!I$1</f>
        <v>0</v>
      </c>
      <c r="F1805" s="244">
        <f>Jurat!D$33</f>
        <v>0</v>
      </c>
      <c r="G1805" s="1034" t="s">
        <v>552</v>
      </c>
      <c r="H1805" s="244">
        <v>42460</v>
      </c>
      <c r="I1805" s="1034" t="s">
        <v>494</v>
      </c>
      <c r="J1805" s="1034" t="s">
        <v>626</v>
      </c>
      <c r="K1805" s="1034" t="s">
        <v>550</v>
      </c>
      <c r="L1805" s="1034" t="s">
        <v>550</v>
      </c>
      <c r="M1805" s="230" t="s">
        <v>92</v>
      </c>
      <c r="N1805" s="228" t="s">
        <v>417</v>
      </c>
      <c r="O1805" s="247">
        <f>'LTC Rev-Exp Region 9'!D$65</f>
        <v>0</v>
      </c>
      <c r="P1805" s="247">
        <v>0</v>
      </c>
      <c r="Q1805" s="247">
        <v>0</v>
      </c>
      <c r="R1805" s="247">
        <v>0</v>
      </c>
    </row>
    <row r="1806" spans="5:18" x14ac:dyDescent="0.3">
      <c r="E1806" s="1041">
        <f>Jurat!I$1</f>
        <v>0</v>
      </c>
      <c r="F1806" s="244">
        <f>Jurat!D$33</f>
        <v>0</v>
      </c>
      <c r="G1806" s="1034" t="s">
        <v>552</v>
      </c>
      <c r="H1806" s="244">
        <v>42460</v>
      </c>
      <c r="I1806" s="1034" t="s">
        <v>494</v>
      </c>
      <c r="J1806" s="1034" t="s">
        <v>627</v>
      </c>
      <c r="K1806" s="1034" t="s">
        <v>29</v>
      </c>
      <c r="L1806" s="1034" t="s">
        <v>29</v>
      </c>
      <c r="M1806" s="230" t="s">
        <v>243</v>
      </c>
      <c r="N1806" s="231" t="s">
        <v>29</v>
      </c>
      <c r="O1806" s="247">
        <f>'LTC Rev-Exp Region 9'!D$72</f>
        <v>0</v>
      </c>
      <c r="P1806" s="247">
        <v>0</v>
      </c>
      <c r="Q1806" s="247">
        <v>0</v>
      </c>
      <c r="R1806" s="247">
        <v>0</v>
      </c>
    </row>
    <row r="1807" spans="5:18" x14ac:dyDescent="0.3">
      <c r="E1807" s="1041">
        <f>Jurat!I$1</f>
        <v>0</v>
      </c>
      <c r="F1807" s="244">
        <f>Jurat!D$33</f>
        <v>0</v>
      </c>
      <c r="G1807" s="1034" t="s">
        <v>552</v>
      </c>
      <c r="H1807" s="244">
        <v>42460</v>
      </c>
      <c r="I1807" s="1034" t="s">
        <v>494</v>
      </c>
      <c r="J1807" s="1034" t="s">
        <v>628</v>
      </c>
      <c r="K1807" s="1034" t="s">
        <v>629</v>
      </c>
      <c r="L1807" s="1034" t="s">
        <v>629</v>
      </c>
      <c r="M1807" s="233" t="s">
        <v>244</v>
      </c>
      <c r="N1807" s="231" t="s">
        <v>419</v>
      </c>
      <c r="O1807" s="247">
        <f>'LTC Rev-Exp Region 9'!D$74</f>
        <v>0</v>
      </c>
      <c r="P1807" s="247">
        <v>0</v>
      </c>
      <c r="Q1807" s="247">
        <v>0</v>
      </c>
      <c r="R1807" s="247">
        <v>0</v>
      </c>
    </row>
    <row r="1808" spans="5:18" x14ac:dyDescent="0.3">
      <c r="E1808" s="1041">
        <f>Jurat!I$1</f>
        <v>0</v>
      </c>
      <c r="F1808" s="244">
        <f>Jurat!D$33</f>
        <v>0</v>
      </c>
      <c r="G1808" s="1034" t="s">
        <v>552</v>
      </c>
      <c r="H1808" s="244">
        <v>42460</v>
      </c>
      <c r="I1808" s="1034" t="s">
        <v>494</v>
      </c>
      <c r="J1808" s="1034" t="s">
        <v>627</v>
      </c>
      <c r="K1808" s="1034" t="s">
        <v>630</v>
      </c>
      <c r="L1808" s="1034" t="s">
        <v>630</v>
      </c>
      <c r="M1808" s="233">
        <v>11.1</v>
      </c>
      <c r="N1808" s="231" t="s">
        <v>421</v>
      </c>
      <c r="O1808" s="247">
        <f>'LTC Rev-Exp Region 9'!D$75</f>
        <v>0</v>
      </c>
      <c r="P1808" s="247">
        <v>0</v>
      </c>
      <c r="Q1808" s="247">
        <v>0</v>
      </c>
      <c r="R1808" s="247">
        <v>0</v>
      </c>
    </row>
    <row r="1809" spans="5:18" x14ac:dyDescent="0.3">
      <c r="E1809" s="1041">
        <f>Jurat!I$1</f>
        <v>0</v>
      </c>
      <c r="F1809" s="244">
        <f>Jurat!D$33</f>
        <v>0</v>
      </c>
      <c r="G1809" s="1034" t="s">
        <v>552</v>
      </c>
      <c r="H1809" s="244">
        <v>42460</v>
      </c>
      <c r="I1809" s="1034" t="s">
        <v>494</v>
      </c>
      <c r="J1809" s="1034" t="s">
        <v>627</v>
      </c>
      <c r="K1809" s="1034" t="s">
        <v>630</v>
      </c>
      <c r="L1809" s="1034" t="s">
        <v>630</v>
      </c>
      <c r="M1809" s="233">
        <v>11.2</v>
      </c>
      <c r="N1809" s="231" t="s">
        <v>420</v>
      </c>
      <c r="O1809" s="247">
        <f>'LTC Rev-Exp Region 9'!D$76</f>
        <v>0</v>
      </c>
      <c r="P1809" s="247">
        <v>0</v>
      </c>
      <c r="Q1809" s="247">
        <v>0</v>
      </c>
      <c r="R1809" s="247">
        <v>0</v>
      </c>
    </row>
    <row r="1810" spans="5:18" x14ac:dyDescent="0.3">
      <c r="E1810" s="1041">
        <f>Jurat!I$1</f>
        <v>0</v>
      </c>
      <c r="F1810" s="244">
        <f>Jurat!D$33</f>
        <v>0</v>
      </c>
      <c r="G1810" s="1034" t="s">
        <v>552</v>
      </c>
      <c r="H1810" s="244">
        <v>42460</v>
      </c>
      <c r="I1810" s="1034" t="s">
        <v>494</v>
      </c>
      <c r="J1810" s="1034" t="s">
        <v>627</v>
      </c>
      <c r="K1810" s="1034" t="s">
        <v>630</v>
      </c>
      <c r="L1810" s="1034" t="s">
        <v>630</v>
      </c>
      <c r="M1810" s="233">
        <v>11.3</v>
      </c>
      <c r="N1810" s="231" t="s">
        <v>28</v>
      </c>
      <c r="O1810" s="247">
        <f>'LTC Rev-Exp Region 9'!D$77</f>
        <v>0</v>
      </c>
      <c r="P1810" s="247">
        <v>0</v>
      </c>
      <c r="Q1810" s="247">
        <v>0</v>
      </c>
      <c r="R1810" s="247">
        <v>0</v>
      </c>
    </row>
    <row r="1811" spans="5:18" x14ac:dyDescent="0.3">
      <c r="E1811" s="1041">
        <f>Jurat!I$1</f>
        <v>0</v>
      </c>
      <c r="F1811" s="244">
        <f>Jurat!D$33</f>
        <v>0</v>
      </c>
      <c r="G1811" s="1034" t="s">
        <v>552</v>
      </c>
      <c r="H1811" s="244">
        <v>42460</v>
      </c>
      <c r="I1811" s="1034" t="s">
        <v>494</v>
      </c>
      <c r="J1811" s="1034" t="s">
        <v>627</v>
      </c>
      <c r="K1811" s="1034" t="s">
        <v>630</v>
      </c>
      <c r="L1811" s="1034" t="s">
        <v>630</v>
      </c>
      <c r="M1811" s="233">
        <v>11.4</v>
      </c>
      <c r="N1811" s="231" t="s">
        <v>205</v>
      </c>
      <c r="O1811" s="247">
        <f>'LTC Rev-Exp Region 9'!D$78</f>
        <v>0</v>
      </c>
      <c r="P1811" s="247">
        <v>0</v>
      </c>
      <c r="Q1811" s="247">
        <v>0</v>
      </c>
      <c r="R1811" s="247">
        <v>0</v>
      </c>
    </row>
    <row r="1812" spans="5:18" ht="28.8" x14ac:dyDescent="0.3">
      <c r="E1812" s="1041">
        <f>Jurat!I$1</f>
        <v>0</v>
      </c>
      <c r="F1812" s="244">
        <f>Jurat!D$33</f>
        <v>0</v>
      </c>
      <c r="G1812" s="1034" t="s">
        <v>552</v>
      </c>
      <c r="H1812" s="244">
        <v>42460</v>
      </c>
      <c r="I1812" s="1034" t="s">
        <v>494</v>
      </c>
      <c r="J1812" s="1034" t="s">
        <v>627</v>
      </c>
      <c r="K1812" s="1034" t="s">
        <v>29</v>
      </c>
      <c r="L1812" s="1034" t="s">
        <v>29</v>
      </c>
      <c r="M1812" s="233">
        <v>11.6</v>
      </c>
      <c r="N1812" s="231" t="s">
        <v>422</v>
      </c>
      <c r="O1812" s="247">
        <f>'LTC Rev-Exp Region 9'!D$80</f>
        <v>0</v>
      </c>
      <c r="P1812" s="247">
        <v>0</v>
      </c>
      <c r="Q1812" s="247">
        <v>0</v>
      </c>
      <c r="R1812" s="247">
        <v>0</v>
      </c>
    </row>
    <row r="1813" spans="5:18" x14ac:dyDescent="0.3">
      <c r="E1813" s="1041">
        <f>Jurat!I$1</f>
        <v>0</v>
      </c>
      <c r="F1813" s="244">
        <f>Jurat!D$33</f>
        <v>0</v>
      </c>
      <c r="G1813" s="1034" t="s">
        <v>552</v>
      </c>
      <c r="H1813" s="244">
        <v>42460</v>
      </c>
      <c r="I1813" s="1034" t="s">
        <v>494</v>
      </c>
      <c r="J1813" s="1034" t="s">
        <v>628</v>
      </c>
      <c r="K1813" s="1034" t="s">
        <v>629</v>
      </c>
      <c r="L1813" s="1034" t="s">
        <v>629</v>
      </c>
      <c r="M1813" s="233">
        <v>11.7</v>
      </c>
      <c r="N1813" s="231" t="s">
        <v>209</v>
      </c>
      <c r="O1813" s="247">
        <f>'LTC Rev-Exp Region 9'!D$81</f>
        <v>0</v>
      </c>
      <c r="P1813" s="247">
        <v>0</v>
      </c>
      <c r="Q1813" s="247">
        <v>0</v>
      </c>
      <c r="R1813" s="247">
        <v>0</v>
      </c>
    </row>
    <row r="1814" spans="5:18" x14ac:dyDescent="0.3">
      <c r="E1814" s="1041">
        <f>Jurat!I$1</f>
        <v>0</v>
      </c>
      <c r="F1814" s="244">
        <f>Jurat!D$33</f>
        <v>0</v>
      </c>
      <c r="G1814" s="1034" t="s">
        <v>552</v>
      </c>
      <c r="H1814" s="244">
        <v>42460</v>
      </c>
      <c r="I1814" s="1034" t="s">
        <v>494</v>
      </c>
      <c r="J1814" s="1034" t="s">
        <v>627</v>
      </c>
      <c r="K1814" s="1034" t="s">
        <v>29</v>
      </c>
      <c r="L1814" s="1034" t="s">
        <v>29</v>
      </c>
      <c r="M1814" s="233" t="s">
        <v>184</v>
      </c>
      <c r="N1814" s="231" t="s">
        <v>212</v>
      </c>
      <c r="O1814" s="247">
        <f>'LTC Rev-Exp Region 9'!D$82</f>
        <v>0</v>
      </c>
      <c r="P1814" s="247">
        <v>0</v>
      </c>
      <c r="Q1814" s="247">
        <v>0</v>
      </c>
      <c r="R1814" s="247">
        <v>0</v>
      </c>
    </row>
    <row r="1815" spans="5:18" x14ac:dyDescent="0.3">
      <c r="E1815" s="1041">
        <f>Jurat!I$1</f>
        <v>0</v>
      </c>
      <c r="F1815" s="244">
        <f>Jurat!D$33</f>
        <v>0</v>
      </c>
      <c r="G1815" s="1034" t="s">
        <v>553</v>
      </c>
      <c r="H1815" s="244">
        <v>42551</v>
      </c>
      <c r="I1815" s="1034" t="s">
        <v>494</v>
      </c>
      <c r="J1815" s="1034" t="s">
        <v>545</v>
      </c>
      <c r="K1815" s="1034" t="s">
        <v>545</v>
      </c>
      <c r="L1815" s="1034" t="s">
        <v>545</v>
      </c>
      <c r="M1815" s="223"/>
      <c r="N1815" s="224" t="s">
        <v>545</v>
      </c>
      <c r="O1815" s="247">
        <f>'LTC Rev-Exp Region 9'!H$9</f>
        <v>0</v>
      </c>
      <c r="P1815" s="247">
        <f>'LTC Rev-Exp Region 9'!I$9</f>
        <v>0</v>
      </c>
      <c r="Q1815" s="247">
        <f>'LTC Rev-Exp Region 9'!J$9</f>
        <v>0</v>
      </c>
      <c r="R1815" s="247">
        <f>'LTC Rev-Exp Region 9'!K$9</f>
        <v>0</v>
      </c>
    </row>
    <row r="1816" spans="5:18" x14ac:dyDescent="0.3">
      <c r="E1816" s="1041">
        <f>Jurat!I$1</f>
        <v>0</v>
      </c>
      <c r="F1816" s="244">
        <f>Jurat!D$33</f>
        <v>0</v>
      </c>
      <c r="G1816" s="1034" t="s">
        <v>553</v>
      </c>
      <c r="H1816" s="244">
        <v>42551</v>
      </c>
      <c r="I1816" s="1034" t="s">
        <v>494</v>
      </c>
      <c r="J1816" s="1034" t="s">
        <v>625</v>
      </c>
      <c r="K1816" s="1034" t="s">
        <v>13</v>
      </c>
      <c r="L1816" s="1034" t="s">
        <v>13</v>
      </c>
      <c r="M1816" s="223">
        <v>1.1000000000000001</v>
      </c>
      <c r="N1816" s="225" t="s">
        <v>13</v>
      </c>
      <c r="O1816" s="247">
        <f>'LTC Rev-Exp Region 9'!H$11</f>
        <v>0</v>
      </c>
      <c r="P1816" s="247">
        <f>'LTC Rev-Exp Region 9'!I$11</f>
        <v>0</v>
      </c>
      <c r="Q1816" s="247">
        <f>'LTC Rev-Exp Region 9'!J$11</f>
        <v>0</v>
      </c>
      <c r="R1816" s="247">
        <f>'LTC Rev-Exp Region 9'!K$11</f>
        <v>0</v>
      </c>
    </row>
    <row r="1817" spans="5:18" x14ac:dyDescent="0.3">
      <c r="E1817" s="1041">
        <f>Jurat!I$1</f>
        <v>0</v>
      </c>
      <c r="F1817" s="244">
        <f>Jurat!D$33</f>
        <v>0</v>
      </c>
      <c r="G1817" s="1034" t="s">
        <v>553</v>
      </c>
      <c r="H1817" s="244">
        <v>42551</v>
      </c>
      <c r="I1817" s="1034" t="s">
        <v>494</v>
      </c>
      <c r="J1817" s="1034" t="s">
        <v>625</v>
      </c>
      <c r="K1817" s="1034" t="s">
        <v>13</v>
      </c>
      <c r="L1817" s="1034" t="s">
        <v>262</v>
      </c>
      <c r="M1817" s="223">
        <v>1.2</v>
      </c>
      <c r="N1817" s="225" t="s">
        <v>262</v>
      </c>
      <c r="O1817" s="247">
        <f>'LTC Rev-Exp Region 9'!H$12</f>
        <v>0</v>
      </c>
      <c r="P1817" s="247">
        <f>'LTC Rev-Exp Region 9'!I$12</f>
        <v>0</v>
      </c>
      <c r="Q1817" s="247">
        <f>'LTC Rev-Exp Region 9'!J$12</f>
        <v>0</v>
      </c>
      <c r="R1817" s="247">
        <f>'LTC Rev-Exp Region 9'!K$12</f>
        <v>0</v>
      </c>
    </row>
    <row r="1818" spans="5:18" x14ac:dyDescent="0.3">
      <c r="E1818" s="1041">
        <f>Jurat!I$1</f>
        <v>0</v>
      </c>
      <c r="F1818" s="244">
        <f>Jurat!D$33</f>
        <v>0</v>
      </c>
      <c r="G1818" s="1034" t="s">
        <v>553</v>
      </c>
      <c r="H1818" s="244">
        <v>42551</v>
      </c>
      <c r="I1818" s="1034" t="s">
        <v>494</v>
      </c>
      <c r="J1818" s="1034" t="s">
        <v>625</v>
      </c>
      <c r="K1818" s="1034" t="s">
        <v>14</v>
      </c>
      <c r="L1818" s="1034" t="s">
        <v>14</v>
      </c>
      <c r="M1818" s="223">
        <v>1.3</v>
      </c>
      <c r="N1818" s="225" t="s">
        <v>14</v>
      </c>
      <c r="O1818" s="247">
        <f>'LTC Rev-Exp Region 9'!H$13</f>
        <v>0</v>
      </c>
      <c r="P1818" s="247">
        <f>'LTC Rev-Exp Region 9'!I$13</f>
        <v>0</v>
      </c>
      <c r="Q1818" s="247">
        <f>'LTC Rev-Exp Region 9'!J$13</f>
        <v>0</v>
      </c>
      <c r="R1818" s="247">
        <f>'LTC Rev-Exp Region 9'!K$13</f>
        <v>0</v>
      </c>
    </row>
    <row r="1819" spans="5:18" x14ac:dyDescent="0.3">
      <c r="E1819" s="1041">
        <f>Jurat!I$1</f>
        <v>0</v>
      </c>
      <c r="F1819" s="244">
        <f>Jurat!D$33</f>
        <v>0</v>
      </c>
      <c r="G1819" s="1034" t="s">
        <v>553</v>
      </c>
      <c r="H1819" s="244">
        <v>42551</v>
      </c>
      <c r="I1819" s="1034" t="s">
        <v>494</v>
      </c>
      <c r="J1819" s="1034" t="s">
        <v>626</v>
      </c>
      <c r="K1819" s="1034" t="s">
        <v>546</v>
      </c>
      <c r="L1819" s="1034" t="s">
        <v>981</v>
      </c>
      <c r="M1819" s="226" t="s">
        <v>72</v>
      </c>
      <c r="N1819" s="225" t="s">
        <v>900</v>
      </c>
      <c r="O1819" s="247">
        <f>'LTC Rev-Exp Region 9'!H$17</f>
        <v>0</v>
      </c>
      <c r="P1819" s="247">
        <f>'LTC Rev-Exp Region 9'!I$17</f>
        <v>0</v>
      </c>
      <c r="Q1819" s="247">
        <f>'LTC Rev-Exp Region 9'!J$17</f>
        <v>0</v>
      </c>
      <c r="R1819" s="247">
        <f>'LTC Rev-Exp Region 9'!K$17</f>
        <v>0</v>
      </c>
    </row>
    <row r="1820" spans="5:18" x14ac:dyDescent="0.3">
      <c r="E1820" s="1041">
        <f>Jurat!I$1</f>
        <v>0</v>
      </c>
      <c r="F1820" s="244">
        <f>Jurat!D$33</f>
        <v>0</v>
      </c>
      <c r="G1820" s="1034" t="s">
        <v>553</v>
      </c>
      <c r="H1820" s="244">
        <v>42551</v>
      </c>
      <c r="I1820" s="1034" t="s">
        <v>494</v>
      </c>
      <c r="J1820" s="1034" t="s">
        <v>626</v>
      </c>
      <c r="K1820" s="1034" t="s">
        <v>546</v>
      </c>
      <c r="L1820" s="1034" t="s">
        <v>981</v>
      </c>
      <c r="M1820" s="226" t="s">
        <v>73</v>
      </c>
      <c r="N1820" s="225" t="s">
        <v>901</v>
      </c>
      <c r="O1820" s="247">
        <f>'LTC Rev-Exp Region 9'!H$18</f>
        <v>0</v>
      </c>
      <c r="P1820" s="247">
        <f>'LTC Rev-Exp Region 9'!I$18</f>
        <v>0</v>
      </c>
      <c r="Q1820" s="247">
        <f>'LTC Rev-Exp Region 9'!J$18</f>
        <v>0</v>
      </c>
      <c r="R1820" s="247">
        <f>'LTC Rev-Exp Region 9'!K$18</f>
        <v>0</v>
      </c>
    </row>
    <row r="1821" spans="5:18" x14ac:dyDescent="0.3">
      <c r="E1821" s="1041">
        <f>Jurat!I$1</f>
        <v>0</v>
      </c>
      <c r="F1821" s="244">
        <f>Jurat!D$33</f>
        <v>0</v>
      </c>
      <c r="G1821" s="1034" t="s">
        <v>553</v>
      </c>
      <c r="H1821" s="244">
        <v>42551</v>
      </c>
      <c r="I1821" s="1034" t="s">
        <v>494</v>
      </c>
      <c r="J1821" s="1034" t="s">
        <v>626</v>
      </c>
      <c r="K1821" s="1034" t="s">
        <v>546</v>
      </c>
      <c r="L1821" s="1034" t="s">
        <v>981</v>
      </c>
      <c r="M1821" s="226" t="s">
        <v>74</v>
      </c>
      <c r="N1821" s="225" t="s">
        <v>902</v>
      </c>
      <c r="O1821" s="247">
        <f>'LTC Rev-Exp Region 9'!H$19</f>
        <v>0</v>
      </c>
      <c r="P1821" s="247">
        <f>'LTC Rev-Exp Region 9'!I$19</f>
        <v>0</v>
      </c>
      <c r="Q1821" s="247">
        <f>'LTC Rev-Exp Region 9'!J$19</f>
        <v>0</v>
      </c>
      <c r="R1821" s="247">
        <f>'LTC Rev-Exp Region 9'!K$19</f>
        <v>0</v>
      </c>
    </row>
    <row r="1822" spans="5:18" x14ac:dyDescent="0.3">
      <c r="E1822" s="1041">
        <f>Jurat!I$1</f>
        <v>0</v>
      </c>
      <c r="F1822" s="244">
        <f>Jurat!D$33</f>
        <v>0</v>
      </c>
      <c r="G1822" s="1034" t="s">
        <v>553</v>
      </c>
      <c r="H1822" s="244">
        <v>42551</v>
      </c>
      <c r="I1822" s="1034" t="s">
        <v>494</v>
      </c>
      <c r="J1822" s="1034" t="s">
        <v>626</v>
      </c>
      <c r="K1822" s="1034" t="s">
        <v>546</v>
      </c>
      <c r="L1822" s="1034" t="s">
        <v>981</v>
      </c>
      <c r="M1822" s="226" t="s">
        <v>76</v>
      </c>
      <c r="N1822" s="225" t="s">
        <v>903</v>
      </c>
      <c r="O1822" s="247">
        <f>'LTC Rev-Exp Region 9'!H$20</f>
        <v>0</v>
      </c>
      <c r="P1822" s="247">
        <f>'LTC Rev-Exp Region 9'!I$20</f>
        <v>0</v>
      </c>
      <c r="Q1822" s="247">
        <f>'LTC Rev-Exp Region 9'!J$20</f>
        <v>0</v>
      </c>
      <c r="R1822" s="247">
        <f>'LTC Rev-Exp Region 9'!K$20</f>
        <v>0</v>
      </c>
    </row>
    <row r="1823" spans="5:18" x14ac:dyDescent="0.3">
      <c r="E1823" s="1041">
        <f>Jurat!I$1</f>
        <v>0</v>
      </c>
      <c r="F1823" s="244">
        <f>Jurat!D$33</f>
        <v>0</v>
      </c>
      <c r="G1823" s="1034" t="s">
        <v>553</v>
      </c>
      <c r="H1823" s="244">
        <v>42551</v>
      </c>
      <c r="I1823" s="1034" t="s">
        <v>494</v>
      </c>
      <c r="J1823" s="1034" t="s">
        <v>626</v>
      </c>
      <c r="K1823" s="1034" t="s">
        <v>546</v>
      </c>
      <c r="L1823" s="1034" t="s">
        <v>981</v>
      </c>
      <c r="M1823" s="226" t="s">
        <v>107</v>
      </c>
      <c r="N1823" s="225" t="s">
        <v>960</v>
      </c>
      <c r="O1823" s="247">
        <f>'LTC Rev-Exp Region 9'!H$21</f>
        <v>0</v>
      </c>
      <c r="P1823" s="247">
        <f>'LTC Rev-Exp Region 9'!I$21</f>
        <v>0</v>
      </c>
      <c r="Q1823" s="247">
        <f>'LTC Rev-Exp Region 9'!J$21</f>
        <v>0</v>
      </c>
      <c r="R1823" s="247">
        <f>'LTC Rev-Exp Region 9'!K$21</f>
        <v>0</v>
      </c>
    </row>
    <row r="1824" spans="5:18" x14ac:dyDescent="0.3">
      <c r="E1824" s="1041">
        <f>Jurat!I$1</f>
        <v>0</v>
      </c>
      <c r="F1824" s="244">
        <f>Jurat!D$33</f>
        <v>0</v>
      </c>
      <c r="G1824" s="1034" t="s">
        <v>553</v>
      </c>
      <c r="H1824" s="244">
        <v>42551</v>
      </c>
      <c r="I1824" s="1034" t="s">
        <v>494</v>
      </c>
      <c r="J1824" s="1034" t="s">
        <v>626</v>
      </c>
      <c r="K1824" s="1034" t="s">
        <v>546</v>
      </c>
      <c r="L1824" s="1034" t="s">
        <v>981</v>
      </c>
      <c r="M1824" s="226" t="s">
        <v>108</v>
      </c>
      <c r="N1824" s="225" t="s">
        <v>222</v>
      </c>
      <c r="O1824" s="247">
        <f>'LTC Rev-Exp Region 9'!H$22</f>
        <v>0</v>
      </c>
      <c r="P1824" s="247">
        <f>'LTC Rev-Exp Region 9'!I$22</f>
        <v>0</v>
      </c>
      <c r="Q1824" s="247">
        <f>'LTC Rev-Exp Region 9'!J$22</f>
        <v>0</v>
      </c>
      <c r="R1824" s="247">
        <f>'LTC Rev-Exp Region 9'!K$22</f>
        <v>0</v>
      </c>
    </row>
    <row r="1825" spans="5:18" x14ac:dyDescent="0.3">
      <c r="E1825" s="1041">
        <f>Jurat!I$1</f>
        <v>0</v>
      </c>
      <c r="F1825" s="244">
        <f>Jurat!D$33</f>
        <v>0</v>
      </c>
      <c r="G1825" s="1034" t="s">
        <v>553</v>
      </c>
      <c r="H1825" s="244">
        <v>42551</v>
      </c>
      <c r="I1825" s="1034" t="s">
        <v>494</v>
      </c>
      <c r="J1825" s="1034" t="s">
        <v>626</v>
      </c>
      <c r="K1825" s="1034" t="s">
        <v>546</v>
      </c>
      <c r="L1825" s="1034" t="s">
        <v>981</v>
      </c>
      <c r="M1825" s="226" t="s">
        <v>167</v>
      </c>
      <c r="N1825" s="225" t="s">
        <v>982</v>
      </c>
      <c r="O1825" s="247">
        <f>'LTC Rev-Exp Region 9'!H$23</f>
        <v>0</v>
      </c>
      <c r="P1825" s="247">
        <f>'LTC Rev-Exp Region 9'!I$23</f>
        <v>0</v>
      </c>
      <c r="Q1825" s="247">
        <f>'LTC Rev-Exp Region 9'!J$23</f>
        <v>0</v>
      </c>
      <c r="R1825" s="247">
        <f>'LTC Rev-Exp Region 9'!K$23</f>
        <v>0</v>
      </c>
    </row>
    <row r="1826" spans="5:18" x14ac:dyDescent="0.3">
      <c r="E1826" s="1041">
        <f>Jurat!I$1</f>
        <v>0</v>
      </c>
      <c r="F1826" s="244">
        <f>Jurat!D$33</f>
        <v>0</v>
      </c>
      <c r="G1826" s="1034" t="s">
        <v>553</v>
      </c>
      <c r="H1826" s="244">
        <v>42551</v>
      </c>
      <c r="I1826" s="1034" t="s">
        <v>494</v>
      </c>
      <c r="J1826" s="1034" t="s">
        <v>626</v>
      </c>
      <c r="K1826" s="1034" t="s">
        <v>546</v>
      </c>
      <c r="L1826" s="1034" t="s">
        <v>981</v>
      </c>
      <c r="M1826" s="226" t="s">
        <v>261</v>
      </c>
      <c r="N1826" s="225" t="s">
        <v>983</v>
      </c>
      <c r="O1826" s="247">
        <f>'LTC Rev-Exp Region 9'!H$24</f>
        <v>0</v>
      </c>
      <c r="P1826" s="247">
        <f>'LTC Rev-Exp Region 9'!I$24</f>
        <v>0</v>
      </c>
      <c r="Q1826" s="247">
        <f>'LTC Rev-Exp Region 9'!J$24</f>
        <v>0</v>
      </c>
      <c r="R1826" s="247">
        <f>'LTC Rev-Exp Region 9'!K$24</f>
        <v>0</v>
      </c>
    </row>
    <row r="1827" spans="5:18" x14ac:dyDescent="0.3">
      <c r="E1827" s="1041">
        <f>Jurat!I$1</f>
        <v>0</v>
      </c>
      <c r="F1827" s="244">
        <f>Jurat!D$33</f>
        <v>0</v>
      </c>
      <c r="G1827" s="1034" t="s">
        <v>553</v>
      </c>
      <c r="H1827" s="244">
        <v>42551</v>
      </c>
      <c r="I1827" s="1034" t="s">
        <v>494</v>
      </c>
      <c r="J1827" s="1034" t="s">
        <v>626</v>
      </c>
      <c r="K1827" s="1034" t="s">
        <v>546</v>
      </c>
      <c r="L1827" s="1034" t="s">
        <v>981</v>
      </c>
      <c r="M1827" s="226" t="s">
        <v>260</v>
      </c>
      <c r="N1827" s="225" t="s">
        <v>963</v>
      </c>
      <c r="O1827" s="247">
        <f>'LTC Rev-Exp Region 9'!H$25</f>
        <v>0</v>
      </c>
      <c r="P1827" s="247">
        <f>'LTC Rev-Exp Region 9'!I$25</f>
        <v>0</v>
      </c>
      <c r="Q1827" s="247">
        <f>'LTC Rev-Exp Region 9'!J$25</f>
        <v>0</v>
      </c>
      <c r="R1827" s="247">
        <f>'LTC Rev-Exp Region 9'!K$25</f>
        <v>0</v>
      </c>
    </row>
    <row r="1828" spans="5:18" x14ac:dyDescent="0.3">
      <c r="E1828" s="1041">
        <f>Jurat!I$1</f>
        <v>0</v>
      </c>
      <c r="F1828" s="244">
        <f>Jurat!D$33</f>
        <v>0</v>
      </c>
      <c r="G1828" s="1034" t="s">
        <v>553</v>
      </c>
      <c r="H1828" s="244">
        <v>42551</v>
      </c>
      <c r="I1828" s="1034" t="s">
        <v>494</v>
      </c>
      <c r="J1828" s="1034" t="s">
        <v>626</v>
      </c>
      <c r="K1828" s="1034" t="s">
        <v>546</v>
      </c>
      <c r="L1828" s="1034" t="s">
        <v>263</v>
      </c>
      <c r="M1828" s="226" t="s">
        <v>257</v>
      </c>
      <c r="N1828" s="225" t="s">
        <v>271</v>
      </c>
      <c r="O1828" s="247">
        <f>'LTC Rev-Exp Region 9'!H$27</f>
        <v>0</v>
      </c>
      <c r="P1828" s="247">
        <f>'LTC Rev-Exp Region 9'!I$27</f>
        <v>0</v>
      </c>
      <c r="Q1828" s="247">
        <f>'LTC Rev-Exp Region 9'!J$27</f>
        <v>0</v>
      </c>
      <c r="R1828" s="247">
        <f>'LTC Rev-Exp Region 9'!K$27</f>
        <v>0</v>
      </c>
    </row>
    <row r="1829" spans="5:18" x14ac:dyDescent="0.3">
      <c r="E1829" s="1041">
        <f>Jurat!I$1</f>
        <v>0</v>
      </c>
      <c r="F1829" s="244">
        <f>Jurat!D$33</f>
        <v>0</v>
      </c>
      <c r="G1829" s="1034" t="s">
        <v>553</v>
      </c>
      <c r="H1829" s="244">
        <v>42551</v>
      </c>
      <c r="I1829" s="1034" t="s">
        <v>494</v>
      </c>
      <c r="J1829" s="1034" t="s">
        <v>626</v>
      </c>
      <c r="K1829" s="1034" t="s">
        <v>546</v>
      </c>
      <c r="L1829" s="1034" t="s">
        <v>263</v>
      </c>
      <c r="M1829" s="226" t="s">
        <v>856</v>
      </c>
      <c r="N1829" s="225" t="s">
        <v>702</v>
      </c>
      <c r="O1829" s="247">
        <f>'LTC Rev-Exp Region 9'!H$28</f>
        <v>0</v>
      </c>
      <c r="P1829" s="247">
        <f>'LTC Rev-Exp Region 9'!I$28</f>
        <v>0</v>
      </c>
      <c r="Q1829" s="247">
        <f>'LTC Rev-Exp Region 9'!J$28</f>
        <v>0</v>
      </c>
      <c r="R1829" s="247">
        <f>'LTC Rev-Exp Region 9'!K$28</f>
        <v>0</v>
      </c>
    </row>
    <row r="1830" spans="5:18" x14ac:dyDescent="0.3">
      <c r="E1830" s="1041">
        <f>Jurat!I$1</f>
        <v>0</v>
      </c>
      <c r="F1830" s="244">
        <f>Jurat!D$33</f>
        <v>0</v>
      </c>
      <c r="G1830" s="1034" t="s">
        <v>553</v>
      </c>
      <c r="H1830" s="244">
        <v>42551</v>
      </c>
      <c r="I1830" s="1034" t="s">
        <v>494</v>
      </c>
      <c r="J1830" s="1034" t="s">
        <v>626</v>
      </c>
      <c r="K1830" s="1034" t="s">
        <v>546</v>
      </c>
      <c r="L1830" s="1034" t="s">
        <v>263</v>
      </c>
      <c r="M1830" s="226" t="s">
        <v>858</v>
      </c>
      <c r="N1830" s="225" t="s">
        <v>272</v>
      </c>
      <c r="O1830" s="247">
        <f>'LTC Rev-Exp Region 9'!H$29</f>
        <v>0</v>
      </c>
      <c r="P1830" s="247">
        <f>'LTC Rev-Exp Region 9'!I$29</f>
        <v>0</v>
      </c>
      <c r="Q1830" s="247">
        <f>'LTC Rev-Exp Region 9'!J$29</f>
        <v>0</v>
      </c>
      <c r="R1830" s="247">
        <f>'LTC Rev-Exp Region 9'!K$29</f>
        <v>0</v>
      </c>
    </row>
    <row r="1831" spans="5:18" x14ac:dyDescent="0.3">
      <c r="E1831" s="1041">
        <f>Jurat!I$1</f>
        <v>0</v>
      </c>
      <c r="F1831" s="244">
        <f>Jurat!D$33</f>
        <v>0</v>
      </c>
      <c r="G1831" s="1034" t="s">
        <v>553</v>
      </c>
      <c r="H1831" s="244">
        <v>42551</v>
      </c>
      <c r="I1831" s="1034" t="s">
        <v>494</v>
      </c>
      <c r="J1831" s="1034" t="s">
        <v>626</v>
      </c>
      <c r="K1831" s="1034" t="s">
        <v>546</v>
      </c>
      <c r="L1831" s="1034" t="s">
        <v>263</v>
      </c>
      <c r="M1831" s="226" t="s">
        <v>860</v>
      </c>
      <c r="N1831" s="225" t="s">
        <v>706</v>
      </c>
      <c r="O1831" s="247">
        <f>'LTC Rev-Exp Region 9'!H$30</f>
        <v>0</v>
      </c>
      <c r="P1831" s="247">
        <f>'LTC Rev-Exp Region 9'!I$30</f>
        <v>0</v>
      </c>
      <c r="Q1831" s="247">
        <f>'LTC Rev-Exp Region 9'!J$30</f>
        <v>0</v>
      </c>
      <c r="R1831" s="247">
        <f>'LTC Rev-Exp Region 9'!K$30</f>
        <v>0</v>
      </c>
    </row>
    <row r="1832" spans="5:18" x14ac:dyDescent="0.3">
      <c r="E1832" s="1041">
        <f>Jurat!I$1</f>
        <v>0</v>
      </c>
      <c r="F1832" s="244">
        <f>Jurat!D$33</f>
        <v>0</v>
      </c>
      <c r="G1832" s="1034" t="s">
        <v>553</v>
      </c>
      <c r="H1832" s="244">
        <v>42551</v>
      </c>
      <c r="I1832" s="1034" t="s">
        <v>494</v>
      </c>
      <c r="J1832" s="1034" t="s">
        <v>626</v>
      </c>
      <c r="K1832" s="1034" t="s">
        <v>546</v>
      </c>
      <c r="L1832" s="1034" t="s">
        <v>263</v>
      </c>
      <c r="M1832" s="226" t="s">
        <v>862</v>
      </c>
      <c r="N1832" s="225" t="s">
        <v>22</v>
      </c>
      <c r="O1832" s="247">
        <f>'LTC Rev-Exp Region 9'!H$31</f>
        <v>0</v>
      </c>
      <c r="P1832" s="247">
        <f>'LTC Rev-Exp Region 9'!I$31</f>
        <v>0</v>
      </c>
      <c r="Q1832" s="247">
        <f>'LTC Rev-Exp Region 9'!J$31</f>
        <v>0</v>
      </c>
      <c r="R1832" s="247">
        <f>'LTC Rev-Exp Region 9'!K$31</f>
        <v>0</v>
      </c>
    </row>
    <row r="1833" spans="5:18" x14ac:dyDescent="0.3">
      <c r="E1833" s="1041">
        <f>Jurat!I$1</f>
        <v>0</v>
      </c>
      <c r="F1833" s="244">
        <f>Jurat!D$33</f>
        <v>0</v>
      </c>
      <c r="G1833" s="1034" t="s">
        <v>553</v>
      </c>
      <c r="H1833" s="244">
        <v>42551</v>
      </c>
      <c r="I1833" s="1034" t="s">
        <v>494</v>
      </c>
      <c r="J1833" s="1034" t="s">
        <v>626</v>
      </c>
      <c r="K1833" s="1034" t="s">
        <v>546</v>
      </c>
      <c r="L1833" s="1034" t="s">
        <v>263</v>
      </c>
      <c r="M1833" s="226" t="s">
        <v>864</v>
      </c>
      <c r="N1833" s="225" t="s">
        <v>984</v>
      </c>
      <c r="O1833" s="247">
        <f>'LTC Rev-Exp Region 9'!H$32</f>
        <v>0</v>
      </c>
      <c r="P1833" s="247">
        <f>'LTC Rev-Exp Region 9'!I$32</f>
        <v>0</v>
      </c>
      <c r="Q1833" s="247">
        <f>'LTC Rev-Exp Region 9'!J$32</f>
        <v>0</v>
      </c>
      <c r="R1833" s="247">
        <f>'LTC Rev-Exp Region 9'!K$32</f>
        <v>0</v>
      </c>
    </row>
    <row r="1834" spans="5:18" x14ac:dyDescent="0.3">
      <c r="E1834" s="1041">
        <f>Jurat!I$1</f>
        <v>0</v>
      </c>
      <c r="F1834" s="244">
        <f>Jurat!D$33</f>
        <v>0</v>
      </c>
      <c r="G1834" s="1034" t="s">
        <v>553</v>
      </c>
      <c r="H1834" s="244">
        <v>42551</v>
      </c>
      <c r="I1834" s="1034" t="s">
        <v>494</v>
      </c>
      <c r="J1834" s="1034" t="s">
        <v>626</v>
      </c>
      <c r="K1834" s="1034" t="s">
        <v>546</v>
      </c>
      <c r="L1834" s="1034" t="s">
        <v>263</v>
      </c>
      <c r="M1834" s="226" t="s">
        <v>866</v>
      </c>
      <c r="N1834" s="225" t="s">
        <v>985</v>
      </c>
      <c r="O1834" s="247">
        <f>'LTC Rev-Exp Region 9'!H$33</f>
        <v>0</v>
      </c>
      <c r="P1834" s="247">
        <f>'LTC Rev-Exp Region 9'!I$33</f>
        <v>0</v>
      </c>
      <c r="Q1834" s="247">
        <f>'LTC Rev-Exp Region 9'!J$33</f>
        <v>0</v>
      </c>
      <c r="R1834" s="247">
        <f>'LTC Rev-Exp Region 9'!K$33</f>
        <v>0</v>
      </c>
    </row>
    <row r="1835" spans="5:18" x14ac:dyDescent="0.3">
      <c r="E1835" s="1041">
        <f>Jurat!I$1</f>
        <v>0</v>
      </c>
      <c r="F1835" s="244">
        <f>Jurat!D$33</f>
        <v>0</v>
      </c>
      <c r="G1835" s="1034" t="s">
        <v>553</v>
      </c>
      <c r="H1835" s="244">
        <v>42551</v>
      </c>
      <c r="I1835" s="1034" t="s">
        <v>494</v>
      </c>
      <c r="J1835" s="1034" t="s">
        <v>626</v>
      </c>
      <c r="K1835" s="1034" t="s">
        <v>546</v>
      </c>
      <c r="L1835" s="1034" t="s">
        <v>263</v>
      </c>
      <c r="M1835" s="226" t="s">
        <v>868</v>
      </c>
      <c r="N1835" s="225" t="s">
        <v>807</v>
      </c>
      <c r="O1835" s="247">
        <f>'LTC Rev-Exp Region 9'!H$34</f>
        <v>0</v>
      </c>
      <c r="P1835" s="247">
        <f>'LTC Rev-Exp Region 9'!I$34</f>
        <v>0</v>
      </c>
      <c r="Q1835" s="247">
        <f>'LTC Rev-Exp Region 9'!J$34</f>
        <v>0</v>
      </c>
      <c r="R1835" s="247">
        <f>'LTC Rev-Exp Region 9'!K$34</f>
        <v>0</v>
      </c>
    </row>
    <row r="1836" spans="5:18" x14ac:dyDescent="0.3">
      <c r="E1836" s="1041">
        <f>Jurat!I$1</f>
        <v>0</v>
      </c>
      <c r="F1836" s="244">
        <f>Jurat!D$33</f>
        <v>0</v>
      </c>
      <c r="G1836" s="1034" t="s">
        <v>553</v>
      </c>
      <c r="H1836" s="244">
        <v>42551</v>
      </c>
      <c r="I1836" s="1034" t="s">
        <v>494</v>
      </c>
      <c r="J1836" s="1034" t="s">
        <v>626</v>
      </c>
      <c r="K1836" s="1034" t="s">
        <v>546</v>
      </c>
      <c r="L1836" s="1034" t="s">
        <v>263</v>
      </c>
      <c r="M1836" s="226" t="s">
        <v>870</v>
      </c>
      <c r="N1836" s="227" t="s">
        <v>258</v>
      </c>
      <c r="O1836" s="247">
        <f>'LTC Rev-Exp Region 9'!H$35</f>
        <v>0</v>
      </c>
      <c r="P1836" s="247">
        <f>'LTC Rev-Exp Region 9'!I$35</f>
        <v>0</v>
      </c>
      <c r="Q1836" s="247">
        <f>'LTC Rev-Exp Region 9'!J$35</f>
        <v>0</v>
      </c>
      <c r="R1836" s="247">
        <f>'LTC Rev-Exp Region 9'!K$35</f>
        <v>0</v>
      </c>
    </row>
    <row r="1837" spans="5:18" x14ac:dyDescent="0.3">
      <c r="E1837" s="1041">
        <f>Jurat!I$1</f>
        <v>0</v>
      </c>
      <c r="F1837" s="244">
        <f>Jurat!D$33</f>
        <v>0</v>
      </c>
      <c r="G1837" s="1034" t="s">
        <v>553</v>
      </c>
      <c r="H1837" s="244">
        <v>42551</v>
      </c>
      <c r="I1837" s="1034" t="s">
        <v>494</v>
      </c>
      <c r="J1837" s="1034" t="s">
        <v>626</v>
      </c>
      <c r="K1837" s="1034" t="s">
        <v>546</v>
      </c>
      <c r="L1837" s="1034" t="s">
        <v>263</v>
      </c>
      <c r="M1837" s="226" t="s">
        <v>872</v>
      </c>
      <c r="N1837" s="228" t="s">
        <v>273</v>
      </c>
      <c r="O1837" s="247">
        <f>'LTC Rev-Exp Region 9'!H$36</f>
        <v>0</v>
      </c>
      <c r="P1837" s="247">
        <f>'LTC Rev-Exp Region 9'!I$36</f>
        <v>0</v>
      </c>
      <c r="Q1837" s="247">
        <f>'LTC Rev-Exp Region 9'!J$36</f>
        <v>0</v>
      </c>
      <c r="R1837" s="247">
        <f>'LTC Rev-Exp Region 9'!K$36</f>
        <v>0</v>
      </c>
    </row>
    <row r="1838" spans="5:18" x14ac:dyDescent="0.3">
      <c r="E1838" s="1041">
        <f>Jurat!I$1</f>
        <v>0</v>
      </c>
      <c r="F1838" s="244">
        <f>Jurat!D$33</f>
        <v>0</v>
      </c>
      <c r="G1838" s="1034" t="s">
        <v>553</v>
      </c>
      <c r="H1838" s="244">
        <v>42551</v>
      </c>
      <c r="I1838" s="1034" t="s">
        <v>494</v>
      </c>
      <c r="J1838" s="1034" t="s">
        <v>626</v>
      </c>
      <c r="K1838" s="1034" t="s">
        <v>546</v>
      </c>
      <c r="L1838" s="1034" t="s">
        <v>263</v>
      </c>
      <c r="M1838" s="226" t="s">
        <v>986</v>
      </c>
      <c r="N1838" s="228" t="s">
        <v>588</v>
      </c>
      <c r="O1838" s="247">
        <f>'LTC Rev-Exp Region 9'!H$37</f>
        <v>0</v>
      </c>
      <c r="P1838" s="247">
        <f>'LTC Rev-Exp Region 9'!I$37</f>
        <v>0</v>
      </c>
      <c r="Q1838" s="247">
        <f>'LTC Rev-Exp Region 9'!J$37</f>
        <v>0</v>
      </c>
      <c r="R1838" s="247">
        <f>'LTC Rev-Exp Region 9'!K$37</f>
        <v>0</v>
      </c>
    </row>
    <row r="1839" spans="5:18" x14ac:dyDescent="0.3">
      <c r="E1839" s="1041">
        <f>Jurat!I$1</f>
        <v>0</v>
      </c>
      <c r="F1839" s="244">
        <f>Jurat!D$33</f>
        <v>0</v>
      </c>
      <c r="G1839" s="1034" t="s">
        <v>553</v>
      </c>
      <c r="H1839" s="244">
        <v>42551</v>
      </c>
      <c r="I1839" s="1034" t="s">
        <v>494</v>
      </c>
      <c r="J1839" s="1034" t="s">
        <v>626</v>
      </c>
      <c r="K1839" s="1034" t="s">
        <v>546</v>
      </c>
      <c r="L1839" s="1034" t="s">
        <v>6</v>
      </c>
      <c r="M1839" s="226" t="s">
        <v>77</v>
      </c>
      <c r="N1839" s="225" t="s">
        <v>224</v>
      </c>
      <c r="O1839" s="247">
        <f>'LTC Rev-Exp Region 9'!H$39</f>
        <v>0</v>
      </c>
      <c r="P1839" s="247">
        <f>'LTC Rev-Exp Region 9'!I$39</f>
        <v>0</v>
      </c>
      <c r="Q1839" s="247">
        <f>'LTC Rev-Exp Region 9'!J$39</f>
        <v>0</v>
      </c>
      <c r="R1839" s="247">
        <f>'LTC Rev-Exp Region 9'!K$39</f>
        <v>0</v>
      </c>
    </row>
    <row r="1840" spans="5:18" x14ac:dyDescent="0.3">
      <c r="E1840" s="1041">
        <f>Jurat!I$1</f>
        <v>0</v>
      </c>
      <c r="F1840" s="244">
        <f>Jurat!D$33</f>
        <v>0</v>
      </c>
      <c r="G1840" s="1034" t="s">
        <v>553</v>
      </c>
      <c r="H1840" s="244">
        <v>42551</v>
      </c>
      <c r="I1840" s="1034" t="s">
        <v>494</v>
      </c>
      <c r="J1840" s="1034" t="s">
        <v>626</v>
      </c>
      <c r="K1840" s="1034" t="s">
        <v>546</v>
      </c>
      <c r="L1840" s="1034" t="s">
        <v>6</v>
      </c>
      <c r="M1840" s="226" t="s">
        <v>78</v>
      </c>
      <c r="N1840" s="229" t="s">
        <v>274</v>
      </c>
      <c r="O1840" s="247">
        <f>'LTC Rev-Exp Region 9'!H$40</f>
        <v>0</v>
      </c>
      <c r="P1840" s="247">
        <f>'LTC Rev-Exp Region 9'!I$40</f>
        <v>0</v>
      </c>
      <c r="Q1840" s="247">
        <f>'LTC Rev-Exp Region 9'!J$40</f>
        <v>0</v>
      </c>
      <c r="R1840" s="247">
        <f>'LTC Rev-Exp Region 9'!K$40</f>
        <v>0</v>
      </c>
    </row>
    <row r="1841" spans="5:18" x14ac:dyDescent="0.3">
      <c r="E1841" s="1041">
        <f>Jurat!I$1</f>
        <v>0</v>
      </c>
      <c r="F1841" s="244">
        <f>Jurat!D$33</f>
        <v>0</v>
      </c>
      <c r="G1841" s="1034" t="s">
        <v>553</v>
      </c>
      <c r="H1841" s="244">
        <v>42551</v>
      </c>
      <c r="I1841" s="1034" t="s">
        <v>494</v>
      </c>
      <c r="J1841" s="1034" t="s">
        <v>626</v>
      </c>
      <c r="K1841" s="1034" t="s">
        <v>546</v>
      </c>
      <c r="L1841" s="1034" t="s">
        <v>6</v>
      </c>
      <c r="M1841" s="226" t="s">
        <v>79</v>
      </c>
      <c r="N1841" s="229" t="s">
        <v>180</v>
      </c>
      <c r="O1841" s="247">
        <f>'LTC Rev-Exp Region 9'!H$41</f>
        <v>0</v>
      </c>
      <c r="P1841" s="247">
        <f>'LTC Rev-Exp Region 9'!I$41</f>
        <v>0</v>
      </c>
      <c r="Q1841" s="247">
        <f>'LTC Rev-Exp Region 9'!J$41</f>
        <v>0</v>
      </c>
      <c r="R1841" s="247">
        <f>'LTC Rev-Exp Region 9'!K$41</f>
        <v>0</v>
      </c>
    </row>
    <row r="1842" spans="5:18" x14ac:dyDescent="0.3">
      <c r="E1842" s="1041">
        <f>Jurat!I$1</f>
        <v>0</v>
      </c>
      <c r="F1842" s="244">
        <f>Jurat!D$33</f>
        <v>0</v>
      </c>
      <c r="G1842" s="1034" t="s">
        <v>553</v>
      </c>
      <c r="H1842" s="244">
        <v>42551</v>
      </c>
      <c r="I1842" s="1034" t="s">
        <v>494</v>
      </c>
      <c r="J1842" s="1034" t="s">
        <v>626</v>
      </c>
      <c r="K1842" s="1034" t="s">
        <v>546</v>
      </c>
      <c r="L1842" s="1034" t="s">
        <v>6</v>
      </c>
      <c r="M1842" s="226" t="s">
        <v>49</v>
      </c>
      <c r="N1842" s="229" t="s">
        <v>577</v>
      </c>
      <c r="O1842" s="247">
        <f>'LTC Rev-Exp Region 9'!H$42</f>
        <v>0</v>
      </c>
      <c r="P1842" s="247">
        <f>'LTC Rev-Exp Region 9'!I$42</f>
        <v>0</v>
      </c>
      <c r="Q1842" s="247">
        <f>'LTC Rev-Exp Region 9'!J$42</f>
        <v>0</v>
      </c>
      <c r="R1842" s="247">
        <f>'LTC Rev-Exp Region 9'!K$42</f>
        <v>0</v>
      </c>
    </row>
    <row r="1843" spans="5:18" x14ac:dyDescent="0.3">
      <c r="E1843" s="1041">
        <f>Jurat!I$1</f>
        <v>0</v>
      </c>
      <c r="F1843" s="244">
        <f>Jurat!D$33</f>
        <v>0</v>
      </c>
      <c r="G1843" s="1034" t="s">
        <v>553</v>
      </c>
      <c r="H1843" s="244">
        <v>42551</v>
      </c>
      <c r="I1843" s="1034" t="s">
        <v>494</v>
      </c>
      <c r="J1843" s="1034" t="s">
        <v>626</v>
      </c>
      <c r="K1843" s="1034" t="s">
        <v>546</v>
      </c>
      <c r="L1843" s="1034" t="s">
        <v>547</v>
      </c>
      <c r="M1843" s="230" t="s">
        <v>115</v>
      </c>
      <c r="N1843" s="225" t="s">
        <v>36</v>
      </c>
      <c r="O1843" s="247">
        <f>'LTC Rev-Exp Region 9'!H$48</f>
        <v>0</v>
      </c>
      <c r="P1843" s="247">
        <f>'LTC Rev-Exp Region 9'!I$48</f>
        <v>0</v>
      </c>
      <c r="Q1843" s="247">
        <f>'LTC Rev-Exp Region 9'!J$48</f>
        <v>0</v>
      </c>
      <c r="R1843" s="247">
        <f>'LTC Rev-Exp Region 9'!K$48</f>
        <v>0</v>
      </c>
    </row>
    <row r="1844" spans="5:18" x14ac:dyDescent="0.3">
      <c r="E1844" s="1041">
        <f>Jurat!I$1</f>
        <v>0</v>
      </c>
      <c r="F1844" s="244">
        <f>Jurat!D$33</f>
        <v>0</v>
      </c>
      <c r="G1844" s="1034" t="s">
        <v>553</v>
      </c>
      <c r="H1844" s="244">
        <v>42551</v>
      </c>
      <c r="I1844" s="1034" t="s">
        <v>494</v>
      </c>
      <c r="J1844" s="1034" t="s">
        <v>626</v>
      </c>
      <c r="K1844" s="1034" t="s">
        <v>546</v>
      </c>
      <c r="L1844" s="1034" t="s">
        <v>547</v>
      </c>
      <c r="M1844" s="230" t="s">
        <v>116</v>
      </c>
      <c r="N1844" s="228" t="s">
        <v>148</v>
      </c>
      <c r="O1844" s="247">
        <f>'LTC Rev-Exp Region 9'!H$49</f>
        <v>0</v>
      </c>
      <c r="P1844" s="247">
        <f>'LTC Rev-Exp Region 9'!I$49</f>
        <v>0</v>
      </c>
      <c r="Q1844" s="247">
        <f>'LTC Rev-Exp Region 9'!J$49</f>
        <v>0</v>
      </c>
      <c r="R1844" s="247">
        <f>'LTC Rev-Exp Region 9'!K$49</f>
        <v>0</v>
      </c>
    </row>
    <row r="1845" spans="5:18" x14ac:dyDescent="0.3">
      <c r="E1845" s="1041">
        <f>Jurat!I$1</f>
        <v>0</v>
      </c>
      <c r="F1845" s="244">
        <f>Jurat!D$33</f>
        <v>0</v>
      </c>
      <c r="G1845" s="1034" t="s">
        <v>553</v>
      </c>
      <c r="H1845" s="244">
        <v>42551</v>
      </c>
      <c r="I1845" s="1034" t="s">
        <v>494</v>
      </c>
      <c r="J1845" s="1034" t="s">
        <v>626</v>
      </c>
      <c r="K1845" s="1034" t="s">
        <v>546</v>
      </c>
      <c r="L1845" s="1034" t="s">
        <v>547</v>
      </c>
      <c r="M1845" s="230" t="s">
        <v>229</v>
      </c>
      <c r="N1845" s="228" t="s">
        <v>44</v>
      </c>
      <c r="O1845" s="247">
        <f>'LTC Rev-Exp Region 9'!H$51</f>
        <v>0</v>
      </c>
      <c r="P1845" s="247">
        <f>'LTC Rev-Exp Region 9'!I$51</f>
        <v>0</v>
      </c>
      <c r="Q1845" s="247">
        <f>'LTC Rev-Exp Region 9'!J$51</f>
        <v>0</v>
      </c>
      <c r="R1845" s="247">
        <f>'LTC Rev-Exp Region 9'!K$51</f>
        <v>0</v>
      </c>
    </row>
    <row r="1846" spans="5:18" x14ac:dyDescent="0.3">
      <c r="E1846" s="1041">
        <f>Jurat!I$1</f>
        <v>0</v>
      </c>
      <c r="F1846" s="244">
        <f>Jurat!D$33</f>
        <v>0</v>
      </c>
      <c r="G1846" s="1034" t="s">
        <v>553</v>
      </c>
      <c r="H1846" s="244">
        <v>42551</v>
      </c>
      <c r="I1846" s="1034" t="s">
        <v>494</v>
      </c>
      <c r="J1846" s="1034" t="s">
        <v>626</v>
      </c>
      <c r="K1846" s="1034" t="s">
        <v>546</v>
      </c>
      <c r="L1846" s="1034" t="s">
        <v>547</v>
      </c>
      <c r="M1846" s="230" t="s">
        <v>228</v>
      </c>
      <c r="N1846" s="228" t="s">
        <v>427</v>
      </c>
      <c r="O1846" s="247">
        <f>'LTC Rev-Exp Region 9'!H$52</f>
        <v>0</v>
      </c>
      <c r="P1846" s="247">
        <f>'LTC Rev-Exp Region 9'!I$52</f>
        <v>0</v>
      </c>
      <c r="Q1846" s="247">
        <f>'LTC Rev-Exp Region 9'!J$52</f>
        <v>0</v>
      </c>
      <c r="R1846" s="247">
        <f>'LTC Rev-Exp Region 9'!K$52</f>
        <v>0</v>
      </c>
    </row>
    <row r="1847" spans="5:18" x14ac:dyDescent="0.3">
      <c r="E1847" s="1041">
        <f>Jurat!I$1</f>
        <v>0</v>
      </c>
      <c r="F1847" s="244">
        <f>Jurat!D$33</f>
        <v>0</v>
      </c>
      <c r="G1847" s="1034" t="s">
        <v>553</v>
      </c>
      <c r="H1847" s="244">
        <v>42551</v>
      </c>
      <c r="I1847" s="1034" t="s">
        <v>494</v>
      </c>
      <c r="J1847" s="1034" t="s">
        <v>626</v>
      </c>
      <c r="K1847" s="1034" t="s">
        <v>548</v>
      </c>
      <c r="L1847" s="1034" t="s">
        <v>549</v>
      </c>
      <c r="M1847" s="226" t="s">
        <v>86</v>
      </c>
      <c r="N1847" s="228" t="s">
        <v>30</v>
      </c>
      <c r="O1847" s="247">
        <f>'LTC Rev-Exp Region 9'!H$57</f>
        <v>0</v>
      </c>
      <c r="P1847" s="247">
        <f>'LTC Rev-Exp Region 9'!I$57</f>
        <v>0</v>
      </c>
      <c r="Q1847" s="247">
        <f>'LTC Rev-Exp Region 9'!J$57</f>
        <v>0</v>
      </c>
      <c r="R1847" s="247">
        <f>'LTC Rev-Exp Region 9'!K$57</f>
        <v>0</v>
      </c>
    </row>
    <row r="1848" spans="5:18" x14ac:dyDescent="0.3">
      <c r="E1848" s="1041">
        <f>Jurat!I$1</f>
        <v>0</v>
      </c>
      <c r="F1848" s="244">
        <f>Jurat!D$33</f>
        <v>0</v>
      </c>
      <c r="G1848" s="1034" t="s">
        <v>553</v>
      </c>
      <c r="H1848" s="244">
        <v>42551</v>
      </c>
      <c r="I1848" s="1034" t="s">
        <v>494</v>
      </c>
      <c r="J1848" s="1034" t="s">
        <v>626</v>
      </c>
      <c r="K1848" s="1034" t="s">
        <v>548</v>
      </c>
      <c r="L1848" s="1034" t="s">
        <v>549</v>
      </c>
      <c r="M1848" s="226" t="s">
        <v>87</v>
      </c>
      <c r="N1848" s="231" t="s">
        <v>109</v>
      </c>
      <c r="O1848" s="247">
        <f>'LTC Rev-Exp Region 9'!H$58</f>
        <v>0</v>
      </c>
      <c r="P1848" s="247">
        <f>'LTC Rev-Exp Region 9'!I$58</f>
        <v>0</v>
      </c>
      <c r="Q1848" s="247">
        <f>'LTC Rev-Exp Region 9'!J$58</f>
        <v>0</v>
      </c>
      <c r="R1848" s="247">
        <f>'LTC Rev-Exp Region 9'!K$58</f>
        <v>0</v>
      </c>
    </row>
    <row r="1849" spans="5:18" x14ac:dyDescent="0.3">
      <c r="E1849" s="1041">
        <f>Jurat!I$1</f>
        <v>0</v>
      </c>
      <c r="F1849" s="244">
        <f>Jurat!D$33</f>
        <v>0</v>
      </c>
      <c r="G1849" s="1034" t="s">
        <v>553</v>
      </c>
      <c r="H1849" s="244">
        <v>42551</v>
      </c>
      <c r="I1849" s="1034" t="s">
        <v>494</v>
      </c>
      <c r="J1849" s="1034" t="s">
        <v>626</v>
      </c>
      <c r="K1849" s="1034" t="s">
        <v>548</v>
      </c>
      <c r="L1849" s="1034" t="s">
        <v>549</v>
      </c>
      <c r="M1849" s="226" t="s">
        <v>88</v>
      </c>
      <c r="N1849" s="228" t="s">
        <v>110</v>
      </c>
      <c r="O1849" s="247">
        <f>'LTC Rev-Exp Region 9'!H$59</f>
        <v>0</v>
      </c>
      <c r="P1849" s="247">
        <f>'LTC Rev-Exp Region 9'!I$59</f>
        <v>0</v>
      </c>
      <c r="Q1849" s="247">
        <f>'LTC Rev-Exp Region 9'!J$59</f>
        <v>0</v>
      </c>
      <c r="R1849" s="247">
        <f>'LTC Rev-Exp Region 9'!K$59</f>
        <v>0</v>
      </c>
    </row>
    <row r="1850" spans="5:18" x14ac:dyDescent="0.3">
      <c r="E1850" s="1041">
        <f>Jurat!I$1</f>
        <v>0</v>
      </c>
      <c r="F1850" s="244">
        <f>Jurat!D$33</f>
        <v>0</v>
      </c>
      <c r="G1850" s="1034" t="s">
        <v>553</v>
      </c>
      <c r="H1850" s="244">
        <v>42551</v>
      </c>
      <c r="I1850" s="1034" t="s">
        <v>494</v>
      </c>
      <c r="J1850" s="1034" t="s">
        <v>626</v>
      </c>
      <c r="K1850" s="1034" t="s">
        <v>548</v>
      </c>
      <c r="L1850" s="1034" t="s">
        <v>549</v>
      </c>
      <c r="M1850" s="232" t="s">
        <v>89</v>
      </c>
      <c r="N1850" s="228" t="s">
        <v>111</v>
      </c>
      <c r="O1850" s="247">
        <f>'LTC Rev-Exp Region 9'!H$60</f>
        <v>0</v>
      </c>
      <c r="P1850" s="247">
        <f>'LTC Rev-Exp Region 9'!I$60</f>
        <v>0</v>
      </c>
      <c r="Q1850" s="247">
        <f>'LTC Rev-Exp Region 9'!J$60</f>
        <v>0</v>
      </c>
      <c r="R1850" s="247">
        <f>'LTC Rev-Exp Region 9'!K$60</f>
        <v>0</v>
      </c>
    </row>
    <row r="1851" spans="5:18" x14ac:dyDescent="0.3">
      <c r="E1851" s="1041">
        <f>Jurat!I$1</f>
        <v>0</v>
      </c>
      <c r="F1851" s="244">
        <f>Jurat!D$33</f>
        <v>0</v>
      </c>
      <c r="G1851" s="1034" t="s">
        <v>553</v>
      </c>
      <c r="H1851" s="244">
        <v>42551</v>
      </c>
      <c r="I1851" s="1034" t="s">
        <v>494</v>
      </c>
      <c r="J1851" s="1034" t="s">
        <v>626</v>
      </c>
      <c r="K1851" s="1034" t="s">
        <v>548</v>
      </c>
      <c r="L1851" s="1034" t="s">
        <v>549</v>
      </c>
      <c r="M1851" s="232" t="s">
        <v>256</v>
      </c>
      <c r="N1851" s="228" t="s">
        <v>112</v>
      </c>
      <c r="O1851" s="247">
        <f>'LTC Rev-Exp Region 9'!H$61</f>
        <v>0</v>
      </c>
      <c r="P1851" s="247">
        <f>'LTC Rev-Exp Region 9'!I$61</f>
        <v>0</v>
      </c>
      <c r="Q1851" s="247">
        <f>'LTC Rev-Exp Region 9'!J$61</f>
        <v>0</v>
      </c>
      <c r="R1851" s="247">
        <f>'LTC Rev-Exp Region 9'!K$61</f>
        <v>0</v>
      </c>
    </row>
    <row r="1852" spans="5:18" x14ac:dyDescent="0.3">
      <c r="E1852" s="1041">
        <f>Jurat!I$1</f>
        <v>0</v>
      </c>
      <c r="F1852" s="244">
        <f>Jurat!D$33</f>
        <v>0</v>
      </c>
      <c r="G1852" s="1034" t="s">
        <v>553</v>
      </c>
      <c r="H1852" s="244">
        <v>42551</v>
      </c>
      <c r="I1852" s="1034" t="s">
        <v>494</v>
      </c>
      <c r="J1852" s="1034" t="s">
        <v>626</v>
      </c>
      <c r="K1852" s="1034" t="s">
        <v>548</v>
      </c>
      <c r="L1852" s="1034" t="s">
        <v>549</v>
      </c>
      <c r="M1852" s="226" t="s">
        <v>255</v>
      </c>
      <c r="N1852" s="231" t="s">
        <v>31</v>
      </c>
      <c r="O1852" s="247">
        <f>'LTC Rev-Exp Region 9'!H$62</f>
        <v>0</v>
      </c>
      <c r="P1852" s="247">
        <f>'LTC Rev-Exp Region 9'!I$62</f>
        <v>0</v>
      </c>
      <c r="Q1852" s="247">
        <f>'LTC Rev-Exp Region 9'!J$62</f>
        <v>0</v>
      </c>
      <c r="R1852" s="247">
        <f>'LTC Rev-Exp Region 9'!K$62</f>
        <v>0</v>
      </c>
    </row>
    <row r="1853" spans="5:18" x14ac:dyDescent="0.3">
      <c r="E1853" s="1041">
        <f>Jurat!I$1</f>
        <v>0</v>
      </c>
      <c r="F1853" s="244">
        <f>Jurat!D$33</f>
        <v>0</v>
      </c>
      <c r="G1853" s="1034" t="s">
        <v>553</v>
      </c>
      <c r="H1853" s="244">
        <v>42551</v>
      </c>
      <c r="I1853" s="1034" t="s">
        <v>494</v>
      </c>
      <c r="J1853" s="1034" t="s">
        <v>626</v>
      </c>
      <c r="K1853" s="1034" t="s">
        <v>550</v>
      </c>
      <c r="L1853" s="1034" t="s">
        <v>550</v>
      </c>
      <c r="M1853" s="230" t="s">
        <v>91</v>
      </c>
      <c r="N1853" s="228" t="s">
        <v>425</v>
      </c>
      <c r="O1853" s="247">
        <f>'LTC Rev-Exp Region 9'!H$64</f>
        <v>0</v>
      </c>
      <c r="P1853" s="247">
        <v>0</v>
      </c>
      <c r="Q1853" s="247">
        <v>0</v>
      </c>
      <c r="R1853" s="247">
        <v>0</v>
      </c>
    </row>
    <row r="1854" spans="5:18" x14ac:dyDescent="0.3">
      <c r="E1854" s="1041">
        <f>Jurat!I$1</f>
        <v>0</v>
      </c>
      <c r="F1854" s="244">
        <f>Jurat!D$33</f>
        <v>0</v>
      </c>
      <c r="G1854" s="1034" t="s">
        <v>553</v>
      </c>
      <c r="H1854" s="244">
        <v>42551</v>
      </c>
      <c r="I1854" s="1034" t="s">
        <v>494</v>
      </c>
      <c r="J1854" s="1034" t="s">
        <v>626</v>
      </c>
      <c r="K1854" s="1034" t="s">
        <v>550</v>
      </c>
      <c r="L1854" s="1034" t="s">
        <v>550</v>
      </c>
      <c r="M1854" s="230" t="s">
        <v>92</v>
      </c>
      <c r="N1854" s="228" t="s">
        <v>417</v>
      </c>
      <c r="O1854" s="247">
        <f>'LTC Rev-Exp Region 9'!H$65</f>
        <v>0</v>
      </c>
      <c r="P1854" s="247">
        <v>0</v>
      </c>
      <c r="Q1854" s="247">
        <v>0</v>
      </c>
      <c r="R1854" s="247">
        <v>0</v>
      </c>
    </row>
    <row r="1855" spans="5:18" x14ac:dyDescent="0.3">
      <c r="E1855" s="1041">
        <f>Jurat!I$1</f>
        <v>0</v>
      </c>
      <c r="F1855" s="244">
        <f>Jurat!D$33</f>
        <v>0</v>
      </c>
      <c r="G1855" s="1034" t="s">
        <v>553</v>
      </c>
      <c r="H1855" s="244">
        <v>42551</v>
      </c>
      <c r="I1855" s="1034" t="s">
        <v>494</v>
      </c>
      <c r="J1855" s="1034" t="s">
        <v>627</v>
      </c>
      <c r="K1855" s="1034" t="s">
        <v>29</v>
      </c>
      <c r="L1855" s="1034" t="s">
        <v>29</v>
      </c>
      <c r="M1855" s="230" t="s">
        <v>243</v>
      </c>
      <c r="N1855" s="231" t="s">
        <v>29</v>
      </c>
      <c r="O1855" s="247">
        <f>'LTC Rev-Exp Region 9'!H$72</f>
        <v>0</v>
      </c>
      <c r="P1855" s="247">
        <v>0</v>
      </c>
      <c r="Q1855" s="247">
        <v>0</v>
      </c>
      <c r="R1855" s="247">
        <v>0</v>
      </c>
    </row>
    <row r="1856" spans="5:18" x14ac:dyDescent="0.3">
      <c r="E1856" s="1041">
        <f>Jurat!I$1</f>
        <v>0</v>
      </c>
      <c r="F1856" s="244">
        <f>Jurat!D$33</f>
        <v>0</v>
      </c>
      <c r="G1856" s="1034" t="s">
        <v>553</v>
      </c>
      <c r="H1856" s="244">
        <v>42551</v>
      </c>
      <c r="I1856" s="1034" t="s">
        <v>494</v>
      </c>
      <c r="J1856" s="1034" t="s">
        <v>628</v>
      </c>
      <c r="K1856" s="1034" t="s">
        <v>629</v>
      </c>
      <c r="L1856" s="1034" t="s">
        <v>629</v>
      </c>
      <c r="M1856" s="233" t="s">
        <v>244</v>
      </c>
      <c r="N1856" s="231" t="s">
        <v>419</v>
      </c>
      <c r="O1856" s="247">
        <f>'LTC Rev-Exp Region 9'!H$74</f>
        <v>0</v>
      </c>
      <c r="P1856" s="247">
        <v>0</v>
      </c>
      <c r="Q1856" s="247">
        <v>0</v>
      </c>
      <c r="R1856" s="247">
        <v>0</v>
      </c>
    </row>
    <row r="1857" spans="5:18" x14ac:dyDescent="0.3">
      <c r="E1857" s="1041">
        <f>Jurat!I$1</f>
        <v>0</v>
      </c>
      <c r="F1857" s="244">
        <f>Jurat!D$33</f>
        <v>0</v>
      </c>
      <c r="G1857" s="1034" t="s">
        <v>553</v>
      </c>
      <c r="H1857" s="244">
        <v>42551</v>
      </c>
      <c r="I1857" s="1034" t="s">
        <v>494</v>
      </c>
      <c r="J1857" s="1034" t="s">
        <v>627</v>
      </c>
      <c r="K1857" s="1034" t="s">
        <v>630</v>
      </c>
      <c r="L1857" s="1034" t="s">
        <v>630</v>
      </c>
      <c r="M1857" s="233">
        <v>11.1</v>
      </c>
      <c r="N1857" s="231" t="s">
        <v>421</v>
      </c>
      <c r="O1857" s="247">
        <f>'LTC Rev-Exp Region 9'!H$75</f>
        <v>0</v>
      </c>
      <c r="P1857" s="247">
        <v>0</v>
      </c>
      <c r="Q1857" s="247">
        <v>0</v>
      </c>
      <c r="R1857" s="247">
        <v>0</v>
      </c>
    </row>
    <row r="1858" spans="5:18" x14ac:dyDescent="0.3">
      <c r="E1858" s="1041">
        <f>Jurat!I$1</f>
        <v>0</v>
      </c>
      <c r="F1858" s="244">
        <f>Jurat!D$33</f>
        <v>0</v>
      </c>
      <c r="G1858" s="1034" t="s">
        <v>553</v>
      </c>
      <c r="H1858" s="244">
        <v>42551</v>
      </c>
      <c r="I1858" s="1034" t="s">
        <v>494</v>
      </c>
      <c r="J1858" s="1034" t="s">
        <v>627</v>
      </c>
      <c r="K1858" s="1034" t="s">
        <v>630</v>
      </c>
      <c r="L1858" s="1034" t="s">
        <v>630</v>
      </c>
      <c r="M1858" s="233">
        <v>11.2</v>
      </c>
      <c r="N1858" s="231" t="s">
        <v>420</v>
      </c>
      <c r="O1858" s="247">
        <f>'LTC Rev-Exp Region 9'!H$76</f>
        <v>0</v>
      </c>
      <c r="P1858" s="247">
        <v>0</v>
      </c>
      <c r="Q1858" s="247">
        <v>0</v>
      </c>
      <c r="R1858" s="247">
        <v>0</v>
      </c>
    </row>
    <row r="1859" spans="5:18" x14ac:dyDescent="0.3">
      <c r="E1859" s="1041">
        <f>Jurat!I$1</f>
        <v>0</v>
      </c>
      <c r="F1859" s="244">
        <f>Jurat!D$33</f>
        <v>0</v>
      </c>
      <c r="G1859" s="1034" t="s">
        <v>553</v>
      </c>
      <c r="H1859" s="244">
        <v>42551</v>
      </c>
      <c r="I1859" s="1034" t="s">
        <v>494</v>
      </c>
      <c r="J1859" s="1034" t="s">
        <v>627</v>
      </c>
      <c r="K1859" s="1034" t="s">
        <v>630</v>
      </c>
      <c r="L1859" s="1034" t="s">
        <v>630</v>
      </c>
      <c r="M1859" s="233">
        <v>11.3</v>
      </c>
      <c r="N1859" s="231" t="s">
        <v>28</v>
      </c>
      <c r="O1859" s="247">
        <f>'LTC Rev-Exp Region 9'!H$77</f>
        <v>0</v>
      </c>
      <c r="P1859" s="247">
        <v>0</v>
      </c>
      <c r="Q1859" s="247">
        <v>0</v>
      </c>
      <c r="R1859" s="247">
        <v>0</v>
      </c>
    </row>
    <row r="1860" spans="5:18" x14ac:dyDescent="0.3">
      <c r="E1860" s="1041">
        <f>Jurat!I$1</f>
        <v>0</v>
      </c>
      <c r="F1860" s="244">
        <f>Jurat!D$33</f>
        <v>0</v>
      </c>
      <c r="G1860" s="1034" t="s">
        <v>553</v>
      </c>
      <c r="H1860" s="244">
        <v>42551</v>
      </c>
      <c r="I1860" s="1034" t="s">
        <v>494</v>
      </c>
      <c r="J1860" s="1034" t="s">
        <v>627</v>
      </c>
      <c r="K1860" s="1034" t="s">
        <v>630</v>
      </c>
      <c r="L1860" s="1034" t="s">
        <v>630</v>
      </c>
      <c r="M1860" s="233">
        <v>11.4</v>
      </c>
      <c r="N1860" s="231" t="s">
        <v>205</v>
      </c>
      <c r="O1860" s="247">
        <f>'LTC Rev-Exp Region 9'!H$78</f>
        <v>0</v>
      </c>
      <c r="P1860" s="247">
        <v>0</v>
      </c>
      <c r="Q1860" s="247">
        <v>0</v>
      </c>
      <c r="R1860" s="247">
        <v>0</v>
      </c>
    </row>
    <row r="1861" spans="5:18" ht="28.8" x14ac:dyDescent="0.3">
      <c r="E1861" s="1041">
        <f>Jurat!I$1</f>
        <v>0</v>
      </c>
      <c r="F1861" s="244">
        <f>Jurat!D$33</f>
        <v>0</v>
      </c>
      <c r="G1861" s="1034" t="s">
        <v>553</v>
      </c>
      <c r="H1861" s="244">
        <v>42551</v>
      </c>
      <c r="I1861" s="1034" t="s">
        <v>494</v>
      </c>
      <c r="J1861" s="1034" t="s">
        <v>627</v>
      </c>
      <c r="K1861" s="1034" t="s">
        <v>29</v>
      </c>
      <c r="L1861" s="1034" t="s">
        <v>29</v>
      </c>
      <c r="M1861" s="233">
        <v>11.6</v>
      </c>
      <c r="N1861" s="231" t="s">
        <v>422</v>
      </c>
      <c r="O1861" s="247">
        <f>'LTC Rev-Exp Region 9'!H$80</f>
        <v>0</v>
      </c>
      <c r="P1861" s="247">
        <v>0</v>
      </c>
      <c r="Q1861" s="247">
        <v>0</v>
      </c>
      <c r="R1861" s="247">
        <v>0</v>
      </c>
    </row>
    <row r="1862" spans="5:18" x14ac:dyDescent="0.3">
      <c r="E1862" s="1041">
        <f>Jurat!I$1</f>
        <v>0</v>
      </c>
      <c r="F1862" s="244">
        <f>Jurat!D$33</f>
        <v>0</v>
      </c>
      <c r="G1862" s="1034" t="s">
        <v>553</v>
      </c>
      <c r="H1862" s="244">
        <v>42551</v>
      </c>
      <c r="I1862" s="1034" t="s">
        <v>494</v>
      </c>
      <c r="J1862" s="1034" t="s">
        <v>628</v>
      </c>
      <c r="K1862" s="1034" t="s">
        <v>629</v>
      </c>
      <c r="L1862" s="1034" t="s">
        <v>629</v>
      </c>
      <c r="M1862" s="233">
        <v>11.7</v>
      </c>
      <c r="N1862" s="231" t="s">
        <v>209</v>
      </c>
      <c r="O1862" s="247">
        <f>'LTC Rev-Exp Region 9'!H$81</f>
        <v>0</v>
      </c>
      <c r="P1862" s="247">
        <v>0</v>
      </c>
      <c r="Q1862" s="247">
        <v>0</v>
      </c>
      <c r="R1862" s="247">
        <v>0</v>
      </c>
    </row>
    <row r="1863" spans="5:18" x14ac:dyDescent="0.3">
      <c r="E1863" s="1041">
        <f>Jurat!I$1</f>
        <v>0</v>
      </c>
      <c r="F1863" s="244">
        <f>Jurat!D$33</f>
        <v>0</v>
      </c>
      <c r="G1863" s="1034" t="s">
        <v>553</v>
      </c>
      <c r="H1863" s="244">
        <v>42551</v>
      </c>
      <c r="I1863" s="1034" t="s">
        <v>494</v>
      </c>
      <c r="J1863" s="1034" t="s">
        <v>627</v>
      </c>
      <c r="K1863" s="1034" t="s">
        <v>29</v>
      </c>
      <c r="L1863" s="1034" t="s">
        <v>29</v>
      </c>
      <c r="M1863" s="233" t="s">
        <v>184</v>
      </c>
      <c r="N1863" s="231" t="s">
        <v>212</v>
      </c>
      <c r="O1863" s="247">
        <f>'LTC Rev-Exp Region 9'!H$82</f>
        <v>0</v>
      </c>
      <c r="P1863" s="247">
        <v>0</v>
      </c>
      <c r="Q1863" s="247">
        <v>0</v>
      </c>
      <c r="R1863" s="247">
        <v>0</v>
      </c>
    </row>
    <row r="1864" spans="5:18" x14ac:dyDescent="0.3">
      <c r="E1864" s="1041">
        <f>Jurat!I$1</f>
        <v>0</v>
      </c>
      <c r="F1864" s="244">
        <f>Jurat!D$33</f>
        <v>0</v>
      </c>
      <c r="G1864" s="1034" t="s">
        <v>554</v>
      </c>
      <c r="H1864" s="244">
        <v>42643</v>
      </c>
      <c r="I1864" s="1034" t="s">
        <v>494</v>
      </c>
      <c r="J1864" s="1034" t="s">
        <v>545</v>
      </c>
      <c r="K1864" s="1034" t="s">
        <v>545</v>
      </c>
      <c r="L1864" s="1034" t="s">
        <v>545</v>
      </c>
      <c r="M1864" s="223"/>
      <c r="N1864" s="224" t="s">
        <v>545</v>
      </c>
      <c r="O1864" s="247">
        <f>'LTC Rev-Exp Region 9'!L$9</f>
        <v>0</v>
      </c>
      <c r="P1864" s="247">
        <f>'LTC Rev-Exp Region 9'!M$9</f>
        <v>0</v>
      </c>
      <c r="Q1864" s="247">
        <f>'LTC Rev-Exp Region 9'!N$9</f>
        <v>0</v>
      </c>
      <c r="R1864" s="247">
        <f>'LTC Rev-Exp Region 9'!O$9</f>
        <v>0</v>
      </c>
    </row>
    <row r="1865" spans="5:18" x14ac:dyDescent="0.3">
      <c r="E1865" s="1041">
        <f>Jurat!I$1</f>
        <v>0</v>
      </c>
      <c r="F1865" s="244">
        <f>Jurat!D$33</f>
        <v>0</v>
      </c>
      <c r="G1865" s="1034" t="s">
        <v>554</v>
      </c>
      <c r="H1865" s="244">
        <v>42643</v>
      </c>
      <c r="I1865" s="1034" t="s">
        <v>494</v>
      </c>
      <c r="J1865" s="1034" t="s">
        <v>625</v>
      </c>
      <c r="K1865" s="1034" t="s">
        <v>13</v>
      </c>
      <c r="L1865" s="1034" t="s">
        <v>13</v>
      </c>
      <c r="M1865" s="223">
        <v>1.1000000000000001</v>
      </c>
      <c r="N1865" s="225" t="s">
        <v>13</v>
      </c>
      <c r="O1865" s="247">
        <f>'LTC Rev-Exp Region 9'!L$11</f>
        <v>0</v>
      </c>
      <c r="P1865" s="247">
        <f>'LTC Rev-Exp Region 9'!M$11</f>
        <v>0</v>
      </c>
      <c r="Q1865" s="247">
        <f>'LTC Rev-Exp Region 9'!N$11</f>
        <v>0</v>
      </c>
      <c r="R1865" s="247">
        <f>'LTC Rev-Exp Region 9'!O$11</f>
        <v>0</v>
      </c>
    </row>
    <row r="1866" spans="5:18" x14ac:dyDescent="0.3">
      <c r="E1866" s="1041">
        <f>Jurat!I$1</f>
        <v>0</v>
      </c>
      <c r="F1866" s="244">
        <f>Jurat!D$33</f>
        <v>0</v>
      </c>
      <c r="G1866" s="1034" t="s">
        <v>554</v>
      </c>
      <c r="H1866" s="244">
        <v>42643</v>
      </c>
      <c r="I1866" s="1034" t="s">
        <v>494</v>
      </c>
      <c r="J1866" s="1034" t="s">
        <v>625</v>
      </c>
      <c r="K1866" s="1034" t="s">
        <v>13</v>
      </c>
      <c r="L1866" s="1034" t="s">
        <v>262</v>
      </c>
      <c r="M1866" s="223">
        <v>1.2</v>
      </c>
      <c r="N1866" s="225" t="s">
        <v>262</v>
      </c>
      <c r="O1866" s="247">
        <f>'LTC Rev-Exp Region 9'!L$12</f>
        <v>0</v>
      </c>
      <c r="P1866" s="247">
        <f>'LTC Rev-Exp Region 9'!M$12</f>
        <v>0</v>
      </c>
      <c r="Q1866" s="247">
        <f>'LTC Rev-Exp Region 9'!N$12</f>
        <v>0</v>
      </c>
      <c r="R1866" s="247">
        <f>'LTC Rev-Exp Region 9'!O$12</f>
        <v>0</v>
      </c>
    </row>
    <row r="1867" spans="5:18" x14ac:dyDescent="0.3">
      <c r="E1867" s="1041">
        <f>Jurat!I$1</f>
        <v>0</v>
      </c>
      <c r="F1867" s="244">
        <f>Jurat!D$33</f>
        <v>0</v>
      </c>
      <c r="G1867" s="1034" t="s">
        <v>554</v>
      </c>
      <c r="H1867" s="244">
        <v>42643</v>
      </c>
      <c r="I1867" s="1034" t="s">
        <v>494</v>
      </c>
      <c r="J1867" s="1034" t="s">
        <v>625</v>
      </c>
      <c r="K1867" s="1034" t="s">
        <v>14</v>
      </c>
      <c r="L1867" s="1034" t="s">
        <v>14</v>
      </c>
      <c r="M1867" s="223">
        <v>1.3</v>
      </c>
      <c r="N1867" s="225" t="s">
        <v>14</v>
      </c>
      <c r="O1867" s="247">
        <f>'LTC Rev-Exp Region 9'!L$13</f>
        <v>0</v>
      </c>
      <c r="P1867" s="247">
        <f>'LTC Rev-Exp Region 9'!M$13</f>
        <v>0</v>
      </c>
      <c r="Q1867" s="247">
        <f>'LTC Rev-Exp Region 9'!N$13</f>
        <v>0</v>
      </c>
      <c r="R1867" s="247">
        <f>'LTC Rev-Exp Region 9'!O$13</f>
        <v>0</v>
      </c>
    </row>
    <row r="1868" spans="5:18" x14ac:dyDescent="0.3">
      <c r="E1868" s="1041">
        <f>Jurat!I$1</f>
        <v>0</v>
      </c>
      <c r="F1868" s="244">
        <f>Jurat!D$33</f>
        <v>0</v>
      </c>
      <c r="G1868" s="1034" t="s">
        <v>554</v>
      </c>
      <c r="H1868" s="244">
        <v>42643</v>
      </c>
      <c r="I1868" s="1034" t="s">
        <v>494</v>
      </c>
      <c r="J1868" s="1034" t="s">
        <v>626</v>
      </c>
      <c r="K1868" s="1034" t="s">
        <v>546</v>
      </c>
      <c r="L1868" s="1034" t="s">
        <v>981</v>
      </c>
      <c r="M1868" s="226" t="s">
        <v>72</v>
      </c>
      <c r="N1868" s="225" t="s">
        <v>900</v>
      </c>
      <c r="O1868" s="247">
        <f>'LTC Rev-Exp Region 9'!L$17</f>
        <v>0</v>
      </c>
      <c r="P1868" s="247">
        <f>'LTC Rev-Exp Region 9'!M$17</f>
        <v>0</v>
      </c>
      <c r="Q1868" s="247">
        <f>'LTC Rev-Exp Region 9'!N$17</f>
        <v>0</v>
      </c>
      <c r="R1868" s="247">
        <f>'LTC Rev-Exp Region 9'!O$17</f>
        <v>0</v>
      </c>
    </row>
    <row r="1869" spans="5:18" x14ac:dyDescent="0.3">
      <c r="E1869" s="1041">
        <f>Jurat!I$1</f>
        <v>0</v>
      </c>
      <c r="F1869" s="244">
        <f>Jurat!D$33</f>
        <v>0</v>
      </c>
      <c r="G1869" s="1034" t="s">
        <v>554</v>
      </c>
      <c r="H1869" s="244">
        <v>42643</v>
      </c>
      <c r="I1869" s="1034" t="s">
        <v>494</v>
      </c>
      <c r="J1869" s="1034" t="s">
        <v>626</v>
      </c>
      <c r="K1869" s="1034" t="s">
        <v>546</v>
      </c>
      <c r="L1869" s="1034" t="s">
        <v>981</v>
      </c>
      <c r="M1869" s="226" t="s">
        <v>73</v>
      </c>
      <c r="N1869" s="225" t="s">
        <v>901</v>
      </c>
      <c r="O1869" s="247">
        <f>'LTC Rev-Exp Region 9'!L$18</f>
        <v>0</v>
      </c>
      <c r="P1869" s="247">
        <f>'LTC Rev-Exp Region 9'!M$18</f>
        <v>0</v>
      </c>
      <c r="Q1869" s="247">
        <f>'LTC Rev-Exp Region 9'!N$18</f>
        <v>0</v>
      </c>
      <c r="R1869" s="247">
        <f>'LTC Rev-Exp Region 9'!O$18</f>
        <v>0</v>
      </c>
    </row>
    <row r="1870" spans="5:18" x14ac:dyDescent="0.3">
      <c r="E1870" s="1041">
        <f>Jurat!I$1</f>
        <v>0</v>
      </c>
      <c r="F1870" s="244">
        <f>Jurat!D$33</f>
        <v>0</v>
      </c>
      <c r="G1870" s="1034" t="s">
        <v>554</v>
      </c>
      <c r="H1870" s="244">
        <v>42643</v>
      </c>
      <c r="I1870" s="1034" t="s">
        <v>494</v>
      </c>
      <c r="J1870" s="1034" t="s">
        <v>626</v>
      </c>
      <c r="K1870" s="1034" t="s">
        <v>546</v>
      </c>
      <c r="L1870" s="1034" t="s">
        <v>981</v>
      </c>
      <c r="M1870" s="226" t="s">
        <v>74</v>
      </c>
      <c r="N1870" s="225" t="s">
        <v>902</v>
      </c>
      <c r="O1870" s="247">
        <f>'LTC Rev-Exp Region 9'!L$19</f>
        <v>0</v>
      </c>
      <c r="P1870" s="247">
        <f>'LTC Rev-Exp Region 9'!M$19</f>
        <v>0</v>
      </c>
      <c r="Q1870" s="247">
        <f>'LTC Rev-Exp Region 9'!N$19</f>
        <v>0</v>
      </c>
      <c r="R1870" s="247">
        <f>'LTC Rev-Exp Region 9'!O$19</f>
        <v>0</v>
      </c>
    </row>
    <row r="1871" spans="5:18" x14ac:dyDescent="0.3">
      <c r="E1871" s="1041">
        <f>Jurat!I$1</f>
        <v>0</v>
      </c>
      <c r="F1871" s="244">
        <f>Jurat!D$33</f>
        <v>0</v>
      </c>
      <c r="G1871" s="1034" t="s">
        <v>554</v>
      </c>
      <c r="H1871" s="244">
        <v>42643</v>
      </c>
      <c r="I1871" s="1034" t="s">
        <v>494</v>
      </c>
      <c r="J1871" s="1034" t="s">
        <v>626</v>
      </c>
      <c r="K1871" s="1034" t="s">
        <v>546</v>
      </c>
      <c r="L1871" s="1034" t="s">
        <v>981</v>
      </c>
      <c r="M1871" s="226" t="s">
        <v>76</v>
      </c>
      <c r="N1871" s="225" t="s">
        <v>903</v>
      </c>
      <c r="O1871" s="247">
        <f>'LTC Rev-Exp Region 9'!L$20</f>
        <v>0</v>
      </c>
      <c r="P1871" s="247">
        <f>'LTC Rev-Exp Region 9'!M$20</f>
        <v>0</v>
      </c>
      <c r="Q1871" s="247">
        <f>'LTC Rev-Exp Region 9'!N$20</f>
        <v>0</v>
      </c>
      <c r="R1871" s="247">
        <f>'LTC Rev-Exp Region 9'!O$20</f>
        <v>0</v>
      </c>
    </row>
    <row r="1872" spans="5:18" x14ac:dyDescent="0.3">
      <c r="E1872" s="1041">
        <f>Jurat!I$1</f>
        <v>0</v>
      </c>
      <c r="F1872" s="244">
        <f>Jurat!D$33</f>
        <v>0</v>
      </c>
      <c r="G1872" s="1034" t="s">
        <v>554</v>
      </c>
      <c r="H1872" s="244">
        <v>42643</v>
      </c>
      <c r="I1872" s="1034" t="s">
        <v>494</v>
      </c>
      <c r="J1872" s="1034" t="s">
        <v>626</v>
      </c>
      <c r="K1872" s="1034" t="s">
        <v>546</v>
      </c>
      <c r="L1872" s="1034" t="s">
        <v>981</v>
      </c>
      <c r="M1872" s="226" t="s">
        <v>107</v>
      </c>
      <c r="N1872" s="225" t="s">
        <v>960</v>
      </c>
      <c r="O1872" s="247">
        <f>'LTC Rev-Exp Region 9'!L$21</f>
        <v>0</v>
      </c>
      <c r="P1872" s="247">
        <f>'LTC Rev-Exp Region 9'!M$21</f>
        <v>0</v>
      </c>
      <c r="Q1872" s="247">
        <f>'LTC Rev-Exp Region 9'!N$21</f>
        <v>0</v>
      </c>
      <c r="R1872" s="247">
        <f>'LTC Rev-Exp Region 9'!O$21</f>
        <v>0</v>
      </c>
    </row>
    <row r="1873" spans="5:18" x14ac:dyDescent="0.3">
      <c r="E1873" s="1041">
        <f>Jurat!I$1</f>
        <v>0</v>
      </c>
      <c r="F1873" s="244">
        <f>Jurat!D$33</f>
        <v>0</v>
      </c>
      <c r="G1873" s="1034" t="s">
        <v>554</v>
      </c>
      <c r="H1873" s="244">
        <v>42643</v>
      </c>
      <c r="I1873" s="1034" t="s">
        <v>494</v>
      </c>
      <c r="J1873" s="1034" t="s">
        <v>626</v>
      </c>
      <c r="K1873" s="1034" t="s">
        <v>546</v>
      </c>
      <c r="L1873" s="1034" t="s">
        <v>981</v>
      </c>
      <c r="M1873" s="226" t="s">
        <v>108</v>
      </c>
      <c r="N1873" s="225" t="s">
        <v>222</v>
      </c>
      <c r="O1873" s="247">
        <f>'LTC Rev-Exp Region 9'!L$22</f>
        <v>0</v>
      </c>
      <c r="P1873" s="247">
        <f>'LTC Rev-Exp Region 9'!M$22</f>
        <v>0</v>
      </c>
      <c r="Q1873" s="247">
        <f>'LTC Rev-Exp Region 9'!N$22</f>
        <v>0</v>
      </c>
      <c r="R1873" s="247">
        <f>'LTC Rev-Exp Region 9'!O$22</f>
        <v>0</v>
      </c>
    </row>
    <row r="1874" spans="5:18" x14ac:dyDescent="0.3">
      <c r="E1874" s="1041">
        <f>Jurat!I$1</f>
        <v>0</v>
      </c>
      <c r="F1874" s="244">
        <f>Jurat!D$33</f>
        <v>0</v>
      </c>
      <c r="G1874" s="1034" t="s">
        <v>554</v>
      </c>
      <c r="H1874" s="244">
        <v>42643</v>
      </c>
      <c r="I1874" s="1034" t="s">
        <v>494</v>
      </c>
      <c r="J1874" s="1034" t="s">
        <v>626</v>
      </c>
      <c r="K1874" s="1034" t="s">
        <v>546</v>
      </c>
      <c r="L1874" s="1034" t="s">
        <v>981</v>
      </c>
      <c r="M1874" s="226" t="s">
        <v>167</v>
      </c>
      <c r="N1874" s="225" t="s">
        <v>982</v>
      </c>
      <c r="O1874" s="247">
        <f>'LTC Rev-Exp Region 9'!L$23</f>
        <v>0</v>
      </c>
      <c r="P1874" s="247">
        <f>'LTC Rev-Exp Region 9'!M$23</f>
        <v>0</v>
      </c>
      <c r="Q1874" s="247">
        <f>'LTC Rev-Exp Region 9'!N$23</f>
        <v>0</v>
      </c>
      <c r="R1874" s="247">
        <f>'LTC Rev-Exp Region 9'!O$23</f>
        <v>0</v>
      </c>
    </row>
    <row r="1875" spans="5:18" x14ac:dyDescent="0.3">
      <c r="E1875" s="1041">
        <f>Jurat!I$1</f>
        <v>0</v>
      </c>
      <c r="F1875" s="244">
        <f>Jurat!D$33</f>
        <v>0</v>
      </c>
      <c r="G1875" s="1034" t="s">
        <v>554</v>
      </c>
      <c r="H1875" s="244">
        <v>42643</v>
      </c>
      <c r="I1875" s="1034" t="s">
        <v>494</v>
      </c>
      <c r="J1875" s="1034" t="s">
        <v>626</v>
      </c>
      <c r="K1875" s="1034" t="s">
        <v>546</v>
      </c>
      <c r="L1875" s="1034" t="s">
        <v>981</v>
      </c>
      <c r="M1875" s="226" t="s">
        <v>261</v>
      </c>
      <c r="N1875" s="225" t="s">
        <v>983</v>
      </c>
      <c r="O1875" s="247">
        <f>'LTC Rev-Exp Region 9'!L$24</f>
        <v>0</v>
      </c>
      <c r="P1875" s="247">
        <f>'LTC Rev-Exp Region 9'!M$24</f>
        <v>0</v>
      </c>
      <c r="Q1875" s="247">
        <f>'LTC Rev-Exp Region 9'!N$24</f>
        <v>0</v>
      </c>
      <c r="R1875" s="247">
        <f>'LTC Rev-Exp Region 9'!O$24</f>
        <v>0</v>
      </c>
    </row>
    <row r="1876" spans="5:18" x14ac:dyDescent="0.3">
      <c r="E1876" s="1041">
        <f>Jurat!I$1</f>
        <v>0</v>
      </c>
      <c r="F1876" s="244">
        <f>Jurat!D$33</f>
        <v>0</v>
      </c>
      <c r="G1876" s="1034" t="s">
        <v>554</v>
      </c>
      <c r="H1876" s="244">
        <v>42643</v>
      </c>
      <c r="I1876" s="1034" t="s">
        <v>494</v>
      </c>
      <c r="J1876" s="1034" t="s">
        <v>626</v>
      </c>
      <c r="K1876" s="1034" t="s">
        <v>546</v>
      </c>
      <c r="L1876" s="1034" t="s">
        <v>981</v>
      </c>
      <c r="M1876" s="226" t="s">
        <v>260</v>
      </c>
      <c r="N1876" s="225" t="s">
        <v>963</v>
      </c>
      <c r="O1876" s="247">
        <f>'LTC Rev-Exp Region 9'!L$25</f>
        <v>0</v>
      </c>
      <c r="P1876" s="247">
        <f>'LTC Rev-Exp Region 9'!M$25</f>
        <v>0</v>
      </c>
      <c r="Q1876" s="247">
        <f>'LTC Rev-Exp Region 9'!N$25</f>
        <v>0</v>
      </c>
      <c r="R1876" s="247">
        <f>'LTC Rev-Exp Region 9'!O$25</f>
        <v>0</v>
      </c>
    </row>
    <row r="1877" spans="5:18" x14ac:dyDescent="0.3">
      <c r="E1877" s="1041">
        <f>Jurat!I$1</f>
        <v>0</v>
      </c>
      <c r="F1877" s="244">
        <f>Jurat!D$33</f>
        <v>0</v>
      </c>
      <c r="G1877" s="1034" t="s">
        <v>554</v>
      </c>
      <c r="H1877" s="244">
        <v>42643</v>
      </c>
      <c r="I1877" s="1034" t="s">
        <v>494</v>
      </c>
      <c r="J1877" s="1034" t="s">
        <v>626</v>
      </c>
      <c r="K1877" s="1034" t="s">
        <v>546</v>
      </c>
      <c r="L1877" s="1034" t="s">
        <v>263</v>
      </c>
      <c r="M1877" s="226" t="s">
        <v>257</v>
      </c>
      <c r="N1877" s="225" t="s">
        <v>271</v>
      </c>
      <c r="O1877" s="247">
        <f>'LTC Rev-Exp Region 9'!L$27</f>
        <v>0</v>
      </c>
      <c r="P1877" s="247">
        <f>'LTC Rev-Exp Region 9'!M$27</f>
        <v>0</v>
      </c>
      <c r="Q1877" s="247">
        <f>'LTC Rev-Exp Region 9'!N$27</f>
        <v>0</v>
      </c>
      <c r="R1877" s="247">
        <f>'LTC Rev-Exp Region 9'!O$27</f>
        <v>0</v>
      </c>
    </row>
    <row r="1878" spans="5:18" x14ac:dyDescent="0.3">
      <c r="E1878" s="1041">
        <f>Jurat!I$1</f>
        <v>0</v>
      </c>
      <c r="F1878" s="244">
        <f>Jurat!D$33</f>
        <v>0</v>
      </c>
      <c r="G1878" s="1034" t="s">
        <v>554</v>
      </c>
      <c r="H1878" s="244">
        <v>42643</v>
      </c>
      <c r="I1878" s="1034" t="s">
        <v>494</v>
      </c>
      <c r="J1878" s="1034" t="s">
        <v>626</v>
      </c>
      <c r="K1878" s="1034" t="s">
        <v>546</v>
      </c>
      <c r="L1878" s="1034" t="s">
        <v>263</v>
      </c>
      <c r="M1878" s="226" t="s">
        <v>856</v>
      </c>
      <c r="N1878" s="225" t="s">
        <v>702</v>
      </c>
      <c r="O1878" s="247">
        <f>'LTC Rev-Exp Region 9'!L$28</f>
        <v>0</v>
      </c>
      <c r="P1878" s="247">
        <f>'LTC Rev-Exp Region 9'!M$28</f>
        <v>0</v>
      </c>
      <c r="Q1878" s="247">
        <f>'LTC Rev-Exp Region 9'!N$28</f>
        <v>0</v>
      </c>
      <c r="R1878" s="247">
        <f>'LTC Rev-Exp Region 9'!O$28</f>
        <v>0</v>
      </c>
    </row>
    <row r="1879" spans="5:18" x14ac:dyDescent="0.3">
      <c r="E1879" s="1041">
        <f>Jurat!I$1</f>
        <v>0</v>
      </c>
      <c r="F1879" s="244">
        <f>Jurat!D$33</f>
        <v>0</v>
      </c>
      <c r="G1879" s="1034" t="s">
        <v>554</v>
      </c>
      <c r="H1879" s="244">
        <v>42643</v>
      </c>
      <c r="I1879" s="1034" t="s">
        <v>494</v>
      </c>
      <c r="J1879" s="1034" t="s">
        <v>626</v>
      </c>
      <c r="K1879" s="1034" t="s">
        <v>546</v>
      </c>
      <c r="L1879" s="1034" t="s">
        <v>263</v>
      </c>
      <c r="M1879" s="226" t="s">
        <v>858</v>
      </c>
      <c r="N1879" s="225" t="s">
        <v>272</v>
      </c>
      <c r="O1879" s="247">
        <f>'LTC Rev-Exp Region 9'!L$29</f>
        <v>0</v>
      </c>
      <c r="P1879" s="247">
        <f>'LTC Rev-Exp Region 9'!M$29</f>
        <v>0</v>
      </c>
      <c r="Q1879" s="247">
        <f>'LTC Rev-Exp Region 9'!N$29</f>
        <v>0</v>
      </c>
      <c r="R1879" s="247">
        <f>'LTC Rev-Exp Region 9'!O$29</f>
        <v>0</v>
      </c>
    </row>
    <row r="1880" spans="5:18" x14ac:dyDescent="0.3">
      <c r="E1880" s="1041">
        <f>Jurat!I$1</f>
        <v>0</v>
      </c>
      <c r="F1880" s="244">
        <f>Jurat!D$33</f>
        <v>0</v>
      </c>
      <c r="G1880" s="1034" t="s">
        <v>554</v>
      </c>
      <c r="H1880" s="244">
        <v>42643</v>
      </c>
      <c r="I1880" s="1034" t="s">
        <v>494</v>
      </c>
      <c r="J1880" s="1034" t="s">
        <v>626</v>
      </c>
      <c r="K1880" s="1034" t="s">
        <v>546</v>
      </c>
      <c r="L1880" s="1034" t="s">
        <v>263</v>
      </c>
      <c r="M1880" s="226" t="s">
        <v>860</v>
      </c>
      <c r="N1880" s="225" t="s">
        <v>706</v>
      </c>
      <c r="O1880" s="247">
        <f>'LTC Rev-Exp Region 9'!L$30</f>
        <v>0</v>
      </c>
      <c r="P1880" s="247">
        <f>'LTC Rev-Exp Region 9'!M$30</f>
        <v>0</v>
      </c>
      <c r="Q1880" s="247">
        <f>'LTC Rev-Exp Region 9'!N$30</f>
        <v>0</v>
      </c>
      <c r="R1880" s="247">
        <f>'LTC Rev-Exp Region 9'!O$30</f>
        <v>0</v>
      </c>
    </row>
    <row r="1881" spans="5:18" x14ac:dyDescent="0.3">
      <c r="E1881" s="1041">
        <f>Jurat!I$1</f>
        <v>0</v>
      </c>
      <c r="F1881" s="244">
        <f>Jurat!D$33</f>
        <v>0</v>
      </c>
      <c r="G1881" s="1034" t="s">
        <v>554</v>
      </c>
      <c r="H1881" s="244">
        <v>42643</v>
      </c>
      <c r="I1881" s="1034" t="s">
        <v>494</v>
      </c>
      <c r="J1881" s="1034" t="s">
        <v>626</v>
      </c>
      <c r="K1881" s="1034" t="s">
        <v>546</v>
      </c>
      <c r="L1881" s="1034" t="s">
        <v>263</v>
      </c>
      <c r="M1881" s="226" t="s">
        <v>862</v>
      </c>
      <c r="N1881" s="225" t="s">
        <v>22</v>
      </c>
      <c r="O1881" s="247">
        <f>'LTC Rev-Exp Region 9'!L$31</f>
        <v>0</v>
      </c>
      <c r="P1881" s="247">
        <f>'LTC Rev-Exp Region 9'!M$31</f>
        <v>0</v>
      </c>
      <c r="Q1881" s="247">
        <f>'LTC Rev-Exp Region 9'!N$31</f>
        <v>0</v>
      </c>
      <c r="R1881" s="247">
        <f>'LTC Rev-Exp Region 9'!O$31</f>
        <v>0</v>
      </c>
    </row>
    <row r="1882" spans="5:18" x14ac:dyDescent="0.3">
      <c r="E1882" s="1041">
        <f>Jurat!I$1</f>
        <v>0</v>
      </c>
      <c r="F1882" s="244">
        <f>Jurat!D$33</f>
        <v>0</v>
      </c>
      <c r="G1882" s="1034" t="s">
        <v>554</v>
      </c>
      <c r="H1882" s="244">
        <v>42643</v>
      </c>
      <c r="I1882" s="1034" t="s">
        <v>494</v>
      </c>
      <c r="J1882" s="1034" t="s">
        <v>626</v>
      </c>
      <c r="K1882" s="1034" t="s">
        <v>546</v>
      </c>
      <c r="L1882" s="1034" t="s">
        <v>263</v>
      </c>
      <c r="M1882" s="226" t="s">
        <v>864</v>
      </c>
      <c r="N1882" s="225" t="s">
        <v>984</v>
      </c>
      <c r="O1882" s="247">
        <f>'LTC Rev-Exp Region 9'!L$32</f>
        <v>0</v>
      </c>
      <c r="P1882" s="247">
        <f>'LTC Rev-Exp Region 9'!M$32</f>
        <v>0</v>
      </c>
      <c r="Q1882" s="247">
        <f>'LTC Rev-Exp Region 9'!N$32</f>
        <v>0</v>
      </c>
      <c r="R1882" s="247">
        <f>'LTC Rev-Exp Region 9'!O$32</f>
        <v>0</v>
      </c>
    </row>
    <row r="1883" spans="5:18" x14ac:dyDescent="0.3">
      <c r="E1883" s="1041">
        <f>Jurat!I$1</f>
        <v>0</v>
      </c>
      <c r="F1883" s="244">
        <f>Jurat!D$33</f>
        <v>0</v>
      </c>
      <c r="G1883" s="1034" t="s">
        <v>554</v>
      </c>
      <c r="H1883" s="244">
        <v>42643</v>
      </c>
      <c r="I1883" s="1034" t="s">
        <v>494</v>
      </c>
      <c r="J1883" s="1034" t="s">
        <v>626</v>
      </c>
      <c r="K1883" s="1034" t="s">
        <v>546</v>
      </c>
      <c r="L1883" s="1034" t="s">
        <v>263</v>
      </c>
      <c r="M1883" s="226" t="s">
        <v>866</v>
      </c>
      <c r="N1883" s="225" t="s">
        <v>985</v>
      </c>
      <c r="O1883" s="247">
        <f>'LTC Rev-Exp Region 9'!L$33</f>
        <v>0</v>
      </c>
      <c r="P1883" s="247">
        <f>'LTC Rev-Exp Region 9'!M$33</f>
        <v>0</v>
      </c>
      <c r="Q1883" s="247">
        <f>'LTC Rev-Exp Region 9'!N$33</f>
        <v>0</v>
      </c>
      <c r="R1883" s="247">
        <f>'LTC Rev-Exp Region 9'!O$33</f>
        <v>0</v>
      </c>
    </row>
    <row r="1884" spans="5:18" x14ac:dyDescent="0.3">
      <c r="E1884" s="1041">
        <f>Jurat!I$1</f>
        <v>0</v>
      </c>
      <c r="F1884" s="244">
        <f>Jurat!D$33</f>
        <v>0</v>
      </c>
      <c r="G1884" s="1034" t="s">
        <v>554</v>
      </c>
      <c r="H1884" s="244">
        <v>42643</v>
      </c>
      <c r="I1884" s="1034" t="s">
        <v>494</v>
      </c>
      <c r="J1884" s="1034" t="s">
        <v>626</v>
      </c>
      <c r="K1884" s="1034" t="s">
        <v>546</v>
      </c>
      <c r="L1884" s="1034" t="s">
        <v>263</v>
      </c>
      <c r="M1884" s="226" t="s">
        <v>868</v>
      </c>
      <c r="N1884" s="225" t="s">
        <v>807</v>
      </c>
      <c r="O1884" s="247">
        <f>'LTC Rev-Exp Region 9'!L$34</f>
        <v>0</v>
      </c>
      <c r="P1884" s="247">
        <f>'LTC Rev-Exp Region 9'!M$34</f>
        <v>0</v>
      </c>
      <c r="Q1884" s="247">
        <f>'LTC Rev-Exp Region 9'!N$34</f>
        <v>0</v>
      </c>
      <c r="R1884" s="247">
        <f>'LTC Rev-Exp Region 9'!O$34</f>
        <v>0</v>
      </c>
    </row>
    <row r="1885" spans="5:18" x14ac:dyDescent="0.3">
      <c r="E1885" s="1041">
        <f>Jurat!I$1</f>
        <v>0</v>
      </c>
      <c r="F1885" s="244">
        <f>Jurat!D$33</f>
        <v>0</v>
      </c>
      <c r="G1885" s="1034" t="s">
        <v>554</v>
      </c>
      <c r="H1885" s="244">
        <v>42643</v>
      </c>
      <c r="I1885" s="1034" t="s">
        <v>494</v>
      </c>
      <c r="J1885" s="1034" t="s">
        <v>626</v>
      </c>
      <c r="K1885" s="1034" t="s">
        <v>546</v>
      </c>
      <c r="L1885" s="1034" t="s">
        <v>263</v>
      </c>
      <c r="M1885" s="226" t="s">
        <v>870</v>
      </c>
      <c r="N1885" s="227" t="s">
        <v>258</v>
      </c>
      <c r="O1885" s="247">
        <f>'LTC Rev-Exp Region 9'!L$35</f>
        <v>0</v>
      </c>
      <c r="P1885" s="247">
        <f>'LTC Rev-Exp Region 9'!M$35</f>
        <v>0</v>
      </c>
      <c r="Q1885" s="247">
        <f>'LTC Rev-Exp Region 9'!N$35</f>
        <v>0</v>
      </c>
      <c r="R1885" s="247">
        <f>'LTC Rev-Exp Region 9'!O$35</f>
        <v>0</v>
      </c>
    </row>
    <row r="1886" spans="5:18" x14ac:dyDescent="0.3">
      <c r="E1886" s="1041">
        <f>Jurat!I$1</f>
        <v>0</v>
      </c>
      <c r="F1886" s="244">
        <f>Jurat!D$33</f>
        <v>0</v>
      </c>
      <c r="G1886" s="1034" t="s">
        <v>554</v>
      </c>
      <c r="H1886" s="244">
        <v>42643</v>
      </c>
      <c r="I1886" s="1034" t="s">
        <v>494</v>
      </c>
      <c r="J1886" s="1034" t="s">
        <v>626</v>
      </c>
      <c r="K1886" s="1034" t="s">
        <v>546</v>
      </c>
      <c r="L1886" s="1034" t="s">
        <v>263</v>
      </c>
      <c r="M1886" s="226" t="s">
        <v>872</v>
      </c>
      <c r="N1886" s="228" t="s">
        <v>273</v>
      </c>
      <c r="O1886" s="247">
        <f>'LTC Rev-Exp Region 9'!L$36</f>
        <v>0</v>
      </c>
      <c r="P1886" s="247">
        <f>'LTC Rev-Exp Region 9'!M$36</f>
        <v>0</v>
      </c>
      <c r="Q1886" s="247">
        <f>'LTC Rev-Exp Region 9'!N$36</f>
        <v>0</v>
      </c>
      <c r="R1886" s="247">
        <f>'LTC Rev-Exp Region 9'!O$36</f>
        <v>0</v>
      </c>
    </row>
    <row r="1887" spans="5:18" x14ac:dyDescent="0.3">
      <c r="E1887" s="1041">
        <f>Jurat!I$1</f>
        <v>0</v>
      </c>
      <c r="F1887" s="244">
        <f>Jurat!D$33</f>
        <v>0</v>
      </c>
      <c r="G1887" s="1034" t="s">
        <v>554</v>
      </c>
      <c r="H1887" s="244">
        <v>42643</v>
      </c>
      <c r="I1887" s="1034" t="s">
        <v>494</v>
      </c>
      <c r="J1887" s="1034" t="s">
        <v>626</v>
      </c>
      <c r="K1887" s="1034" t="s">
        <v>546</v>
      </c>
      <c r="L1887" s="1034" t="s">
        <v>263</v>
      </c>
      <c r="M1887" s="226" t="s">
        <v>986</v>
      </c>
      <c r="N1887" s="228" t="s">
        <v>588</v>
      </c>
      <c r="O1887" s="247">
        <f>'LTC Rev-Exp Region 9'!L$37</f>
        <v>0</v>
      </c>
      <c r="P1887" s="247">
        <f>'LTC Rev-Exp Region 9'!M$37</f>
        <v>0</v>
      </c>
      <c r="Q1887" s="247">
        <f>'LTC Rev-Exp Region 9'!N$37</f>
        <v>0</v>
      </c>
      <c r="R1887" s="247">
        <f>'LTC Rev-Exp Region 9'!O$37</f>
        <v>0</v>
      </c>
    </row>
    <row r="1888" spans="5:18" x14ac:dyDescent="0.3">
      <c r="E1888" s="1041">
        <f>Jurat!I$1</f>
        <v>0</v>
      </c>
      <c r="F1888" s="244">
        <f>Jurat!D$33</f>
        <v>0</v>
      </c>
      <c r="G1888" s="1034" t="s">
        <v>554</v>
      </c>
      <c r="H1888" s="244">
        <v>42643</v>
      </c>
      <c r="I1888" s="1034" t="s">
        <v>494</v>
      </c>
      <c r="J1888" s="1034" t="s">
        <v>626</v>
      </c>
      <c r="K1888" s="1034" t="s">
        <v>546</v>
      </c>
      <c r="L1888" s="1034" t="s">
        <v>6</v>
      </c>
      <c r="M1888" s="226" t="s">
        <v>77</v>
      </c>
      <c r="N1888" s="225" t="s">
        <v>224</v>
      </c>
      <c r="O1888" s="247">
        <f>'LTC Rev-Exp Region 9'!L$39</f>
        <v>0</v>
      </c>
      <c r="P1888" s="247">
        <f>'LTC Rev-Exp Region 9'!M$39</f>
        <v>0</v>
      </c>
      <c r="Q1888" s="247">
        <f>'LTC Rev-Exp Region 9'!N$39</f>
        <v>0</v>
      </c>
      <c r="R1888" s="247">
        <f>'LTC Rev-Exp Region 9'!O$39</f>
        <v>0</v>
      </c>
    </row>
    <row r="1889" spans="5:18" x14ac:dyDescent="0.3">
      <c r="E1889" s="1041">
        <f>Jurat!I$1</f>
        <v>0</v>
      </c>
      <c r="F1889" s="244">
        <f>Jurat!D$33</f>
        <v>0</v>
      </c>
      <c r="G1889" s="1034" t="s">
        <v>554</v>
      </c>
      <c r="H1889" s="244">
        <v>42643</v>
      </c>
      <c r="I1889" s="1034" t="s">
        <v>494</v>
      </c>
      <c r="J1889" s="1034" t="s">
        <v>626</v>
      </c>
      <c r="K1889" s="1034" t="s">
        <v>546</v>
      </c>
      <c r="L1889" s="1034" t="s">
        <v>6</v>
      </c>
      <c r="M1889" s="226" t="s">
        <v>78</v>
      </c>
      <c r="N1889" s="229" t="s">
        <v>274</v>
      </c>
      <c r="O1889" s="247">
        <f>'LTC Rev-Exp Region 9'!L$40</f>
        <v>0</v>
      </c>
      <c r="P1889" s="247">
        <f>'LTC Rev-Exp Region 9'!M$40</f>
        <v>0</v>
      </c>
      <c r="Q1889" s="247">
        <f>'LTC Rev-Exp Region 9'!N$40</f>
        <v>0</v>
      </c>
      <c r="R1889" s="247">
        <f>'LTC Rev-Exp Region 9'!O$40</f>
        <v>0</v>
      </c>
    </row>
    <row r="1890" spans="5:18" x14ac:dyDescent="0.3">
      <c r="E1890" s="1041">
        <f>Jurat!I$1</f>
        <v>0</v>
      </c>
      <c r="F1890" s="244">
        <f>Jurat!D$33</f>
        <v>0</v>
      </c>
      <c r="G1890" s="1034" t="s">
        <v>554</v>
      </c>
      <c r="H1890" s="244">
        <v>42643</v>
      </c>
      <c r="I1890" s="1034" t="s">
        <v>494</v>
      </c>
      <c r="J1890" s="1034" t="s">
        <v>626</v>
      </c>
      <c r="K1890" s="1034" t="s">
        <v>546</v>
      </c>
      <c r="L1890" s="1034" t="s">
        <v>6</v>
      </c>
      <c r="M1890" s="226" t="s">
        <v>79</v>
      </c>
      <c r="N1890" s="229" t="s">
        <v>180</v>
      </c>
      <c r="O1890" s="247">
        <f>'LTC Rev-Exp Region 9'!L$41</f>
        <v>0</v>
      </c>
      <c r="P1890" s="247">
        <f>'LTC Rev-Exp Region 9'!M$41</f>
        <v>0</v>
      </c>
      <c r="Q1890" s="247">
        <f>'LTC Rev-Exp Region 9'!N$41</f>
        <v>0</v>
      </c>
      <c r="R1890" s="247">
        <f>'LTC Rev-Exp Region 9'!O$41</f>
        <v>0</v>
      </c>
    </row>
    <row r="1891" spans="5:18" x14ac:dyDescent="0.3">
      <c r="E1891" s="1041">
        <f>Jurat!I$1</f>
        <v>0</v>
      </c>
      <c r="F1891" s="244">
        <f>Jurat!D$33</f>
        <v>0</v>
      </c>
      <c r="G1891" s="1034" t="s">
        <v>554</v>
      </c>
      <c r="H1891" s="244">
        <v>42643</v>
      </c>
      <c r="I1891" s="1034" t="s">
        <v>494</v>
      </c>
      <c r="J1891" s="1034" t="s">
        <v>626</v>
      </c>
      <c r="K1891" s="1034" t="s">
        <v>546</v>
      </c>
      <c r="L1891" s="1034" t="s">
        <v>6</v>
      </c>
      <c r="M1891" s="226" t="s">
        <v>49</v>
      </c>
      <c r="N1891" s="229" t="s">
        <v>577</v>
      </c>
      <c r="O1891" s="247">
        <f>'LTC Rev-Exp Region 9'!L$42</f>
        <v>0</v>
      </c>
      <c r="P1891" s="247">
        <f>'LTC Rev-Exp Region 9'!M$42</f>
        <v>0</v>
      </c>
      <c r="Q1891" s="247">
        <f>'LTC Rev-Exp Region 9'!N$42</f>
        <v>0</v>
      </c>
      <c r="R1891" s="247">
        <f>'LTC Rev-Exp Region 9'!O$42</f>
        <v>0</v>
      </c>
    </row>
    <row r="1892" spans="5:18" x14ac:dyDescent="0.3">
      <c r="E1892" s="1041">
        <f>Jurat!I$1</f>
        <v>0</v>
      </c>
      <c r="F1892" s="244">
        <f>Jurat!D$33</f>
        <v>0</v>
      </c>
      <c r="G1892" s="1034" t="s">
        <v>554</v>
      </c>
      <c r="H1892" s="244">
        <v>42643</v>
      </c>
      <c r="I1892" s="1034" t="s">
        <v>494</v>
      </c>
      <c r="J1892" s="1034" t="s">
        <v>626</v>
      </c>
      <c r="K1892" s="1034" t="s">
        <v>546</v>
      </c>
      <c r="L1892" s="1034" t="s">
        <v>547</v>
      </c>
      <c r="M1892" s="230" t="s">
        <v>115</v>
      </c>
      <c r="N1892" s="225" t="s">
        <v>36</v>
      </c>
      <c r="O1892" s="247">
        <f>'LTC Rev-Exp Region 9'!L$48</f>
        <v>0</v>
      </c>
      <c r="P1892" s="247">
        <f>'LTC Rev-Exp Region 9'!M$48</f>
        <v>0</v>
      </c>
      <c r="Q1892" s="247">
        <f>'LTC Rev-Exp Region 9'!N$48</f>
        <v>0</v>
      </c>
      <c r="R1892" s="247">
        <f>'LTC Rev-Exp Region 9'!O$48</f>
        <v>0</v>
      </c>
    </row>
    <row r="1893" spans="5:18" x14ac:dyDescent="0.3">
      <c r="E1893" s="1041">
        <f>Jurat!I$1</f>
        <v>0</v>
      </c>
      <c r="F1893" s="244">
        <f>Jurat!D$33</f>
        <v>0</v>
      </c>
      <c r="G1893" s="1034" t="s">
        <v>554</v>
      </c>
      <c r="H1893" s="244">
        <v>42643</v>
      </c>
      <c r="I1893" s="1034" t="s">
        <v>494</v>
      </c>
      <c r="J1893" s="1034" t="s">
        <v>626</v>
      </c>
      <c r="K1893" s="1034" t="s">
        <v>546</v>
      </c>
      <c r="L1893" s="1034" t="s">
        <v>547</v>
      </c>
      <c r="M1893" s="230" t="s">
        <v>116</v>
      </c>
      <c r="N1893" s="228" t="s">
        <v>148</v>
      </c>
      <c r="O1893" s="247">
        <f>'LTC Rev-Exp Region 9'!L$49</f>
        <v>0</v>
      </c>
      <c r="P1893" s="247">
        <f>'LTC Rev-Exp Region 9'!M$49</f>
        <v>0</v>
      </c>
      <c r="Q1893" s="247">
        <f>'LTC Rev-Exp Region 9'!N$49</f>
        <v>0</v>
      </c>
      <c r="R1893" s="247">
        <f>'LTC Rev-Exp Region 9'!O$49</f>
        <v>0</v>
      </c>
    </row>
    <row r="1894" spans="5:18" x14ac:dyDescent="0.3">
      <c r="E1894" s="1041">
        <f>Jurat!I$1</f>
        <v>0</v>
      </c>
      <c r="F1894" s="244">
        <f>Jurat!D$33</f>
        <v>0</v>
      </c>
      <c r="G1894" s="1034" t="s">
        <v>554</v>
      </c>
      <c r="H1894" s="244">
        <v>42643</v>
      </c>
      <c r="I1894" s="1034" t="s">
        <v>494</v>
      </c>
      <c r="J1894" s="1034" t="s">
        <v>626</v>
      </c>
      <c r="K1894" s="1034" t="s">
        <v>546</v>
      </c>
      <c r="L1894" s="1034" t="s">
        <v>547</v>
      </c>
      <c r="M1894" s="230" t="s">
        <v>229</v>
      </c>
      <c r="N1894" s="228" t="s">
        <v>44</v>
      </c>
      <c r="O1894" s="247">
        <f>'LTC Rev-Exp Region 9'!L$51</f>
        <v>0</v>
      </c>
      <c r="P1894" s="247">
        <f>'LTC Rev-Exp Region 9'!M$51</f>
        <v>0</v>
      </c>
      <c r="Q1894" s="247">
        <f>'LTC Rev-Exp Region 9'!N$51</f>
        <v>0</v>
      </c>
      <c r="R1894" s="247">
        <f>'LTC Rev-Exp Region 9'!O$51</f>
        <v>0</v>
      </c>
    </row>
    <row r="1895" spans="5:18" x14ac:dyDescent="0.3">
      <c r="E1895" s="1041">
        <f>Jurat!I$1</f>
        <v>0</v>
      </c>
      <c r="F1895" s="244">
        <f>Jurat!D$33</f>
        <v>0</v>
      </c>
      <c r="G1895" s="1034" t="s">
        <v>554</v>
      </c>
      <c r="H1895" s="244">
        <v>42643</v>
      </c>
      <c r="I1895" s="1034" t="s">
        <v>494</v>
      </c>
      <c r="J1895" s="1034" t="s">
        <v>626</v>
      </c>
      <c r="K1895" s="1034" t="s">
        <v>546</v>
      </c>
      <c r="L1895" s="1034" t="s">
        <v>547</v>
      </c>
      <c r="M1895" s="230" t="s">
        <v>228</v>
      </c>
      <c r="N1895" s="228" t="s">
        <v>427</v>
      </c>
      <c r="O1895" s="247">
        <f>'LTC Rev-Exp Region 9'!L$52</f>
        <v>0</v>
      </c>
      <c r="P1895" s="247">
        <f>'LTC Rev-Exp Region 9'!M$52</f>
        <v>0</v>
      </c>
      <c r="Q1895" s="247">
        <f>'LTC Rev-Exp Region 9'!N$52</f>
        <v>0</v>
      </c>
      <c r="R1895" s="247">
        <f>'LTC Rev-Exp Region 9'!O$52</f>
        <v>0</v>
      </c>
    </row>
    <row r="1896" spans="5:18" x14ac:dyDescent="0.3">
      <c r="E1896" s="1041">
        <f>Jurat!I$1</f>
        <v>0</v>
      </c>
      <c r="F1896" s="244">
        <f>Jurat!D$33</f>
        <v>0</v>
      </c>
      <c r="G1896" s="1034" t="s">
        <v>554</v>
      </c>
      <c r="H1896" s="244">
        <v>42643</v>
      </c>
      <c r="I1896" s="1034" t="s">
        <v>494</v>
      </c>
      <c r="J1896" s="1034" t="s">
        <v>626</v>
      </c>
      <c r="K1896" s="1034" t="s">
        <v>548</v>
      </c>
      <c r="L1896" s="1034" t="s">
        <v>549</v>
      </c>
      <c r="M1896" s="226" t="s">
        <v>86</v>
      </c>
      <c r="N1896" s="228" t="s">
        <v>30</v>
      </c>
      <c r="O1896" s="247">
        <f>'LTC Rev-Exp Region 9'!L$57</f>
        <v>0</v>
      </c>
      <c r="P1896" s="247">
        <f>'LTC Rev-Exp Region 9'!M$57</f>
        <v>0</v>
      </c>
      <c r="Q1896" s="247">
        <f>'LTC Rev-Exp Region 9'!N$57</f>
        <v>0</v>
      </c>
      <c r="R1896" s="247">
        <f>'LTC Rev-Exp Region 9'!O$57</f>
        <v>0</v>
      </c>
    </row>
    <row r="1897" spans="5:18" x14ac:dyDescent="0.3">
      <c r="E1897" s="1041">
        <f>Jurat!I$1</f>
        <v>0</v>
      </c>
      <c r="F1897" s="244">
        <f>Jurat!D$33</f>
        <v>0</v>
      </c>
      <c r="G1897" s="1034" t="s">
        <v>554</v>
      </c>
      <c r="H1897" s="244">
        <v>42643</v>
      </c>
      <c r="I1897" s="1034" t="s">
        <v>494</v>
      </c>
      <c r="J1897" s="1034" t="s">
        <v>626</v>
      </c>
      <c r="K1897" s="1034" t="s">
        <v>548</v>
      </c>
      <c r="L1897" s="1034" t="s">
        <v>549</v>
      </c>
      <c r="M1897" s="226" t="s">
        <v>87</v>
      </c>
      <c r="N1897" s="231" t="s">
        <v>109</v>
      </c>
      <c r="O1897" s="247">
        <f>'LTC Rev-Exp Region 9'!L$58</f>
        <v>0</v>
      </c>
      <c r="P1897" s="247">
        <f>'LTC Rev-Exp Region 9'!M$58</f>
        <v>0</v>
      </c>
      <c r="Q1897" s="247">
        <f>'LTC Rev-Exp Region 9'!N$58</f>
        <v>0</v>
      </c>
      <c r="R1897" s="247">
        <f>'LTC Rev-Exp Region 9'!O$58</f>
        <v>0</v>
      </c>
    </row>
    <row r="1898" spans="5:18" x14ac:dyDescent="0.3">
      <c r="E1898" s="1041">
        <f>Jurat!I$1</f>
        <v>0</v>
      </c>
      <c r="F1898" s="244">
        <f>Jurat!D$33</f>
        <v>0</v>
      </c>
      <c r="G1898" s="1034" t="s">
        <v>554</v>
      </c>
      <c r="H1898" s="244">
        <v>42643</v>
      </c>
      <c r="I1898" s="1034" t="s">
        <v>494</v>
      </c>
      <c r="J1898" s="1034" t="s">
        <v>626</v>
      </c>
      <c r="K1898" s="1034" t="s">
        <v>548</v>
      </c>
      <c r="L1898" s="1034" t="s">
        <v>549</v>
      </c>
      <c r="M1898" s="226" t="s">
        <v>88</v>
      </c>
      <c r="N1898" s="228" t="s">
        <v>110</v>
      </c>
      <c r="O1898" s="247">
        <f>'LTC Rev-Exp Region 9'!L$59</f>
        <v>0</v>
      </c>
      <c r="P1898" s="247">
        <f>'LTC Rev-Exp Region 9'!M$59</f>
        <v>0</v>
      </c>
      <c r="Q1898" s="247">
        <f>'LTC Rev-Exp Region 9'!N$59</f>
        <v>0</v>
      </c>
      <c r="R1898" s="247">
        <f>'LTC Rev-Exp Region 9'!O$59</f>
        <v>0</v>
      </c>
    </row>
    <row r="1899" spans="5:18" x14ac:dyDescent="0.3">
      <c r="E1899" s="1041">
        <f>Jurat!I$1</f>
        <v>0</v>
      </c>
      <c r="F1899" s="244">
        <f>Jurat!D$33</f>
        <v>0</v>
      </c>
      <c r="G1899" s="1034" t="s">
        <v>554</v>
      </c>
      <c r="H1899" s="244">
        <v>42643</v>
      </c>
      <c r="I1899" s="1034" t="s">
        <v>494</v>
      </c>
      <c r="J1899" s="1034" t="s">
        <v>626</v>
      </c>
      <c r="K1899" s="1034" t="s">
        <v>548</v>
      </c>
      <c r="L1899" s="1034" t="s">
        <v>549</v>
      </c>
      <c r="M1899" s="232" t="s">
        <v>89</v>
      </c>
      <c r="N1899" s="228" t="s">
        <v>111</v>
      </c>
      <c r="O1899" s="247">
        <f>'LTC Rev-Exp Region 9'!L$60</f>
        <v>0</v>
      </c>
      <c r="P1899" s="247">
        <f>'LTC Rev-Exp Region 9'!M$60</f>
        <v>0</v>
      </c>
      <c r="Q1899" s="247">
        <f>'LTC Rev-Exp Region 9'!N$60</f>
        <v>0</v>
      </c>
      <c r="R1899" s="247">
        <f>'LTC Rev-Exp Region 9'!O$60</f>
        <v>0</v>
      </c>
    </row>
    <row r="1900" spans="5:18" x14ac:dyDescent="0.3">
      <c r="E1900" s="1041">
        <f>Jurat!I$1</f>
        <v>0</v>
      </c>
      <c r="F1900" s="244">
        <f>Jurat!D$33</f>
        <v>0</v>
      </c>
      <c r="G1900" s="1034" t="s">
        <v>554</v>
      </c>
      <c r="H1900" s="244">
        <v>42643</v>
      </c>
      <c r="I1900" s="1034" t="s">
        <v>494</v>
      </c>
      <c r="J1900" s="1034" t="s">
        <v>626</v>
      </c>
      <c r="K1900" s="1034" t="s">
        <v>548</v>
      </c>
      <c r="L1900" s="1034" t="s">
        <v>549</v>
      </c>
      <c r="M1900" s="232" t="s">
        <v>256</v>
      </c>
      <c r="N1900" s="228" t="s">
        <v>112</v>
      </c>
      <c r="O1900" s="247">
        <f>'LTC Rev-Exp Region 9'!L$61</f>
        <v>0</v>
      </c>
      <c r="P1900" s="247">
        <f>'LTC Rev-Exp Region 9'!M$61</f>
        <v>0</v>
      </c>
      <c r="Q1900" s="247">
        <f>'LTC Rev-Exp Region 9'!N$61</f>
        <v>0</v>
      </c>
      <c r="R1900" s="247">
        <f>'LTC Rev-Exp Region 9'!O$61</f>
        <v>0</v>
      </c>
    </row>
    <row r="1901" spans="5:18" x14ac:dyDescent="0.3">
      <c r="E1901" s="1041">
        <f>Jurat!I$1</f>
        <v>0</v>
      </c>
      <c r="F1901" s="244">
        <f>Jurat!D$33</f>
        <v>0</v>
      </c>
      <c r="G1901" s="1034" t="s">
        <v>554</v>
      </c>
      <c r="H1901" s="244">
        <v>42643</v>
      </c>
      <c r="I1901" s="1034" t="s">
        <v>494</v>
      </c>
      <c r="J1901" s="1034" t="s">
        <v>626</v>
      </c>
      <c r="K1901" s="1034" t="s">
        <v>548</v>
      </c>
      <c r="L1901" s="1034" t="s">
        <v>549</v>
      </c>
      <c r="M1901" s="226" t="s">
        <v>255</v>
      </c>
      <c r="N1901" s="231" t="s">
        <v>31</v>
      </c>
      <c r="O1901" s="247">
        <f>'LTC Rev-Exp Region 9'!L$62</f>
        <v>0</v>
      </c>
      <c r="P1901" s="247">
        <f>'LTC Rev-Exp Region 9'!M$62</f>
        <v>0</v>
      </c>
      <c r="Q1901" s="247">
        <f>'LTC Rev-Exp Region 9'!N$62</f>
        <v>0</v>
      </c>
      <c r="R1901" s="247">
        <f>'LTC Rev-Exp Region 9'!O$62</f>
        <v>0</v>
      </c>
    </row>
    <row r="1902" spans="5:18" x14ac:dyDescent="0.3">
      <c r="E1902" s="1041">
        <f>Jurat!I$1</f>
        <v>0</v>
      </c>
      <c r="F1902" s="244">
        <f>Jurat!D$33</f>
        <v>0</v>
      </c>
      <c r="G1902" s="1034" t="s">
        <v>554</v>
      </c>
      <c r="H1902" s="244">
        <v>42643</v>
      </c>
      <c r="I1902" s="1034" t="s">
        <v>494</v>
      </c>
      <c r="J1902" s="1034" t="s">
        <v>626</v>
      </c>
      <c r="K1902" s="1034" t="s">
        <v>550</v>
      </c>
      <c r="L1902" s="1034" t="s">
        <v>550</v>
      </c>
      <c r="M1902" s="230" t="s">
        <v>91</v>
      </c>
      <c r="N1902" s="228" t="s">
        <v>425</v>
      </c>
      <c r="O1902" s="247">
        <f>'LTC Rev-Exp Region 9'!L$64</f>
        <v>0</v>
      </c>
      <c r="P1902" s="247">
        <v>0</v>
      </c>
      <c r="Q1902" s="247">
        <v>0</v>
      </c>
      <c r="R1902" s="247">
        <v>0</v>
      </c>
    </row>
    <row r="1903" spans="5:18" x14ac:dyDescent="0.3">
      <c r="E1903" s="1041">
        <f>Jurat!I$1</f>
        <v>0</v>
      </c>
      <c r="F1903" s="244">
        <f>Jurat!D$33</f>
        <v>0</v>
      </c>
      <c r="G1903" s="1034" t="s">
        <v>554</v>
      </c>
      <c r="H1903" s="244">
        <v>42643</v>
      </c>
      <c r="I1903" s="1034" t="s">
        <v>494</v>
      </c>
      <c r="J1903" s="1034" t="s">
        <v>626</v>
      </c>
      <c r="K1903" s="1034" t="s">
        <v>550</v>
      </c>
      <c r="L1903" s="1034" t="s">
        <v>550</v>
      </c>
      <c r="M1903" s="230" t="s">
        <v>92</v>
      </c>
      <c r="N1903" s="228" t="s">
        <v>417</v>
      </c>
      <c r="O1903" s="247">
        <f>'LTC Rev-Exp Region 9'!L$65</f>
        <v>0</v>
      </c>
      <c r="P1903" s="247">
        <v>0</v>
      </c>
      <c r="Q1903" s="247">
        <v>0</v>
      </c>
      <c r="R1903" s="247">
        <v>0</v>
      </c>
    </row>
    <row r="1904" spans="5:18" x14ac:dyDescent="0.3">
      <c r="E1904" s="1041">
        <f>Jurat!I$1</f>
        <v>0</v>
      </c>
      <c r="F1904" s="244">
        <f>Jurat!D$33</f>
        <v>0</v>
      </c>
      <c r="G1904" s="1034" t="s">
        <v>554</v>
      </c>
      <c r="H1904" s="244">
        <v>42643</v>
      </c>
      <c r="I1904" s="1034" t="s">
        <v>494</v>
      </c>
      <c r="J1904" s="1034" t="s">
        <v>627</v>
      </c>
      <c r="K1904" s="1034" t="s">
        <v>29</v>
      </c>
      <c r="L1904" s="1034" t="s">
        <v>29</v>
      </c>
      <c r="M1904" s="230" t="s">
        <v>243</v>
      </c>
      <c r="N1904" s="231" t="s">
        <v>29</v>
      </c>
      <c r="O1904" s="247">
        <f>'LTC Rev-Exp Region 9'!L$72</f>
        <v>0</v>
      </c>
      <c r="P1904" s="247">
        <v>0</v>
      </c>
      <c r="Q1904" s="247">
        <v>0</v>
      </c>
      <c r="R1904" s="247">
        <v>0</v>
      </c>
    </row>
    <row r="1905" spans="5:18" x14ac:dyDescent="0.3">
      <c r="E1905" s="1041">
        <f>Jurat!I$1</f>
        <v>0</v>
      </c>
      <c r="F1905" s="244">
        <f>Jurat!D$33</f>
        <v>0</v>
      </c>
      <c r="G1905" s="1034" t="s">
        <v>554</v>
      </c>
      <c r="H1905" s="244">
        <v>42643</v>
      </c>
      <c r="I1905" s="1034" t="s">
        <v>494</v>
      </c>
      <c r="J1905" s="1034" t="s">
        <v>628</v>
      </c>
      <c r="K1905" s="1034" t="s">
        <v>629</v>
      </c>
      <c r="L1905" s="1034" t="s">
        <v>629</v>
      </c>
      <c r="M1905" s="233" t="s">
        <v>244</v>
      </c>
      <c r="N1905" s="231" t="s">
        <v>419</v>
      </c>
      <c r="O1905" s="247">
        <f>'LTC Rev-Exp Region 9'!L$74</f>
        <v>0</v>
      </c>
      <c r="P1905" s="247">
        <v>0</v>
      </c>
      <c r="Q1905" s="247">
        <v>0</v>
      </c>
      <c r="R1905" s="247">
        <v>0</v>
      </c>
    </row>
    <row r="1906" spans="5:18" x14ac:dyDescent="0.3">
      <c r="E1906" s="1041">
        <f>Jurat!I$1</f>
        <v>0</v>
      </c>
      <c r="F1906" s="244">
        <f>Jurat!D$33</f>
        <v>0</v>
      </c>
      <c r="G1906" s="1034" t="s">
        <v>554</v>
      </c>
      <c r="H1906" s="244">
        <v>42643</v>
      </c>
      <c r="I1906" s="1034" t="s">
        <v>494</v>
      </c>
      <c r="J1906" s="1034" t="s">
        <v>627</v>
      </c>
      <c r="K1906" s="1034" t="s">
        <v>630</v>
      </c>
      <c r="L1906" s="1034" t="s">
        <v>630</v>
      </c>
      <c r="M1906" s="233">
        <v>11.1</v>
      </c>
      <c r="N1906" s="231" t="s">
        <v>421</v>
      </c>
      <c r="O1906" s="247">
        <f>'LTC Rev-Exp Region 9'!L$75</f>
        <v>0</v>
      </c>
      <c r="P1906" s="247">
        <v>0</v>
      </c>
      <c r="Q1906" s="247">
        <v>0</v>
      </c>
      <c r="R1906" s="247">
        <v>0</v>
      </c>
    </row>
    <row r="1907" spans="5:18" x14ac:dyDescent="0.3">
      <c r="E1907" s="1041">
        <f>Jurat!I$1</f>
        <v>0</v>
      </c>
      <c r="F1907" s="244">
        <f>Jurat!D$33</f>
        <v>0</v>
      </c>
      <c r="G1907" s="1034" t="s">
        <v>554</v>
      </c>
      <c r="H1907" s="244">
        <v>42643</v>
      </c>
      <c r="I1907" s="1034" t="s">
        <v>494</v>
      </c>
      <c r="J1907" s="1034" t="s">
        <v>627</v>
      </c>
      <c r="K1907" s="1034" t="s">
        <v>630</v>
      </c>
      <c r="L1907" s="1034" t="s">
        <v>630</v>
      </c>
      <c r="M1907" s="233">
        <v>11.2</v>
      </c>
      <c r="N1907" s="231" t="s">
        <v>420</v>
      </c>
      <c r="O1907" s="247">
        <f>'LTC Rev-Exp Region 9'!L$76</f>
        <v>0</v>
      </c>
      <c r="P1907" s="247">
        <v>0</v>
      </c>
      <c r="Q1907" s="247">
        <v>0</v>
      </c>
      <c r="R1907" s="247">
        <v>0</v>
      </c>
    </row>
    <row r="1908" spans="5:18" x14ac:dyDescent="0.3">
      <c r="E1908" s="1041">
        <f>Jurat!I$1</f>
        <v>0</v>
      </c>
      <c r="F1908" s="244">
        <f>Jurat!D$33</f>
        <v>0</v>
      </c>
      <c r="G1908" s="1034" t="s">
        <v>554</v>
      </c>
      <c r="H1908" s="244">
        <v>42643</v>
      </c>
      <c r="I1908" s="1034" t="s">
        <v>494</v>
      </c>
      <c r="J1908" s="1034" t="s">
        <v>627</v>
      </c>
      <c r="K1908" s="1034" t="s">
        <v>630</v>
      </c>
      <c r="L1908" s="1034" t="s">
        <v>630</v>
      </c>
      <c r="M1908" s="233">
        <v>11.3</v>
      </c>
      <c r="N1908" s="231" t="s">
        <v>28</v>
      </c>
      <c r="O1908" s="247">
        <f>'LTC Rev-Exp Region 9'!L$77</f>
        <v>0</v>
      </c>
      <c r="P1908" s="247">
        <v>0</v>
      </c>
      <c r="Q1908" s="247">
        <v>0</v>
      </c>
      <c r="R1908" s="247">
        <v>0</v>
      </c>
    </row>
    <row r="1909" spans="5:18" x14ac:dyDescent="0.3">
      <c r="E1909" s="1041">
        <f>Jurat!I$1</f>
        <v>0</v>
      </c>
      <c r="F1909" s="244">
        <f>Jurat!D$33</f>
        <v>0</v>
      </c>
      <c r="G1909" s="1034" t="s">
        <v>554</v>
      </c>
      <c r="H1909" s="244">
        <v>42643</v>
      </c>
      <c r="I1909" s="1034" t="s">
        <v>494</v>
      </c>
      <c r="J1909" s="1034" t="s">
        <v>627</v>
      </c>
      <c r="K1909" s="1034" t="s">
        <v>630</v>
      </c>
      <c r="L1909" s="1034" t="s">
        <v>630</v>
      </c>
      <c r="M1909" s="233">
        <v>11.4</v>
      </c>
      <c r="N1909" s="231" t="s">
        <v>205</v>
      </c>
      <c r="O1909" s="247">
        <f>'LTC Rev-Exp Region 9'!L$78</f>
        <v>0</v>
      </c>
      <c r="P1909" s="247">
        <v>0</v>
      </c>
      <c r="Q1909" s="247">
        <v>0</v>
      </c>
      <c r="R1909" s="247">
        <v>0</v>
      </c>
    </row>
    <row r="1910" spans="5:18" ht="28.8" x14ac:dyDescent="0.3">
      <c r="E1910" s="1041">
        <f>Jurat!I$1</f>
        <v>0</v>
      </c>
      <c r="F1910" s="244">
        <f>Jurat!D$33</f>
        <v>0</v>
      </c>
      <c r="G1910" s="1034" t="s">
        <v>554</v>
      </c>
      <c r="H1910" s="244">
        <v>42643</v>
      </c>
      <c r="I1910" s="1034" t="s">
        <v>494</v>
      </c>
      <c r="J1910" s="1034" t="s">
        <v>627</v>
      </c>
      <c r="K1910" s="1034" t="s">
        <v>29</v>
      </c>
      <c r="L1910" s="1034" t="s">
        <v>29</v>
      </c>
      <c r="M1910" s="233">
        <v>11.6</v>
      </c>
      <c r="N1910" s="231" t="s">
        <v>422</v>
      </c>
      <c r="O1910" s="247">
        <f>'LTC Rev-Exp Region 9'!L$80</f>
        <v>0</v>
      </c>
      <c r="P1910" s="247">
        <v>0</v>
      </c>
      <c r="Q1910" s="247">
        <v>0</v>
      </c>
      <c r="R1910" s="247">
        <v>0</v>
      </c>
    </row>
    <row r="1911" spans="5:18" x14ac:dyDescent="0.3">
      <c r="E1911" s="1041">
        <f>Jurat!I$1</f>
        <v>0</v>
      </c>
      <c r="F1911" s="244">
        <f>Jurat!D$33</f>
        <v>0</v>
      </c>
      <c r="G1911" s="1034" t="s">
        <v>554</v>
      </c>
      <c r="H1911" s="244">
        <v>42643</v>
      </c>
      <c r="I1911" s="1034" t="s">
        <v>494</v>
      </c>
      <c r="J1911" s="1034" t="s">
        <v>628</v>
      </c>
      <c r="K1911" s="1034" t="s">
        <v>629</v>
      </c>
      <c r="L1911" s="1034" t="s">
        <v>629</v>
      </c>
      <c r="M1911" s="233">
        <v>11.7</v>
      </c>
      <c r="N1911" s="231" t="s">
        <v>209</v>
      </c>
      <c r="O1911" s="247">
        <f>'LTC Rev-Exp Region 9'!L$81</f>
        <v>0</v>
      </c>
      <c r="P1911" s="247">
        <v>0</v>
      </c>
      <c r="Q1911" s="247">
        <v>0</v>
      </c>
      <c r="R1911" s="247">
        <v>0</v>
      </c>
    </row>
    <row r="1912" spans="5:18" x14ac:dyDescent="0.3">
      <c r="E1912" s="1041">
        <f>Jurat!I$1</f>
        <v>0</v>
      </c>
      <c r="F1912" s="244">
        <f>Jurat!D$33</f>
        <v>0</v>
      </c>
      <c r="G1912" s="1034" t="s">
        <v>554</v>
      </c>
      <c r="H1912" s="244">
        <v>42643</v>
      </c>
      <c r="I1912" s="1034" t="s">
        <v>494</v>
      </c>
      <c r="J1912" s="1034" t="s">
        <v>627</v>
      </c>
      <c r="K1912" s="1034" t="s">
        <v>29</v>
      </c>
      <c r="L1912" s="1034" t="s">
        <v>29</v>
      </c>
      <c r="M1912" s="233" t="s">
        <v>184</v>
      </c>
      <c r="N1912" s="231" t="s">
        <v>212</v>
      </c>
      <c r="O1912" s="247">
        <f>'LTC Rev-Exp Region 9'!L$82</f>
        <v>0</v>
      </c>
      <c r="P1912" s="247">
        <v>0</v>
      </c>
      <c r="Q1912" s="247">
        <v>0</v>
      </c>
      <c r="R1912" s="247">
        <v>0</v>
      </c>
    </row>
    <row r="1913" spans="5:18" x14ac:dyDescent="0.3">
      <c r="E1913" s="1041">
        <f>Jurat!I$1</f>
        <v>0</v>
      </c>
      <c r="F1913" s="244">
        <f>Jurat!D$33</f>
        <v>0</v>
      </c>
      <c r="G1913" s="1034" t="s">
        <v>555</v>
      </c>
      <c r="H1913" s="244">
        <v>42735</v>
      </c>
      <c r="I1913" s="1034" t="s">
        <v>494</v>
      </c>
      <c r="J1913" s="1034" t="s">
        <v>545</v>
      </c>
      <c r="K1913" s="1034" t="s">
        <v>545</v>
      </c>
      <c r="L1913" s="1034" t="s">
        <v>545</v>
      </c>
      <c r="M1913" s="223"/>
      <c r="N1913" s="224" t="s">
        <v>545</v>
      </c>
      <c r="O1913" s="247">
        <f>'LTC Rev-Exp Region 9'!P$9</f>
        <v>0</v>
      </c>
      <c r="P1913" s="247">
        <f>'LTC Rev-Exp Region 9'!Q$9</f>
        <v>0</v>
      </c>
      <c r="Q1913" s="247">
        <f>'LTC Rev-Exp Region 9'!R$9</f>
        <v>0</v>
      </c>
      <c r="R1913" s="247">
        <f>'LTC Rev-Exp Region 9'!S$9</f>
        <v>0</v>
      </c>
    </row>
    <row r="1914" spans="5:18" x14ac:dyDescent="0.3">
      <c r="E1914" s="1041">
        <f>Jurat!I$1</f>
        <v>0</v>
      </c>
      <c r="F1914" s="244">
        <f>Jurat!D$33</f>
        <v>0</v>
      </c>
      <c r="G1914" s="1034" t="s">
        <v>555</v>
      </c>
      <c r="H1914" s="244">
        <v>42735</v>
      </c>
      <c r="I1914" s="1034" t="s">
        <v>494</v>
      </c>
      <c r="J1914" s="1034" t="s">
        <v>625</v>
      </c>
      <c r="K1914" s="1034" t="s">
        <v>13</v>
      </c>
      <c r="L1914" s="1034" t="s">
        <v>13</v>
      </c>
      <c r="M1914" s="223">
        <v>1.1000000000000001</v>
      </c>
      <c r="N1914" s="225" t="s">
        <v>13</v>
      </c>
      <c r="O1914" s="247">
        <f>'LTC Rev-Exp Region 9'!P$11</f>
        <v>0</v>
      </c>
      <c r="P1914" s="247">
        <f>'LTC Rev-Exp Region 9'!Q$11</f>
        <v>0</v>
      </c>
      <c r="Q1914" s="247">
        <f>'LTC Rev-Exp Region 9'!R$11</f>
        <v>0</v>
      </c>
      <c r="R1914" s="247">
        <f>'LTC Rev-Exp Region 9'!S$11</f>
        <v>0</v>
      </c>
    </row>
    <row r="1915" spans="5:18" x14ac:dyDescent="0.3">
      <c r="E1915" s="1041">
        <f>Jurat!I$1</f>
        <v>0</v>
      </c>
      <c r="F1915" s="244">
        <f>Jurat!D$33</f>
        <v>0</v>
      </c>
      <c r="G1915" s="1034" t="s">
        <v>555</v>
      </c>
      <c r="H1915" s="244">
        <v>42735</v>
      </c>
      <c r="I1915" s="1034" t="s">
        <v>494</v>
      </c>
      <c r="J1915" s="1034" t="s">
        <v>625</v>
      </c>
      <c r="K1915" s="1034" t="s">
        <v>13</v>
      </c>
      <c r="L1915" s="1034" t="s">
        <v>262</v>
      </c>
      <c r="M1915" s="223">
        <v>1.2</v>
      </c>
      <c r="N1915" s="225" t="s">
        <v>262</v>
      </c>
      <c r="O1915" s="247">
        <f>'LTC Rev-Exp Region 9'!P$12</f>
        <v>0</v>
      </c>
      <c r="P1915" s="247">
        <f>'LTC Rev-Exp Region 9'!Q$12</f>
        <v>0</v>
      </c>
      <c r="Q1915" s="247">
        <f>'LTC Rev-Exp Region 9'!R$12</f>
        <v>0</v>
      </c>
      <c r="R1915" s="247">
        <f>'LTC Rev-Exp Region 9'!S$12</f>
        <v>0</v>
      </c>
    </row>
    <row r="1916" spans="5:18" x14ac:dyDescent="0.3">
      <c r="E1916" s="1041">
        <f>Jurat!I$1</f>
        <v>0</v>
      </c>
      <c r="F1916" s="244">
        <f>Jurat!D$33</f>
        <v>0</v>
      </c>
      <c r="G1916" s="1034" t="s">
        <v>555</v>
      </c>
      <c r="H1916" s="244">
        <v>42735</v>
      </c>
      <c r="I1916" s="1034" t="s">
        <v>494</v>
      </c>
      <c r="J1916" s="1034" t="s">
        <v>625</v>
      </c>
      <c r="K1916" s="1034" t="s">
        <v>14</v>
      </c>
      <c r="L1916" s="1034" t="s">
        <v>14</v>
      </c>
      <c r="M1916" s="223">
        <v>1.3</v>
      </c>
      <c r="N1916" s="225" t="s">
        <v>14</v>
      </c>
      <c r="O1916" s="247">
        <f>'LTC Rev-Exp Region 9'!P$13</f>
        <v>0</v>
      </c>
      <c r="P1916" s="247">
        <f>'LTC Rev-Exp Region 9'!Q$13</f>
        <v>0</v>
      </c>
      <c r="Q1916" s="247">
        <f>'LTC Rev-Exp Region 9'!R$13</f>
        <v>0</v>
      </c>
      <c r="R1916" s="247">
        <f>'LTC Rev-Exp Region 9'!S$13</f>
        <v>0</v>
      </c>
    </row>
    <row r="1917" spans="5:18" x14ac:dyDescent="0.3">
      <c r="E1917" s="1041">
        <f>Jurat!I$1</f>
        <v>0</v>
      </c>
      <c r="F1917" s="244">
        <f>Jurat!D$33</f>
        <v>0</v>
      </c>
      <c r="G1917" s="1034" t="s">
        <v>555</v>
      </c>
      <c r="H1917" s="244">
        <v>42735</v>
      </c>
      <c r="I1917" s="1034" t="s">
        <v>494</v>
      </c>
      <c r="J1917" s="1034" t="s">
        <v>626</v>
      </c>
      <c r="K1917" s="1034" t="s">
        <v>546</v>
      </c>
      <c r="L1917" s="1034" t="s">
        <v>981</v>
      </c>
      <c r="M1917" s="226" t="s">
        <v>72</v>
      </c>
      <c r="N1917" s="225" t="s">
        <v>900</v>
      </c>
      <c r="O1917" s="247">
        <f>'LTC Rev-Exp Region 9'!P$17</f>
        <v>0</v>
      </c>
      <c r="P1917" s="247">
        <f>'LTC Rev-Exp Region 9'!Q$17</f>
        <v>0</v>
      </c>
      <c r="Q1917" s="247">
        <f>'LTC Rev-Exp Region 9'!R$17</f>
        <v>0</v>
      </c>
      <c r="R1917" s="247">
        <f>'LTC Rev-Exp Region 9'!S$17</f>
        <v>0</v>
      </c>
    </row>
    <row r="1918" spans="5:18" x14ac:dyDescent="0.3">
      <c r="E1918" s="1041">
        <f>Jurat!I$1</f>
        <v>0</v>
      </c>
      <c r="F1918" s="244">
        <f>Jurat!D$33</f>
        <v>0</v>
      </c>
      <c r="G1918" s="1034" t="s">
        <v>555</v>
      </c>
      <c r="H1918" s="244">
        <v>42735</v>
      </c>
      <c r="I1918" s="1034" t="s">
        <v>494</v>
      </c>
      <c r="J1918" s="1034" t="s">
        <v>626</v>
      </c>
      <c r="K1918" s="1034" t="s">
        <v>546</v>
      </c>
      <c r="L1918" s="1034" t="s">
        <v>981</v>
      </c>
      <c r="M1918" s="226" t="s">
        <v>73</v>
      </c>
      <c r="N1918" s="225" t="s">
        <v>901</v>
      </c>
      <c r="O1918" s="247">
        <f>'LTC Rev-Exp Region 9'!P$18</f>
        <v>0</v>
      </c>
      <c r="P1918" s="247">
        <f>'LTC Rev-Exp Region 9'!Q$18</f>
        <v>0</v>
      </c>
      <c r="Q1918" s="247">
        <f>'LTC Rev-Exp Region 9'!R$18</f>
        <v>0</v>
      </c>
      <c r="R1918" s="247">
        <f>'LTC Rev-Exp Region 9'!S$18</f>
        <v>0</v>
      </c>
    </row>
    <row r="1919" spans="5:18" x14ac:dyDescent="0.3">
      <c r="E1919" s="1041">
        <f>Jurat!I$1</f>
        <v>0</v>
      </c>
      <c r="F1919" s="244">
        <f>Jurat!D$33</f>
        <v>0</v>
      </c>
      <c r="G1919" s="1034" t="s">
        <v>555</v>
      </c>
      <c r="H1919" s="244">
        <v>42735</v>
      </c>
      <c r="I1919" s="1034" t="s">
        <v>494</v>
      </c>
      <c r="J1919" s="1034" t="s">
        <v>626</v>
      </c>
      <c r="K1919" s="1034" t="s">
        <v>546</v>
      </c>
      <c r="L1919" s="1034" t="s">
        <v>981</v>
      </c>
      <c r="M1919" s="226" t="s">
        <v>74</v>
      </c>
      <c r="N1919" s="225" t="s">
        <v>902</v>
      </c>
      <c r="O1919" s="247">
        <f>'LTC Rev-Exp Region 9'!P$19</f>
        <v>0</v>
      </c>
      <c r="P1919" s="247">
        <f>'LTC Rev-Exp Region 9'!Q$19</f>
        <v>0</v>
      </c>
      <c r="Q1919" s="247">
        <f>'LTC Rev-Exp Region 9'!R$19</f>
        <v>0</v>
      </c>
      <c r="R1919" s="247">
        <f>'LTC Rev-Exp Region 9'!S$19</f>
        <v>0</v>
      </c>
    </row>
    <row r="1920" spans="5:18" x14ac:dyDescent="0.3">
      <c r="E1920" s="1041">
        <f>Jurat!I$1</f>
        <v>0</v>
      </c>
      <c r="F1920" s="244">
        <f>Jurat!D$33</f>
        <v>0</v>
      </c>
      <c r="G1920" s="1034" t="s">
        <v>555</v>
      </c>
      <c r="H1920" s="244">
        <v>42735</v>
      </c>
      <c r="I1920" s="1034" t="s">
        <v>494</v>
      </c>
      <c r="J1920" s="1034" t="s">
        <v>626</v>
      </c>
      <c r="K1920" s="1034" t="s">
        <v>546</v>
      </c>
      <c r="L1920" s="1034" t="s">
        <v>981</v>
      </c>
      <c r="M1920" s="226" t="s">
        <v>76</v>
      </c>
      <c r="N1920" s="225" t="s">
        <v>903</v>
      </c>
      <c r="O1920" s="247">
        <f>'LTC Rev-Exp Region 9'!P$20</f>
        <v>0</v>
      </c>
      <c r="P1920" s="247">
        <f>'LTC Rev-Exp Region 9'!Q$20</f>
        <v>0</v>
      </c>
      <c r="Q1920" s="247">
        <f>'LTC Rev-Exp Region 9'!R$20</f>
        <v>0</v>
      </c>
      <c r="R1920" s="247">
        <f>'LTC Rev-Exp Region 9'!S$20</f>
        <v>0</v>
      </c>
    </row>
    <row r="1921" spans="5:18" x14ac:dyDescent="0.3">
      <c r="E1921" s="1041">
        <f>Jurat!I$1</f>
        <v>0</v>
      </c>
      <c r="F1921" s="244">
        <f>Jurat!D$33</f>
        <v>0</v>
      </c>
      <c r="G1921" s="1034" t="s">
        <v>555</v>
      </c>
      <c r="H1921" s="244">
        <v>42735</v>
      </c>
      <c r="I1921" s="1034" t="s">
        <v>494</v>
      </c>
      <c r="J1921" s="1034" t="s">
        <v>626</v>
      </c>
      <c r="K1921" s="1034" t="s">
        <v>546</v>
      </c>
      <c r="L1921" s="1034" t="s">
        <v>981</v>
      </c>
      <c r="M1921" s="226" t="s">
        <v>107</v>
      </c>
      <c r="N1921" s="225" t="s">
        <v>960</v>
      </c>
      <c r="O1921" s="247">
        <f>'LTC Rev-Exp Region 9'!P$21</f>
        <v>0</v>
      </c>
      <c r="P1921" s="247">
        <f>'LTC Rev-Exp Region 9'!Q$21</f>
        <v>0</v>
      </c>
      <c r="Q1921" s="247">
        <f>'LTC Rev-Exp Region 9'!R$21</f>
        <v>0</v>
      </c>
      <c r="R1921" s="247">
        <f>'LTC Rev-Exp Region 9'!S$21</f>
        <v>0</v>
      </c>
    </row>
    <row r="1922" spans="5:18" x14ac:dyDescent="0.3">
      <c r="E1922" s="1041">
        <f>Jurat!I$1</f>
        <v>0</v>
      </c>
      <c r="F1922" s="244">
        <f>Jurat!D$33</f>
        <v>0</v>
      </c>
      <c r="G1922" s="1034" t="s">
        <v>555</v>
      </c>
      <c r="H1922" s="244">
        <v>42735</v>
      </c>
      <c r="I1922" s="1034" t="s">
        <v>494</v>
      </c>
      <c r="J1922" s="1034" t="s">
        <v>626</v>
      </c>
      <c r="K1922" s="1034" t="s">
        <v>546</v>
      </c>
      <c r="L1922" s="1034" t="s">
        <v>981</v>
      </c>
      <c r="M1922" s="226" t="s">
        <v>108</v>
      </c>
      <c r="N1922" s="225" t="s">
        <v>222</v>
      </c>
      <c r="O1922" s="247">
        <f>'LTC Rev-Exp Region 9'!P$22</f>
        <v>0</v>
      </c>
      <c r="P1922" s="247">
        <f>'LTC Rev-Exp Region 9'!Q$22</f>
        <v>0</v>
      </c>
      <c r="Q1922" s="247">
        <f>'LTC Rev-Exp Region 9'!R$22</f>
        <v>0</v>
      </c>
      <c r="R1922" s="247">
        <f>'LTC Rev-Exp Region 9'!S$22</f>
        <v>0</v>
      </c>
    </row>
    <row r="1923" spans="5:18" x14ac:dyDescent="0.3">
      <c r="E1923" s="1041">
        <f>Jurat!I$1</f>
        <v>0</v>
      </c>
      <c r="F1923" s="244">
        <f>Jurat!D$33</f>
        <v>0</v>
      </c>
      <c r="G1923" s="1034" t="s">
        <v>555</v>
      </c>
      <c r="H1923" s="244">
        <v>42735</v>
      </c>
      <c r="I1923" s="1034" t="s">
        <v>494</v>
      </c>
      <c r="J1923" s="1034" t="s">
        <v>626</v>
      </c>
      <c r="K1923" s="1034" t="s">
        <v>546</v>
      </c>
      <c r="L1923" s="1034" t="s">
        <v>981</v>
      </c>
      <c r="M1923" s="226" t="s">
        <v>167</v>
      </c>
      <c r="N1923" s="225" t="s">
        <v>982</v>
      </c>
      <c r="O1923" s="247">
        <f>'LTC Rev-Exp Region 9'!P$23</f>
        <v>0</v>
      </c>
      <c r="P1923" s="247">
        <f>'LTC Rev-Exp Region 9'!Q$23</f>
        <v>0</v>
      </c>
      <c r="Q1923" s="247">
        <f>'LTC Rev-Exp Region 9'!R$23</f>
        <v>0</v>
      </c>
      <c r="R1923" s="247">
        <f>'LTC Rev-Exp Region 9'!S$23</f>
        <v>0</v>
      </c>
    </row>
    <row r="1924" spans="5:18" x14ac:dyDescent="0.3">
      <c r="E1924" s="1041">
        <f>Jurat!I$1</f>
        <v>0</v>
      </c>
      <c r="F1924" s="244">
        <f>Jurat!D$33</f>
        <v>0</v>
      </c>
      <c r="G1924" s="1034" t="s">
        <v>555</v>
      </c>
      <c r="H1924" s="244">
        <v>42735</v>
      </c>
      <c r="I1924" s="1034" t="s">
        <v>494</v>
      </c>
      <c r="J1924" s="1034" t="s">
        <v>626</v>
      </c>
      <c r="K1924" s="1034" t="s">
        <v>546</v>
      </c>
      <c r="L1924" s="1034" t="s">
        <v>981</v>
      </c>
      <c r="M1924" s="226" t="s">
        <v>261</v>
      </c>
      <c r="N1924" s="225" t="s">
        <v>983</v>
      </c>
      <c r="O1924" s="247">
        <f>'LTC Rev-Exp Region 9'!P$24</f>
        <v>0</v>
      </c>
      <c r="P1924" s="247">
        <f>'LTC Rev-Exp Region 9'!Q$24</f>
        <v>0</v>
      </c>
      <c r="Q1924" s="247">
        <f>'LTC Rev-Exp Region 9'!R$24</f>
        <v>0</v>
      </c>
      <c r="R1924" s="247">
        <f>'LTC Rev-Exp Region 9'!S$24</f>
        <v>0</v>
      </c>
    </row>
    <row r="1925" spans="5:18" x14ac:dyDescent="0.3">
      <c r="E1925" s="1041">
        <f>Jurat!I$1</f>
        <v>0</v>
      </c>
      <c r="F1925" s="244">
        <f>Jurat!D$33</f>
        <v>0</v>
      </c>
      <c r="G1925" s="1034" t="s">
        <v>555</v>
      </c>
      <c r="H1925" s="244">
        <v>42735</v>
      </c>
      <c r="I1925" s="1034" t="s">
        <v>494</v>
      </c>
      <c r="J1925" s="1034" t="s">
        <v>626</v>
      </c>
      <c r="K1925" s="1034" t="s">
        <v>546</v>
      </c>
      <c r="L1925" s="1034" t="s">
        <v>981</v>
      </c>
      <c r="M1925" s="226" t="s">
        <v>260</v>
      </c>
      <c r="N1925" s="225" t="s">
        <v>963</v>
      </c>
      <c r="O1925" s="247">
        <f>'LTC Rev-Exp Region 9'!P$25</f>
        <v>0</v>
      </c>
      <c r="P1925" s="247">
        <f>'LTC Rev-Exp Region 9'!Q$25</f>
        <v>0</v>
      </c>
      <c r="Q1925" s="247">
        <f>'LTC Rev-Exp Region 9'!R$25</f>
        <v>0</v>
      </c>
      <c r="R1925" s="247">
        <f>'LTC Rev-Exp Region 9'!S$25</f>
        <v>0</v>
      </c>
    </row>
    <row r="1926" spans="5:18" x14ac:dyDescent="0.3">
      <c r="E1926" s="1041">
        <f>Jurat!I$1</f>
        <v>0</v>
      </c>
      <c r="F1926" s="244">
        <f>Jurat!D$33</f>
        <v>0</v>
      </c>
      <c r="G1926" s="1034" t="s">
        <v>555</v>
      </c>
      <c r="H1926" s="244">
        <v>42735</v>
      </c>
      <c r="I1926" s="1034" t="s">
        <v>494</v>
      </c>
      <c r="J1926" s="1034" t="s">
        <v>626</v>
      </c>
      <c r="K1926" s="1034" t="s">
        <v>546</v>
      </c>
      <c r="L1926" s="1034" t="s">
        <v>263</v>
      </c>
      <c r="M1926" s="226" t="s">
        <v>257</v>
      </c>
      <c r="N1926" s="225" t="s">
        <v>271</v>
      </c>
      <c r="O1926" s="247">
        <f>'LTC Rev-Exp Region 9'!P$27</f>
        <v>0</v>
      </c>
      <c r="P1926" s="247">
        <f>'LTC Rev-Exp Region 9'!Q$27</f>
        <v>0</v>
      </c>
      <c r="Q1926" s="247">
        <f>'LTC Rev-Exp Region 9'!R$27</f>
        <v>0</v>
      </c>
      <c r="R1926" s="247">
        <f>'LTC Rev-Exp Region 9'!S$27</f>
        <v>0</v>
      </c>
    </row>
    <row r="1927" spans="5:18" x14ac:dyDescent="0.3">
      <c r="E1927" s="1041">
        <f>Jurat!I$1</f>
        <v>0</v>
      </c>
      <c r="F1927" s="244">
        <f>Jurat!D$33</f>
        <v>0</v>
      </c>
      <c r="G1927" s="1034" t="s">
        <v>555</v>
      </c>
      <c r="H1927" s="244">
        <v>42735</v>
      </c>
      <c r="I1927" s="1034" t="s">
        <v>494</v>
      </c>
      <c r="J1927" s="1034" t="s">
        <v>626</v>
      </c>
      <c r="K1927" s="1034" t="s">
        <v>546</v>
      </c>
      <c r="L1927" s="1034" t="s">
        <v>263</v>
      </c>
      <c r="M1927" s="226" t="s">
        <v>856</v>
      </c>
      <c r="N1927" s="225" t="s">
        <v>702</v>
      </c>
      <c r="O1927" s="247">
        <f>'LTC Rev-Exp Region 9'!P$28</f>
        <v>0</v>
      </c>
      <c r="P1927" s="247">
        <f>'LTC Rev-Exp Region 9'!Q$28</f>
        <v>0</v>
      </c>
      <c r="Q1927" s="247">
        <f>'LTC Rev-Exp Region 9'!R$28</f>
        <v>0</v>
      </c>
      <c r="R1927" s="247">
        <f>'LTC Rev-Exp Region 9'!S$28</f>
        <v>0</v>
      </c>
    </row>
    <row r="1928" spans="5:18" x14ac:dyDescent="0.3">
      <c r="E1928" s="1041">
        <f>Jurat!I$1</f>
        <v>0</v>
      </c>
      <c r="F1928" s="244">
        <f>Jurat!D$33</f>
        <v>0</v>
      </c>
      <c r="G1928" s="1034" t="s">
        <v>555</v>
      </c>
      <c r="H1928" s="244">
        <v>42735</v>
      </c>
      <c r="I1928" s="1034" t="s">
        <v>494</v>
      </c>
      <c r="J1928" s="1034" t="s">
        <v>626</v>
      </c>
      <c r="K1928" s="1034" t="s">
        <v>546</v>
      </c>
      <c r="L1928" s="1034" t="s">
        <v>263</v>
      </c>
      <c r="M1928" s="226" t="s">
        <v>858</v>
      </c>
      <c r="N1928" s="225" t="s">
        <v>272</v>
      </c>
      <c r="O1928" s="247">
        <f>'LTC Rev-Exp Region 9'!P$29</f>
        <v>0</v>
      </c>
      <c r="P1928" s="247">
        <f>'LTC Rev-Exp Region 9'!Q$29</f>
        <v>0</v>
      </c>
      <c r="Q1928" s="247">
        <f>'LTC Rev-Exp Region 9'!R$29</f>
        <v>0</v>
      </c>
      <c r="R1928" s="247">
        <f>'LTC Rev-Exp Region 9'!S$29</f>
        <v>0</v>
      </c>
    </row>
    <row r="1929" spans="5:18" x14ac:dyDescent="0.3">
      <c r="E1929" s="1041">
        <f>Jurat!I$1</f>
        <v>0</v>
      </c>
      <c r="F1929" s="244">
        <f>Jurat!D$33</f>
        <v>0</v>
      </c>
      <c r="G1929" s="1034" t="s">
        <v>555</v>
      </c>
      <c r="H1929" s="244">
        <v>42735</v>
      </c>
      <c r="I1929" s="1034" t="s">
        <v>494</v>
      </c>
      <c r="J1929" s="1034" t="s">
        <v>626</v>
      </c>
      <c r="K1929" s="1034" t="s">
        <v>546</v>
      </c>
      <c r="L1929" s="1034" t="s">
        <v>263</v>
      </c>
      <c r="M1929" s="226" t="s">
        <v>860</v>
      </c>
      <c r="N1929" s="225" t="s">
        <v>706</v>
      </c>
      <c r="O1929" s="247">
        <f>'LTC Rev-Exp Region 9'!P$30</f>
        <v>0</v>
      </c>
      <c r="P1929" s="247">
        <f>'LTC Rev-Exp Region 9'!Q$30</f>
        <v>0</v>
      </c>
      <c r="Q1929" s="247">
        <f>'LTC Rev-Exp Region 9'!R$30</f>
        <v>0</v>
      </c>
      <c r="R1929" s="247">
        <f>'LTC Rev-Exp Region 9'!S$30</f>
        <v>0</v>
      </c>
    </row>
    <row r="1930" spans="5:18" x14ac:dyDescent="0.3">
      <c r="E1930" s="1041">
        <f>Jurat!I$1</f>
        <v>0</v>
      </c>
      <c r="F1930" s="244">
        <f>Jurat!D$33</f>
        <v>0</v>
      </c>
      <c r="G1930" s="1034" t="s">
        <v>555</v>
      </c>
      <c r="H1930" s="244">
        <v>42735</v>
      </c>
      <c r="I1930" s="1034" t="s">
        <v>494</v>
      </c>
      <c r="J1930" s="1034" t="s">
        <v>626</v>
      </c>
      <c r="K1930" s="1034" t="s">
        <v>546</v>
      </c>
      <c r="L1930" s="1034" t="s">
        <v>263</v>
      </c>
      <c r="M1930" s="226" t="s">
        <v>862</v>
      </c>
      <c r="N1930" s="225" t="s">
        <v>22</v>
      </c>
      <c r="O1930" s="247">
        <f>'LTC Rev-Exp Region 9'!P$31</f>
        <v>0</v>
      </c>
      <c r="P1930" s="247">
        <f>'LTC Rev-Exp Region 9'!Q$31</f>
        <v>0</v>
      </c>
      <c r="Q1930" s="247">
        <f>'LTC Rev-Exp Region 9'!R$31</f>
        <v>0</v>
      </c>
      <c r="R1930" s="247">
        <f>'LTC Rev-Exp Region 9'!S$31</f>
        <v>0</v>
      </c>
    </row>
    <row r="1931" spans="5:18" x14ac:dyDescent="0.3">
      <c r="E1931" s="1041">
        <f>Jurat!I$1</f>
        <v>0</v>
      </c>
      <c r="F1931" s="244">
        <f>Jurat!D$33</f>
        <v>0</v>
      </c>
      <c r="G1931" s="1034" t="s">
        <v>555</v>
      </c>
      <c r="H1931" s="244">
        <v>42735</v>
      </c>
      <c r="I1931" s="1034" t="s">
        <v>494</v>
      </c>
      <c r="J1931" s="1034" t="s">
        <v>626</v>
      </c>
      <c r="K1931" s="1034" t="s">
        <v>546</v>
      </c>
      <c r="L1931" s="1034" t="s">
        <v>263</v>
      </c>
      <c r="M1931" s="226" t="s">
        <v>864</v>
      </c>
      <c r="N1931" s="225" t="s">
        <v>984</v>
      </c>
      <c r="O1931" s="247">
        <f>'LTC Rev-Exp Region 9'!P$32</f>
        <v>0</v>
      </c>
      <c r="P1931" s="247">
        <f>'LTC Rev-Exp Region 9'!Q$32</f>
        <v>0</v>
      </c>
      <c r="Q1931" s="247">
        <f>'LTC Rev-Exp Region 9'!R$32</f>
        <v>0</v>
      </c>
      <c r="R1931" s="247">
        <f>'LTC Rev-Exp Region 9'!S$32</f>
        <v>0</v>
      </c>
    </row>
    <row r="1932" spans="5:18" x14ac:dyDescent="0.3">
      <c r="E1932" s="1041">
        <f>Jurat!I$1</f>
        <v>0</v>
      </c>
      <c r="F1932" s="244">
        <f>Jurat!D$33</f>
        <v>0</v>
      </c>
      <c r="G1932" s="1034" t="s">
        <v>555</v>
      </c>
      <c r="H1932" s="244">
        <v>42735</v>
      </c>
      <c r="I1932" s="1034" t="s">
        <v>494</v>
      </c>
      <c r="J1932" s="1034" t="s">
        <v>626</v>
      </c>
      <c r="K1932" s="1034" t="s">
        <v>546</v>
      </c>
      <c r="L1932" s="1034" t="s">
        <v>263</v>
      </c>
      <c r="M1932" s="226" t="s">
        <v>866</v>
      </c>
      <c r="N1932" s="225" t="s">
        <v>985</v>
      </c>
      <c r="O1932" s="247">
        <f>'LTC Rev-Exp Region 9'!P$33</f>
        <v>0</v>
      </c>
      <c r="P1932" s="247">
        <f>'LTC Rev-Exp Region 9'!Q$33</f>
        <v>0</v>
      </c>
      <c r="Q1932" s="247">
        <f>'LTC Rev-Exp Region 9'!R$33</f>
        <v>0</v>
      </c>
      <c r="R1932" s="247">
        <f>'LTC Rev-Exp Region 9'!S$33</f>
        <v>0</v>
      </c>
    </row>
    <row r="1933" spans="5:18" x14ac:dyDescent="0.3">
      <c r="E1933" s="1041">
        <f>Jurat!I$1</f>
        <v>0</v>
      </c>
      <c r="F1933" s="244">
        <f>Jurat!D$33</f>
        <v>0</v>
      </c>
      <c r="G1933" s="1034" t="s">
        <v>555</v>
      </c>
      <c r="H1933" s="244">
        <v>42735</v>
      </c>
      <c r="I1933" s="1034" t="s">
        <v>494</v>
      </c>
      <c r="J1933" s="1034" t="s">
        <v>626</v>
      </c>
      <c r="K1933" s="1034" t="s">
        <v>546</v>
      </c>
      <c r="L1933" s="1034" t="s">
        <v>263</v>
      </c>
      <c r="M1933" s="226" t="s">
        <v>868</v>
      </c>
      <c r="N1933" s="225" t="s">
        <v>807</v>
      </c>
      <c r="O1933" s="247">
        <f>'LTC Rev-Exp Region 9'!P$34</f>
        <v>0</v>
      </c>
      <c r="P1933" s="247">
        <f>'LTC Rev-Exp Region 9'!Q$34</f>
        <v>0</v>
      </c>
      <c r="Q1933" s="247">
        <f>'LTC Rev-Exp Region 9'!R$34</f>
        <v>0</v>
      </c>
      <c r="R1933" s="247">
        <f>'LTC Rev-Exp Region 9'!S$34</f>
        <v>0</v>
      </c>
    </row>
    <row r="1934" spans="5:18" x14ac:dyDescent="0.3">
      <c r="E1934" s="1041">
        <f>Jurat!I$1</f>
        <v>0</v>
      </c>
      <c r="F1934" s="244">
        <f>Jurat!D$33</f>
        <v>0</v>
      </c>
      <c r="G1934" s="1034" t="s">
        <v>555</v>
      </c>
      <c r="H1934" s="244">
        <v>42735</v>
      </c>
      <c r="I1934" s="1034" t="s">
        <v>494</v>
      </c>
      <c r="J1934" s="1034" t="s">
        <v>626</v>
      </c>
      <c r="K1934" s="1034" t="s">
        <v>546</v>
      </c>
      <c r="L1934" s="1034" t="s">
        <v>263</v>
      </c>
      <c r="M1934" s="226" t="s">
        <v>870</v>
      </c>
      <c r="N1934" s="227" t="s">
        <v>258</v>
      </c>
      <c r="O1934" s="247">
        <f>'LTC Rev-Exp Region 9'!P$35</f>
        <v>0</v>
      </c>
      <c r="P1934" s="247">
        <f>'LTC Rev-Exp Region 9'!Q$35</f>
        <v>0</v>
      </c>
      <c r="Q1934" s="247">
        <f>'LTC Rev-Exp Region 9'!R$35</f>
        <v>0</v>
      </c>
      <c r="R1934" s="247">
        <f>'LTC Rev-Exp Region 9'!S$35</f>
        <v>0</v>
      </c>
    </row>
    <row r="1935" spans="5:18" x14ac:dyDescent="0.3">
      <c r="E1935" s="1041">
        <f>Jurat!I$1</f>
        <v>0</v>
      </c>
      <c r="F1935" s="244">
        <f>Jurat!D$33</f>
        <v>0</v>
      </c>
      <c r="G1935" s="1034" t="s">
        <v>555</v>
      </c>
      <c r="H1935" s="244">
        <v>42735</v>
      </c>
      <c r="I1935" s="1034" t="s">
        <v>494</v>
      </c>
      <c r="J1935" s="1034" t="s">
        <v>626</v>
      </c>
      <c r="K1935" s="1034" t="s">
        <v>546</v>
      </c>
      <c r="L1935" s="1034" t="s">
        <v>263</v>
      </c>
      <c r="M1935" s="226" t="s">
        <v>872</v>
      </c>
      <c r="N1935" s="228" t="s">
        <v>273</v>
      </c>
      <c r="O1935" s="247">
        <f>'LTC Rev-Exp Region 9'!P$36</f>
        <v>0</v>
      </c>
      <c r="P1935" s="247">
        <f>'LTC Rev-Exp Region 9'!Q$36</f>
        <v>0</v>
      </c>
      <c r="Q1935" s="247">
        <f>'LTC Rev-Exp Region 9'!R$36</f>
        <v>0</v>
      </c>
      <c r="R1935" s="247">
        <f>'LTC Rev-Exp Region 9'!S$36</f>
        <v>0</v>
      </c>
    </row>
    <row r="1936" spans="5:18" x14ac:dyDescent="0.3">
      <c r="E1936" s="1041">
        <f>Jurat!I$1</f>
        <v>0</v>
      </c>
      <c r="F1936" s="244">
        <f>Jurat!D$33</f>
        <v>0</v>
      </c>
      <c r="G1936" s="1034" t="s">
        <v>555</v>
      </c>
      <c r="H1936" s="244">
        <v>42735</v>
      </c>
      <c r="I1936" s="1034" t="s">
        <v>494</v>
      </c>
      <c r="J1936" s="1034" t="s">
        <v>626</v>
      </c>
      <c r="K1936" s="1034" t="s">
        <v>546</v>
      </c>
      <c r="L1936" s="1034" t="s">
        <v>263</v>
      </c>
      <c r="M1936" s="226" t="s">
        <v>986</v>
      </c>
      <c r="N1936" s="228" t="s">
        <v>588</v>
      </c>
      <c r="O1936" s="247">
        <f>'LTC Rev-Exp Region 9'!P$37</f>
        <v>0</v>
      </c>
      <c r="P1936" s="247">
        <f>'LTC Rev-Exp Region 9'!Q$37</f>
        <v>0</v>
      </c>
      <c r="Q1936" s="247">
        <f>'LTC Rev-Exp Region 9'!R$37</f>
        <v>0</v>
      </c>
      <c r="R1936" s="247">
        <f>'LTC Rev-Exp Region 9'!S$37</f>
        <v>0</v>
      </c>
    </row>
    <row r="1937" spans="5:18" x14ac:dyDescent="0.3">
      <c r="E1937" s="1041">
        <f>Jurat!I$1</f>
        <v>0</v>
      </c>
      <c r="F1937" s="244">
        <f>Jurat!D$33</f>
        <v>0</v>
      </c>
      <c r="G1937" s="1034" t="s">
        <v>555</v>
      </c>
      <c r="H1937" s="244">
        <v>42735</v>
      </c>
      <c r="I1937" s="1034" t="s">
        <v>494</v>
      </c>
      <c r="J1937" s="1034" t="s">
        <v>626</v>
      </c>
      <c r="K1937" s="1034" t="s">
        <v>546</v>
      </c>
      <c r="L1937" s="1034" t="s">
        <v>6</v>
      </c>
      <c r="M1937" s="226" t="s">
        <v>77</v>
      </c>
      <c r="N1937" s="225" t="s">
        <v>224</v>
      </c>
      <c r="O1937" s="247">
        <f>'LTC Rev-Exp Region 9'!P$39</f>
        <v>0</v>
      </c>
      <c r="P1937" s="247">
        <f>'LTC Rev-Exp Region 9'!Q$39</f>
        <v>0</v>
      </c>
      <c r="Q1937" s="247">
        <f>'LTC Rev-Exp Region 9'!R$39</f>
        <v>0</v>
      </c>
      <c r="R1937" s="247">
        <f>'LTC Rev-Exp Region 9'!S$39</f>
        <v>0</v>
      </c>
    </row>
    <row r="1938" spans="5:18" x14ac:dyDescent="0.3">
      <c r="E1938" s="1041">
        <f>Jurat!I$1</f>
        <v>0</v>
      </c>
      <c r="F1938" s="244">
        <f>Jurat!D$33</f>
        <v>0</v>
      </c>
      <c r="G1938" s="1034" t="s">
        <v>555</v>
      </c>
      <c r="H1938" s="244">
        <v>42735</v>
      </c>
      <c r="I1938" s="1034" t="s">
        <v>494</v>
      </c>
      <c r="J1938" s="1034" t="s">
        <v>626</v>
      </c>
      <c r="K1938" s="1034" t="s">
        <v>546</v>
      </c>
      <c r="L1938" s="1034" t="s">
        <v>6</v>
      </c>
      <c r="M1938" s="226" t="s">
        <v>78</v>
      </c>
      <c r="N1938" s="229" t="s">
        <v>274</v>
      </c>
      <c r="O1938" s="247">
        <f>'LTC Rev-Exp Region 9'!P$40</f>
        <v>0</v>
      </c>
      <c r="P1938" s="247">
        <f>'LTC Rev-Exp Region 9'!Q$40</f>
        <v>0</v>
      </c>
      <c r="Q1938" s="247">
        <f>'LTC Rev-Exp Region 9'!R$40</f>
        <v>0</v>
      </c>
      <c r="R1938" s="247">
        <f>'LTC Rev-Exp Region 9'!S$40</f>
        <v>0</v>
      </c>
    </row>
    <row r="1939" spans="5:18" x14ac:dyDescent="0.3">
      <c r="E1939" s="1041">
        <f>Jurat!I$1</f>
        <v>0</v>
      </c>
      <c r="F1939" s="244">
        <f>Jurat!D$33</f>
        <v>0</v>
      </c>
      <c r="G1939" s="1034" t="s">
        <v>555</v>
      </c>
      <c r="H1939" s="244">
        <v>42735</v>
      </c>
      <c r="I1939" s="1034" t="s">
        <v>494</v>
      </c>
      <c r="J1939" s="1034" t="s">
        <v>626</v>
      </c>
      <c r="K1939" s="1034" t="s">
        <v>546</v>
      </c>
      <c r="L1939" s="1034" t="s">
        <v>6</v>
      </c>
      <c r="M1939" s="226" t="s">
        <v>79</v>
      </c>
      <c r="N1939" s="229" t="s">
        <v>180</v>
      </c>
      <c r="O1939" s="247">
        <f>'LTC Rev-Exp Region 9'!P$41</f>
        <v>0</v>
      </c>
      <c r="P1939" s="247">
        <f>'LTC Rev-Exp Region 9'!Q$41</f>
        <v>0</v>
      </c>
      <c r="Q1939" s="247">
        <f>'LTC Rev-Exp Region 9'!R$41</f>
        <v>0</v>
      </c>
      <c r="R1939" s="247">
        <f>'LTC Rev-Exp Region 9'!S$41</f>
        <v>0</v>
      </c>
    </row>
    <row r="1940" spans="5:18" x14ac:dyDescent="0.3">
      <c r="E1940" s="1041">
        <f>Jurat!I$1</f>
        <v>0</v>
      </c>
      <c r="F1940" s="244">
        <f>Jurat!D$33</f>
        <v>0</v>
      </c>
      <c r="G1940" s="1034" t="s">
        <v>555</v>
      </c>
      <c r="H1940" s="244">
        <v>42735</v>
      </c>
      <c r="I1940" s="1034" t="s">
        <v>494</v>
      </c>
      <c r="J1940" s="1034" t="s">
        <v>626</v>
      </c>
      <c r="K1940" s="1034" t="s">
        <v>546</v>
      </c>
      <c r="L1940" s="1034" t="s">
        <v>6</v>
      </c>
      <c r="M1940" s="226" t="s">
        <v>49</v>
      </c>
      <c r="N1940" s="229" t="s">
        <v>577</v>
      </c>
      <c r="O1940" s="247">
        <f>'LTC Rev-Exp Region 9'!P$42</f>
        <v>0</v>
      </c>
      <c r="P1940" s="247">
        <f>'LTC Rev-Exp Region 9'!Q$42</f>
        <v>0</v>
      </c>
      <c r="Q1940" s="247">
        <f>'LTC Rev-Exp Region 9'!R$42</f>
        <v>0</v>
      </c>
      <c r="R1940" s="247">
        <f>'LTC Rev-Exp Region 9'!S$42</f>
        <v>0</v>
      </c>
    </row>
    <row r="1941" spans="5:18" x14ac:dyDescent="0.3">
      <c r="E1941" s="1041">
        <f>Jurat!I$1</f>
        <v>0</v>
      </c>
      <c r="F1941" s="244">
        <f>Jurat!D$33</f>
        <v>0</v>
      </c>
      <c r="G1941" s="1034" t="s">
        <v>555</v>
      </c>
      <c r="H1941" s="244">
        <v>42735</v>
      </c>
      <c r="I1941" s="1034" t="s">
        <v>494</v>
      </c>
      <c r="J1941" s="1034" t="s">
        <v>626</v>
      </c>
      <c r="K1941" s="1034" t="s">
        <v>546</v>
      </c>
      <c r="L1941" s="1034" t="s">
        <v>547</v>
      </c>
      <c r="M1941" s="230" t="s">
        <v>115</v>
      </c>
      <c r="N1941" s="225" t="s">
        <v>36</v>
      </c>
      <c r="O1941" s="247">
        <f>'LTC Rev-Exp Region 9'!P$48</f>
        <v>0</v>
      </c>
      <c r="P1941" s="247">
        <f>'LTC Rev-Exp Region 9'!Q$48</f>
        <v>0</v>
      </c>
      <c r="Q1941" s="247">
        <f>'LTC Rev-Exp Region 9'!R$48</f>
        <v>0</v>
      </c>
      <c r="R1941" s="247">
        <f>'LTC Rev-Exp Region 9'!S$48</f>
        <v>0</v>
      </c>
    </row>
    <row r="1942" spans="5:18" x14ac:dyDescent="0.3">
      <c r="E1942" s="1041">
        <f>Jurat!I$1</f>
        <v>0</v>
      </c>
      <c r="F1942" s="244">
        <f>Jurat!D$33</f>
        <v>0</v>
      </c>
      <c r="G1942" s="1034" t="s">
        <v>555</v>
      </c>
      <c r="H1942" s="244">
        <v>42735</v>
      </c>
      <c r="I1942" s="1034" t="s">
        <v>494</v>
      </c>
      <c r="J1942" s="1034" t="s">
        <v>626</v>
      </c>
      <c r="K1942" s="1034" t="s">
        <v>546</v>
      </c>
      <c r="L1942" s="1034" t="s">
        <v>547</v>
      </c>
      <c r="M1942" s="230" t="s">
        <v>116</v>
      </c>
      <c r="N1942" s="228" t="s">
        <v>148</v>
      </c>
      <c r="O1942" s="247">
        <f>'LTC Rev-Exp Region 9'!P$49</f>
        <v>0</v>
      </c>
      <c r="P1942" s="247">
        <f>'LTC Rev-Exp Region 9'!Q$49</f>
        <v>0</v>
      </c>
      <c r="Q1942" s="247">
        <f>'LTC Rev-Exp Region 9'!R$49</f>
        <v>0</v>
      </c>
      <c r="R1942" s="247">
        <f>'LTC Rev-Exp Region 9'!S$49</f>
        <v>0</v>
      </c>
    </row>
    <row r="1943" spans="5:18" x14ac:dyDescent="0.3">
      <c r="E1943" s="1041">
        <f>Jurat!I$1</f>
        <v>0</v>
      </c>
      <c r="F1943" s="244">
        <f>Jurat!D$33</f>
        <v>0</v>
      </c>
      <c r="G1943" s="1034" t="s">
        <v>555</v>
      </c>
      <c r="H1943" s="244">
        <v>42735</v>
      </c>
      <c r="I1943" s="1034" t="s">
        <v>494</v>
      </c>
      <c r="J1943" s="1034" t="s">
        <v>626</v>
      </c>
      <c r="K1943" s="1034" t="s">
        <v>546</v>
      </c>
      <c r="L1943" s="1034" t="s">
        <v>547</v>
      </c>
      <c r="M1943" s="230" t="s">
        <v>229</v>
      </c>
      <c r="N1943" s="228" t="s">
        <v>44</v>
      </c>
      <c r="O1943" s="247">
        <f>'LTC Rev-Exp Region 9'!P$51</f>
        <v>0</v>
      </c>
      <c r="P1943" s="247">
        <f>'LTC Rev-Exp Region 9'!Q$51</f>
        <v>0</v>
      </c>
      <c r="Q1943" s="247">
        <f>'LTC Rev-Exp Region 9'!R$51</f>
        <v>0</v>
      </c>
      <c r="R1943" s="247">
        <f>'LTC Rev-Exp Region 9'!S$51</f>
        <v>0</v>
      </c>
    </row>
    <row r="1944" spans="5:18" x14ac:dyDescent="0.3">
      <c r="E1944" s="1041">
        <f>Jurat!I$1</f>
        <v>0</v>
      </c>
      <c r="F1944" s="244">
        <f>Jurat!D$33</f>
        <v>0</v>
      </c>
      <c r="G1944" s="1034" t="s">
        <v>555</v>
      </c>
      <c r="H1944" s="244">
        <v>42735</v>
      </c>
      <c r="I1944" s="1034" t="s">
        <v>494</v>
      </c>
      <c r="J1944" s="1034" t="s">
        <v>626</v>
      </c>
      <c r="K1944" s="1034" t="s">
        <v>546</v>
      </c>
      <c r="L1944" s="1034" t="s">
        <v>547</v>
      </c>
      <c r="M1944" s="230" t="s">
        <v>228</v>
      </c>
      <c r="N1944" s="228" t="s">
        <v>427</v>
      </c>
      <c r="O1944" s="247">
        <f>'LTC Rev-Exp Region 9'!P$52</f>
        <v>0</v>
      </c>
      <c r="P1944" s="247">
        <f>'LTC Rev-Exp Region 9'!Q$52</f>
        <v>0</v>
      </c>
      <c r="Q1944" s="247">
        <f>'LTC Rev-Exp Region 9'!R$52</f>
        <v>0</v>
      </c>
      <c r="R1944" s="247">
        <f>'LTC Rev-Exp Region 9'!S$52</f>
        <v>0</v>
      </c>
    </row>
    <row r="1945" spans="5:18" x14ac:dyDescent="0.3">
      <c r="E1945" s="1041">
        <f>Jurat!I$1</f>
        <v>0</v>
      </c>
      <c r="F1945" s="244">
        <f>Jurat!D$33</f>
        <v>0</v>
      </c>
      <c r="G1945" s="1034" t="s">
        <v>555</v>
      </c>
      <c r="H1945" s="244">
        <v>42735</v>
      </c>
      <c r="I1945" s="1034" t="s">
        <v>494</v>
      </c>
      <c r="J1945" s="1034" t="s">
        <v>626</v>
      </c>
      <c r="K1945" s="1034" t="s">
        <v>548</v>
      </c>
      <c r="L1945" s="1034" t="s">
        <v>549</v>
      </c>
      <c r="M1945" s="226" t="s">
        <v>86</v>
      </c>
      <c r="N1945" s="228" t="s">
        <v>30</v>
      </c>
      <c r="O1945" s="247">
        <f>'LTC Rev-Exp Region 9'!P$57</f>
        <v>0</v>
      </c>
      <c r="P1945" s="247">
        <f>'LTC Rev-Exp Region 9'!Q$57</f>
        <v>0</v>
      </c>
      <c r="Q1945" s="247">
        <f>'LTC Rev-Exp Region 9'!R$57</f>
        <v>0</v>
      </c>
      <c r="R1945" s="247">
        <f>'LTC Rev-Exp Region 9'!S$57</f>
        <v>0</v>
      </c>
    </row>
    <row r="1946" spans="5:18" x14ac:dyDescent="0.3">
      <c r="E1946" s="1041">
        <f>Jurat!I$1</f>
        <v>0</v>
      </c>
      <c r="F1946" s="244">
        <f>Jurat!D$33</f>
        <v>0</v>
      </c>
      <c r="G1946" s="1034" t="s">
        <v>555</v>
      </c>
      <c r="H1946" s="244">
        <v>42735</v>
      </c>
      <c r="I1946" s="1034" t="s">
        <v>494</v>
      </c>
      <c r="J1946" s="1034" t="s">
        <v>626</v>
      </c>
      <c r="K1946" s="1034" t="s">
        <v>548</v>
      </c>
      <c r="L1946" s="1034" t="s">
        <v>549</v>
      </c>
      <c r="M1946" s="226" t="s">
        <v>87</v>
      </c>
      <c r="N1946" s="231" t="s">
        <v>109</v>
      </c>
      <c r="O1946" s="247">
        <f>'LTC Rev-Exp Region 9'!P$58</f>
        <v>0</v>
      </c>
      <c r="P1946" s="247">
        <f>'LTC Rev-Exp Region 9'!Q$58</f>
        <v>0</v>
      </c>
      <c r="Q1946" s="247">
        <f>'LTC Rev-Exp Region 9'!R$58</f>
        <v>0</v>
      </c>
      <c r="R1946" s="247">
        <f>'LTC Rev-Exp Region 9'!S$58</f>
        <v>0</v>
      </c>
    </row>
    <row r="1947" spans="5:18" x14ac:dyDescent="0.3">
      <c r="E1947" s="1041">
        <f>Jurat!I$1</f>
        <v>0</v>
      </c>
      <c r="F1947" s="244">
        <f>Jurat!D$33</f>
        <v>0</v>
      </c>
      <c r="G1947" s="1034" t="s">
        <v>555</v>
      </c>
      <c r="H1947" s="244">
        <v>42735</v>
      </c>
      <c r="I1947" s="1034" t="s">
        <v>494</v>
      </c>
      <c r="J1947" s="1034" t="s">
        <v>626</v>
      </c>
      <c r="K1947" s="1034" t="s">
        <v>548</v>
      </c>
      <c r="L1947" s="1034" t="s">
        <v>549</v>
      </c>
      <c r="M1947" s="226" t="s">
        <v>88</v>
      </c>
      <c r="N1947" s="228" t="s">
        <v>110</v>
      </c>
      <c r="O1947" s="247">
        <f>'LTC Rev-Exp Region 9'!P$59</f>
        <v>0</v>
      </c>
      <c r="P1947" s="247">
        <f>'LTC Rev-Exp Region 9'!Q$59</f>
        <v>0</v>
      </c>
      <c r="Q1947" s="247">
        <f>'LTC Rev-Exp Region 9'!R$59</f>
        <v>0</v>
      </c>
      <c r="R1947" s="247">
        <f>'LTC Rev-Exp Region 9'!S$59</f>
        <v>0</v>
      </c>
    </row>
    <row r="1948" spans="5:18" x14ac:dyDescent="0.3">
      <c r="E1948" s="1041">
        <f>Jurat!I$1</f>
        <v>0</v>
      </c>
      <c r="F1948" s="244">
        <f>Jurat!D$33</f>
        <v>0</v>
      </c>
      <c r="G1948" s="1034" t="s">
        <v>555</v>
      </c>
      <c r="H1948" s="244">
        <v>42735</v>
      </c>
      <c r="I1948" s="1034" t="s">
        <v>494</v>
      </c>
      <c r="J1948" s="1034" t="s">
        <v>626</v>
      </c>
      <c r="K1948" s="1034" t="s">
        <v>548</v>
      </c>
      <c r="L1948" s="1034" t="s">
        <v>549</v>
      </c>
      <c r="M1948" s="232" t="s">
        <v>89</v>
      </c>
      <c r="N1948" s="228" t="s">
        <v>111</v>
      </c>
      <c r="O1948" s="247">
        <f>'LTC Rev-Exp Region 9'!P$60</f>
        <v>0</v>
      </c>
      <c r="P1948" s="247">
        <f>'LTC Rev-Exp Region 9'!Q$60</f>
        <v>0</v>
      </c>
      <c r="Q1948" s="247">
        <f>'LTC Rev-Exp Region 9'!R$60</f>
        <v>0</v>
      </c>
      <c r="R1948" s="247">
        <f>'LTC Rev-Exp Region 9'!S$60</f>
        <v>0</v>
      </c>
    </row>
    <row r="1949" spans="5:18" x14ac:dyDescent="0.3">
      <c r="E1949" s="1041">
        <f>Jurat!I$1</f>
        <v>0</v>
      </c>
      <c r="F1949" s="244">
        <f>Jurat!D$33</f>
        <v>0</v>
      </c>
      <c r="G1949" s="1034" t="s">
        <v>555</v>
      </c>
      <c r="H1949" s="244">
        <v>42735</v>
      </c>
      <c r="I1949" s="1034" t="s">
        <v>494</v>
      </c>
      <c r="J1949" s="1034" t="s">
        <v>626</v>
      </c>
      <c r="K1949" s="1034" t="s">
        <v>548</v>
      </c>
      <c r="L1949" s="1034" t="s">
        <v>549</v>
      </c>
      <c r="M1949" s="232" t="s">
        <v>256</v>
      </c>
      <c r="N1949" s="228" t="s">
        <v>112</v>
      </c>
      <c r="O1949" s="247">
        <f>'LTC Rev-Exp Region 9'!P$61</f>
        <v>0</v>
      </c>
      <c r="P1949" s="247">
        <f>'LTC Rev-Exp Region 9'!Q$61</f>
        <v>0</v>
      </c>
      <c r="Q1949" s="247">
        <f>'LTC Rev-Exp Region 9'!R$61</f>
        <v>0</v>
      </c>
      <c r="R1949" s="247">
        <f>'LTC Rev-Exp Region 9'!S$61</f>
        <v>0</v>
      </c>
    </row>
    <row r="1950" spans="5:18" x14ac:dyDescent="0.3">
      <c r="E1950" s="1041">
        <f>Jurat!I$1</f>
        <v>0</v>
      </c>
      <c r="F1950" s="244">
        <f>Jurat!D$33</f>
        <v>0</v>
      </c>
      <c r="G1950" s="1034" t="s">
        <v>555</v>
      </c>
      <c r="H1950" s="244">
        <v>42735</v>
      </c>
      <c r="I1950" s="1034" t="s">
        <v>494</v>
      </c>
      <c r="J1950" s="1034" t="s">
        <v>626</v>
      </c>
      <c r="K1950" s="1034" t="s">
        <v>548</v>
      </c>
      <c r="L1950" s="1034" t="s">
        <v>549</v>
      </c>
      <c r="M1950" s="226" t="s">
        <v>255</v>
      </c>
      <c r="N1950" s="231" t="s">
        <v>31</v>
      </c>
      <c r="O1950" s="247">
        <f>'LTC Rev-Exp Region 9'!P$62</f>
        <v>0</v>
      </c>
      <c r="P1950" s="247">
        <f>'LTC Rev-Exp Region 9'!Q$62</f>
        <v>0</v>
      </c>
      <c r="Q1950" s="247">
        <f>'LTC Rev-Exp Region 9'!R$62</f>
        <v>0</v>
      </c>
      <c r="R1950" s="247">
        <f>'LTC Rev-Exp Region 9'!S$62</f>
        <v>0</v>
      </c>
    </row>
    <row r="1951" spans="5:18" x14ac:dyDescent="0.3">
      <c r="E1951" s="1041">
        <f>Jurat!I$1</f>
        <v>0</v>
      </c>
      <c r="F1951" s="244">
        <f>Jurat!D$33</f>
        <v>0</v>
      </c>
      <c r="G1951" s="1034" t="s">
        <v>555</v>
      </c>
      <c r="H1951" s="244">
        <v>42735</v>
      </c>
      <c r="I1951" s="1034" t="s">
        <v>494</v>
      </c>
      <c r="J1951" s="1034" t="s">
        <v>626</v>
      </c>
      <c r="K1951" s="1034" t="s">
        <v>550</v>
      </c>
      <c r="L1951" s="1034" t="s">
        <v>550</v>
      </c>
      <c r="M1951" s="230" t="s">
        <v>91</v>
      </c>
      <c r="N1951" s="228" t="s">
        <v>425</v>
      </c>
      <c r="O1951" s="247">
        <f>'LTC Rev-Exp Region 9'!P$64</f>
        <v>0</v>
      </c>
      <c r="P1951" s="247">
        <v>0</v>
      </c>
      <c r="Q1951" s="247">
        <v>0</v>
      </c>
      <c r="R1951" s="247">
        <v>0</v>
      </c>
    </row>
    <row r="1952" spans="5:18" x14ac:dyDescent="0.3">
      <c r="E1952" s="1041">
        <f>Jurat!I$1</f>
        <v>0</v>
      </c>
      <c r="F1952" s="244">
        <f>Jurat!D$33</f>
        <v>0</v>
      </c>
      <c r="G1952" s="1034" t="s">
        <v>555</v>
      </c>
      <c r="H1952" s="244">
        <v>42735</v>
      </c>
      <c r="I1952" s="1034" t="s">
        <v>494</v>
      </c>
      <c r="J1952" s="1034" t="s">
        <v>626</v>
      </c>
      <c r="K1952" s="1034" t="s">
        <v>550</v>
      </c>
      <c r="L1952" s="1034" t="s">
        <v>550</v>
      </c>
      <c r="M1952" s="230" t="s">
        <v>92</v>
      </c>
      <c r="N1952" s="228" t="s">
        <v>417</v>
      </c>
      <c r="O1952" s="247">
        <f>'LTC Rev-Exp Region 9'!P$65</f>
        <v>0</v>
      </c>
      <c r="P1952" s="247">
        <v>0</v>
      </c>
      <c r="Q1952" s="247">
        <v>0</v>
      </c>
      <c r="R1952" s="247">
        <v>0</v>
      </c>
    </row>
    <row r="1953" spans="5:18" x14ac:dyDescent="0.3">
      <c r="E1953" s="1041">
        <f>Jurat!I$1</f>
        <v>0</v>
      </c>
      <c r="F1953" s="244">
        <f>Jurat!D$33</f>
        <v>0</v>
      </c>
      <c r="G1953" s="1034" t="s">
        <v>555</v>
      </c>
      <c r="H1953" s="244">
        <v>42735</v>
      </c>
      <c r="I1953" s="1034" t="s">
        <v>494</v>
      </c>
      <c r="J1953" s="1034" t="s">
        <v>627</v>
      </c>
      <c r="K1953" s="1034" t="s">
        <v>29</v>
      </c>
      <c r="L1953" s="1034" t="s">
        <v>29</v>
      </c>
      <c r="M1953" s="230" t="s">
        <v>243</v>
      </c>
      <c r="N1953" s="231" t="s">
        <v>29</v>
      </c>
      <c r="O1953" s="247">
        <f>'LTC Rev-Exp Region 9'!P$72</f>
        <v>0</v>
      </c>
      <c r="P1953" s="247">
        <v>0</v>
      </c>
      <c r="Q1953" s="247">
        <v>0</v>
      </c>
      <c r="R1953" s="247">
        <v>0</v>
      </c>
    </row>
    <row r="1954" spans="5:18" x14ac:dyDescent="0.3">
      <c r="E1954" s="1041">
        <f>Jurat!I$1</f>
        <v>0</v>
      </c>
      <c r="F1954" s="244">
        <f>Jurat!D$33</f>
        <v>0</v>
      </c>
      <c r="G1954" s="1034" t="s">
        <v>555</v>
      </c>
      <c r="H1954" s="244">
        <v>42735</v>
      </c>
      <c r="I1954" s="1034" t="s">
        <v>494</v>
      </c>
      <c r="J1954" s="1034" t="s">
        <v>628</v>
      </c>
      <c r="K1954" s="1034" t="s">
        <v>629</v>
      </c>
      <c r="L1954" s="1034" t="s">
        <v>629</v>
      </c>
      <c r="M1954" s="233" t="s">
        <v>244</v>
      </c>
      <c r="N1954" s="231" t="s">
        <v>419</v>
      </c>
      <c r="O1954" s="247">
        <f>'LTC Rev-Exp Region 9'!P$74</f>
        <v>0</v>
      </c>
      <c r="P1954" s="247">
        <v>0</v>
      </c>
      <c r="Q1954" s="247">
        <v>0</v>
      </c>
      <c r="R1954" s="247">
        <v>0</v>
      </c>
    </row>
    <row r="1955" spans="5:18" x14ac:dyDescent="0.3">
      <c r="E1955" s="1041">
        <f>Jurat!I$1</f>
        <v>0</v>
      </c>
      <c r="F1955" s="244">
        <f>Jurat!D$33</f>
        <v>0</v>
      </c>
      <c r="G1955" s="1034" t="s">
        <v>555</v>
      </c>
      <c r="H1955" s="244">
        <v>42735</v>
      </c>
      <c r="I1955" s="1034" t="s">
        <v>494</v>
      </c>
      <c r="J1955" s="1034" t="s">
        <v>627</v>
      </c>
      <c r="K1955" s="1034" t="s">
        <v>630</v>
      </c>
      <c r="L1955" s="1034" t="s">
        <v>630</v>
      </c>
      <c r="M1955" s="233">
        <v>11.1</v>
      </c>
      <c r="N1955" s="231" t="s">
        <v>421</v>
      </c>
      <c r="O1955" s="247">
        <f>'LTC Rev-Exp Region 9'!P$75</f>
        <v>0</v>
      </c>
      <c r="P1955" s="247">
        <v>0</v>
      </c>
      <c r="Q1955" s="247">
        <v>0</v>
      </c>
      <c r="R1955" s="247">
        <v>0</v>
      </c>
    </row>
    <row r="1956" spans="5:18" x14ac:dyDescent="0.3">
      <c r="E1956" s="1041">
        <f>Jurat!I$1</f>
        <v>0</v>
      </c>
      <c r="F1956" s="244">
        <f>Jurat!D$33</f>
        <v>0</v>
      </c>
      <c r="G1956" s="1034" t="s">
        <v>555</v>
      </c>
      <c r="H1956" s="244">
        <v>42735</v>
      </c>
      <c r="I1956" s="1034" t="s">
        <v>494</v>
      </c>
      <c r="J1956" s="1034" t="s">
        <v>627</v>
      </c>
      <c r="K1956" s="1034" t="s">
        <v>630</v>
      </c>
      <c r="L1956" s="1034" t="s">
        <v>630</v>
      </c>
      <c r="M1956" s="233">
        <v>11.2</v>
      </c>
      <c r="N1956" s="231" t="s">
        <v>420</v>
      </c>
      <c r="O1956" s="247">
        <f>'LTC Rev-Exp Region 9'!P$76</f>
        <v>0</v>
      </c>
      <c r="P1956" s="247">
        <v>0</v>
      </c>
      <c r="Q1956" s="247">
        <v>0</v>
      </c>
      <c r="R1956" s="247">
        <v>0</v>
      </c>
    </row>
    <row r="1957" spans="5:18" x14ac:dyDescent="0.3">
      <c r="E1957" s="1041">
        <f>Jurat!I$1</f>
        <v>0</v>
      </c>
      <c r="F1957" s="244">
        <f>Jurat!D$33</f>
        <v>0</v>
      </c>
      <c r="G1957" s="1034" t="s">
        <v>555</v>
      </c>
      <c r="H1957" s="244">
        <v>42735</v>
      </c>
      <c r="I1957" s="1034" t="s">
        <v>494</v>
      </c>
      <c r="J1957" s="1034" t="s">
        <v>627</v>
      </c>
      <c r="K1957" s="1034" t="s">
        <v>630</v>
      </c>
      <c r="L1957" s="1034" t="s">
        <v>630</v>
      </c>
      <c r="M1957" s="233">
        <v>11.3</v>
      </c>
      <c r="N1957" s="231" t="s">
        <v>28</v>
      </c>
      <c r="O1957" s="247">
        <f>'LTC Rev-Exp Region 9'!P$77</f>
        <v>0</v>
      </c>
      <c r="P1957" s="247">
        <v>0</v>
      </c>
      <c r="Q1957" s="247">
        <v>0</v>
      </c>
      <c r="R1957" s="247">
        <v>0</v>
      </c>
    </row>
    <row r="1958" spans="5:18" x14ac:dyDescent="0.3">
      <c r="E1958" s="1041">
        <f>Jurat!I$1</f>
        <v>0</v>
      </c>
      <c r="F1958" s="244">
        <f>Jurat!D$33</f>
        <v>0</v>
      </c>
      <c r="G1958" s="1034" t="s">
        <v>555</v>
      </c>
      <c r="H1958" s="244">
        <v>42735</v>
      </c>
      <c r="I1958" s="1034" t="s">
        <v>494</v>
      </c>
      <c r="J1958" s="1034" t="s">
        <v>627</v>
      </c>
      <c r="K1958" s="1034" t="s">
        <v>630</v>
      </c>
      <c r="L1958" s="1034" t="s">
        <v>630</v>
      </c>
      <c r="M1958" s="233">
        <v>11.4</v>
      </c>
      <c r="N1958" s="231" t="s">
        <v>205</v>
      </c>
      <c r="O1958" s="247">
        <f>'LTC Rev-Exp Region 9'!P$78</f>
        <v>0</v>
      </c>
      <c r="P1958" s="247">
        <v>0</v>
      </c>
      <c r="Q1958" s="247">
        <v>0</v>
      </c>
      <c r="R1958" s="247">
        <v>0</v>
      </c>
    </row>
    <row r="1959" spans="5:18" ht="28.8" x14ac:dyDescent="0.3">
      <c r="E1959" s="1041">
        <f>Jurat!I$1</f>
        <v>0</v>
      </c>
      <c r="F1959" s="244">
        <f>Jurat!D$33</f>
        <v>0</v>
      </c>
      <c r="G1959" s="1034" t="s">
        <v>555</v>
      </c>
      <c r="H1959" s="244">
        <v>42735</v>
      </c>
      <c r="I1959" s="1034" t="s">
        <v>494</v>
      </c>
      <c r="J1959" s="1034" t="s">
        <v>627</v>
      </c>
      <c r="K1959" s="1034" t="s">
        <v>29</v>
      </c>
      <c r="L1959" s="1034" t="s">
        <v>29</v>
      </c>
      <c r="M1959" s="233">
        <v>11.6</v>
      </c>
      <c r="N1959" s="231" t="s">
        <v>422</v>
      </c>
      <c r="O1959" s="247">
        <f>'LTC Rev-Exp Region 9'!P$80</f>
        <v>0</v>
      </c>
      <c r="P1959" s="247">
        <v>0</v>
      </c>
      <c r="Q1959" s="247">
        <v>0</v>
      </c>
      <c r="R1959" s="247">
        <v>0</v>
      </c>
    </row>
    <row r="1960" spans="5:18" x14ac:dyDescent="0.3">
      <c r="E1960" s="1041">
        <f>Jurat!I$1</f>
        <v>0</v>
      </c>
      <c r="F1960" s="244">
        <f>Jurat!D$33</f>
        <v>0</v>
      </c>
      <c r="G1960" s="1034" t="s">
        <v>555</v>
      </c>
      <c r="H1960" s="244">
        <v>42735</v>
      </c>
      <c r="I1960" s="1034" t="s">
        <v>494</v>
      </c>
      <c r="J1960" s="1034" t="s">
        <v>628</v>
      </c>
      <c r="K1960" s="1034" t="s">
        <v>629</v>
      </c>
      <c r="L1960" s="1034" t="s">
        <v>629</v>
      </c>
      <c r="M1960" s="233">
        <v>11.7</v>
      </c>
      <c r="N1960" s="231" t="s">
        <v>209</v>
      </c>
      <c r="O1960" s="247">
        <f>'LTC Rev-Exp Region 9'!P$81</f>
        <v>0</v>
      </c>
      <c r="P1960" s="247">
        <v>0</v>
      </c>
      <c r="Q1960" s="247">
        <v>0</v>
      </c>
      <c r="R1960" s="247">
        <v>0</v>
      </c>
    </row>
    <row r="1961" spans="5:18" x14ac:dyDescent="0.3">
      <c r="E1961" s="1041">
        <f>Jurat!I$1</f>
        <v>0</v>
      </c>
      <c r="F1961" s="244">
        <f>Jurat!D$33</f>
        <v>0</v>
      </c>
      <c r="G1961" s="1034" t="s">
        <v>555</v>
      </c>
      <c r="H1961" s="244">
        <v>42735</v>
      </c>
      <c r="I1961" s="1034" t="s">
        <v>494</v>
      </c>
      <c r="J1961" s="1034" t="s">
        <v>627</v>
      </c>
      <c r="K1961" s="1034" t="s">
        <v>29</v>
      </c>
      <c r="L1961" s="1034" t="s">
        <v>29</v>
      </c>
      <c r="M1961" s="233" t="s">
        <v>184</v>
      </c>
      <c r="N1961" s="231" t="s">
        <v>212</v>
      </c>
      <c r="O1961" s="247">
        <f>'LTC Rev-Exp Region 9'!P$82</f>
        <v>0</v>
      </c>
      <c r="P1961" s="247">
        <v>0</v>
      </c>
      <c r="Q1961" s="247">
        <v>0</v>
      </c>
      <c r="R1961" s="247">
        <v>0</v>
      </c>
    </row>
    <row r="1962" spans="5:18" x14ac:dyDescent="0.3">
      <c r="E1962" s="1041">
        <f>Jurat!I$1</f>
        <v>0</v>
      </c>
      <c r="F1962" s="244">
        <f>Jurat!D$33</f>
        <v>0</v>
      </c>
      <c r="G1962" s="1034" t="s">
        <v>552</v>
      </c>
      <c r="H1962" s="244">
        <v>42460</v>
      </c>
      <c r="I1962" s="1034" t="s">
        <v>495</v>
      </c>
      <c r="J1962" s="1034" t="s">
        <v>545</v>
      </c>
      <c r="K1962" s="1034" t="s">
        <v>545</v>
      </c>
      <c r="L1962" s="1034" t="s">
        <v>545</v>
      </c>
      <c r="M1962" s="223"/>
      <c r="N1962" s="224" t="s">
        <v>545</v>
      </c>
      <c r="O1962" s="247">
        <f>'LTC Rev-Exp Region 10'!D$9</f>
        <v>0</v>
      </c>
      <c r="P1962" s="247">
        <f>'LTC Rev-Exp Region 10'!E$9</f>
        <v>0</v>
      </c>
      <c r="Q1962" s="247">
        <f>'LTC Rev-Exp Region 10'!F$9</f>
        <v>0</v>
      </c>
      <c r="R1962" s="247">
        <f>'LTC Rev-Exp Region 10'!G$9</f>
        <v>0</v>
      </c>
    </row>
    <row r="1963" spans="5:18" x14ac:dyDescent="0.3">
      <c r="E1963" s="1041">
        <f>Jurat!I$1</f>
        <v>0</v>
      </c>
      <c r="F1963" s="244">
        <f>Jurat!D$33</f>
        <v>0</v>
      </c>
      <c r="G1963" s="1034" t="s">
        <v>552</v>
      </c>
      <c r="H1963" s="244">
        <v>42460</v>
      </c>
      <c r="I1963" s="1034" t="s">
        <v>495</v>
      </c>
      <c r="J1963" s="1034" t="s">
        <v>625</v>
      </c>
      <c r="K1963" s="1034" t="s">
        <v>13</v>
      </c>
      <c r="L1963" s="1034" t="s">
        <v>13</v>
      </c>
      <c r="M1963" s="223">
        <v>1.1000000000000001</v>
      </c>
      <c r="N1963" s="225" t="s">
        <v>13</v>
      </c>
      <c r="O1963" s="247">
        <f>'LTC Rev-Exp Region 10'!D$11</f>
        <v>0</v>
      </c>
      <c r="P1963" s="247">
        <f>'LTC Rev-Exp Region 10'!E$11</f>
        <v>0</v>
      </c>
      <c r="Q1963" s="247">
        <f>'LTC Rev-Exp Region 10'!F$11</f>
        <v>0</v>
      </c>
      <c r="R1963" s="247">
        <f>'LTC Rev-Exp Region 10'!G$11</f>
        <v>0</v>
      </c>
    </row>
    <row r="1964" spans="5:18" x14ac:dyDescent="0.3">
      <c r="E1964" s="1041">
        <f>Jurat!I$1</f>
        <v>0</v>
      </c>
      <c r="F1964" s="244">
        <f>Jurat!D$33</f>
        <v>0</v>
      </c>
      <c r="G1964" s="1034" t="s">
        <v>552</v>
      </c>
      <c r="H1964" s="244">
        <v>42460</v>
      </c>
      <c r="I1964" s="1034" t="s">
        <v>495</v>
      </c>
      <c r="J1964" s="1034" t="s">
        <v>625</v>
      </c>
      <c r="K1964" s="1034" t="s">
        <v>13</v>
      </c>
      <c r="L1964" s="1034" t="s">
        <v>262</v>
      </c>
      <c r="M1964" s="223">
        <v>1.2</v>
      </c>
      <c r="N1964" s="225" t="s">
        <v>262</v>
      </c>
      <c r="O1964" s="247">
        <f>'LTC Rev-Exp Region 10'!D$12</f>
        <v>0</v>
      </c>
      <c r="P1964" s="247">
        <f>'LTC Rev-Exp Region 10'!E$12</f>
        <v>0</v>
      </c>
      <c r="Q1964" s="247">
        <f>'LTC Rev-Exp Region 10'!F$12</f>
        <v>0</v>
      </c>
      <c r="R1964" s="247">
        <f>'LTC Rev-Exp Region 10'!G$12</f>
        <v>0</v>
      </c>
    </row>
    <row r="1965" spans="5:18" x14ac:dyDescent="0.3">
      <c r="E1965" s="1041">
        <f>Jurat!I$1</f>
        <v>0</v>
      </c>
      <c r="F1965" s="244">
        <f>Jurat!D$33</f>
        <v>0</v>
      </c>
      <c r="G1965" s="1034" t="s">
        <v>552</v>
      </c>
      <c r="H1965" s="244">
        <v>42460</v>
      </c>
      <c r="I1965" s="1034" t="s">
        <v>495</v>
      </c>
      <c r="J1965" s="1034" t="s">
        <v>625</v>
      </c>
      <c r="K1965" s="1034" t="s">
        <v>14</v>
      </c>
      <c r="L1965" s="1034" t="s">
        <v>14</v>
      </c>
      <c r="M1965" s="223">
        <v>1.3</v>
      </c>
      <c r="N1965" s="225" t="s">
        <v>14</v>
      </c>
      <c r="O1965" s="247">
        <f>'LTC Rev-Exp Region 10'!D$13</f>
        <v>0</v>
      </c>
      <c r="P1965" s="247">
        <f>'LTC Rev-Exp Region 10'!E$13</f>
        <v>0</v>
      </c>
      <c r="Q1965" s="247">
        <f>'LTC Rev-Exp Region 10'!F$13</f>
        <v>0</v>
      </c>
      <c r="R1965" s="247">
        <f>'LTC Rev-Exp Region 10'!G$13</f>
        <v>0</v>
      </c>
    </row>
    <row r="1966" spans="5:18" x14ac:dyDescent="0.3">
      <c r="E1966" s="1041">
        <f>Jurat!I$1</f>
        <v>0</v>
      </c>
      <c r="F1966" s="244">
        <f>Jurat!D$33</f>
        <v>0</v>
      </c>
      <c r="G1966" s="1034" t="s">
        <v>552</v>
      </c>
      <c r="H1966" s="244">
        <v>42460</v>
      </c>
      <c r="I1966" s="1034" t="s">
        <v>495</v>
      </c>
      <c r="J1966" s="1034" t="s">
        <v>626</v>
      </c>
      <c r="K1966" s="1034" t="s">
        <v>546</v>
      </c>
      <c r="L1966" s="1034" t="s">
        <v>981</v>
      </c>
      <c r="M1966" s="226" t="s">
        <v>72</v>
      </c>
      <c r="N1966" s="225" t="s">
        <v>900</v>
      </c>
      <c r="O1966" s="247">
        <f>'LTC Rev-Exp Region 10'!D$17</f>
        <v>0</v>
      </c>
      <c r="P1966" s="247">
        <f>'LTC Rev-Exp Region 10'!E$17</f>
        <v>0</v>
      </c>
      <c r="Q1966" s="247">
        <f>'LTC Rev-Exp Region 10'!F$17</f>
        <v>0</v>
      </c>
      <c r="R1966" s="247">
        <f>'LTC Rev-Exp Region 10'!G$17</f>
        <v>0</v>
      </c>
    </row>
    <row r="1967" spans="5:18" x14ac:dyDescent="0.3">
      <c r="E1967" s="1041">
        <f>Jurat!I$1</f>
        <v>0</v>
      </c>
      <c r="F1967" s="244">
        <f>Jurat!D$33</f>
        <v>0</v>
      </c>
      <c r="G1967" s="1034" t="s">
        <v>552</v>
      </c>
      <c r="H1967" s="244">
        <v>42460</v>
      </c>
      <c r="I1967" s="1034" t="s">
        <v>495</v>
      </c>
      <c r="J1967" s="1034" t="s">
        <v>626</v>
      </c>
      <c r="K1967" s="1034" t="s">
        <v>546</v>
      </c>
      <c r="L1967" s="1034" t="s">
        <v>981</v>
      </c>
      <c r="M1967" s="226" t="s">
        <v>73</v>
      </c>
      <c r="N1967" s="225" t="s">
        <v>901</v>
      </c>
      <c r="O1967" s="247">
        <f>'LTC Rev-Exp Region 10'!D$18</f>
        <v>0</v>
      </c>
      <c r="P1967" s="247">
        <f>'LTC Rev-Exp Region 10'!E$18</f>
        <v>0</v>
      </c>
      <c r="Q1967" s="247">
        <f>'LTC Rev-Exp Region 10'!F$18</f>
        <v>0</v>
      </c>
      <c r="R1967" s="247">
        <f>'LTC Rev-Exp Region 10'!G$18</f>
        <v>0</v>
      </c>
    </row>
    <row r="1968" spans="5:18" x14ac:dyDescent="0.3">
      <c r="E1968" s="1041">
        <f>Jurat!I$1</f>
        <v>0</v>
      </c>
      <c r="F1968" s="244">
        <f>Jurat!D$33</f>
        <v>0</v>
      </c>
      <c r="G1968" s="1034" t="s">
        <v>552</v>
      </c>
      <c r="H1968" s="244">
        <v>42460</v>
      </c>
      <c r="I1968" s="1034" t="s">
        <v>495</v>
      </c>
      <c r="J1968" s="1034" t="s">
        <v>626</v>
      </c>
      <c r="K1968" s="1034" t="s">
        <v>546</v>
      </c>
      <c r="L1968" s="1034" t="s">
        <v>981</v>
      </c>
      <c r="M1968" s="226" t="s">
        <v>74</v>
      </c>
      <c r="N1968" s="225" t="s">
        <v>902</v>
      </c>
      <c r="O1968" s="247">
        <f>'LTC Rev-Exp Region 10'!D$19</f>
        <v>0</v>
      </c>
      <c r="P1968" s="247">
        <f>'LTC Rev-Exp Region 10'!E$19</f>
        <v>0</v>
      </c>
      <c r="Q1968" s="247">
        <f>'LTC Rev-Exp Region 10'!F$19</f>
        <v>0</v>
      </c>
      <c r="R1968" s="247">
        <f>'LTC Rev-Exp Region 10'!G$19</f>
        <v>0</v>
      </c>
    </row>
    <row r="1969" spans="5:18" x14ac:dyDescent="0.3">
      <c r="E1969" s="1041">
        <f>Jurat!I$1</f>
        <v>0</v>
      </c>
      <c r="F1969" s="244">
        <f>Jurat!D$33</f>
        <v>0</v>
      </c>
      <c r="G1969" s="1034" t="s">
        <v>552</v>
      </c>
      <c r="H1969" s="244">
        <v>42460</v>
      </c>
      <c r="I1969" s="1034" t="s">
        <v>495</v>
      </c>
      <c r="J1969" s="1034" t="s">
        <v>626</v>
      </c>
      <c r="K1969" s="1034" t="s">
        <v>546</v>
      </c>
      <c r="L1969" s="1034" t="s">
        <v>981</v>
      </c>
      <c r="M1969" s="226" t="s">
        <v>76</v>
      </c>
      <c r="N1969" s="225" t="s">
        <v>903</v>
      </c>
      <c r="O1969" s="247">
        <f>'LTC Rev-Exp Region 10'!D$20</f>
        <v>0</v>
      </c>
      <c r="P1969" s="247">
        <f>'LTC Rev-Exp Region 10'!E$20</f>
        <v>0</v>
      </c>
      <c r="Q1969" s="247">
        <f>'LTC Rev-Exp Region 10'!F$20</f>
        <v>0</v>
      </c>
      <c r="R1969" s="247">
        <f>'LTC Rev-Exp Region 10'!G$20</f>
        <v>0</v>
      </c>
    </row>
    <row r="1970" spans="5:18" x14ac:dyDescent="0.3">
      <c r="E1970" s="1041">
        <f>Jurat!I$1</f>
        <v>0</v>
      </c>
      <c r="F1970" s="244">
        <f>Jurat!D$33</f>
        <v>0</v>
      </c>
      <c r="G1970" s="1034" t="s">
        <v>552</v>
      </c>
      <c r="H1970" s="244">
        <v>42460</v>
      </c>
      <c r="I1970" s="1034" t="s">
        <v>495</v>
      </c>
      <c r="J1970" s="1034" t="s">
        <v>626</v>
      </c>
      <c r="K1970" s="1034" t="s">
        <v>546</v>
      </c>
      <c r="L1970" s="1034" t="s">
        <v>981</v>
      </c>
      <c r="M1970" s="226" t="s">
        <v>107</v>
      </c>
      <c r="N1970" s="225" t="s">
        <v>960</v>
      </c>
      <c r="O1970" s="247">
        <f>'LTC Rev-Exp Region 10'!D$21</f>
        <v>0</v>
      </c>
      <c r="P1970" s="247">
        <f>'LTC Rev-Exp Region 10'!E$21</f>
        <v>0</v>
      </c>
      <c r="Q1970" s="247">
        <f>'LTC Rev-Exp Region 10'!F$21</f>
        <v>0</v>
      </c>
      <c r="R1970" s="247">
        <f>'LTC Rev-Exp Region 10'!G$21</f>
        <v>0</v>
      </c>
    </row>
    <row r="1971" spans="5:18" x14ac:dyDescent="0.3">
      <c r="E1971" s="1041">
        <f>Jurat!I$1</f>
        <v>0</v>
      </c>
      <c r="F1971" s="244">
        <f>Jurat!D$33</f>
        <v>0</v>
      </c>
      <c r="G1971" s="1034" t="s">
        <v>552</v>
      </c>
      <c r="H1971" s="244">
        <v>42460</v>
      </c>
      <c r="I1971" s="1034" t="s">
        <v>495</v>
      </c>
      <c r="J1971" s="1034" t="s">
        <v>626</v>
      </c>
      <c r="K1971" s="1034" t="s">
        <v>546</v>
      </c>
      <c r="L1971" s="1034" t="s">
        <v>981</v>
      </c>
      <c r="M1971" s="226" t="s">
        <v>108</v>
      </c>
      <c r="N1971" s="225" t="s">
        <v>222</v>
      </c>
      <c r="O1971" s="247">
        <f>'LTC Rev-Exp Region 10'!D$22</f>
        <v>0</v>
      </c>
      <c r="P1971" s="247">
        <f>'LTC Rev-Exp Region 10'!E$22</f>
        <v>0</v>
      </c>
      <c r="Q1971" s="247">
        <f>'LTC Rev-Exp Region 10'!F$22</f>
        <v>0</v>
      </c>
      <c r="R1971" s="247">
        <f>'LTC Rev-Exp Region 10'!G$22</f>
        <v>0</v>
      </c>
    </row>
    <row r="1972" spans="5:18" x14ac:dyDescent="0.3">
      <c r="E1972" s="1041">
        <f>Jurat!I$1</f>
        <v>0</v>
      </c>
      <c r="F1972" s="244">
        <f>Jurat!D$33</f>
        <v>0</v>
      </c>
      <c r="G1972" s="1034" t="s">
        <v>552</v>
      </c>
      <c r="H1972" s="244">
        <v>42460</v>
      </c>
      <c r="I1972" s="1034" t="s">
        <v>495</v>
      </c>
      <c r="J1972" s="1034" t="s">
        <v>626</v>
      </c>
      <c r="K1972" s="1034" t="s">
        <v>546</v>
      </c>
      <c r="L1972" s="1034" t="s">
        <v>981</v>
      </c>
      <c r="M1972" s="226" t="s">
        <v>167</v>
      </c>
      <c r="N1972" s="225" t="s">
        <v>982</v>
      </c>
      <c r="O1972" s="247">
        <f>'LTC Rev-Exp Region 10'!D$23</f>
        <v>0</v>
      </c>
      <c r="P1972" s="247">
        <f>'LTC Rev-Exp Region 10'!E$23</f>
        <v>0</v>
      </c>
      <c r="Q1972" s="247">
        <f>'LTC Rev-Exp Region 10'!F$23</f>
        <v>0</v>
      </c>
      <c r="R1972" s="247">
        <f>'LTC Rev-Exp Region 10'!G$23</f>
        <v>0</v>
      </c>
    </row>
    <row r="1973" spans="5:18" x14ac:dyDescent="0.3">
      <c r="E1973" s="1041">
        <f>Jurat!I$1</f>
        <v>0</v>
      </c>
      <c r="F1973" s="244">
        <f>Jurat!D$33</f>
        <v>0</v>
      </c>
      <c r="G1973" s="1034" t="s">
        <v>552</v>
      </c>
      <c r="H1973" s="244">
        <v>42460</v>
      </c>
      <c r="I1973" s="1034" t="s">
        <v>495</v>
      </c>
      <c r="J1973" s="1034" t="s">
        <v>626</v>
      </c>
      <c r="K1973" s="1034" t="s">
        <v>546</v>
      </c>
      <c r="L1973" s="1034" t="s">
        <v>981</v>
      </c>
      <c r="M1973" s="226" t="s">
        <v>261</v>
      </c>
      <c r="N1973" s="225" t="s">
        <v>983</v>
      </c>
      <c r="O1973" s="247">
        <f>'LTC Rev-Exp Region 10'!D$24</f>
        <v>0</v>
      </c>
      <c r="P1973" s="247">
        <f>'LTC Rev-Exp Region 10'!E$24</f>
        <v>0</v>
      </c>
      <c r="Q1973" s="247">
        <f>'LTC Rev-Exp Region 10'!F$24</f>
        <v>0</v>
      </c>
      <c r="R1973" s="247">
        <f>'LTC Rev-Exp Region 10'!G$24</f>
        <v>0</v>
      </c>
    </row>
    <row r="1974" spans="5:18" x14ac:dyDescent="0.3">
      <c r="E1974" s="1041">
        <f>Jurat!I$1</f>
        <v>0</v>
      </c>
      <c r="F1974" s="244">
        <f>Jurat!D$33</f>
        <v>0</v>
      </c>
      <c r="G1974" s="1034" t="s">
        <v>552</v>
      </c>
      <c r="H1974" s="244">
        <v>42460</v>
      </c>
      <c r="I1974" s="1034" t="s">
        <v>495</v>
      </c>
      <c r="J1974" s="1034" t="s">
        <v>626</v>
      </c>
      <c r="K1974" s="1034" t="s">
        <v>546</v>
      </c>
      <c r="L1974" s="1034" t="s">
        <v>981</v>
      </c>
      <c r="M1974" s="226" t="s">
        <v>260</v>
      </c>
      <c r="N1974" s="225" t="s">
        <v>963</v>
      </c>
      <c r="O1974" s="247">
        <f>'LTC Rev-Exp Region 10'!D$25</f>
        <v>0</v>
      </c>
      <c r="P1974" s="247">
        <f>'LTC Rev-Exp Region 10'!E$25</f>
        <v>0</v>
      </c>
      <c r="Q1974" s="247">
        <f>'LTC Rev-Exp Region 10'!F$25</f>
        <v>0</v>
      </c>
      <c r="R1974" s="247">
        <f>'LTC Rev-Exp Region 10'!G$25</f>
        <v>0</v>
      </c>
    </row>
    <row r="1975" spans="5:18" x14ac:dyDescent="0.3">
      <c r="E1975" s="1041">
        <f>Jurat!I$1</f>
        <v>0</v>
      </c>
      <c r="F1975" s="244">
        <f>Jurat!D$33</f>
        <v>0</v>
      </c>
      <c r="G1975" s="1034" t="s">
        <v>552</v>
      </c>
      <c r="H1975" s="244">
        <v>42460</v>
      </c>
      <c r="I1975" s="1034" t="s">
        <v>495</v>
      </c>
      <c r="J1975" s="1034" t="s">
        <v>626</v>
      </c>
      <c r="K1975" s="1034" t="s">
        <v>546</v>
      </c>
      <c r="L1975" s="1034" t="s">
        <v>263</v>
      </c>
      <c r="M1975" s="226" t="s">
        <v>257</v>
      </c>
      <c r="N1975" s="225" t="s">
        <v>271</v>
      </c>
      <c r="O1975" s="247">
        <f>'LTC Rev-Exp Region 10'!D$27</f>
        <v>0</v>
      </c>
      <c r="P1975" s="247">
        <f>'LTC Rev-Exp Region 10'!E$27</f>
        <v>0</v>
      </c>
      <c r="Q1975" s="247">
        <f>'LTC Rev-Exp Region 10'!F$27</f>
        <v>0</v>
      </c>
      <c r="R1975" s="247">
        <f>'LTC Rev-Exp Region 10'!G$27</f>
        <v>0</v>
      </c>
    </row>
    <row r="1976" spans="5:18" x14ac:dyDescent="0.3">
      <c r="E1976" s="1041">
        <f>Jurat!I$1</f>
        <v>0</v>
      </c>
      <c r="F1976" s="244">
        <f>Jurat!D$33</f>
        <v>0</v>
      </c>
      <c r="G1976" s="1034" t="s">
        <v>552</v>
      </c>
      <c r="H1976" s="244">
        <v>42460</v>
      </c>
      <c r="I1976" s="1034" t="s">
        <v>495</v>
      </c>
      <c r="J1976" s="1034" t="s">
        <v>626</v>
      </c>
      <c r="K1976" s="1034" t="s">
        <v>546</v>
      </c>
      <c r="L1976" s="1034" t="s">
        <v>263</v>
      </c>
      <c r="M1976" s="226" t="s">
        <v>856</v>
      </c>
      <c r="N1976" s="225" t="s">
        <v>702</v>
      </c>
      <c r="O1976" s="247">
        <f>'LTC Rev-Exp Region 10'!D$28</f>
        <v>0</v>
      </c>
      <c r="P1976" s="247">
        <f>'LTC Rev-Exp Region 10'!E$28</f>
        <v>0</v>
      </c>
      <c r="Q1976" s="247">
        <f>'LTC Rev-Exp Region 10'!F$28</f>
        <v>0</v>
      </c>
      <c r="R1976" s="247">
        <f>'LTC Rev-Exp Region 10'!G$28</f>
        <v>0</v>
      </c>
    </row>
    <row r="1977" spans="5:18" x14ac:dyDescent="0.3">
      <c r="E1977" s="1041">
        <f>Jurat!I$1</f>
        <v>0</v>
      </c>
      <c r="F1977" s="244">
        <f>Jurat!D$33</f>
        <v>0</v>
      </c>
      <c r="G1977" s="1034" t="s">
        <v>552</v>
      </c>
      <c r="H1977" s="244">
        <v>42460</v>
      </c>
      <c r="I1977" s="1034" t="s">
        <v>495</v>
      </c>
      <c r="J1977" s="1034" t="s">
        <v>626</v>
      </c>
      <c r="K1977" s="1034" t="s">
        <v>546</v>
      </c>
      <c r="L1977" s="1034" t="s">
        <v>263</v>
      </c>
      <c r="M1977" s="226" t="s">
        <v>858</v>
      </c>
      <c r="N1977" s="225" t="s">
        <v>272</v>
      </c>
      <c r="O1977" s="247">
        <f>'LTC Rev-Exp Region 10'!D$29</f>
        <v>0</v>
      </c>
      <c r="P1977" s="247">
        <f>'LTC Rev-Exp Region 10'!E$29</f>
        <v>0</v>
      </c>
      <c r="Q1977" s="247">
        <f>'LTC Rev-Exp Region 10'!F$29</f>
        <v>0</v>
      </c>
      <c r="R1977" s="247">
        <f>'LTC Rev-Exp Region 10'!G$29</f>
        <v>0</v>
      </c>
    </row>
    <row r="1978" spans="5:18" x14ac:dyDescent="0.3">
      <c r="E1978" s="1041">
        <f>Jurat!I$1</f>
        <v>0</v>
      </c>
      <c r="F1978" s="244">
        <f>Jurat!D$33</f>
        <v>0</v>
      </c>
      <c r="G1978" s="1034" t="s">
        <v>552</v>
      </c>
      <c r="H1978" s="244">
        <v>42460</v>
      </c>
      <c r="I1978" s="1034" t="s">
        <v>495</v>
      </c>
      <c r="J1978" s="1034" t="s">
        <v>626</v>
      </c>
      <c r="K1978" s="1034" t="s">
        <v>546</v>
      </c>
      <c r="L1978" s="1034" t="s">
        <v>263</v>
      </c>
      <c r="M1978" s="226" t="s">
        <v>860</v>
      </c>
      <c r="N1978" s="225" t="s">
        <v>706</v>
      </c>
      <c r="O1978" s="247">
        <f>'LTC Rev-Exp Region 10'!D$30</f>
        <v>0</v>
      </c>
      <c r="P1978" s="247">
        <f>'LTC Rev-Exp Region 10'!E$30</f>
        <v>0</v>
      </c>
      <c r="Q1978" s="247">
        <f>'LTC Rev-Exp Region 10'!F$30</f>
        <v>0</v>
      </c>
      <c r="R1978" s="247">
        <f>'LTC Rev-Exp Region 10'!G$30</f>
        <v>0</v>
      </c>
    </row>
    <row r="1979" spans="5:18" x14ac:dyDescent="0.3">
      <c r="E1979" s="1041">
        <f>Jurat!I$1</f>
        <v>0</v>
      </c>
      <c r="F1979" s="244">
        <f>Jurat!D$33</f>
        <v>0</v>
      </c>
      <c r="G1979" s="1034" t="s">
        <v>552</v>
      </c>
      <c r="H1979" s="244">
        <v>42460</v>
      </c>
      <c r="I1979" s="1034" t="s">
        <v>495</v>
      </c>
      <c r="J1979" s="1034" t="s">
        <v>626</v>
      </c>
      <c r="K1979" s="1034" t="s">
        <v>546</v>
      </c>
      <c r="L1979" s="1034" t="s">
        <v>263</v>
      </c>
      <c r="M1979" s="226" t="s">
        <v>862</v>
      </c>
      <c r="N1979" s="225" t="s">
        <v>22</v>
      </c>
      <c r="O1979" s="247">
        <f>'LTC Rev-Exp Region 10'!D$31</f>
        <v>0</v>
      </c>
      <c r="P1979" s="247">
        <f>'LTC Rev-Exp Region 10'!E$31</f>
        <v>0</v>
      </c>
      <c r="Q1979" s="247">
        <f>'LTC Rev-Exp Region 10'!F$31</f>
        <v>0</v>
      </c>
      <c r="R1979" s="247">
        <f>'LTC Rev-Exp Region 10'!G$31</f>
        <v>0</v>
      </c>
    </row>
    <row r="1980" spans="5:18" x14ac:dyDescent="0.3">
      <c r="E1980" s="1041">
        <f>Jurat!I$1</f>
        <v>0</v>
      </c>
      <c r="F1980" s="244">
        <f>Jurat!D$33</f>
        <v>0</v>
      </c>
      <c r="G1980" s="1034" t="s">
        <v>552</v>
      </c>
      <c r="H1980" s="244">
        <v>42460</v>
      </c>
      <c r="I1980" s="1034" t="s">
        <v>495</v>
      </c>
      <c r="J1980" s="1034" t="s">
        <v>626</v>
      </c>
      <c r="K1980" s="1034" t="s">
        <v>546</v>
      </c>
      <c r="L1980" s="1034" t="s">
        <v>263</v>
      </c>
      <c r="M1980" s="226" t="s">
        <v>864</v>
      </c>
      <c r="N1980" s="225" t="s">
        <v>984</v>
      </c>
      <c r="O1980" s="247">
        <f>'LTC Rev-Exp Region 10'!D$32</f>
        <v>0</v>
      </c>
      <c r="P1980" s="247">
        <f>'LTC Rev-Exp Region 10'!E$32</f>
        <v>0</v>
      </c>
      <c r="Q1980" s="247">
        <f>'LTC Rev-Exp Region 10'!F$32</f>
        <v>0</v>
      </c>
      <c r="R1980" s="247">
        <f>'LTC Rev-Exp Region 10'!G$32</f>
        <v>0</v>
      </c>
    </row>
    <row r="1981" spans="5:18" x14ac:dyDescent="0.3">
      <c r="E1981" s="1041">
        <f>Jurat!I$1</f>
        <v>0</v>
      </c>
      <c r="F1981" s="244">
        <f>Jurat!D$33</f>
        <v>0</v>
      </c>
      <c r="G1981" s="1034" t="s">
        <v>552</v>
      </c>
      <c r="H1981" s="244">
        <v>42460</v>
      </c>
      <c r="I1981" s="1034" t="s">
        <v>495</v>
      </c>
      <c r="J1981" s="1034" t="s">
        <v>626</v>
      </c>
      <c r="K1981" s="1034" t="s">
        <v>546</v>
      </c>
      <c r="L1981" s="1034" t="s">
        <v>263</v>
      </c>
      <c r="M1981" s="226" t="s">
        <v>866</v>
      </c>
      <c r="N1981" s="225" t="s">
        <v>985</v>
      </c>
      <c r="O1981" s="247">
        <f>'LTC Rev-Exp Region 10'!D$33</f>
        <v>0</v>
      </c>
      <c r="P1981" s="247">
        <f>'LTC Rev-Exp Region 10'!E$33</f>
        <v>0</v>
      </c>
      <c r="Q1981" s="247">
        <f>'LTC Rev-Exp Region 10'!F$33</f>
        <v>0</v>
      </c>
      <c r="R1981" s="247">
        <f>'LTC Rev-Exp Region 10'!G$33</f>
        <v>0</v>
      </c>
    </row>
    <row r="1982" spans="5:18" x14ac:dyDescent="0.3">
      <c r="E1982" s="1041">
        <f>Jurat!I$1</f>
        <v>0</v>
      </c>
      <c r="F1982" s="244">
        <f>Jurat!D$33</f>
        <v>0</v>
      </c>
      <c r="G1982" s="1034" t="s">
        <v>552</v>
      </c>
      <c r="H1982" s="244">
        <v>42460</v>
      </c>
      <c r="I1982" s="1034" t="s">
        <v>495</v>
      </c>
      <c r="J1982" s="1034" t="s">
        <v>626</v>
      </c>
      <c r="K1982" s="1034" t="s">
        <v>546</v>
      </c>
      <c r="L1982" s="1034" t="s">
        <v>263</v>
      </c>
      <c r="M1982" s="226" t="s">
        <v>868</v>
      </c>
      <c r="N1982" s="225" t="s">
        <v>807</v>
      </c>
      <c r="O1982" s="247">
        <f>'LTC Rev-Exp Region 10'!D$34</f>
        <v>0</v>
      </c>
      <c r="P1982" s="247">
        <f>'LTC Rev-Exp Region 10'!E$34</f>
        <v>0</v>
      </c>
      <c r="Q1982" s="247">
        <f>'LTC Rev-Exp Region 10'!F$34</f>
        <v>0</v>
      </c>
      <c r="R1982" s="247">
        <f>'LTC Rev-Exp Region 10'!G$34</f>
        <v>0</v>
      </c>
    </row>
    <row r="1983" spans="5:18" x14ac:dyDescent="0.3">
      <c r="E1983" s="1041">
        <f>Jurat!I$1</f>
        <v>0</v>
      </c>
      <c r="F1983" s="244">
        <f>Jurat!D$33</f>
        <v>0</v>
      </c>
      <c r="G1983" s="1034" t="s">
        <v>552</v>
      </c>
      <c r="H1983" s="244">
        <v>42460</v>
      </c>
      <c r="I1983" s="1034" t="s">
        <v>495</v>
      </c>
      <c r="J1983" s="1034" t="s">
        <v>626</v>
      </c>
      <c r="K1983" s="1034" t="s">
        <v>546</v>
      </c>
      <c r="L1983" s="1034" t="s">
        <v>263</v>
      </c>
      <c r="M1983" s="226" t="s">
        <v>870</v>
      </c>
      <c r="N1983" s="227" t="s">
        <v>258</v>
      </c>
      <c r="O1983" s="247">
        <f>'LTC Rev-Exp Region 10'!D$35</f>
        <v>0</v>
      </c>
      <c r="P1983" s="247">
        <f>'LTC Rev-Exp Region 10'!E$35</f>
        <v>0</v>
      </c>
      <c r="Q1983" s="247">
        <f>'LTC Rev-Exp Region 10'!F$35</f>
        <v>0</v>
      </c>
      <c r="R1983" s="247">
        <f>'LTC Rev-Exp Region 10'!G$35</f>
        <v>0</v>
      </c>
    </row>
    <row r="1984" spans="5:18" x14ac:dyDescent="0.3">
      <c r="E1984" s="1041">
        <f>Jurat!I$1</f>
        <v>0</v>
      </c>
      <c r="F1984" s="244">
        <f>Jurat!D$33</f>
        <v>0</v>
      </c>
      <c r="G1984" s="1034" t="s">
        <v>552</v>
      </c>
      <c r="H1984" s="244">
        <v>42460</v>
      </c>
      <c r="I1984" s="1034" t="s">
        <v>495</v>
      </c>
      <c r="J1984" s="1034" t="s">
        <v>626</v>
      </c>
      <c r="K1984" s="1034" t="s">
        <v>546</v>
      </c>
      <c r="L1984" s="1034" t="s">
        <v>263</v>
      </c>
      <c r="M1984" s="226" t="s">
        <v>872</v>
      </c>
      <c r="N1984" s="228" t="s">
        <v>273</v>
      </c>
      <c r="O1984" s="247">
        <f>'LTC Rev-Exp Region 10'!D$36</f>
        <v>0</v>
      </c>
      <c r="P1984" s="247">
        <f>'LTC Rev-Exp Region 10'!E$36</f>
        <v>0</v>
      </c>
      <c r="Q1984" s="247">
        <f>'LTC Rev-Exp Region 10'!F$36</f>
        <v>0</v>
      </c>
      <c r="R1984" s="247">
        <f>'LTC Rev-Exp Region 10'!G$36</f>
        <v>0</v>
      </c>
    </row>
    <row r="1985" spans="5:18" x14ac:dyDescent="0.3">
      <c r="E1985" s="1041">
        <f>Jurat!I$1</f>
        <v>0</v>
      </c>
      <c r="F1985" s="244">
        <f>Jurat!D$33</f>
        <v>0</v>
      </c>
      <c r="G1985" s="1034" t="s">
        <v>552</v>
      </c>
      <c r="H1985" s="244">
        <v>42460</v>
      </c>
      <c r="I1985" s="1034" t="s">
        <v>495</v>
      </c>
      <c r="J1985" s="1034" t="s">
        <v>626</v>
      </c>
      <c r="K1985" s="1034" t="s">
        <v>546</v>
      </c>
      <c r="L1985" s="1034" t="s">
        <v>263</v>
      </c>
      <c r="M1985" s="226" t="s">
        <v>986</v>
      </c>
      <c r="N1985" s="228" t="s">
        <v>588</v>
      </c>
      <c r="O1985" s="247">
        <f>'LTC Rev-Exp Region 10'!D$37</f>
        <v>0</v>
      </c>
      <c r="P1985" s="247">
        <f>'LTC Rev-Exp Region 10'!E$37</f>
        <v>0</v>
      </c>
      <c r="Q1985" s="247">
        <f>'LTC Rev-Exp Region 10'!F$37</f>
        <v>0</v>
      </c>
      <c r="R1985" s="247">
        <f>'LTC Rev-Exp Region 10'!G$37</f>
        <v>0</v>
      </c>
    </row>
    <row r="1986" spans="5:18" x14ac:dyDescent="0.3">
      <c r="E1986" s="1041">
        <f>Jurat!I$1</f>
        <v>0</v>
      </c>
      <c r="F1986" s="244">
        <f>Jurat!D$33</f>
        <v>0</v>
      </c>
      <c r="G1986" s="1034" t="s">
        <v>552</v>
      </c>
      <c r="H1986" s="244">
        <v>42460</v>
      </c>
      <c r="I1986" s="1034" t="s">
        <v>495</v>
      </c>
      <c r="J1986" s="1034" t="s">
        <v>626</v>
      </c>
      <c r="K1986" s="1034" t="s">
        <v>546</v>
      </c>
      <c r="L1986" s="1034" t="s">
        <v>6</v>
      </c>
      <c r="M1986" s="226" t="s">
        <v>77</v>
      </c>
      <c r="N1986" s="225" t="s">
        <v>224</v>
      </c>
      <c r="O1986" s="247">
        <f>'LTC Rev-Exp Region 10'!D$39</f>
        <v>0</v>
      </c>
      <c r="P1986" s="247">
        <f>'LTC Rev-Exp Region 10'!E$39</f>
        <v>0</v>
      </c>
      <c r="Q1986" s="247">
        <f>'LTC Rev-Exp Region 10'!F$39</f>
        <v>0</v>
      </c>
      <c r="R1986" s="247">
        <f>'LTC Rev-Exp Region 10'!G$39</f>
        <v>0</v>
      </c>
    </row>
    <row r="1987" spans="5:18" x14ac:dyDescent="0.3">
      <c r="E1987" s="1041">
        <f>Jurat!I$1</f>
        <v>0</v>
      </c>
      <c r="F1987" s="244">
        <f>Jurat!D$33</f>
        <v>0</v>
      </c>
      <c r="G1987" s="1034" t="s">
        <v>552</v>
      </c>
      <c r="H1987" s="244">
        <v>42460</v>
      </c>
      <c r="I1987" s="1034" t="s">
        <v>495</v>
      </c>
      <c r="J1987" s="1034" t="s">
        <v>626</v>
      </c>
      <c r="K1987" s="1034" t="s">
        <v>546</v>
      </c>
      <c r="L1987" s="1034" t="s">
        <v>6</v>
      </c>
      <c r="M1987" s="226" t="s">
        <v>78</v>
      </c>
      <c r="N1987" s="229" t="s">
        <v>274</v>
      </c>
      <c r="O1987" s="247">
        <f>'LTC Rev-Exp Region 10'!D$40</f>
        <v>0</v>
      </c>
      <c r="P1987" s="247">
        <f>'LTC Rev-Exp Region 10'!E$40</f>
        <v>0</v>
      </c>
      <c r="Q1987" s="247">
        <f>'LTC Rev-Exp Region 10'!F$40</f>
        <v>0</v>
      </c>
      <c r="R1987" s="247">
        <f>'LTC Rev-Exp Region 10'!G$40</f>
        <v>0</v>
      </c>
    </row>
    <row r="1988" spans="5:18" x14ac:dyDescent="0.3">
      <c r="E1988" s="1041">
        <f>Jurat!I$1</f>
        <v>0</v>
      </c>
      <c r="F1988" s="244">
        <f>Jurat!D$33</f>
        <v>0</v>
      </c>
      <c r="G1988" s="1034" t="s">
        <v>552</v>
      </c>
      <c r="H1988" s="244">
        <v>42460</v>
      </c>
      <c r="I1988" s="1034" t="s">
        <v>495</v>
      </c>
      <c r="J1988" s="1034" t="s">
        <v>626</v>
      </c>
      <c r="K1988" s="1034" t="s">
        <v>546</v>
      </c>
      <c r="L1988" s="1034" t="s">
        <v>6</v>
      </c>
      <c r="M1988" s="226" t="s">
        <v>79</v>
      </c>
      <c r="N1988" s="229" t="s">
        <v>180</v>
      </c>
      <c r="O1988" s="247">
        <f>'LTC Rev-Exp Region 10'!D$41</f>
        <v>0</v>
      </c>
      <c r="P1988" s="247">
        <f>'LTC Rev-Exp Region 10'!E$41</f>
        <v>0</v>
      </c>
      <c r="Q1988" s="247">
        <f>'LTC Rev-Exp Region 10'!F$41</f>
        <v>0</v>
      </c>
      <c r="R1988" s="247">
        <f>'LTC Rev-Exp Region 10'!G$41</f>
        <v>0</v>
      </c>
    </row>
    <row r="1989" spans="5:18" x14ac:dyDescent="0.3">
      <c r="E1989" s="1041">
        <f>Jurat!I$1</f>
        <v>0</v>
      </c>
      <c r="F1989" s="244">
        <f>Jurat!D$33</f>
        <v>0</v>
      </c>
      <c r="G1989" s="1034" t="s">
        <v>552</v>
      </c>
      <c r="H1989" s="244">
        <v>42460</v>
      </c>
      <c r="I1989" s="1034" t="s">
        <v>495</v>
      </c>
      <c r="J1989" s="1034" t="s">
        <v>626</v>
      </c>
      <c r="K1989" s="1034" t="s">
        <v>546</v>
      </c>
      <c r="L1989" s="1034" t="s">
        <v>6</v>
      </c>
      <c r="M1989" s="226" t="s">
        <v>49</v>
      </c>
      <c r="N1989" s="229" t="s">
        <v>577</v>
      </c>
      <c r="O1989" s="247">
        <f>'LTC Rev-Exp Region 10'!D$42</f>
        <v>0</v>
      </c>
      <c r="P1989" s="247">
        <f>'LTC Rev-Exp Region 10'!E$42</f>
        <v>0</v>
      </c>
      <c r="Q1989" s="247">
        <f>'LTC Rev-Exp Region 10'!F$42</f>
        <v>0</v>
      </c>
      <c r="R1989" s="247">
        <f>'LTC Rev-Exp Region 10'!G$42</f>
        <v>0</v>
      </c>
    </row>
    <row r="1990" spans="5:18" x14ac:dyDescent="0.3">
      <c r="E1990" s="1041">
        <f>Jurat!I$1</f>
        <v>0</v>
      </c>
      <c r="F1990" s="244">
        <f>Jurat!D$33</f>
        <v>0</v>
      </c>
      <c r="G1990" s="1034" t="s">
        <v>552</v>
      </c>
      <c r="H1990" s="244">
        <v>42460</v>
      </c>
      <c r="I1990" s="1034" t="s">
        <v>495</v>
      </c>
      <c r="J1990" s="1034" t="s">
        <v>626</v>
      </c>
      <c r="K1990" s="1034" t="s">
        <v>546</v>
      </c>
      <c r="L1990" s="1034" t="s">
        <v>547</v>
      </c>
      <c r="M1990" s="230" t="s">
        <v>115</v>
      </c>
      <c r="N1990" s="225" t="s">
        <v>36</v>
      </c>
      <c r="O1990" s="247">
        <f>'LTC Rev-Exp Region 10'!D$48</f>
        <v>0</v>
      </c>
      <c r="P1990" s="247">
        <f>'LTC Rev-Exp Region 10'!E$48</f>
        <v>0</v>
      </c>
      <c r="Q1990" s="247">
        <f>'LTC Rev-Exp Region 10'!F$48</f>
        <v>0</v>
      </c>
      <c r="R1990" s="247">
        <f>'LTC Rev-Exp Region 10'!G$48</f>
        <v>0</v>
      </c>
    </row>
    <row r="1991" spans="5:18" x14ac:dyDescent="0.3">
      <c r="E1991" s="1041">
        <f>Jurat!I$1</f>
        <v>0</v>
      </c>
      <c r="F1991" s="244">
        <f>Jurat!D$33</f>
        <v>0</v>
      </c>
      <c r="G1991" s="1034" t="s">
        <v>552</v>
      </c>
      <c r="H1991" s="244">
        <v>42460</v>
      </c>
      <c r="I1991" s="1034" t="s">
        <v>495</v>
      </c>
      <c r="J1991" s="1034" t="s">
        <v>626</v>
      </c>
      <c r="K1991" s="1034" t="s">
        <v>546</v>
      </c>
      <c r="L1991" s="1034" t="s">
        <v>547</v>
      </c>
      <c r="M1991" s="230" t="s">
        <v>116</v>
      </c>
      <c r="N1991" s="228" t="s">
        <v>148</v>
      </c>
      <c r="O1991" s="247">
        <f>'LTC Rev-Exp Region 10'!D$49</f>
        <v>0</v>
      </c>
      <c r="P1991" s="247">
        <f>'LTC Rev-Exp Region 10'!E$49</f>
        <v>0</v>
      </c>
      <c r="Q1991" s="247">
        <f>'LTC Rev-Exp Region 10'!F$49</f>
        <v>0</v>
      </c>
      <c r="R1991" s="247">
        <f>'LTC Rev-Exp Region 10'!G$49</f>
        <v>0</v>
      </c>
    </row>
    <row r="1992" spans="5:18" x14ac:dyDescent="0.3">
      <c r="E1992" s="1041">
        <f>Jurat!I$1</f>
        <v>0</v>
      </c>
      <c r="F1992" s="244">
        <f>Jurat!D$33</f>
        <v>0</v>
      </c>
      <c r="G1992" s="1034" t="s">
        <v>552</v>
      </c>
      <c r="H1992" s="244">
        <v>42460</v>
      </c>
      <c r="I1992" s="1034" t="s">
        <v>495</v>
      </c>
      <c r="J1992" s="1034" t="s">
        <v>626</v>
      </c>
      <c r="K1992" s="1034" t="s">
        <v>546</v>
      </c>
      <c r="L1992" s="1034" t="s">
        <v>547</v>
      </c>
      <c r="M1992" s="230" t="s">
        <v>229</v>
      </c>
      <c r="N1992" s="228" t="s">
        <v>44</v>
      </c>
      <c r="O1992" s="247">
        <f>'LTC Rev-Exp Region 10'!D$51</f>
        <v>0</v>
      </c>
      <c r="P1992" s="247">
        <f>'LTC Rev-Exp Region 10'!E$51</f>
        <v>0</v>
      </c>
      <c r="Q1992" s="247">
        <f>'LTC Rev-Exp Region 10'!F$51</f>
        <v>0</v>
      </c>
      <c r="R1992" s="247">
        <f>'LTC Rev-Exp Region 10'!G$51</f>
        <v>0</v>
      </c>
    </row>
    <row r="1993" spans="5:18" x14ac:dyDescent="0.3">
      <c r="E1993" s="1041">
        <f>Jurat!I$1</f>
        <v>0</v>
      </c>
      <c r="F1993" s="244">
        <f>Jurat!D$33</f>
        <v>0</v>
      </c>
      <c r="G1993" s="1034" t="s">
        <v>552</v>
      </c>
      <c r="H1993" s="244">
        <v>42460</v>
      </c>
      <c r="I1993" s="1034" t="s">
        <v>495</v>
      </c>
      <c r="J1993" s="1034" t="s">
        <v>626</v>
      </c>
      <c r="K1993" s="1034" t="s">
        <v>546</v>
      </c>
      <c r="L1993" s="1034" t="s">
        <v>547</v>
      </c>
      <c r="M1993" s="230" t="s">
        <v>228</v>
      </c>
      <c r="N1993" s="228" t="s">
        <v>427</v>
      </c>
      <c r="O1993" s="247">
        <f>'LTC Rev-Exp Region 10'!D$52</f>
        <v>0</v>
      </c>
      <c r="P1993" s="247">
        <f>'LTC Rev-Exp Region 10'!E$52</f>
        <v>0</v>
      </c>
      <c r="Q1993" s="247">
        <f>'LTC Rev-Exp Region 10'!F$52</f>
        <v>0</v>
      </c>
      <c r="R1993" s="247">
        <f>'LTC Rev-Exp Region 10'!G$52</f>
        <v>0</v>
      </c>
    </row>
    <row r="1994" spans="5:18" x14ac:dyDescent="0.3">
      <c r="E1994" s="1041">
        <f>Jurat!I$1</f>
        <v>0</v>
      </c>
      <c r="F1994" s="244">
        <f>Jurat!D$33</f>
        <v>0</v>
      </c>
      <c r="G1994" s="1034" t="s">
        <v>552</v>
      </c>
      <c r="H1994" s="244">
        <v>42460</v>
      </c>
      <c r="I1994" s="1034" t="s">
        <v>495</v>
      </c>
      <c r="J1994" s="1034" t="s">
        <v>626</v>
      </c>
      <c r="K1994" s="1034" t="s">
        <v>548</v>
      </c>
      <c r="L1994" s="1034" t="s">
        <v>549</v>
      </c>
      <c r="M1994" s="226" t="s">
        <v>86</v>
      </c>
      <c r="N1994" s="228" t="s">
        <v>30</v>
      </c>
      <c r="O1994" s="247">
        <f>'LTC Rev-Exp Region 10'!D$57</f>
        <v>0</v>
      </c>
      <c r="P1994" s="247">
        <f>'LTC Rev-Exp Region 10'!E$57</f>
        <v>0</v>
      </c>
      <c r="Q1994" s="247">
        <f>'LTC Rev-Exp Region 10'!F$57</f>
        <v>0</v>
      </c>
      <c r="R1994" s="247">
        <f>'LTC Rev-Exp Region 10'!G$57</f>
        <v>0</v>
      </c>
    </row>
    <row r="1995" spans="5:18" x14ac:dyDescent="0.3">
      <c r="E1995" s="1041">
        <f>Jurat!I$1</f>
        <v>0</v>
      </c>
      <c r="F1995" s="244">
        <f>Jurat!D$33</f>
        <v>0</v>
      </c>
      <c r="G1995" s="1034" t="s">
        <v>552</v>
      </c>
      <c r="H1995" s="244">
        <v>42460</v>
      </c>
      <c r="I1995" s="1034" t="s">
        <v>495</v>
      </c>
      <c r="J1995" s="1034" t="s">
        <v>626</v>
      </c>
      <c r="K1995" s="1034" t="s">
        <v>548</v>
      </c>
      <c r="L1995" s="1034" t="s">
        <v>549</v>
      </c>
      <c r="M1995" s="226" t="s">
        <v>87</v>
      </c>
      <c r="N1995" s="231" t="s">
        <v>109</v>
      </c>
      <c r="O1995" s="247">
        <f>'LTC Rev-Exp Region 10'!D$58</f>
        <v>0</v>
      </c>
      <c r="P1995" s="247">
        <f>'LTC Rev-Exp Region 10'!E$58</f>
        <v>0</v>
      </c>
      <c r="Q1995" s="247">
        <f>'LTC Rev-Exp Region 10'!F$58</f>
        <v>0</v>
      </c>
      <c r="R1995" s="247">
        <f>'LTC Rev-Exp Region 10'!G$58</f>
        <v>0</v>
      </c>
    </row>
    <row r="1996" spans="5:18" x14ac:dyDescent="0.3">
      <c r="E1996" s="1041">
        <f>Jurat!I$1</f>
        <v>0</v>
      </c>
      <c r="F1996" s="244">
        <f>Jurat!D$33</f>
        <v>0</v>
      </c>
      <c r="G1996" s="1034" t="s">
        <v>552</v>
      </c>
      <c r="H1996" s="244">
        <v>42460</v>
      </c>
      <c r="I1996" s="1034" t="s">
        <v>495</v>
      </c>
      <c r="J1996" s="1034" t="s">
        <v>626</v>
      </c>
      <c r="K1996" s="1034" t="s">
        <v>548</v>
      </c>
      <c r="L1996" s="1034" t="s">
        <v>549</v>
      </c>
      <c r="M1996" s="226" t="s">
        <v>88</v>
      </c>
      <c r="N1996" s="228" t="s">
        <v>110</v>
      </c>
      <c r="O1996" s="247">
        <f>'LTC Rev-Exp Region 10'!D$59</f>
        <v>0</v>
      </c>
      <c r="P1996" s="247">
        <f>'LTC Rev-Exp Region 10'!E$59</f>
        <v>0</v>
      </c>
      <c r="Q1996" s="247">
        <f>'LTC Rev-Exp Region 10'!F$59</f>
        <v>0</v>
      </c>
      <c r="R1996" s="247">
        <f>'LTC Rev-Exp Region 10'!G$59</f>
        <v>0</v>
      </c>
    </row>
    <row r="1997" spans="5:18" x14ac:dyDescent="0.3">
      <c r="E1997" s="1041">
        <f>Jurat!I$1</f>
        <v>0</v>
      </c>
      <c r="F1997" s="244">
        <f>Jurat!D$33</f>
        <v>0</v>
      </c>
      <c r="G1997" s="1034" t="s">
        <v>552</v>
      </c>
      <c r="H1997" s="244">
        <v>42460</v>
      </c>
      <c r="I1997" s="1034" t="s">
        <v>495</v>
      </c>
      <c r="J1997" s="1034" t="s">
        <v>626</v>
      </c>
      <c r="K1997" s="1034" t="s">
        <v>548</v>
      </c>
      <c r="L1997" s="1034" t="s">
        <v>549</v>
      </c>
      <c r="M1997" s="232" t="s">
        <v>89</v>
      </c>
      <c r="N1997" s="228" t="s">
        <v>111</v>
      </c>
      <c r="O1997" s="247">
        <f>'LTC Rev-Exp Region 10'!D$60</f>
        <v>0</v>
      </c>
      <c r="P1997" s="247">
        <f>'LTC Rev-Exp Region 10'!E$60</f>
        <v>0</v>
      </c>
      <c r="Q1997" s="247">
        <f>'LTC Rev-Exp Region 10'!F$60</f>
        <v>0</v>
      </c>
      <c r="R1997" s="247">
        <f>'LTC Rev-Exp Region 10'!G$60</f>
        <v>0</v>
      </c>
    </row>
    <row r="1998" spans="5:18" x14ac:dyDescent="0.3">
      <c r="E1998" s="1041">
        <f>Jurat!I$1</f>
        <v>0</v>
      </c>
      <c r="F1998" s="244">
        <f>Jurat!D$33</f>
        <v>0</v>
      </c>
      <c r="G1998" s="1034" t="s">
        <v>552</v>
      </c>
      <c r="H1998" s="244">
        <v>42460</v>
      </c>
      <c r="I1998" s="1034" t="s">
        <v>495</v>
      </c>
      <c r="J1998" s="1034" t="s">
        <v>626</v>
      </c>
      <c r="K1998" s="1034" t="s">
        <v>548</v>
      </c>
      <c r="L1998" s="1034" t="s">
        <v>549</v>
      </c>
      <c r="M1998" s="232" t="s">
        <v>256</v>
      </c>
      <c r="N1998" s="228" t="s">
        <v>112</v>
      </c>
      <c r="O1998" s="247">
        <f>'LTC Rev-Exp Region 10'!D$61</f>
        <v>0</v>
      </c>
      <c r="P1998" s="247">
        <f>'LTC Rev-Exp Region 10'!E$61</f>
        <v>0</v>
      </c>
      <c r="Q1998" s="247">
        <f>'LTC Rev-Exp Region 10'!F$61</f>
        <v>0</v>
      </c>
      <c r="R1998" s="247">
        <f>'LTC Rev-Exp Region 10'!G$61</f>
        <v>0</v>
      </c>
    </row>
    <row r="1999" spans="5:18" x14ac:dyDescent="0.3">
      <c r="E1999" s="1041">
        <f>Jurat!I$1</f>
        <v>0</v>
      </c>
      <c r="F1999" s="244">
        <f>Jurat!D$33</f>
        <v>0</v>
      </c>
      <c r="G1999" s="1034" t="s">
        <v>552</v>
      </c>
      <c r="H1999" s="244">
        <v>42460</v>
      </c>
      <c r="I1999" s="1034" t="s">
        <v>495</v>
      </c>
      <c r="J1999" s="1034" t="s">
        <v>626</v>
      </c>
      <c r="K1999" s="1034" t="s">
        <v>548</v>
      </c>
      <c r="L1999" s="1034" t="s">
        <v>549</v>
      </c>
      <c r="M1999" s="226" t="s">
        <v>255</v>
      </c>
      <c r="N1999" s="231" t="s">
        <v>31</v>
      </c>
      <c r="O1999" s="247">
        <f>'LTC Rev-Exp Region 10'!D$62</f>
        <v>0</v>
      </c>
      <c r="P1999" s="247">
        <f>'LTC Rev-Exp Region 10'!E$62</f>
        <v>0</v>
      </c>
      <c r="Q1999" s="247">
        <f>'LTC Rev-Exp Region 10'!F$62</f>
        <v>0</v>
      </c>
      <c r="R1999" s="247">
        <f>'LTC Rev-Exp Region 10'!G$62</f>
        <v>0</v>
      </c>
    </row>
    <row r="2000" spans="5:18" x14ac:dyDescent="0.3">
      <c r="E2000" s="1041">
        <f>Jurat!I$1</f>
        <v>0</v>
      </c>
      <c r="F2000" s="244">
        <f>Jurat!D$33</f>
        <v>0</v>
      </c>
      <c r="G2000" s="1034" t="s">
        <v>552</v>
      </c>
      <c r="H2000" s="244">
        <v>42460</v>
      </c>
      <c r="I2000" s="1034" t="s">
        <v>495</v>
      </c>
      <c r="J2000" s="1034" t="s">
        <v>626</v>
      </c>
      <c r="K2000" s="1034" t="s">
        <v>550</v>
      </c>
      <c r="L2000" s="1034" t="s">
        <v>550</v>
      </c>
      <c r="M2000" s="230" t="s">
        <v>91</v>
      </c>
      <c r="N2000" s="228" t="s">
        <v>425</v>
      </c>
      <c r="O2000" s="247">
        <f>'LTC Rev-Exp Region 10'!D$64</f>
        <v>0</v>
      </c>
      <c r="P2000" s="247">
        <v>0</v>
      </c>
      <c r="Q2000" s="247">
        <v>0</v>
      </c>
      <c r="R2000" s="247">
        <v>0</v>
      </c>
    </row>
    <row r="2001" spans="5:18" x14ac:dyDescent="0.3">
      <c r="E2001" s="1041">
        <f>Jurat!I$1</f>
        <v>0</v>
      </c>
      <c r="F2001" s="244">
        <f>Jurat!D$33</f>
        <v>0</v>
      </c>
      <c r="G2001" s="1034" t="s">
        <v>552</v>
      </c>
      <c r="H2001" s="244">
        <v>42460</v>
      </c>
      <c r="I2001" s="1034" t="s">
        <v>495</v>
      </c>
      <c r="J2001" s="1034" t="s">
        <v>626</v>
      </c>
      <c r="K2001" s="1034" t="s">
        <v>550</v>
      </c>
      <c r="L2001" s="1034" t="s">
        <v>550</v>
      </c>
      <c r="M2001" s="230" t="s">
        <v>92</v>
      </c>
      <c r="N2001" s="228" t="s">
        <v>417</v>
      </c>
      <c r="O2001" s="247">
        <f>'LTC Rev-Exp Region 10'!D$65</f>
        <v>0</v>
      </c>
      <c r="P2001" s="247">
        <v>0</v>
      </c>
      <c r="Q2001" s="247">
        <v>0</v>
      </c>
      <c r="R2001" s="247">
        <v>0</v>
      </c>
    </row>
    <row r="2002" spans="5:18" x14ac:dyDescent="0.3">
      <c r="E2002" s="1041">
        <f>Jurat!I$1</f>
        <v>0</v>
      </c>
      <c r="F2002" s="244">
        <f>Jurat!D$33</f>
        <v>0</v>
      </c>
      <c r="G2002" s="1034" t="s">
        <v>552</v>
      </c>
      <c r="H2002" s="244">
        <v>42460</v>
      </c>
      <c r="I2002" s="1034" t="s">
        <v>495</v>
      </c>
      <c r="J2002" s="1034" t="s">
        <v>627</v>
      </c>
      <c r="K2002" s="1034" t="s">
        <v>29</v>
      </c>
      <c r="L2002" s="1034" t="s">
        <v>29</v>
      </c>
      <c r="M2002" s="230" t="s">
        <v>243</v>
      </c>
      <c r="N2002" s="231" t="s">
        <v>29</v>
      </c>
      <c r="O2002" s="247">
        <f>'LTC Rev-Exp Region 10'!D$72</f>
        <v>0</v>
      </c>
      <c r="P2002" s="247">
        <v>0</v>
      </c>
      <c r="Q2002" s="247">
        <v>0</v>
      </c>
      <c r="R2002" s="247">
        <v>0</v>
      </c>
    </row>
    <row r="2003" spans="5:18" x14ac:dyDescent="0.3">
      <c r="E2003" s="1041">
        <f>Jurat!I$1</f>
        <v>0</v>
      </c>
      <c r="F2003" s="244">
        <f>Jurat!D$33</f>
        <v>0</v>
      </c>
      <c r="G2003" s="1034" t="s">
        <v>552</v>
      </c>
      <c r="H2003" s="244">
        <v>42460</v>
      </c>
      <c r="I2003" s="1034" t="s">
        <v>495</v>
      </c>
      <c r="J2003" s="1034" t="s">
        <v>628</v>
      </c>
      <c r="K2003" s="1034" t="s">
        <v>629</v>
      </c>
      <c r="L2003" s="1034" t="s">
        <v>629</v>
      </c>
      <c r="M2003" s="233" t="s">
        <v>244</v>
      </c>
      <c r="N2003" s="231" t="s">
        <v>419</v>
      </c>
      <c r="O2003" s="247">
        <f>'LTC Rev-Exp Region 10'!D$74</f>
        <v>0</v>
      </c>
      <c r="P2003" s="247">
        <v>0</v>
      </c>
      <c r="Q2003" s="247">
        <v>0</v>
      </c>
      <c r="R2003" s="247">
        <v>0</v>
      </c>
    </row>
    <row r="2004" spans="5:18" x14ac:dyDescent="0.3">
      <c r="E2004" s="1041">
        <f>Jurat!I$1</f>
        <v>0</v>
      </c>
      <c r="F2004" s="244">
        <f>Jurat!D$33</f>
        <v>0</v>
      </c>
      <c r="G2004" s="1034" t="s">
        <v>552</v>
      </c>
      <c r="H2004" s="244">
        <v>42460</v>
      </c>
      <c r="I2004" s="1034" t="s">
        <v>495</v>
      </c>
      <c r="J2004" s="1034" t="s">
        <v>627</v>
      </c>
      <c r="K2004" s="1034" t="s">
        <v>630</v>
      </c>
      <c r="L2004" s="1034" t="s">
        <v>630</v>
      </c>
      <c r="M2004" s="233">
        <v>11.1</v>
      </c>
      <c r="N2004" s="231" t="s">
        <v>421</v>
      </c>
      <c r="O2004" s="247">
        <f>'LTC Rev-Exp Region 10'!D$75</f>
        <v>0</v>
      </c>
      <c r="P2004" s="247">
        <v>0</v>
      </c>
      <c r="Q2004" s="247">
        <v>0</v>
      </c>
      <c r="R2004" s="247">
        <v>0</v>
      </c>
    </row>
    <row r="2005" spans="5:18" x14ac:dyDescent="0.3">
      <c r="E2005" s="1041">
        <f>Jurat!I$1</f>
        <v>0</v>
      </c>
      <c r="F2005" s="244">
        <f>Jurat!D$33</f>
        <v>0</v>
      </c>
      <c r="G2005" s="1034" t="s">
        <v>552</v>
      </c>
      <c r="H2005" s="244">
        <v>42460</v>
      </c>
      <c r="I2005" s="1034" t="s">
        <v>495</v>
      </c>
      <c r="J2005" s="1034" t="s">
        <v>627</v>
      </c>
      <c r="K2005" s="1034" t="s">
        <v>630</v>
      </c>
      <c r="L2005" s="1034" t="s">
        <v>630</v>
      </c>
      <c r="M2005" s="233">
        <v>11.2</v>
      </c>
      <c r="N2005" s="231" t="s">
        <v>420</v>
      </c>
      <c r="O2005" s="247">
        <f>'LTC Rev-Exp Region 10'!D$76</f>
        <v>0</v>
      </c>
      <c r="P2005" s="247">
        <v>0</v>
      </c>
      <c r="Q2005" s="247">
        <v>0</v>
      </c>
      <c r="R2005" s="247">
        <v>0</v>
      </c>
    </row>
    <row r="2006" spans="5:18" x14ac:dyDescent="0.3">
      <c r="E2006" s="1041">
        <f>Jurat!I$1</f>
        <v>0</v>
      </c>
      <c r="F2006" s="244">
        <f>Jurat!D$33</f>
        <v>0</v>
      </c>
      <c r="G2006" s="1034" t="s">
        <v>552</v>
      </c>
      <c r="H2006" s="244">
        <v>42460</v>
      </c>
      <c r="I2006" s="1034" t="s">
        <v>495</v>
      </c>
      <c r="J2006" s="1034" t="s">
        <v>627</v>
      </c>
      <c r="K2006" s="1034" t="s">
        <v>630</v>
      </c>
      <c r="L2006" s="1034" t="s">
        <v>630</v>
      </c>
      <c r="M2006" s="233">
        <v>11.3</v>
      </c>
      <c r="N2006" s="231" t="s">
        <v>28</v>
      </c>
      <c r="O2006" s="247">
        <f>'LTC Rev-Exp Region 10'!D$77</f>
        <v>0</v>
      </c>
      <c r="P2006" s="247">
        <v>0</v>
      </c>
      <c r="Q2006" s="247">
        <v>0</v>
      </c>
      <c r="R2006" s="247">
        <v>0</v>
      </c>
    </row>
    <row r="2007" spans="5:18" x14ac:dyDescent="0.3">
      <c r="E2007" s="1041">
        <f>Jurat!I$1</f>
        <v>0</v>
      </c>
      <c r="F2007" s="244">
        <f>Jurat!D$33</f>
        <v>0</v>
      </c>
      <c r="G2007" s="1034" t="s">
        <v>552</v>
      </c>
      <c r="H2007" s="244">
        <v>42460</v>
      </c>
      <c r="I2007" s="1034" t="s">
        <v>495</v>
      </c>
      <c r="J2007" s="1034" t="s">
        <v>627</v>
      </c>
      <c r="K2007" s="1034" t="s">
        <v>630</v>
      </c>
      <c r="L2007" s="1034" t="s">
        <v>630</v>
      </c>
      <c r="M2007" s="233">
        <v>11.4</v>
      </c>
      <c r="N2007" s="231" t="s">
        <v>205</v>
      </c>
      <c r="O2007" s="247">
        <f>'LTC Rev-Exp Region 10'!D$78</f>
        <v>0</v>
      </c>
      <c r="P2007" s="247">
        <v>0</v>
      </c>
      <c r="Q2007" s="247">
        <v>0</v>
      </c>
      <c r="R2007" s="247">
        <v>0</v>
      </c>
    </row>
    <row r="2008" spans="5:18" ht="28.8" x14ac:dyDescent="0.3">
      <c r="E2008" s="1041">
        <f>Jurat!I$1</f>
        <v>0</v>
      </c>
      <c r="F2008" s="244">
        <f>Jurat!D$33</f>
        <v>0</v>
      </c>
      <c r="G2008" s="1034" t="s">
        <v>552</v>
      </c>
      <c r="H2008" s="244">
        <v>42460</v>
      </c>
      <c r="I2008" s="1034" t="s">
        <v>495</v>
      </c>
      <c r="J2008" s="1034" t="s">
        <v>627</v>
      </c>
      <c r="K2008" s="1034" t="s">
        <v>29</v>
      </c>
      <c r="L2008" s="1034" t="s">
        <v>29</v>
      </c>
      <c r="M2008" s="233">
        <v>11.6</v>
      </c>
      <c r="N2008" s="231" t="s">
        <v>422</v>
      </c>
      <c r="O2008" s="247">
        <f>'LTC Rev-Exp Region 10'!D$80</f>
        <v>0</v>
      </c>
      <c r="P2008" s="247">
        <v>0</v>
      </c>
      <c r="Q2008" s="247">
        <v>0</v>
      </c>
      <c r="R2008" s="247">
        <v>0</v>
      </c>
    </row>
    <row r="2009" spans="5:18" x14ac:dyDescent="0.3">
      <c r="E2009" s="1041">
        <f>Jurat!I$1</f>
        <v>0</v>
      </c>
      <c r="F2009" s="244">
        <f>Jurat!D$33</f>
        <v>0</v>
      </c>
      <c r="G2009" s="1034" t="s">
        <v>552</v>
      </c>
      <c r="H2009" s="244">
        <v>42460</v>
      </c>
      <c r="I2009" s="1034" t="s">
        <v>495</v>
      </c>
      <c r="J2009" s="1034" t="s">
        <v>628</v>
      </c>
      <c r="K2009" s="1034" t="s">
        <v>629</v>
      </c>
      <c r="L2009" s="1034" t="s">
        <v>629</v>
      </c>
      <c r="M2009" s="233">
        <v>11.7</v>
      </c>
      <c r="N2009" s="231" t="s">
        <v>209</v>
      </c>
      <c r="O2009" s="247">
        <f>'LTC Rev-Exp Region 10'!D$81</f>
        <v>0</v>
      </c>
      <c r="P2009" s="247">
        <v>0</v>
      </c>
      <c r="Q2009" s="247">
        <v>0</v>
      </c>
      <c r="R2009" s="247">
        <v>0</v>
      </c>
    </row>
    <row r="2010" spans="5:18" x14ac:dyDescent="0.3">
      <c r="E2010" s="1041">
        <f>Jurat!I$1</f>
        <v>0</v>
      </c>
      <c r="F2010" s="244">
        <f>Jurat!D$33</f>
        <v>0</v>
      </c>
      <c r="G2010" s="1034" t="s">
        <v>552</v>
      </c>
      <c r="H2010" s="244">
        <v>42460</v>
      </c>
      <c r="I2010" s="1034" t="s">
        <v>495</v>
      </c>
      <c r="J2010" s="1034" t="s">
        <v>627</v>
      </c>
      <c r="K2010" s="1034" t="s">
        <v>29</v>
      </c>
      <c r="L2010" s="1034" t="s">
        <v>29</v>
      </c>
      <c r="M2010" s="233" t="s">
        <v>184</v>
      </c>
      <c r="N2010" s="231" t="s">
        <v>212</v>
      </c>
      <c r="O2010" s="247">
        <f>'LTC Rev-Exp Region 10'!D$82</f>
        <v>0</v>
      </c>
      <c r="P2010" s="247">
        <v>0</v>
      </c>
      <c r="Q2010" s="247">
        <v>0</v>
      </c>
      <c r="R2010" s="247">
        <v>0</v>
      </c>
    </row>
    <row r="2011" spans="5:18" x14ac:dyDescent="0.3">
      <c r="E2011" s="1041">
        <f>Jurat!I$1</f>
        <v>0</v>
      </c>
      <c r="F2011" s="244">
        <f>Jurat!D$33</f>
        <v>0</v>
      </c>
      <c r="G2011" s="1034" t="s">
        <v>553</v>
      </c>
      <c r="H2011" s="244">
        <v>42551</v>
      </c>
      <c r="I2011" s="1034" t="s">
        <v>495</v>
      </c>
      <c r="J2011" s="1034" t="s">
        <v>545</v>
      </c>
      <c r="K2011" s="1034" t="s">
        <v>545</v>
      </c>
      <c r="L2011" s="1034" t="s">
        <v>545</v>
      </c>
      <c r="M2011" s="223"/>
      <c r="N2011" s="224" t="s">
        <v>545</v>
      </c>
      <c r="O2011" s="247">
        <f>'LTC Rev-Exp Region 10'!H$9</f>
        <v>0</v>
      </c>
      <c r="P2011" s="247">
        <f>'LTC Rev-Exp Region 10'!I$9</f>
        <v>0</v>
      </c>
      <c r="Q2011" s="247">
        <f>'LTC Rev-Exp Region 10'!J$9</f>
        <v>0</v>
      </c>
      <c r="R2011" s="247">
        <f>'LTC Rev-Exp Region 10'!K$9</f>
        <v>0</v>
      </c>
    </row>
    <row r="2012" spans="5:18" x14ac:dyDescent="0.3">
      <c r="E2012" s="1041">
        <f>Jurat!I$1</f>
        <v>0</v>
      </c>
      <c r="F2012" s="244">
        <f>Jurat!D$33</f>
        <v>0</v>
      </c>
      <c r="G2012" s="1034" t="s">
        <v>553</v>
      </c>
      <c r="H2012" s="244">
        <v>42551</v>
      </c>
      <c r="I2012" s="1034" t="s">
        <v>495</v>
      </c>
      <c r="J2012" s="1034" t="s">
        <v>625</v>
      </c>
      <c r="K2012" s="1034" t="s">
        <v>13</v>
      </c>
      <c r="L2012" s="1034" t="s">
        <v>13</v>
      </c>
      <c r="M2012" s="223">
        <v>1.1000000000000001</v>
      </c>
      <c r="N2012" s="225" t="s">
        <v>13</v>
      </c>
      <c r="O2012" s="247">
        <f>'LTC Rev-Exp Region 10'!H$11</f>
        <v>0</v>
      </c>
      <c r="P2012" s="247">
        <f>'LTC Rev-Exp Region 10'!I$11</f>
        <v>0</v>
      </c>
      <c r="Q2012" s="247">
        <f>'LTC Rev-Exp Region 10'!J$11</f>
        <v>0</v>
      </c>
      <c r="R2012" s="247">
        <f>'LTC Rev-Exp Region 10'!K$11</f>
        <v>0</v>
      </c>
    </row>
    <row r="2013" spans="5:18" x14ac:dyDescent="0.3">
      <c r="E2013" s="1041">
        <f>Jurat!I$1</f>
        <v>0</v>
      </c>
      <c r="F2013" s="244">
        <f>Jurat!D$33</f>
        <v>0</v>
      </c>
      <c r="G2013" s="1034" t="s">
        <v>553</v>
      </c>
      <c r="H2013" s="244">
        <v>42551</v>
      </c>
      <c r="I2013" s="1034" t="s">
        <v>495</v>
      </c>
      <c r="J2013" s="1034" t="s">
        <v>625</v>
      </c>
      <c r="K2013" s="1034" t="s">
        <v>13</v>
      </c>
      <c r="L2013" s="1034" t="s">
        <v>262</v>
      </c>
      <c r="M2013" s="223">
        <v>1.2</v>
      </c>
      <c r="N2013" s="225" t="s">
        <v>262</v>
      </c>
      <c r="O2013" s="247">
        <f>'LTC Rev-Exp Region 10'!H$12</f>
        <v>0</v>
      </c>
      <c r="P2013" s="247">
        <f>'LTC Rev-Exp Region 10'!I$12</f>
        <v>0</v>
      </c>
      <c r="Q2013" s="247">
        <f>'LTC Rev-Exp Region 10'!J$12</f>
        <v>0</v>
      </c>
      <c r="R2013" s="247">
        <f>'LTC Rev-Exp Region 10'!K$12</f>
        <v>0</v>
      </c>
    </row>
    <row r="2014" spans="5:18" x14ac:dyDescent="0.3">
      <c r="E2014" s="1041">
        <f>Jurat!I$1</f>
        <v>0</v>
      </c>
      <c r="F2014" s="244">
        <f>Jurat!D$33</f>
        <v>0</v>
      </c>
      <c r="G2014" s="1034" t="s">
        <v>553</v>
      </c>
      <c r="H2014" s="244">
        <v>42551</v>
      </c>
      <c r="I2014" s="1034" t="s">
        <v>495</v>
      </c>
      <c r="J2014" s="1034" t="s">
        <v>625</v>
      </c>
      <c r="K2014" s="1034" t="s">
        <v>14</v>
      </c>
      <c r="L2014" s="1034" t="s">
        <v>14</v>
      </c>
      <c r="M2014" s="223">
        <v>1.3</v>
      </c>
      <c r="N2014" s="225" t="s">
        <v>14</v>
      </c>
      <c r="O2014" s="247">
        <f>'LTC Rev-Exp Region 10'!H$13</f>
        <v>0</v>
      </c>
      <c r="P2014" s="247">
        <f>'LTC Rev-Exp Region 10'!I$13</f>
        <v>0</v>
      </c>
      <c r="Q2014" s="247">
        <f>'LTC Rev-Exp Region 10'!J$13</f>
        <v>0</v>
      </c>
      <c r="R2014" s="247">
        <f>'LTC Rev-Exp Region 10'!K$13</f>
        <v>0</v>
      </c>
    </row>
    <row r="2015" spans="5:18" x14ac:dyDescent="0.3">
      <c r="E2015" s="1041">
        <f>Jurat!I$1</f>
        <v>0</v>
      </c>
      <c r="F2015" s="244">
        <f>Jurat!D$33</f>
        <v>0</v>
      </c>
      <c r="G2015" s="1034" t="s">
        <v>553</v>
      </c>
      <c r="H2015" s="244">
        <v>42551</v>
      </c>
      <c r="I2015" s="1034" t="s">
        <v>495</v>
      </c>
      <c r="J2015" s="1034" t="s">
        <v>626</v>
      </c>
      <c r="K2015" s="1034" t="s">
        <v>546</v>
      </c>
      <c r="L2015" s="1034" t="s">
        <v>981</v>
      </c>
      <c r="M2015" s="226" t="s">
        <v>72</v>
      </c>
      <c r="N2015" s="225" t="s">
        <v>900</v>
      </c>
      <c r="O2015" s="247">
        <f>'LTC Rev-Exp Region 10'!H$17</f>
        <v>0</v>
      </c>
      <c r="P2015" s="247">
        <f>'LTC Rev-Exp Region 10'!I$17</f>
        <v>0</v>
      </c>
      <c r="Q2015" s="247">
        <f>'LTC Rev-Exp Region 10'!J$17</f>
        <v>0</v>
      </c>
      <c r="R2015" s="247">
        <f>'LTC Rev-Exp Region 10'!K$17</f>
        <v>0</v>
      </c>
    </row>
    <row r="2016" spans="5:18" x14ac:dyDescent="0.3">
      <c r="E2016" s="1041">
        <f>Jurat!I$1</f>
        <v>0</v>
      </c>
      <c r="F2016" s="244">
        <f>Jurat!D$33</f>
        <v>0</v>
      </c>
      <c r="G2016" s="1034" t="s">
        <v>553</v>
      </c>
      <c r="H2016" s="244">
        <v>42551</v>
      </c>
      <c r="I2016" s="1034" t="s">
        <v>495</v>
      </c>
      <c r="J2016" s="1034" t="s">
        <v>626</v>
      </c>
      <c r="K2016" s="1034" t="s">
        <v>546</v>
      </c>
      <c r="L2016" s="1034" t="s">
        <v>981</v>
      </c>
      <c r="M2016" s="226" t="s">
        <v>73</v>
      </c>
      <c r="N2016" s="225" t="s">
        <v>901</v>
      </c>
      <c r="O2016" s="247">
        <f>'LTC Rev-Exp Region 10'!H$18</f>
        <v>0</v>
      </c>
      <c r="P2016" s="247">
        <f>'LTC Rev-Exp Region 10'!I$18</f>
        <v>0</v>
      </c>
      <c r="Q2016" s="247">
        <f>'LTC Rev-Exp Region 10'!J$18</f>
        <v>0</v>
      </c>
      <c r="R2016" s="247">
        <f>'LTC Rev-Exp Region 10'!K$18</f>
        <v>0</v>
      </c>
    </row>
    <row r="2017" spans="5:18" x14ac:dyDescent="0.3">
      <c r="E2017" s="1041">
        <f>Jurat!I$1</f>
        <v>0</v>
      </c>
      <c r="F2017" s="244">
        <f>Jurat!D$33</f>
        <v>0</v>
      </c>
      <c r="G2017" s="1034" t="s">
        <v>553</v>
      </c>
      <c r="H2017" s="244">
        <v>42551</v>
      </c>
      <c r="I2017" s="1034" t="s">
        <v>495</v>
      </c>
      <c r="J2017" s="1034" t="s">
        <v>626</v>
      </c>
      <c r="K2017" s="1034" t="s">
        <v>546</v>
      </c>
      <c r="L2017" s="1034" t="s">
        <v>981</v>
      </c>
      <c r="M2017" s="226" t="s">
        <v>74</v>
      </c>
      <c r="N2017" s="225" t="s">
        <v>902</v>
      </c>
      <c r="O2017" s="247">
        <f>'LTC Rev-Exp Region 10'!H$19</f>
        <v>0</v>
      </c>
      <c r="P2017" s="247">
        <f>'LTC Rev-Exp Region 10'!I$19</f>
        <v>0</v>
      </c>
      <c r="Q2017" s="247">
        <f>'LTC Rev-Exp Region 10'!J$19</f>
        <v>0</v>
      </c>
      <c r="R2017" s="247">
        <f>'LTC Rev-Exp Region 10'!K$19</f>
        <v>0</v>
      </c>
    </row>
    <row r="2018" spans="5:18" x14ac:dyDescent="0.3">
      <c r="E2018" s="1041">
        <f>Jurat!I$1</f>
        <v>0</v>
      </c>
      <c r="F2018" s="244">
        <f>Jurat!D$33</f>
        <v>0</v>
      </c>
      <c r="G2018" s="1034" t="s">
        <v>553</v>
      </c>
      <c r="H2018" s="244">
        <v>42551</v>
      </c>
      <c r="I2018" s="1034" t="s">
        <v>495</v>
      </c>
      <c r="J2018" s="1034" t="s">
        <v>626</v>
      </c>
      <c r="K2018" s="1034" t="s">
        <v>546</v>
      </c>
      <c r="L2018" s="1034" t="s">
        <v>981</v>
      </c>
      <c r="M2018" s="226" t="s">
        <v>76</v>
      </c>
      <c r="N2018" s="225" t="s">
        <v>903</v>
      </c>
      <c r="O2018" s="247">
        <f>'LTC Rev-Exp Region 10'!H$20</f>
        <v>0</v>
      </c>
      <c r="P2018" s="247">
        <f>'LTC Rev-Exp Region 10'!I$20</f>
        <v>0</v>
      </c>
      <c r="Q2018" s="247">
        <f>'LTC Rev-Exp Region 10'!J$20</f>
        <v>0</v>
      </c>
      <c r="R2018" s="247">
        <f>'LTC Rev-Exp Region 10'!K$20</f>
        <v>0</v>
      </c>
    </row>
    <row r="2019" spans="5:18" x14ac:dyDescent="0.3">
      <c r="E2019" s="1041">
        <f>Jurat!I$1</f>
        <v>0</v>
      </c>
      <c r="F2019" s="244">
        <f>Jurat!D$33</f>
        <v>0</v>
      </c>
      <c r="G2019" s="1034" t="s">
        <v>553</v>
      </c>
      <c r="H2019" s="244">
        <v>42551</v>
      </c>
      <c r="I2019" s="1034" t="s">
        <v>495</v>
      </c>
      <c r="J2019" s="1034" t="s">
        <v>626</v>
      </c>
      <c r="K2019" s="1034" t="s">
        <v>546</v>
      </c>
      <c r="L2019" s="1034" t="s">
        <v>981</v>
      </c>
      <c r="M2019" s="226" t="s">
        <v>107</v>
      </c>
      <c r="N2019" s="225" t="s">
        <v>960</v>
      </c>
      <c r="O2019" s="247">
        <f>'LTC Rev-Exp Region 10'!H$21</f>
        <v>0</v>
      </c>
      <c r="P2019" s="247">
        <f>'LTC Rev-Exp Region 10'!I$21</f>
        <v>0</v>
      </c>
      <c r="Q2019" s="247">
        <f>'LTC Rev-Exp Region 10'!J$21</f>
        <v>0</v>
      </c>
      <c r="R2019" s="247">
        <f>'LTC Rev-Exp Region 10'!K$21</f>
        <v>0</v>
      </c>
    </row>
    <row r="2020" spans="5:18" x14ac:dyDescent="0.3">
      <c r="E2020" s="1041">
        <f>Jurat!I$1</f>
        <v>0</v>
      </c>
      <c r="F2020" s="244">
        <f>Jurat!D$33</f>
        <v>0</v>
      </c>
      <c r="G2020" s="1034" t="s">
        <v>553</v>
      </c>
      <c r="H2020" s="244">
        <v>42551</v>
      </c>
      <c r="I2020" s="1034" t="s">
        <v>495</v>
      </c>
      <c r="J2020" s="1034" t="s">
        <v>626</v>
      </c>
      <c r="K2020" s="1034" t="s">
        <v>546</v>
      </c>
      <c r="L2020" s="1034" t="s">
        <v>981</v>
      </c>
      <c r="M2020" s="226" t="s">
        <v>108</v>
      </c>
      <c r="N2020" s="225" t="s">
        <v>222</v>
      </c>
      <c r="O2020" s="247">
        <f>'LTC Rev-Exp Region 10'!H$22</f>
        <v>0</v>
      </c>
      <c r="P2020" s="247">
        <f>'LTC Rev-Exp Region 10'!I$22</f>
        <v>0</v>
      </c>
      <c r="Q2020" s="247">
        <f>'LTC Rev-Exp Region 10'!J$22</f>
        <v>0</v>
      </c>
      <c r="R2020" s="247">
        <f>'LTC Rev-Exp Region 10'!K$22</f>
        <v>0</v>
      </c>
    </row>
    <row r="2021" spans="5:18" x14ac:dyDescent="0.3">
      <c r="E2021" s="1041">
        <f>Jurat!I$1</f>
        <v>0</v>
      </c>
      <c r="F2021" s="244">
        <f>Jurat!D$33</f>
        <v>0</v>
      </c>
      <c r="G2021" s="1034" t="s">
        <v>553</v>
      </c>
      <c r="H2021" s="244">
        <v>42551</v>
      </c>
      <c r="I2021" s="1034" t="s">
        <v>495</v>
      </c>
      <c r="J2021" s="1034" t="s">
        <v>626</v>
      </c>
      <c r="K2021" s="1034" t="s">
        <v>546</v>
      </c>
      <c r="L2021" s="1034" t="s">
        <v>981</v>
      </c>
      <c r="M2021" s="226" t="s">
        <v>167</v>
      </c>
      <c r="N2021" s="225" t="s">
        <v>982</v>
      </c>
      <c r="O2021" s="247">
        <f>'LTC Rev-Exp Region 10'!H$23</f>
        <v>0</v>
      </c>
      <c r="P2021" s="247">
        <f>'LTC Rev-Exp Region 10'!I$23</f>
        <v>0</v>
      </c>
      <c r="Q2021" s="247">
        <f>'LTC Rev-Exp Region 10'!J$23</f>
        <v>0</v>
      </c>
      <c r="R2021" s="247">
        <f>'LTC Rev-Exp Region 10'!K$23</f>
        <v>0</v>
      </c>
    </row>
    <row r="2022" spans="5:18" x14ac:dyDescent="0.3">
      <c r="E2022" s="1041">
        <f>Jurat!I$1</f>
        <v>0</v>
      </c>
      <c r="F2022" s="244">
        <f>Jurat!D$33</f>
        <v>0</v>
      </c>
      <c r="G2022" s="1034" t="s">
        <v>553</v>
      </c>
      <c r="H2022" s="244">
        <v>42551</v>
      </c>
      <c r="I2022" s="1034" t="s">
        <v>495</v>
      </c>
      <c r="J2022" s="1034" t="s">
        <v>626</v>
      </c>
      <c r="K2022" s="1034" t="s">
        <v>546</v>
      </c>
      <c r="L2022" s="1034" t="s">
        <v>981</v>
      </c>
      <c r="M2022" s="226" t="s">
        <v>261</v>
      </c>
      <c r="N2022" s="225" t="s">
        <v>983</v>
      </c>
      <c r="O2022" s="247">
        <f>'LTC Rev-Exp Region 10'!H$24</f>
        <v>0</v>
      </c>
      <c r="P2022" s="247">
        <f>'LTC Rev-Exp Region 10'!I$24</f>
        <v>0</v>
      </c>
      <c r="Q2022" s="247">
        <f>'LTC Rev-Exp Region 10'!J$24</f>
        <v>0</v>
      </c>
      <c r="R2022" s="247">
        <f>'LTC Rev-Exp Region 10'!K$24</f>
        <v>0</v>
      </c>
    </row>
    <row r="2023" spans="5:18" x14ac:dyDescent="0.3">
      <c r="E2023" s="1041">
        <f>Jurat!I$1</f>
        <v>0</v>
      </c>
      <c r="F2023" s="244">
        <f>Jurat!D$33</f>
        <v>0</v>
      </c>
      <c r="G2023" s="1034" t="s">
        <v>553</v>
      </c>
      <c r="H2023" s="244">
        <v>42551</v>
      </c>
      <c r="I2023" s="1034" t="s">
        <v>495</v>
      </c>
      <c r="J2023" s="1034" t="s">
        <v>626</v>
      </c>
      <c r="K2023" s="1034" t="s">
        <v>546</v>
      </c>
      <c r="L2023" s="1034" t="s">
        <v>981</v>
      </c>
      <c r="M2023" s="226" t="s">
        <v>260</v>
      </c>
      <c r="N2023" s="225" t="s">
        <v>963</v>
      </c>
      <c r="O2023" s="247">
        <f>'LTC Rev-Exp Region 10'!H$25</f>
        <v>0</v>
      </c>
      <c r="P2023" s="247">
        <f>'LTC Rev-Exp Region 10'!I$25</f>
        <v>0</v>
      </c>
      <c r="Q2023" s="247">
        <f>'LTC Rev-Exp Region 10'!J$25</f>
        <v>0</v>
      </c>
      <c r="R2023" s="247">
        <f>'LTC Rev-Exp Region 10'!K$25</f>
        <v>0</v>
      </c>
    </row>
    <row r="2024" spans="5:18" x14ac:dyDescent="0.3">
      <c r="E2024" s="1041">
        <f>Jurat!I$1</f>
        <v>0</v>
      </c>
      <c r="F2024" s="244">
        <f>Jurat!D$33</f>
        <v>0</v>
      </c>
      <c r="G2024" s="1034" t="s">
        <v>553</v>
      </c>
      <c r="H2024" s="244">
        <v>42551</v>
      </c>
      <c r="I2024" s="1034" t="s">
        <v>495</v>
      </c>
      <c r="J2024" s="1034" t="s">
        <v>626</v>
      </c>
      <c r="K2024" s="1034" t="s">
        <v>546</v>
      </c>
      <c r="L2024" s="1034" t="s">
        <v>263</v>
      </c>
      <c r="M2024" s="226" t="s">
        <v>257</v>
      </c>
      <c r="N2024" s="225" t="s">
        <v>271</v>
      </c>
      <c r="O2024" s="247">
        <f>'LTC Rev-Exp Region 10'!H$27</f>
        <v>0</v>
      </c>
      <c r="P2024" s="247">
        <f>'LTC Rev-Exp Region 10'!I$27</f>
        <v>0</v>
      </c>
      <c r="Q2024" s="247">
        <f>'LTC Rev-Exp Region 10'!J$27</f>
        <v>0</v>
      </c>
      <c r="R2024" s="247">
        <f>'LTC Rev-Exp Region 10'!K$27</f>
        <v>0</v>
      </c>
    </row>
    <row r="2025" spans="5:18" x14ac:dyDescent="0.3">
      <c r="E2025" s="1041">
        <f>Jurat!I$1</f>
        <v>0</v>
      </c>
      <c r="F2025" s="244">
        <f>Jurat!D$33</f>
        <v>0</v>
      </c>
      <c r="G2025" s="1034" t="s">
        <v>553</v>
      </c>
      <c r="H2025" s="244">
        <v>42551</v>
      </c>
      <c r="I2025" s="1034" t="s">
        <v>495</v>
      </c>
      <c r="J2025" s="1034" t="s">
        <v>626</v>
      </c>
      <c r="K2025" s="1034" t="s">
        <v>546</v>
      </c>
      <c r="L2025" s="1034" t="s">
        <v>263</v>
      </c>
      <c r="M2025" s="226" t="s">
        <v>856</v>
      </c>
      <c r="N2025" s="225" t="s">
        <v>702</v>
      </c>
      <c r="O2025" s="247">
        <f>'LTC Rev-Exp Region 10'!H$28</f>
        <v>0</v>
      </c>
      <c r="P2025" s="247">
        <f>'LTC Rev-Exp Region 10'!I$28</f>
        <v>0</v>
      </c>
      <c r="Q2025" s="247">
        <f>'LTC Rev-Exp Region 10'!J$28</f>
        <v>0</v>
      </c>
      <c r="R2025" s="247">
        <f>'LTC Rev-Exp Region 10'!K$28</f>
        <v>0</v>
      </c>
    </row>
    <row r="2026" spans="5:18" x14ac:dyDescent="0.3">
      <c r="E2026" s="1041">
        <f>Jurat!I$1</f>
        <v>0</v>
      </c>
      <c r="F2026" s="244">
        <f>Jurat!D$33</f>
        <v>0</v>
      </c>
      <c r="G2026" s="1034" t="s">
        <v>553</v>
      </c>
      <c r="H2026" s="244">
        <v>42551</v>
      </c>
      <c r="I2026" s="1034" t="s">
        <v>495</v>
      </c>
      <c r="J2026" s="1034" t="s">
        <v>626</v>
      </c>
      <c r="K2026" s="1034" t="s">
        <v>546</v>
      </c>
      <c r="L2026" s="1034" t="s">
        <v>263</v>
      </c>
      <c r="M2026" s="226" t="s">
        <v>858</v>
      </c>
      <c r="N2026" s="225" t="s">
        <v>272</v>
      </c>
      <c r="O2026" s="247">
        <f>'LTC Rev-Exp Region 10'!H$29</f>
        <v>0</v>
      </c>
      <c r="P2026" s="247">
        <f>'LTC Rev-Exp Region 10'!I$29</f>
        <v>0</v>
      </c>
      <c r="Q2026" s="247">
        <f>'LTC Rev-Exp Region 10'!J$29</f>
        <v>0</v>
      </c>
      <c r="R2026" s="247">
        <f>'LTC Rev-Exp Region 10'!K$29</f>
        <v>0</v>
      </c>
    </row>
    <row r="2027" spans="5:18" x14ac:dyDescent="0.3">
      <c r="E2027" s="1041">
        <f>Jurat!I$1</f>
        <v>0</v>
      </c>
      <c r="F2027" s="244">
        <f>Jurat!D$33</f>
        <v>0</v>
      </c>
      <c r="G2027" s="1034" t="s">
        <v>553</v>
      </c>
      <c r="H2027" s="244">
        <v>42551</v>
      </c>
      <c r="I2027" s="1034" t="s">
        <v>495</v>
      </c>
      <c r="J2027" s="1034" t="s">
        <v>626</v>
      </c>
      <c r="K2027" s="1034" t="s">
        <v>546</v>
      </c>
      <c r="L2027" s="1034" t="s">
        <v>263</v>
      </c>
      <c r="M2027" s="226" t="s">
        <v>860</v>
      </c>
      <c r="N2027" s="225" t="s">
        <v>706</v>
      </c>
      <c r="O2027" s="247">
        <f>'LTC Rev-Exp Region 10'!H$30</f>
        <v>0</v>
      </c>
      <c r="P2027" s="247">
        <f>'LTC Rev-Exp Region 10'!I$30</f>
        <v>0</v>
      </c>
      <c r="Q2027" s="247">
        <f>'LTC Rev-Exp Region 10'!J$30</f>
        <v>0</v>
      </c>
      <c r="R2027" s="247">
        <f>'LTC Rev-Exp Region 10'!K$30</f>
        <v>0</v>
      </c>
    </row>
    <row r="2028" spans="5:18" x14ac:dyDescent="0.3">
      <c r="E2028" s="1041">
        <f>Jurat!I$1</f>
        <v>0</v>
      </c>
      <c r="F2028" s="244">
        <f>Jurat!D$33</f>
        <v>0</v>
      </c>
      <c r="G2028" s="1034" t="s">
        <v>553</v>
      </c>
      <c r="H2028" s="244">
        <v>42551</v>
      </c>
      <c r="I2028" s="1034" t="s">
        <v>495</v>
      </c>
      <c r="J2028" s="1034" t="s">
        <v>626</v>
      </c>
      <c r="K2028" s="1034" t="s">
        <v>546</v>
      </c>
      <c r="L2028" s="1034" t="s">
        <v>263</v>
      </c>
      <c r="M2028" s="226" t="s">
        <v>862</v>
      </c>
      <c r="N2028" s="225" t="s">
        <v>22</v>
      </c>
      <c r="O2028" s="247">
        <f>'LTC Rev-Exp Region 10'!H$31</f>
        <v>0</v>
      </c>
      <c r="P2028" s="247">
        <f>'LTC Rev-Exp Region 10'!I$31</f>
        <v>0</v>
      </c>
      <c r="Q2028" s="247">
        <f>'LTC Rev-Exp Region 10'!J$31</f>
        <v>0</v>
      </c>
      <c r="R2028" s="247">
        <f>'LTC Rev-Exp Region 10'!K$31</f>
        <v>0</v>
      </c>
    </row>
    <row r="2029" spans="5:18" x14ac:dyDescent="0.3">
      <c r="E2029" s="1041">
        <f>Jurat!I$1</f>
        <v>0</v>
      </c>
      <c r="F2029" s="244">
        <f>Jurat!D$33</f>
        <v>0</v>
      </c>
      <c r="G2029" s="1034" t="s">
        <v>553</v>
      </c>
      <c r="H2029" s="244">
        <v>42551</v>
      </c>
      <c r="I2029" s="1034" t="s">
        <v>495</v>
      </c>
      <c r="J2029" s="1034" t="s">
        <v>626</v>
      </c>
      <c r="K2029" s="1034" t="s">
        <v>546</v>
      </c>
      <c r="L2029" s="1034" t="s">
        <v>263</v>
      </c>
      <c r="M2029" s="226" t="s">
        <v>864</v>
      </c>
      <c r="N2029" s="225" t="s">
        <v>984</v>
      </c>
      <c r="O2029" s="247">
        <f>'LTC Rev-Exp Region 10'!H$32</f>
        <v>0</v>
      </c>
      <c r="P2029" s="247">
        <f>'LTC Rev-Exp Region 10'!I$32</f>
        <v>0</v>
      </c>
      <c r="Q2029" s="247">
        <f>'LTC Rev-Exp Region 10'!J$32</f>
        <v>0</v>
      </c>
      <c r="R2029" s="247">
        <f>'LTC Rev-Exp Region 10'!K$32</f>
        <v>0</v>
      </c>
    </row>
    <row r="2030" spans="5:18" x14ac:dyDescent="0.3">
      <c r="E2030" s="1041">
        <f>Jurat!I$1</f>
        <v>0</v>
      </c>
      <c r="F2030" s="244">
        <f>Jurat!D$33</f>
        <v>0</v>
      </c>
      <c r="G2030" s="1034" t="s">
        <v>553</v>
      </c>
      <c r="H2030" s="244">
        <v>42551</v>
      </c>
      <c r="I2030" s="1034" t="s">
        <v>495</v>
      </c>
      <c r="J2030" s="1034" t="s">
        <v>626</v>
      </c>
      <c r="K2030" s="1034" t="s">
        <v>546</v>
      </c>
      <c r="L2030" s="1034" t="s">
        <v>263</v>
      </c>
      <c r="M2030" s="226" t="s">
        <v>866</v>
      </c>
      <c r="N2030" s="225" t="s">
        <v>985</v>
      </c>
      <c r="O2030" s="247">
        <f>'LTC Rev-Exp Region 10'!H$33</f>
        <v>0</v>
      </c>
      <c r="P2030" s="247">
        <f>'LTC Rev-Exp Region 10'!I$33</f>
        <v>0</v>
      </c>
      <c r="Q2030" s="247">
        <f>'LTC Rev-Exp Region 10'!J$33</f>
        <v>0</v>
      </c>
      <c r="R2030" s="247">
        <f>'LTC Rev-Exp Region 10'!K$33</f>
        <v>0</v>
      </c>
    </row>
    <row r="2031" spans="5:18" x14ac:dyDescent="0.3">
      <c r="E2031" s="1041">
        <f>Jurat!I$1</f>
        <v>0</v>
      </c>
      <c r="F2031" s="244">
        <f>Jurat!D$33</f>
        <v>0</v>
      </c>
      <c r="G2031" s="1034" t="s">
        <v>553</v>
      </c>
      <c r="H2031" s="244">
        <v>42551</v>
      </c>
      <c r="I2031" s="1034" t="s">
        <v>495</v>
      </c>
      <c r="J2031" s="1034" t="s">
        <v>626</v>
      </c>
      <c r="K2031" s="1034" t="s">
        <v>546</v>
      </c>
      <c r="L2031" s="1034" t="s">
        <v>263</v>
      </c>
      <c r="M2031" s="226" t="s">
        <v>868</v>
      </c>
      <c r="N2031" s="225" t="s">
        <v>807</v>
      </c>
      <c r="O2031" s="247">
        <f>'LTC Rev-Exp Region 10'!H$34</f>
        <v>0</v>
      </c>
      <c r="P2031" s="247">
        <f>'LTC Rev-Exp Region 10'!I$34</f>
        <v>0</v>
      </c>
      <c r="Q2031" s="247">
        <f>'LTC Rev-Exp Region 10'!J$34</f>
        <v>0</v>
      </c>
      <c r="R2031" s="247">
        <f>'LTC Rev-Exp Region 10'!K$34</f>
        <v>0</v>
      </c>
    </row>
    <row r="2032" spans="5:18" x14ac:dyDescent="0.3">
      <c r="E2032" s="1041">
        <f>Jurat!I$1</f>
        <v>0</v>
      </c>
      <c r="F2032" s="244">
        <f>Jurat!D$33</f>
        <v>0</v>
      </c>
      <c r="G2032" s="1034" t="s">
        <v>553</v>
      </c>
      <c r="H2032" s="244">
        <v>42551</v>
      </c>
      <c r="I2032" s="1034" t="s">
        <v>495</v>
      </c>
      <c r="J2032" s="1034" t="s">
        <v>626</v>
      </c>
      <c r="K2032" s="1034" t="s">
        <v>546</v>
      </c>
      <c r="L2032" s="1034" t="s">
        <v>263</v>
      </c>
      <c r="M2032" s="226" t="s">
        <v>870</v>
      </c>
      <c r="N2032" s="227" t="s">
        <v>258</v>
      </c>
      <c r="O2032" s="247">
        <f>'LTC Rev-Exp Region 10'!H$35</f>
        <v>0</v>
      </c>
      <c r="P2032" s="247">
        <f>'LTC Rev-Exp Region 10'!I$35</f>
        <v>0</v>
      </c>
      <c r="Q2032" s="247">
        <f>'LTC Rev-Exp Region 10'!J$35</f>
        <v>0</v>
      </c>
      <c r="R2032" s="247">
        <f>'LTC Rev-Exp Region 10'!K$35</f>
        <v>0</v>
      </c>
    </row>
    <row r="2033" spans="5:18" x14ac:dyDescent="0.3">
      <c r="E2033" s="1041">
        <f>Jurat!I$1</f>
        <v>0</v>
      </c>
      <c r="F2033" s="244">
        <f>Jurat!D$33</f>
        <v>0</v>
      </c>
      <c r="G2033" s="1034" t="s">
        <v>553</v>
      </c>
      <c r="H2033" s="244">
        <v>42551</v>
      </c>
      <c r="I2033" s="1034" t="s">
        <v>495</v>
      </c>
      <c r="J2033" s="1034" t="s">
        <v>626</v>
      </c>
      <c r="K2033" s="1034" t="s">
        <v>546</v>
      </c>
      <c r="L2033" s="1034" t="s">
        <v>263</v>
      </c>
      <c r="M2033" s="226" t="s">
        <v>872</v>
      </c>
      <c r="N2033" s="228" t="s">
        <v>273</v>
      </c>
      <c r="O2033" s="247">
        <f>'LTC Rev-Exp Region 10'!H$36</f>
        <v>0</v>
      </c>
      <c r="P2033" s="247">
        <f>'LTC Rev-Exp Region 10'!I$36</f>
        <v>0</v>
      </c>
      <c r="Q2033" s="247">
        <f>'LTC Rev-Exp Region 10'!J$36</f>
        <v>0</v>
      </c>
      <c r="R2033" s="247">
        <f>'LTC Rev-Exp Region 10'!K$36</f>
        <v>0</v>
      </c>
    </row>
    <row r="2034" spans="5:18" x14ac:dyDescent="0.3">
      <c r="E2034" s="1041">
        <f>Jurat!I$1</f>
        <v>0</v>
      </c>
      <c r="F2034" s="244">
        <f>Jurat!D$33</f>
        <v>0</v>
      </c>
      <c r="G2034" s="1034" t="s">
        <v>553</v>
      </c>
      <c r="H2034" s="244">
        <v>42551</v>
      </c>
      <c r="I2034" s="1034" t="s">
        <v>495</v>
      </c>
      <c r="J2034" s="1034" t="s">
        <v>626</v>
      </c>
      <c r="K2034" s="1034" t="s">
        <v>546</v>
      </c>
      <c r="L2034" s="1034" t="s">
        <v>263</v>
      </c>
      <c r="M2034" s="226" t="s">
        <v>986</v>
      </c>
      <c r="N2034" s="228" t="s">
        <v>588</v>
      </c>
      <c r="O2034" s="247">
        <f>'LTC Rev-Exp Region 10'!H$37</f>
        <v>0</v>
      </c>
      <c r="P2034" s="247">
        <f>'LTC Rev-Exp Region 10'!I$37</f>
        <v>0</v>
      </c>
      <c r="Q2034" s="247">
        <f>'LTC Rev-Exp Region 10'!J$37</f>
        <v>0</v>
      </c>
      <c r="R2034" s="247">
        <f>'LTC Rev-Exp Region 10'!K$37</f>
        <v>0</v>
      </c>
    </row>
    <row r="2035" spans="5:18" x14ac:dyDescent="0.3">
      <c r="E2035" s="1041">
        <f>Jurat!I$1</f>
        <v>0</v>
      </c>
      <c r="F2035" s="244">
        <f>Jurat!D$33</f>
        <v>0</v>
      </c>
      <c r="G2035" s="1034" t="s">
        <v>553</v>
      </c>
      <c r="H2035" s="244">
        <v>42551</v>
      </c>
      <c r="I2035" s="1034" t="s">
        <v>495</v>
      </c>
      <c r="J2035" s="1034" t="s">
        <v>626</v>
      </c>
      <c r="K2035" s="1034" t="s">
        <v>546</v>
      </c>
      <c r="L2035" s="1034" t="s">
        <v>6</v>
      </c>
      <c r="M2035" s="226" t="s">
        <v>77</v>
      </c>
      <c r="N2035" s="225" t="s">
        <v>224</v>
      </c>
      <c r="O2035" s="247">
        <f>'LTC Rev-Exp Region 10'!H$39</f>
        <v>0</v>
      </c>
      <c r="P2035" s="247">
        <f>'LTC Rev-Exp Region 10'!I$39</f>
        <v>0</v>
      </c>
      <c r="Q2035" s="247">
        <f>'LTC Rev-Exp Region 10'!J$39</f>
        <v>0</v>
      </c>
      <c r="R2035" s="247">
        <f>'LTC Rev-Exp Region 10'!K$39</f>
        <v>0</v>
      </c>
    </row>
    <row r="2036" spans="5:18" x14ac:dyDescent="0.3">
      <c r="E2036" s="1041">
        <f>Jurat!I$1</f>
        <v>0</v>
      </c>
      <c r="F2036" s="244">
        <f>Jurat!D$33</f>
        <v>0</v>
      </c>
      <c r="G2036" s="1034" t="s">
        <v>553</v>
      </c>
      <c r="H2036" s="244">
        <v>42551</v>
      </c>
      <c r="I2036" s="1034" t="s">
        <v>495</v>
      </c>
      <c r="J2036" s="1034" t="s">
        <v>626</v>
      </c>
      <c r="K2036" s="1034" t="s">
        <v>546</v>
      </c>
      <c r="L2036" s="1034" t="s">
        <v>6</v>
      </c>
      <c r="M2036" s="226" t="s">
        <v>78</v>
      </c>
      <c r="N2036" s="229" t="s">
        <v>274</v>
      </c>
      <c r="O2036" s="247">
        <f>'LTC Rev-Exp Region 10'!H$40</f>
        <v>0</v>
      </c>
      <c r="P2036" s="247">
        <f>'LTC Rev-Exp Region 10'!I$40</f>
        <v>0</v>
      </c>
      <c r="Q2036" s="247">
        <f>'LTC Rev-Exp Region 10'!J$40</f>
        <v>0</v>
      </c>
      <c r="R2036" s="247">
        <f>'LTC Rev-Exp Region 10'!K$40</f>
        <v>0</v>
      </c>
    </row>
    <row r="2037" spans="5:18" x14ac:dyDescent="0.3">
      <c r="E2037" s="1041">
        <f>Jurat!I$1</f>
        <v>0</v>
      </c>
      <c r="F2037" s="244">
        <f>Jurat!D$33</f>
        <v>0</v>
      </c>
      <c r="G2037" s="1034" t="s">
        <v>553</v>
      </c>
      <c r="H2037" s="244">
        <v>42551</v>
      </c>
      <c r="I2037" s="1034" t="s">
        <v>495</v>
      </c>
      <c r="J2037" s="1034" t="s">
        <v>626</v>
      </c>
      <c r="K2037" s="1034" t="s">
        <v>546</v>
      </c>
      <c r="L2037" s="1034" t="s">
        <v>6</v>
      </c>
      <c r="M2037" s="226" t="s">
        <v>79</v>
      </c>
      <c r="N2037" s="229" t="s">
        <v>180</v>
      </c>
      <c r="O2037" s="247">
        <f>'LTC Rev-Exp Region 10'!H$41</f>
        <v>0</v>
      </c>
      <c r="P2037" s="247">
        <f>'LTC Rev-Exp Region 10'!I$41</f>
        <v>0</v>
      </c>
      <c r="Q2037" s="247">
        <f>'LTC Rev-Exp Region 10'!J$41</f>
        <v>0</v>
      </c>
      <c r="R2037" s="247">
        <f>'LTC Rev-Exp Region 10'!K$41</f>
        <v>0</v>
      </c>
    </row>
    <row r="2038" spans="5:18" x14ac:dyDescent="0.3">
      <c r="E2038" s="1041">
        <f>Jurat!I$1</f>
        <v>0</v>
      </c>
      <c r="F2038" s="244">
        <f>Jurat!D$33</f>
        <v>0</v>
      </c>
      <c r="G2038" s="1034" t="s">
        <v>553</v>
      </c>
      <c r="H2038" s="244">
        <v>42551</v>
      </c>
      <c r="I2038" s="1034" t="s">
        <v>495</v>
      </c>
      <c r="J2038" s="1034" t="s">
        <v>626</v>
      </c>
      <c r="K2038" s="1034" t="s">
        <v>546</v>
      </c>
      <c r="L2038" s="1034" t="s">
        <v>6</v>
      </c>
      <c r="M2038" s="226" t="s">
        <v>49</v>
      </c>
      <c r="N2038" s="229" t="s">
        <v>577</v>
      </c>
      <c r="O2038" s="247">
        <f>'LTC Rev-Exp Region 10'!H$42</f>
        <v>0</v>
      </c>
      <c r="P2038" s="247">
        <f>'LTC Rev-Exp Region 10'!I$42</f>
        <v>0</v>
      </c>
      <c r="Q2038" s="247">
        <f>'LTC Rev-Exp Region 10'!J$42</f>
        <v>0</v>
      </c>
      <c r="R2038" s="247">
        <f>'LTC Rev-Exp Region 10'!K$42</f>
        <v>0</v>
      </c>
    </row>
    <row r="2039" spans="5:18" x14ac:dyDescent="0.3">
      <c r="E2039" s="1041">
        <f>Jurat!I$1</f>
        <v>0</v>
      </c>
      <c r="F2039" s="244">
        <f>Jurat!D$33</f>
        <v>0</v>
      </c>
      <c r="G2039" s="1034" t="s">
        <v>553</v>
      </c>
      <c r="H2039" s="244">
        <v>42551</v>
      </c>
      <c r="I2039" s="1034" t="s">
        <v>495</v>
      </c>
      <c r="J2039" s="1034" t="s">
        <v>626</v>
      </c>
      <c r="K2039" s="1034" t="s">
        <v>546</v>
      </c>
      <c r="L2039" s="1034" t="s">
        <v>547</v>
      </c>
      <c r="M2039" s="230" t="s">
        <v>115</v>
      </c>
      <c r="N2039" s="225" t="s">
        <v>36</v>
      </c>
      <c r="O2039" s="247">
        <f>'LTC Rev-Exp Region 10'!H$48</f>
        <v>0</v>
      </c>
      <c r="P2039" s="247">
        <f>'LTC Rev-Exp Region 10'!I$48</f>
        <v>0</v>
      </c>
      <c r="Q2039" s="247">
        <f>'LTC Rev-Exp Region 10'!J$48</f>
        <v>0</v>
      </c>
      <c r="R2039" s="247">
        <f>'LTC Rev-Exp Region 10'!K$48</f>
        <v>0</v>
      </c>
    </row>
    <row r="2040" spans="5:18" x14ac:dyDescent="0.3">
      <c r="E2040" s="1041">
        <f>Jurat!I$1</f>
        <v>0</v>
      </c>
      <c r="F2040" s="244">
        <f>Jurat!D$33</f>
        <v>0</v>
      </c>
      <c r="G2040" s="1034" t="s">
        <v>553</v>
      </c>
      <c r="H2040" s="244">
        <v>42551</v>
      </c>
      <c r="I2040" s="1034" t="s">
        <v>495</v>
      </c>
      <c r="J2040" s="1034" t="s">
        <v>626</v>
      </c>
      <c r="K2040" s="1034" t="s">
        <v>546</v>
      </c>
      <c r="L2040" s="1034" t="s">
        <v>547</v>
      </c>
      <c r="M2040" s="230" t="s">
        <v>116</v>
      </c>
      <c r="N2040" s="228" t="s">
        <v>148</v>
      </c>
      <c r="O2040" s="247">
        <f>'LTC Rev-Exp Region 10'!H$49</f>
        <v>0</v>
      </c>
      <c r="P2040" s="247">
        <f>'LTC Rev-Exp Region 10'!I$49</f>
        <v>0</v>
      </c>
      <c r="Q2040" s="247">
        <f>'LTC Rev-Exp Region 10'!J$49</f>
        <v>0</v>
      </c>
      <c r="R2040" s="247">
        <f>'LTC Rev-Exp Region 10'!K$49</f>
        <v>0</v>
      </c>
    </row>
    <row r="2041" spans="5:18" x14ac:dyDescent="0.3">
      <c r="E2041" s="1041">
        <f>Jurat!I$1</f>
        <v>0</v>
      </c>
      <c r="F2041" s="244">
        <f>Jurat!D$33</f>
        <v>0</v>
      </c>
      <c r="G2041" s="1034" t="s">
        <v>553</v>
      </c>
      <c r="H2041" s="244">
        <v>42551</v>
      </c>
      <c r="I2041" s="1034" t="s">
        <v>495</v>
      </c>
      <c r="J2041" s="1034" t="s">
        <v>626</v>
      </c>
      <c r="K2041" s="1034" t="s">
        <v>546</v>
      </c>
      <c r="L2041" s="1034" t="s">
        <v>547</v>
      </c>
      <c r="M2041" s="230" t="s">
        <v>229</v>
      </c>
      <c r="N2041" s="228" t="s">
        <v>44</v>
      </c>
      <c r="O2041" s="247">
        <f>'LTC Rev-Exp Region 10'!H$51</f>
        <v>0</v>
      </c>
      <c r="P2041" s="247">
        <f>'LTC Rev-Exp Region 10'!I$51</f>
        <v>0</v>
      </c>
      <c r="Q2041" s="247">
        <f>'LTC Rev-Exp Region 10'!J$51</f>
        <v>0</v>
      </c>
      <c r="R2041" s="247">
        <f>'LTC Rev-Exp Region 10'!K$51</f>
        <v>0</v>
      </c>
    </row>
    <row r="2042" spans="5:18" x14ac:dyDescent="0.3">
      <c r="E2042" s="1041">
        <f>Jurat!I$1</f>
        <v>0</v>
      </c>
      <c r="F2042" s="244">
        <f>Jurat!D$33</f>
        <v>0</v>
      </c>
      <c r="G2042" s="1034" t="s">
        <v>553</v>
      </c>
      <c r="H2042" s="244">
        <v>42551</v>
      </c>
      <c r="I2042" s="1034" t="s">
        <v>495</v>
      </c>
      <c r="J2042" s="1034" t="s">
        <v>626</v>
      </c>
      <c r="K2042" s="1034" t="s">
        <v>546</v>
      </c>
      <c r="L2042" s="1034" t="s">
        <v>547</v>
      </c>
      <c r="M2042" s="230" t="s">
        <v>228</v>
      </c>
      <c r="N2042" s="228" t="s">
        <v>427</v>
      </c>
      <c r="O2042" s="247">
        <f>'LTC Rev-Exp Region 10'!H$52</f>
        <v>0</v>
      </c>
      <c r="P2042" s="247">
        <f>'LTC Rev-Exp Region 10'!I$52</f>
        <v>0</v>
      </c>
      <c r="Q2042" s="247">
        <f>'LTC Rev-Exp Region 10'!J$52</f>
        <v>0</v>
      </c>
      <c r="R2042" s="247">
        <f>'LTC Rev-Exp Region 10'!K$52</f>
        <v>0</v>
      </c>
    </row>
    <row r="2043" spans="5:18" x14ac:dyDescent="0.3">
      <c r="E2043" s="1041">
        <f>Jurat!I$1</f>
        <v>0</v>
      </c>
      <c r="F2043" s="244">
        <f>Jurat!D$33</f>
        <v>0</v>
      </c>
      <c r="G2043" s="1034" t="s">
        <v>553</v>
      </c>
      <c r="H2043" s="244">
        <v>42551</v>
      </c>
      <c r="I2043" s="1034" t="s">
        <v>495</v>
      </c>
      <c r="J2043" s="1034" t="s">
        <v>626</v>
      </c>
      <c r="K2043" s="1034" t="s">
        <v>548</v>
      </c>
      <c r="L2043" s="1034" t="s">
        <v>549</v>
      </c>
      <c r="M2043" s="226" t="s">
        <v>86</v>
      </c>
      <c r="N2043" s="228" t="s">
        <v>30</v>
      </c>
      <c r="O2043" s="247">
        <f>'LTC Rev-Exp Region 10'!H$57</f>
        <v>0</v>
      </c>
      <c r="P2043" s="247">
        <f>'LTC Rev-Exp Region 10'!I$57</f>
        <v>0</v>
      </c>
      <c r="Q2043" s="247">
        <f>'LTC Rev-Exp Region 10'!J$57</f>
        <v>0</v>
      </c>
      <c r="R2043" s="247">
        <f>'LTC Rev-Exp Region 10'!K$57</f>
        <v>0</v>
      </c>
    </row>
    <row r="2044" spans="5:18" x14ac:dyDescent="0.3">
      <c r="E2044" s="1041">
        <f>Jurat!I$1</f>
        <v>0</v>
      </c>
      <c r="F2044" s="244">
        <f>Jurat!D$33</f>
        <v>0</v>
      </c>
      <c r="G2044" s="1034" t="s">
        <v>553</v>
      </c>
      <c r="H2044" s="244">
        <v>42551</v>
      </c>
      <c r="I2044" s="1034" t="s">
        <v>495</v>
      </c>
      <c r="J2044" s="1034" t="s">
        <v>626</v>
      </c>
      <c r="K2044" s="1034" t="s">
        <v>548</v>
      </c>
      <c r="L2044" s="1034" t="s">
        <v>549</v>
      </c>
      <c r="M2044" s="226" t="s">
        <v>87</v>
      </c>
      <c r="N2044" s="231" t="s">
        <v>109</v>
      </c>
      <c r="O2044" s="247">
        <f>'LTC Rev-Exp Region 10'!H$58</f>
        <v>0</v>
      </c>
      <c r="P2044" s="247">
        <f>'LTC Rev-Exp Region 10'!I$58</f>
        <v>0</v>
      </c>
      <c r="Q2044" s="247">
        <f>'LTC Rev-Exp Region 10'!J$58</f>
        <v>0</v>
      </c>
      <c r="R2044" s="247">
        <f>'LTC Rev-Exp Region 10'!K$58</f>
        <v>0</v>
      </c>
    </row>
    <row r="2045" spans="5:18" x14ac:dyDescent="0.3">
      <c r="E2045" s="1041">
        <f>Jurat!I$1</f>
        <v>0</v>
      </c>
      <c r="F2045" s="244">
        <f>Jurat!D$33</f>
        <v>0</v>
      </c>
      <c r="G2045" s="1034" t="s">
        <v>553</v>
      </c>
      <c r="H2045" s="244">
        <v>42551</v>
      </c>
      <c r="I2045" s="1034" t="s">
        <v>495</v>
      </c>
      <c r="J2045" s="1034" t="s">
        <v>626</v>
      </c>
      <c r="K2045" s="1034" t="s">
        <v>548</v>
      </c>
      <c r="L2045" s="1034" t="s">
        <v>549</v>
      </c>
      <c r="M2045" s="226" t="s">
        <v>88</v>
      </c>
      <c r="N2045" s="228" t="s">
        <v>110</v>
      </c>
      <c r="O2045" s="247">
        <f>'LTC Rev-Exp Region 10'!H$59</f>
        <v>0</v>
      </c>
      <c r="P2045" s="247">
        <f>'LTC Rev-Exp Region 10'!I$59</f>
        <v>0</v>
      </c>
      <c r="Q2045" s="247">
        <f>'LTC Rev-Exp Region 10'!J$59</f>
        <v>0</v>
      </c>
      <c r="R2045" s="247">
        <f>'LTC Rev-Exp Region 10'!K$59</f>
        <v>0</v>
      </c>
    </row>
    <row r="2046" spans="5:18" x14ac:dyDescent="0.3">
      <c r="E2046" s="1041">
        <f>Jurat!I$1</f>
        <v>0</v>
      </c>
      <c r="F2046" s="244">
        <f>Jurat!D$33</f>
        <v>0</v>
      </c>
      <c r="G2046" s="1034" t="s">
        <v>553</v>
      </c>
      <c r="H2046" s="244">
        <v>42551</v>
      </c>
      <c r="I2046" s="1034" t="s">
        <v>495</v>
      </c>
      <c r="J2046" s="1034" t="s">
        <v>626</v>
      </c>
      <c r="K2046" s="1034" t="s">
        <v>548</v>
      </c>
      <c r="L2046" s="1034" t="s">
        <v>549</v>
      </c>
      <c r="M2046" s="232" t="s">
        <v>89</v>
      </c>
      <c r="N2046" s="228" t="s">
        <v>111</v>
      </c>
      <c r="O2046" s="247">
        <f>'LTC Rev-Exp Region 10'!H$60</f>
        <v>0</v>
      </c>
      <c r="P2046" s="247">
        <f>'LTC Rev-Exp Region 10'!I$60</f>
        <v>0</v>
      </c>
      <c r="Q2046" s="247">
        <f>'LTC Rev-Exp Region 10'!J$60</f>
        <v>0</v>
      </c>
      <c r="R2046" s="247">
        <f>'LTC Rev-Exp Region 10'!K$60</f>
        <v>0</v>
      </c>
    </row>
    <row r="2047" spans="5:18" x14ac:dyDescent="0.3">
      <c r="E2047" s="1041">
        <f>Jurat!I$1</f>
        <v>0</v>
      </c>
      <c r="F2047" s="244">
        <f>Jurat!D$33</f>
        <v>0</v>
      </c>
      <c r="G2047" s="1034" t="s">
        <v>553</v>
      </c>
      <c r="H2047" s="244">
        <v>42551</v>
      </c>
      <c r="I2047" s="1034" t="s">
        <v>495</v>
      </c>
      <c r="J2047" s="1034" t="s">
        <v>626</v>
      </c>
      <c r="K2047" s="1034" t="s">
        <v>548</v>
      </c>
      <c r="L2047" s="1034" t="s">
        <v>549</v>
      </c>
      <c r="M2047" s="232" t="s">
        <v>256</v>
      </c>
      <c r="N2047" s="228" t="s">
        <v>112</v>
      </c>
      <c r="O2047" s="247">
        <f>'LTC Rev-Exp Region 10'!H$61</f>
        <v>0</v>
      </c>
      <c r="P2047" s="247">
        <f>'LTC Rev-Exp Region 10'!I$61</f>
        <v>0</v>
      </c>
      <c r="Q2047" s="247">
        <f>'LTC Rev-Exp Region 10'!J$61</f>
        <v>0</v>
      </c>
      <c r="R2047" s="247">
        <f>'LTC Rev-Exp Region 10'!K$61</f>
        <v>0</v>
      </c>
    </row>
    <row r="2048" spans="5:18" x14ac:dyDescent="0.3">
      <c r="E2048" s="1041">
        <f>Jurat!I$1</f>
        <v>0</v>
      </c>
      <c r="F2048" s="244">
        <f>Jurat!D$33</f>
        <v>0</v>
      </c>
      <c r="G2048" s="1034" t="s">
        <v>553</v>
      </c>
      <c r="H2048" s="244">
        <v>42551</v>
      </c>
      <c r="I2048" s="1034" t="s">
        <v>495</v>
      </c>
      <c r="J2048" s="1034" t="s">
        <v>626</v>
      </c>
      <c r="K2048" s="1034" t="s">
        <v>548</v>
      </c>
      <c r="L2048" s="1034" t="s">
        <v>549</v>
      </c>
      <c r="M2048" s="226" t="s">
        <v>255</v>
      </c>
      <c r="N2048" s="231" t="s">
        <v>31</v>
      </c>
      <c r="O2048" s="247">
        <f>'LTC Rev-Exp Region 10'!H$62</f>
        <v>0</v>
      </c>
      <c r="P2048" s="247">
        <f>'LTC Rev-Exp Region 10'!I$62</f>
        <v>0</v>
      </c>
      <c r="Q2048" s="247">
        <f>'LTC Rev-Exp Region 10'!J$62</f>
        <v>0</v>
      </c>
      <c r="R2048" s="247">
        <f>'LTC Rev-Exp Region 10'!K$62</f>
        <v>0</v>
      </c>
    </row>
    <row r="2049" spans="5:18" x14ac:dyDescent="0.3">
      <c r="E2049" s="1041">
        <f>Jurat!I$1</f>
        <v>0</v>
      </c>
      <c r="F2049" s="244">
        <f>Jurat!D$33</f>
        <v>0</v>
      </c>
      <c r="G2049" s="1034" t="s">
        <v>553</v>
      </c>
      <c r="H2049" s="244">
        <v>42551</v>
      </c>
      <c r="I2049" s="1034" t="s">
        <v>495</v>
      </c>
      <c r="J2049" s="1034" t="s">
        <v>626</v>
      </c>
      <c r="K2049" s="1034" t="s">
        <v>550</v>
      </c>
      <c r="L2049" s="1034" t="s">
        <v>550</v>
      </c>
      <c r="M2049" s="230" t="s">
        <v>91</v>
      </c>
      <c r="N2049" s="228" t="s">
        <v>425</v>
      </c>
      <c r="O2049" s="247">
        <f>'LTC Rev-Exp Region 10'!H$64</f>
        <v>0</v>
      </c>
      <c r="P2049" s="247">
        <v>0</v>
      </c>
      <c r="Q2049" s="247">
        <v>0</v>
      </c>
      <c r="R2049" s="247">
        <v>0</v>
      </c>
    </row>
    <row r="2050" spans="5:18" x14ac:dyDescent="0.3">
      <c r="E2050" s="1041">
        <f>Jurat!I$1</f>
        <v>0</v>
      </c>
      <c r="F2050" s="244">
        <f>Jurat!D$33</f>
        <v>0</v>
      </c>
      <c r="G2050" s="1034" t="s">
        <v>553</v>
      </c>
      <c r="H2050" s="244">
        <v>42551</v>
      </c>
      <c r="I2050" s="1034" t="s">
        <v>495</v>
      </c>
      <c r="J2050" s="1034" t="s">
        <v>626</v>
      </c>
      <c r="K2050" s="1034" t="s">
        <v>550</v>
      </c>
      <c r="L2050" s="1034" t="s">
        <v>550</v>
      </c>
      <c r="M2050" s="230" t="s">
        <v>92</v>
      </c>
      <c r="N2050" s="228" t="s">
        <v>417</v>
      </c>
      <c r="O2050" s="247">
        <f>'LTC Rev-Exp Region 10'!H$65</f>
        <v>0</v>
      </c>
      <c r="P2050" s="247">
        <v>0</v>
      </c>
      <c r="Q2050" s="247">
        <v>0</v>
      </c>
      <c r="R2050" s="247">
        <v>0</v>
      </c>
    </row>
    <row r="2051" spans="5:18" x14ac:dyDescent="0.3">
      <c r="E2051" s="1041">
        <f>Jurat!I$1</f>
        <v>0</v>
      </c>
      <c r="F2051" s="244">
        <f>Jurat!D$33</f>
        <v>0</v>
      </c>
      <c r="G2051" s="1034" t="s">
        <v>553</v>
      </c>
      <c r="H2051" s="244">
        <v>42551</v>
      </c>
      <c r="I2051" s="1034" t="s">
        <v>495</v>
      </c>
      <c r="J2051" s="1034" t="s">
        <v>627</v>
      </c>
      <c r="K2051" s="1034" t="s">
        <v>29</v>
      </c>
      <c r="L2051" s="1034" t="s">
        <v>29</v>
      </c>
      <c r="M2051" s="230" t="s">
        <v>243</v>
      </c>
      <c r="N2051" s="231" t="s">
        <v>29</v>
      </c>
      <c r="O2051" s="247">
        <f>'LTC Rev-Exp Region 10'!H$72</f>
        <v>0</v>
      </c>
      <c r="P2051" s="247">
        <v>0</v>
      </c>
      <c r="Q2051" s="247">
        <v>0</v>
      </c>
      <c r="R2051" s="247">
        <v>0</v>
      </c>
    </row>
    <row r="2052" spans="5:18" x14ac:dyDescent="0.3">
      <c r="E2052" s="1041">
        <f>Jurat!I$1</f>
        <v>0</v>
      </c>
      <c r="F2052" s="244">
        <f>Jurat!D$33</f>
        <v>0</v>
      </c>
      <c r="G2052" s="1034" t="s">
        <v>553</v>
      </c>
      <c r="H2052" s="244">
        <v>42551</v>
      </c>
      <c r="I2052" s="1034" t="s">
        <v>495</v>
      </c>
      <c r="J2052" s="1034" t="s">
        <v>628</v>
      </c>
      <c r="K2052" s="1034" t="s">
        <v>629</v>
      </c>
      <c r="L2052" s="1034" t="s">
        <v>629</v>
      </c>
      <c r="M2052" s="233" t="s">
        <v>244</v>
      </c>
      <c r="N2052" s="231" t="s">
        <v>419</v>
      </c>
      <c r="O2052" s="247">
        <f>'LTC Rev-Exp Region 10'!H$74</f>
        <v>0</v>
      </c>
      <c r="P2052" s="247">
        <v>0</v>
      </c>
      <c r="Q2052" s="247">
        <v>0</v>
      </c>
      <c r="R2052" s="247">
        <v>0</v>
      </c>
    </row>
    <row r="2053" spans="5:18" x14ac:dyDescent="0.3">
      <c r="E2053" s="1041">
        <f>Jurat!I$1</f>
        <v>0</v>
      </c>
      <c r="F2053" s="244">
        <f>Jurat!D$33</f>
        <v>0</v>
      </c>
      <c r="G2053" s="1034" t="s">
        <v>553</v>
      </c>
      <c r="H2053" s="244">
        <v>42551</v>
      </c>
      <c r="I2053" s="1034" t="s">
        <v>495</v>
      </c>
      <c r="J2053" s="1034" t="s">
        <v>627</v>
      </c>
      <c r="K2053" s="1034" t="s">
        <v>630</v>
      </c>
      <c r="L2053" s="1034" t="s">
        <v>630</v>
      </c>
      <c r="M2053" s="233">
        <v>11.1</v>
      </c>
      <c r="N2053" s="231" t="s">
        <v>421</v>
      </c>
      <c r="O2053" s="247">
        <f>'LTC Rev-Exp Region 10'!H$75</f>
        <v>0</v>
      </c>
      <c r="P2053" s="247">
        <v>0</v>
      </c>
      <c r="Q2053" s="247">
        <v>0</v>
      </c>
      <c r="R2053" s="247">
        <v>0</v>
      </c>
    </row>
    <row r="2054" spans="5:18" x14ac:dyDescent="0.3">
      <c r="E2054" s="1041">
        <f>Jurat!I$1</f>
        <v>0</v>
      </c>
      <c r="F2054" s="244">
        <f>Jurat!D$33</f>
        <v>0</v>
      </c>
      <c r="G2054" s="1034" t="s">
        <v>553</v>
      </c>
      <c r="H2054" s="244">
        <v>42551</v>
      </c>
      <c r="I2054" s="1034" t="s">
        <v>495</v>
      </c>
      <c r="J2054" s="1034" t="s">
        <v>627</v>
      </c>
      <c r="K2054" s="1034" t="s">
        <v>630</v>
      </c>
      <c r="L2054" s="1034" t="s">
        <v>630</v>
      </c>
      <c r="M2054" s="233">
        <v>11.2</v>
      </c>
      <c r="N2054" s="231" t="s">
        <v>420</v>
      </c>
      <c r="O2054" s="247">
        <f>'LTC Rev-Exp Region 10'!H$76</f>
        <v>0</v>
      </c>
      <c r="P2054" s="247">
        <v>0</v>
      </c>
      <c r="Q2054" s="247">
        <v>0</v>
      </c>
      <c r="R2054" s="247">
        <v>0</v>
      </c>
    </row>
    <row r="2055" spans="5:18" x14ac:dyDescent="0.3">
      <c r="E2055" s="1041">
        <f>Jurat!I$1</f>
        <v>0</v>
      </c>
      <c r="F2055" s="244">
        <f>Jurat!D$33</f>
        <v>0</v>
      </c>
      <c r="G2055" s="1034" t="s">
        <v>553</v>
      </c>
      <c r="H2055" s="244">
        <v>42551</v>
      </c>
      <c r="I2055" s="1034" t="s">
        <v>495</v>
      </c>
      <c r="J2055" s="1034" t="s">
        <v>627</v>
      </c>
      <c r="K2055" s="1034" t="s">
        <v>630</v>
      </c>
      <c r="L2055" s="1034" t="s">
        <v>630</v>
      </c>
      <c r="M2055" s="233">
        <v>11.3</v>
      </c>
      <c r="N2055" s="231" t="s">
        <v>28</v>
      </c>
      <c r="O2055" s="247">
        <f>'LTC Rev-Exp Region 10'!H$77</f>
        <v>0</v>
      </c>
      <c r="P2055" s="247">
        <v>0</v>
      </c>
      <c r="Q2055" s="247">
        <v>0</v>
      </c>
      <c r="R2055" s="247">
        <v>0</v>
      </c>
    </row>
    <row r="2056" spans="5:18" x14ac:dyDescent="0.3">
      <c r="E2056" s="1041">
        <f>Jurat!I$1</f>
        <v>0</v>
      </c>
      <c r="F2056" s="244">
        <f>Jurat!D$33</f>
        <v>0</v>
      </c>
      <c r="G2056" s="1034" t="s">
        <v>553</v>
      </c>
      <c r="H2056" s="244">
        <v>42551</v>
      </c>
      <c r="I2056" s="1034" t="s">
        <v>495</v>
      </c>
      <c r="J2056" s="1034" t="s">
        <v>627</v>
      </c>
      <c r="K2056" s="1034" t="s">
        <v>630</v>
      </c>
      <c r="L2056" s="1034" t="s">
        <v>630</v>
      </c>
      <c r="M2056" s="233">
        <v>11.4</v>
      </c>
      <c r="N2056" s="231" t="s">
        <v>205</v>
      </c>
      <c r="O2056" s="247">
        <f>'LTC Rev-Exp Region 10'!H$78</f>
        <v>0</v>
      </c>
      <c r="P2056" s="247">
        <v>0</v>
      </c>
      <c r="Q2056" s="247">
        <v>0</v>
      </c>
      <c r="R2056" s="247">
        <v>0</v>
      </c>
    </row>
    <row r="2057" spans="5:18" ht="28.8" x14ac:dyDescent="0.3">
      <c r="E2057" s="1041">
        <f>Jurat!I$1</f>
        <v>0</v>
      </c>
      <c r="F2057" s="244">
        <f>Jurat!D$33</f>
        <v>0</v>
      </c>
      <c r="G2057" s="1034" t="s">
        <v>553</v>
      </c>
      <c r="H2057" s="244">
        <v>42551</v>
      </c>
      <c r="I2057" s="1034" t="s">
        <v>495</v>
      </c>
      <c r="J2057" s="1034" t="s">
        <v>627</v>
      </c>
      <c r="K2057" s="1034" t="s">
        <v>29</v>
      </c>
      <c r="L2057" s="1034" t="s">
        <v>29</v>
      </c>
      <c r="M2057" s="233">
        <v>11.6</v>
      </c>
      <c r="N2057" s="231" t="s">
        <v>422</v>
      </c>
      <c r="O2057" s="247">
        <f>'LTC Rev-Exp Region 10'!H$80</f>
        <v>0</v>
      </c>
      <c r="P2057" s="247">
        <v>0</v>
      </c>
      <c r="Q2057" s="247">
        <v>0</v>
      </c>
      <c r="R2057" s="247">
        <v>0</v>
      </c>
    </row>
    <row r="2058" spans="5:18" x14ac:dyDescent="0.3">
      <c r="E2058" s="1041">
        <f>Jurat!I$1</f>
        <v>0</v>
      </c>
      <c r="F2058" s="244">
        <f>Jurat!D$33</f>
        <v>0</v>
      </c>
      <c r="G2058" s="1034" t="s">
        <v>553</v>
      </c>
      <c r="H2058" s="244">
        <v>42551</v>
      </c>
      <c r="I2058" s="1034" t="s">
        <v>495</v>
      </c>
      <c r="J2058" s="1034" t="s">
        <v>628</v>
      </c>
      <c r="K2058" s="1034" t="s">
        <v>629</v>
      </c>
      <c r="L2058" s="1034" t="s">
        <v>629</v>
      </c>
      <c r="M2058" s="233">
        <v>11.7</v>
      </c>
      <c r="N2058" s="231" t="s">
        <v>209</v>
      </c>
      <c r="O2058" s="247">
        <f>'LTC Rev-Exp Region 10'!H$81</f>
        <v>0</v>
      </c>
      <c r="P2058" s="247">
        <v>0</v>
      </c>
      <c r="Q2058" s="247">
        <v>0</v>
      </c>
      <c r="R2058" s="247">
        <v>0</v>
      </c>
    </row>
    <row r="2059" spans="5:18" x14ac:dyDescent="0.3">
      <c r="E2059" s="1041">
        <f>Jurat!I$1</f>
        <v>0</v>
      </c>
      <c r="F2059" s="244">
        <f>Jurat!D$33</f>
        <v>0</v>
      </c>
      <c r="G2059" s="1034" t="s">
        <v>553</v>
      </c>
      <c r="H2059" s="244">
        <v>42551</v>
      </c>
      <c r="I2059" s="1034" t="s">
        <v>495</v>
      </c>
      <c r="J2059" s="1034" t="s">
        <v>627</v>
      </c>
      <c r="K2059" s="1034" t="s">
        <v>29</v>
      </c>
      <c r="L2059" s="1034" t="s">
        <v>29</v>
      </c>
      <c r="M2059" s="233" t="s">
        <v>184</v>
      </c>
      <c r="N2059" s="231" t="s">
        <v>212</v>
      </c>
      <c r="O2059" s="247">
        <f>'LTC Rev-Exp Region 10'!H$82</f>
        <v>0</v>
      </c>
      <c r="P2059" s="247">
        <v>0</v>
      </c>
      <c r="Q2059" s="247">
        <v>0</v>
      </c>
      <c r="R2059" s="247">
        <v>0</v>
      </c>
    </row>
    <row r="2060" spans="5:18" x14ac:dyDescent="0.3">
      <c r="E2060" s="1041">
        <f>Jurat!I$1</f>
        <v>0</v>
      </c>
      <c r="F2060" s="244">
        <f>Jurat!D$33</f>
        <v>0</v>
      </c>
      <c r="G2060" s="1034" t="s">
        <v>554</v>
      </c>
      <c r="H2060" s="244">
        <v>42643</v>
      </c>
      <c r="I2060" s="1034" t="s">
        <v>495</v>
      </c>
      <c r="J2060" s="1034" t="s">
        <v>545</v>
      </c>
      <c r="K2060" s="1034" t="s">
        <v>545</v>
      </c>
      <c r="L2060" s="1034" t="s">
        <v>545</v>
      </c>
      <c r="M2060" s="223"/>
      <c r="N2060" s="224" t="s">
        <v>545</v>
      </c>
      <c r="O2060" s="247">
        <f>'LTC Rev-Exp Region 10'!L$9</f>
        <v>0</v>
      </c>
      <c r="P2060" s="247">
        <f>'LTC Rev-Exp Region 10'!M$9</f>
        <v>0</v>
      </c>
      <c r="Q2060" s="247">
        <f>'LTC Rev-Exp Region 10'!N$9</f>
        <v>0</v>
      </c>
      <c r="R2060" s="247">
        <f>'LTC Rev-Exp Region 10'!O$9</f>
        <v>0</v>
      </c>
    </row>
    <row r="2061" spans="5:18" x14ac:dyDescent="0.3">
      <c r="E2061" s="1041">
        <f>Jurat!I$1</f>
        <v>0</v>
      </c>
      <c r="F2061" s="244">
        <f>Jurat!D$33</f>
        <v>0</v>
      </c>
      <c r="G2061" s="1034" t="s">
        <v>554</v>
      </c>
      <c r="H2061" s="244">
        <v>42643</v>
      </c>
      <c r="I2061" s="1034" t="s">
        <v>495</v>
      </c>
      <c r="J2061" s="1034" t="s">
        <v>625</v>
      </c>
      <c r="K2061" s="1034" t="s">
        <v>13</v>
      </c>
      <c r="L2061" s="1034" t="s">
        <v>13</v>
      </c>
      <c r="M2061" s="223">
        <v>1.1000000000000001</v>
      </c>
      <c r="N2061" s="225" t="s">
        <v>13</v>
      </c>
      <c r="O2061" s="247">
        <f>'LTC Rev-Exp Region 10'!L$11</f>
        <v>0</v>
      </c>
      <c r="P2061" s="247">
        <f>'LTC Rev-Exp Region 10'!M$11</f>
        <v>0</v>
      </c>
      <c r="Q2061" s="247">
        <f>'LTC Rev-Exp Region 10'!N$11</f>
        <v>0</v>
      </c>
      <c r="R2061" s="247">
        <f>'LTC Rev-Exp Region 10'!O$11</f>
        <v>0</v>
      </c>
    </row>
    <row r="2062" spans="5:18" x14ac:dyDescent="0.3">
      <c r="E2062" s="1041">
        <f>Jurat!I$1</f>
        <v>0</v>
      </c>
      <c r="F2062" s="244">
        <f>Jurat!D$33</f>
        <v>0</v>
      </c>
      <c r="G2062" s="1034" t="s">
        <v>554</v>
      </c>
      <c r="H2062" s="244">
        <v>42643</v>
      </c>
      <c r="I2062" s="1034" t="s">
        <v>495</v>
      </c>
      <c r="J2062" s="1034" t="s">
        <v>625</v>
      </c>
      <c r="K2062" s="1034" t="s">
        <v>13</v>
      </c>
      <c r="L2062" s="1034" t="s">
        <v>262</v>
      </c>
      <c r="M2062" s="223">
        <v>1.2</v>
      </c>
      <c r="N2062" s="225" t="s">
        <v>262</v>
      </c>
      <c r="O2062" s="247">
        <f>'LTC Rev-Exp Region 10'!L$12</f>
        <v>0</v>
      </c>
      <c r="P2062" s="247">
        <f>'LTC Rev-Exp Region 10'!M$12</f>
        <v>0</v>
      </c>
      <c r="Q2062" s="247">
        <f>'LTC Rev-Exp Region 10'!N$12</f>
        <v>0</v>
      </c>
      <c r="R2062" s="247">
        <f>'LTC Rev-Exp Region 10'!O$12</f>
        <v>0</v>
      </c>
    </row>
    <row r="2063" spans="5:18" x14ac:dyDescent="0.3">
      <c r="E2063" s="1041">
        <f>Jurat!I$1</f>
        <v>0</v>
      </c>
      <c r="F2063" s="244">
        <f>Jurat!D$33</f>
        <v>0</v>
      </c>
      <c r="G2063" s="1034" t="s">
        <v>554</v>
      </c>
      <c r="H2063" s="244">
        <v>42643</v>
      </c>
      <c r="I2063" s="1034" t="s">
        <v>495</v>
      </c>
      <c r="J2063" s="1034" t="s">
        <v>625</v>
      </c>
      <c r="K2063" s="1034" t="s">
        <v>14</v>
      </c>
      <c r="L2063" s="1034" t="s">
        <v>14</v>
      </c>
      <c r="M2063" s="223">
        <v>1.3</v>
      </c>
      <c r="N2063" s="225" t="s">
        <v>14</v>
      </c>
      <c r="O2063" s="247">
        <f>'LTC Rev-Exp Region 10'!L$13</f>
        <v>0</v>
      </c>
      <c r="P2063" s="247">
        <f>'LTC Rev-Exp Region 10'!M$13</f>
        <v>0</v>
      </c>
      <c r="Q2063" s="247">
        <f>'LTC Rev-Exp Region 10'!N$13</f>
        <v>0</v>
      </c>
      <c r="R2063" s="247">
        <f>'LTC Rev-Exp Region 10'!O$13</f>
        <v>0</v>
      </c>
    </row>
    <row r="2064" spans="5:18" x14ac:dyDescent="0.3">
      <c r="E2064" s="1041">
        <f>Jurat!I$1</f>
        <v>0</v>
      </c>
      <c r="F2064" s="244">
        <f>Jurat!D$33</f>
        <v>0</v>
      </c>
      <c r="G2064" s="1034" t="s">
        <v>554</v>
      </c>
      <c r="H2064" s="244">
        <v>42643</v>
      </c>
      <c r="I2064" s="1034" t="s">
        <v>495</v>
      </c>
      <c r="J2064" s="1034" t="s">
        <v>626</v>
      </c>
      <c r="K2064" s="1034" t="s">
        <v>546</v>
      </c>
      <c r="L2064" s="1034" t="s">
        <v>981</v>
      </c>
      <c r="M2064" s="226" t="s">
        <v>72</v>
      </c>
      <c r="N2064" s="225" t="s">
        <v>900</v>
      </c>
      <c r="O2064" s="247">
        <f>'LTC Rev-Exp Region 10'!L$17</f>
        <v>0</v>
      </c>
      <c r="P2064" s="247">
        <f>'LTC Rev-Exp Region 10'!M$17</f>
        <v>0</v>
      </c>
      <c r="Q2064" s="247">
        <f>'LTC Rev-Exp Region 10'!N$17</f>
        <v>0</v>
      </c>
      <c r="R2064" s="247">
        <f>'LTC Rev-Exp Region 10'!O$17</f>
        <v>0</v>
      </c>
    </row>
    <row r="2065" spans="5:18" x14ac:dyDescent="0.3">
      <c r="E2065" s="1041">
        <f>Jurat!I$1</f>
        <v>0</v>
      </c>
      <c r="F2065" s="244">
        <f>Jurat!D$33</f>
        <v>0</v>
      </c>
      <c r="G2065" s="1034" t="s">
        <v>554</v>
      </c>
      <c r="H2065" s="244">
        <v>42643</v>
      </c>
      <c r="I2065" s="1034" t="s">
        <v>495</v>
      </c>
      <c r="J2065" s="1034" t="s">
        <v>626</v>
      </c>
      <c r="K2065" s="1034" t="s">
        <v>546</v>
      </c>
      <c r="L2065" s="1034" t="s">
        <v>981</v>
      </c>
      <c r="M2065" s="226" t="s">
        <v>73</v>
      </c>
      <c r="N2065" s="225" t="s">
        <v>901</v>
      </c>
      <c r="O2065" s="247">
        <f>'LTC Rev-Exp Region 10'!L$18</f>
        <v>0</v>
      </c>
      <c r="P2065" s="247">
        <f>'LTC Rev-Exp Region 10'!M$18</f>
        <v>0</v>
      </c>
      <c r="Q2065" s="247">
        <f>'LTC Rev-Exp Region 10'!N$18</f>
        <v>0</v>
      </c>
      <c r="R2065" s="247">
        <f>'LTC Rev-Exp Region 10'!O$18</f>
        <v>0</v>
      </c>
    </row>
    <row r="2066" spans="5:18" x14ac:dyDescent="0.3">
      <c r="E2066" s="1041">
        <f>Jurat!I$1</f>
        <v>0</v>
      </c>
      <c r="F2066" s="244">
        <f>Jurat!D$33</f>
        <v>0</v>
      </c>
      <c r="G2066" s="1034" t="s">
        <v>554</v>
      </c>
      <c r="H2066" s="244">
        <v>42643</v>
      </c>
      <c r="I2066" s="1034" t="s">
        <v>495</v>
      </c>
      <c r="J2066" s="1034" t="s">
        <v>626</v>
      </c>
      <c r="K2066" s="1034" t="s">
        <v>546</v>
      </c>
      <c r="L2066" s="1034" t="s">
        <v>981</v>
      </c>
      <c r="M2066" s="226" t="s">
        <v>74</v>
      </c>
      <c r="N2066" s="225" t="s">
        <v>902</v>
      </c>
      <c r="O2066" s="247">
        <f>'LTC Rev-Exp Region 10'!L$19</f>
        <v>0</v>
      </c>
      <c r="P2066" s="247">
        <f>'LTC Rev-Exp Region 10'!M$19</f>
        <v>0</v>
      </c>
      <c r="Q2066" s="247">
        <f>'LTC Rev-Exp Region 10'!N$19</f>
        <v>0</v>
      </c>
      <c r="R2066" s="247">
        <f>'LTC Rev-Exp Region 10'!O$19</f>
        <v>0</v>
      </c>
    </row>
    <row r="2067" spans="5:18" x14ac:dyDescent="0.3">
      <c r="E2067" s="1041">
        <f>Jurat!I$1</f>
        <v>0</v>
      </c>
      <c r="F2067" s="244">
        <f>Jurat!D$33</f>
        <v>0</v>
      </c>
      <c r="G2067" s="1034" t="s">
        <v>554</v>
      </c>
      <c r="H2067" s="244">
        <v>42643</v>
      </c>
      <c r="I2067" s="1034" t="s">
        <v>495</v>
      </c>
      <c r="J2067" s="1034" t="s">
        <v>626</v>
      </c>
      <c r="K2067" s="1034" t="s">
        <v>546</v>
      </c>
      <c r="L2067" s="1034" t="s">
        <v>981</v>
      </c>
      <c r="M2067" s="226" t="s">
        <v>76</v>
      </c>
      <c r="N2067" s="225" t="s">
        <v>903</v>
      </c>
      <c r="O2067" s="247">
        <f>'LTC Rev-Exp Region 10'!L$20</f>
        <v>0</v>
      </c>
      <c r="P2067" s="247">
        <f>'LTC Rev-Exp Region 10'!M$20</f>
        <v>0</v>
      </c>
      <c r="Q2067" s="247">
        <f>'LTC Rev-Exp Region 10'!N$20</f>
        <v>0</v>
      </c>
      <c r="R2067" s="247">
        <f>'LTC Rev-Exp Region 10'!O$20</f>
        <v>0</v>
      </c>
    </row>
    <row r="2068" spans="5:18" x14ac:dyDescent="0.3">
      <c r="E2068" s="1041">
        <f>Jurat!I$1</f>
        <v>0</v>
      </c>
      <c r="F2068" s="244">
        <f>Jurat!D$33</f>
        <v>0</v>
      </c>
      <c r="G2068" s="1034" t="s">
        <v>554</v>
      </c>
      <c r="H2068" s="244">
        <v>42643</v>
      </c>
      <c r="I2068" s="1034" t="s">
        <v>495</v>
      </c>
      <c r="J2068" s="1034" t="s">
        <v>626</v>
      </c>
      <c r="K2068" s="1034" t="s">
        <v>546</v>
      </c>
      <c r="L2068" s="1034" t="s">
        <v>981</v>
      </c>
      <c r="M2068" s="226" t="s">
        <v>107</v>
      </c>
      <c r="N2068" s="225" t="s">
        <v>960</v>
      </c>
      <c r="O2068" s="247">
        <f>'LTC Rev-Exp Region 10'!L$21</f>
        <v>0</v>
      </c>
      <c r="P2068" s="247">
        <f>'LTC Rev-Exp Region 10'!M$21</f>
        <v>0</v>
      </c>
      <c r="Q2068" s="247">
        <f>'LTC Rev-Exp Region 10'!N$21</f>
        <v>0</v>
      </c>
      <c r="R2068" s="247">
        <f>'LTC Rev-Exp Region 10'!O$21</f>
        <v>0</v>
      </c>
    </row>
    <row r="2069" spans="5:18" x14ac:dyDescent="0.3">
      <c r="E2069" s="1041">
        <f>Jurat!I$1</f>
        <v>0</v>
      </c>
      <c r="F2069" s="244">
        <f>Jurat!D$33</f>
        <v>0</v>
      </c>
      <c r="G2069" s="1034" t="s">
        <v>554</v>
      </c>
      <c r="H2069" s="244">
        <v>42643</v>
      </c>
      <c r="I2069" s="1034" t="s">
        <v>495</v>
      </c>
      <c r="J2069" s="1034" t="s">
        <v>626</v>
      </c>
      <c r="K2069" s="1034" t="s">
        <v>546</v>
      </c>
      <c r="L2069" s="1034" t="s">
        <v>981</v>
      </c>
      <c r="M2069" s="226" t="s">
        <v>108</v>
      </c>
      <c r="N2069" s="225" t="s">
        <v>222</v>
      </c>
      <c r="O2069" s="247">
        <f>'LTC Rev-Exp Region 10'!L$22</f>
        <v>0</v>
      </c>
      <c r="P2069" s="247">
        <f>'LTC Rev-Exp Region 10'!M$22</f>
        <v>0</v>
      </c>
      <c r="Q2069" s="247">
        <f>'LTC Rev-Exp Region 10'!N$22</f>
        <v>0</v>
      </c>
      <c r="R2069" s="247">
        <f>'LTC Rev-Exp Region 10'!O$22</f>
        <v>0</v>
      </c>
    </row>
    <row r="2070" spans="5:18" x14ac:dyDescent="0.3">
      <c r="E2070" s="1041">
        <f>Jurat!I$1</f>
        <v>0</v>
      </c>
      <c r="F2070" s="244">
        <f>Jurat!D$33</f>
        <v>0</v>
      </c>
      <c r="G2070" s="1034" t="s">
        <v>554</v>
      </c>
      <c r="H2070" s="244">
        <v>42643</v>
      </c>
      <c r="I2070" s="1034" t="s">
        <v>495</v>
      </c>
      <c r="J2070" s="1034" t="s">
        <v>626</v>
      </c>
      <c r="K2070" s="1034" t="s">
        <v>546</v>
      </c>
      <c r="L2070" s="1034" t="s">
        <v>981</v>
      </c>
      <c r="M2070" s="226" t="s">
        <v>167</v>
      </c>
      <c r="N2070" s="225" t="s">
        <v>982</v>
      </c>
      <c r="O2070" s="247">
        <f>'LTC Rev-Exp Region 10'!L$23</f>
        <v>0</v>
      </c>
      <c r="P2070" s="247">
        <f>'LTC Rev-Exp Region 10'!M$23</f>
        <v>0</v>
      </c>
      <c r="Q2070" s="247">
        <f>'LTC Rev-Exp Region 10'!N$23</f>
        <v>0</v>
      </c>
      <c r="R2070" s="247">
        <f>'LTC Rev-Exp Region 10'!O$23</f>
        <v>0</v>
      </c>
    </row>
    <row r="2071" spans="5:18" x14ac:dyDescent="0.3">
      <c r="E2071" s="1041">
        <f>Jurat!I$1</f>
        <v>0</v>
      </c>
      <c r="F2071" s="244">
        <f>Jurat!D$33</f>
        <v>0</v>
      </c>
      <c r="G2071" s="1034" t="s">
        <v>554</v>
      </c>
      <c r="H2071" s="244">
        <v>42643</v>
      </c>
      <c r="I2071" s="1034" t="s">
        <v>495</v>
      </c>
      <c r="J2071" s="1034" t="s">
        <v>626</v>
      </c>
      <c r="K2071" s="1034" t="s">
        <v>546</v>
      </c>
      <c r="L2071" s="1034" t="s">
        <v>981</v>
      </c>
      <c r="M2071" s="226" t="s">
        <v>261</v>
      </c>
      <c r="N2071" s="225" t="s">
        <v>983</v>
      </c>
      <c r="O2071" s="247">
        <f>'LTC Rev-Exp Region 10'!L$24</f>
        <v>0</v>
      </c>
      <c r="P2071" s="247">
        <f>'LTC Rev-Exp Region 10'!M$24</f>
        <v>0</v>
      </c>
      <c r="Q2071" s="247">
        <f>'LTC Rev-Exp Region 10'!N$24</f>
        <v>0</v>
      </c>
      <c r="R2071" s="247">
        <f>'LTC Rev-Exp Region 10'!O$24</f>
        <v>0</v>
      </c>
    </row>
    <row r="2072" spans="5:18" x14ac:dyDescent="0.3">
      <c r="E2072" s="1041">
        <f>Jurat!I$1</f>
        <v>0</v>
      </c>
      <c r="F2072" s="244">
        <f>Jurat!D$33</f>
        <v>0</v>
      </c>
      <c r="G2072" s="1034" t="s">
        <v>554</v>
      </c>
      <c r="H2072" s="244">
        <v>42643</v>
      </c>
      <c r="I2072" s="1034" t="s">
        <v>495</v>
      </c>
      <c r="J2072" s="1034" t="s">
        <v>626</v>
      </c>
      <c r="K2072" s="1034" t="s">
        <v>546</v>
      </c>
      <c r="L2072" s="1034" t="s">
        <v>981</v>
      </c>
      <c r="M2072" s="226" t="s">
        <v>260</v>
      </c>
      <c r="N2072" s="225" t="s">
        <v>963</v>
      </c>
      <c r="O2072" s="247">
        <f>'LTC Rev-Exp Region 10'!L$25</f>
        <v>0</v>
      </c>
      <c r="P2072" s="247">
        <f>'LTC Rev-Exp Region 10'!M$25</f>
        <v>0</v>
      </c>
      <c r="Q2072" s="247">
        <f>'LTC Rev-Exp Region 10'!N$25</f>
        <v>0</v>
      </c>
      <c r="R2072" s="247">
        <f>'LTC Rev-Exp Region 10'!O$25</f>
        <v>0</v>
      </c>
    </row>
    <row r="2073" spans="5:18" x14ac:dyDescent="0.3">
      <c r="E2073" s="1041">
        <f>Jurat!I$1</f>
        <v>0</v>
      </c>
      <c r="F2073" s="244">
        <f>Jurat!D$33</f>
        <v>0</v>
      </c>
      <c r="G2073" s="1034" t="s">
        <v>554</v>
      </c>
      <c r="H2073" s="244">
        <v>42643</v>
      </c>
      <c r="I2073" s="1034" t="s">
        <v>495</v>
      </c>
      <c r="J2073" s="1034" t="s">
        <v>626</v>
      </c>
      <c r="K2073" s="1034" t="s">
        <v>546</v>
      </c>
      <c r="L2073" s="1034" t="s">
        <v>263</v>
      </c>
      <c r="M2073" s="226" t="s">
        <v>257</v>
      </c>
      <c r="N2073" s="225" t="s">
        <v>271</v>
      </c>
      <c r="O2073" s="247">
        <f>'LTC Rev-Exp Region 10'!L$27</f>
        <v>0</v>
      </c>
      <c r="P2073" s="247">
        <f>'LTC Rev-Exp Region 10'!M$27</f>
        <v>0</v>
      </c>
      <c r="Q2073" s="247">
        <f>'LTC Rev-Exp Region 10'!N$27</f>
        <v>0</v>
      </c>
      <c r="R2073" s="247">
        <f>'LTC Rev-Exp Region 10'!O$27</f>
        <v>0</v>
      </c>
    </row>
    <row r="2074" spans="5:18" x14ac:dyDescent="0.3">
      <c r="E2074" s="1041">
        <f>Jurat!I$1</f>
        <v>0</v>
      </c>
      <c r="F2074" s="244">
        <f>Jurat!D$33</f>
        <v>0</v>
      </c>
      <c r="G2074" s="1034" t="s">
        <v>554</v>
      </c>
      <c r="H2074" s="244">
        <v>42643</v>
      </c>
      <c r="I2074" s="1034" t="s">
        <v>495</v>
      </c>
      <c r="J2074" s="1034" t="s">
        <v>626</v>
      </c>
      <c r="K2074" s="1034" t="s">
        <v>546</v>
      </c>
      <c r="L2074" s="1034" t="s">
        <v>263</v>
      </c>
      <c r="M2074" s="226" t="s">
        <v>856</v>
      </c>
      <c r="N2074" s="225" t="s">
        <v>702</v>
      </c>
      <c r="O2074" s="247">
        <f>'LTC Rev-Exp Region 10'!L$28</f>
        <v>0</v>
      </c>
      <c r="P2074" s="247">
        <f>'LTC Rev-Exp Region 10'!M$28</f>
        <v>0</v>
      </c>
      <c r="Q2074" s="247">
        <f>'LTC Rev-Exp Region 10'!N$28</f>
        <v>0</v>
      </c>
      <c r="R2074" s="247">
        <f>'LTC Rev-Exp Region 10'!O$28</f>
        <v>0</v>
      </c>
    </row>
    <row r="2075" spans="5:18" x14ac:dyDescent="0.3">
      <c r="E2075" s="1041">
        <f>Jurat!I$1</f>
        <v>0</v>
      </c>
      <c r="F2075" s="244">
        <f>Jurat!D$33</f>
        <v>0</v>
      </c>
      <c r="G2075" s="1034" t="s">
        <v>554</v>
      </c>
      <c r="H2075" s="244">
        <v>42643</v>
      </c>
      <c r="I2075" s="1034" t="s">
        <v>495</v>
      </c>
      <c r="J2075" s="1034" t="s">
        <v>626</v>
      </c>
      <c r="K2075" s="1034" t="s">
        <v>546</v>
      </c>
      <c r="L2075" s="1034" t="s">
        <v>263</v>
      </c>
      <c r="M2075" s="226" t="s">
        <v>858</v>
      </c>
      <c r="N2075" s="225" t="s">
        <v>272</v>
      </c>
      <c r="O2075" s="247">
        <f>'LTC Rev-Exp Region 10'!L$29</f>
        <v>0</v>
      </c>
      <c r="P2075" s="247">
        <f>'LTC Rev-Exp Region 10'!M$29</f>
        <v>0</v>
      </c>
      <c r="Q2075" s="247">
        <f>'LTC Rev-Exp Region 10'!N$29</f>
        <v>0</v>
      </c>
      <c r="R2075" s="247">
        <f>'LTC Rev-Exp Region 10'!O$29</f>
        <v>0</v>
      </c>
    </row>
    <row r="2076" spans="5:18" x14ac:dyDescent="0.3">
      <c r="E2076" s="1041">
        <f>Jurat!I$1</f>
        <v>0</v>
      </c>
      <c r="F2076" s="244">
        <f>Jurat!D$33</f>
        <v>0</v>
      </c>
      <c r="G2076" s="1034" t="s">
        <v>554</v>
      </c>
      <c r="H2076" s="244">
        <v>42643</v>
      </c>
      <c r="I2076" s="1034" t="s">
        <v>495</v>
      </c>
      <c r="J2076" s="1034" t="s">
        <v>626</v>
      </c>
      <c r="K2076" s="1034" t="s">
        <v>546</v>
      </c>
      <c r="L2076" s="1034" t="s">
        <v>263</v>
      </c>
      <c r="M2076" s="226" t="s">
        <v>860</v>
      </c>
      <c r="N2076" s="225" t="s">
        <v>706</v>
      </c>
      <c r="O2076" s="247">
        <f>'LTC Rev-Exp Region 10'!L$30</f>
        <v>0</v>
      </c>
      <c r="P2076" s="247">
        <f>'LTC Rev-Exp Region 10'!M$30</f>
        <v>0</v>
      </c>
      <c r="Q2076" s="247">
        <f>'LTC Rev-Exp Region 10'!N$30</f>
        <v>0</v>
      </c>
      <c r="R2076" s="247">
        <f>'LTC Rev-Exp Region 10'!O$30</f>
        <v>0</v>
      </c>
    </row>
    <row r="2077" spans="5:18" x14ac:dyDescent="0.3">
      <c r="E2077" s="1041">
        <f>Jurat!I$1</f>
        <v>0</v>
      </c>
      <c r="F2077" s="244">
        <f>Jurat!D$33</f>
        <v>0</v>
      </c>
      <c r="G2077" s="1034" t="s">
        <v>554</v>
      </c>
      <c r="H2077" s="244">
        <v>42643</v>
      </c>
      <c r="I2077" s="1034" t="s">
        <v>495</v>
      </c>
      <c r="J2077" s="1034" t="s">
        <v>626</v>
      </c>
      <c r="K2077" s="1034" t="s">
        <v>546</v>
      </c>
      <c r="L2077" s="1034" t="s">
        <v>263</v>
      </c>
      <c r="M2077" s="226" t="s">
        <v>862</v>
      </c>
      <c r="N2077" s="225" t="s">
        <v>22</v>
      </c>
      <c r="O2077" s="247">
        <f>'LTC Rev-Exp Region 10'!L$31</f>
        <v>0</v>
      </c>
      <c r="P2077" s="247">
        <f>'LTC Rev-Exp Region 10'!M$31</f>
        <v>0</v>
      </c>
      <c r="Q2077" s="247">
        <f>'LTC Rev-Exp Region 10'!N$31</f>
        <v>0</v>
      </c>
      <c r="R2077" s="247">
        <f>'LTC Rev-Exp Region 10'!O$31</f>
        <v>0</v>
      </c>
    </row>
    <row r="2078" spans="5:18" x14ac:dyDescent="0.3">
      <c r="E2078" s="1041">
        <f>Jurat!I$1</f>
        <v>0</v>
      </c>
      <c r="F2078" s="244">
        <f>Jurat!D$33</f>
        <v>0</v>
      </c>
      <c r="G2078" s="1034" t="s">
        <v>554</v>
      </c>
      <c r="H2078" s="244">
        <v>42643</v>
      </c>
      <c r="I2078" s="1034" t="s">
        <v>495</v>
      </c>
      <c r="J2078" s="1034" t="s">
        <v>626</v>
      </c>
      <c r="K2078" s="1034" t="s">
        <v>546</v>
      </c>
      <c r="L2078" s="1034" t="s">
        <v>263</v>
      </c>
      <c r="M2078" s="226" t="s">
        <v>864</v>
      </c>
      <c r="N2078" s="225" t="s">
        <v>984</v>
      </c>
      <c r="O2078" s="247">
        <f>'LTC Rev-Exp Region 10'!L$32</f>
        <v>0</v>
      </c>
      <c r="P2078" s="247">
        <f>'LTC Rev-Exp Region 10'!M$32</f>
        <v>0</v>
      </c>
      <c r="Q2078" s="247">
        <f>'LTC Rev-Exp Region 10'!N$32</f>
        <v>0</v>
      </c>
      <c r="R2078" s="247">
        <f>'LTC Rev-Exp Region 10'!O$32</f>
        <v>0</v>
      </c>
    </row>
    <row r="2079" spans="5:18" x14ac:dyDescent="0.3">
      <c r="E2079" s="1041">
        <f>Jurat!I$1</f>
        <v>0</v>
      </c>
      <c r="F2079" s="244">
        <f>Jurat!D$33</f>
        <v>0</v>
      </c>
      <c r="G2079" s="1034" t="s">
        <v>554</v>
      </c>
      <c r="H2079" s="244">
        <v>42643</v>
      </c>
      <c r="I2079" s="1034" t="s">
        <v>495</v>
      </c>
      <c r="J2079" s="1034" t="s">
        <v>626</v>
      </c>
      <c r="K2079" s="1034" t="s">
        <v>546</v>
      </c>
      <c r="L2079" s="1034" t="s">
        <v>263</v>
      </c>
      <c r="M2079" s="226" t="s">
        <v>866</v>
      </c>
      <c r="N2079" s="225" t="s">
        <v>985</v>
      </c>
      <c r="O2079" s="247">
        <f>'LTC Rev-Exp Region 10'!L$33</f>
        <v>0</v>
      </c>
      <c r="P2079" s="247">
        <f>'LTC Rev-Exp Region 10'!M$33</f>
        <v>0</v>
      </c>
      <c r="Q2079" s="247">
        <f>'LTC Rev-Exp Region 10'!N$33</f>
        <v>0</v>
      </c>
      <c r="R2079" s="247">
        <f>'LTC Rev-Exp Region 10'!O$33</f>
        <v>0</v>
      </c>
    </row>
    <row r="2080" spans="5:18" x14ac:dyDescent="0.3">
      <c r="E2080" s="1041">
        <f>Jurat!I$1</f>
        <v>0</v>
      </c>
      <c r="F2080" s="244">
        <f>Jurat!D$33</f>
        <v>0</v>
      </c>
      <c r="G2080" s="1034" t="s">
        <v>554</v>
      </c>
      <c r="H2080" s="244">
        <v>42643</v>
      </c>
      <c r="I2080" s="1034" t="s">
        <v>495</v>
      </c>
      <c r="J2080" s="1034" t="s">
        <v>626</v>
      </c>
      <c r="K2080" s="1034" t="s">
        <v>546</v>
      </c>
      <c r="L2080" s="1034" t="s">
        <v>263</v>
      </c>
      <c r="M2080" s="226" t="s">
        <v>868</v>
      </c>
      <c r="N2080" s="225" t="s">
        <v>807</v>
      </c>
      <c r="O2080" s="247">
        <f>'LTC Rev-Exp Region 10'!L$34</f>
        <v>0</v>
      </c>
      <c r="P2080" s="247">
        <f>'LTC Rev-Exp Region 10'!M$34</f>
        <v>0</v>
      </c>
      <c r="Q2080" s="247">
        <f>'LTC Rev-Exp Region 10'!N$34</f>
        <v>0</v>
      </c>
      <c r="R2080" s="247">
        <f>'LTC Rev-Exp Region 10'!O$34</f>
        <v>0</v>
      </c>
    </row>
    <row r="2081" spans="5:18" x14ac:dyDescent="0.3">
      <c r="E2081" s="1041">
        <f>Jurat!I$1</f>
        <v>0</v>
      </c>
      <c r="F2081" s="244">
        <f>Jurat!D$33</f>
        <v>0</v>
      </c>
      <c r="G2081" s="1034" t="s">
        <v>554</v>
      </c>
      <c r="H2081" s="244">
        <v>42643</v>
      </c>
      <c r="I2081" s="1034" t="s">
        <v>495</v>
      </c>
      <c r="J2081" s="1034" t="s">
        <v>626</v>
      </c>
      <c r="K2081" s="1034" t="s">
        <v>546</v>
      </c>
      <c r="L2081" s="1034" t="s">
        <v>263</v>
      </c>
      <c r="M2081" s="226" t="s">
        <v>870</v>
      </c>
      <c r="N2081" s="227" t="s">
        <v>258</v>
      </c>
      <c r="O2081" s="247">
        <f>'LTC Rev-Exp Region 10'!L$35</f>
        <v>0</v>
      </c>
      <c r="P2081" s="247">
        <f>'LTC Rev-Exp Region 10'!M$35</f>
        <v>0</v>
      </c>
      <c r="Q2081" s="247">
        <f>'LTC Rev-Exp Region 10'!N$35</f>
        <v>0</v>
      </c>
      <c r="R2081" s="247">
        <f>'LTC Rev-Exp Region 10'!O$35</f>
        <v>0</v>
      </c>
    </row>
    <row r="2082" spans="5:18" x14ac:dyDescent="0.3">
      <c r="E2082" s="1041">
        <f>Jurat!I$1</f>
        <v>0</v>
      </c>
      <c r="F2082" s="244">
        <f>Jurat!D$33</f>
        <v>0</v>
      </c>
      <c r="G2082" s="1034" t="s">
        <v>554</v>
      </c>
      <c r="H2082" s="244">
        <v>42643</v>
      </c>
      <c r="I2082" s="1034" t="s">
        <v>495</v>
      </c>
      <c r="J2082" s="1034" t="s">
        <v>626</v>
      </c>
      <c r="K2082" s="1034" t="s">
        <v>546</v>
      </c>
      <c r="L2082" s="1034" t="s">
        <v>263</v>
      </c>
      <c r="M2082" s="226" t="s">
        <v>872</v>
      </c>
      <c r="N2082" s="228" t="s">
        <v>273</v>
      </c>
      <c r="O2082" s="247">
        <f>'LTC Rev-Exp Region 10'!L$36</f>
        <v>0</v>
      </c>
      <c r="P2082" s="247">
        <f>'LTC Rev-Exp Region 10'!M$36</f>
        <v>0</v>
      </c>
      <c r="Q2082" s="247">
        <f>'LTC Rev-Exp Region 10'!N$36</f>
        <v>0</v>
      </c>
      <c r="R2082" s="247">
        <f>'LTC Rev-Exp Region 10'!O$36</f>
        <v>0</v>
      </c>
    </row>
    <row r="2083" spans="5:18" x14ac:dyDescent="0.3">
      <c r="E2083" s="1041">
        <f>Jurat!I$1</f>
        <v>0</v>
      </c>
      <c r="F2083" s="244">
        <f>Jurat!D$33</f>
        <v>0</v>
      </c>
      <c r="G2083" s="1034" t="s">
        <v>554</v>
      </c>
      <c r="H2083" s="244">
        <v>42643</v>
      </c>
      <c r="I2083" s="1034" t="s">
        <v>495</v>
      </c>
      <c r="J2083" s="1034" t="s">
        <v>626</v>
      </c>
      <c r="K2083" s="1034" t="s">
        <v>546</v>
      </c>
      <c r="L2083" s="1034" t="s">
        <v>263</v>
      </c>
      <c r="M2083" s="226" t="s">
        <v>986</v>
      </c>
      <c r="N2083" s="228" t="s">
        <v>588</v>
      </c>
      <c r="O2083" s="247">
        <f>'LTC Rev-Exp Region 10'!L$37</f>
        <v>0</v>
      </c>
      <c r="P2083" s="247">
        <f>'LTC Rev-Exp Region 10'!M$37</f>
        <v>0</v>
      </c>
      <c r="Q2083" s="247">
        <f>'LTC Rev-Exp Region 10'!N$37</f>
        <v>0</v>
      </c>
      <c r="R2083" s="247">
        <f>'LTC Rev-Exp Region 10'!O$37</f>
        <v>0</v>
      </c>
    </row>
    <row r="2084" spans="5:18" x14ac:dyDescent="0.3">
      <c r="E2084" s="1041">
        <f>Jurat!I$1</f>
        <v>0</v>
      </c>
      <c r="F2084" s="244">
        <f>Jurat!D$33</f>
        <v>0</v>
      </c>
      <c r="G2084" s="1034" t="s">
        <v>554</v>
      </c>
      <c r="H2084" s="244">
        <v>42643</v>
      </c>
      <c r="I2084" s="1034" t="s">
        <v>495</v>
      </c>
      <c r="J2084" s="1034" t="s">
        <v>626</v>
      </c>
      <c r="K2084" s="1034" t="s">
        <v>546</v>
      </c>
      <c r="L2084" s="1034" t="s">
        <v>6</v>
      </c>
      <c r="M2084" s="226" t="s">
        <v>77</v>
      </c>
      <c r="N2084" s="225" t="s">
        <v>224</v>
      </c>
      <c r="O2084" s="247">
        <f>'LTC Rev-Exp Region 10'!L$39</f>
        <v>0</v>
      </c>
      <c r="P2084" s="247">
        <f>'LTC Rev-Exp Region 10'!M$39</f>
        <v>0</v>
      </c>
      <c r="Q2084" s="247">
        <f>'LTC Rev-Exp Region 10'!N$39</f>
        <v>0</v>
      </c>
      <c r="R2084" s="247">
        <f>'LTC Rev-Exp Region 10'!O$39</f>
        <v>0</v>
      </c>
    </row>
    <row r="2085" spans="5:18" x14ac:dyDescent="0.3">
      <c r="E2085" s="1041">
        <f>Jurat!I$1</f>
        <v>0</v>
      </c>
      <c r="F2085" s="244">
        <f>Jurat!D$33</f>
        <v>0</v>
      </c>
      <c r="G2085" s="1034" t="s">
        <v>554</v>
      </c>
      <c r="H2085" s="244">
        <v>42643</v>
      </c>
      <c r="I2085" s="1034" t="s">
        <v>495</v>
      </c>
      <c r="J2085" s="1034" t="s">
        <v>626</v>
      </c>
      <c r="K2085" s="1034" t="s">
        <v>546</v>
      </c>
      <c r="L2085" s="1034" t="s">
        <v>6</v>
      </c>
      <c r="M2085" s="226" t="s">
        <v>78</v>
      </c>
      <c r="N2085" s="229" t="s">
        <v>274</v>
      </c>
      <c r="O2085" s="247">
        <f>'LTC Rev-Exp Region 10'!L$40</f>
        <v>0</v>
      </c>
      <c r="P2085" s="247">
        <f>'LTC Rev-Exp Region 10'!M$40</f>
        <v>0</v>
      </c>
      <c r="Q2085" s="247">
        <f>'LTC Rev-Exp Region 10'!N$40</f>
        <v>0</v>
      </c>
      <c r="R2085" s="247">
        <f>'LTC Rev-Exp Region 10'!O$40</f>
        <v>0</v>
      </c>
    </row>
    <row r="2086" spans="5:18" x14ac:dyDescent="0.3">
      <c r="E2086" s="1041">
        <f>Jurat!I$1</f>
        <v>0</v>
      </c>
      <c r="F2086" s="244">
        <f>Jurat!D$33</f>
        <v>0</v>
      </c>
      <c r="G2086" s="1034" t="s">
        <v>554</v>
      </c>
      <c r="H2086" s="244">
        <v>42643</v>
      </c>
      <c r="I2086" s="1034" t="s">
        <v>495</v>
      </c>
      <c r="J2086" s="1034" t="s">
        <v>626</v>
      </c>
      <c r="K2086" s="1034" t="s">
        <v>546</v>
      </c>
      <c r="L2086" s="1034" t="s">
        <v>6</v>
      </c>
      <c r="M2086" s="226" t="s">
        <v>79</v>
      </c>
      <c r="N2086" s="229" t="s">
        <v>180</v>
      </c>
      <c r="O2086" s="247">
        <f>'LTC Rev-Exp Region 10'!L$41</f>
        <v>0</v>
      </c>
      <c r="P2086" s="247">
        <f>'LTC Rev-Exp Region 10'!M$41</f>
        <v>0</v>
      </c>
      <c r="Q2086" s="247">
        <f>'LTC Rev-Exp Region 10'!N$41</f>
        <v>0</v>
      </c>
      <c r="R2086" s="247">
        <f>'LTC Rev-Exp Region 10'!O$41</f>
        <v>0</v>
      </c>
    </row>
    <row r="2087" spans="5:18" x14ac:dyDescent="0.3">
      <c r="E2087" s="1041">
        <f>Jurat!I$1</f>
        <v>0</v>
      </c>
      <c r="F2087" s="244">
        <f>Jurat!D$33</f>
        <v>0</v>
      </c>
      <c r="G2087" s="1034" t="s">
        <v>554</v>
      </c>
      <c r="H2087" s="244">
        <v>42643</v>
      </c>
      <c r="I2087" s="1034" t="s">
        <v>495</v>
      </c>
      <c r="J2087" s="1034" t="s">
        <v>626</v>
      </c>
      <c r="K2087" s="1034" t="s">
        <v>546</v>
      </c>
      <c r="L2087" s="1034" t="s">
        <v>6</v>
      </c>
      <c r="M2087" s="226" t="s">
        <v>49</v>
      </c>
      <c r="N2087" s="229" t="s">
        <v>577</v>
      </c>
      <c r="O2087" s="247">
        <f>'LTC Rev-Exp Region 10'!L$42</f>
        <v>0</v>
      </c>
      <c r="P2087" s="247">
        <f>'LTC Rev-Exp Region 10'!M$42</f>
        <v>0</v>
      </c>
      <c r="Q2087" s="247">
        <f>'LTC Rev-Exp Region 10'!N$42</f>
        <v>0</v>
      </c>
      <c r="R2087" s="247">
        <f>'LTC Rev-Exp Region 10'!O$42</f>
        <v>0</v>
      </c>
    </row>
    <row r="2088" spans="5:18" x14ac:dyDescent="0.3">
      <c r="E2088" s="1041">
        <f>Jurat!I$1</f>
        <v>0</v>
      </c>
      <c r="F2088" s="244">
        <f>Jurat!D$33</f>
        <v>0</v>
      </c>
      <c r="G2088" s="1034" t="s">
        <v>554</v>
      </c>
      <c r="H2088" s="244">
        <v>42643</v>
      </c>
      <c r="I2088" s="1034" t="s">
        <v>495</v>
      </c>
      <c r="J2088" s="1034" t="s">
        <v>626</v>
      </c>
      <c r="K2088" s="1034" t="s">
        <v>546</v>
      </c>
      <c r="L2088" s="1034" t="s">
        <v>547</v>
      </c>
      <c r="M2088" s="230" t="s">
        <v>115</v>
      </c>
      <c r="N2088" s="225" t="s">
        <v>36</v>
      </c>
      <c r="O2088" s="247">
        <f>'LTC Rev-Exp Region 10'!L$48</f>
        <v>0</v>
      </c>
      <c r="P2088" s="247">
        <f>'LTC Rev-Exp Region 10'!M$48</f>
        <v>0</v>
      </c>
      <c r="Q2088" s="247">
        <f>'LTC Rev-Exp Region 10'!N$48</f>
        <v>0</v>
      </c>
      <c r="R2088" s="247">
        <f>'LTC Rev-Exp Region 10'!O$48</f>
        <v>0</v>
      </c>
    </row>
    <row r="2089" spans="5:18" x14ac:dyDescent="0.3">
      <c r="E2089" s="1041">
        <f>Jurat!I$1</f>
        <v>0</v>
      </c>
      <c r="F2089" s="244">
        <f>Jurat!D$33</f>
        <v>0</v>
      </c>
      <c r="G2089" s="1034" t="s">
        <v>554</v>
      </c>
      <c r="H2089" s="244">
        <v>42643</v>
      </c>
      <c r="I2089" s="1034" t="s">
        <v>495</v>
      </c>
      <c r="J2089" s="1034" t="s">
        <v>626</v>
      </c>
      <c r="K2089" s="1034" t="s">
        <v>546</v>
      </c>
      <c r="L2089" s="1034" t="s">
        <v>547</v>
      </c>
      <c r="M2089" s="230" t="s">
        <v>116</v>
      </c>
      <c r="N2089" s="228" t="s">
        <v>148</v>
      </c>
      <c r="O2089" s="247">
        <f>'LTC Rev-Exp Region 10'!L$49</f>
        <v>0</v>
      </c>
      <c r="P2089" s="247">
        <f>'LTC Rev-Exp Region 10'!M$49</f>
        <v>0</v>
      </c>
      <c r="Q2089" s="247">
        <f>'LTC Rev-Exp Region 10'!N$49</f>
        <v>0</v>
      </c>
      <c r="R2089" s="247">
        <f>'LTC Rev-Exp Region 10'!O$49</f>
        <v>0</v>
      </c>
    </row>
    <row r="2090" spans="5:18" x14ac:dyDescent="0.3">
      <c r="E2090" s="1041">
        <f>Jurat!I$1</f>
        <v>0</v>
      </c>
      <c r="F2090" s="244">
        <f>Jurat!D$33</f>
        <v>0</v>
      </c>
      <c r="G2090" s="1034" t="s">
        <v>554</v>
      </c>
      <c r="H2090" s="244">
        <v>42643</v>
      </c>
      <c r="I2090" s="1034" t="s">
        <v>495</v>
      </c>
      <c r="J2090" s="1034" t="s">
        <v>626</v>
      </c>
      <c r="K2090" s="1034" t="s">
        <v>546</v>
      </c>
      <c r="L2090" s="1034" t="s">
        <v>547</v>
      </c>
      <c r="M2090" s="230" t="s">
        <v>229</v>
      </c>
      <c r="N2090" s="228" t="s">
        <v>44</v>
      </c>
      <c r="O2090" s="247">
        <f>'LTC Rev-Exp Region 10'!L$51</f>
        <v>0</v>
      </c>
      <c r="P2090" s="247">
        <f>'LTC Rev-Exp Region 10'!M$51</f>
        <v>0</v>
      </c>
      <c r="Q2090" s="247">
        <f>'LTC Rev-Exp Region 10'!N$51</f>
        <v>0</v>
      </c>
      <c r="R2090" s="247">
        <f>'LTC Rev-Exp Region 10'!O$51</f>
        <v>0</v>
      </c>
    </row>
    <row r="2091" spans="5:18" x14ac:dyDescent="0.3">
      <c r="E2091" s="1041">
        <f>Jurat!I$1</f>
        <v>0</v>
      </c>
      <c r="F2091" s="244">
        <f>Jurat!D$33</f>
        <v>0</v>
      </c>
      <c r="G2091" s="1034" t="s">
        <v>554</v>
      </c>
      <c r="H2091" s="244">
        <v>42643</v>
      </c>
      <c r="I2091" s="1034" t="s">
        <v>495</v>
      </c>
      <c r="J2091" s="1034" t="s">
        <v>626</v>
      </c>
      <c r="K2091" s="1034" t="s">
        <v>546</v>
      </c>
      <c r="L2091" s="1034" t="s">
        <v>547</v>
      </c>
      <c r="M2091" s="230" t="s">
        <v>228</v>
      </c>
      <c r="N2091" s="228" t="s">
        <v>427</v>
      </c>
      <c r="O2091" s="247">
        <f>'LTC Rev-Exp Region 10'!L$52</f>
        <v>0</v>
      </c>
      <c r="P2091" s="247">
        <f>'LTC Rev-Exp Region 10'!M$52</f>
        <v>0</v>
      </c>
      <c r="Q2091" s="247">
        <f>'LTC Rev-Exp Region 10'!N$52</f>
        <v>0</v>
      </c>
      <c r="R2091" s="247">
        <f>'LTC Rev-Exp Region 10'!O$52</f>
        <v>0</v>
      </c>
    </row>
    <row r="2092" spans="5:18" x14ac:dyDescent="0.3">
      <c r="E2092" s="1041">
        <f>Jurat!I$1</f>
        <v>0</v>
      </c>
      <c r="F2092" s="244">
        <f>Jurat!D$33</f>
        <v>0</v>
      </c>
      <c r="G2092" s="1034" t="s">
        <v>554</v>
      </c>
      <c r="H2092" s="244">
        <v>42643</v>
      </c>
      <c r="I2092" s="1034" t="s">
        <v>495</v>
      </c>
      <c r="J2092" s="1034" t="s">
        <v>626</v>
      </c>
      <c r="K2092" s="1034" t="s">
        <v>548</v>
      </c>
      <c r="L2092" s="1034" t="s">
        <v>549</v>
      </c>
      <c r="M2092" s="226" t="s">
        <v>86</v>
      </c>
      <c r="N2092" s="228" t="s">
        <v>30</v>
      </c>
      <c r="O2092" s="247">
        <f>'LTC Rev-Exp Region 10'!L$57</f>
        <v>0</v>
      </c>
      <c r="P2092" s="247">
        <f>'LTC Rev-Exp Region 10'!M$57</f>
        <v>0</v>
      </c>
      <c r="Q2092" s="247">
        <f>'LTC Rev-Exp Region 10'!N$57</f>
        <v>0</v>
      </c>
      <c r="R2092" s="247">
        <f>'LTC Rev-Exp Region 10'!O$57</f>
        <v>0</v>
      </c>
    </row>
    <row r="2093" spans="5:18" x14ac:dyDescent="0.3">
      <c r="E2093" s="1041">
        <f>Jurat!I$1</f>
        <v>0</v>
      </c>
      <c r="F2093" s="244">
        <f>Jurat!D$33</f>
        <v>0</v>
      </c>
      <c r="G2093" s="1034" t="s">
        <v>554</v>
      </c>
      <c r="H2093" s="244">
        <v>42643</v>
      </c>
      <c r="I2093" s="1034" t="s">
        <v>495</v>
      </c>
      <c r="J2093" s="1034" t="s">
        <v>626</v>
      </c>
      <c r="K2093" s="1034" t="s">
        <v>548</v>
      </c>
      <c r="L2093" s="1034" t="s">
        <v>549</v>
      </c>
      <c r="M2093" s="226" t="s">
        <v>87</v>
      </c>
      <c r="N2093" s="231" t="s">
        <v>109</v>
      </c>
      <c r="O2093" s="247">
        <f>'LTC Rev-Exp Region 10'!L$58</f>
        <v>0</v>
      </c>
      <c r="P2093" s="247">
        <f>'LTC Rev-Exp Region 10'!M$58</f>
        <v>0</v>
      </c>
      <c r="Q2093" s="247">
        <f>'LTC Rev-Exp Region 10'!N$58</f>
        <v>0</v>
      </c>
      <c r="R2093" s="247">
        <f>'LTC Rev-Exp Region 10'!O$58</f>
        <v>0</v>
      </c>
    </row>
    <row r="2094" spans="5:18" x14ac:dyDescent="0.3">
      <c r="E2094" s="1041">
        <f>Jurat!I$1</f>
        <v>0</v>
      </c>
      <c r="F2094" s="244">
        <f>Jurat!D$33</f>
        <v>0</v>
      </c>
      <c r="G2094" s="1034" t="s">
        <v>554</v>
      </c>
      <c r="H2094" s="244">
        <v>42643</v>
      </c>
      <c r="I2094" s="1034" t="s">
        <v>495</v>
      </c>
      <c r="J2094" s="1034" t="s">
        <v>626</v>
      </c>
      <c r="K2094" s="1034" t="s">
        <v>548</v>
      </c>
      <c r="L2094" s="1034" t="s">
        <v>549</v>
      </c>
      <c r="M2094" s="226" t="s">
        <v>88</v>
      </c>
      <c r="N2094" s="228" t="s">
        <v>110</v>
      </c>
      <c r="O2094" s="247">
        <f>'LTC Rev-Exp Region 10'!L$59</f>
        <v>0</v>
      </c>
      <c r="P2094" s="247">
        <f>'LTC Rev-Exp Region 10'!M$59</f>
        <v>0</v>
      </c>
      <c r="Q2094" s="247">
        <f>'LTC Rev-Exp Region 10'!N$59</f>
        <v>0</v>
      </c>
      <c r="R2094" s="247">
        <f>'LTC Rev-Exp Region 10'!O$59</f>
        <v>0</v>
      </c>
    </row>
    <row r="2095" spans="5:18" x14ac:dyDescent="0.3">
      <c r="E2095" s="1041">
        <f>Jurat!I$1</f>
        <v>0</v>
      </c>
      <c r="F2095" s="244">
        <f>Jurat!D$33</f>
        <v>0</v>
      </c>
      <c r="G2095" s="1034" t="s">
        <v>554</v>
      </c>
      <c r="H2095" s="244">
        <v>42643</v>
      </c>
      <c r="I2095" s="1034" t="s">
        <v>495</v>
      </c>
      <c r="J2095" s="1034" t="s">
        <v>626</v>
      </c>
      <c r="K2095" s="1034" t="s">
        <v>548</v>
      </c>
      <c r="L2095" s="1034" t="s">
        <v>549</v>
      </c>
      <c r="M2095" s="232" t="s">
        <v>89</v>
      </c>
      <c r="N2095" s="228" t="s">
        <v>111</v>
      </c>
      <c r="O2095" s="247">
        <f>'LTC Rev-Exp Region 10'!L$60</f>
        <v>0</v>
      </c>
      <c r="P2095" s="247">
        <f>'LTC Rev-Exp Region 10'!M$60</f>
        <v>0</v>
      </c>
      <c r="Q2095" s="247">
        <f>'LTC Rev-Exp Region 10'!N$60</f>
        <v>0</v>
      </c>
      <c r="R2095" s="247">
        <f>'LTC Rev-Exp Region 10'!O$60</f>
        <v>0</v>
      </c>
    </row>
    <row r="2096" spans="5:18" x14ac:dyDescent="0.3">
      <c r="E2096" s="1041">
        <f>Jurat!I$1</f>
        <v>0</v>
      </c>
      <c r="F2096" s="244">
        <f>Jurat!D$33</f>
        <v>0</v>
      </c>
      <c r="G2096" s="1034" t="s">
        <v>554</v>
      </c>
      <c r="H2096" s="244">
        <v>42643</v>
      </c>
      <c r="I2096" s="1034" t="s">
        <v>495</v>
      </c>
      <c r="J2096" s="1034" t="s">
        <v>626</v>
      </c>
      <c r="K2096" s="1034" t="s">
        <v>548</v>
      </c>
      <c r="L2096" s="1034" t="s">
        <v>549</v>
      </c>
      <c r="M2096" s="232" t="s">
        <v>256</v>
      </c>
      <c r="N2096" s="228" t="s">
        <v>112</v>
      </c>
      <c r="O2096" s="247">
        <f>'LTC Rev-Exp Region 10'!L$61</f>
        <v>0</v>
      </c>
      <c r="P2096" s="247">
        <f>'LTC Rev-Exp Region 10'!M$61</f>
        <v>0</v>
      </c>
      <c r="Q2096" s="247">
        <f>'LTC Rev-Exp Region 10'!N$61</f>
        <v>0</v>
      </c>
      <c r="R2096" s="247">
        <f>'LTC Rev-Exp Region 10'!O$61</f>
        <v>0</v>
      </c>
    </row>
    <row r="2097" spans="5:18" x14ac:dyDescent="0.3">
      <c r="E2097" s="1041">
        <f>Jurat!I$1</f>
        <v>0</v>
      </c>
      <c r="F2097" s="244">
        <f>Jurat!D$33</f>
        <v>0</v>
      </c>
      <c r="G2097" s="1034" t="s">
        <v>554</v>
      </c>
      <c r="H2097" s="244">
        <v>42643</v>
      </c>
      <c r="I2097" s="1034" t="s">
        <v>495</v>
      </c>
      <c r="J2097" s="1034" t="s">
        <v>626</v>
      </c>
      <c r="K2097" s="1034" t="s">
        <v>548</v>
      </c>
      <c r="L2097" s="1034" t="s">
        <v>549</v>
      </c>
      <c r="M2097" s="226" t="s">
        <v>255</v>
      </c>
      <c r="N2097" s="231" t="s">
        <v>31</v>
      </c>
      <c r="O2097" s="247">
        <f>'LTC Rev-Exp Region 10'!L$62</f>
        <v>0</v>
      </c>
      <c r="P2097" s="247">
        <f>'LTC Rev-Exp Region 10'!M$62</f>
        <v>0</v>
      </c>
      <c r="Q2097" s="247">
        <f>'LTC Rev-Exp Region 10'!N$62</f>
        <v>0</v>
      </c>
      <c r="R2097" s="247">
        <f>'LTC Rev-Exp Region 10'!O$62</f>
        <v>0</v>
      </c>
    </row>
    <row r="2098" spans="5:18" x14ac:dyDescent="0.3">
      <c r="E2098" s="1041">
        <f>Jurat!I$1</f>
        <v>0</v>
      </c>
      <c r="F2098" s="244">
        <f>Jurat!D$33</f>
        <v>0</v>
      </c>
      <c r="G2098" s="1034" t="s">
        <v>554</v>
      </c>
      <c r="H2098" s="244">
        <v>42643</v>
      </c>
      <c r="I2098" s="1034" t="s">
        <v>495</v>
      </c>
      <c r="J2098" s="1034" t="s">
        <v>626</v>
      </c>
      <c r="K2098" s="1034" t="s">
        <v>550</v>
      </c>
      <c r="L2098" s="1034" t="s">
        <v>550</v>
      </c>
      <c r="M2098" s="230" t="s">
        <v>91</v>
      </c>
      <c r="N2098" s="228" t="s">
        <v>425</v>
      </c>
      <c r="O2098" s="247">
        <f>'LTC Rev-Exp Region 10'!L$64</f>
        <v>0</v>
      </c>
      <c r="P2098" s="247">
        <v>0</v>
      </c>
      <c r="Q2098" s="247">
        <v>0</v>
      </c>
      <c r="R2098" s="247">
        <v>0</v>
      </c>
    </row>
    <row r="2099" spans="5:18" x14ac:dyDescent="0.3">
      <c r="E2099" s="1041">
        <f>Jurat!I$1</f>
        <v>0</v>
      </c>
      <c r="F2099" s="244">
        <f>Jurat!D$33</f>
        <v>0</v>
      </c>
      <c r="G2099" s="1034" t="s">
        <v>554</v>
      </c>
      <c r="H2099" s="244">
        <v>42643</v>
      </c>
      <c r="I2099" s="1034" t="s">
        <v>495</v>
      </c>
      <c r="J2099" s="1034" t="s">
        <v>626</v>
      </c>
      <c r="K2099" s="1034" t="s">
        <v>550</v>
      </c>
      <c r="L2099" s="1034" t="s">
        <v>550</v>
      </c>
      <c r="M2099" s="230" t="s">
        <v>92</v>
      </c>
      <c r="N2099" s="228" t="s">
        <v>417</v>
      </c>
      <c r="O2099" s="247">
        <f>'LTC Rev-Exp Region 10'!L$65</f>
        <v>0</v>
      </c>
      <c r="P2099" s="247">
        <v>0</v>
      </c>
      <c r="Q2099" s="247">
        <v>0</v>
      </c>
      <c r="R2099" s="247">
        <v>0</v>
      </c>
    </row>
    <row r="2100" spans="5:18" x14ac:dyDescent="0.3">
      <c r="E2100" s="1041">
        <f>Jurat!I$1</f>
        <v>0</v>
      </c>
      <c r="F2100" s="244">
        <f>Jurat!D$33</f>
        <v>0</v>
      </c>
      <c r="G2100" s="1034" t="s">
        <v>554</v>
      </c>
      <c r="H2100" s="244">
        <v>42643</v>
      </c>
      <c r="I2100" s="1034" t="s">
        <v>495</v>
      </c>
      <c r="J2100" s="1034" t="s">
        <v>627</v>
      </c>
      <c r="K2100" s="1034" t="s">
        <v>29</v>
      </c>
      <c r="L2100" s="1034" t="s">
        <v>29</v>
      </c>
      <c r="M2100" s="230" t="s">
        <v>243</v>
      </c>
      <c r="N2100" s="231" t="s">
        <v>29</v>
      </c>
      <c r="O2100" s="247">
        <f>'LTC Rev-Exp Region 10'!L$72</f>
        <v>0</v>
      </c>
      <c r="P2100" s="247">
        <v>0</v>
      </c>
      <c r="Q2100" s="247">
        <v>0</v>
      </c>
      <c r="R2100" s="247">
        <v>0</v>
      </c>
    </row>
    <row r="2101" spans="5:18" x14ac:dyDescent="0.3">
      <c r="E2101" s="1041">
        <f>Jurat!I$1</f>
        <v>0</v>
      </c>
      <c r="F2101" s="244">
        <f>Jurat!D$33</f>
        <v>0</v>
      </c>
      <c r="G2101" s="1034" t="s">
        <v>554</v>
      </c>
      <c r="H2101" s="244">
        <v>42643</v>
      </c>
      <c r="I2101" s="1034" t="s">
        <v>495</v>
      </c>
      <c r="J2101" s="1034" t="s">
        <v>628</v>
      </c>
      <c r="K2101" s="1034" t="s">
        <v>629</v>
      </c>
      <c r="L2101" s="1034" t="s">
        <v>629</v>
      </c>
      <c r="M2101" s="233" t="s">
        <v>244</v>
      </c>
      <c r="N2101" s="231" t="s">
        <v>419</v>
      </c>
      <c r="O2101" s="247">
        <f>'LTC Rev-Exp Region 10'!L$74</f>
        <v>0</v>
      </c>
      <c r="P2101" s="247">
        <v>0</v>
      </c>
      <c r="Q2101" s="247">
        <v>0</v>
      </c>
      <c r="R2101" s="247">
        <v>0</v>
      </c>
    </row>
    <row r="2102" spans="5:18" x14ac:dyDescent="0.3">
      <c r="E2102" s="1041">
        <f>Jurat!I$1</f>
        <v>0</v>
      </c>
      <c r="F2102" s="244">
        <f>Jurat!D$33</f>
        <v>0</v>
      </c>
      <c r="G2102" s="1034" t="s">
        <v>554</v>
      </c>
      <c r="H2102" s="244">
        <v>42643</v>
      </c>
      <c r="I2102" s="1034" t="s">
        <v>495</v>
      </c>
      <c r="J2102" s="1034" t="s">
        <v>627</v>
      </c>
      <c r="K2102" s="1034" t="s">
        <v>630</v>
      </c>
      <c r="L2102" s="1034" t="s">
        <v>630</v>
      </c>
      <c r="M2102" s="233">
        <v>11.1</v>
      </c>
      <c r="N2102" s="231" t="s">
        <v>421</v>
      </c>
      <c r="O2102" s="247">
        <f>'LTC Rev-Exp Region 10'!L$75</f>
        <v>0</v>
      </c>
      <c r="P2102" s="247">
        <v>0</v>
      </c>
      <c r="Q2102" s="247">
        <v>0</v>
      </c>
      <c r="R2102" s="247">
        <v>0</v>
      </c>
    </row>
    <row r="2103" spans="5:18" x14ac:dyDescent="0.3">
      <c r="E2103" s="1041">
        <f>Jurat!I$1</f>
        <v>0</v>
      </c>
      <c r="F2103" s="244">
        <f>Jurat!D$33</f>
        <v>0</v>
      </c>
      <c r="G2103" s="1034" t="s">
        <v>554</v>
      </c>
      <c r="H2103" s="244">
        <v>42643</v>
      </c>
      <c r="I2103" s="1034" t="s">
        <v>495</v>
      </c>
      <c r="J2103" s="1034" t="s">
        <v>627</v>
      </c>
      <c r="K2103" s="1034" t="s">
        <v>630</v>
      </c>
      <c r="L2103" s="1034" t="s">
        <v>630</v>
      </c>
      <c r="M2103" s="233">
        <v>11.2</v>
      </c>
      <c r="N2103" s="231" t="s">
        <v>420</v>
      </c>
      <c r="O2103" s="247">
        <f>'LTC Rev-Exp Region 10'!L$76</f>
        <v>0</v>
      </c>
      <c r="P2103" s="247">
        <v>0</v>
      </c>
      <c r="Q2103" s="247">
        <v>0</v>
      </c>
      <c r="R2103" s="247">
        <v>0</v>
      </c>
    </row>
    <row r="2104" spans="5:18" x14ac:dyDescent="0.3">
      <c r="E2104" s="1041">
        <f>Jurat!I$1</f>
        <v>0</v>
      </c>
      <c r="F2104" s="244">
        <f>Jurat!D$33</f>
        <v>0</v>
      </c>
      <c r="G2104" s="1034" t="s">
        <v>554</v>
      </c>
      <c r="H2104" s="244">
        <v>42643</v>
      </c>
      <c r="I2104" s="1034" t="s">
        <v>495</v>
      </c>
      <c r="J2104" s="1034" t="s">
        <v>627</v>
      </c>
      <c r="K2104" s="1034" t="s">
        <v>630</v>
      </c>
      <c r="L2104" s="1034" t="s">
        <v>630</v>
      </c>
      <c r="M2104" s="233">
        <v>11.3</v>
      </c>
      <c r="N2104" s="231" t="s">
        <v>28</v>
      </c>
      <c r="O2104" s="247">
        <f>'LTC Rev-Exp Region 10'!L$77</f>
        <v>0</v>
      </c>
      <c r="P2104" s="247">
        <v>0</v>
      </c>
      <c r="Q2104" s="247">
        <v>0</v>
      </c>
      <c r="R2104" s="247">
        <v>0</v>
      </c>
    </row>
    <row r="2105" spans="5:18" x14ac:dyDescent="0.3">
      <c r="E2105" s="1041">
        <f>Jurat!I$1</f>
        <v>0</v>
      </c>
      <c r="F2105" s="244">
        <f>Jurat!D$33</f>
        <v>0</v>
      </c>
      <c r="G2105" s="1034" t="s">
        <v>554</v>
      </c>
      <c r="H2105" s="244">
        <v>42643</v>
      </c>
      <c r="I2105" s="1034" t="s">
        <v>495</v>
      </c>
      <c r="J2105" s="1034" t="s">
        <v>627</v>
      </c>
      <c r="K2105" s="1034" t="s">
        <v>630</v>
      </c>
      <c r="L2105" s="1034" t="s">
        <v>630</v>
      </c>
      <c r="M2105" s="233">
        <v>11.4</v>
      </c>
      <c r="N2105" s="231" t="s">
        <v>205</v>
      </c>
      <c r="O2105" s="247">
        <f>'LTC Rev-Exp Region 10'!L$78</f>
        <v>0</v>
      </c>
      <c r="P2105" s="247">
        <v>0</v>
      </c>
      <c r="Q2105" s="247">
        <v>0</v>
      </c>
      <c r="R2105" s="247">
        <v>0</v>
      </c>
    </row>
    <row r="2106" spans="5:18" ht="28.8" x14ac:dyDescent="0.3">
      <c r="E2106" s="1041">
        <f>Jurat!I$1</f>
        <v>0</v>
      </c>
      <c r="F2106" s="244">
        <f>Jurat!D$33</f>
        <v>0</v>
      </c>
      <c r="G2106" s="1034" t="s">
        <v>554</v>
      </c>
      <c r="H2106" s="244">
        <v>42643</v>
      </c>
      <c r="I2106" s="1034" t="s">
        <v>495</v>
      </c>
      <c r="J2106" s="1034" t="s">
        <v>627</v>
      </c>
      <c r="K2106" s="1034" t="s">
        <v>29</v>
      </c>
      <c r="L2106" s="1034" t="s">
        <v>29</v>
      </c>
      <c r="M2106" s="233">
        <v>11.6</v>
      </c>
      <c r="N2106" s="231" t="s">
        <v>422</v>
      </c>
      <c r="O2106" s="247">
        <f>'LTC Rev-Exp Region 10'!L$80</f>
        <v>0</v>
      </c>
      <c r="P2106" s="247">
        <v>0</v>
      </c>
      <c r="Q2106" s="247">
        <v>0</v>
      </c>
      <c r="R2106" s="247">
        <v>0</v>
      </c>
    </row>
    <row r="2107" spans="5:18" x14ac:dyDescent="0.3">
      <c r="E2107" s="1041">
        <f>Jurat!I$1</f>
        <v>0</v>
      </c>
      <c r="F2107" s="244">
        <f>Jurat!D$33</f>
        <v>0</v>
      </c>
      <c r="G2107" s="1034" t="s">
        <v>554</v>
      </c>
      <c r="H2107" s="244">
        <v>42643</v>
      </c>
      <c r="I2107" s="1034" t="s">
        <v>495</v>
      </c>
      <c r="J2107" s="1034" t="s">
        <v>628</v>
      </c>
      <c r="K2107" s="1034" t="s">
        <v>629</v>
      </c>
      <c r="L2107" s="1034" t="s">
        <v>629</v>
      </c>
      <c r="M2107" s="233">
        <v>11.7</v>
      </c>
      <c r="N2107" s="231" t="s">
        <v>209</v>
      </c>
      <c r="O2107" s="247">
        <f>'LTC Rev-Exp Region 10'!L$81</f>
        <v>0</v>
      </c>
      <c r="P2107" s="247">
        <v>0</v>
      </c>
      <c r="Q2107" s="247">
        <v>0</v>
      </c>
      <c r="R2107" s="247">
        <v>0</v>
      </c>
    </row>
    <row r="2108" spans="5:18" x14ac:dyDescent="0.3">
      <c r="E2108" s="1041">
        <f>Jurat!I$1</f>
        <v>0</v>
      </c>
      <c r="F2108" s="244">
        <f>Jurat!D$33</f>
        <v>0</v>
      </c>
      <c r="G2108" s="1034" t="s">
        <v>554</v>
      </c>
      <c r="H2108" s="244">
        <v>42643</v>
      </c>
      <c r="I2108" s="1034" t="s">
        <v>495</v>
      </c>
      <c r="J2108" s="1034" t="s">
        <v>627</v>
      </c>
      <c r="K2108" s="1034" t="s">
        <v>29</v>
      </c>
      <c r="L2108" s="1034" t="s">
        <v>29</v>
      </c>
      <c r="M2108" s="233" t="s">
        <v>184</v>
      </c>
      <c r="N2108" s="231" t="s">
        <v>212</v>
      </c>
      <c r="O2108" s="247">
        <f>'LTC Rev-Exp Region 10'!L$82</f>
        <v>0</v>
      </c>
      <c r="P2108" s="247">
        <v>0</v>
      </c>
      <c r="Q2108" s="247">
        <v>0</v>
      </c>
      <c r="R2108" s="247">
        <v>0</v>
      </c>
    </row>
    <row r="2109" spans="5:18" x14ac:dyDescent="0.3">
      <c r="E2109" s="1041">
        <f>Jurat!I$1</f>
        <v>0</v>
      </c>
      <c r="F2109" s="244">
        <f>Jurat!D$33</f>
        <v>0</v>
      </c>
      <c r="G2109" s="1034" t="s">
        <v>555</v>
      </c>
      <c r="H2109" s="244">
        <v>42735</v>
      </c>
      <c r="I2109" s="1034" t="s">
        <v>495</v>
      </c>
      <c r="J2109" s="1034" t="s">
        <v>545</v>
      </c>
      <c r="K2109" s="1034" t="s">
        <v>545</v>
      </c>
      <c r="L2109" s="1034" t="s">
        <v>545</v>
      </c>
      <c r="M2109" s="223"/>
      <c r="N2109" s="224" t="s">
        <v>545</v>
      </c>
      <c r="O2109" s="247">
        <f>'LTC Rev-Exp Region 10'!P$9</f>
        <v>0</v>
      </c>
      <c r="P2109" s="247">
        <f>'LTC Rev-Exp Region 10'!Q$9</f>
        <v>0</v>
      </c>
      <c r="Q2109" s="247">
        <f>'LTC Rev-Exp Region 10'!R$9</f>
        <v>0</v>
      </c>
      <c r="R2109" s="247">
        <f>'LTC Rev-Exp Region 10'!S$9</f>
        <v>0</v>
      </c>
    </row>
    <row r="2110" spans="5:18" x14ac:dyDescent="0.3">
      <c r="E2110" s="1041">
        <f>Jurat!I$1</f>
        <v>0</v>
      </c>
      <c r="F2110" s="244">
        <f>Jurat!D$33</f>
        <v>0</v>
      </c>
      <c r="G2110" s="1034" t="s">
        <v>555</v>
      </c>
      <c r="H2110" s="244">
        <v>42735</v>
      </c>
      <c r="I2110" s="1034" t="s">
        <v>495</v>
      </c>
      <c r="J2110" s="1034" t="s">
        <v>625</v>
      </c>
      <c r="K2110" s="1034" t="s">
        <v>13</v>
      </c>
      <c r="L2110" s="1034" t="s">
        <v>13</v>
      </c>
      <c r="M2110" s="223">
        <v>1.1000000000000001</v>
      </c>
      <c r="N2110" s="225" t="s">
        <v>13</v>
      </c>
      <c r="O2110" s="247">
        <f>'LTC Rev-Exp Region 10'!P$11</f>
        <v>0</v>
      </c>
      <c r="P2110" s="247">
        <f>'LTC Rev-Exp Region 10'!Q$11</f>
        <v>0</v>
      </c>
      <c r="Q2110" s="247">
        <f>'LTC Rev-Exp Region 10'!R$11</f>
        <v>0</v>
      </c>
      <c r="R2110" s="247">
        <f>'LTC Rev-Exp Region 10'!S$11</f>
        <v>0</v>
      </c>
    </row>
    <row r="2111" spans="5:18" x14ac:dyDescent="0.3">
      <c r="E2111" s="1041">
        <f>Jurat!I$1</f>
        <v>0</v>
      </c>
      <c r="F2111" s="244">
        <f>Jurat!D$33</f>
        <v>0</v>
      </c>
      <c r="G2111" s="1034" t="s">
        <v>555</v>
      </c>
      <c r="H2111" s="244">
        <v>42735</v>
      </c>
      <c r="I2111" s="1034" t="s">
        <v>495</v>
      </c>
      <c r="J2111" s="1034" t="s">
        <v>625</v>
      </c>
      <c r="K2111" s="1034" t="s">
        <v>13</v>
      </c>
      <c r="L2111" s="1034" t="s">
        <v>262</v>
      </c>
      <c r="M2111" s="223">
        <v>1.2</v>
      </c>
      <c r="N2111" s="225" t="s">
        <v>262</v>
      </c>
      <c r="O2111" s="247">
        <f>'LTC Rev-Exp Region 10'!P$12</f>
        <v>0</v>
      </c>
      <c r="P2111" s="247">
        <f>'LTC Rev-Exp Region 10'!Q$12</f>
        <v>0</v>
      </c>
      <c r="Q2111" s="247">
        <f>'LTC Rev-Exp Region 10'!R$12</f>
        <v>0</v>
      </c>
      <c r="R2111" s="247">
        <f>'LTC Rev-Exp Region 10'!S$12</f>
        <v>0</v>
      </c>
    </row>
    <row r="2112" spans="5:18" x14ac:dyDescent="0.3">
      <c r="E2112" s="1041">
        <f>Jurat!I$1</f>
        <v>0</v>
      </c>
      <c r="F2112" s="244">
        <f>Jurat!D$33</f>
        <v>0</v>
      </c>
      <c r="G2112" s="1034" t="s">
        <v>555</v>
      </c>
      <c r="H2112" s="244">
        <v>42735</v>
      </c>
      <c r="I2112" s="1034" t="s">
        <v>495</v>
      </c>
      <c r="J2112" s="1034" t="s">
        <v>625</v>
      </c>
      <c r="K2112" s="1034" t="s">
        <v>14</v>
      </c>
      <c r="L2112" s="1034" t="s">
        <v>14</v>
      </c>
      <c r="M2112" s="223">
        <v>1.3</v>
      </c>
      <c r="N2112" s="225" t="s">
        <v>14</v>
      </c>
      <c r="O2112" s="247">
        <f>'LTC Rev-Exp Region 10'!P$13</f>
        <v>0</v>
      </c>
      <c r="P2112" s="247">
        <f>'LTC Rev-Exp Region 10'!Q$13</f>
        <v>0</v>
      </c>
      <c r="Q2112" s="247">
        <f>'LTC Rev-Exp Region 10'!R$13</f>
        <v>0</v>
      </c>
      <c r="R2112" s="247">
        <f>'LTC Rev-Exp Region 10'!S$13</f>
        <v>0</v>
      </c>
    </row>
    <row r="2113" spans="5:18" x14ac:dyDescent="0.3">
      <c r="E2113" s="1041">
        <f>Jurat!I$1</f>
        <v>0</v>
      </c>
      <c r="F2113" s="244">
        <f>Jurat!D$33</f>
        <v>0</v>
      </c>
      <c r="G2113" s="1034" t="s">
        <v>555</v>
      </c>
      <c r="H2113" s="244">
        <v>42735</v>
      </c>
      <c r="I2113" s="1034" t="s">
        <v>495</v>
      </c>
      <c r="J2113" s="1034" t="s">
        <v>626</v>
      </c>
      <c r="K2113" s="1034" t="s">
        <v>546</v>
      </c>
      <c r="L2113" s="1034" t="s">
        <v>981</v>
      </c>
      <c r="M2113" s="226" t="s">
        <v>72</v>
      </c>
      <c r="N2113" s="225" t="s">
        <v>900</v>
      </c>
      <c r="O2113" s="247">
        <f>'LTC Rev-Exp Region 10'!P$17</f>
        <v>0</v>
      </c>
      <c r="P2113" s="247">
        <f>'LTC Rev-Exp Region 10'!Q$17</f>
        <v>0</v>
      </c>
      <c r="Q2113" s="247">
        <f>'LTC Rev-Exp Region 10'!R$17</f>
        <v>0</v>
      </c>
      <c r="R2113" s="247">
        <f>'LTC Rev-Exp Region 10'!S$17</f>
        <v>0</v>
      </c>
    </row>
    <row r="2114" spans="5:18" x14ac:dyDescent="0.3">
      <c r="E2114" s="1041">
        <f>Jurat!I$1</f>
        <v>0</v>
      </c>
      <c r="F2114" s="244">
        <f>Jurat!D$33</f>
        <v>0</v>
      </c>
      <c r="G2114" s="1034" t="s">
        <v>555</v>
      </c>
      <c r="H2114" s="244">
        <v>42735</v>
      </c>
      <c r="I2114" s="1034" t="s">
        <v>495</v>
      </c>
      <c r="J2114" s="1034" t="s">
        <v>626</v>
      </c>
      <c r="K2114" s="1034" t="s">
        <v>546</v>
      </c>
      <c r="L2114" s="1034" t="s">
        <v>981</v>
      </c>
      <c r="M2114" s="226" t="s">
        <v>73</v>
      </c>
      <c r="N2114" s="225" t="s">
        <v>901</v>
      </c>
      <c r="O2114" s="247">
        <f>'LTC Rev-Exp Region 10'!P$18</f>
        <v>0</v>
      </c>
      <c r="P2114" s="247">
        <f>'LTC Rev-Exp Region 10'!Q$18</f>
        <v>0</v>
      </c>
      <c r="Q2114" s="247">
        <f>'LTC Rev-Exp Region 10'!R$18</f>
        <v>0</v>
      </c>
      <c r="R2114" s="247">
        <f>'LTC Rev-Exp Region 10'!S$18</f>
        <v>0</v>
      </c>
    </row>
    <row r="2115" spans="5:18" x14ac:dyDescent="0.3">
      <c r="E2115" s="1041">
        <f>Jurat!I$1</f>
        <v>0</v>
      </c>
      <c r="F2115" s="244">
        <f>Jurat!D$33</f>
        <v>0</v>
      </c>
      <c r="G2115" s="1034" t="s">
        <v>555</v>
      </c>
      <c r="H2115" s="244">
        <v>42735</v>
      </c>
      <c r="I2115" s="1034" t="s">
        <v>495</v>
      </c>
      <c r="J2115" s="1034" t="s">
        <v>626</v>
      </c>
      <c r="K2115" s="1034" t="s">
        <v>546</v>
      </c>
      <c r="L2115" s="1034" t="s">
        <v>981</v>
      </c>
      <c r="M2115" s="226" t="s">
        <v>74</v>
      </c>
      <c r="N2115" s="225" t="s">
        <v>902</v>
      </c>
      <c r="O2115" s="247">
        <f>'LTC Rev-Exp Region 10'!P$19</f>
        <v>0</v>
      </c>
      <c r="P2115" s="247">
        <f>'LTC Rev-Exp Region 10'!Q$19</f>
        <v>0</v>
      </c>
      <c r="Q2115" s="247">
        <f>'LTC Rev-Exp Region 10'!R$19</f>
        <v>0</v>
      </c>
      <c r="R2115" s="247">
        <f>'LTC Rev-Exp Region 10'!S$19</f>
        <v>0</v>
      </c>
    </row>
    <row r="2116" spans="5:18" x14ac:dyDescent="0.3">
      <c r="E2116" s="1041">
        <f>Jurat!I$1</f>
        <v>0</v>
      </c>
      <c r="F2116" s="244">
        <f>Jurat!D$33</f>
        <v>0</v>
      </c>
      <c r="G2116" s="1034" t="s">
        <v>555</v>
      </c>
      <c r="H2116" s="244">
        <v>42735</v>
      </c>
      <c r="I2116" s="1034" t="s">
        <v>495</v>
      </c>
      <c r="J2116" s="1034" t="s">
        <v>626</v>
      </c>
      <c r="K2116" s="1034" t="s">
        <v>546</v>
      </c>
      <c r="L2116" s="1034" t="s">
        <v>981</v>
      </c>
      <c r="M2116" s="226" t="s">
        <v>76</v>
      </c>
      <c r="N2116" s="225" t="s">
        <v>903</v>
      </c>
      <c r="O2116" s="247">
        <f>'LTC Rev-Exp Region 10'!P$20</f>
        <v>0</v>
      </c>
      <c r="P2116" s="247">
        <f>'LTC Rev-Exp Region 10'!Q$20</f>
        <v>0</v>
      </c>
      <c r="Q2116" s="247">
        <f>'LTC Rev-Exp Region 10'!R$20</f>
        <v>0</v>
      </c>
      <c r="R2116" s="247">
        <f>'LTC Rev-Exp Region 10'!S$20</f>
        <v>0</v>
      </c>
    </row>
    <row r="2117" spans="5:18" x14ac:dyDescent="0.3">
      <c r="E2117" s="1041">
        <f>Jurat!I$1</f>
        <v>0</v>
      </c>
      <c r="F2117" s="244">
        <f>Jurat!D$33</f>
        <v>0</v>
      </c>
      <c r="G2117" s="1034" t="s">
        <v>555</v>
      </c>
      <c r="H2117" s="244">
        <v>42735</v>
      </c>
      <c r="I2117" s="1034" t="s">
        <v>495</v>
      </c>
      <c r="J2117" s="1034" t="s">
        <v>626</v>
      </c>
      <c r="K2117" s="1034" t="s">
        <v>546</v>
      </c>
      <c r="L2117" s="1034" t="s">
        <v>981</v>
      </c>
      <c r="M2117" s="226" t="s">
        <v>107</v>
      </c>
      <c r="N2117" s="225" t="s">
        <v>960</v>
      </c>
      <c r="O2117" s="247">
        <f>'LTC Rev-Exp Region 10'!P$21</f>
        <v>0</v>
      </c>
      <c r="P2117" s="247">
        <f>'LTC Rev-Exp Region 10'!Q$21</f>
        <v>0</v>
      </c>
      <c r="Q2117" s="247">
        <f>'LTC Rev-Exp Region 10'!R$21</f>
        <v>0</v>
      </c>
      <c r="R2117" s="247">
        <f>'LTC Rev-Exp Region 10'!S$21</f>
        <v>0</v>
      </c>
    </row>
    <row r="2118" spans="5:18" x14ac:dyDescent="0.3">
      <c r="E2118" s="1041">
        <f>Jurat!I$1</f>
        <v>0</v>
      </c>
      <c r="F2118" s="244">
        <f>Jurat!D$33</f>
        <v>0</v>
      </c>
      <c r="G2118" s="1034" t="s">
        <v>555</v>
      </c>
      <c r="H2118" s="244">
        <v>42735</v>
      </c>
      <c r="I2118" s="1034" t="s">
        <v>495</v>
      </c>
      <c r="J2118" s="1034" t="s">
        <v>626</v>
      </c>
      <c r="K2118" s="1034" t="s">
        <v>546</v>
      </c>
      <c r="L2118" s="1034" t="s">
        <v>981</v>
      </c>
      <c r="M2118" s="226" t="s">
        <v>108</v>
      </c>
      <c r="N2118" s="225" t="s">
        <v>222</v>
      </c>
      <c r="O2118" s="247">
        <f>'LTC Rev-Exp Region 10'!P$22</f>
        <v>0</v>
      </c>
      <c r="P2118" s="247">
        <f>'LTC Rev-Exp Region 10'!Q$22</f>
        <v>0</v>
      </c>
      <c r="Q2118" s="247">
        <f>'LTC Rev-Exp Region 10'!R$22</f>
        <v>0</v>
      </c>
      <c r="R2118" s="247">
        <f>'LTC Rev-Exp Region 10'!S$22</f>
        <v>0</v>
      </c>
    </row>
    <row r="2119" spans="5:18" x14ac:dyDescent="0.3">
      <c r="E2119" s="1041">
        <f>Jurat!I$1</f>
        <v>0</v>
      </c>
      <c r="F2119" s="244">
        <f>Jurat!D$33</f>
        <v>0</v>
      </c>
      <c r="G2119" s="1034" t="s">
        <v>555</v>
      </c>
      <c r="H2119" s="244">
        <v>42735</v>
      </c>
      <c r="I2119" s="1034" t="s">
        <v>495</v>
      </c>
      <c r="J2119" s="1034" t="s">
        <v>626</v>
      </c>
      <c r="K2119" s="1034" t="s">
        <v>546</v>
      </c>
      <c r="L2119" s="1034" t="s">
        <v>981</v>
      </c>
      <c r="M2119" s="226" t="s">
        <v>167</v>
      </c>
      <c r="N2119" s="225" t="s">
        <v>982</v>
      </c>
      <c r="O2119" s="247">
        <f>'LTC Rev-Exp Region 10'!P$23</f>
        <v>0</v>
      </c>
      <c r="P2119" s="247">
        <f>'LTC Rev-Exp Region 10'!Q$23</f>
        <v>0</v>
      </c>
      <c r="Q2119" s="247">
        <f>'LTC Rev-Exp Region 10'!R$23</f>
        <v>0</v>
      </c>
      <c r="R2119" s="247">
        <f>'LTC Rev-Exp Region 10'!S$23</f>
        <v>0</v>
      </c>
    </row>
    <row r="2120" spans="5:18" x14ac:dyDescent="0.3">
      <c r="E2120" s="1041">
        <f>Jurat!I$1</f>
        <v>0</v>
      </c>
      <c r="F2120" s="244">
        <f>Jurat!D$33</f>
        <v>0</v>
      </c>
      <c r="G2120" s="1034" t="s">
        <v>555</v>
      </c>
      <c r="H2120" s="244">
        <v>42735</v>
      </c>
      <c r="I2120" s="1034" t="s">
        <v>495</v>
      </c>
      <c r="J2120" s="1034" t="s">
        <v>626</v>
      </c>
      <c r="K2120" s="1034" t="s">
        <v>546</v>
      </c>
      <c r="L2120" s="1034" t="s">
        <v>981</v>
      </c>
      <c r="M2120" s="226" t="s">
        <v>261</v>
      </c>
      <c r="N2120" s="225" t="s">
        <v>983</v>
      </c>
      <c r="O2120" s="247">
        <f>'LTC Rev-Exp Region 10'!P$24</f>
        <v>0</v>
      </c>
      <c r="P2120" s="247">
        <f>'LTC Rev-Exp Region 10'!Q$24</f>
        <v>0</v>
      </c>
      <c r="Q2120" s="247">
        <f>'LTC Rev-Exp Region 10'!R$24</f>
        <v>0</v>
      </c>
      <c r="R2120" s="247">
        <f>'LTC Rev-Exp Region 10'!S$24</f>
        <v>0</v>
      </c>
    </row>
    <row r="2121" spans="5:18" x14ac:dyDescent="0.3">
      <c r="E2121" s="1041">
        <f>Jurat!I$1</f>
        <v>0</v>
      </c>
      <c r="F2121" s="244">
        <f>Jurat!D$33</f>
        <v>0</v>
      </c>
      <c r="G2121" s="1034" t="s">
        <v>555</v>
      </c>
      <c r="H2121" s="244">
        <v>42735</v>
      </c>
      <c r="I2121" s="1034" t="s">
        <v>495</v>
      </c>
      <c r="J2121" s="1034" t="s">
        <v>626</v>
      </c>
      <c r="K2121" s="1034" t="s">
        <v>546</v>
      </c>
      <c r="L2121" s="1034" t="s">
        <v>981</v>
      </c>
      <c r="M2121" s="226" t="s">
        <v>260</v>
      </c>
      <c r="N2121" s="225" t="s">
        <v>963</v>
      </c>
      <c r="O2121" s="247">
        <f>'LTC Rev-Exp Region 10'!P$25</f>
        <v>0</v>
      </c>
      <c r="P2121" s="247">
        <f>'LTC Rev-Exp Region 10'!Q$25</f>
        <v>0</v>
      </c>
      <c r="Q2121" s="247">
        <f>'LTC Rev-Exp Region 10'!R$25</f>
        <v>0</v>
      </c>
      <c r="R2121" s="247">
        <f>'LTC Rev-Exp Region 10'!S$25</f>
        <v>0</v>
      </c>
    </row>
    <row r="2122" spans="5:18" x14ac:dyDescent="0.3">
      <c r="E2122" s="1041">
        <f>Jurat!I$1</f>
        <v>0</v>
      </c>
      <c r="F2122" s="244">
        <f>Jurat!D$33</f>
        <v>0</v>
      </c>
      <c r="G2122" s="1034" t="s">
        <v>555</v>
      </c>
      <c r="H2122" s="244">
        <v>42735</v>
      </c>
      <c r="I2122" s="1034" t="s">
        <v>495</v>
      </c>
      <c r="J2122" s="1034" t="s">
        <v>626</v>
      </c>
      <c r="K2122" s="1034" t="s">
        <v>546</v>
      </c>
      <c r="L2122" s="1034" t="s">
        <v>263</v>
      </c>
      <c r="M2122" s="226" t="s">
        <v>257</v>
      </c>
      <c r="N2122" s="225" t="s">
        <v>271</v>
      </c>
      <c r="O2122" s="247">
        <f>'LTC Rev-Exp Region 10'!P$27</f>
        <v>0</v>
      </c>
      <c r="P2122" s="247">
        <f>'LTC Rev-Exp Region 10'!Q$27</f>
        <v>0</v>
      </c>
      <c r="Q2122" s="247">
        <f>'LTC Rev-Exp Region 10'!R$27</f>
        <v>0</v>
      </c>
      <c r="R2122" s="247">
        <f>'LTC Rev-Exp Region 10'!S$27</f>
        <v>0</v>
      </c>
    </row>
    <row r="2123" spans="5:18" x14ac:dyDescent="0.3">
      <c r="E2123" s="1041">
        <f>Jurat!I$1</f>
        <v>0</v>
      </c>
      <c r="F2123" s="244">
        <f>Jurat!D$33</f>
        <v>0</v>
      </c>
      <c r="G2123" s="1034" t="s">
        <v>555</v>
      </c>
      <c r="H2123" s="244">
        <v>42735</v>
      </c>
      <c r="I2123" s="1034" t="s">
        <v>495</v>
      </c>
      <c r="J2123" s="1034" t="s">
        <v>626</v>
      </c>
      <c r="K2123" s="1034" t="s">
        <v>546</v>
      </c>
      <c r="L2123" s="1034" t="s">
        <v>263</v>
      </c>
      <c r="M2123" s="226" t="s">
        <v>856</v>
      </c>
      <c r="N2123" s="225" t="s">
        <v>702</v>
      </c>
      <c r="O2123" s="247">
        <f>'LTC Rev-Exp Region 10'!P$28</f>
        <v>0</v>
      </c>
      <c r="P2123" s="247">
        <f>'LTC Rev-Exp Region 10'!Q$28</f>
        <v>0</v>
      </c>
      <c r="Q2123" s="247">
        <f>'LTC Rev-Exp Region 10'!R$28</f>
        <v>0</v>
      </c>
      <c r="R2123" s="247">
        <f>'LTC Rev-Exp Region 10'!S$28</f>
        <v>0</v>
      </c>
    </row>
    <row r="2124" spans="5:18" x14ac:dyDescent="0.3">
      <c r="E2124" s="1041">
        <f>Jurat!I$1</f>
        <v>0</v>
      </c>
      <c r="F2124" s="244">
        <f>Jurat!D$33</f>
        <v>0</v>
      </c>
      <c r="G2124" s="1034" t="s">
        <v>555</v>
      </c>
      <c r="H2124" s="244">
        <v>42735</v>
      </c>
      <c r="I2124" s="1034" t="s">
        <v>495</v>
      </c>
      <c r="J2124" s="1034" t="s">
        <v>626</v>
      </c>
      <c r="K2124" s="1034" t="s">
        <v>546</v>
      </c>
      <c r="L2124" s="1034" t="s">
        <v>263</v>
      </c>
      <c r="M2124" s="226" t="s">
        <v>858</v>
      </c>
      <c r="N2124" s="225" t="s">
        <v>272</v>
      </c>
      <c r="O2124" s="247">
        <f>'LTC Rev-Exp Region 10'!P$29</f>
        <v>0</v>
      </c>
      <c r="P2124" s="247">
        <f>'LTC Rev-Exp Region 10'!Q$29</f>
        <v>0</v>
      </c>
      <c r="Q2124" s="247">
        <f>'LTC Rev-Exp Region 10'!R$29</f>
        <v>0</v>
      </c>
      <c r="R2124" s="247">
        <f>'LTC Rev-Exp Region 10'!S$29</f>
        <v>0</v>
      </c>
    </row>
    <row r="2125" spans="5:18" x14ac:dyDescent="0.3">
      <c r="E2125" s="1041">
        <f>Jurat!I$1</f>
        <v>0</v>
      </c>
      <c r="F2125" s="244">
        <f>Jurat!D$33</f>
        <v>0</v>
      </c>
      <c r="G2125" s="1034" t="s">
        <v>555</v>
      </c>
      <c r="H2125" s="244">
        <v>42735</v>
      </c>
      <c r="I2125" s="1034" t="s">
        <v>495</v>
      </c>
      <c r="J2125" s="1034" t="s">
        <v>626</v>
      </c>
      <c r="K2125" s="1034" t="s">
        <v>546</v>
      </c>
      <c r="L2125" s="1034" t="s">
        <v>263</v>
      </c>
      <c r="M2125" s="226" t="s">
        <v>860</v>
      </c>
      <c r="N2125" s="225" t="s">
        <v>706</v>
      </c>
      <c r="O2125" s="247">
        <f>'LTC Rev-Exp Region 10'!P$30</f>
        <v>0</v>
      </c>
      <c r="P2125" s="247">
        <f>'LTC Rev-Exp Region 10'!Q$30</f>
        <v>0</v>
      </c>
      <c r="Q2125" s="247">
        <f>'LTC Rev-Exp Region 10'!R$30</f>
        <v>0</v>
      </c>
      <c r="R2125" s="247">
        <f>'LTC Rev-Exp Region 10'!S$30</f>
        <v>0</v>
      </c>
    </row>
    <row r="2126" spans="5:18" x14ac:dyDescent="0.3">
      <c r="E2126" s="1041">
        <f>Jurat!I$1</f>
        <v>0</v>
      </c>
      <c r="F2126" s="244">
        <f>Jurat!D$33</f>
        <v>0</v>
      </c>
      <c r="G2126" s="1034" t="s">
        <v>555</v>
      </c>
      <c r="H2126" s="244">
        <v>42735</v>
      </c>
      <c r="I2126" s="1034" t="s">
        <v>495</v>
      </c>
      <c r="J2126" s="1034" t="s">
        <v>626</v>
      </c>
      <c r="K2126" s="1034" t="s">
        <v>546</v>
      </c>
      <c r="L2126" s="1034" t="s">
        <v>263</v>
      </c>
      <c r="M2126" s="226" t="s">
        <v>862</v>
      </c>
      <c r="N2126" s="225" t="s">
        <v>22</v>
      </c>
      <c r="O2126" s="247">
        <f>'LTC Rev-Exp Region 10'!P$31</f>
        <v>0</v>
      </c>
      <c r="P2126" s="247">
        <f>'LTC Rev-Exp Region 10'!Q$31</f>
        <v>0</v>
      </c>
      <c r="Q2126" s="247">
        <f>'LTC Rev-Exp Region 10'!R$31</f>
        <v>0</v>
      </c>
      <c r="R2126" s="247">
        <f>'LTC Rev-Exp Region 10'!S$31</f>
        <v>0</v>
      </c>
    </row>
    <row r="2127" spans="5:18" x14ac:dyDescent="0.3">
      <c r="E2127" s="1041">
        <f>Jurat!I$1</f>
        <v>0</v>
      </c>
      <c r="F2127" s="244">
        <f>Jurat!D$33</f>
        <v>0</v>
      </c>
      <c r="G2127" s="1034" t="s">
        <v>555</v>
      </c>
      <c r="H2127" s="244">
        <v>42735</v>
      </c>
      <c r="I2127" s="1034" t="s">
        <v>495</v>
      </c>
      <c r="J2127" s="1034" t="s">
        <v>626</v>
      </c>
      <c r="K2127" s="1034" t="s">
        <v>546</v>
      </c>
      <c r="L2127" s="1034" t="s">
        <v>263</v>
      </c>
      <c r="M2127" s="226" t="s">
        <v>864</v>
      </c>
      <c r="N2127" s="225" t="s">
        <v>984</v>
      </c>
      <c r="O2127" s="247">
        <f>'LTC Rev-Exp Region 10'!P$32</f>
        <v>0</v>
      </c>
      <c r="P2127" s="247">
        <f>'LTC Rev-Exp Region 10'!Q$32</f>
        <v>0</v>
      </c>
      <c r="Q2127" s="247">
        <f>'LTC Rev-Exp Region 10'!R$32</f>
        <v>0</v>
      </c>
      <c r="R2127" s="247">
        <f>'LTC Rev-Exp Region 10'!S$32</f>
        <v>0</v>
      </c>
    </row>
    <row r="2128" spans="5:18" x14ac:dyDescent="0.3">
      <c r="E2128" s="1041">
        <f>Jurat!I$1</f>
        <v>0</v>
      </c>
      <c r="F2128" s="244">
        <f>Jurat!D$33</f>
        <v>0</v>
      </c>
      <c r="G2128" s="1034" t="s">
        <v>555</v>
      </c>
      <c r="H2128" s="244">
        <v>42735</v>
      </c>
      <c r="I2128" s="1034" t="s">
        <v>495</v>
      </c>
      <c r="J2128" s="1034" t="s">
        <v>626</v>
      </c>
      <c r="K2128" s="1034" t="s">
        <v>546</v>
      </c>
      <c r="L2128" s="1034" t="s">
        <v>263</v>
      </c>
      <c r="M2128" s="226" t="s">
        <v>866</v>
      </c>
      <c r="N2128" s="225" t="s">
        <v>985</v>
      </c>
      <c r="O2128" s="247">
        <f>'LTC Rev-Exp Region 10'!P$33</f>
        <v>0</v>
      </c>
      <c r="P2128" s="247">
        <f>'LTC Rev-Exp Region 10'!Q$33</f>
        <v>0</v>
      </c>
      <c r="Q2128" s="247">
        <f>'LTC Rev-Exp Region 10'!R$33</f>
        <v>0</v>
      </c>
      <c r="R2128" s="247">
        <f>'LTC Rev-Exp Region 10'!S$33</f>
        <v>0</v>
      </c>
    </row>
    <row r="2129" spans="5:18" x14ac:dyDescent="0.3">
      <c r="E2129" s="1041">
        <f>Jurat!I$1</f>
        <v>0</v>
      </c>
      <c r="F2129" s="244">
        <f>Jurat!D$33</f>
        <v>0</v>
      </c>
      <c r="G2129" s="1034" t="s">
        <v>555</v>
      </c>
      <c r="H2129" s="244">
        <v>42735</v>
      </c>
      <c r="I2129" s="1034" t="s">
        <v>495</v>
      </c>
      <c r="J2129" s="1034" t="s">
        <v>626</v>
      </c>
      <c r="K2129" s="1034" t="s">
        <v>546</v>
      </c>
      <c r="L2129" s="1034" t="s">
        <v>263</v>
      </c>
      <c r="M2129" s="226" t="s">
        <v>868</v>
      </c>
      <c r="N2129" s="225" t="s">
        <v>807</v>
      </c>
      <c r="O2129" s="247">
        <f>'LTC Rev-Exp Region 10'!P$34</f>
        <v>0</v>
      </c>
      <c r="P2129" s="247">
        <f>'LTC Rev-Exp Region 10'!Q$34</f>
        <v>0</v>
      </c>
      <c r="Q2129" s="247">
        <f>'LTC Rev-Exp Region 10'!R$34</f>
        <v>0</v>
      </c>
      <c r="R2129" s="247">
        <f>'LTC Rev-Exp Region 10'!S$34</f>
        <v>0</v>
      </c>
    </row>
    <row r="2130" spans="5:18" x14ac:dyDescent="0.3">
      <c r="E2130" s="1041">
        <f>Jurat!I$1</f>
        <v>0</v>
      </c>
      <c r="F2130" s="244">
        <f>Jurat!D$33</f>
        <v>0</v>
      </c>
      <c r="G2130" s="1034" t="s">
        <v>555</v>
      </c>
      <c r="H2130" s="244">
        <v>42735</v>
      </c>
      <c r="I2130" s="1034" t="s">
        <v>495</v>
      </c>
      <c r="J2130" s="1034" t="s">
        <v>626</v>
      </c>
      <c r="K2130" s="1034" t="s">
        <v>546</v>
      </c>
      <c r="L2130" s="1034" t="s">
        <v>263</v>
      </c>
      <c r="M2130" s="226" t="s">
        <v>870</v>
      </c>
      <c r="N2130" s="227" t="s">
        <v>258</v>
      </c>
      <c r="O2130" s="247">
        <f>'LTC Rev-Exp Region 10'!P$35</f>
        <v>0</v>
      </c>
      <c r="P2130" s="247">
        <f>'LTC Rev-Exp Region 10'!Q$35</f>
        <v>0</v>
      </c>
      <c r="Q2130" s="247">
        <f>'LTC Rev-Exp Region 10'!R$35</f>
        <v>0</v>
      </c>
      <c r="R2130" s="247">
        <f>'LTC Rev-Exp Region 10'!S$35</f>
        <v>0</v>
      </c>
    </row>
    <row r="2131" spans="5:18" x14ac:dyDescent="0.3">
      <c r="E2131" s="1041">
        <f>Jurat!I$1</f>
        <v>0</v>
      </c>
      <c r="F2131" s="244">
        <f>Jurat!D$33</f>
        <v>0</v>
      </c>
      <c r="G2131" s="1034" t="s">
        <v>555</v>
      </c>
      <c r="H2131" s="244">
        <v>42735</v>
      </c>
      <c r="I2131" s="1034" t="s">
        <v>495</v>
      </c>
      <c r="J2131" s="1034" t="s">
        <v>626</v>
      </c>
      <c r="K2131" s="1034" t="s">
        <v>546</v>
      </c>
      <c r="L2131" s="1034" t="s">
        <v>263</v>
      </c>
      <c r="M2131" s="226" t="s">
        <v>872</v>
      </c>
      <c r="N2131" s="228" t="s">
        <v>273</v>
      </c>
      <c r="O2131" s="247">
        <f>'LTC Rev-Exp Region 10'!P$36</f>
        <v>0</v>
      </c>
      <c r="P2131" s="247">
        <f>'LTC Rev-Exp Region 10'!Q$36</f>
        <v>0</v>
      </c>
      <c r="Q2131" s="247">
        <f>'LTC Rev-Exp Region 10'!R$36</f>
        <v>0</v>
      </c>
      <c r="R2131" s="247">
        <f>'LTC Rev-Exp Region 10'!S$36</f>
        <v>0</v>
      </c>
    </row>
    <row r="2132" spans="5:18" x14ac:dyDescent="0.3">
      <c r="E2132" s="1041">
        <f>Jurat!I$1</f>
        <v>0</v>
      </c>
      <c r="F2132" s="244">
        <f>Jurat!D$33</f>
        <v>0</v>
      </c>
      <c r="G2132" s="1034" t="s">
        <v>555</v>
      </c>
      <c r="H2132" s="244">
        <v>42735</v>
      </c>
      <c r="I2132" s="1034" t="s">
        <v>495</v>
      </c>
      <c r="J2132" s="1034" t="s">
        <v>626</v>
      </c>
      <c r="K2132" s="1034" t="s">
        <v>546</v>
      </c>
      <c r="L2132" s="1034" t="s">
        <v>263</v>
      </c>
      <c r="M2132" s="226" t="s">
        <v>986</v>
      </c>
      <c r="N2132" s="228" t="s">
        <v>588</v>
      </c>
      <c r="O2132" s="247">
        <f>'LTC Rev-Exp Region 10'!P$37</f>
        <v>0</v>
      </c>
      <c r="P2132" s="247">
        <f>'LTC Rev-Exp Region 10'!Q$37</f>
        <v>0</v>
      </c>
      <c r="Q2132" s="247">
        <f>'LTC Rev-Exp Region 10'!R$37</f>
        <v>0</v>
      </c>
      <c r="R2132" s="247">
        <f>'LTC Rev-Exp Region 10'!S$37</f>
        <v>0</v>
      </c>
    </row>
    <row r="2133" spans="5:18" x14ac:dyDescent="0.3">
      <c r="E2133" s="1041">
        <f>Jurat!I$1</f>
        <v>0</v>
      </c>
      <c r="F2133" s="244">
        <f>Jurat!D$33</f>
        <v>0</v>
      </c>
      <c r="G2133" s="1034" t="s">
        <v>555</v>
      </c>
      <c r="H2133" s="244">
        <v>42735</v>
      </c>
      <c r="I2133" s="1034" t="s">
        <v>495</v>
      </c>
      <c r="J2133" s="1034" t="s">
        <v>626</v>
      </c>
      <c r="K2133" s="1034" t="s">
        <v>546</v>
      </c>
      <c r="L2133" s="1034" t="s">
        <v>6</v>
      </c>
      <c r="M2133" s="226" t="s">
        <v>77</v>
      </c>
      <c r="N2133" s="225" t="s">
        <v>224</v>
      </c>
      <c r="O2133" s="247">
        <f>'LTC Rev-Exp Region 10'!P$39</f>
        <v>0</v>
      </c>
      <c r="P2133" s="247">
        <f>'LTC Rev-Exp Region 10'!Q$39</f>
        <v>0</v>
      </c>
      <c r="Q2133" s="247">
        <f>'LTC Rev-Exp Region 10'!R$39</f>
        <v>0</v>
      </c>
      <c r="R2133" s="247">
        <f>'LTC Rev-Exp Region 10'!S$39</f>
        <v>0</v>
      </c>
    </row>
    <row r="2134" spans="5:18" x14ac:dyDescent="0.3">
      <c r="E2134" s="1041">
        <f>Jurat!I$1</f>
        <v>0</v>
      </c>
      <c r="F2134" s="244">
        <f>Jurat!D$33</f>
        <v>0</v>
      </c>
      <c r="G2134" s="1034" t="s">
        <v>555</v>
      </c>
      <c r="H2134" s="244">
        <v>42735</v>
      </c>
      <c r="I2134" s="1034" t="s">
        <v>495</v>
      </c>
      <c r="J2134" s="1034" t="s">
        <v>626</v>
      </c>
      <c r="K2134" s="1034" t="s">
        <v>546</v>
      </c>
      <c r="L2134" s="1034" t="s">
        <v>6</v>
      </c>
      <c r="M2134" s="226" t="s">
        <v>78</v>
      </c>
      <c r="N2134" s="229" t="s">
        <v>274</v>
      </c>
      <c r="O2134" s="247">
        <f>'LTC Rev-Exp Region 10'!P$40</f>
        <v>0</v>
      </c>
      <c r="P2134" s="247">
        <f>'LTC Rev-Exp Region 10'!Q$40</f>
        <v>0</v>
      </c>
      <c r="Q2134" s="247">
        <f>'LTC Rev-Exp Region 10'!R$40</f>
        <v>0</v>
      </c>
      <c r="R2134" s="247">
        <f>'LTC Rev-Exp Region 10'!S$40</f>
        <v>0</v>
      </c>
    </row>
    <row r="2135" spans="5:18" x14ac:dyDescent="0.3">
      <c r="E2135" s="1041">
        <f>Jurat!I$1</f>
        <v>0</v>
      </c>
      <c r="F2135" s="244">
        <f>Jurat!D$33</f>
        <v>0</v>
      </c>
      <c r="G2135" s="1034" t="s">
        <v>555</v>
      </c>
      <c r="H2135" s="244">
        <v>42735</v>
      </c>
      <c r="I2135" s="1034" t="s">
        <v>495</v>
      </c>
      <c r="J2135" s="1034" t="s">
        <v>626</v>
      </c>
      <c r="K2135" s="1034" t="s">
        <v>546</v>
      </c>
      <c r="L2135" s="1034" t="s">
        <v>6</v>
      </c>
      <c r="M2135" s="226" t="s">
        <v>79</v>
      </c>
      <c r="N2135" s="229" t="s">
        <v>180</v>
      </c>
      <c r="O2135" s="247">
        <f>'LTC Rev-Exp Region 10'!P$41</f>
        <v>0</v>
      </c>
      <c r="P2135" s="247">
        <f>'LTC Rev-Exp Region 10'!Q$41</f>
        <v>0</v>
      </c>
      <c r="Q2135" s="247">
        <f>'LTC Rev-Exp Region 10'!R$41</f>
        <v>0</v>
      </c>
      <c r="R2135" s="247">
        <f>'LTC Rev-Exp Region 10'!S$41</f>
        <v>0</v>
      </c>
    </row>
    <row r="2136" spans="5:18" x14ac:dyDescent="0.3">
      <c r="E2136" s="1041">
        <f>Jurat!I$1</f>
        <v>0</v>
      </c>
      <c r="F2136" s="244">
        <f>Jurat!D$33</f>
        <v>0</v>
      </c>
      <c r="G2136" s="1034" t="s">
        <v>555</v>
      </c>
      <c r="H2136" s="244">
        <v>42735</v>
      </c>
      <c r="I2136" s="1034" t="s">
        <v>495</v>
      </c>
      <c r="J2136" s="1034" t="s">
        <v>626</v>
      </c>
      <c r="K2136" s="1034" t="s">
        <v>546</v>
      </c>
      <c r="L2136" s="1034" t="s">
        <v>6</v>
      </c>
      <c r="M2136" s="226" t="s">
        <v>49</v>
      </c>
      <c r="N2136" s="229" t="s">
        <v>577</v>
      </c>
      <c r="O2136" s="247">
        <f>'LTC Rev-Exp Region 10'!P$42</f>
        <v>0</v>
      </c>
      <c r="P2136" s="247">
        <f>'LTC Rev-Exp Region 10'!Q$42</f>
        <v>0</v>
      </c>
      <c r="Q2136" s="247">
        <f>'LTC Rev-Exp Region 10'!R$42</f>
        <v>0</v>
      </c>
      <c r="R2136" s="247">
        <f>'LTC Rev-Exp Region 10'!S$42</f>
        <v>0</v>
      </c>
    </row>
    <row r="2137" spans="5:18" x14ac:dyDescent="0.3">
      <c r="E2137" s="1041">
        <f>Jurat!I$1</f>
        <v>0</v>
      </c>
      <c r="F2137" s="244">
        <f>Jurat!D$33</f>
        <v>0</v>
      </c>
      <c r="G2137" s="1034" t="s">
        <v>555</v>
      </c>
      <c r="H2137" s="244">
        <v>42735</v>
      </c>
      <c r="I2137" s="1034" t="s">
        <v>495</v>
      </c>
      <c r="J2137" s="1034" t="s">
        <v>626</v>
      </c>
      <c r="K2137" s="1034" t="s">
        <v>546</v>
      </c>
      <c r="L2137" s="1034" t="s">
        <v>547</v>
      </c>
      <c r="M2137" s="230" t="s">
        <v>115</v>
      </c>
      <c r="N2137" s="225" t="s">
        <v>36</v>
      </c>
      <c r="O2137" s="247">
        <f>'LTC Rev-Exp Region 10'!P$48</f>
        <v>0</v>
      </c>
      <c r="P2137" s="247">
        <f>'LTC Rev-Exp Region 10'!Q$48</f>
        <v>0</v>
      </c>
      <c r="Q2137" s="247">
        <f>'LTC Rev-Exp Region 10'!R$48</f>
        <v>0</v>
      </c>
      <c r="R2137" s="247">
        <f>'LTC Rev-Exp Region 10'!S$48</f>
        <v>0</v>
      </c>
    </row>
    <row r="2138" spans="5:18" x14ac:dyDescent="0.3">
      <c r="E2138" s="1041">
        <f>Jurat!I$1</f>
        <v>0</v>
      </c>
      <c r="F2138" s="244">
        <f>Jurat!D$33</f>
        <v>0</v>
      </c>
      <c r="G2138" s="1034" t="s">
        <v>555</v>
      </c>
      <c r="H2138" s="244">
        <v>42735</v>
      </c>
      <c r="I2138" s="1034" t="s">
        <v>495</v>
      </c>
      <c r="J2138" s="1034" t="s">
        <v>626</v>
      </c>
      <c r="K2138" s="1034" t="s">
        <v>546</v>
      </c>
      <c r="L2138" s="1034" t="s">
        <v>547</v>
      </c>
      <c r="M2138" s="230" t="s">
        <v>116</v>
      </c>
      <c r="N2138" s="228" t="s">
        <v>148</v>
      </c>
      <c r="O2138" s="247">
        <f>'LTC Rev-Exp Region 10'!P$49</f>
        <v>0</v>
      </c>
      <c r="P2138" s="247">
        <f>'LTC Rev-Exp Region 10'!Q$49</f>
        <v>0</v>
      </c>
      <c r="Q2138" s="247">
        <f>'LTC Rev-Exp Region 10'!R$49</f>
        <v>0</v>
      </c>
      <c r="R2138" s="247">
        <f>'LTC Rev-Exp Region 10'!S$49</f>
        <v>0</v>
      </c>
    </row>
    <row r="2139" spans="5:18" x14ac:dyDescent="0.3">
      <c r="E2139" s="1041">
        <f>Jurat!I$1</f>
        <v>0</v>
      </c>
      <c r="F2139" s="244">
        <f>Jurat!D$33</f>
        <v>0</v>
      </c>
      <c r="G2139" s="1034" t="s">
        <v>555</v>
      </c>
      <c r="H2139" s="244">
        <v>42735</v>
      </c>
      <c r="I2139" s="1034" t="s">
        <v>495</v>
      </c>
      <c r="J2139" s="1034" t="s">
        <v>626</v>
      </c>
      <c r="K2139" s="1034" t="s">
        <v>546</v>
      </c>
      <c r="L2139" s="1034" t="s">
        <v>547</v>
      </c>
      <c r="M2139" s="230" t="s">
        <v>229</v>
      </c>
      <c r="N2139" s="228" t="s">
        <v>44</v>
      </c>
      <c r="O2139" s="247">
        <f>'LTC Rev-Exp Region 10'!P$51</f>
        <v>0</v>
      </c>
      <c r="P2139" s="247">
        <f>'LTC Rev-Exp Region 10'!Q$51</f>
        <v>0</v>
      </c>
      <c r="Q2139" s="247">
        <f>'LTC Rev-Exp Region 10'!R$51</f>
        <v>0</v>
      </c>
      <c r="R2139" s="247">
        <f>'LTC Rev-Exp Region 10'!S$51</f>
        <v>0</v>
      </c>
    </row>
    <row r="2140" spans="5:18" x14ac:dyDescent="0.3">
      <c r="E2140" s="1041">
        <f>Jurat!I$1</f>
        <v>0</v>
      </c>
      <c r="F2140" s="244">
        <f>Jurat!D$33</f>
        <v>0</v>
      </c>
      <c r="G2140" s="1034" t="s">
        <v>555</v>
      </c>
      <c r="H2140" s="244">
        <v>42735</v>
      </c>
      <c r="I2140" s="1034" t="s">
        <v>495</v>
      </c>
      <c r="J2140" s="1034" t="s">
        <v>626</v>
      </c>
      <c r="K2140" s="1034" t="s">
        <v>546</v>
      </c>
      <c r="L2140" s="1034" t="s">
        <v>547</v>
      </c>
      <c r="M2140" s="230" t="s">
        <v>228</v>
      </c>
      <c r="N2140" s="228" t="s">
        <v>427</v>
      </c>
      <c r="O2140" s="247">
        <f>'LTC Rev-Exp Region 10'!P$52</f>
        <v>0</v>
      </c>
      <c r="P2140" s="247">
        <f>'LTC Rev-Exp Region 10'!Q$52</f>
        <v>0</v>
      </c>
      <c r="Q2140" s="247">
        <f>'LTC Rev-Exp Region 10'!R$52</f>
        <v>0</v>
      </c>
      <c r="R2140" s="247">
        <f>'LTC Rev-Exp Region 10'!S$52</f>
        <v>0</v>
      </c>
    </row>
    <row r="2141" spans="5:18" x14ac:dyDescent="0.3">
      <c r="E2141" s="1041">
        <f>Jurat!I$1</f>
        <v>0</v>
      </c>
      <c r="F2141" s="244">
        <f>Jurat!D$33</f>
        <v>0</v>
      </c>
      <c r="G2141" s="1034" t="s">
        <v>555</v>
      </c>
      <c r="H2141" s="244">
        <v>42735</v>
      </c>
      <c r="I2141" s="1034" t="s">
        <v>495</v>
      </c>
      <c r="J2141" s="1034" t="s">
        <v>626</v>
      </c>
      <c r="K2141" s="1034" t="s">
        <v>548</v>
      </c>
      <c r="L2141" s="1034" t="s">
        <v>549</v>
      </c>
      <c r="M2141" s="226" t="s">
        <v>86</v>
      </c>
      <c r="N2141" s="228" t="s">
        <v>30</v>
      </c>
      <c r="O2141" s="247">
        <f>'LTC Rev-Exp Region 10'!P$57</f>
        <v>0</v>
      </c>
      <c r="P2141" s="247">
        <f>'LTC Rev-Exp Region 10'!Q$57</f>
        <v>0</v>
      </c>
      <c r="Q2141" s="247">
        <f>'LTC Rev-Exp Region 10'!R$57</f>
        <v>0</v>
      </c>
      <c r="R2141" s="247">
        <f>'LTC Rev-Exp Region 10'!S$57</f>
        <v>0</v>
      </c>
    </row>
    <row r="2142" spans="5:18" x14ac:dyDescent="0.3">
      <c r="E2142" s="1041">
        <f>Jurat!I$1</f>
        <v>0</v>
      </c>
      <c r="F2142" s="244">
        <f>Jurat!D$33</f>
        <v>0</v>
      </c>
      <c r="G2142" s="1034" t="s">
        <v>555</v>
      </c>
      <c r="H2142" s="244">
        <v>42735</v>
      </c>
      <c r="I2142" s="1034" t="s">
        <v>495</v>
      </c>
      <c r="J2142" s="1034" t="s">
        <v>626</v>
      </c>
      <c r="K2142" s="1034" t="s">
        <v>548</v>
      </c>
      <c r="L2142" s="1034" t="s">
        <v>549</v>
      </c>
      <c r="M2142" s="226" t="s">
        <v>87</v>
      </c>
      <c r="N2142" s="231" t="s">
        <v>109</v>
      </c>
      <c r="O2142" s="247">
        <f>'LTC Rev-Exp Region 10'!P$58</f>
        <v>0</v>
      </c>
      <c r="P2142" s="247">
        <f>'LTC Rev-Exp Region 10'!Q$58</f>
        <v>0</v>
      </c>
      <c r="Q2142" s="247">
        <f>'LTC Rev-Exp Region 10'!R$58</f>
        <v>0</v>
      </c>
      <c r="R2142" s="247">
        <f>'LTC Rev-Exp Region 10'!S$58</f>
        <v>0</v>
      </c>
    </row>
    <row r="2143" spans="5:18" x14ac:dyDescent="0.3">
      <c r="E2143" s="1041">
        <f>Jurat!I$1</f>
        <v>0</v>
      </c>
      <c r="F2143" s="244">
        <f>Jurat!D$33</f>
        <v>0</v>
      </c>
      <c r="G2143" s="1034" t="s">
        <v>555</v>
      </c>
      <c r="H2143" s="244">
        <v>42735</v>
      </c>
      <c r="I2143" s="1034" t="s">
        <v>495</v>
      </c>
      <c r="J2143" s="1034" t="s">
        <v>626</v>
      </c>
      <c r="K2143" s="1034" t="s">
        <v>548</v>
      </c>
      <c r="L2143" s="1034" t="s">
        <v>549</v>
      </c>
      <c r="M2143" s="226" t="s">
        <v>88</v>
      </c>
      <c r="N2143" s="228" t="s">
        <v>110</v>
      </c>
      <c r="O2143" s="247">
        <f>'LTC Rev-Exp Region 10'!P$59</f>
        <v>0</v>
      </c>
      <c r="P2143" s="247">
        <f>'LTC Rev-Exp Region 10'!Q$59</f>
        <v>0</v>
      </c>
      <c r="Q2143" s="247">
        <f>'LTC Rev-Exp Region 10'!R$59</f>
        <v>0</v>
      </c>
      <c r="R2143" s="247">
        <f>'LTC Rev-Exp Region 10'!S$59</f>
        <v>0</v>
      </c>
    </row>
    <row r="2144" spans="5:18" x14ac:dyDescent="0.3">
      <c r="E2144" s="1041">
        <f>Jurat!I$1</f>
        <v>0</v>
      </c>
      <c r="F2144" s="244">
        <f>Jurat!D$33</f>
        <v>0</v>
      </c>
      <c r="G2144" s="1034" t="s">
        <v>555</v>
      </c>
      <c r="H2144" s="244">
        <v>42735</v>
      </c>
      <c r="I2144" s="1034" t="s">
        <v>495</v>
      </c>
      <c r="J2144" s="1034" t="s">
        <v>626</v>
      </c>
      <c r="K2144" s="1034" t="s">
        <v>548</v>
      </c>
      <c r="L2144" s="1034" t="s">
        <v>549</v>
      </c>
      <c r="M2144" s="232" t="s">
        <v>89</v>
      </c>
      <c r="N2144" s="228" t="s">
        <v>111</v>
      </c>
      <c r="O2144" s="247">
        <f>'LTC Rev-Exp Region 10'!P$60</f>
        <v>0</v>
      </c>
      <c r="P2144" s="247">
        <f>'LTC Rev-Exp Region 10'!Q$60</f>
        <v>0</v>
      </c>
      <c r="Q2144" s="247">
        <f>'LTC Rev-Exp Region 10'!R$60</f>
        <v>0</v>
      </c>
      <c r="R2144" s="247">
        <f>'LTC Rev-Exp Region 10'!S$60</f>
        <v>0</v>
      </c>
    </row>
    <row r="2145" spans="5:18" x14ac:dyDescent="0.3">
      <c r="E2145" s="1041">
        <f>Jurat!I$1</f>
        <v>0</v>
      </c>
      <c r="F2145" s="244">
        <f>Jurat!D$33</f>
        <v>0</v>
      </c>
      <c r="G2145" s="1034" t="s">
        <v>555</v>
      </c>
      <c r="H2145" s="244">
        <v>42735</v>
      </c>
      <c r="I2145" s="1034" t="s">
        <v>495</v>
      </c>
      <c r="J2145" s="1034" t="s">
        <v>626</v>
      </c>
      <c r="K2145" s="1034" t="s">
        <v>548</v>
      </c>
      <c r="L2145" s="1034" t="s">
        <v>549</v>
      </c>
      <c r="M2145" s="232" t="s">
        <v>256</v>
      </c>
      <c r="N2145" s="228" t="s">
        <v>112</v>
      </c>
      <c r="O2145" s="247">
        <f>'LTC Rev-Exp Region 10'!P$61</f>
        <v>0</v>
      </c>
      <c r="P2145" s="247">
        <f>'LTC Rev-Exp Region 10'!Q$61</f>
        <v>0</v>
      </c>
      <c r="Q2145" s="247">
        <f>'LTC Rev-Exp Region 10'!R$61</f>
        <v>0</v>
      </c>
      <c r="R2145" s="247">
        <f>'LTC Rev-Exp Region 10'!S$61</f>
        <v>0</v>
      </c>
    </row>
    <row r="2146" spans="5:18" x14ac:dyDescent="0.3">
      <c r="E2146" s="1041">
        <f>Jurat!I$1</f>
        <v>0</v>
      </c>
      <c r="F2146" s="244">
        <f>Jurat!D$33</f>
        <v>0</v>
      </c>
      <c r="G2146" s="1034" t="s">
        <v>555</v>
      </c>
      <c r="H2146" s="244">
        <v>42735</v>
      </c>
      <c r="I2146" s="1034" t="s">
        <v>495</v>
      </c>
      <c r="J2146" s="1034" t="s">
        <v>626</v>
      </c>
      <c r="K2146" s="1034" t="s">
        <v>548</v>
      </c>
      <c r="L2146" s="1034" t="s">
        <v>549</v>
      </c>
      <c r="M2146" s="226" t="s">
        <v>255</v>
      </c>
      <c r="N2146" s="231" t="s">
        <v>31</v>
      </c>
      <c r="O2146" s="247">
        <f>'LTC Rev-Exp Region 10'!P$62</f>
        <v>0</v>
      </c>
      <c r="P2146" s="247">
        <f>'LTC Rev-Exp Region 10'!Q$62</f>
        <v>0</v>
      </c>
      <c r="Q2146" s="247">
        <f>'LTC Rev-Exp Region 10'!R$62</f>
        <v>0</v>
      </c>
      <c r="R2146" s="247">
        <f>'LTC Rev-Exp Region 10'!S$62</f>
        <v>0</v>
      </c>
    </row>
    <row r="2147" spans="5:18" x14ac:dyDescent="0.3">
      <c r="E2147" s="1041">
        <f>Jurat!I$1</f>
        <v>0</v>
      </c>
      <c r="F2147" s="244">
        <f>Jurat!D$33</f>
        <v>0</v>
      </c>
      <c r="G2147" s="1034" t="s">
        <v>555</v>
      </c>
      <c r="H2147" s="244">
        <v>42735</v>
      </c>
      <c r="I2147" s="1034" t="s">
        <v>495</v>
      </c>
      <c r="J2147" s="1034" t="s">
        <v>626</v>
      </c>
      <c r="K2147" s="1034" t="s">
        <v>550</v>
      </c>
      <c r="L2147" s="1034" t="s">
        <v>550</v>
      </c>
      <c r="M2147" s="230" t="s">
        <v>91</v>
      </c>
      <c r="N2147" s="228" t="s">
        <v>425</v>
      </c>
      <c r="O2147" s="247">
        <f>'LTC Rev-Exp Region 10'!P$64</f>
        <v>0</v>
      </c>
      <c r="P2147" s="247">
        <v>0</v>
      </c>
      <c r="Q2147" s="247">
        <v>0</v>
      </c>
      <c r="R2147" s="247">
        <v>0</v>
      </c>
    </row>
    <row r="2148" spans="5:18" x14ac:dyDescent="0.3">
      <c r="E2148" s="1041">
        <f>Jurat!I$1</f>
        <v>0</v>
      </c>
      <c r="F2148" s="244">
        <f>Jurat!D$33</f>
        <v>0</v>
      </c>
      <c r="G2148" s="1034" t="s">
        <v>555</v>
      </c>
      <c r="H2148" s="244">
        <v>42735</v>
      </c>
      <c r="I2148" s="1034" t="s">
        <v>495</v>
      </c>
      <c r="J2148" s="1034" t="s">
        <v>626</v>
      </c>
      <c r="K2148" s="1034" t="s">
        <v>550</v>
      </c>
      <c r="L2148" s="1034" t="s">
        <v>550</v>
      </c>
      <c r="M2148" s="230" t="s">
        <v>92</v>
      </c>
      <c r="N2148" s="228" t="s">
        <v>417</v>
      </c>
      <c r="O2148" s="247">
        <f>'LTC Rev-Exp Region 10'!P$65</f>
        <v>0</v>
      </c>
      <c r="P2148" s="247">
        <v>0</v>
      </c>
      <c r="Q2148" s="247">
        <v>0</v>
      </c>
      <c r="R2148" s="247">
        <v>0</v>
      </c>
    </row>
    <row r="2149" spans="5:18" x14ac:dyDescent="0.3">
      <c r="E2149" s="1041">
        <f>Jurat!I$1</f>
        <v>0</v>
      </c>
      <c r="F2149" s="244">
        <f>Jurat!D$33</f>
        <v>0</v>
      </c>
      <c r="G2149" s="1034" t="s">
        <v>555</v>
      </c>
      <c r="H2149" s="244">
        <v>42735</v>
      </c>
      <c r="I2149" s="1034" t="s">
        <v>495</v>
      </c>
      <c r="J2149" s="1034" t="s">
        <v>627</v>
      </c>
      <c r="K2149" s="1034" t="s">
        <v>29</v>
      </c>
      <c r="L2149" s="1034" t="s">
        <v>29</v>
      </c>
      <c r="M2149" s="230" t="s">
        <v>243</v>
      </c>
      <c r="N2149" s="231" t="s">
        <v>29</v>
      </c>
      <c r="O2149" s="247">
        <f>'LTC Rev-Exp Region 10'!P$72</f>
        <v>0</v>
      </c>
      <c r="P2149" s="247">
        <v>0</v>
      </c>
      <c r="Q2149" s="247">
        <v>0</v>
      </c>
      <c r="R2149" s="247">
        <v>0</v>
      </c>
    </row>
    <row r="2150" spans="5:18" x14ac:dyDescent="0.3">
      <c r="E2150" s="1041">
        <f>Jurat!I$1</f>
        <v>0</v>
      </c>
      <c r="F2150" s="244">
        <f>Jurat!D$33</f>
        <v>0</v>
      </c>
      <c r="G2150" s="1034" t="s">
        <v>555</v>
      </c>
      <c r="H2150" s="244">
        <v>42735</v>
      </c>
      <c r="I2150" s="1034" t="s">
        <v>495</v>
      </c>
      <c r="J2150" s="1034" t="s">
        <v>628</v>
      </c>
      <c r="K2150" s="1034" t="s">
        <v>629</v>
      </c>
      <c r="L2150" s="1034" t="s">
        <v>629</v>
      </c>
      <c r="M2150" s="233" t="s">
        <v>244</v>
      </c>
      <c r="N2150" s="231" t="s">
        <v>419</v>
      </c>
      <c r="O2150" s="247">
        <f>'LTC Rev-Exp Region 10'!P$74</f>
        <v>0</v>
      </c>
      <c r="P2150" s="247">
        <v>0</v>
      </c>
      <c r="Q2150" s="247">
        <v>0</v>
      </c>
      <c r="R2150" s="247">
        <v>0</v>
      </c>
    </row>
    <row r="2151" spans="5:18" x14ac:dyDescent="0.3">
      <c r="E2151" s="1041">
        <f>Jurat!I$1</f>
        <v>0</v>
      </c>
      <c r="F2151" s="244">
        <f>Jurat!D$33</f>
        <v>0</v>
      </c>
      <c r="G2151" s="1034" t="s">
        <v>555</v>
      </c>
      <c r="H2151" s="244">
        <v>42735</v>
      </c>
      <c r="I2151" s="1034" t="s">
        <v>495</v>
      </c>
      <c r="J2151" s="1034" t="s">
        <v>627</v>
      </c>
      <c r="K2151" s="1034" t="s">
        <v>630</v>
      </c>
      <c r="L2151" s="1034" t="s">
        <v>630</v>
      </c>
      <c r="M2151" s="233">
        <v>11.1</v>
      </c>
      <c r="N2151" s="231" t="s">
        <v>421</v>
      </c>
      <c r="O2151" s="247">
        <f>'LTC Rev-Exp Region 10'!P$75</f>
        <v>0</v>
      </c>
      <c r="P2151" s="247">
        <v>0</v>
      </c>
      <c r="Q2151" s="247">
        <v>0</v>
      </c>
      <c r="R2151" s="247">
        <v>0</v>
      </c>
    </row>
    <row r="2152" spans="5:18" x14ac:dyDescent="0.3">
      <c r="E2152" s="1041">
        <f>Jurat!I$1</f>
        <v>0</v>
      </c>
      <c r="F2152" s="244">
        <f>Jurat!D$33</f>
        <v>0</v>
      </c>
      <c r="G2152" s="1034" t="s">
        <v>555</v>
      </c>
      <c r="H2152" s="244">
        <v>42735</v>
      </c>
      <c r="I2152" s="1034" t="s">
        <v>495</v>
      </c>
      <c r="J2152" s="1034" t="s">
        <v>627</v>
      </c>
      <c r="K2152" s="1034" t="s">
        <v>630</v>
      </c>
      <c r="L2152" s="1034" t="s">
        <v>630</v>
      </c>
      <c r="M2152" s="233">
        <v>11.2</v>
      </c>
      <c r="N2152" s="231" t="s">
        <v>420</v>
      </c>
      <c r="O2152" s="247">
        <f>'LTC Rev-Exp Region 10'!P$76</f>
        <v>0</v>
      </c>
      <c r="P2152" s="247">
        <v>0</v>
      </c>
      <c r="Q2152" s="247">
        <v>0</v>
      </c>
      <c r="R2152" s="247">
        <v>0</v>
      </c>
    </row>
    <row r="2153" spans="5:18" x14ac:dyDescent="0.3">
      <c r="E2153" s="1041">
        <f>Jurat!I$1</f>
        <v>0</v>
      </c>
      <c r="F2153" s="244">
        <f>Jurat!D$33</f>
        <v>0</v>
      </c>
      <c r="G2153" s="1034" t="s">
        <v>555</v>
      </c>
      <c r="H2153" s="244">
        <v>42735</v>
      </c>
      <c r="I2153" s="1034" t="s">
        <v>495</v>
      </c>
      <c r="J2153" s="1034" t="s">
        <v>627</v>
      </c>
      <c r="K2153" s="1034" t="s">
        <v>630</v>
      </c>
      <c r="L2153" s="1034" t="s">
        <v>630</v>
      </c>
      <c r="M2153" s="233">
        <v>11.3</v>
      </c>
      <c r="N2153" s="231" t="s">
        <v>28</v>
      </c>
      <c r="O2153" s="247">
        <f>'LTC Rev-Exp Region 10'!P$77</f>
        <v>0</v>
      </c>
      <c r="P2153" s="247">
        <v>0</v>
      </c>
      <c r="Q2153" s="247">
        <v>0</v>
      </c>
      <c r="R2153" s="247">
        <v>0</v>
      </c>
    </row>
    <row r="2154" spans="5:18" x14ac:dyDescent="0.3">
      <c r="E2154" s="1041">
        <f>Jurat!I$1</f>
        <v>0</v>
      </c>
      <c r="F2154" s="244">
        <f>Jurat!D$33</f>
        <v>0</v>
      </c>
      <c r="G2154" s="1034" t="s">
        <v>555</v>
      </c>
      <c r="H2154" s="244">
        <v>42735</v>
      </c>
      <c r="I2154" s="1034" t="s">
        <v>495</v>
      </c>
      <c r="J2154" s="1034" t="s">
        <v>627</v>
      </c>
      <c r="K2154" s="1034" t="s">
        <v>630</v>
      </c>
      <c r="L2154" s="1034" t="s">
        <v>630</v>
      </c>
      <c r="M2154" s="233">
        <v>11.4</v>
      </c>
      <c r="N2154" s="231" t="s">
        <v>205</v>
      </c>
      <c r="O2154" s="247">
        <f>'LTC Rev-Exp Region 10'!P$78</f>
        <v>0</v>
      </c>
      <c r="P2154" s="247">
        <v>0</v>
      </c>
      <c r="Q2154" s="247">
        <v>0</v>
      </c>
      <c r="R2154" s="247">
        <v>0</v>
      </c>
    </row>
    <row r="2155" spans="5:18" ht="28.8" x14ac:dyDescent="0.3">
      <c r="E2155" s="1041">
        <f>Jurat!I$1</f>
        <v>0</v>
      </c>
      <c r="F2155" s="244">
        <f>Jurat!D$33</f>
        <v>0</v>
      </c>
      <c r="G2155" s="1034" t="s">
        <v>555</v>
      </c>
      <c r="H2155" s="244">
        <v>42735</v>
      </c>
      <c r="I2155" s="1034" t="s">
        <v>495</v>
      </c>
      <c r="J2155" s="1034" t="s">
        <v>627</v>
      </c>
      <c r="K2155" s="1034" t="s">
        <v>29</v>
      </c>
      <c r="L2155" s="1034" t="s">
        <v>29</v>
      </c>
      <c r="M2155" s="233">
        <v>11.6</v>
      </c>
      <c r="N2155" s="231" t="s">
        <v>422</v>
      </c>
      <c r="O2155" s="247">
        <f>'LTC Rev-Exp Region 10'!P$80</f>
        <v>0</v>
      </c>
      <c r="P2155" s="247">
        <v>0</v>
      </c>
      <c r="Q2155" s="247">
        <v>0</v>
      </c>
      <c r="R2155" s="247">
        <v>0</v>
      </c>
    </row>
    <row r="2156" spans="5:18" x14ac:dyDescent="0.3">
      <c r="E2156" s="1041">
        <f>Jurat!I$1</f>
        <v>0</v>
      </c>
      <c r="F2156" s="244">
        <f>Jurat!D$33</f>
        <v>0</v>
      </c>
      <c r="G2156" s="1034" t="s">
        <v>555</v>
      </c>
      <c r="H2156" s="244">
        <v>42735</v>
      </c>
      <c r="I2156" s="1034" t="s">
        <v>495</v>
      </c>
      <c r="J2156" s="1034" t="s">
        <v>628</v>
      </c>
      <c r="K2156" s="1034" t="s">
        <v>629</v>
      </c>
      <c r="L2156" s="1034" t="s">
        <v>629</v>
      </c>
      <c r="M2156" s="233">
        <v>11.7</v>
      </c>
      <c r="N2156" s="231" t="s">
        <v>209</v>
      </c>
      <c r="O2156" s="247">
        <f>'LTC Rev-Exp Region 10'!P$81</f>
        <v>0</v>
      </c>
      <c r="P2156" s="247">
        <v>0</v>
      </c>
      <c r="Q2156" s="247">
        <v>0</v>
      </c>
      <c r="R2156" s="247">
        <v>0</v>
      </c>
    </row>
    <row r="2157" spans="5:18" x14ac:dyDescent="0.3">
      <c r="E2157" s="1041">
        <f>Jurat!I$1</f>
        <v>0</v>
      </c>
      <c r="F2157" s="244">
        <f>Jurat!D$33</f>
        <v>0</v>
      </c>
      <c r="G2157" s="1034" t="s">
        <v>555</v>
      </c>
      <c r="H2157" s="244">
        <v>42735</v>
      </c>
      <c r="I2157" s="1034" t="s">
        <v>495</v>
      </c>
      <c r="J2157" s="1034" t="s">
        <v>627</v>
      </c>
      <c r="K2157" s="1034" t="s">
        <v>29</v>
      </c>
      <c r="L2157" s="1034" t="s">
        <v>29</v>
      </c>
      <c r="M2157" s="233" t="s">
        <v>184</v>
      </c>
      <c r="N2157" s="231" t="s">
        <v>212</v>
      </c>
      <c r="O2157" s="247">
        <f>'LTC Rev-Exp Region 10'!P$82</f>
        <v>0</v>
      </c>
      <c r="P2157" s="247">
        <v>0</v>
      </c>
      <c r="Q2157" s="247">
        <v>0</v>
      </c>
      <c r="R2157" s="247">
        <v>0</v>
      </c>
    </row>
    <row r="2158" spans="5:18" x14ac:dyDescent="0.3">
      <c r="E2158" s="1041">
        <f>Jurat!I$1</f>
        <v>0</v>
      </c>
      <c r="F2158" s="244">
        <f>Jurat!D$33</f>
        <v>0</v>
      </c>
      <c r="G2158" s="1034" t="s">
        <v>552</v>
      </c>
      <c r="H2158" s="244">
        <v>42460</v>
      </c>
      <c r="I2158" s="1034" t="s">
        <v>496</v>
      </c>
      <c r="J2158" s="1034" t="s">
        <v>545</v>
      </c>
      <c r="K2158" s="1034" t="s">
        <v>545</v>
      </c>
      <c r="L2158" s="1034" t="s">
        <v>545</v>
      </c>
      <c r="M2158" s="223"/>
      <c r="N2158" s="224" t="s">
        <v>545</v>
      </c>
      <c r="O2158" s="247">
        <f>'LTC Rev-Exp Region 11'!D$9</f>
        <v>0</v>
      </c>
      <c r="P2158" s="247">
        <f>'LTC Rev-Exp Region 11'!E$9</f>
        <v>0</v>
      </c>
      <c r="Q2158" s="247">
        <f>'LTC Rev-Exp Region 11'!F$9</f>
        <v>0</v>
      </c>
      <c r="R2158" s="247">
        <f>'LTC Rev-Exp Region 11'!G$9</f>
        <v>0</v>
      </c>
    </row>
    <row r="2159" spans="5:18" x14ac:dyDescent="0.3">
      <c r="E2159" s="1041">
        <f>Jurat!I$1</f>
        <v>0</v>
      </c>
      <c r="F2159" s="244">
        <f>Jurat!D$33</f>
        <v>0</v>
      </c>
      <c r="G2159" s="1034" t="s">
        <v>552</v>
      </c>
      <c r="H2159" s="244">
        <v>42460</v>
      </c>
      <c r="I2159" s="1034" t="s">
        <v>496</v>
      </c>
      <c r="J2159" s="1034" t="s">
        <v>625</v>
      </c>
      <c r="K2159" s="1034" t="s">
        <v>13</v>
      </c>
      <c r="L2159" s="1034" t="s">
        <v>13</v>
      </c>
      <c r="M2159" s="223">
        <v>1.1000000000000001</v>
      </c>
      <c r="N2159" s="225" t="s">
        <v>13</v>
      </c>
      <c r="O2159" s="247">
        <f>'LTC Rev-Exp Region 11'!D$11</f>
        <v>0</v>
      </c>
      <c r="P2159" s="247">
        <f>'LTC Rev-Exp Region 11'!E$11</f>
        <v>0</v>
      </c>
      <c r="Q2159" s="247">
        <f>'LTC Rev-Exp Region 11'!F$11</f>
        <v>0</v>
      </c>
      <c r="R2159" s="247">
        <f>'LTC Rev-Exp Region 11'!G$11</f>
        <v>0</v>
      </c>
    </row>
    <row r="2160" spans="5:18" x14ac:dyDescent="0.3">
      <c r="E2160" s="1041">
        <f>Jurat!I$1</f>
        <v>0</v>
      </c>
      <c r="F2160" s="244">
        <f>Jurat!D$33</f>
        <v>0</v>
      </c>
      <c r="G2160" s="1034" t="s">
        <v>552</v>
      </c>
      <c r="H2160" s="244">
        <v>42460</v>
      </c>
      <c r="I2160" s="1034" t="s">
        <v>496</v>
      </c>
      <c r="J2160" s="1034" t="s">
        <v>625</v>
      </c>
      <c r="K2160" s="1034" t="s">
        <v>13</v>
      </c>
      <c r="L2160" s="1034" t="s">
        <v>262</v>
      </c>
      <c r="M2160" s="223">
        <v>1.2</v>
      </c>
      <c r="N2160" s="225" t="s">
        <v>262</v>
      </c>
      <c r="O2160" s="247">
        <f>'LTC Rev-Exp Region 11'!D$12</f>
        <v>0</v>
      </c>
      <c r="P2160" s="247">
        <f>'LTC Rev-Exp Region 11'!E$12</f>
        <v>0</v>
      </c>
      <c r="Q2160" s="247">
        <f>'LTC Rev-Exp Region 11'!F$12</f>
        <v>0</v>
      </c>
      <c r="R2160" s="247">
        <f>'LTC Rev-Exp Region 11'!G$12</f>
        <v>0</v>
      </c>
    </row>
    <row r="2161" spans="5:18" x14ac:dyDescent="0.3">
      <c r="E2161" s="1041">
        <f>Jurat!I$1</f>
        <v>0</v>
      </c>
      <c r="F2161" s="244">
        <f>Jurat!D$33</f>
        <v>0</v>
      </c>
      <c r="G2161" s="1034" t="s">
        <v>552</v>
      </c>
      <c r="H2161" s="244">
        <v>42460</v>
      </c>
      <c r="I2161" s="1034" t="s">
        <v>496</v>
      </c>
      <c r="J2161" s="1034" t="s">
        <v>625</v>
      </c>
      <c r="K2161" s="1034" t="s">
        <v>14</v>
      </c>
      <c r="L2161" s="1034" t="s">
        <v>14</v>
      </c>
      <c r="M2161" s="223">
        <v>1.3</v>
      </c>
      <c r="N2161" s="225" t="s">
        <v>14</v>
      </c>
      <c r="O2161" s="247">
        <f>'LTC Rev-Exp Region 11'!D$13</f>
        <v>0</v>
      </c>
      <c r="P2161" s="247">
        <f>'LTC Rev-Exp Region 11'!E$13</f>
        <v>0</v>
      </c>
      <c r="Q2161" s="247">
        <f>'LTC Rev-Exp Region 11'!F$13</f>
        <v>0</v>
      </c>
      <c r="R2161" s="247">
        <f>'LTC Rev-Exp Region 11'!G$13</f>
        <v>0</v>
      </c>
    </row>
    <row r="2162" spans="5:18" x14ac:dyDescent="0.3">
      <c r="E2162" s="1041">
        <f>Jurat!I$1</f>
        <v>0</v>
      </c>
      <c r="F2162" s="244">
        <f>Jurat!D$33</f>
        <v>0</v>
      </c>
      <c r="G2162" s="1034" t="s">
        <v>552</v>
      </c>
      <c r="H2162" s="244">
        <v>42460</v>
      </c>
      <c r="I2162" s="1034" t="s">
        <v>496</v>
      </c>
      <c r="J2162" s="1034" t="s">
        <v>626</v>
      </c>
      <c r="K2162" s="1034" t="s">
        <v>546</v>
      </c>
      <c r="L2162" s="1034" t="s">
        <v>981</v>
      </c>
      <c r="M2162" s="226" t="s">
        <v>72</v>
      </c>
      <c r="N2162" s="225" t="s">
        <v>900</v>
      </c>
      <c r="O2162" s="247">
        <f>'LTC Rev-Exp Region 11'!D$17</f>
        <v>0</v>
      </c>
      <c r="P2162" s="247">
        <f>'LTC Rev-Exp Region 11'!E$17</f>
        <v>0</v>
      </c>
      <c r="Q2162" s="247">
        <f>'LTC Rev-Exp Region 11'!F$17</f>
        <v>0</v>
      </c>
      <c r="R2162" s="247">
        <f>'LTC Rev-Exp Region 11'!G$17</f>
        <v>0</v>
      </c>
    </row>
    <row r="2163" spans="5:18" x14ac:dyDescent="0.3">
      <c r="E2163" s="1041">
        <f>Jurat!I$1</f>
        <v>0</v>
      </c>
      <c r="F2163" s="244">
        <f>Jurat!D$33</f>
        <v>0</v>
      </c>
      <c r="G2163" s="1034" t="s">
        <v>552</v>
      </c>
      <c r="H2163" s="244">
        <v>42460</v>
      </c>
      <c r="I2163" s="1034" t="s">
        <v>496</v>
      </c>
      <c r="J2163" s="1034" t="s">
        <v>626</v>
      </c>
      <c r="K2163" s="1034" t="s">
        <v>546</v>
      </c>
      <c r="L2163" s="1034" t="s">
        <v>981</v>
      </c>
      <c r="M2163" s="226" t="s">
        <v>73</v>
      </c>
      <c r="N2163" s="225" t="s">
        <v>901</v>
      </c>
      <c r="O2163" s="247">
        <f>'LTC Rev-Exp Region 11'!D$18</f>
        <v>0</v>
      </c>
      <c r="P2163" s="247">
        <f>'LTC Rev-Exp Region 11'!E$18</f>
        <v>0</v>
      </c>
      <c r="Q2163" s="247">
        <f>'LTC Rev-Exp Region 11'!F$18</f>
        <v>0</v>
      </c>
      <c r="R2163" s="247">
        <f>'LTC Rev-Exp Region 11'!G$18</f>
        <v>0</v>
      </c>
    </row>
    <row r="2164" spans="5:18" x14ac:dyDescent="0.3">
      <c r="E2164" s="1041">
        <f>Jurat!I$1</f>
        <v>0</v>
      </c>
      <c r="F2164" s="244">
        <f>Jurat!D$33</f>
        <v>0</v>
      </c>
      <c r="G2164" s="1034" t="s">
        <v>552</v>
      </c>
      <c r="H2164" s="244">
        <v>42460</v>
      </c>
      <c r="I2164" s="1034" t="s">
        <v>496</v>
      </c>
      <c r="J2164" s="1034" t="s">
        <v>626</v>
      </c>
      <c r="K2164" s="1034" t="s">
        <v>546</v>
      </c>
      <c r="L2164" s="1034" t="s">
        <v>981</v>
      </c>
      <c r="M2164" s="226" t="s">
        <v>74</v>
      </c>
      <c r="N2164" s="225" t="s">
        <v>902</v>
      </c>
      <c r="O2164" s="247">
        <f>'LTC Rev-Exp Region 11'!D$19</f>
        <v>0</v>
      </c>
      <c r="P2164" s="247">
        <f>'LTC Rev-Exp Region 11'!E$19</f>
        <v>0</v>
      </c>
      <c r="Q2164" s="247">
        <f>'LTC Rev-Exp Region 11'!F$19</f>
        <v>0</v>
      </c>
      <c r="R2164" s="247">
        <f>'LTC Rev-Exp Region 11'!G$19</f>
        <v>0</v>
      </c>
    </row>
    <row r="2165" spans="5:18" x14ac:dyDescent="0.3">
      <c r="E2165" s="1041">
        <f>Jurat!I$1</f>
        <v>0</v>
      </c>
      <c r="F2165" s="244">
        <f>Jurat!D$33</f>
        <v>0</v>
      </c>
      <c r="G2165" s="1034" t="s">
        <v>552</v>
      </c>
      <c r="H2165" s="244">
        <v>42460</v>
      </c>
      <c r="I2165" s="1034" t="s">
        <v>496</v>
      </c>
      <c r="J2165" s="1034" t="s">
        <v>626</v>
      </c>
      <c r="K2165" s="1034" t="s">
        <v>546</v>
      </c>
      <c r="L2165" s="1034" t="s">
        <v>981</v>
      </c>
      <c r="M2165" s="226" t="s">
        <v>76</v>
      </c>
      <c r="N2165" s="225" t="s">
        <v>903</v>
      </c>
      <c r="O2165" s="247">
        <f>'LTC Rev-Exp Region 11'!D$20</f>
        <v>0</v>
      </c>
      <c r="P2165" s="247">
        <f>'LTC Rev-Exp Region 11'!E$20</f>
        <v>0</v>
      </c>
      <c r="Q2165" s="247">
        <f>'LTC Rev-Exp Region 11'!F$20</f>
        <v>0</v>
      </c>
      <c r="R2165" s="247">
        <f>'LTC Rev-Exp Region 11'!G$20</f>
        <v>0</v>
      </c>
    </row>
    <row r="2166" spans="5:18" x14ac:dyDescent="0.3">
      <c r="E2166" s="1041">
        <f>Jurat!I$1</f>
        <v>0</v>
      </c>
      <c r="F2166" s="244">
        <f>Jurat!D$33</f>
        <v>0</v>
      </c>
      <c r="G2166" s="1034" t="s">
        <v>552</v>
      </c>
      <c r="H2166" s="244">
        <v>42460</v>
      </c>
      <c r="I2166" s="1034" t="s">
        <v>496</v>
      </c>
      <c r="J2166" s="1034" t="s">
        <v>626</v>
      </c>
      <c r="K2166" s="1034" t="s">
        <v>546</v>
      </c>
      <c r="L2166" s="1034" t="s">
        <v>981</v>
      </c>
      <c r="M2166" s="226" t="s">
        <v>107</v>
      </c>
      <c r="N2166" s="225" t="s">
        <v>960</v>
      </c>
      <c r="O2166" s="247">
        <f>'LTC Rev-Exp Region 11'!D$21</f>
        <v>0</v>
      </c>
      <c r="P2166" s="247">
        <f>'LTC Rev-Exp Region 11'!E$21</f>
        <v>0</v>
      </c>
      <c r="Q2166" s="247">
        <f>'LTC Rev-Exp Region 11'!F$21</f>
        <v>0</v>
      </c>
      <c r="R2166" s="247">
        <f>'LTC Rev-Exp Region 11'!G$21</f>
        <v>0</v>
      </c>
    </row>
    <row r="2167" spans="5:18" x14ac:dyDescent="0.3">
      <c r="E2167" s="1041">
        <f>Jurat!I$1</f>
        <v>0</v>
      </c>
      <c r="F2167" s="244">
        <f>Jurat!D$33</f>
        <v>0</v>
      </c>
      <c r="G2167" s="1034" t="s">
        <v>552</v>
      </c>
      <c r="H2167" s="244">
        <v>42460</v>
      </c>
      <c r="I2167" s="1034" t="s">
        <v>496</v>
      </c>
      <c r="J2167" s="1034" t="s">
        <v>626</v>
      </c>
      <c r="K2167" s="1034" t="s">
        <v>546</v>
      </c>
      <c r="L2167" s="1034" t="s">
        <v>981</v>
      </c>
      <c r="M2167" s="226" t="s">
        <v>108</v>
      </c>
      <c r="N2167" s="225" t="s">
        <v>222</v>
      </c>
      <c r="O2167" s="247">
        <f>'LTC Rev-Exp Region 11'!D$22</f>
        <v>0</v>
      </c>
      <c r="P2167" s="247">
        <f>'LTC Rev-Exp Region 11'!E$22</f>
        <v>0</v>
      </c>
      <c r="Q2167" s="247">
        <f>'LTC Rev-Exp Region 11'!F$22</f>
        <v>0</v>
      </c>
      <c r="R2167" s="247">
        <f>'LTC Rev-Exp Region 11'!G$22</f>
        <v>0</v>
      </c>
    </row>
    <row r="2168" spans="5:18" x14ac:dyDescent="0.3">
      <c r="E2168" s="1041">
        <f>Jurat!I$1</f>
        <v>0</v>
      </c>
      <c r="F2168" s="244">
        <f>Jurat!D$33</f>
        <v>0</v>
      </c>
      <c r="G2168" s="1034" t="s">
        <v>552</v>
      </c>
      <c r="H2168" s="244">
        <v>42460</v>
      </c>
      <c r="I2168" s="1034" t="s">
        <v>496</v>
      </c>
      <c r="J2168" s="1034" t="s">
        <v>626</v>
      </c>
      <c r="K2168" s="1034" t="s">
        <v>546</v>
      </c>
      <c r="L2168" s="1034" t="s">
        <v>981</v>
      </c>
      <c r="M2168" s="226" t="s">
        <v>167</v>
      </c>
      <c r="N2168" s="225" t="s">
        <v>982</v>
      </c>
      <c r="O2168" s="247">
        <f>'LTC Rev-Exp Region 11'!D$23</f>
        <v>0</v>
      </c>
      <c r="P2168" s="247">
        <f>'LTC Rev-Exp Region 11'!E$23</f>
        <v>0</v>
      </c>
      <c r="Q2168" s="247">
        <f>'LTC Rev-Exp Region 11'!F$23</f>
        <v>0</v>
      </c>
      <c r="R2168" s="247">
        <f>'LTC Rev-Exp Region 11'!G$23</f>
        <v>0</v>
      </c>
    </row>
    <row r="2169" spans="5:18" x14ac:dyDescent="0.3">
      <c r="E2169" s="1041">
        <f>Jurat!I$1</f>
        <v>0</v>
      </c>
      <c r="F2169" s="244">
        <f>Jurat!D$33</f>
        <v>0</v>
      </c>
      <c r="G2169" s="1034" t="s">
        <v>552</v>
      </c>
      <c r="H2169" s="244">
        <v>42460</v>
      </c>
      <c r="I2169" s="1034" t="s">
        <v>496</v>
      </c>
      <c r="J2169" s="1034" t="s">
        <v>626</v>
      </c>
      <c r="K2169" s="1034" t="s">
        <v>546</v>
      </c>
      <c r="L2169" s="1034" t="s">
        <v>981</v>
      </c>
      <c r="M2169" s="226" t="s">
        <v>261</v>
      </c>
      <c r="N2169" s="225" t="s">
        <v>983</v>
      </c>
      <c r="O2169" s="247">
        <f>'LTC Rev-Exp Region 11'!D$24</f>
        <v>0</v>
      </c>
      <c r="P2169" s="247">
        <f>'LTC Rev-Exp Region 11'!E$24</f>
        <v>0</v>
      </c>
      <c r="Q2169" s="247">
        <f>'LTC Rev-Exp Region 11'!F$24</f>
        <v>0</v>
      </c>
      <c r="R2169" s="247">
        <f>'LTC Rev-Exp Region 11'!G$24</f>
        <v>0</v>
      </c>
    </row>
    <row r="2170" spans="5:18" x14ac:dyDescent="0.3">
      <c r="E2170" s="1041">
        <f>Jurat!I$1</f>
        <v>0</v>
      </c>
      <c r="F2170" s="244">
        <f>Jurat!D$33</f>
        <v>0</v>
      </c>
      <c r="G2170" s="1034" t="s">
        <v>552</v>
      </c>
      <c r="H2170" s="244">
        <v>42460</v>
      </c>
      <c r="I2170" s="1034" t="s">
        <v>496</v>
      </c>
      <c r="J2170" s="1034" t="s">
        <v>626</v>
      </c>
      <c r="K2170" s="1034" t="s">
        <v>546</v>
      </c>
      <c r="L2170" s="1034" t="s">
        <v>981</v>
      </c>
      <c r="M2170" s="226" t="s">
        <v>260</v>
      </c>
      <c r="N2170" s="225" t="s">
        <v>963</v>
      </c>
      <c r="O2170" s="247">
        <f>'LTC Rev-Exp Region 11'!D$25</f>
        <v>0</v>
      </c>
      <c r="P2170" s="247">
        <f>'LTC Rev-Exp Region 11'!E$25</f>
        <v>0</v>
      </c>
      <c r="Q2170" s="247">
        <f>'LTC Rev-Exp Region 11'!F$25</f>
        <v>0</v>
      </c>
      <c r="R2170" s="247">
        <f>'LTC Rev-Exp Region 11'!G$25</f>
        <v>0</v>
      </c>
    </row>
    <row r="2171" spans="5:18" x14ac:dyDescent="0.3">
      <c r="E2171" s="1041">
        <f>Jurat!I$1</f>
        <v>0</v>
      </c>
      <c r="F2171" s="244">
        <f>Jurat!D$33</f>
        <v>0</v>
      </c>
      <c r="G2171" s="1034" t="s">
        <v>552</v>
      </c>
      <c r="H2171" s="244">
        <v>42460</v>
      </c>
      <c r="I2171" s="1034" t="s">
        <v>496</v>
      </c>
      <c r="J2171" s="1034" t="s">
        <v>626</v>
      </c>
      <c r="K2171" s="1034" t="s">
        <v>546</v>
      </c>
      <c r="L2171" s="1034" t="s">
        <v>263</v>
      </c>
      <c r="M2171" s="226" t="s">
        <v>257</v>
      </c>
      <c r="N2171" s="225" t="s">
        <v>271</v>
      </c>
      <c r="O2171" s="247">
        <f>'LTC Rev-Exp Region 11'!D$27</f>
        <v>0</v>
      </c>
      <c r="P2171" s="247">
        <f>'LTC Rev-Exp Region 11'!E$27</f>
        <v>0</v>
      </c>
      <c r="Q2171" s="247">
        <f>'LTC Rev-Exp Region 11'!F$27</f>
        <v>0</v>
      </c>
      <c r="R2171" s="247">
        <f>'LTC Rev-Exp Region 11'!G$27</f>
        <v>0</v>
      </c>
    </row>
    <row r="2172" spans="5:18" x14ac:dyDescent="0.3">
      <c r="E2172" s="1041">
        <f>Jurat!I$1</f>
        <v>0</v>
      </c>
      <c r="F2172" s="244">
        <f>Jurat!D$33</f>
        <v>0</v>
      </c>
      <c r="G2172" s="1034" t="s">
        <v>552</v>
      </c>
      <c r="H2172" s="244">
        <v>42460</v>
      </c>
      <c r="I2172" s="1034" t="s">
        <v>496</v>
      </c>
      <c r="J2172" s="1034" t="s">
        <v>626</v>
      </c>
      <c r="K2172" s="1034" t="s">
        <v>546</v>
      </c>
      <c r="L2172" s="1034" t="s">
        <v>263</v>
      </c>
      <c r="M2172" s="226" t="s">
        <v>856</v>
      </c>
      <c r="N2172" s="225" t="s">
        <v>702</v>
      </c>
      <c r="O2172" s="247">
        <f>'LTC Rev-Exp Region 11'!D$28</f>
        <v>0</v>
      </c>
      <c r="P2172" s="247">
        <f>'LTC Rev-Exp Region 11'!E$28</f>
        <v>0</v>
      </c>
      <c r="Q2172" s="247">
        <f>'LTC Rev-Exp Region 11'!F$28</f>
        <v>0</v>
      </c>
      <c r="R2172" s="247">
        <f>'LTC Rev-Exp Region 11'!G$28</f>
        <v>0</v>
      </c>
    </row>
    <row r="2173" spans="5:18" x14ac:dyDescent="0.3">
      <c r="E2173" s="1041">
        <f>Jurat!I$1</f>
        <v>0</v>
      </c>
      <c r="F2173" s="244">
        <f>Jurat!D$33</f>
        <v>0</v>
      </c>
      <c r="G2173" s="1034" t="s">
        <v>552</v>
      </c>
      <c r="H2173" s="244">
        <v>42460</v>
      </c>
      <c r="I2173" s="1034" t="s">
        <v>496</v>
      </c>
      <c r="J2173" s="1034" t="s">
        <v>626</v>
      </c>
      <c r="K2173" s="1034" t="s">
        <v>546</v>
      </c>
      <c r="L2173" s="1034" t="s">
        <v>263</v>
      </c>
      <c r="M2173" s="226" t="s">
        <v>858</v>
      </c>
      <c r="N2173" s="225" t="s">
        <v>272</v>
      </c>
      <c r="O2173" s="247">
        <f>'LTC Rev-Exp Region 11'!D$29</f>
        <v>0</v>
      </c>
      <c r="P2173" s="247">
        <f>'LTC Rev-Exp Region 11'!E$29</f>
        <v>0</v>
      </c>
      <c r="Q2173" s="247">
        <f>'LTC Rev-Exp Region 11'!F$29</f>
        <v>0</v>
      </c>
      <c r="R2173" s="247">
        <f>'LTC Rev-Exp Region 11'!G$29</f>
        <v>0</v>
      </c>
    </row>
    <row r="2174" spans="5:18" x14ac:dyDescent="0.3">
      <c r="E2174" s="1041">
        <f>Jurat!I$1</f>
        <v>0</v>
      </c>
      <c r="F2174" s="244">
        <f>Jurat!D$33</f>
        <v>0</v>
      </c>
      <c r="G2174" s="1034" t="s">
        <v>552</v>
      </c>
      <c r="H2174" s="244">
        <v>42460</v>
      </c>
      <c r="I2174" s="1034" t="s">
        <v>496</v>
      </c>
      <c r="J2174" s="1034" t="s">
        <v>626</v>
      </c>
      <c r="K2174" s="1034" t="s">
        <v>546</v>
      </c>
      <c r="L2174" s="1034" t="s">
        <v>263</v>
      </c>
      <c r="M2174" s="226" t="s">
        <v>860</v>
      </c>
      <c r="N2174" s="225" t="s">
        <v>706</v>
      </c>
      <c r="O2174" s="247">
        <f>'LTC Rev-Exp Region 11'!D$30</f>
        <v>0</v>
      </c>
      <c r="P2174" s="247">
        <f>'LTC Rev-Exp Region 11'!E$30</f>
        <v>0</v>
      </c>
      <c r="Q2174" s="247">
        <f>'LTC Rev-Exp Region 11'!F$30</f>
        <v>0</v>
      </c>
      <c r="R2174" s="247">
        <f>'LTC Rev-Exp Region 11'!G$30</f>
        <v>0</v>
      </c>
    </row>
    <row r="2175" spans="5:18" x14ac:dyDescent="0.3">
      <c r="E2175" s="1041">
        <f>Jurat!I$1</f>
        <v>0</v>
      </c>
      <c r="F2175" s="244">
        <f>Jurat!D$33</f>
        <v>0</v>
      </c>
      <c r="G2175" s="1034" t="s">
        <v>552</v>
      </c>
      <c r="H2175" s="244">
        <v>42460</v>
      </c>
      <c r="I2175" s="1034" t="s">
        <v>496</v>
      </c>
      <c r="J2175" s="1034" t="s">
        <v>626</v>
      </c>
      <c r="K2175" s="1034" t="s">
        <v>546</v>
      </c>
      <c r="L2175" s="1034" t="s">
        <v>263</v>
      </c>
      <c r="M2175" s="226" t="s">
        <v>862</v>
      </c>
      <c r="N2175" s="225" t="s">
        <v>22</v>
      </c>
      <c r="O2175" s="247">
        <f>'LTC Rev-Exp Region 11'!D$31</f>
        <v>0</v>
      </c>
      <c r="P2175" s="247">
        <f>'LTC Rev-Exp Region 11'!E$31</f>
        <v>0</v>
      </c>
      <c r="Q2175" s="247">
        <f>'LTC Rev-Exp Region 11'!F$31</f>
        <v>0</v>
      </c>
      <c r="R2175" s="247">
        <f>'LTC Rev-Exp Region 11'!G$31</f>
        <v>0</v>
      </c>
    </row>
    <row r="2176" spans="5:18" x14ac:dyDescent="0.3">
      <c r="E2176" s="1041">
        <f>Jurat!I$1</f>
        <v>0</v>
      </c>
      <c r="F2176" s="244">
        <f>Jurat!D$33</f>
        <v>0</v>
      </c>
      <c r="G2176" s="1034" t="s">
        <v>552</v>
      </c>
      <c r="H2176" s="244">
        <v>42460</v>
      </c>
      <c r="I2176" s="1034" t="s">
        <v>496</v>
      </c>
      <c r="J2176" s="1034" t="s">
        <v>626</v>
      </c>
      <c r="K2176" s="1034" t="s">
        <v>546</v>
      </c>
      <c r="L2176" s="1034" t="s">
        <v>263</v>
      </c>
      <c r="M2176" s="226" t="s">
        <v>864</v>
      </c>
      <c r="N2176" s="225" t="s">
        <v>984</v>
      </c>
      <c r="O2176" s="247">
        <f>'LTC Rev-Exp Region 11'!D$32</f>
        <v>0</v>
      </c>
      <c r="P2176" s="247">
        <f>'LTC Rev-Exp Region 11'!E$32</f>
        <v>0</v>
      </c>
      <c r="Q2176" s="247">
        <f>'LTC Rev-Exp Region 11'!F$32</f>
        <v>0</v>
      </c>
      <c r="R2176" s="247">
        <f>'LTC Rev-Exp Region 11'!G$32</f>
        <v>0</v>
      </c>
    </row>
    <row r="2177" spans="5:18" x14ac:dyDescent="0.3">
      <c r="E2177" s="1041">
        <f>Jurat!I$1</f>
        <v>0</v>
      </c>
      <c r="F2177" s="244">
        <f>Jurat!D$33</f>
        <v>0</v>
      </c>
      <c r="G2177" s="1034" t="s">
        <v>552</v>
      </c>
      <c r="H2177" s="244">
        <v>42460</v>
      </c>
      <c r="I2177" s="1034" t="s">
        <v>496</v>
      </c>
      <c r="J2177" s="1034" t="s">
        <v>626</v>
      </c>
      <c r="K2177" s="1034" t="s">
        <v>546</v>
      </c>
      <c r="L2177" s="1034" t="s">
        <v>263</v>
      </c>
      <c r="M2177" s="226" t="s">
        <v>866</v>
      </c>
      <c r="N2177" s="225" t="s">
        <v>985</v>
      </c>
      <c r="O2177" s="247">
        <f>'LTC Rev-Exp Region 11'!D$33</f>
        <v>0</v>
      </c>
      <c r="P2177" s="247">
        <f>'LTC Rev-Exp Region 11'!E$33</f>
        <v>0</v>
      </c>
      <c r="Q2177" s="247">
        <f>'LTC Rev-Exp Region 11'!F$33</f>
        <v>0</v>
      </c>
      <c r="R2177" s="247">
        <f>'LTC Rev-Exp Region 11'!G$33</f>
        <v>0</v>
      </c>
    </row>
    <row r="2178" spans="5:18" x14ac:dyDescent="0.3">
      <c r="E2178" s="1041">
        <f>Jurat!I$1</f>
        <v>0</v>
      </c>
      <c r="F2178" s="244">
        <f>Jurat!D$33</f>
        <v>0</v>
      </c>
      <c r="G2178" s="1034" t="s">
        <v>552</v>
      </c>
      <c r="H2178" s="244">
        <v>42460</v>
      </c>
      <c r="I2178" s="1034" t="s">
        <v>496</v>
      </c>
      <c r="J2178" s="1034" t="s">
        <v>626</v>
      </c>
      <c r="K2178" s="1034" t="s">
        <v>546</v>
      </c>
      <c r="L2178" s="1034" t="s">
        <v>263</v>
      </c>
      <c r="M2178" s="226" t="s">
        <v>868</v>
      </c>
      <c r="N2178" s="225" t="s">
        <v>807</v>
      </c>
      <c r="O2178" s="247">
        <f>'LTC Rev-Exp Region 11'!D$34</f>
        <v>0</v>
      </c>
      <c r="P2178" s="247">
        <f>'LTC Rev-Exp Region 11'!E$34</f>
        <v>0</v>
      </c>
      <c r="Q2178" s="247">
        <f>'LTC Rev-Exp Region 11'!F$34</f>
        <v>0</v>
      </c>
      <c r="R2178" s="247">
        <f>'LTC Rev-Exp Region 11'!G$34</f>
        <v>0</v>
      </c>
    </row>
    <row r="2179" spans="5:18" x14ac:dyDescent="0.3">
      <c r="E2179" s="1041">
        <f>Jurat!I$1</f>
        <v>0</v>
      </c>
      <c r="F2179" s="244">
        <f>Jurat!D$33</f>
        <v>0</v>
      </c>
      <c r="G2179" s="1034" t="s">
        <v>552</v>
      </c>
      <c r="H2179" s="244">
        <v>42460</v>
      </c>
      <c r="I2179" s="1034" t="s">
        <v>496</v>
      </c>
      <c r="J2179" s="1034" t="s">
        <v>626</v>
      </c>
      <c r="K2179" s="1034" t="s">
        <v>546</v>
      </c>
      <c r="L2179" s="1034" t="s">
        <v>263</v>
      </c>
      <c r="M2179" s="226" t="s">
        <v>870</v>
      </c>
      <c r="N2179" s="227" t="s">
        <v>258</v>
      </c>
      <c r="O2179" s="247">
        <f>'LTC Rev-Exp Region 11'!D$35</f>
        <v>0</v>
      </c>
      <c r="P2179" s="247">
        <f>'LTC Rev-Exp Region 11'!E$35</f>
        <v>0</v>
      </c>
      <c r="Q2179" s="247">
        <f>'LTC Rev-Exp Region 11'!F$35</f>
        <v>0</v>
      </c>
      <c r="R2179" s="247">
        <f>'LTC Rev-Exp Region 11'!G$35</f>
        <v>0</v>
      </c>
    </row>
    <row r="2180" spans="5:18" x14ac:dyDescent="0.3">
      <c r="E2180" s="1041">
        <f>Jurat!I$1</f>
        <v>0</v>
      </c>
      <c r="F2180" s="244">
        <f>Jurat!D$33</f>
        <v>0</v>
      </c>
      <c r="G2180" s="1034" t="s">
        <v>552</v>
      </c>
      <c r="H2180" s="244">
        <v>42460</v>
      </c>
      <c r="I2180" s="1034" t="s">
        <v>496</v>
      </c>
      <c r="J2180" s="1034" t="s">
        <v>626</v>
      </c>
      <c r="K2180" s="1034" t="s">
        <v>546</v>
      </c>
      <c r="L2180" s="1034" t="s">
        <v>263</v>
      </c>
      <c r="M2180" s="226" t="s">
        <v>872</v>
      </c>
      <c r="N2180" s="228" t="s">
        <v>273</v>
      </c>
      <c r="O2180" s="247">
        <f>'LTC Rev-Exp Region 11'!D$36</f>
        <v>0</v>
      </c>
      <c r="P2180" s="247">
        <f>'LTC Rev-Exp Region 11'!E$36</f>
        <v>0</v>
      </c>
      <c r="Q2180" s="247">
        <f>'LTC Rev-Exp Region 11'!F$36</f>
        <v>0</v>
      </c>
      <c r="R2180" s="247">
        <f>'LTC Rev-Exp Region 11'!G$36</f>
        <v>0</v>
      </c>
    </row>
    <row r="2181" spans="5:18" x14ac:dyDescent="0.3">
      <c r="E2181" s="1041">
        <f>Jurat!I$1</f>
        <v>0</v>
      </c>
      <c r="F2181" s="244">
        <f>Jurat!D$33</f>
        <v>0</v>
      </c>
      <c r="G2181" s="1034" t="s">
        <v>552</v>
      </c>
      <c r="H2181" s="244">
        <v>42460</v>
      </c>
      <c r="I2181" s="1034" t="s">
        <v>496</v>
      </c>
      <c r="J2181" s="1034" t="s">
        <v>626</v>
      </c>
      <c r="K2181" s="1034" t="s">
        <v>546</v>
      </c>
      <c r="L2181" s="1034" t="s">
        <v>263</v>
      </c>
      <c r="M2181" s="226" t="s">
        <v>986</v>
      </c>
      <c r="N2181" s="228" t="s">
        <v>588</v>
      </c>
      <c r="O2181" s="247">
        <f>'LTC Rev-Exp Region 11'!D$37</f>
        <v>0</v>
      </c>
      <c r="P2181" s="247">
        <f>'LTC Rev-Exp Region 11'!E$37</f>
        <v>0</v>
      </c>
      <c r="Q2181" s="247">
        <f>'LTC Rev-Exp Region 11'!F$37</f>
        <v>0</v>
      </c>
      <c r="R2181" s="247">
        <f>'LTC Rev-Exp Region 11'!G$37</f>
        <v>0</v>
      </c>
    </row>
    <row r="2182" spans="5:18" x14ac:dyDescent="0.3">
      <c r="E2182" s="1041">
        <f>Jurat!I$1</f>
        <v>0</v>
      </c>
      <c r="F2182" s="244">
        <f>Jurat!D$33</f>
        <v>0</v>
      </c>
      <c r="G2182" s="1034" t="s">
        <v>552</v>
      </c>
      <c r="H2182" s="244">
        <v>42460</v>
      </c>
      <c r="I2182" s="1034" t="s">
        <v>496</v>
      </c>
      <c r="J2182" s="1034" t="s">
        <v>626</v>
      </c>
      <c r="K2182" s="1034" t="s">
        <v>546</v>
      </c>
      <c r="L2182" s="1034" t="s">
        <v>6</v>
      </c>
      <c r="M2182" s="226" t="s">
        <v>77</v>
      </c>
      <c r="N2182" s="225" t="s">
        <v>224</v>
      </c>
      <c r="O2182" s="247">
        <f>'LTC Rev-Exp Region 11'!D$39</f>
        <v>0</v>
      </c>
      <c r="P2182" s="247">
        <f>'LTC Rev-Exp Region 11'!E$39</f>
        <v>0</v>
      </c>
      <c r="Q2182" s="247">
        <f>'LTC Rev-Exp Region 11'!F$39</f>
        <v>0</v>
      </c>
      <c r="R2182" s="247">
        <f>'LTC Rev-Exp Region 11'!G$39</f>
        <v>0</v>
      </c>
    </row>
    <row r="2183" spans="5:18" x14ac:dyDescent="0.3">
      <c r="E2183" s="1041">
        <f>Jurat!I$1</f>
        <v>0</v>
      </c>
      <c r="F2183" s="244">
        <f>Jurat!D$33</f>
        <v>0</v>
      </c>
      <c r="G2183" s="1034" t="s">
        <v>552</v>
      </c>
      <c r="H2183" s="244">
        <v>42460</v>
      </c>
      <c r="I2183" s="1034" t="s">
        <v>496</v>
      </c>
      <c r="J2183" s="1034" t="s">
        <v>626</v>
      </c>
      <c r="K2183" s="1034" t="s">
        <v>546</v>
      </c>
      <c r="L2183" s="1034" t="s">
        <v>6</v>
      </c>
      <c r="M2183" s="226" t="s">
        <v>78</v>
      </c>
      <c r="N2183" s="229" t="s">
        <v>274</v>
      </c>
      <c r="O2183" s="247">
        <f>'LTC Rev-Exp Region 11'!D$40</f>
        <v>0</v>
      </c>
      <c r="P2183" s="247">
        <f>'LTC Rev-Exp Region 11'!E$40</f>
        <v>0</v>
      </c>
      <c r="Q2183" s="247">
        <f>'LTC Rev-Exp Region 11'!F$40</f>
        <v>0</v>
      </c>
      <c r="R2183" s="247">
        <f>'LTC Rev-Exp Region 11'!G$40</f>
        <v>0</v>
      </c>
    </row>
    <row r="2184" spans="5:18" x14ac:dyDescent="0.3">
      <c r="E2184" s="1041">
        <f>Jurat!I$1</f>
        <v>0</v>
      </c>
      <c r="F2184" s="244">
        <f>Jurat!D$33</f>
        <v>0</v>
      </c>
      <c r="G2184" s="1034" t="s">
        <v>552</v>
      </c>
      <c r="H2184" s="244">
        <v>42460</v>
      </c>
      <c r="I2184" s="1034" t="s">
        <v>496</v>
      </c>
      <c r="J2184" s="1034" t="s">
        <v>626</v>
      </c>
      <c r="K2184" s="1034" t="s">
        <v>546</v>
      </c>
      <c r="L2184" s="1034" t="s">
        <v>6</v>
      </c>
      <c r="M2184" s="226" t="s">
        <v>79</v>
      </c>
      <c r="N2184" s="229" t="s">
        <v>180</v>
      </c>
      <c r="O2184" s="247">
        <f>'LTC Rev-Exp Region 11'!D$41</f>
        <v>0</v>
      </c>
      <c r="P2184" s="247">
        <f>'LTC Rev-Exp Region 11'!E$41</f>
        <v>0</v>
      </c>
      <c r="Q2184" s="247">
        <f>'LTC Rev-Exp Region 11'!F$41</f>
        <v>0</v>
      </c>
      <c r="R2184" s="247">
        <f>'LTC Rev-Exp Region 11'!G$41</f>
        <v>0</v>
      </c>
    </row>
    <row r="2185" spans="5:18" x14ac:dyDescent="0.3">
      <c r="E2185" s="1041">
        <f>Jurat!I$1</f>
        <v>0</v>
      </c>
      <c r="F2185" s="244">
        <f>Jurat!D$33</f>
        <v>0</v>
      </c>
      <c r="G2185" s="1034" t="s">
        <v>552</v>
      </c>
      <c r="H2185" s="244">
        <v>42460</v>
      </c>
      <c r="I2185" s="1034" t="s">
        <v>496</v>
      </c>
      <c r="J2185" s="1034" t="s">
        <v>626</v>
      </c>
      <c r="K2185" s="1034" t="s">
        <v>546</v>
      </c>
      <c r="L2185" s="1034" t="s">
        <v>6</v>
      </c>
      <c r="M2185" s="226" t="s">
        <v>49</v>
      </c>
      <c r="N2185" s="229" t="s">
        <v>577</v>
      </c>
      <c r="O2185" s="247">
        <f>'LTC Rev-Exp Region 11'!D$42</f>
        <v>0</v>
      </c>
      <c r="P2185" s="247">
        <f>'LTC Rev-Exp Region 11'!E$42</f>
        <v>0</v>
      </c>
      <c r="Q2185" s="247">
        <f>'LTC Rev-Exp Region 11'!F$42</f>
        <v>0</v>
      </c>
      <c r="R2185" s="247">
        <f>'LTC Rev-Exp Region 11'!G$42</f>
        <v>0</v>
      </c>
    </row>
    <row r="2186" spans="5:18" x14ac:dyDescent="0.3">
      <c r="E2186" s="1041">
        <f>Jurat!I$1</f>
        <v>0</v>
      </c>
      <c r="F2186" s="244">
        <f>Jurat!D$33</f>
        <v>0</v>
      </c>
      <c r="G2186" s="1034" t="s">
        <v>552</v>
      </c>
      <c r="H2186" s="244">
        <v>42460</v>
      </c>
      <c r="I2186" s="1034" t="s">
        <v>496</v>
      </c>
      <c r="J2186" s="1034" t="s">
        <v>626</v>
      </c>
      <c r="K2186" s="1034" t="s">
        <v>546</v>
      </c>
      <c r="L2186" s="1034" t="s">
        <v>547</v>
      </c>
      <c r="M2186" s="230" t="s">
        <v>115</v>
      </c>
      <c r="N2186" s="225" t="s">
        <v>36</v>
      </c>
      <c r="O2186" s="247">
        <f>'LTC Rev-Exp Region 11'!D$48</f>
        <v>0</v>
      </c>
      <c r="P2186" s="247">
        <f>'LTC Rev-Exp Region 11'!E$48</f>
        <v>0</v>
      </c>
      <c r="Q2186" s="247">
        <f>'LTC Rev-Exp Region 11'!F$48</f>
        <v>0</v>
      </c>
      <c r="R2186" s="247">
        <f>'LTC Rev-Exp Region 11'!G$48</f>
        <v>0</v>
      </c>
    </row>
    <row r="2187" spans="5:18" x14ac:dyDescent="0.3">
      <c r="E2187" s="1041">
        <f>Jurat!I$1</f>
        <v>0</v>
      </c>
      <c r="F2187" s="244">
        <f>Jurat!D$33</f>
        <v>0</v>
      </c>
      <c r="G2187" s="1034" t="s">
        <v>552</v>
      </c>
      <c r="H2187" s="244">
        <v>42460</v>
      </c>
      <c r="I2187" s="1034" t="s">
        <v>496</v>
      </c>
      <c r="J2187" s="1034" t="s">
        <v>626</v>
      </c>
      <c r="K2187" s="1034" t="s">
        <v>546</v>
      </c>
      <c r="L2187" s="1034" t="s">
        <v>547</v>
      </c>
      <c r="M2187" s="230" t="s">
        <v>116</v>
      </c>
      <c r="N2187" s="228" t="s">
        <v>148</v>
      </c>
      <c r="O2187" s="247">
        <f>'LTC Rev-Exp Region 11'!D$49</f>
        <v>0</v>
      </c>
      <c r="P2187" s="247">
        <f>'LTC Rev-Exp Region 11'!E$49</f>
        <v>0</v>
      </c>
      <c r="Q2187" s="247">
        <f>'LTC Rev-Exp Region 11'!F$49</f>
        <v>0</v>
      </c>
      <c r="R2187" s="247">
        <f>'LTC Rev-Exp Region 11'!G$49</f>
        <v>0</v>
      </c>
    </row>
    <row r="2188" spans="5:18" x14ac:dyDescent="0.3">
      <c r="E2188" s="1041">
        <f>Jurat!I$1</f>
        <v>0</v>
      </c>
      <c r="F2188" s="244">
        <f>Jurat!D$33</f>
        <v>0</v>
      </c>
      <c r="G2188" s="1034" t="s">
        <v>552</v>
      </c>
      <c r="H2188" s="244">
        <v>42460</v>
      </c>
      <c r="I2188" s="1034" t="s">
        <v>496</v>
      </c>
      <c r="J2188" s="1034" t="s">
        <v>626</v>
      </c>
      <c r="K2188" s="1034" t="s">
        <v>546</v>
      </c>
      <c r="L2188" s="1034" t="s">
        <v>547</v>
      </c>
      <c r="M2188" s="230" t="s">
        <v>229</v>
      </c>
      <c r="N2188" s="228" t="s">
        <v>44</v>
      </c>
      <c r="O2188" s="247">
        <f>'LTC Rev-Exp Region 11'!D$51</f>
        <v>0</v>
      </c>
      <c r="P2188" s="247">
        <f>'LTC Rev-Exp Region 11'!E$51</f>
        <v>0</v>
      </c>
      <c r="Q2188" s="247">
        <f>'LTC Rev-Exp Region 11'!F$51</f>
        <v>0</v>
      </c>
      <c r="R2188" s="247">
        <f>'LTC Rev-Exp Region 11'!G$51</f>
        <v>0</v>
      </c>
    </row>
    <row r="2189" spans="5:18" x14ac:dyDescent="0.3">
      <c r="E2189" s="1041">
        <f>Jurat!I$1</f>
        <v>0</v>
      </c>
      <c r="F2189" s="244">
        <f>Jurat!D$33</f>
        <v>0</v>
      </c>
      <c r="G2189" s="1034" t="s">
        <v>552</v>
      </c>
      <c r="H2189" s="244">
        <v>42460</v>
      </c>
      <c r="I2189" s="1034" t="s">
        <v>496</v>
      </c>
      <c r="J2189" s="1034" t="s">
        <v>626</v>
      </c>
      <c r="K2189" s="1034" t="s">
        <v>546</v>
      </c>
      <c r="L2189" s="1034" t="s">
        <v>547</v>
      </c>
      <c r="M2189" s="230" t="s">
        <v>228</v>
      </c>
      <c r="N2189" s="228" t="s">
        <v>427</v>
      </c>
      <c r="O2189" s="247">
        <f>'LTC Rev-Exp Region 11'!D$52</f>
        <v>0</v>
      </c>
      <c r="P2189" s="247">
        <f>'LTC Rev-Exp Region 11'!E$52</f>
        <v>0</v>
      </c>
      <c r="Q2189" s="247">
        <f>'LTC Rev-Exp Region 11'!F$52</f>
        <v>0</v>
      </c>
      <c r="R2189" s="247">
        <f>'LTC Rev-Exp Region 11'!G$52</f>
        <v>0</v>
      </c>
    </row>
    <row r="2190" spans="5:18" x14ac:dyDescent="0.3">
      <c r="E2190" s="1041">
        <f>Jurat!I$1</f>
        <v>0</v>
      </c>
      <c r="F2190" s="244">
        <f>Jurat!D$33</f>
        <v>0</v>
      </c>
      <c r="G2190" s="1034" t="s">
        <v>552</v>
      </c>
      <c r="H2190" s="244">
        <v>42460</v>
      </c>
      <c r="I2190" s="1034" t="s">
        <v>496</v>
      </c>
      <c r="J2190" s="1034" t="s">
        <v>626</v>
      </c>
      <c r="K2190" s="1034" t="s">
        <v>548</v>
      </c>
      <c r="L2190" s="1034" t="s">
        <v>549</v>
      </c>
      <c r="M2190" s="226" t="s">
        <v>86</v>
      </c>
      <c r="N2190" s="228" t="s">
        <v>30</v>
      </c>
      <c r="O2190" s="247">
        <f>'LTC Rev-Exp Region 11'!D$57</f>
        <v>0</v>
      </c>
      <c r="P2190" s="247">
        <f>'LTC Rev-Exp Region 11'!E$57</f>
        <v>0</v>
      </c>
      <c r="Q2190" s="247">
        <f>'LTC Rev-Exp Region 11'!F$57</f>
        <v>0</v>
      </c>
      <c r="R2190" s="247">
        <f>'LTC Rev-Exp Region 11'!G$57</f>
        <v>0</v>
      </c>
    </row>
    <row r="2191" spans="5:18" x14ac:dyDescent="0.3">
      <c r="E2191" s="1041">
        <f>Jurat!I$1</f>
        <v>0</v>
      </c>
      <c r="F2191" s="244">
        <f>Jurat!D$33</f>
        <v>0</v>
      </c>
      <c r="G2191" s="1034" t="s">
        <v>552</v>
      </c>
      <c r="H2191" s="244">
        <v>42460</v>
      </c>
      <c r="I2191" s="1034" t="s">
        <v>496</v>
      </c>
      <c r="J2191" s="1034" t="s">
        <v>626</v>
      </c>
      <c r="K2191" s="1034" t="s">
        <v>548</v>
      </c>
      <c r="L2191" s="1034" t="s">
        <v>549</v>
      </c>
      <c r="M2191" s="226" t="s">
        <v>87</v>
      </c>
      <c r="N2191" s="231" t="s">
        <v>109</v>
      </c>
      <c r="O2191" s="247">
        <f>'LTC Rev-Exp Region 11'!D$58</f>
        <v>0</v>
      </c>
      <c r="P2191" s="247">
        <f>'LTC Rev-Exp Region 11'!E$58</f>
        <v>0</v>
      </c>
      <c r="Q2191" s="247">
        <f>'LTC Rev-Exp Region 11'!F$58</f>
        <v>0</v>
      </c>
      <c r="R2191" s="247">
        <f>'LTC Rev-Exp Region 11'!G$58</f>
        <v>0</v>
      </c>
    </row>
    <row r="2192" spans="5:18" x14ac:dyDescent="0.3">
      <c r="E2192" s="1041">
        <f>Jurat!I$1</f>
        <v>0</v>
      </c>
      <c r="F2192" s="244">
        <f>Jurat!D$33</f>
        <v>0</v>
      </c>
      <c r="G2192" s="1034" t="s">
        <v>552</v>
      </c>
      <c r="H2192" s="244">
        <v>42460</v>
      </c>
      <c r="I2192" s="1034" t="s">
        <v>496</v>
      </c>
      <c r="J2192" s="1034" t="s">
        <v>626</v>
      </c>
      <c r="K2192" s="1034" t="s">
        <v>548</v>
      </c>
      <c r="L2192" s="1034" t="s">
        <v>549</v>
      </c>
      <c r="M2192" s="226" t="s">
        <v>88</v>
      </c>
      <c r="N2192" s="228" t="s">
        <v>110</v>
      </c>
      <c r="O2192" s="247">
        <f>'LTC Rev-Exp Region 11'!D$59</f>
        <v>0</v>
      </c>
      <c r="P2192" s="247">
        <f>'LTC Rev-Exp Region 11'!E$59</f>
        <v>0</v>
      </c>
      <c r="Q2192" s="247">
        <f>'LTC Rev-Exp Region 11'!F$59</f>
        <v>0</v>
      </c>
      <c r="R2192" s="247">
        <f>'LTC Rev-Exp Region 11'!G$59</f>
        <v>0</v>
      </c>
    </row>
    <row r="2193" spans="5:18" x14ac:dyDescent="0.3">
      <c r="E2193" s="1041">
        <f>Jurat!I$1</f>
        <v>0</v>
      </c>
      <c r="F2193" s="244">
        <f>Jurat!D$33</f>
        <v>0</v>
      </c>
      <c r="G2193" s="1034" t="s">
        <v>552</v>
      </c>
      <c r="H2193" s="244">
        <v>42460</v>
      </c>
      <c r="I2193" s="1034" t="s">
        <v>496</v>
      </c>
      <c r="J2193" s="1034" t="s">
        <v>626</v>
      </c>
      <c r="K2193" s="1034" t="s">
        <v>548</v>
      </c>
      <c r="L2193" s="1034" t="s">
        <v>549</v>
      </c>
      <c r="M2193" s="232" t="s">
        <v>89</v>
      </c>
      <c r="N2193" s="228" t="s">
        <v>111</v>
      </c>
      <c r="O2193" s="247">
        <f>'LTC Rev-Exp Region 11'!D$60</f>
        <v>0</v>
      </c>
      <c r="P2193" s="247">
        <f>'LTC Rev-Exp Region 11'!E$60</f>
        <v>0</v>
      </c>
      <c r="Q2193" s="247">
        <f>'LTC Rev-Exp Region 11'!F$60</f>
        <v>0</v>
      </c>
      <c r="R2193" s="247">
        <f>'LTC Rev-Exp Region 11'!G$60</f>
        <v>0</v>
      </c>
    </row>
    <row r="2194" spans="5:18" x14ac:dyDescent="0.3">
      <c r="E2194" s="1041">
        <f>Jurat!I$1</f>
        <v>0</v>
      </c>
      <c r="F2194" s="244">
        <f>Jurat!D$33</f>
        <v>0</v>
      </c>
      <c r="G2194" s="1034" t="s">
        <v>552</v>
      </c>
      <c r="H2194" s="244">
        <v>42460</v>
      </c>
      <c r="I2194" s="1034" t="s">
        <v>496</v>
      </c>
      <c r="J2194" s="1034" t="s">
        <v>626</v>
      </c>
      <c r="K2194" s="1034" t="s">
        <v>548</v>
      </c>
      <c r="L2194" s="1034" t="s">
        <v>549</v>
      </c>
      <c r="M2194" s="232" t="s">
        <v>256</v>
      </c>
      <c r="N2194" s="228" t="s">
        <v>112</v>
      </c>
      <c r="O2194" s="247">
        <f>'LTC Rev-Exp Region 11'!D$61</f>
        <v>0</v>
      </c>
      <c r="P2194" s="247">
        <f>'LTC Rev-Exp Region 11'!E$61</f>
        <v>0</v>
      </c>
      <c r="Q2194" s="247">
        <f>'LTC Rev-Exp Region 11'!F$61</f>
        <v>0</v>
      </c>
      <c r="R2194" s="247">
        <f>'LTC Rev-Exp Region 11'!G$61</f>
        <v>0</v>
      </c>
    </row>
    <row r="2195" spans="5:18" x14ac:dyDescent="0.3">
      <c r="E2195" s="1041">
        <f>Jurat!I$1</f>
        <v>0</v>
      </c>
      <c r="F2195" s="244">
        <f>Jurat!D$33</f>
        <v>0</v>
      </c>
      <c r="G2195" s="1034" t="s">
        <v>552</v>
      </c>
      <c r="H2195" s="244">
        <v>42460</v>
      </c>
      <c r="I2195" s="1034" t="s">
        <v>496</v>
      </c>
      <c r="J2195" s="1034" t="s">
        <v>626</v>
      </c>
      <c r="K2195" s="1034" t="s">
        <v>548</v>
      </c>
      <c r="L2195" s="1034" t="s">
        <v>549</v>
      </c>
      <c r="M2195" s="226" t="s">
        <v>255</v>
      </c>
      <c r="N2195" s="231" t="s">
        <v>31</v>
      </c>
      <c r="O2195" s="247">
        <f>'LTC Rev-Exp Region 11'!D$62</f>
        <v>0</v>
      </c>
      <c r="P2195" s="247">
        <f>'LTC Rev-Exp Region 11'!E$62</f>
        <v>0</v>
      </c>
      <c r="Q2195" s="247">
        <f>'LTC Rev-Exp Region 11'!F$62</f>
        <v>0</v>
      </c>
      <c r="R2195" s="247">
        <f>'LTC Rev-Exp Region 11'!G$62</f>
        <v>0</v>
      </c>
    </row>
    <row r="2196" spans="5:18" x14ac:dyDescent="0.3">
      <c r="E2196" s="1041">
        <f>Jurat!I$1</f>
        <v>0</v>
      </c>
      <c r="F2196" s="244">
        <f>Jurat!D$33</f>
        <v>0</v>
      </c>
      <c r="G2196" s="1034" t="s">
        <v>552</v>
      </c>
      <c r="H2196" s="244">
        <v>42460</v>
      </c>
      <c r="I2196" s="1034" t="s">
        <v>496</v>
      </c>
      <c r="J2196" s="1034" t="s">
        <v>626</v>
      </c>
      <c r="K2196" s="1034" t="s">
        <v>550</v>
      </c>
      <c r="L2196" s="1034" t="s">
        <v>550</v>
      </c>
      <c r="M2196" s="230" t="s">
        <v>91</v>
      </c>
      <c r="N2196" s="228" t="s">
        <v>425</v>
      </c>
      <c r="O2196" s="247">
        <f>'LTC Rev-Exp Region 11'!D$64</f>
        <v>0</v>
      </c>
      <c r="P2196" s="247">
        <v>0</v>
      </c>
      <c r="Q2196" s="247">
        <v>0</v>
      </c>
      <c r="R2196" s="247">
        <v>0</v>
      </c>
    </row>
    <row r="2197" spans="5:18" x14ac:dyDescent="0.3">
      <c r="E2197" s="1041">
        <f>Jurat!I$1</f>
        <v>0</v>
      </c>
      <c r="F2197" s="244">
        <f>Jurat!D$33</f>
        <v>0</v>
      </c>
      <c r="G2197" s="1034" t="s">
        <v>552</v>
      </c>
      <c r="H2197" s="244">
        <v>42460</v>
      </c>
      <c r="I2197" s="1034" t="s">
        <v>496</v>
      </c>
      <c r="J2197" s="1034" t="s">
        <v>626</v>
      </c>
      <c r="K2197" s="1034" t="s">
        <v>550</v>
      </c>
      <c r="L2197" s="1034" t="s">
        <v>550</v>
      </c>
      <c r="M2197" s="230" t="s">
        <v>92</v>
      </c>
      <c r="N2197" s="228" t="s">
        <v>417</v>
      </c>
      <c r="O2197" s="247">
        <f>'LTC Rev-Exp Region 11'!D$65</f>
        <v>0</v>
      </c>
      <c r="P2197" s="247">
        <v>0</v>
      </c>
      <c r="Q2197" s="247">
        <v>0</v>
      </c>
      <c r="R2197" s="247">
        <v>0</v>
      </c>
    </row>
    <row r="2198" spans="5:18" x14ac:dyDescent="0.3">
      <c r="E2198" s="1041">
        <f>Jurat!I$1</f>
        <v>0</v>
      </c>
      <c r="F2198" s="244">
        <f>Jurat!D$33</f>
        <v>0</v>
      </c>
      <c r="G2198" s="1034" t="s">
        <v>552</v>
      </c>
      <c r="H2198" s="244">
        <v>42460</v>
      </c>
      <c r="I2198" s="1034" t="s">
        <v>496</v>
      </c>
      <c r="J2198" s="1034" t="s">
        <v>627</v>
      </c>
      <c r="K2198" s="1034" t="s">
        <v>29</v>
      </c>
      <c r="L2198" s="1034" t="s">
        <v>29</v>
      </c>
      <c r="M2198" s="230" t="s">
        <v>243</v>
      </c>
      <c r="N2198" s="231" t="s">
        <v>29</v>
      </c>
      <c r="O2198" s="247">
        <f>'LTC Rev-Exp Region 11'!D$72</f>
        <v>0</v>
      </c>
      <c r="P2198" s="247">
        <v>0</v>
      </c>
      <c r="Q2198" s="247">
        <v>0</v>
      </c>
      <c r="R2198" s="247">
        <v>0</v>
      </c>
    </row>
    <row r="2199" spans="5:18" x14ac:dyDescent="0.3">
      <c r="E2199" s="1041">
        <f>Jurat!I$1</f>
        <v>0</v>
      </c>
      <c r="F2199" s="244">
        <f>Jurat!D$33</f>
        <v>0</v>
      </c>
      <c r="G2199" s="1034" t="s">
        <v>552</v>
      </c>
      <c r="H2199" s="244">
        <v>42460</v>
      </c>
      <c r="I2199" s="1034" t="s">
        <v>496</v>
      </c>
      <c r="J2199" s="1034" t="s">
        <v>628</v>
      </c>
      <c r="K2199" s="1034" t="s">
        <v>629</v>
      </c>
      <c r="L2199" s="1034" t="s">
        <v>629</v>
      </c>
      <c r="M2199" s="233" t="s">
        <v>244</v>
      </c>
      <c r="N2199" s="231" t="s">
        <v>419</v>
      </c>
      <c r="O2199" s="247">
        <f>'LTC Rev-Exp Region 11'!D$74</f>
        <v>0</v>
      </c>
      <c r="P2199" s="247">
        <v>0</v>
      </c>
      <c r="Q2199" s="247">
        <v>0</v>
      </c>
      <c r="R2199" s="247">
        <v>0</v>
      </c>
    </row>
    <row r="2200" spans="5:18" x14ac:dyDescent="0.3">
      <c r="E2200" s="1041">
        <f>Jurat!I$1</f>
        <v>0</v>
      </c>
      <c r="F2200" s="244">
        <f>Jurat!D$33</f>
        <v>0</v>
      </c>
      <c r="G2200" s="1034" t="s">
        <v>552</v>
      </c>
      <c r="H2200" s="244">
        <v>42460</v>
      </c>
      <c r="I2200" s="1034" t="s">
        <v>496</v>
      </c>
      <c r="J2200" s="1034" t="s">
        <v>627</v>
      </c>
      <c r="K2200" s="1034" t="s">
        <v>630</v>
      </c>
      <c r="L2200" s="1034" t="s">
        <v>630</v>
      </c>
      <c r="M2200" s="233">
        <v>11.1</v>
      </c>
      <c r="N2200" s="231" t="s">
        <v>421</v>
      </c>
      <c r="O2200" s="247">
        <f>'LTC Rev-Exp Region 11'!D$75</f>
        <v>0</v>
      </c>
      <c r="P2200" s="247">
        <v>0</v>
      </c>
      <c r="Q2200" s="247">
        <v>0</v>
      </c>
      <c r="R2200" s="247">
        <v>0</v>
      </c>
    </row>
    <row r="2201" spans="5:18" x14ac:dyDescent="0.3">
      <c r="E2201" s="1041">
        <f>Jurat!I$1</f>
        <v>0</v>
      </c>
      <c r="F2201" s="244">
        <f>Jurat!D$33</f>
        <v>0</v>
      </c>
      <c r="G2201" s="1034" t="s">
        <v>552</v>
      </c>
      <c r="H2201" s="244">
        <v>42460</v>
      </c>
      <c r="I2201" s="1034" t="s">
        <v>496</v>
      </c>
      <c r="J2201" s="1034" t="s">
        <v>627</v>
      </c>
      <c r="K2201" s="1034" t="s">
        <v>630</v>
      </c>
      <c r="L2201" s="1034" t="s">
        <v>630</v>
      </c>
      <c r="M2201" s="233">
        <v>11.2</v>
      </c>
      <c r="N2201" s="231" t="s">
        <v>420</v>
      </c>
      <c r="O2201" s="247">
        <f>'LTC Rev-Exp Region 11'!D$76</f>
        <v>0</v>
      </c>
      <c r="P2201" s="247">
        <v>0</v>
      </c>
      <c r="Q2201" s="247">
        <v>0</v>
      </c>
      <c r="R2201" s="247">
        <v>0</v>
      </c>
    </row>
    <row r="2202" spans="5:18" x14ac:dyDescent="0.3">
      <c r="E2202" s="1041">
        <f>Jurat!I$1</f>
        <v>0</v>
      </c>
      <c r="F2202" s="244">
        <f>Jurat!D$33</f>
        <v>0</v>
      </c>
      <c r="G2202" s="1034" t="s">
        <v>552</v>
      </c>
      <c r="H2202" s="244">
        <v>42460</v>
      </c>
      <c r="I2202" s="1034" t="s">
        <v>496</v>
      </c>
      <c r="J2202" s="1034" t="s">
        <v>627</v>
      </c>
      <c r="K2202" s="1034" t="s">
        <v>630</v>
      </c>
      <c r="L2202" s="1034" t="s">
        <v>630</v>
      </c>
      <c r="M2202" s="233">
        <v>11.3</v>
      </c>
      <c r="N2202" s="231" t="s">
        <v>28</v>
      </c>
      <c r="O2202" s="247">
        <f>'LTC Rev-Exp Region 11'!D$77</f>
        <v>0</v>
      </c>
      <c r="P2202" s="247">
        <v>0</v>
      </c>
      <c r="Q2202" s="247">
        <v>0</v>
      </c>
      <c r="R2202" s="247">
        <v>0</v>
      </c>
    </row>
    <row r="2203" spans="5:18" x14ac:dyDescent="0.3">
      <c r="E2203" s="1041">
        <f>Jurat!I$1</f>
        <v>0</v>
      </c>
      <c r="F2203" s="244">
        <f>Jurat!D$33</f>
        <v>0</v>
      </c>
      <c r="G2203" s="1034" t="s">
        <v>552</v>
      </c>
      <c r="H2203" s="244">
        <v>42460</v>
      </c>
      <c r="I2203" s="1034" t="s">
        <v>496</v>
      </c>
      <c r="J2203" s="1034" t="s">
        <v>627</v>
      </c>
      <c r="K2203" s="1034" t="s">
        <v>630</v>
      </c>
      <c r="L2203" s="1034" t="s">
        <v>630</v>
      </c>
      <c r="M2203" s="233">
        <v>11.4</v>
      </c>
      <c r="N2203" s="231" t="s">
        <v>205</v>
      </c>
      <c r="O2203" s="247">
        <f>'LTC Rev-Exp Region 11'!D$78</f>
        <v>0</v>
      </c>
      <c r="P2203" s="247">
        <v>0</v>
      </c>
      <c r="Q2203" s="247">
        <v>0</v>
      </c>
      <c r="R2203" s="247">
        <v>0</v>
      </c>
    </row>
    <row r="2204" spans="5:18" ht="28.8" x14ac:dyDescent="0.3">
      <c r="E2204" s="1041">
        <f>Jurat!I$1</f>
        <v>0</v>
      </c>
      <c r="F2204" s="244">
        <f>Jurat!D$33</f>
        <v>0</v>
      </c>
      <c r="G2204" s="1034" t="s">
        <v>552</v>
      </c>
      <c r="H2204" s="244">
        <v>42460</v>
      </c>
      <c r="I2204" s="1034" t="s">
        <v>496</v>
      </c>
      <c r="J2204" s="1034" t="s">
        <v>627</v>
      </c>
      <c r="K2204" s="1034" t="s">
        <v>29</v>
      </c>
      <c r="L2204" s="1034" t="s">
        <v>29</v>
      </c>
      <c r="M2204" s="233">
        <v>11.6</v>
      </c>
      <c r="N2204" s="231" t="s">
        <v>422</v>
      </c>
      <c r="O2204" s="247">
        <f>'LTC Rev-Exp Region 11'!D$80</f>
        <v>0</v>
      </c>
      <c r="P2204" s="247">
        <v>0</v>
      </c>
      <c r="Q2204" s="247">
        <v>0</v>
      </c>
      <c r="R2204" s="247">
        <v>0</v>
      </c>
    </row>
    <row r="2205" spans="5:18" x14ac:dyDescent="0.3">
      <c r="E2205" s="1041">
        <f>Jurat!I$1</f>
        <v>0</v>
      </c>
      <c r="F2205" s="244">
        <f>Jurat!D$33</f>
        <v>0</v>
      </c>
      <c r="G2205" s="1034" t="s">
        <v>552</v>
      </c>
      <c r="H2205" s="244">
        <v>42460</v>
      </c>
      <c r="I2205" s="1034" t="s">
        <v>496</v>
      </c>
      <c r="J2205" s="1034" t="s">
        <v>628</v>
      </c>
      <c r="K2205" s="1034" t="s">
        <v>629</v>
      </c>
      <c r="L2205" s="1034" t="s">
        <v>629</v>
      </c>
      <c r="M2205" s="233">
        <v>11.7</v>
      </c>
      <c r="N2205" s="231" t="s">
        <v>209</v>
      </c>
      <c r="O2205" s="247">
        <f>'LTC Rev-Exp Region 11'!D$81</f>
        <v>0</v>
      </c>
      <c r="P2205" s="247">
        <v>0</v>
      </c>
      <c r="Q2205" s="247">
        <v>0</v>
      </c>
      <c r="R2205" s="247">
        <v>0</v>
      </c>
    </row>
    <row r="2206" spans="5:18" x14ac:dyDescent="0.3">
      <c r="E2206" s="1041">
        <f>Jurat!I$1</f>
        <v>0</v>
      </c>
      <c r="F2206" s="244">
        <f>Jurat!D$33</f>
        <v>0</v>
      </c>
      <c r="G2206" s="1034" t="s">
        <v>552</v>
      </c>
      <c r="H2206" s="244">
        <v>42460</v>
      </c>
      <c r="I2206" s="1034" t="s">
        <v>496</v>
      </c>
      <c r="J2206" s="1034" t="s">
        <v>627</v>
      </c>
      <c r="K2206" s="1034" t="s">
        <v>29</v>
      </c>
      <c r="L2206" s="1034" t="s">
        <v>29</v>
      </c>
      <c r="M2206" s="233" t="s">
        <v>184</v>
      </c>
      <c r="N2206" s="231" t="s">
        <v>212</v>
      </c>
      <c r="O2206" s="247">
        <f>'LTC Rev-Exp Region 11'!D$82</f>
        <v>0</v>
      </c>
      <c r="P2206" s="247">
        <v>0</v>
      </c>
      <c r="Q2206" s="247">
        <v>0</v>
      </c>
      <c r="R2206" s="247">
        <v>0</v>
      </c>
    </row>
    <row r="2207" spans="5:18" x14ac:dyDescent="0.3">
      <c r="E2207" s="1041">
        <f>Jurat!I$1</f>
        <v>0</v>
      </c>
      <c r="F2207" s="244">
        <f>Jurat!D$33</f>
        <v>0</v>
      </c>
      <c r="G2207" s="1034" t="s">
        <v>553</v>
      </c>
      <c r="H2207" s="244">
        <v>42551</v>
      </c>
      <c r="I2207" s="1034" t="s">
        <v>496</v>
      </c>
      <c r="J2207" s="1034" t="s">
        <v>545</v>
      </c>
      <c r="K2207" s="1034" t="s">
        <v>545</v>
      </c>
      <c r="L2207" s="1034" t="s">
        <v>545</v>
      </c>
      <c r="M2207" s="223"/>
      <c r="N2207" s="224" t="s">
        <v>545</v>
      </c>
      <c r="O2207" s="247">
        <f>'LTC Rev-Exp Region 11'!H$9</f>
        <v>0</v>
      </c>
      <c r="P2207" s="247">
        <f>'LTC Rev-Exp Region 11'!I$9</f>
        <v>0</v>
      </c>
      <c r="Q2207" s="247">
        <f>'LTC Rev-Exp Region 11'!J$9</f>
        <v>0</v>
      </c>
      <c r="R2207" s="247">
        <f>'LTC Rev-Exp Region 11'!K$9</f>
        <v>0</v>
      </c>
    </row>
    <row r="2208" spans="5:18" x14ac:dyDescent="0.3">
      <c r="E2208" s="1041">
        <f>Jurat!I$1</f>
        <v>0</v>
      </c>
      <c r="F2208" s="244">
        <f>Jurat!D$33</f>
        <v>0</v>
      </c>
      <c r="G2208" s="1034" t="s">
        <v>553</v>
      </c>
      <c r="H2208" s="244">
        <v>42551</v>
      </c>
      <c r="I2208" s="1034" t="s">
        <v>496</v>
      </c>
      <c r="J2208" s="1034" t="s">
        <v>625</v>
      </c>
      <c r="K2208" s="1034" t="s">
        <v>13</v>
      </c>
      <c r="L2208" s="1034" t="s">
        <v>13</v>
      </c>
      <c r="M2208" s="223">
        <v>1.1000000000000001</v>
      </c>
      <c r="N2208" s="225" t="s">
        <v>13</v>
      </c>
      <c r="O2208" s="247">
        <f>'LTC Rev-Exp Region 11'!H$11</f>
        <v>0</v>
      </c>
      <c r="P2208" s="247">
        <f>'LTC Rev-Exp Region 11'!I$11</f>
        <v>0</v>
      </c>
      <c r="Q2208" s="247">
        <f>'LTC Rev-Exp Region 11'!J$11</f>
        <v>0</v>
      </c>
      <c r="R2208" s="247">
        <f>'LTC Rev-Exp Region 11'!K$11</f>
        <v>0</v>
      </c>
    </row>
    <row r="2209" spans="5:18" x14ac:dyDescent="0.3">
      <c r="E2209" s="1041">
        <f>Jurat!I$1</f>
        <v>0</v>
      </c>
      <c r="F2209" s="244">
        <f>Jurat!D$33</f>
        <v>0</v>
      </c>
      <c r="G2209" s="1034" t="s">
        <v>553</v>
      </c>
      <c r="H2209" s="244">
        <v>42551</v>
      </c>
      <c r="I2209" s="1034" t="s">
        <v>496</v>
      </c>
      <c r="J2209" s="1034" t="s">
        <v>625</v>
      </c>
      <c r="K2209" s="1034" t="s">
        <v>13</v>
      </c>
      <c r="L2209" s="1034" t="s">
        <v>262</v>
      </c>
      <c r="M2209" s="223">
        <v>1.2</v>
      </c>
      <c r="N2209" s="225" t="s">
        <v>262</v>
      </c>
      <c r="O2209" s="247">
        <f>'LTC Rev-Exp Region 11'!H$12</f>
        <v>0</v>
      </c>
      <c r="P2209" s="247">
        <f>'LTC Rev-Exp Region 11'!I$12</f>
        <v>0</v>
      </c>
      <c r="Q2209" s="247">
        <f>'LTC Rev-Exp Region 11'!J$12</f>
        <v>0</v>
      </c>
      <c r="R2209" s="247">
        <f>'LTC Rev-Exp Region 11'!K$12</f>
        <v>0</v>
      </c>
    </row>
    <row r="2210" spans="5:18" x14ac:dyDescent="0.3">
      <c r="E2210" s="1041">
        <f>Jurat!I$1</f>
        <v>0</v>
      </c>
      <c r="F2210" s="244">
        <f>Jurat!D$33</f>
        <v>0</v>
      </c>
      <c r="G2210" s="1034" t="s">
        <v>553</v>
      </c>
      <c r="H2210" s="244">
        <v>42551</v>
      </c>
      <c r="I2210" s="1034" t="s">
        <v>496</v>
      </c>
      <c r="J2210" s="1034" t="s">
        <v>625</v>
      </c>
      <c r="K2210" s="1034" t="s">
        <v>14</v>
      </c>
      <c r="L2210" s="1034" t="s">
        <v>14</v>
      </c>
      <c r="M2210" s="223">
        <v>1.3</v>
      </c>
      <c r="N2210" s="225" t="s">
        <v>14</v>
      </c>
      <c r="O2210" s="247">
        <f>'LTC Rev-Exp Region 11'!H$13</f>
        <v>0</v>
      </c>
      <c r="P2210" s="247">
        <f>'LTC Rev-Exp Region 11'!I$13</f>
        <v>0</v>
      </c>
      <c r="Q2210" s="247">
        <f>'LTC Rev-Exp Region 11'!J$13</f>
        <v>0</v>
      </c>
      <c r="R2210" s="247">
        <f>'LTC Rev-Exp Region 11'!K$13</f>
        <v>0</v>
      </c>
    </row>
    <row r="2211" spans="5:18" x14ac:dyDescent="0.3">
      <c r="E2211" s="1041">
        <f>Jurat!I$1</f>
        <v>0</v>
      </c>
      <c r="F2211" s="244">
        <f>Jurat!D$33</f>
        <v>0</v>
      </c>
      <c r="G2211" s="1034" t="s">
        <v>553</v>
      </c>
      <c r="H2211" s="244">
        <v>42551</v>
      </c>
      <c r="I2211" s="1034" t="s">
        <v>496</v>
      </c>
      <c r="J2211" s="1034" t="s">
        <v>626</v>
      </c>
      <c r="K2211" s="1034" t="s">
        <v>546</v>
      </c>
      <c r="L2211" s="1034" t="s">
        <v>981</v>
      </c>
      <c r="M2211" s="226" t="s">
        <v>72</v>
      </c>
      <c r="N2211" s="225" t="s">
        <v>900</v>
      </c>
      <c r="O2211" s="247">
        <f>'LTC Rev-Exp Region 11'!H$17</f>
        <v>0</v>
      </c>
      <c r="P2211" s="247">
        <f>'LTC Rev-Exp Region 11'!I$17</f>
        <v>0</v>
      </c>
      <c r="Q2211" s="247">
        <f>'LTC Rev-Exp Region 11'!J$17</f>
        <v>0</v>
      </c>
      <c r="R2211" s="247">
        <f>'LTC Rev-Exp Region 11'!K$17</f>
        <v>0</v>
      </c>
    </row>
    <row r="2212" spans="5:18" x14ac:dyDescent="0.3">
      <c r="E2212" s="1041">
        <f>Jurat!I$1</f>
        <v>0</v>
      </c>
      <c r="F2212" s="244">
        <f>Jurat!D$33</f>
        <v>0</v>
      </c>
      <c r="G2212" s="1034" t="s">
        <v>553</v>
      </c>
      <c r="H2212" s="244">
        <v>42551</v>
      </c>
      <c r="I2212" s="1034" t="s">
        <v>496</v>
      </c>
      <c r="J2212" s="1034" t="s">
        <v>626</v>
      </c>
      <c r="K2212" s="1034" t="s">
        <v>546</v>
      </c>
      <c r="L2212" s="1034" t="s">
        <v>981</v>
      </c>
      <c r="M2212" s="226" t="s">
        <v>73</v>
      </c>
      <c r="N2212" s="225" t="s">
        <v>901</v>
      </c>
      <c r="O2212" s="247">
        <f>'LTC Rev-Exp Region 11'!H$18</f>
        <v>0</v>
      </c>
      <c r="P2212" s="247">
        <f>'LTC Rev-Exp Region 11'!I$18</f>
        <v>0</v>
      </c>
      <c r="Q2212" s="247">
        <f>'LTC Rev-Exp Region 11'!J$18</f>
        <v>0</v>
      </c>
      <c r="R2212" s="247">
        <f>'LTC Rev-Exp Region 11'!K$18</f>
        <v>0</v>
      </c>
    </row>
    <row r="2213" spans="5:18" x14ac:dyDescent="0.3">
      <c r="E2213" s="1041">
        <f>Jurat!I$1</f>
        <v>0</v>
      </c>
      <c r="F2213" s="244">
        <f>Jurat!D$33</f>
        <v>0</v>
      </c>
      <c r="G2213" s="1034" t="s">
        <v>553</v>
      </c>
      <c r="H2213" s="244">
        <v>42551</v>
      </c>
      <c r="I2213" s="1034" t="s">
        <v>496</v>
      </c>
      <c r="J2213" s="1034" t="s">
        <v>626</v>
      </c>
      <c r="K2213" s="1034" t="s">
        <v>546</v>
      </c>
      <c r="L2213" s="1034" t="s">
        <v>981</v>
      </c>
      <c r="M2213" s="226" t="s">
        <v>74</v>
      </c>
      <c r="N2213" s="225" t="s">
        <v>902</v>
      </c>
      <c r="O2213" s="247">
        <f>'LTC Rev-Exp Region 11'!H$19</f>
        <v>0</v>
      </c>
      <c r="P2213" s="247">
        <f>'LTC Rev-Exp Region 11'!I$19</f>
        <v>0</v>
      </c>
      <c r="Q2213" s="247">
        <f>'LTC Rev-Exp Region 11'!J$19</f>
        <v>0</v>
      </c>
      <c r="R2213" s="247">
        <f>'LTC Rev-Exp Region 11'!K$19</f>
        <v>0</v>
      </c>
    </row>
    <row r="2214" spans="5:18" x14ac:dyDescent="0.3">
      <c r="E2214" s="1041">
        <f>Jurat!I$1</f>
        <v>0</v>
      </c>
      <c r="F2214" s="244">
        <f>Jurat!D$33</f>
        <v>0</v>
      </c>
      <c r="G2214" s="1034" t="s">
        <v>553</v>
      </c>
      <c r="H2214" s="244">
        <v>42551</v>
      </c>
      <c r="I2214" s="1034" t="s">
        <v>496</v>
      </c>
      <c r="J2214" s="1034" t="s">
        <v>626</v>
      </c>
      <c r="K2214" s="1034" t="s">
        <v>546</v>
      </c>
      <c r="L2214" s="1034" t="s">
        <v>981</v>
      </c>
      <c r="M2214" s="226" t="s">
        <v>76</v>
      </c>
      <c r="N2214" s="225" t="s">
        <v>903</v>
      </c>
      <c r="O2214" s="247">
        <f>'LTC Rev-Exp Region 11'!H$20</f>
        <v>0</v>
      </c>
      <c r="P2214" s="247">
        <f>'LTC Rev-Exp Region 11'!I$20</f>
        <v>0</v>
      </c>
      <c r="Q2214" s="247">
        <f>'LTC Rev-Exp Region 11'!J$20</f>
        <v>0</v>
      </c>
      <c r="R2214" s="247">
        <f>'LTC Rev-Exp Region 11'!K$20</f>
        <v>0</v>
      </c>
    </row>
    <row r="2215" spans="5:18" x14ac:dyDescent="0.3">
      <c r="E2215" s="1041">
        <f>Jurat!I$1</f>
        <v>0</v>
      </c>
      <c r="F2215" s="244">
        <f>Jurat!D$33</f>
        <v>0</v>
      </c>
      <c r="G2215" s="1034" t="s">
        <v>553</v>
      </c>
      <c r="H2215" s="244">
        <v>42551</v>
      </c>
      <c r="I2215" s="1034" t="s">
        <v>496</v>
      </c>
      <c r="J2215" s="1034" t="s">
        <v>626</v>
      </c>
      <c r="K2215" s="1034" t="s">
        <v>546</v>
      </c>
      <c r="L2215" s="1034" t="s">
        <v>981</v>
      </c>
      <c r="M2215" s="226" t="s">
        <v>107</v>
      </c>
      <c r="N2215" s="225" t="s">
        <v>960</v>
      </c>
      <c r="O2215" s="247">
        <f>'LTC Rev-Exp Region 11'!H$21</f>
        <v>0</v>
      </c>
      <c r="P2215" s="247">
        <f>'LTC Rev-Exp Region 11'!I$21</f>
        <v>0</v>
      </c>
      <c r="Q2215" s="247">
        <f>'LTC Rev-Exp Region 11'!J$21</f>
        <v>0</v>
      </c>
      <c r="R2215" s="247">
        <f>'LTC Rev-Exp Region 11'!K$21</f>
        <v>0</v>
      </c>
    </row>
    <row r="2216" spans="5:18" x14ac:dyDescent="0.3">
      <c r="E2216" s="1041">
        <f>Jurat!I$1</f>
        <v>0</v>
      </c>
      <c r="F2216" s="244">
        <f>Jurat!D$33</f>
        <v>0</v>
      </c>
      <c r="G2216" s="1034" t="s">
        <v>553</v>
      </c>
      <c r="H2216" s="244">
        <v>42551</v>
      </c>
      <c r="I2216" s="1034" t="s">
        <v>496</v>
      </c>
      <c r="J2216" s="1034" t="s">
        <v>626</v>
      </c>
      <c r="K2216" s="1034" t="s">
        <v>546</v>
      </c>
      <c r="L2216" s="1034" t="s">
        <v>981</v>
      </c>
      <c r="M2216" s="226" t="s">
        <v>108</v>
      </c>
      <c r="N2216" s="225" t="s">
        <v>222</v>
      </c>
      <c r="O2216" s="247">
        <f>'LTC Rev-Exp Region 11'!H$22</f>
        <v>0</v>
      </c>
      <c r="P2216" s="247">
        <f>'LTC Rev-Exp Region 11'!I$22</f>
        <v>0</v>
      </c>
      <c r="Q2216" s="247">
        <f>'LTC Rev-Exp Region 11'!J$22</f>
        <v>0</v>
      </c>
      <c r="R2216" s="247">
        <f>'LTC Rev-Exp Region 11'!K$22</f>
        <v>0</v>
      </c>
    </row>
    <row r="2217" spans="5:18" x14ac:dyDescent="0.3">
      <c r="E2217" s="1041">
        <f>Jurat!I$1</f>
        <v>0</v>
      </c>
      <c r="F2217" s="244">
        <f>Jurat!D$33</f>
        <v>0</v>
      </c>
      <c r="G2217" s="1034" t="s">
        <v>553</v>
      </c>
      <c r="H2217" s="244">
        <v>42551</v>
      </c>
      <c r="I2217" s="1034" t="s">
        <v>496</v>
      </c>
      <c r="J2217" s="1034" t="s">
        <v>626</v>
      </c>
      <c r="K2217" s="1034" t="s">
        <v>546</v>
      </c>
      <c r="L2217" s="1034" t="s">
        <v>981</v>
      </c>
      <c r="M2217" s="226" t="s">
        <v>167</v>
      </c>
      <c r="N2217" s="225" t="s">
        <v>982</v>
      </c>
      <c r="O2217" s="247">
        <f>'LTC Rev-Exp Region 11'!H$23</f>
        <v>0</v>
      </c>
      <c r="P2217" s="247">
        <f>'LTC Rev-Exp Region 11'!I$23</f>
        <v>0</v>
      </c>
      <c r="Q2217" s="247">
        <f>'LTC Rev-Exp Region 11'!J$23</f>
        <v>0</v>
      </c>
      <c r="R2217" s="247">
        <f>'LTC Rev-Exp Region 11'!K$23</f>
        <v>0</v>
      </c>
    </row>
    <row r="2218" spans="5:18" x14ac:dyDescent="0.3">
      <c r="E2218" s="1041">
        <f>Jurat!I$1</f>
        <v>0</v>
      </c>
      <c r="F2218" s="244">
        <f>Jurat!D$33</f>
        <v>0</v>
      </c>
      <c r="G2218" s="1034" t="s">
        <v>553</v>
      </c>
      <c r="H2218" s="244">
        <v>42551</v>
      </c>
      <c r="I2218" s="1034" t="s">
        <v>496</v>
      </c>
      <c r="J2218" s="1034" t="s">
        <v>626</v>
      </c>
      <c r="K2218" s="1034" t="s">
        <v>546</v>
      </c>
      <c r="L2218" s="1034" t="s">
        <v>981</v>
      </c>
      <c r="M2218" s="226" t="s">
        <v>261</v>
      </c>
      <c r="N2218" s="225" t="s">
        <v>983</v>
      </c>
      <c r="O2218" s="247">
        <f>'LTC Rev-Exp Region 11'!H$24</f>
        <v>0</v>
      </c>
      <c r="P2218" s="247">
        <f>'LTC Rev-Exp Region 11'!I$24</f>
        <v>0</v>
      </c>
      <c r="Q2218" s="247">
        <f>'LTC Rev-Exp Region 11'!J$24</f>
        <v>0</v>
      </c>
      <c r="R2218" s="247">
        <f>'LTC Rev-Exp Region 11'!K$24</f>
        <v>0</v>
      </c>
    </row>
    <row r="2219" spans="5:18" x14ac:dyDescent="0.3">
      <c r="E2219" s="1041">
        <f>Jurat!I$1</f>
        <v>0</v>
      </c>
      <c r="F2219" s="244">
        <f>Jurat!D$33</f>
        <v>0</v>
      </c>
      <c r="G2219" s="1034" t="s">
        <v>553</v>
      </c>
      <c r="H2219" s="244">
        <v>42551</v>
      </c>
      <c r="I2219" s="1034" t="s">
        <v>496</v>
      </c>
      <c r="J2219" s="1034" t="s">
        <v>626</v>
      </c>
      <c r="K2219" s="1034" t="s">
        <v>546</v>
      </c>
      <c r="L2219" s="1034" t="s">
        <v>981</v>
      </c>
      <c r="M2219" s="226" t="s">
        <v>260</v>
      </c>
      <c r="N2219" s="225" t="s">
        <v>963</v>
      </c>
      <c r="O2219" s="247">
        <f>'LTC Rev-Exp Region 11'!H$25</f>
        <v>0</v>
      </c>
      <c r="P2219" s="247">
        <f>'LTC Rev-Exp Region 11'!I$25</f>
        <v>0</v>
      </c>
      <c r="Q2219" s="247">
        <f>'LTC Rev-Exp Region 11'!J$25</f>
        <v>0</v>
      </c>
      <c r="R2219" s="247">
        <f>'LTC Rev-Exp Region 11'!K$25</f>
        <v>0</v>
      </c>
    </row>
    <row r="2220" spans="5:18" x14ac:dyDescent="0.3">
      <c r="E2220" s="1041">
        <f>Jurat!I$1</f>
        <v>0</v>
      </c>
      <c r="F2220" s="244">
        <f>Jurat!D$33</f>
        <v>0</v>
      </c>
      <c r="G2220" s="1034" t="s">
        <v>553</v>
      </c>
      <c r="H2220" s="244">
        <v>42551</v>
      </c>
      <c r="I2220" s="1034" t="s">
        <v>496</v>
      </c>
      <c r="J2220" s="1034" t="s">
        <v>626</v>
      </c>
      <c r="K2220" s="1034" t="s">
        <v>546</v>
      </c>
      <c r="L2220" s="1034" t="s">
        <v>263</v>
      </c>
      <c r="M2220" s="226" t="s">
        <v>257</v>
      </c>
      <c r="N2220" s="225" t="s">
        <v>271</v>
      </c>
      <c r="O2220" s="247">
        <f>'LTC Rev-Exp Region 11'!H$27</f>
        <v>0</v>
      </c>
      <c r="P2220" s="247">
        <f>'LTC Rev-Exp Region 11'!I$27</f>
        <v>0</v>
      </c>
      <c r="Q2220" s="247">
        <f>'LTC Rev-Exp Region 11'!J$27</f>
        <v>0</v>
      </c>
      <c r="R2220" s="247">
        <f>'LTC Rev-Exp Region 11'!K$27</f>
        <v>0</v>
      </c>
    </row>
    <row r="2221" spans="5:18" x14ac:dyDescent="0.3">
      <c r="E2221" s="1041">
        <f>Jurat!I$1</f>
        <v>0</v>
      </c>
      <c r="F2221" s="244">
        <f>Jurat!D$33</f>
        <v>0</v>
      </c>
      <c r="G2221" s="1034" t="s">
        <v>553</v>
      </c>
      <c r="H2221" s="244">
        <v>42551</v>
      </c>
      <c r="I2221" s="1034" t="s">
        <v>496</v>
      </c>
      <c r="J2221" s="1034" t="s">
        <v>626</v>
      </c>
      <c r="K2221" s="1034" t="s">
        <v>546</v>
      </c>
      <c r="L2221" s="1034" t="s">
        <v>263</v>
      </c>
      <c r="M2221" s="226" t="s">
        <v>856</v>
      </c>
      <c r="N2221" s="225" t="s">
        <v>702</v>
      </c>
      <c r="O2221" s="247">
        <f>'LTC Rev-Exp Region 11'!H$28</f>
        <v>0</v>
      </c>
      <c r="P2221" s="247">
        <f>'LTC Rev-Exp Region 11'!I$28</f>
        <v>0</v>
      </c>
      <c r="Q2221" s="247">
        <f>'LTC Rev-Exp Region 11'!J$28</f>
        <v>0</v>
      </c>
      <c r="R2221" s="247">
        <f>'LTC Rev-Exp Region 11'!K$28</f>
        <v>0</v>
      </c>
    </row>
    <row r="2222" spans="5:18" x14ac:dyDescent="0.3">
      <c r="E2222" s="1041">
        <f>Jurat!I$1</f>
        <v>0</v>
      </c>
      <c r="F2222" s="244">
        <f>Jurat!D$33</f>
        <v>0</v>
      </c>
      <c r="G2222" s="1034" t="s">
        <v>553</v>
      </c>
      <c r="H2222" s="244">
        <v>42551</v>
      </c>
      <c r="I2222" s="1034" t="s">
        <v>496</v>
      </c>
      <c r="J2222" s="1034" t="s">
        <v>626</v>
      </c>
      <c r="K2222" s="1034" t="s">
        <v>546</v>
      </c>
      <c r="L2222" s="1034" t="s">
        <v>263</v>
      </c>
      <c r="M2222" s="226" t="s">
        <v>858</v>
      </c>
      <c r="N2222" s="225" t="s">
        <v>272</v>
      </c>
      <c r="O2222" s="247">
        <f>'LTC Rev-Exp Region 11'!H$29</f>
        <v>0</v>
      </c>
      <c r="P2222" s="247">
        <f>'LTC Rev-Exp Region 11'!I$29</f>
        <v>0</v>
      </c>
      <c r="Q2222" s="247">
        <f>'LTC Rev-Exp Region 11'!J$29</f>
        <v>0</v>
      </c>
      <c r="R2222" s="247">
        <f>'LTC Rev-Exp Region 11'!K$29</f>
        <v>0</v>
      </c>
    </row>
    <row r="2223" spans="5:18" x14ac:dyDescent="0.3">
      <c r="E2223" s="1041">
        <f>Jurat!I$1</f>
        <v>0</v>
      </c>
      <c r="F2223" s="244">
        <f>Jurat!D$33</f>
        <v>0</v>
      </c>
      <c r="G2223" s="1034" t="s">
        <v>553</v>
      </c>
      <c r="H2223" s="244">
        <v>42551</v>
      </c>
      <c r="I2223" s="1034" t="s">
        <v>496</v>
      </c>
      <c r="J2223" s="1034" t="s">
        <v>626</v>
      </c>
      <c r="K2223" s="1034" t="s">
        <v>546</v>
      </c>
      <c r="L2223" s="1034" t="s">
        <v>263</v>
      </c>
      <c r="M2223" s="226" t="s">
        <v>860</v>
      </c>
      <c r="N2223" s="225" t="s">
        <v>706</v>
      </c>
      <c r="O2223" s="247">
        <f>'LTC Rev-Exp Region 11'!H$30</f>
        <v>0</v>
      </c>
      <c r="P2223" s="247">
        <f>'LTC Rev-Exp Region 11'!I$30</f>
        <v>0</v>
      </c>
      <c r="Q2223" s="247">
        <f>'LTC Rev-Exp Region 11'!J$30</f>
        <v>0</v>
      </c>
      <c r="R2223" s="247">
        <f>'LTC Rev-Exp Region 11'!K$30</f>
        <v>0</v>
      </c>
    </row>
    <row r="2224" spans="5:18" x14ac:dyDescent="0.3">
      <c r="E2224" s="1041">
        <f>Jurat!I$1</f>
        <v>0</v>
      </c>
      <c r="F2224" s="244">
        <f>Jurat!D$33</f>
        <v>0</v>
      </c>
      <c r="G2224" s="1034" t="s">
        <v>553</v>
      </c>
      <c r="H2224" s="244">
        <v>42551</v>
      </c>
      <c r="I2224" s="1034" t="s">
        <v>496</v>
      </c>
      <c r="J2224" s="1034" t="s">
        <v>626</v>
      </c>
      <c r="K2224" s="1034" t="s">
        <v>546</v>
      </c>
      <c r="L2224" s="1034" t="s">
        <v>263</v>
      </c>
      <c r="M2224" s="226" t="s">
        <v>862</v>
      </c>
      <c r="N2224" s="225" t="s">
        <v>22</v>
      </c>
      <c r="O2224" s="247">
        <f>'LTC Rev-Exp Region 11'!H$31</f>
        <v>0</v>
      </c>
      <c r="P2224" s="247">
        <f>'LTC Rev-Exp Region 11'!I$31</f>
        <v>0</v>
      </c>
      <c r="Q2224" s="247">
        <f>'LTC Rev-Exp Region 11'!J$31</f>
        <v>0</v>
      </c>
      <c r="R2224" s="247">
        <f>'LTC Rev-Exp Region 11'!K$31</f>
        <v>0</v>
      </c>
    </row>
    <row r="2225" spans="5:18" x14ac:dyDescent="0.3">
      <c r="E2225" s="1041">
        <f>Jurat!I$1</f>
        <v>0</v>
      </c>
      <c r="F2225" s="244">
        <f>Jurat!D$33</f>
        <v>0</v>
      </c>
      <c r="G2225" s="1034" t="s">
        <v>553</v>
      </c>
      <c r="H2225" s="244">
        <v>42551</v>
      </c>
      <c r="I2225" s="1034" t="s">
        <v>496</v>
      </c>
      <c r="J2225" s="1034" t="s">
        <v>626</v>
      </c>
      <c r="K2225" s="1034" t="s">
        <v>546</v>
      </c>
      <c r="L2225" s="1034" t="s">
        <v>263</v>
      </c>
      <c r="M2225" s="226" t="s">
        <v>864</v>
      </c>
      <c r="N2225" s="225" t="s">
        <v>984</v>
      </c>
      <c r="O2225" s="247">
        <f>'LTC Rev-Exp Region 11'!H$32</f>
        <v>0</v>
      </c>
      <c r="P2225" s="247">
        <f>'LTC Rev-Exp Region 11'!I$32</f>
        <v>0</v>
      </c>
      <c r="Q2225" s="247">
        <f>'LTC Rev-Exp Region 11'!J$32</f>
        <v>0</v>
      </c>
      <c r="R2225" s="247">
        <f>'LTC Rev-Exp Region 11'!K$32</f>
        <v>0</v>
      </c>
    </row>
    <row r="2226" spans="5:18" x14ac:dyDescent="0.3">
      <c r="E2226" s="1041">
        <f>Jurat!I$1</f>
        <v>0</v>
      </c>
      <c r="F2226" s="244">
        <f>Jurat!D$33</f>
        <v>0</v>
      </c>
      <c r="G2226" s="1034" t="s">
        <v>553</v>
      </c>
      <c r="H2226" s="244">
        <v>42551</v>
      </c>
      <c r="I2226" s="1034" t="s">
        <v>496</v>
      </c>
      <c r="J2226" s="1034" t="s">
        <v>626</v>
      </c>
      <c r="K2226" s="1034" t="s">
        <v>546</v>
      </c>
      <c r="L2226" s="1034" t="s">
        <v>263</v>
      </c>
      <c r="M2226" s="226" t="s">
        <v>866</v>
      </c>
      <c r="N2226" s="225" t="s">
        <v>985</v>
      </c>
      <c r="O2226" s="247">
        <f>'LTC Rev-Exp Region 11'!H$33</f>
        <v>0</v>
      </c>
      <c r="P2226" s="247">
        <f>'LTC Rev-Exp Region 11'!I$33</f>
        <v>0</v>
      </c>
      <c r="Q2226" s="247">
        <f>'LTC Rev-Exp Region 11'!J$33</f>
        <v>0</v>
      </c>
      <c r="R2226" s="247">
        <f>'LTC Rev-Exp Region 11'!K$33</f>
        <v>0</v>
      </c>
    </row>
    <row r="2227" spans="5:18" x14ac:dyDescent="0.3">
      <c r="E2227" s="1041">
        <f>Jurat!I$1</f>
        <v>0</v>
      </c>
      <c r="F2227" s="244">
        <f>Jurat!D$33</f>
        <v>0</v>
      </c>
      <c r="G2227" s="1034" t="s">
        <v>553</v>
      </c>
      <c r="H2227" s="244">
        <v>42551</v>
      </c>
      <c r="I2227" s="1034" t="s">
        <v>496</v>
      </c>
      <c r="J2227" s="1034" t="s">
        <v>626</v>
      </c>
      <c r="K2227" s="1034" t="s">
        <v>546</v>
      </c>
      <c r="L2227" s="1034" t="s">
        <v>263</v>
      </c>
      <c r="M2227" s="226" t="s">
        <v>868</v>
      </c>
      <c r="N2227" s="225" t="s">
        <v>807</v>
      </c>
      <c r="O2227" s="247">
        <f>'LTC Rev-Exp Region 11'!H$34</f>
        <v>0</v>
      </c>
      <c r="P2227" s="247">
        <f>'LTC Rev-Exp Region 11'!I$34</f>
        <v>0</v>
      </c>
      <c r="Q2227" s="247">
        <f>'LTC Rev-Exp Region 11'!J$34</f>
        <v>0</v>
      </c>
      <c r="R2227" s="247">
        <f>'LTC Rev-Exp Region 11'!K$34</f>
        <v>0</v>
      </c>
    </row>
    <row r="2228" spans="5:18" x14ac:dyDescent="0.3">
      <c r="E2228" s="1041">
        <f>Jurat!I$1</f>
        <v>0</v>
      </c>
      <c r="F2228" s="244">
        <f>Jurat!D$33</f>
        <v>0</v>
      </c>
      <c r="G2228" s="1034" t="s">
        <v>553</v>
      </c>
      <c r="H2228" s="244">
        <v>42551</v>
      </c>
      <c r="I2228" s="1034" t="s">
        <v>496</v>
      </c>
      <c r="J2228" s="1034" t="s">
        <v>626</v>
      </c>
      <c r="K2228" s="1034" t="s">
        <v>546</v>
      </c>
      <c r="L2228" s="1034" t="s">
        <v>263</v>
      </c>
      <c r="M2228" s="226" t="s">
        <v>870</v>
      </c>
      <c r="N2228" s="227" t="s">
        <v>258</v>
      </c>
      <c r="O2228" s="247">
        <f>'LTC Rev-Exp Region 11'!H$35</f>
        <v>0</v>
      </c>
      <c r="P2228" s="247">
        <f>'LTC Rev-Exp Region 11'!I$35</f>
        <v>0</v>
      </c>
      <c r="Q2228" s="247">
        <f>'LTC Rev-Exp Region 11'!J$35</f>
        <v>0</v>
      </c>
      <c r="R2228" s="247">
        <f>'LTC Rev-Exp Region 11'!K$35</f>
        <v>0</v>
      </c>
    </row>
    <row r="2229" spans="5:18" x14ac:dyDescent="0.3">
      <c r="E2229" s="1041">
        <f>Jurat!I$1</f>
        <v>0</v>
      </c>
      <c r="F2229" s="244">
        <f>Jurat!D$33</f>
        <v>0</v>
      </c>
      <c r="G2229" s="1034" t="s">
        <v>553</v>
      </c>
      <c r="H2229" s="244">
        <v>42551</v>
      </c>
      <c r="I2229" s="1034" t="s">
        <v>496</v>
      </c>
      <c r="J2229" s="1034" t="s">
        <v>626</v>
      </c>
      <c r="K2229" s="1034" t="s">
        <v>546</v>
      </c>
      <c r="L2229" s="1034" t="s">
        <v>263</v>
      </c>
      <c r="M2229" s="226" t="s">
        <v>872</v>
      </c>
      <c r="N2229" s="228" t="s">
        <v>273</v>
      </c>
      <c r="O2229" s="247">
        <f>'LTC Rev-Exp Region 11'!H$36</f>
        <v>0</v>
      </c>
      <c r="P2229" s="247">
        <f>'LTC Rev-Exp Region 11'!I$36</f>
        <v>0</v>
      </c>
      <c r="Q2229" s="247">
        <f>'LTC Rev-Exp Region 11'!J$36</f>
        <v>0</v>
      </c>
      <c r="R2229" s="247">
        <f>'LTC Rev-Exp Region 11'!K$36</f>
        <v>0</v>
      </c>
    </row>
    <row r="2230" spans="5:18" x14ac:dyDescent="0.3">
      <c r="E2230" s="1041">
        <f>Jurat!I$1</f>
        <v>0</v>
      </c>
      <c r="F2230" s="244">
        <f>Jurat!D$33</f>
        <v>0</v>
      </c>
      <c r="G2230" s="1034" t="s">
        <v>553</v>
      </c>
      <c r="H2230" s="244">
        <v>42551</v>
      </c>
      <c r="I2230" s="1034" t="s">
        <v>496</v>
      </c>
      <c r="J2230" s="1034" t="s">
        <v>626</v>
      </c>
      <c r="K2230" s="1034" t="s">
        <v>546</v>
      </c>
      <c r="L2230" s="1034" t="s">
        <v>263</v>
      </c>
      <c r="M2230" s="226" t="s">
        <v>986</v>
      </c>
      <c r="N2230" s="228" t="s">
        <v>588</v>
      </c>
      <c r="O2230" s="247">
        <f>'LTC Rev-Exp Region 11'!H$37</f>
        <v>0</v>
      </c>
      <c r="P2230" s="247">
        <f>'LTC Rev-Exp Region 11'!I$37</f>
        <v>0</v>
      </c>
      <c r="Q2230" s="247">
        <f>'LTC Rev-Exp Region 11'!J$37</f>
        <v>0</v>
      </c>
      <c r="R2230" s="247">
        <f>'LTC Rev-Exp Region 11'!K$37</f>
        <v>0</v>
      </c>
    </row>
    <row r="2231" spans="5:18" x14ac:dyDescent="0.3">
      <c r="E2231" s="1041">
        <f>Jurat!I$1</f>
        <v>0</v>
      </c>
      <c r="F2231" s="244">
        <f>Jurat!D$33</f>
        <v>0</v>
      </c>
      <c r="G2231" s="1034" t="s">
        <v>553</v>
      </c>
      <c r="H2231" s="244">
        <v>42551</v>
      </c>
      <c r="I2231" s="1034" t="s">
        <v>496</v>
      </c>
      <c r="J2231" s="1034" t="s">
        <v>626</v>
      </c>
      <c r="K2231" s="1034" t="s">
        <v>546</v>
      </c>
      <c r="L2231" s="1034" t="s">
        <v>6</v>
      </c>
      <c r="M2231" s="226" t="s">
        <v>77</v>
      </c>
      <c r="N2231" s="225" t="s">
        <v>224</v>
      </c>
      <c r="O2231" s="247">
        <f>'LTC Rev-Exp Region 11'!H$39</f>
        <v>0</v>
      </c>
      <c r="P2231" s="247">
        <f>'LTC Rev-Exp Region 11'!I$39</f>
        <v>0</v>
      </c>
      <c r="Q2231" s="247">
        <f>'LTC Rev-Exp Region 11'!J$39</f>
        <v>0</v>
      </c>
      <c r="R2231" s="247">
        <f>'LTC Rev-Exp Region 11'!K$39</f>
        <v>0</v>
      </c>
    </row>
    <row r="2232" spans="5:18" x14ac:dyDescent="0.3">
      <c r="E2232" s="1041">
        <f>Jurat!I$1</f>
        <v>0</v>
      </c>
      <c r="F2232" s="244">
        <f>Jurat!D$33</f>
        <v>0</v>
      </c>
      <c r="G2232" s="1034" t="s">
        <v>553</v>
      </c>
      <c r="H2232" s="244">
        <v>42551</v>
      </c>
      <c r="I2232" s="1034" t="s">
        <v>496</v>
      </c>
      <c r="J2232" s="1034" t="s">
        <v>626</v>
      </c>
      <c r="K2232" s="1034" t="s">
        <v>546</v>
      </c>
      <c r="L2232" s="1034" t="s">
        <v>6</v>
      </c>
      <c r="M2232" s="226" t="s">
        <v>78</v>
      </c>
      <c r="N2232" s="229" t="s">
        <v>274</v>
      </c>
      <c r="O2232" s="247">
        <f>'LTC Rev-Exp Region 11'!H$40</f>
        <v>0</v>
      </c>
      <c r="P2232" s="247">
        <f>'LTC Rev-Exp Region 11'!I$40</f>
        <v>0</v>
      </c>
      <c r="Q2232" s="247">
        <f>'LTC Rev-Exp Region 11'!J$40</f>
        <v>0</v>
      </c>
      <c r="R2232" s="247">
        <f>'LTC Rev-Exp Region 11'!K$40</f>
        <v>0</v>
      </c>
    </row>
    <row r="2233" spans="5:18" x14ac:dyDescent="0.3">
      <c r="E2233" s="1041">
        <f>Jurat!I$1</f>
        <v>0</v>
      </c>
      <c r="F2233" s="244">
        <f>Jurat!D$33</f>
        <v>0</v>
      </c>
      <c r="G2233" s="1034" t="s">
        <v>553</v>
      </c>
      <c r="H2233" s="244">
        <v>42551</v>
      </c>
      <c r="I2233" s="1034" t="s">
        <v>496</v>
      </c>
      <c r="J2233" s="1034" t="s">
        <v>626</v>
      </c>
      <c r="K2233" s="1034" t="s">
        <v>546</v>
      </c>
      <c r="L2233" s="1034" t="s">
        <v>6</v>
      </c>
      <c r="M2233" s="226" t="s">
        <v>79</v>
      </c>
      <c r="N2233" s="229" t="s">
        <v>180</v>
      </c>
      <c r="O2233" s="247">
        <f>'LTC Rev-Exp Region 11'!H$41</f>
        <v>0</v>
      </c>
      <c r="P2233" s="247">
        <f>'LTC Rev-Exp Region 11'!I$41</f>
        <v>0</v>
      </c>
      <c r="Q2233" s="247">
        <f>'LTC Rev-Exp Region 11'!J$41</f>
        <v>0</v>
      </c>
      <c r="R2233" s="247">
        <f>'LTC Rev-Exp Region 11'!K$41</f>
        <v>0</v>
      </c>
    </row>
    <row r="2234" spans="5:18" x14ac:dyDescent="0.3">
      <c r="E2234" s="1041">
        <f>Jurat!I$1</f>
        <v>0</v>
      </c>
      <c r="F2234" s="244">
        <f>Jurat!D$33</f>
        <v>0</v>
      </c>
      <c r="G2234" s="1034" t="s">
        <v>553</v>
      </c>
      <c r="H2234" s="244">
        <v>42551</v>
      </c>
      <c r="I2234" s="1034" t="s">
        <v>496</v>
      </c>
      <c r="J2234" s="1034" t="s">
        <v>626</v>
      </c>
      <c r="K2234" s="1034" t="s">
        <v>546</v>
      </c>
      <c r="L2234" s="1034" t="s">
        <v>6</v>
      </c>
      <c r="M2234" s="226" t="s">
        <v>49</v>
      </c>
      <c r="N2234" s="229" t="s">
        <v>577</v>
      </c>
      <c r="O2234" s="247">
        <f>'LTC Rev-Exp Region 11'!H$42</f>
        <v>0</v>
      </c>
      <c r="P2234" s="247">
        <f>'LTC Rev-Exp Region 11'!I$42</f>
        <v>0</v>
      </c>
      <c r="Q2234" s="247">
        <f>'LTC Rev-Exp Region 11'!J$42</f>
        <v>0</v>
      </c>
      <c r="R2234" s="247">
        <f>'LTC Rev-Exp Region 11'!K$42</f>
        <v>0</v>
      </c>
    </row>
    <row r="2235" spans="5:18" x14ac:dyDescent="0.3">
      <c r="E2235" s="1041">
        <f>Jurat!I$1</f>
        <v>0</v>
      </c>
      <c r="F2235" s="244">
        <f>Jurat!D$33</f>
        <v>0</v>
      </c>
      <c r="G2235" s="1034" t="s">
        <v>553</v>
      </c>
      <c r="H2235" s="244">
        <v>42551</v>
      </c>
      <c r="I2235" s="1034" t="s">
        <v>496</v>
      </c>
      <c r="J2235" s="1034" t="s">
        <v>626</v>
      </c>
      <c r="K2235" s="1034" t="s">
        <v>546</v>
      </c>
      <c r="L2235" s="1034" t="s">
        <v>547</v>
      </c>
      <c r="M2235" s="230" t="s">
        <v>115</v>
      </c>
      <c r="N2235" s="225" t="s">
        <v>36</v>
      </c>
      <c r="O2235" s="247">
        <f>'LTC Rev-Exp Region 11'!H$48</f>
        <v>0</v>
      </c>
      <c r="P2235" s="247">
        <f>'LTC Rev-Exp Region 11'!I$48</f>
        <v>0</v>
      </c>
      <c r="Q2235" s="247">
        <f>'LTC Rev-Exp Region 11'!J$48</f>
        <v>0</v>
      </c>
      <c r="R2235" s="247">
        <f>'LTC Rev-Exp Region 11'!K$48</f>
        <v>0</v>
      </c>
    </row>
    <row r="2236" spans="5:18" x14ac:dyDescent="0.3">
      <c r="E2236" s="1041">
        <f>Jurat!I$1</f>
        <v>0</v>
      </c>
      <c r="F2236" s="244">
        <f>Jurat!D$33</f>
        <v>0</v>
      </c>
      <c r="G2236" s="1034" t="s">
        <v>553</v>
      </c>
      <c r="H2236" s="244">
        <v>42551</v>
      </c>
      <c r="I2236" s="1034" t="s">
        <v>496</v>
      </c>
      <c r="J2236" s="1034" t="s">
        <v>626</v>
      </c>
      <c r="K2236" s="1034" t="s">
        <v>546</v>
      </c>
      <c r="L2236" s="1034" t="s">
        <v>547</v>
      </c>
      <c r="M2236" s="230" t="s">
        <v>116</v>
      </c>
      <c r="N2236" s="228" t="s">
        <v>148</v>
      </c>
      <c r="O2236" s="247">
        <f>'LTC Rev-Exp Region 11'!H$49</f>
        <v>0</v>
      </c>
      <c r="P2236" s="247">
        <f>'LTC Rev-Exp Region 11'!I$49</f>
        <v>0</v>
      </c>
      <c r="Q2236" s="247">
        <f>'LTC Rev-Exp Region 11'!J$49</f>
        <v>0</v>
      </c>
      <c r="R2236" s="247">
        <f>'LTC Rev-Exp Region 11'!K$49</f>
        <v>0</v>
      </c>
    </row>
    <row r="2237" spans="5:18" x14ac:dyDescent="0.3">
      <c r="E2237" s="1041">
        <f>Jurat!I$1</f>
        <v>0</v>
      </c>
      <c r="F2237" s="244">
        <f>Jurat!D$33</f>
        <v>0</v>
      </c>
      <c r="G2237" s="1034" t="s">
        <v>553</v>
      </c>
      <c r="H2237" s="244">
        <v>42551</v>
      </c>
      <c r="I2237" s="1034" t="s">
        <v>496</v>
      </c>
      <c r="J2237" s="1034" t="s">
        <v>626</v>
      </c>
      <c r="K2237" s="1034" t="s">
        <v>546</v>
      </c>
      <c r="L2237" s="1034" t="s">
        <v>547</v>
      </c>
      <c r="M2237" s="230" t="s">
        <v>229</v>
      </c>
      <c r="N2237" s="228" t="s">
        <v>44</v>
      </c>
      <c r="O2237" s="247">
        <f>'LTC Rev-Exp Region 11'!H$51</f>
        <v>0</v>
      </c>
      <c r="P2237" s="247">
        <f>'LTC Rev-Exp Region 11'!I$51</f>
        <v>0</v>
      </c>
      <c r="Q2237" s="247">
        <f>'LTC Rev-Exp Region 11'!J$51</f>
        <v>0</v>
      </c>
      <c r="R2237" s="247">
        <f>'LTC Rev-Exp Region 11'!K$51</f>
        <v>0</v>
      </c>
    </row>
    <row r="2238" spans="5:18" x14ac:dyDescent="0.3">
      <c r="E2238" s="1041">
        <f>Jurat!I$1</f>
        <v>0</v>
      </c>
      <c r="F2238" s="244">
        <f>Jurat!D$33</f>
        <v>0</v>
      </c>
      <c r="G2238" s="1034" t="s">
        <v>553</v>
      </c>
      <c r="H2238" s="244">
        <v>42551</v>
      </c>
      <c r="I2238" s="1034" t="s">
        <v>496</v>
      </c>
      <c r="J2238" s="1034" t="s">
        <v>626</v>
      </c>
      <c r="K2238" s="1034" t="s">
        <v>546</v>
      </c>
      <c r="L2238" s="1034" t="s">
        <v>547</v>
      </c>
      <c r="M2238" s="230" t="s">
        <v>228</v>
      </c>
      <c r="N2238" s="228" t="s">
        <v>427</v>
      </c>
      <c r="O2238" s="247">
        <f>'LTC Rev-Exp Region 11'!H$52</f>
        <v>0</v>
      </c>
      <c r="P2238" s="247">
        <f>'LTC Rev-Exp Region 11'!I$52</f>
        <v>0</v>
      </c>
      <c r="Q2238" s="247">
        <f>'LTC Rev-Exp Region 11'!J$52</f>
        <v>0</v>
      </c>
      <c r="R2238" s="247">
        <f>'LTC Rev-Exp Region 11'!K$52</f>
        <v>0</v>
      </c>
    </row>
    <row r="2239" spans="5:18" x14ac:dyDescent="0.3">
      <c r="E2239" s="1041">
        <f>Jurat!I$1</f>
        <v>0</v>
      </c>
      <c r="F2239" s="244">
        <f>Jurat!D$33</f>
        <v>0</v>
      </c>
      <c r="G2239" s="1034" t="s">
        <v>553</v>
      </c>
      <c r="H2239" s="244">
        <v>42551</v>
      </c>
      <c r="I2239" s="1034" t="s">
        <v>496</v>
      </c>
      <c r="J2239" s="1034" t="s">
        <v>626</v>
      </c>
      <c r="K2239" s="1034" t="s">
        <v>548</v>
      </c>
      <c r="L2239" s="1034" t="s">
        <v>549</v>
      </c>
      <c r="M2239" s="226" t="s">
        <v>86</v>
      </c>
      <c r="N2239" s="228" t="s">
        <v>30</v>
      </c>
      <c r="O2239" s="247">
        <f>'LTC Rev-Exp Region 11'!H$57</f>
        <v>0</v>
      </c>
      <c r="P2239" s="247">
        <f>'LTC Rev-Exp Region 11'!I$57</f>
        <v>0</v>
      </c>
      <c r="Q2239" s="247">
        <f>'LTC Rev-Exp Region 11'!J$57</f>
        <v>0</v>
      </c>
      <c r="R2239" s="247">
        <f>'LTC Rev-Exp Region 11'!K$57</f>
        <v>0</v>
      </c>
    </row>
    <row r="2240" spans="5:18" x14ac:dyDescent="0.3">
      <c r="E2240" s="1041">
        <f>Jurat!I$1</f>
        <v>0</v>
      </c>
      <c r="F2240" s="244">
        <f>Jurat!D$33</f>
        <v>0</v>
      </c>
      <c r="G2240" s="1034" t="s">
        <v>553</v>
      </c>
      <c r="H2240" s="244">
        <v>42551</v>
      </c>
      <c r="I2240" s="1034" t="s">
        <v>496</v>
      </c>
      <c r="J2240" s="1034" t="s">
        <v>626</v>
      </c>
      <c r="K2240" s="1034" t="s">
        <v>548</v>
      </c>
      <c r="L2240" s="1034" t="s">
        <v>549</v>
      </c>
      <c r="M2240" s="226" t="s">
        <v>87</v>
      </c>
      <c r="N2240" s="231" t="s">
        <v>109</v>
      </c>
      <c r="O2240" s="247">
        <f>'LTC Rev-Exp Region 11'!H$58</f>
        <v>0</v>
      </c>
      <c r="P2240" s="247">
        <f>'LTC Rev-Exp Region 11'!I$58</f>
        <v>0</v>
      </c>
      <c r="Q2240" s="247">
        <f>'LTC Rev-Exp Region 11'!J$58</f>
        <v>0</v>
      </c>
      <c r="R2240" s="247">
        <f>'LTC Rev-Exp Region 11'!K$58</f>
        <v>0</v>
      </c>
    </row>
    <row r="2241" spans="5:18" x14ac:dyDescent="0.3">
      <c r="E2241" s="1041">
        <f>Jurat!I$1</f>
        <v>0</v>
      </c>
      <c r="F2241" s="244">
        <f>Jurat!D$33</f>
        <v>0</v>
      </c>
      <c r="G2241" s="1034" t="s">
        <v>553</v>
      </c>
      <c r="H2241" s="244">
        <v>42551</v>
      </c>
      <c r="I2241" s="1034" t="s">
        <v>496</v>
      </c>
      <c r="J2241" s="1034" t="s">
        <v>626</v>
      </c>
      <c r="K2241" s="1034" t="s">
        <v>548</v>
      </c>
      <c r="L2241" s="1034" t="s">
        <v>549</v>
      </c>
      <c r="M2241" s="226" t="s">
        <v>88</v>
      </c>
      <c r="N2241" s="228" t="s">
        <v>110</v>
      </c>
      <c r="O2241" s="247">
        <f>'LTC Rev-Exp Region 11'!H$59</f>
        <v>0</v>
      </c>
      <c r="P2241" s="247">
        <f>'LTC Rev-Exp Region 11'!I$59</f>
        <v>0</v>
      </c>
      <c r="Q2241" s="247">
        <f>'LTC Rev-Exp Region 11'!J$59</f>
        <v>0</v>
      </c>
      <c r="R2241" s="247">
        <f>'LTC Rev-Exp Region 11'!K$59</f>
        <v>0</v>
      </c>
    </row>
    <row r="2242" spans="5:18" x14ac:dyDescent="0.3">
      <c r="E2242" s="1041">
        <f>Jurat!I$1</f>
        <v>0</v>
      </c>
      <c r="F2242" s="244">
        <f>Jurat!D$33</f>
        <v>0</v>
      </c>
      <c r="G2242" s="1034" t="s">
        <v>553</v>
      </c>
      <c r="H2242" s="244">
        <v>42551</v>
      </c>
      <c r="I2242" s="1034" t="s">
        <v>496</v>
      </c>
      <c r="J2242" s="1034" t="s">
        <v>626</v>
      </c>
      <c r="K2242" s="1034" t="s">
        <v>548</v>
      </c>
      <c r="L2242" s="1034" t="s">
        <v>549</v>
      </c>
      <c r="M2242" s="232" t="s">
        <v>89</v>
      </c>
      <c r="N2242" s="228" t="s">
        <v>111</v>
      </c>
      <c r="O2242" s="247">
        <f>'LTC Rev-Exp Region 11'!H$60</f>
        <v>0</v>
      </c>
      <c r="P2242" s="247">
        <f>'LTC Rev-Exp Region 11'!I$60</f>
        <v>0</v>
      </c>
      <c r="Q2242" s="247">
        <f>'LTC Rev-Exp Region 11'!J$60</f>
        <v>0</v>
      </c>
      <c r="R2242" s="247">
        <f>'LTC Rev-Exp Region 11'!K$60</f>
        <v>0</v>
      </c>
    </row>
    <row r="2243" spans="5:18" x14ac:dyDescent="0.3">
      <c r="E2243" s="1041">
        <f>Jurat!I$1</f>
        <v>0</v>
      </c>
      <c r="F2243" s="244">
        <f>Jurat!D$33</f>
        <v>0</v>
      </c>
      <c r="G2243" s="1034" t="s">
        <v>553</v>
      </c>
      <c r="H2243" s="244">
        <v>42551</v>
      </c>
      <c r="I2243" s="1034" t="s">
        <v>496</v>
      </c>
      <c r="J2243" s="1034" t="s">
        <v>626</v>
      </c>
      <c r="K2243" s="1034" t="s">
        <v>548</v>
      </c>
      <c r="L2243" s="1034" t="s">
        <v>549</v>
      </c>
      <c r="M2243" s="232" t="s">
        <v>256</v>
      </c>
      <c r="N2243" s="228" t="s">
        <v>112</v>
      </c>
      <c r="O2243" s="247">
        <f>'LTC Rev-Exp Region 11'!H$61</f>
        <v>0</v>
      </c>
      <c r="P2243" s="247">
        <f>'LTC Rev-Exp Region 11'!I$61</f>
        <v>0</v>
      </c>
      <c r="Q2243" s="247">
        <f>'LTC Rev-Exp Region 11'!J$61</f>
        <v>0</v>
      </c>
      <c r="R2243" s="247">
        <f>'LTC Rev-Exp Region 11'!K$61</f>
        <v>0</v>
      </c>
    </row>
    <row r="2244" spans="5:18" x14ac:dyDescent="0.3">
      <c r="E2244" s="1041">
        <f>Jurat!I$1</f>
        <v>0</v>
      </c>
      <c r="F2244" s="244">
        <f>Jurat!D$33</f>
        <v>0</v>
      </c>
      <c r="G2244" s="1034" t="s">
        <v>553</v>
      </c>
      <c r="H2244" s="244">
        <v>42551</v>
      </c>
      <c r="I2244" s="1034" t="s">
        <v>496</v>
      </c>
      <c r="J2244" s="1034" t="s">
        <v>626</v>
      </c>
      <c r="K2244" s="1034" t="s">
        <v>548</v>
      </c>
      <c r="L2244" s="1034" t="s">
        <v>549</v>
      </c>
      <c r="M2244" s="226" t="s">
        <v>255</v>
      </c>
      <c r="N2244" s="231" t="s">
        <v>31</v>
      </c>
      <c r="O2244" s="247">
        <f>'LTC Rev-Exp Region 11'!H$62</f>
        <v>0</v>
      </c>
      <c r="P2244" s="247">
        <f>'LTC Rev-Exp Region 11'!I$62</f>
        <v>0</v>
      </c>
      <c r="Q2244" s="247">
        <f>'LTC Rev-Exp Region 11'!J$62</f>
        <v>0</v>
      </c>
      <c r="R2244" s="247">
        <f>'LTC Rev-Exp Region 11'!K$62</f>
        <v>0</v>
      </c>
    </row>
    <row r="2245" spans="5:18" x14ac:dyDescent="0.3">
      <c r="E2245" s="1041">
        <f>Jurat!I$1</f>
        <v>0</v>
      </c>
      <c r="F2245" s="244">
        <f>Jurat!D$33</f>
        <v>0</v>
      </c>
      <c r="G2245" s="1034" t="s">
        <v>553</v>
      </c>
      <c r="H2245" s="244">
        <v>42551</v>
      </c>
      <c r="I2245" s="1034" t="s">
        <v>496</v>
      </c>
      <c r="J2245" s="1034" t="s">
        <v>626</v>
      </c>
      <c r="K2245" s="1034" t="s">
        <v>550</v>
      </c>
      <c r="L2245" s="1034" t="s">
        <v>550</v>
      </c>
      <c r="M2245" s="230" t="s">
        <v>91</v>
      </c>
      <c r="N2245" s="228" t="s">
        <v>425</v>
      </c>
      <c r="O2245" s="247">
        <f>'LTC Rev-Exp Region 11'!H$64</f>
        <v>0</v>
      </c>
      <c r="P2245" s="247">
        <v>0</v>
      </c>
      <c r="Q2245" s="247">
        <v>0</v>
      </c>
      <c r="R2245" s="247">
        <v>0</v>
      </c>
    </row>
    <row r="2246" spans="5:18" x14ac:dyDescent="0.3">
      <c r="E2246" s="1041">
        <f>Jurat!I$1</f>
        <v>0</v>
      </c>
      <c r="F2246" s="244">
        <f>Jurat!D$33</f>
        <v>0</v>
      </c>
      <c r="G2246" s="1034" t="s">
        <v>553</v>
      </c>
      <c r="H2246" s="244">
        <v>42551</v>
      </c>
      <c r="I2246" s="1034" t="s">
        <v>496</v>
      </c>
      <c r="J2246" s="1034" t="s">
        <v>626</v>
      </c>
      <c r="K2246" s="1034" t="s">
        <v>550</v>
      </c>
      <c r="L2246" s="1034" t="s">
        <v>550</v>
      </c>
      <c r="M2246" s="230" t="s">
        <v>92</v>
      </c>
      <c r="N2246" s="228" t="s">
        <v>417</v>
      </c>
      <c r="O2246" s="247">
        <f>'LTC Rev-Exp Region 11'!H$65</f>
        <v>0</v>
      </c>
      <c r="P2246" s="247">
        <v>0</v>
      </c>
      <c r="Q2246" s="247">
        <v>0</v>
      </c>
      <c r="R2246" s="247">
        <v>0</v>
      </c>
    </row>
    <row r="2247" spans="5:18" x14ac:dyDescent="0.3">
      <c r="E2247" s="1041">
        <f>Jurat!I$1</f>
        <v>0</v>
      </c>
      <c r="F2247" s="244">
        <f>Jurat!D$33</f>
        <v>0</v>
      </c>
      <c r="G2247" s="1034" t="s">
        <v>553</v>
      </c>
      <c r="H2247" s="244">
        <v>42551</v>
      </c>
      <c r="I2247" s="1034" t="s">
        <v>496</v>
      </c>
      <c r="J2247" s="1034" t="s">
        <v>627</v>
      </c>
      <c r="K2247" s="1034" t="s">
        <v>29</v>
      </c>
      <c r="L2247" s="1034" t="s">
        <v>29</v>
      </c>
      <c r="M2247" s="230" t="s">
        <v>243</v>
      </c>
      <c r="N2247" s="231" t="s">
        <v>29</v>
      </c>
      <c r="O2247" s="247">
        <f>'LTC Rev-Exp Region 11'!H$72</f>
        <v>0</v>
      </c>
      <c r="P2247" s="247">
        <v>0</v>
      </c>
      <c r="Q2247" s="247">
        <v>0</v>
      </c>
      <c r="R2247" s="247">
        <v>0</v>
      </c>
    </row>
    <row r="2248" spans="5:18" x14ac:dyDescent="0.3">
      <c r="E2248" s="1041">
        <f>Jurat!I$1</f>
        <v>0</v>
      </c>
      <c r="F2248" s="244">
        <f>Jurat!D$33</f>
        <v>0</v>
      </c>
      <c r="G2248" s="1034" t="s">
        <v>553</v>
      </c>
      <c r="H2248" s="244">
        <v>42551</v>
      </c>
      <c r="I2248" s="1034" t="s">
        <v>496</v>
      </c>
      <c r="J2248" s="1034" t="s">
        <v>628</v>
      </c>
      <c r="K2248" s="1034" t="s">
        <v>629</v>
      </c>
      <c r="L2248" s="1034" t="s">
        <v>629</v>
      </c>
      <c r="M2248" s="233" t="s">
        <v>244</v>
      </c>
      <c r="N2248" s="231" t="s">
        <v>419</v>
      </c>
      <c r="O2248" s="247">
        <f>'LTC Rev-Exp Region 11'!H$74</f>
        <v>0</v>
      </c>
      <c r="P2248" s="247">
        <v>0</v>
      </c>
      <c r="Q2248" s="247">
        <v>0</v>
      </c>
      <c r="R2248" s="247">
        <v>0</v>
      </c>
    </row>
    <row r="2249" spans="5:18" x14ac:dyDescent="0.3">
      <c r="E2249" s="1041">
        <f>Jurat!I$1</f>
        <v>0</v>
      </c>
      <c r="F2249" s="244">
        <f>Jurat!D$33</f>
        <v>0</v>
      </c>
      <c r="G2249" s="1034" t="s">
        <v>553</v>
      </c>
      <c r="H2249" s="244">
        <v>42551</v>
      </c>
      <c r="I2249" s="1034" t="s">
        <v>496</v>
      </c>
      <c r="J2249" s="1034" t="s">
        <v>627</v>
      </c>
      <c r="K2249" s="1034" t="s">
        <v>630</v>
      </c>
      <c r="L2249" s="1034" t="s">
        <v>630</v>
      </c>
      <c r="M2249" s="233">
        <v>11.1</v>
      </c>
      <c r="N2249" s="231" t="s">
        <v>421</v>
      </c>
      <c r="O2249" s="247">
        <f>'LTC Rev-Exp Region 11'!H$75</f>
        <v>0</v>
      </c>
      <c r="P2249" s="247">
        <v>0</v>
      </c>
      <c r="Q2249" s="247">
        <v>0</v>
      </c>
      <c r="R2249" s="247">
        <v>0</v>
      </c>
    </row>
    <row r="2250" spans="5:18" x14ac:dyDescent="0.3">
      <c r="E2250" s="1041">
        <f>Jurat!I$1</f>
        <v>0</v>
      </c>
      <c r="F2250" s="244">
        <f>Jurat!D$33</f>
        <v>0</v>
      </c>
      <c r="G2250" s="1034" t="s">
        <v>553</v>
      </c>
      <c r="H2250" s="244">
        <v>42551</v>
      </c>
      <c r="I2250" s="1034" t="s">
        <v>496</v>
      </c>
      <c r="J2250" s="1034" t="s">
        <v>627</v>
      </c>
      <c r="K2250" s="1034" t="s">
        <v>630</v>
      </c>
      <c r="L2250" s="1034" t="s">
        <v>630</v>
      </c>
      <c r="M2250" s="233">
        <v>11.2</v>
      </c>
      <c r="N2250" s="231" t="s">
        <v>420</v>
      </c>
      <c r="O2250" s="247">
        <f>'LTC Rev-Exp Region 11'!H$76</f>
        <v>0</v>
      </c>
      <c r="P2250" s="247">
        <v>0</v>
      </c>
      <c r="Q2250" s="247">
        <v>0</v>
      </c>
      <c r="R2250" s="247">
        <v>0</v>
      </c>
    </row>
    <row r="2251" spans="5:18" x14ac:dyDescent="0.3">
      <c r="E2251" s="1041">
        <f>Jurat!I$1</f>
        <v>0</v>
      </c>
      <c r="F2251" s="244">
        <f>Jurat!D$33</f>
        <v>0</v>
      </c>
      <c r="G2251" s="1034" t="s">
        <v>553</v>
      </c>
      <c r="H2251" s="244">
        <v>42551</v>
      </c>
      <c r="I2251" s="1034" t="s">
        <v>496</v>
      </c>
      <c r="J2251" s="1034" t="s">
        <v>627</v>
      </c>
      <c r="K2251" s="1034" t="s">
        <v>630</v>
      </c>
      <c r="L2251" s="1034" t="s">
        <v>630</v>
      </c>
      <c r="M2251" s="233">
        <v>11.3</v>
      </c>
      <c r="N2251" s="231" t="s">
        <v>28</v>
      </c>
      <c r="O2251" s="247">
        <f>'LTC Rev-Exp Region 11'!H$77</f>
        <v>0</v>
      </c>
      <c r="P2251" s="247">
        <v>0</v>
      </c>
      <c r="Q2251" s="247">
        <v>0</v>
      </c>
      <c r="R2251" s="247">
        <v>0</v>
      </c>
    </row>
    <row r="2252" spans="5:18" x14ac:dyDescent="0.3">
      <c r="E2252" s="1041">
        <f>Jurat!I$1</f>
        <v>0</v>
      </c>
      <c r="F2252" s="244">
        <f>Jurat!D$33</f>
        <v>0</v>
      </c>
      <c r="G2252" s="1034" t="s">
        <v>553</v>
      </c>
      <c r="H2252" s="244">
        <v>42551</v>
      </c>
      <c r="I2252" s="1034" t="s">
        <v>496</v>
      </c>
      <c r="J2252" s="1034" t="s">
        <v>627</v>
      </c>
      <c r="K2252" s="1034" t="s">
        <v>630</v>
      </c>
      <c r="L2252" s="1034" t="s">
        <v>630</v>
      </c>
      <c r="M2252" s="233">
        <v>11.4</v>
      </c>
      <c r="N2252" s="231" t="s">
        <v>205</v>
      </c>
      <c r="O2252" s="247">
        <f>'LTC Rev-Exp Region 11'!H$78</f>
        <v>0</v>
      </c>
      <c r="P2252" s="247">
        <v>0</v>
      </c>
      <c r="Q2252" s="247">
        <v>0</v>
      </c>
      <c r="R2252" s="247">
        <v>0</v>
      </c>
    </row>
    <row r="2253" spans="5:18" ht="28.8" x14ac:dyDescent="0.3">
      <c r="E2253" s="1041">
        <f>Jurat!I$1</f>
        <v>0</v>
      </c>
      <c r="F2253" s="244">
        <f>Jurat!D$33</f>
        <v>0</v>
      </c>
      <c r="G2253" s="1034" t="s">
        <v>553</v>
      </c>
      <c r="H2253" s="244">
        <v>42551</v>
      </c>
      <c r="I2253" s="1034" t="s">
        <v>496</v>
      </c>
      <c r="J2253" s="1034" t="s">
        <v>627</v>
      </c>
      <c r="K2253" s="1034" t="s">
        <v>29</v>
      </c>
      <c r="L2253" s="1034" t="s">
        <v>29</v>
      </c>
      <c r="M2253" s="233">
        <v>11.6</v>
      </c>
      <c r="N2253" s="231" t="s">
        <v>422</v>
      </c>
      <c r="O2253" s="247">
        <f>'LTC Rev-Exp Region 11'!H$80</f>
        <v>0</v>
      </c>
      <c r="P2253" s="247">
        <v>0</v>
      </c>
      <c r="Q2253" s="247">
        <v>0</v>
      </c>
      <c r="R2253" s="247">
        <v>0</v>
      </c>
    </row>
    <row r="2254" spans="5:18" x14ac:dyDescent="0.3">
      <c r="E2254" s="1041">
        <f>Jurat!I$1</f>
        <v>0</v>
      </c>
      <c r="F2254" s="244">
        <f>Jurat!D$33</f>
        <v>0</v>
      </c>
      <c r="G2254" s="1034" t="s">
        <v>553</v>
      </c>
      <c r="H2254" s="244">
        <v>42551</v>
      </c>
      <c r="I2254" s="1034" t="s">
        <v>496</v>
      </c>
      <c r="J2254" s="1034" t="s">
        <v>628</v>
      </c>
      <c r="K2254" s="1034" t="s">
        <v>629</v>
      </c>
      <c r="L2254" s="1034" t="s">
        <v>629</v>
      </c>
      <c r="M2254" s="233">
        <v>11.7</v>
      </c>
      <c r="N2254" s="231" t="s">
        <v>209</v>
      </c>
      <c r="O2254" s="247">
        <f>'LTC Rev-Exp Region 11'!H$81</f>
        <v>0</v>
      </c>
      <c r="P2254" s="247">
        <v>0</v>
      </c>
      <c r="Q2254" s="247">
        <v>0</v>
      </c>
      <c r="R2254" s="247">
        <v>0</v>
      </c>
    </row>
    <row r="2255" spans="5:18" x14ac:dyDescent="0.3">
      <c r="E2255" s="1041">
        <f>Jurat!I$1</f>
        <v>0</v>
      </c>
      <c r="F2255" s="244">
        <f>Jurat!D$33</f>
        <v>0</v>
      </c>
      <c r="G2255" s="1034" t="s">
        <v>553</v>
      </c>
      <c r="H2255" s="244">
        <v>42551</v>
      </c>
      <c r="I2255" s="1034" t="s">
        <v>496</v>
      </c>
      <c r="J2255" s="1034" t="s">
        <v>627</v>
      </c>
      <c r="K2255" s="1034" t="s">
        <v>29</v>
      </c>
      <c r="L2255" s="1034" t="s">
        <v>29</v>
      </c>
      <c r="M2255" s="233" t="s">
        <v>184</v>
      </c>
      <c r="N2255" s="231" t="s">
        <v>212</v>
      </c>
      <c r="O2255" s="247">
        <f>'LTC Rev-Exp Region 11'!H$82</f>
        <v>0</v>
      </c>
      <c r="P2255" s="247">
        <v>0</v>
      </c>
      <c r="Q2255" s="247">
        <v>0</v>
      </c>
      <c r="R2255" s="247">
        <v>0</v>
      </c>
    </row>
    <row r="2256" spans="5:18" x14ac:dyDescent="0.3">
      <c r="E2256" s="1041">
        <f>Jurat!I$1</f>
        <v>0</v>
      </c>
      <c r="F2256" s="244">
        <f>Jurat!D$33</f>
        <v>0</v>
      </c>
      <c r="G2256" s="1034" t="s">
        <v>554</v>
      </c>
      <c r="H2256" s="244">
        <v>42643</v>
      </c>
      <c r="I2256" s="1034" t="s">
        <v>496</v>
      </c>
      <c r="J2256" s="1034" t="s">
        <v>545</v>
      </c>
      <c r="K2256" s="1034" t="s">
        <v>545</v>
      </c>
      <c r="L2256" s="1034" t="s">
        <v>545</v>
      </c>
      <c r="M2256" s="223"/>
      <c r="N2256" s="224" t="s">
        <v>545</v>
      </c>
      <c r="O2256" s="247">
        <f>'LTC Rev-Exp Region 11'!L$9</f>
        <v>0</v>
      </c>
      <c r="P2256" s="247">
        <f>'LTC Rev-Exp Region 11'!M$9</f>
        <v>0</v>
      </c>
      <c r="Q2256" s="247">
        <f>'LTC Rev-Exp Region 11'!N$9</f>
        <v>0</v>
      </c>
      <c r="R2256" s="247">
        <f>'LTC Rev-Exp Region 11'!O$9</f>
        <v>0</v>
      </c>
    </row>
    <row r="2257" spans="5:18" x14ac:dyDescent="0.3">
      <c r="E2257" s="1041">
        <f>Jurat!I$1</f>
        <v>0</v>
      </c>
      <c r="F2257" s="244">
        <f>Jurat!D$33</f>
        <v>0</v>
      </c>
      <c r="G2257" s="1034" t="s">
        <v>554</v>
      </c>
      <c r="H2257" s="244">
        <v>42643</v>
      </c>
      <c r="I2257" s="1034" t="s">
        <v>496</v>
      </c>
      <c r="J2257" s="1034" t="s">
        <v>625</v>
      </c>
      <c r="K2257" s="1034" t="s">
        <v>13</v>
      </c>
      <c r="L2257" s="1034" t="s">
        <v>13</v>
      </c>
      <c r="M2257" s="223">
        <v>1.1000000000000001</v>
      </c>
      <c r="N2257" s="225" t="s">
        <v>13</v>
      </c>
      <c r="O2257" s="247">
        <f>'LTC Rev-Exp Region 11'!L$11</f>
        <v>0</v>
      </c>
      <c r="P2257" s="247">
        <f>'LTC Rev-Exp Region 11'!M$11</f>
        <v>0</v>
      </c>
      <c r="Q2257" s="247">
        <f>'LTC Rev-Exp Region 11'!N$11</f>
        <v>0</v>
      </c>
      <c r="R2257" s="247">
        <f>'LTC Rev-Exp Region 11'!O$11</f>
        <v>0</v>
      </c>
    </row>
    <row r="2258" spans="5:18" x14ac:dyDescent="0.3">
      <c r="E2258" s="1041">
        <f>Jurat!I$1</f>
        <v>0</v>
      </c>
      <c r="F2258" s="244">
        <f>Jurat!D$33</f>
        <v>0</v>
      </c>
      <c r="G2258" s="1034" t="s">
        <v>554</v>
      </c>
      <c r="H2258" s="244">
        <v>42643</v>
      </c>
      <c r="I2258" s="1034" t="s">
        <v>496</v>
      </c>
      <c r="J2258" s="1034" t="s">
        <v>625</v>
      </c>
      <c r="K2258" s="1034" t="s">
        <v>13</v>
      </c>
      <c r="L2258" s="1034" t="s">
        <v>262</v>
      </c>
      <c r="M2258" s="223">
        <v>1.2</v>
      </c>
      <c r="N2258" s="225" t="s">
        <v>262</v>
      </c>
      <c r="O2258" s="247">
        <f>'LTC Rev-Exp Region 11'!L$12</f>
        <v>0</v>
      </c>
      <c r="P2258" s="247">
        <f>'LTC Rev-Exp Region 11'!M$12</f>
        <v>0</v>
      </c>
      <c r="Q2258" s="247">
        <f>'LTC Rev-Exp Region 11'!N$12</f>
        <v>0</v>
      </c>
      <c r="R2258" s="247">
        <f>'LTC Rev-Exp Region 11'!O$12</f>
        <v>0</v>
      </c>
    </row>
    <row r="2259" spans="5:18" x14ac:dyDescent="0.3">
      <c r="E2259" s="1041">
        <f>Jurat!I$1</f>
        <v>0</v>
      </c>
      <c r="F2259" s="244">
        <f>Jurat!D$33</f>
        <v>0</v>
      </c>
      <c r="G2259" s="1034" t="s">
        <v>554</v>
      </c>
      <c r="H2259" s="244">
        <v>42643</v>
      </c>
      <c r="I2259" s="1034" t="s">
        <v>496</v>
      </c>
      <c r="J2259" s="1034" t="s">
        <v>625</v>
      </c>
      <c r="K2259" s="1034" t="s">
        <v>14</v>
      </c>
      <c r="L2259" s="1034" t="s">
        <v>14</v>
      </c>
      <c r="M2259" s="223">
        <v>1.3</v>
      </c>
      <c r="N2259" s="225" t="s">
        <v>14</v>
      </c>
      <c r="O2259" s="247">
        <f>'LTC Rev-Exp Region 11'!L$13</f>
        <v>0</v>
      </c>
      <c r="P2259" s="247">
        <f>'LTC Rev-Exp Region 11'!M$13</f>
        <v>0</v>
      </c>
      <c r="Q2259" s="247">
        <f>'LTC Rev-Exp Region 11'!N$13</f>
        <v>0</v>
      </c>
      <c r="R2259" s="247">
        <f>'LTC Rev-Exp Region 11'!O$13</f>
        <v>0</v>
      </c>
    </row>
    <row r="2260" spans="5:18" x14ac:dyDescent="0.3">
      <c r="E2260" s="1041">
        <f>Jurat!I$1</f>
        <v>0</v>
      </c>
      <c r="F2260" s="244">
        <f>Jurat!D$33</f>
        <v>0</v>
      </c>
      <c r="G2260" s="1034" t="s">
        <v>554</v>
      </c>
      <c r="H2260" s="244">
        <v>42643</v>
      </c>
      <c r="I2260" s="1034" t="s">
        <v>496</v>
      </c>
      <c r="J2260" s="1034" t="s">
        <v>626</v>
      </c>
      <c r="K2260" s="1034" t="s">
        <v>546</v>
      </c>
      <c r="L2260" s="1034" t="s">
        <v>981</v>
      </c>
      <c r="M2260" s="226" t="s">
        <v>72</v>
      </c>
      <c r="N2260" s="225" t="s">
        <v>900</v>
      </c>
      <c r="O2260" s="247">
        <f>'LTC Rev-Exp Region 11'!L$17</f>
        <v>0</v>
      </c>
      <c r="P2260" s="247">
        <f>'LTC Rev-Exp Region 11'!M$17</f>
        <v>0</v>
      </c>
      <c r="Q2260" s="247">
        <f>'LTC Rev-Exp Region 11'!N$17</f>
        <v>0</v>
      </c>
      <c r="R2260" s="247">
        <f>'LTC Rev-Exp Region 11'!O$17</f>
        <v>0</v>
      </c>
    </row>
    <row r="2261" spans="5:18" x14ac:dyDescent="0.3">
      <c r="E2261" s="1041">
        <f>Jurat!I$1</f>
        <v>0</v>
      </c>
      <c r="F2261" s="244">
        <f>Jurat!D$33</f>
        <v>0</v>
      </c>
      <c r="G2261" s="1034" t="s">
        <v>554</v>
      </c>
      <c r="H2261" s="244">
        <v>42643</v>
      </c>
      <c r="I2261" s="1034" t="s">
        <v>496</v>
      </c>
      <c r="J2261" s="1034" t="s">
        <v>626</v>
      </c>
      <c r="K2261" s="1034" t="s">
        <v>546</v>
      </c>
      <c r="L2261" s="1034" t="s">
        <v>981</v>
      </c>
      <c r="M2261" s="226" t="s">
        <v>73</v>
      </c>
      <c r="N2261" s="225" t="s">
        <v>901</v>
      </c>
      <c r="O2261" s="247">
        <f>'LTC Rev-Exp Region 11'!L$18</f>
        <v>0</v>
      </c>
      <c r="P2261" s="247">
        <f>'LTC Rev-Exp Region 11'!M$18</f>
        <v>0</v>
      </c>
      <c r="Q2261" s="247">
        <f>'LTC Rev-Exp Region 11'!N$18</f>
        <v>0</v>
      </c>
      <c r="R2261" s="247">
        <f>'LTC Rev-Exp Region 11'!O$18</f>
        <v>0</v>
      </c>
    </row>
    <row r="2262" spans="5:18" x14ac:dyDescent="0.3">
      <c r="E2262" s="1041">
        <f>Jurat!I$1</f>
        <v>0</v>
      </c>
      <c r="F2262" s="244">
        <f>Jurat!D$33</f>
        <v>0</v>
      </c>
      <c r="G2262" s="1034" t="s">
        <v>554</v>
      </c>
      <c r="H2262" s="244">
        <v>42643</v>
      </c>
      <c r="I2262" s="1034" t="s">
        <v>496</v>
      </c>
      <c r="J2262" s="1034" t="s">
        <v>626</v>
      </c>
      <c r="K2262" s="1034" t="s">
        <v>546</v>
      </c>
      <c r="L2262" s="1034" t="s">
        <v>981</v>
      </c>
      <c r="M2262" s="226" t="s">
        <v>74</v>
      </c>
      <c r="N2262" s="225" t="s">
        <v>902</v>
      </c>
      <c r="O2262" s="247">
        <f>'LTC Rev-Exp Region 11'!L$19</f>
        <v>0</v>
      </c>
      <c r="P2262" s="247">
        <f>'LTC Rev-Exp Region 11'!M$19</f>
        <v>0</v>
      </c>
      <c r="Q2262" s="247">
        <f>'LTC Rev-Exp Region 11'!N$19</f>
        <v>0</v>
      </c>
      <c r="R2262" s="247">
        <f>'LTC Rev-Exp Region 11'!O$19</f>
        <v>0</v>
      </c>
    </row>
    <row r="2263" spans="5:18" x14ac:dyDescent="0.3">
      <c r="E2263" s="1041">
        <f>Jurat!I$1</f>
        <v>0</v>
      </c>
      <c r="F2263" s="244">
        <f>Jurat!D$33</f>
        <v>0</v>
      </c>
      <c r="G2263" s="1034" t="s">
        <v>554</v>
      </c>
      <c r="H2263" s="244">
        <v>42643</v>
      </c>
      <c r="I2263" s="1034" t="s">
        <v>496</v>
      </c>
      <c r="J2263" s="1034" t="s">
        <v>626</v>
      </c>
      <c r="K2263" s="1034" t="s">
        <v>546</v>
      </c>
      <c r="L2263" s="1034" t="s">
        <v>981</v>
      </c>
      <c r="M2263" s="226" t="s">
        <v>76</v>
      </c>
      <c r="N2263" s="225" t="s">
        <v>903</v>
      </c>
      <c r="O2263" s="247">
        <f>'LTC Rev-Exp Region 11'!L$20</f>
        <v>0</v>
      </c>
      <c r="P2263" s="247">
        <f>'LTC Rev-Exp Region 11'!M$20</f>
        <v>0</v>
      </c>
      <c r="Q2263" s="247">
        <f>'LTC Rev-Exp Region 11'!N$20</f>
        <v>0</v>
      </c>
      <c r="R2263" s="247">
        <f>'LTC Rev-Exp Region 11'!O$20</f>
        <v>0</v>
      </c>
    </row>
    <row r="2264" spans="5:18" x14ac:dyDescent="0.3">
      <c r="E2264" s="1041">
        <f>Jurat!I$1</f>
        <v>0</v>
      </c>
      <c r="F2264" s="244">
        <f>Jurat!D$33</f>
        <v>0</v>
      </c>
      <c r="G2264" s="1034" t="s">
        <v>554</v>
      </c>
      <c r="H2264" s="244">
        <v>42643</v>
      </c>
      <c r="I2264" s="1034" t="s">
        <v>496</v>
      </c>
      <c r="J2264" s="1034" t="s">
        <v>626</v>
      </c>
      <c r="K2264" s="1034" t="s">
        <v>546</v>
      </c>
      <c r="L2264" s="1034" t="s">
        <v>981</v>
      </c>
      <c r="M2264" s="226" t="s">
        <v>107</v>
      </c>
      <c r="N2264" s="225" t="s">
        <v>960</v>
      </c>
      <c r="O2264" s="247">
        <f>'LTC Rev-Exp Region 11'!L$21</f>
        <v>0</v>
      </c>
      <c r="P2264" s="247">
        <f>'LTC Rev-Exp Region 11'!M$21</f>
        <v>0</v>
      </c>
      <c r="Q2264" s="247">
        <f>'LTC Rev-Exp Region 11'!N$21</f>
        <v>0</v>
      </c>
      <c r="R2264" s="247">
        <f>'LTC Rev-Exp Region 11'!O$21</f>
        <v>0</v>
      </c>
    </row>
    <row r="2265" spans="5:18" x14ac:dyDescent="0.3">
      <c r="E2265" s="1041">
        <f>Jurat!I$1</f>
        <v>0</v>
      </c>
      <c r="F2265" s="244">
        <f>Jurat!D$33</f>
        <v>0</v>
      </c>
      <c r="G2265" s="1034" t="s">
        <v>554</v>
      </c>
      <c r="H2265" s="244">
        <v>42643</v>
      </c>
      <c r="I2265" s="1034" t="s">
        <v>496</v>
      </c>
      <c r="J2265" s="1034" t="s">
        <v>626</v>
      </c>
      <c r="K2265" s="1034" t="s">
        <v>546</v>
      </c>
      <c r="L2265" s="1034" t="s">
        <v>981</v>
      </c>
      <c r="M2265" s="226" t="s">
        <v>108</v>
      </c>
      <c r="N2265" s="225" t="s">
        <v>222</v>
      </c>
      <c r="O2265" s="247">
        <f>'LTC Rev-Exp Region 11'!L$22</f>
        <v>0</v>
      </c>
      <c r="P2265" s="247">
        <f>'LTC Rev-Exp Region 11'!M$22</f>
        <v>0</v>
      </c>
      <c r="Q2265" s="247">
        <f>'LTC Rev-Exp Region 11'!N$22</f>
        <v>0</v>
      </c>
      <c r="R2265" s="247">
        <f>'LTC Rev-Exp Region 11'!O$22</f>
        <v>0</v>
      </c>
    </row>
    <row r="2266" spans="5:18" x14ac:dyDescent="0.3">
      <c r="E2266" s="1041">
        <f>Jurat!I$1</f>
        <v>0</v>
      </c>
      <c r="F2266" s="244">
        <f>Jurat!D$33</f>
        <v>0</v>
      </c>
      <c r="G2266" s="1034" t="s">
        <v>554</v>
      </c>
      <c r="H2266" s="244">
        <v>42643</v>
      </c>
      <c r="I2266" s="1034" t="s">
        <v>496</v>
      </c>
      <c r="J2266" s="1034" t="s">
        <v>626</v>
      </c>
      <c r="K2266" s="1034" t="s">
        <v>546</v>
      </c>
      <c r="L2266" s="1034" t="s">
        <v>981</v>
      </c>
      <c r="M2266" s="226" t="s">
        <v>167</v>
      </c>
      <c r="N2266" s="225" t="s">
        <v>982</v>
      </c>
      <c r="O2266" s="247">
        <f>'LTC Rev-Exp Region 11'!L$23</f>
        <v>0</v>
      </c>
      <c r="P2266" s="247">
        <f>'LTC Rev-Exp Region 11'!M$23</f>
        <v>0</v>
      </c>
      <c r="Q2266" s="247">
        <f>'LTC Rev-Exp Region 11'!N$23</f>
        <v>0</v>
      </c>
      <c r="R2266" s="247">
        <f>'LTC Rev-Exp Region 11'!O$23</f>
        <v>0</v>
      </c>
    </row>
    <row r="2267" spans="5:18" x14ac:dyDescent="0.3">
      <c r="E2267" s="1041">
        <f>Jurat!I$1</f>
        <v>0</v>
      </c>
      <c r="F2267" s="244">
        <f>Jurat!D$33</f>
        <v>0</v>
      </c>
      <c r="G2267" s="1034" t="s">
        <v>554</v>
      </c>
      <c r="H2267" s="244">
        <v>42643</v>
      </c>
      <c r="I2267" s="1034" t="s">
        <v>496</v>
      </c>
      <c r="J2267" s="1034" t="s">
        <v>626</v>
      </c>
      <c r="K2267" s="1034" t="s">
        <v>546</v>
      </c>
      <c r="L2267" s="1034" t="s">
        <v>981</v>
      </c>
      <c r="M2267" s="226" t="s">
        <v>261</v>
      </c>
      <c r="N2267" s="225" t="s">
        <v>983</v>
      </c>
      <c r="O2267" s="247">
        <f>'LTC Rev-Exp Region 11'!L$24</f>
        <v>0</v>
      </c>
      <c r="P2267" s="247">
        <f>'LTC Rev-Exp Region 11'!M$24</f>
        <v>0</v>
      </c>
      <c r="Q2267" s="247">
        <f>'LTC Rev-Exp Region 11'!N$24</f>
        <v>0</v>
      </c>
      <c r="R2267" s="247">
        <f>'LTC Rev-Exp Region 11'!O$24</f>
        <v>0</v>
      </c>
    </row>
    <row r="2268" spans="5:18" x14ac:dyDescent="0.3">
      <c r="E2268" s="1041">
        <f>Jurat!I$1</f>
        <v>0</v>
      </c>
      <c r="F2268" s="244">
        <f>Jurat!D$33</f>
        <v>0</v>
      </c>
      <c r="G2268" s="1034" t="s">
        <v>554</v>
      </c>
      <c r="H2268" s="244">
        <v>42643</v>
      </c>
      <c r="I2268" s="1034" t="s">
        <v>496</v>
      </c>
      <c r="J2268" s="1034" t="s">
        <v>626</v>
      </c>
      <c r="K2268" s="1034" t="s">
        <v>546</v>
      </c>
      <c r="L2268" s="1034" t="s">
        <v>981</v>
      </c>
      <c r="M2268" s="226" t="s">
        <v>260</v>
      </c>
      <c r="N2268" s="225" t="s">
        <v>963</v>
      </c>
      <c r="O2268" s="247">
        <f>'LTC Rev-Exp Region 11'!L$25</f>
        <v>0</v>
      </c>
      <c r="P2268" s="247">
        <f>'LTC Rev-Exp Region 11'!M$25</f>
        <v>0</v>
      </c>
      <c r="Q2268" s="247">
        <f>'LTC Rev-Exp Region 11'!N$25</f>
        <v>0</v>
      </c>
      <c r="R2268" s="247">
        <f>'LTC Rev-Exp Region 11'!O$25</f>
        <v>0</v>
      </c>
    </row>
    <row r="2269" spans="5:18" x14ac:dyDescent="0.3">
      <c r="E2269" s="1041">
        <f>Jurat!I$1</f>
        <v>0</v>
      </c>
      <c r="F2269" s="244">
        <f>Jurat!D$33</f>
        <v>0</v>
      </c>
      <c r="G2269" s="1034" t="s">
        <v>554</v>
      </c>
      <c r="H2269" s="244">
        <v>42643</v>
      </c>
      <c r="I2269" s="1034" t="s">
        <v>496</v>
      </c>
      <c r="J2269" s="1034" t="s">
        <v>626</v>
      </c>
      <c r="K2269" s="1034" t="s">
        <v>546</v>
      </c>
      <c r="L2269" s="1034" t="s">
        <v>263</v>
      </c>
      <c r="M2269" s="226" t="s">
        <v>257</v>
      </c>
      <c r="N2269" s="225" t="s">
        <v>271</v>
      </c>
      <c r="O2269" s="247">
        <f>'LTC Rev-Exp Region 11'!L$27</f>
        <v>0</v>
      </c>
      <c r="P2269" s="247">
        <f>'LTC Rev-Exp Region 11'!M$27</f>
        <v>0</v>
      </c>
      <c r="Q2269" s="247">
        <f>'LTC Rev-Exp Region 11'!N$27</f>
        <v>0</v>
      </c>
      <c r="R2269" s="247">
        <f>'LTC Rev-Exp Region 11'!O$27</f>
        <v>0</v>
      </c>
    </row>
    <row r="2270" spans="5:18" x14ac:dyDescent="0.3">
      <c r="E2270" s="1041">
        <f>Jurat!I$1</f>
        <v>0</v>
      </c>
      <c r="F2270" s="244">
        <f>Jurat!D$33</f>
        <v>0</v>
      </c>
      <c r="G2270" s="1034" t="s">
        <v>554</v>
      </c>
      <c r="H2270" s="244">
        <v>42643</v>
      </c>
      <c r="I2270" s="1034" t="s">
        <v>496</v>
      </c>
      <c r="J2270" s="1034" t="s">
        <v>626</v>
      </c>
      <c r="K2270" s="1034" t="s">
        <v>546</v>
      </c>
      <c r="L2270" s="1034" t="s">
        <v>263</v>
      </c>
      <c r="M2270" s="226" t="s">
        <v>856</v>
      </c>
      <c r="N2270" s="225" t="s">
        <v>702</v>
      </c>
      <c r="O2270" s="247">
        <f>'LTC Rev-Exp Region 11'!L$28</f>
        <v>0</v>
      </c>
      <c r="P2270" s="247">
        <f>'LTC Rev-Exp Region 11'!M$28</f>
        <v>0</v>
      </c>
      <c r="Q2270" s="247">
        <f>'LTC Rev-Exp Region 11'!N$28</f>
        <v>0</v>
      </c>
      <c r="R2270" s="247">
        <f>'LTC Rev-Exp Region 11'!O$28</f>
        <v>0</v>
      </c>
    </row>
    <row r="2271" spans="5:18" x14ac:dyDescent="0.3">
      <c r="E2271" s="1041">
        <f>Jurat!I$1</f>
        <v>0</v>
      </c>
      <c r="F2271" s="244">
        <f>Jurat!D$33</f>
        <v>0</v>
      </c>
      <c r="G2271" s="1034" t="s">
        <v>554</v>
      </c>
      <c r="H2271" s="244">
        <v>42643</v>
      </c>
      <c r="I2271" s="1034" t="s">
        <v>496</v>
      </c>
      <c r="J2271" s="1034" t="s">
        <v>626</v>
      </c>
      <c r="K2271" s="1034" t="s">
        <v>546</v>
      </c>
      <c r="L2271" s="1034" t="s">
        <v>263</v>
      </c>
      <c r="M2271" s="226" t="s">
        <v>858</v>
      </c>
      <c r="N2271" s="225" t="s">
        <v>272</v>
      </c>
      <c r="O2271" s="247">
        <f>'LTC Rev-Exp Region 11'!L$29</f>
        <v>0</v>
      </c>
      <c r="P2271" s="247">
        <f>'LTC Rev-Exp Region 11'!M$29</f>
        <v>0</v>
      </c>
      <c r="Q2271" s="247">
        <f>'LTC Rev-Exp Region 11'!N$29</f>
        <v>0</v>
      </c>
      <c r="R2271" s="247">
        <f>'LTC Rev-Exp Region 11'!O$29</f>
        <v>0</v>
      </c>
    </row>
    <row r="2272" spans="5:18" x14ac:dyDescent="0.3">
      <c r="E2272" s="1041">
        <f>Jurat!I$1</f>
        <v>0</v>
      </c>
      <c r="F2272" s="244">
        <f>Jurat!D$33</f>
        <v>0</v>
      </c>
      <c r="G2272" s="1034" t="s">
        <v>554</v>
      </c>
      <c r="H2272" s="244">
        <v>42643</v>
      </c>
      <c r="I2272" s="1034" t="s">
        <v>496</v>
      </c>
      <c r="J2272" s="1034" t="s">
        <v>626</v>
      </c>
      <c r="K2272" s="1034" t="s">
        <v>546</v>
      </c>
      <c r="L2272" s="1034" t="s">
        <v>263</v>
      </c>
      <c r="M2272" s="226" t="s">
        <v>860</v>
      </c>
      <c r="N2272" s="225" t="s">
        <v>706</v>
      </c>
      <c r="O2272" s="247">
        <f>'LTC Rev-Exp Region 11'!L$30</f>
        <v>0</v>
      </c>
      <c r="P2272" s="247">
        <f>'LTC Rev-Exp Region 11'!M$30</f>
        <v>0</v>
      </c>
      <c r="Q2272" s="247">
        <f>'LTC Rev-Exp Region 11'!N$30</f>
        <v>0</v>
      </c>
      <c r="R2272" s="247">
        <f>'LTC Rev-Exp Region 11'!O$30</f>
        <v>0</v>
      </c>
    </row>
    <row r="2273" spans="5:18" x14ac:dyDescent="0.3">
      <c r="E2273" s="1041">
        <f>Jurat!I$1</f>
        <v>0</v>
      </c>
      <c r="F2273" s="244">
        <f>Jurat!D$33</f>
        <v>0</v>
      </c>
      <c r="G2273" s="1034" t="s">
        <v>554</v>
      </c>
      <c r="H2273" s="244">
        <v>42643</v>
      </c>
      <c r="I2273" s="1034" t="s">
        <v>496</v>
      </c>
      <c r="J2273" s="1034" t="s">
        <v>626</v>
      </c>
      <c r="K2273" s="1034" t="s">
        <v>546</v>
      </c>
      <c r="L2273" s="1034" t="s">
        <v>263</v>
      </c>
      <c r="M2273" s="226" t="s">
        <v>862</v>
      </c>
      <c r="N2273" s="225" t="s">
        <v>22</v>
      </c>
      <c r="O2273" s="247">
        <f>'LTC Rev-Exp Region 11'!L$31</f>
        <v>0</v>
      </c>
      <c r="P2273" s="247">
        <f>'LTC Rev-Exp Region 11'!M$31</f>
        <v>0</v>
      </c>
      <c r="Q2273" s="247">
        <f>'LTC Rev-Exp Region 11'!N$31</f>
        <v>0</v>
      </c>
      <c r="R2273" s="247">
        <f>'LTC Rev-Exp Region 11'!O$31</f>
        <v>0</v>
      </c>
    </row>
    <row r="2274" spans="5:18" x14ac:dyDescent="0.3">
      <c r="E2274" s="1041">
        <f>Jurat!I$1</f>
        <v>0</v>
      </c>
      <c r="F2274" s="244">
        <f>Jurat!D$33</f>
        <v>0</v>
      </c>
      <c r="G2274" s="1034" t="s">
        <v>554</v>
      </c>
      <c r="H2274" s="244">
        <v>42643</v>
      </c>
      <c r="I2274" s="1034" t="s">
        <v>496</v>
      </c>
      <c r="J2274" s="1034" t="s">
        <v>626</v>
      </c>
      <c r="K2274" s="1034" t="s">
        <v>546</v>
      </c>
      <c r="L2274" s="1034" t="s">
        <v>263</v>
      </c>
      <c r="M2274" s="226" t="s">
        <v>864</v>
      </c>
      <c r="N2274" s="225" t="s">
        <v>984</v>
      </c>
      <c r="O2274" s="247">
        <f>'LTC Rev-Exp Region 11'!L$32</f>
        <v>0</v>
      </c>
      <c r="P2274" s="247">
        <f>'LTC Rev-Exp Region 11'!M$32</f>
        <v>0</v>
      </c>
      <c r="Q2274" s="247">
        <f>'LTC Rev-Exp Region 11'!N$32</f>
        <v>0</v>
      </c>
      <c r="R2274" s="247">
        <f>'LTC Rev-Exp Region 11'!O$32</f>
        <v>0</v>
      </c>
    </row>
    <row r="2275" spans="5:18" x14ac:dyDescent="0.3">
      <c r="E2275" s="1041">
        <f>Jurat!I$1</f>
        <v>0</v>
      </c>
      <c r="F2275" s="244">
        <f>Jurat!D$33</f>
        <v>0</v>
      </c>
      <c r="G2275" s="1034" t="s">
        <v>554</v>
      </c>
      <c r="H2275" s="244">
        <v>42643</v>
      </c>
      <c r="I2275" s="1034" t="s">
        <v>496</v>
      </c>
      <c r="J2275" s="1034" t="s">
        <v>626</v>
      </c>
      <c r="K2275" s="1034" t="s">
        <v>546</v>
      </c>
      <c r="L2275" s="1034" t="s">
        <v>263</v>
      </c>
      <c r="M2275" s="226" t="s">
        <v>866</v>
      </c>
      <c r="N2275" s="225" t="s">
        <v>985</v>
      </c>
      <c r="O2275" s="247">
        <f>'LTC Rev-Exp Region 11'!L$33</f>
        <v>0</v>
      </c>
      <c r="P2275" s="247">
        <f>'LTC Rev-Exp Region 11'!M$33</f>
        <v>0</v>
      </c>
      <c r="Q2275" s="247">
        <f>'LTC Rev-Exp Region 11'!N$33</f>
        <v>0</v>
      </c>
      <c r="R2275" s="247">
        <f>'LTC Rev-Exp Region 11'!O$33</f>
        <v>0</v>
      </c>
    </row>
    <row r="2276" spans="5:18" x14ac:dyDescent="0.3">
      <c r="E2276" s="1041">
        <f>Jurat!I$1</f>
        <v>0</v>
      </c>
      <c r="F2276" s="244">
        <f>Jurat!D$33</f>
        <v>0</v>
      </c>
      <c r="G2276" s="1034" t="s">
        <v>554</v>
      </c>
      <c r="H2276" s="244">
        <v>42643</v>
      </c>
      <c r="I2276" s="1034" t="s">
        <v>496</v>
      </c>
      <c r="J2276" s="1034" t="s">
        <v>626</v>
      </c>
      <c r="K2276" s="1034" t="s">
        <v>546</v>
      </c>
      <c r="L2276" s="1034" t="s">
        <v>263</v>
      </c>
      <c r="M2276" s="226" t="s">
        <v>868</v>
      </c>
      <c r="N2276" s="225" t="s">
        <v>807</v>
      </c>
      <c r="O2276" s="247">
        <f>'LTC Rev-Exp Region 11'!L$34</f>
        <v>0</v>
      </c>
      <c r="P2276" s="247">
        <f>'LTC Rev-Exp Region 11'!M$34</f>
        <v>0</v>
      </c>
      <c r="Q2276" s="247">
        <f>'LTC Rev-Exp Region 11'!N$34</f>
        <v>0</v>
      </c>
      <c r="R2276" s="247">
        <f>'LTC Rev-Exp Region 11'!O$34</f>
        <v>0</v>
      </c>
    </row>
    <row r="2277" spans="5:18" x14ac:dyDescent="0.3">
      <c r="E2277" s="1041">
        <f>Jurat!I$1</f>
        <v>0</v>
      </c>
      <c r="F2277" s="244">
        <f>Jurat!D$33</f>
        <v>0</v>
      </c>
      <c r="G2277" s="1034" t="s">
        <v>554</v>
      </c>
      <c r="H2277" s="244">
        <v>42643</v>
      </c>
      <c r="I2277" s="1034" t="s">
        <v>496</v>
      </c>
      <c r="J2277" s="1034" t="s">
        <v>626</v>
      </c>
      <c r="K2277" s="1034" t="s">
        <v>546</v>
      </c>
      <c r="L2277" s="1034" t="s">
        <v>263</v>
      </c>
      <c r="M2277" s="226" t="s">
        <v>870</v>
      </c>
      <c r="N2277" s="227" t="s">
        <v>258</v>
      </c>
      <c r="O2277" s="247">
        <f>'LTC Rev-Exp Region 11'!L$35</f>
        <v>0</v>
      </c>
      <c r="P2277" s="247">
        <f>'LTC Rev-Exp Region 11'!M$35</f>
        <v>0</v>
      </c>
      <c r="Q2277" s="247">
        <f>'LTC Rev-Exp Region 11'!N$35</f>
        <v>0</v>
      </c>
      <c r="R2277" s="247">
        <f>'LTC Rev-Exp Region 11'!O$35</f>
        <v>0</v>
      </c>
    </row>
    <row r="2278" spans="5:18" x14ac:dyDescent="0.3">
      <c r="E2278" s="1041">
        <f>Jurat!I$1</f>
        <v>0</v>
      </c>
      <c r="F2278" s="244">
        <f>Jurat!D$33</f>
        <v>0</v>
      </c>
      <c r="G2278" s="1034" t="s">
        <v>554</v>
      </c>
      <c r="H2278" s="244">
        <v>42643</v>
      </c>
      <c r="I2278" s="1034" t="s">
        <v>496</v>
      </c>
      <c r="J2278" s="1034" t="s">
        <v>626</v>
      </c>
      <c r="K2278" s="1034" t="s">
        <v>546</v>
      </c>
      <c r="L2278" s="1034" t="s">
        <v>263</v>
      </c>
      <c r="M2278" s="226" t="s">
        <v>872</v>
      </c>
      <c r="N2278" s="228" t="s">
        <v>273</v>
      </c>
      <c r="O2278" s="247">
        <f>'LTC Rev-Exp Region 11'!L$36</f>
        <v>0</v>
      </c>
      <c r="P2278" s="247">
        <f>'LTC Rev-Exp Region 11'!M$36</f>
        <v>0</v>
      </c>
      <c r="Q2278" s="247">
        <f>'LTC Rev-Exp Region 11'!N$36</f>
        <v>0</v>
      </c>
      <c r="R2278" s="247">
        <f>'LTC Rev-Exp Region 11'!O$36</f>
        <v>0</v>
      </c>
    </row>
    <row r="2279" spans="5:18" x14ac:dyDescent="0.3">
      <c r="E2279" s="1041">
        <f>Jurat!I$1</f>
        <v>0</v>
      </c>
      <c r="F2279" s="244">
        <f>Jurat!D$33</f>
        <v>0</v>
      </c>
      <c r="G2279" s="1034" t="s">
        <v>554</v>
      </c>
      <c r="H2279" s="244">
        <v>42643</v>
      </c>
      <c r="I2279" s="1034" t="s">
        <v>496</v>
      </c>
      <c r="J2279" s="1034" t="s">
        <v>626</v>
      </c>
      <c r="K2279" s="1034" t="s">
        <v>546</v>
      </c>
      <c r="L2279" s="1034" t="s">
        <v>263</v>
      </c>
      <c r="M2279" s="226" t="s">
        <v>986</v>
      </c>
      <c r="N2279" s="228" t="s">
        <v>588</v>
      </c>
      <c r="O2279" s="247">
        <f>'LTC Rev-Exp Region 11'!L$37</f>
        <v>0</v>
      </c>
      <c r="P2279" s="247">
        <f>'LTC Rev-Exp Region 11'!M$37</f>
        <v>0</v>
      </c>
      <c r="Q2279" s="247">
        <f>'LTC Rev-Exp Region 11'!N$37</f>
        <v>0</v>
      </c>
      <c r="R2279" s="247">
        <f>'LTC Rev-Exp Region 11'!O$37</f>
        <v>0</v>
      </c>
    </row>
    <row r="2280" spans="5:18" x14ac:dyDescent="0.3">
      <c r="E2280" s="1041">
        <f>Jurat!I$1</f>
        <v>0</v>
      </c>
      <c r="F2280" s="244">
        <f>Jurat!D$33</f>
        <v>0</v>
      </c>
      <c r="G2280" s="1034" t="s">
        <v>554</v>
      </c>
      <c r="H2280" s="244">
        <v>42643</v>
      </c>
      <c r="I2280" s="1034" t="s">
        <v>496</v>
      </c>
      <c r="J2280" s="1034" t="s">
        <v>626</v>
      </c>
      <c r="K2280" s="1034" t="s">
        <v>546</v>
      </c>
      <c r="L2280" s="1034" t="s">
        <v>6</v>
      </c>
      <c r="M2280" s="226" t="s">
        <v>77</v>
      </c>
      <c r="N2280" s="225" t="s">
        <v>224</v>
      </c>
      <c r="O2280" s="247">
        <f>'LTC Rev-Exp Region 11'!L$39</f>
        <v>0</v>
      </c>
      <c r="P2280" s="247">
        <f>'LTC Rev-Exp Region 11'!M$39</f>
        <v>0</v>
      </c>
      <c r="Q2280" s="247">
        <f>'LTC Rev-Exp Region 11'!N$39</f>
        <v>0</v>
      </c>
      <c r="R2280" s="247">
        <f>'LTC Rev-Exp Region 11'!O$39</f>
        <v>0</v>
      </c>
    </row>
    <row r="2281" spans="5:18" x14ac:dyDescent="0.3">
      <c r="E2281" s="1041">
        <f>Jurat!I$1</f>
        <v>0</v>
      </c>
      <c r="F2281" s="244">
        <f>Jurat!D$33</f>
        <v>0</v>
      </c>
      <c r="G2281" s="1034" t="s">
        <v>554</v>
      </c>
      <c r="H2281" s="244">
        <v>42643</v>
      </c>
      <c r="I2281" s="1034" t="s">
        <v>496</v>
      </c>
      <c r="J2281" s="1034" t="s">
        <v>626</v>
      </c>
      <c r="K2281" s="1034" t="s">
        <v>546</v>
      </c>
      <c r="L2281" s="1034" t="s">
        <v>6</v>
      </c>
      <c r="M2281" s="226" t="s">
        <v>78</v>
      </c>
      <c r="N2281" s="229" t="s">
        <v>274</v>
      </c>
      <c r="O2281" s="247">
        <f>'LTC Rev-Exp Region 11'!L$40</f>
        <v>0</v>
      </c>
      <c r="P2281" s="247">
        <f>'LTC Rev-Exp Region 11'!M$40</f>
        <v>0</v>
      </c>
      <c r="Q2281" s="247">
        <f>'LTC Rev-Exp Region 11'!N$40</f>
        <v>0</v>
      </c>
      <c r="R2281" s="247">
        <f>'LTC Rev-Exp Region 11'!O$40</f>
        <v>0</v>
      </c>
    </row>
    <row r="2282" spans="5:18" x14ac:dyDescent="0.3">
      <c r="E2282" s="1041">
        <f>Jurat!I$1</f>
        <v>0</v>
      </c>
      <c r="F2282" s="244">
        <f>Jurat!D$33</f>
        <v>0</v>
      </c>
      <c r="G2282" s="1034" t="s">
        <v>554</v>
      </c>
      <c r="H2282" s="244">
        <v>42643</v>
      </c>
      <c r="I2282" s="1034" t="s">
        <v>496</v>
      </c>
      <c r="J2282" s="1034" t="s">
        <v>626</v>
      </c>
      <c r="K2282" s="1034" t="s">
        <v>546</v>
      </c>
      <c r="L2282" s="1034" t="s">
        <v>6</v>
      </c>
      <c r="M2282" s="226" t="s">
        <v>79</v>
      </c>
      <c r="N2282" s="229" t="s">
        <v>180</v>
      </c>
      <c r="O2282" s="247">
        <f>'LTC Rev-Exp Region 11'!L$41</f>
        <v>0</v>
      </c>
      <c r="P2282" s="247">
        <f>'LTC Rev-Exp Region 11'!M$41</f>
        <v>0</v>
      </c>
      <c r="Q2282" s="247">
        <f>'LTC Rev-Exp Region 11'!N$41</f>
        <v>0</v>
      </c>
      <c r="R2282" s="247">
        <f>'LTC Rev-Exp Region 11'!O$41</f>
        <v>0</v>
      </c>
    </row>
    <row r="2283" spans="5:18" x14ac:dyDescent="0.3">
      <c r="E2283" s="1041">
        <f>Jurat!I$1</f>
        <v>0</v>
      </c>
      <c r="F2283" s="244">
        <f>Jurat!D$33</f>
        <v>0</v>
      </c>
      <c r="G2283" s="1034" t="s">
        <v>554</v>
      </c>
      <c r="H2283" s="244">
        <v>42643</v>
      </c>
      <c r="I2283" s="1034" t="s">
        <v>496</v>
      </c>
      <c r="J2283" s="1034" t="s">
        <v>626</v>
      </c>
      <c r="K2283" s="1034" t="s">
        <v>546</v>
      </c>
      <c r="L2283" s="1034" t="s">
        <v>6</v>
      </c>
      <c r="M2283" s="226" t="s">
        <v>49</v>
      </c>
      <c r="N2283" s="229" t="s">
        <v>577</v>
      </c>
      <c r="O2283" s="247">
        <f>'LTC Rev-Exp Region 11'!L$42</f>
        <v>0</v>
      </c>
      <c r="P2283" s="247">
        <f>'LTC Rev-Exp Region 11'!M$42</f>
        <v>0</v>
      </c>
      <c r="Q2283" s="247">
        <f>'LTC Rev-Exp Region 11'!N$42</f>
        <v>0</v>
      </c>
      <c r="R2283" s="247">
        <f>'LTC Rev-Exp Region 11'!O$42</f>
        <v>0</v>
      </c>
    </row>
    <row r="2284" spans="5:18" x14ac:dyDescent="0.3">
      <c r="E2284" s="1041">
        <f>Jurat!I$1</f>
        <v>0</v>
      </c>
      <c r="F2284" s="244">
        <f>Jurat!D$33</f>
        <v>0</v>
      </c>
      <c r="G2284" s="1034" t="s">
        <v>554</v>
      </c>
      <c r="H2284" s="244">
        <v>42643</v>
      </c>
      <c r="I2284" s="1034" t="s">
        <v>496</v>
      </c>
      <c r="J2284" s="1034" t="s">
        <v>626</v>
      </c>
      <c r="K2284" s="1034" t="s">
        <v>546</v>
      </c>
      <c r="L2284" s="1034" t="s">
        <v>547</v>
      </c>
      <c r="M2284" s="230" t="s">
        <v>115</v>
      </c>
      <c r="N2284" s="225" t="s">
        <v>36</v>
      </c>
      <c r="O2284" s="247">
        <f>'LTC Rev-Exp Region 11'!L$48</f>
        <v>0</v>
      </c>
      <c r="P2284" s="247">
        <f>'LTC Rev-Exp Region 11'!M$48</f>
        <v>0</v>
      </c>
      <c r="Q2284" s="247">
        <f>'LTC Rev-Exp Region 11'!N$48</f>
        <v>0</v>
      </c>
      <c r="R2284" s="247">
        <f>'LTC Rev-Exp Region 11'!O$48</f>
        <v>0</v>
      </c>
    </row>
    <row r="2285" spans="5:18" x14ac:dyDescent="0.3">
      <c r="E2285" s="1041">
        <f>Jurat!I$1</f>
        <v>0</v>
      </c>
      <c r="F2285" s="244">
        <f>Jurat!D$33</f>
        <v>0</v>
      </c>
      <c r="G2285" s="1034" t="s">
        <v>554</v>
      </c>
      <c r="H2285" s="244">
        <v>42643</v>
      </c>
      <c r="I2285" s="1034" t="s">
        <v>496</v>
      </c>
      <c r="J2285" s="1034" t="s">
        <v>626</v>
      </c>
      <c r="K2285" s="1034" t="s">
        <v>546</v>
      </c>
      <c r="L2285" s="1034" t="s">
        <v>547</v>
      </c>
      <c r="M2285" s="230" t="s">
        <v>116</v>
      </c>
      <c r="N2285" s="228" t="s">
        <v>148</v>
      </c>
      <c r="O2285" s="247">
        <f>'LTC Rev-Exp Region 11'!L$49</f>
        <v>0</v>
      </c>
      <c r="P2285" s="247">
        <f>'LTC Rev-Exp Region 11'!M$49</f>
        <v>0</v>
      </c>
      <c r="Q2285" s="247">
        <f>'LTC Rev-Exp Region 11'!N$49</f>
        <v>0</v>
      </c>
      <c r="R2285" s="247">
        <f>'LTC Rev-Exp Region 11'!O$49</f>
        <v>0</v>
      </c>
    </row>
    <row r="2286" spans="5:18" x14ac:dyDescent="0.3">
      <c r="E2286" s="1041">
        <f>Jurat!I$1</f>
        <v>0</v>
      </c>
      <c r="F2286" s="244">
        <f>Jurat!D$33</f>
        <v>0</v>
      </c>
      <c r="G2286" s="1034" t="s">
        <v>554</v>
      </c>
      <c r="H2286" s="244">
        <v>42643</v>
      </c>
      <c r="I2286" s="1034" t="s">
        <v>496</v>
      </c>
      <c r="J2286" s="1034" t="s">
        <v>626</v>
      </c>
      <c r="K2286" s="1034" t="s">
        <v>546</v>
      </c>
      <c r="L2286" s="1034" t="s">
        <v>547</v>
      </c>
      <c r="M2286" s="230" t="s">
        <v>229</v>
      </c>
      <c r="N2286" s="228" t="s">
        <v>44</v>
      </c>
      <c r="O2286" s="247">
        <f>'LTC Rev-Exp Region 11'!L$51</f>
        <v>0</v>
      </c>
      <c r="P2286" s="247">
        <f>'LTC Rev-Exp Region 11'!M$51</f>
        <v>0</v>
      </c>
      <c r="Q2286" s="247">
        <f>'LTC Rev-Exp Region 11'!N$51</f>
        <v>0</v>
      </c>
      <c r="R2286" s="247">
        <f>'LTC Rev-Exp Region 11'!O$51</f>
        <v>0</v>
      </c>
    </row>
    <row r="2287" spans="5:18" x14ac:dyDescent="0.3">
      <c r="E2287" s="1041">
        <f>Jurat!I$1</f>
        <v>0</v>
      </c>
      <c r="F2287" s="244">
        <f>Jurat!D$33</f>
        <v>0</v>
      </c>
      <c r="G2287" s="1034" t="s">
        <v>554</v>
      </c>
      <c r="H2287" s="244">
        <v>42643</v>
      </c>
      <c r="I2287" s="1034" t="s">
        <v>496</v>
      </c>
      <c r="J2287" s="1034" t="s">
        <v>626</v>
      </c>
      <c r="K2287" s="1034" t="s">
        <v>546</v>
      </c>
      <c r="L2287" s="1034" t="s">
        <v>547</v>
      </c>
      <c r="M2287" s="230" t="s">
        <v>228</v>
      </c>
      <c r="N2287" s="228" t="s">
        <v>427</v>
      </c>
      <c r="O2287" s="247">
        <f>'LTC Rev-Exp Region 11'!L$52</f>
        <v>0</v>
      </c>
      <c r="P2287" s="247">
        <f>'LTC Rev-Exp Region 11'!M$52</f>
        <v>0</v>
      </c>
      <c r="Q2287" s="247">
        <f>'LTC Rev-Exp Region 11'!N$52</f>
        <v>0</v>
      </c>
      <c r="R2287" s="247">
        <f>'LTC Rev-Exp Region 11'!O$52</f>
        <v>0</v>
      </c>
    </row>
    <row r="2288" spans="5:18" x14ac:dyDescent="0.3">
      <c r="E2288" s="1041">
        <f>Jurat!I$1</f>
        <v>0</v>
      </c>
      <c r="F2288" s="244">
        <f>Jurat!D$33</f>
        <v>0</v>
      </c>
      <c r="G2288" s="1034" t="s">
        <v>554</v>
      </c>
      <c r="H2288" s="244">
        <v>42643</v>
      </c>
      <c r="I2288" s="1034" t="s">
        <v>496</v>
      </c>
      <c r="J2288" s="1034" t="s">
        <v>626</v>
      </c>
      <c r="K2288" s="1034" t="s">
        <v>548</v>
      </c>
      <c r="L2288" s="1034" t="s">
        <v>549</v>
      </c>
      <c r="M2288" s="226" t="s">
        <v>86</v>
      </c>
      <c r="N2288" s="228" t="s">
        <v>30</v>
      </c>
      <c r="O2288" s="247">
        <f>'LTC Rev-Exp Region 11'!L$57</f>
        <v>0</v>
      </c>
      <c r="P2288" s="247">
        <f>'LTC Rev-Exp Region 11'!M$57</f>
        <v>0</v>
      </c>
      <c r="Q2288" s="247">
        <f>'LTC Rev-Exp Region 11'!N$57</f>
        <v>0</v>
      </c>
      <c r="R2288" s="247">
        <f>'LTC Rev-Exp Region 11'!O$57</f>
        <v>0</v>
      </c>
    </row>
    <row r="2289" spans="5:18" x14ac:dyDescent="0.3">
      <c r="E2289" s="1041">
        <f>Jurat!I$1</f>
        <v>0</v>
      </c>
      <c r="F2289" s="244">
        <f>Jurat!D$33</f>
        <v>0</v>
      </c>
      <c r="G2289" s="1034" t="s">
        <v>554</v>
      </c>
      <c r="H2289" s="244">
        <v>42643</v>
      </c>
      <c r="I2289" s="1034" t="s">
        <v>496</v>
      </c>
      <c r="J2289" s="1034" t="s">
        <v>626</v>
      </c>
      <c r="K2289" s="1034" t="s">
        <v>548</v>
      </c>
      <c r="L2289" s="1034" t="s">
        <v>549</v>
      </c>
      <c r="M2289" s="226" t="s">
        <v>87</v>
      </c>
      <c r="N2289" s="231" t="s">
        <v>109</v>
      </c>
      <c r="O2289" s="247">
        <f>'LTC Rev-Exp Region 11'!L$58</f>
        <v>0</v>
      </c>
      <c r="P2289" s="247">
        <f>'LTC Rev-Exp Region 11'!M$58</f>
        <v>0</v>
      </c>
      <c r="Q2289" s="247">
        <f>'LTC Rev-Exp Region 11'!N$58</f>
        <v>0</v>
      </c>
      <c r="R2289" s="247">
        <f>'LTC Rev-Exp Region 11'!O$58</f>
        <v>0</v>
      </c>
    </row>
    <row r="2290" spans="5:18" x14ac:dyDescent="0.3">
      <c r="E2290" s="1041">
        <f>Jurat!I$1</f>
        <v>0</v>
      </c>
      <c r="F2290" s="244">
        <f>Jurat!D$33</f>
        <v>0</v>
      </c>
      <c r="G2290" s="1034" t="s">
        <v>554</v>
      </c>
      <c r="H2290" s="244">
        <v>42643</v>
      </c>
      <c r="I2290" s="1034" t="s">
        <v>496</v>
      </c>
      <c r="J2290" s="1034" t="s">
        <v>626</v>
      </c>
      <c r="K2290" s="1034" t="s">
        <v>548</v>
      </c>
      <c r="L2290" s="1034" t="s">
        <v>549</v>
      </c>
      <c r="M2290" s="226" t="s">
        <v>88</v>
      </c>
      <c r="N2290" s="228" t="s">
        <v>110</v>
      </c>
      <c r="O2290" s="247">
        <f>'LTC Rev-Exp Region 11'!L$59</f>
        <v>0</v>
      </c>
      <c r="P2290" s="247">
        <f>'LTC Rev-Exp Region 11'!M$59</f>
        <v>0</v>
      </c>
      <c r="Q2290" s="247">
        <f>'LTC Rev-Exp Region 11'!N$59</f>
        <v>0</v>
      </c>
      <c r="R2290" s="247">
        <f>'LTC Rev-Exp Region 11'!O$59</f>
        <v>0</v>
      </c>
    </row>
    <row r="2291" spans="5:18" x14ac:dyDescent="0.3">
      <c r="E2291" s="1041">
        <f>Jurat!I$1</f>
        <v>0</v>
      </c>
      <c r="F2291" s="244">
        <f>Jurat!D$33</f>
        <v>0</v>
      </c>
      <c r="G2291" s="1034" t="s">
        <v>554</v>
      </c>
      <c r="H2291" s="244">
        <v>42643</v>
      </c>
      <c r="I2291" s="1034" t="s">
        <v>496</v>
      </c>
      <c r="J2291" s="1034" t="s">
        <v>626</v>
      </c>
      <c r="K2291" s="1034" t="s">
        <v>548</v>
      </c>
      <c r="L2291" s="1034" t="s">
        <v>549</v>
      </c>
      <c r="M2291" s="232" t="s">
        <v>89</v>
      </c>
      <c r="N2291" s="228" t="s">
        <v>111</v>
      </c>
      <c r="O2291" s="247">
        <f>'LTC Rev-Exp Region 11'!L$60</f>
        <v>0</v>
      </c>
      <c r="P2291" s="247">
        <f>'LTC Rev-Exp Region 11'!M$60</f>
        <v>0</v>
      </c>
      <c r="Q2291" s="247">
        <f>'LTC Rev-Exp Region 11'!N$60</f>
        <v>0</v>
      </c>
      <c r="R2291" s="247">
        <f>'LTC Rev-Exp Region 11'!O$60</f>
        <v>0</v>
      </c>
    </row>
    <row r="2292" spans="5:18" x14ac:dyDescent="0.3">
      <c r="E2292" s="1041">
        <f>Jurat!I$1</f>
        <v>0</v>
      </c>
      <c r="F2292" s="244">
        <f>Jurat!D$33</f>
        <v>0</v>
      </c>
      <c r="G2292" s="1034" t="s">
        <v>554</v>
      </c>
      <c r="H2292" s="244">
        <v>42643</v>
      </c>
      <c r="I2292" s="1034" t="s">
        <v>496</v>
      </c>
      <c r="J2292" s="1034" t="s">
        <v>626</v>
      </c>
      <c r="K2292" s="1034" t="s">
        <v>548</v>
      </c>
      <c r="L2292" s="1034" t="s">
        <v>549</v>
      </c>
      <c r="M2292" s="232" t="s">
        <v>256</v>
      </c>
      <c r="N2292" s="228" t="s">
        <v>112</v>
      </c>
      <c r="O2292" s="247">
        <f>'LTC Rev-Exp Region 11'!L$61</f>
        <v>0</v>
      </c>
      <c r="P2292" s="247">
        <f>'LTC Rev-Exp Region 11'!M$61</f>
        <v>0</v>
      </c>
      <c r="Q2292" s="247">
        <f>'LTC Rev-Exp Region 11'!N$61</f>
        <v>0</v>
      </c>
      <c r="R2292" s="247">
        <f>'LTC Rev-Exp Region 11'!O$61</f>
        <v>0</v>
      </c>
    </row>
    <row r="2293" spans="5:18" x14ac:dyDescent="0.3">
      <c r="E2293" s="1041">
        <f>Jurat!I$1</f>
        <v>0</v>
      </c>
      <c r="F2293" s="244">
        <f>Jurat!D$33</f>
        <v>0</v>
      </c>
      <c r="G2293" s="1034" t="s">
        <v>554</v>
      </c>
      <c r="H2293" s="244">
        <v>42643</v>
      </c>
      <c r="I2293" s="1034" t="s">
        <v>496</v>
      </c>
      <c r="J2293" s="1034" t="s">
        <v>626</v>
      </c>
      <c r="K2293" s="1034" t="s">
        <v>548</v>
      </c>
      <c r="L2293" s="1034" t="s">
        <v>549</v>
      </c>
      <c r="M2293" s="226" t="s">
        <v>255</v>
      </c>
      <c r="N2293" s="231" t="s">
        <v>31</v>
      </c>
      <c r="O2293" s="247">
        <f>'LTC Rev-Exp Region 11'!L$62</f>
        <v>0</v>
      </c>
      <c r="P2293" s="247">
        <f>'LTC Rev-Exp Region 11'!M$62</f>
        <v>0</v>
      </c>
      <c r="Q2293" s="247">
        <f>'LTC Rev-Exp Region 11'!N$62</f>
        <v>0</v>
      </c>
      <c r="R2293" s="247">
        <f>'LTC Rev-Exp Region 11'!O$62</f>
        <v>0</v>
      </c>
    </row>
    <row r="2294" spans="5:18" x14ac:dyDescent="0.3">
      <c r="E2294" s="1041">
        <f>Jurat!I$1</f>
        <v>0</v>
      </c>
      <c r="F2294" s="244">
        <f>Jurat!D$33</f>
        <v>0</v>
      </c>
      <c r="G2294" s="1034" t="s">
        <v>554</v>
      </c>
      <c r="H2294" s="244">
        <v>42643</v>
      </c>
      <c r="I2294" s="1034" t="s">
        <v>496</v>
      </c>
      <c r="J2294" s="1034" t="s">
        <v>626</v>
      </c>
      <c r="K2294" s="1034" t="s">
        <v>550</v>
      </c>
      <c r="L2294" s="1034" t="s">
        <v>550</v>
      </c>
      <c r="M2294" s="230" t="s">
        <v>91</v>
      </c>
      <c r="N2294" s="228" t="s">
        <v>425</v>
      </c>
      <c r="O2294" s="247">
        <f>'LTC Rev-Exp Region 11'!L$64</f>
        <v>0</v>
      </c>
      <c r="P2294" s="247">
        <v>0</v>
      </c>
      <c r="Q2294" s="247">
        <v>0</v>
      </c>
      <c r="R2294" s="247">
        <v>0</v>
      </c>
    </row>
    <row r="2295" spans="5:18" x14ac:dyDescent="0.3">
      <c r="E2295" s="1041">
        <f>Jurat!I$1</f>
        <v>0</v>
      </c>
      <c r="F2295" s="244">
        <f>Jurat!D$33</f>
        <v>0</v>
      </c>
      <c r="G2295" s="1034" t="s">
        <v>554</v>
      </c>
      <c r="H2295" s="244">
        <v>42643</v>
      </c>
      <c r="I2295" s="1034" t="s">
        <v>496</v>
      </c>
      <c r="J2295" s="1034" t="s">
        <v>626</v>
      </c>
      <c r="K2295" s="1034" t="s">
        <v>550</v>
      </c>
      <c r="L2295" s="1034" t="s">
        <v>550</v>
      </c>
      <c r="M2295" s="230" t="s">
        <v>92</v>
      </c>
      <c r="N2295" s="228" t="s">
        <v>417</v>
      </c>
      <c r="O2295" s="247">
        <f>'LTC Rev-Exp Region 11'!L$65</f>
        <v>0</v>
      </c>
      <c r="P2295" s="247">
        <v>0</v>
      </c>
      <c r="Q2295" s="247">
        <v>0</v>
      </c>
      <c r="R2295" s="247">
        <v>0</v>
      </c>
    </row>
    <row r="2296" spans="5:18" x14ac:dyDescent="0.3">
      <c r="E2296" s="1041">
        <f>Jurat!I$1</f>
        <v>0</v>
      </c>
      <c r="F2296" s="244">
        <f>Jurat!D$33</f>
        <v>0</v>
      </c>
      <c r="G2296" s="1034" t="s">
        <v>554</v>
      </c>
      <c r="H2296" s="244">
        <v>42643</v>
      </c>
      <c r="I2296" s="1034" t="s">
        <v>496</v>
      </c>
      <c r="J2296" s="1034" t="s">
        <v>627</v>
      </c>
      <c r="K2296" s="1034" t="s">
        <v>29</v>
      </c>
      <c r="L2296" s="1034" t="s">
        <v>29</v>
      </c>
      <c r="M2296" s="230" t="s">
        <v>243</v>
      </c>
      <c r="N2296" s="231" t="s">
        <v>29</v>
      </c>
      <c r="O2296" s="247">
        <f>'LTC Rev-Exp Region 11'!L$72</f>
        <v>0</v>
      </c>
      <c r="P2296" s="247">
        <v>0</v>
      </c>
      <c r="Q2296" s="247">
        <v>0</v>
      </c>
      <c r="R2296" s="247">
        <v>0</v>
      </c>
    </row>
    <row r="2297" spans="5:18" x14ac:dyDescent="0.3">
      <c r="E2297" s="1041">
        <f>Jurat!I$1</f>
        <v>0</v>
      </c>
      <c r="F2297" s="244">
        <f>Jurat!D$33</f>
        <v>0</v>
      </c>
      <c r="G2297" s="1034" t="s">
        <v>554</v>
      </c>
      <c r="H2297" s="244">
        <v>42643</v>
      </c>
      <c r="I2297" s="1034" t="s">
        <v>496</v>
      </c>
      <c r="J2297" s="1034" t="s">
        <v>628</v>
      </c>
      <c r="K2297" s="1034" t="s">
        <v>629</v>
      </c>
      <c r="L2297" s="1034" t="s">
        <v>629</v>
      </c>
      <c r="M2297" s="233" t="s">
        <v>244</v>
      </c>
      <c r="N2297" s="231" t="s">
        <v>419</v>
      </c>
      <c r="O2297" s="247">
        <f>'LTC Rev-Exp Region 11'!L$74</f>
        <v>0</v>
      </c>
      <c r="P2297" s="247">
        <v>0</v>
      </c>
      <c r="Q2297" s="247">
        <v>0</v>
      </c>
      <c r="R2297" s="247">
        <v>0</v>
      </c>
    </row>
    <row r="2298" spans="5:18" x14ac:dyDescent="0.3">
      <c r="E2298" s="1041">
        <f>Jurat!I$1</f>
        <v>0</v>
      </c>
      <c r="F2298" s="244">
        <f>Jurat!D$33</f>
        <v>0</v>
      </c>
      <c r="G2298" s="1034" t="s">
        <v>554</v>
      </c>
      <c r="H2298" s="244">
        <v>42643</v>
      </c>
      <c r="I2298" s="1034" t="s">
        <v>496</v>
      </c>
      <c r="J2298" s="1034" t="s">
        <v>627</v>
      </c>
      <c r="K2298" s="1034" t="s">
        <v>630</v>
      </c>
      <c r="L2298" s="1034" t="s">
        <v>630</v>
      </c>
      <c r="M2298" s="233">
        <v>11.1</v>
      </c>
      <c r="N2298" s="231" t="s">
        <v>421</v>
      </c>
      <c r="O2298" s="247">
        <f>'LTC Rev-Exp Region 11'!L$75</f>
        <v>0</v>
      </c>
      <c r="P2298" s="247">
        <v>0</v>
      </c>
      <c r="Q2298" s="247">
        <v>0</v>
      </c>
      <c r="R2298" s="247">
        <v>0</v>
      </c>
    </row>
    <row r="2299" spans="5:18" x14ac:dyDescent="0.3">
      <c r="E2299" s="1041">
        <f>Jurat!I$1</f>
        <v>0</v>
      </c>
      <c r="F2299" s="244">
        <f>Jurat!D$33</f>
        <v>0</v>
      </c>
      <c r="G2299" s="1034" t="s">
        <v>554</v>
      </c>
      <c r="H2299" s="244">
        <v>42643</v>
      </c>
      <c r="I2299" s="1034" t="s">
        <v>496</v>
      </c>
      <c r="J2299" s="1034" t="s">
        <v>627</v>
      </c>
      <c r="K2299" s="1034" t="s">
        <v>630</v>
      </c>
      <c r="L2299" s="1034" t="s">
        <v>630</v>
      </c>
      <c r="M2299" s="233">
        <v>11.2</v>
      </c>
      <c r="N2299" s="231" t="s">
        <v>420</v>
      </c>
      <c r="O2299" s="247">
        <f>'LTC Rev-Exp Region 11'!L$76</f>
        <v>0</v>
      </c>
      <c r="P2299" s="247">
        <v>0</v>
      </c>
      <c r="Q2299" s="247">
        <v>0</v>
      </c>
      <c r="R2299" s="247">
        <v>0</v>
      </c>
    </row>
    <row r="2300" spans="5:18" x14ac:dyDescent="0.3">
      <c r="E2300" s="1041">
        <f>Jurat!I$1</f>
        <v>0</v>
      </c>
      <c r="F2300" s="244">
        <f>Jurat!D$33</f>
        <v>0</v>
      </c>
      <c r="G2300" s="1034" t="s">
        <v>554</v>
      </c>
      <c r="H2300" s="244">
        <v>42643</v>
      </c>
      <c r="I2300" s="1034" t="s">
        <v>496</v>
      </c>
      <c r="J2300" s="1034" t="s">
        <v>627</v>
      </c>
      <c r="K2300" s="1034" t="s">
        <v>630</v>
      </c>
      <c r="L2300" s="1034" t="s">
        <v>630</v>
      </c>
      <c r="M2300" s="233">
        <v>11.3</v>
      </c>
      <c r="N2300" s="231" t="s">
        <v>28</v>
      </c>
      <c r="O2300" s="247">
        <f>'LTC Rev-Exp Region 11'!L$77</f>
        <v>0</v>
      </c>
      <c r="P2300" s="247">
        <v>0</v>
      </c>
      <c r="Q2300" s="247">
        <v>0</v>
      </c>
      <c r="R2300" s="247">
        <v>0</v>
      </c>
    </row>
    <row r="2301" spans="5:18" x14ac:dyDescent="0.3">
      <c r="E2301" s="1041">
        <f>Jurat!I$1</f>
        <v>0</v>
      </c>
      <c r="F2301" s="244">
        <f>Jurat!D$33</f>
        <v>0</v>
      </c>
      <c r="G2301" s="1034" t="s">
        <v>554</v>
      </c>
      <c r="H2301" s="244">
        <v>42643</v>
      </c>
      <c r="I2301" s="1034" t="s">
        <v>496</v>
      </c>
      <c r="J2301" s="1034" t="s">
        <v>627</v>
      </c>
      <c r="K2301" s="1034" t="s">
        <v>630</v>
      </c>
      <c r="L2301" s="1034" t="s">
        <v>630</v>
      </c>
      <c r="M2301" s="233">
        <v>11.4</v>
      </c>
      <c r="N2301" s="231" t="s">
        <v>205</v>
      </c>
      <c r="O2301" s="247">
        <f>'LTC Rev-Exp Region 11'!L$78</f>
        <v>0</v>
      </c>
      <c r="P2301" s="247">
        <v>0</v>
      </c>
      <c r="Q2301" s="247">
        <v>0</v>
      </c>
      <c r="R2301" s="247">
        <v>0</v>
      </c>
    </row>
    <row r="2302" spans="5:18" ht="28.8" x14ac:dyDescent="0.3">
      <c r="E2302" s="1041">
        <f>Jurat!I$1</f>
        <v>0</v>
      </c>
      <c r="F2302" s="244">
        <f>Jurat!D$33</f>
        <v>0</v>
      </c>
      <c r="G2302" s="1034" t="s">
        <v>554</v>
      </c>
      <c r="H2302" s="244">
        <v>42643</v>
      </c>
      <c r="I2302" s="1034" t="s">
        <v>496</v>
      </c>
      <c r="J2302" s="1034" t="s">
        <v>627</v>
      </c>
      <c r="K2302" s="1034" t="s">
        <v>29</v>
      </c>
      <c r="L2302" s="1034" t="s">
        <v>29</v>
      </c>
      <c r="M2302" s="233">
        <v>11.6</v>
      </c>
      <c r="N2302" s="231" t="s">
        <v>422</v>
      </c>
      <c r="O2302" s="247">
        <f>'LTC Rev-Exp Region 11'!L$80</f>
        <v>0</v>
      </c>
      <c r="P2302" s="247">
        <v>0</v>
      </c>
      <c r="Q2302" s="247">
        <v>0</v>
      </c>
      <c r="R2302" s="247">
        <v>0</v>
      </c>
    </row>
    <row r="2303" spans="5:18" x14ac:dyDescent="0.3">
      <c r="E2303" s="1041">
        <f>Jurat!I$1</f>
        <v>0</v>
      </c>
      <c r="F2303" s="244">
        <f>Jurat!D$33</f>
        <v>0</v>
      </c>
      <c r="G2303" s="1034" t="s">
        <v>554</v>
      </c>
      <c r="H2303" s="244">
        <v>42643</v>
      </c>
      <c r="I2303" s="1034" t="s">
        <v>496</v>
      </c>
      <c r="J2303" s="1034" t="s">
        <v>628</v>
      </c>
      <c r="K2303" s="1034" t="s">
        <v>629</v>
      </c>
      <c r="L2303" s="1034" t="s">
        <v>629</v>
      </c>
      <c r="M2303" s="233">
        <v>11.7</v>
      </c>
      <c r="N2303" s="231" t="s">
        <v>209</v>
      </c>
      <c r="O2303" s="247">
        <f>'LTC Rev-Exp Region 11'!L$81</f>
        <v>0</v>
      </c>
      <c r="P2303" s="247">
        <v>0</v>
      </c>
      <c r="Q2303" s="247">
        <v>0</v>
      </c>
      <c r="R2303" s="247">
        <v>0</v>
      </c>
    </row>
    <row r="2304" spans="5:18" x14ac:dyDescent="0.3">
      <c r="E2304" s="1041">
        <f>Jurat!I$1</f>
        <v>0</v>
      </c>
      <c r="F2304" s="244">
        <f>Jurat!D$33</f>
        <v>0</v>
      </c>
      <c r="G2304" s="1034" t="s">
        <v>554</v>
      </c>
      <c r="H2304" s="244">
        <v>42643</v>
      </c>
      <c r="I2304" s="1034" t="s">
        <v>496</v>
      </c>
      <c r="J2304" s="1034" t="s">
        <v>627</v>
      </c>
      <c r="K2304" s="1034" t="s">
        <v>29</v>
      </c>
      <c r="L2304" s="1034" t="s">
        <v>29</v>
      </c>
      <c r="M2304" s="233" t="s">
        <v>184</v>
      </c>
      <c r="N2304" s="231" t="s">
        <v>212</v>
      </c>
      <c r="O2304" s="247">
        <f>'LTC Rev-Exp Region 11'!L$82</f>
        <v>0</v>
      </c>
      <c r="P2304" s="247">
        <v>0</v>
      </c>
      <c r="Q2304" s="247">
        <v>0</v>
      </c>
      <c r="R2304" s="247">
        <v>0</v>
      </c>
    </row>
    <row r="2305" spans="5:18" x14ac:dyDescent="0.3">
      <c r="E2305" s="1041">
        <f>Jurat!I$1</f>
        <v>0</v>
      </c>
      <c r="F2305" s="244">
        <f>Jurat!D$33</f>
        <v>0</v>
      </c>
      <c r="G2305" s="1034" t="s">
        <v>555</v>
      </c>
      <c r="H2305" s="244">
        <v>42735</v>
      </c>
      <c r="I2305" s="1034" t="s">
        <v>496</v>
      </c>
      <c r="J2305" s="1034" t="s">
        <v>545</v>
      </c>
      <c r="K2305" s="1034" t="s">
        <v>545</v>
      </c>
      <c r="L2305" s="1034" t="s">
        <v>545</v>
      </c>
      <c r="M2305" s="223"/>
      <c r="N2305" s="224" t="s">
        <v>545</v>
      </c>
      <c r="O2305" s="247">
        <f>'LTC Rev-Exp Region 11'!P$9</f>
        <v>0</v>
      </c>
      <c r="P2305" s="247">
        <f>'LTC Rev-Exp Region 11'!Q$9</f>
        <v>0</v>
      </c>
      <c r="Q2305" s="247">
        <f>'LTC Rev-Exp Region 11'!R$9</f>
        <v>0</v>
      </c>
      <c r="R2305" s="247">
        <f>'LTC Rev-Exp Region 11'!S$9</f>
        <v>0</v>
      </c>
    </row>
    <row r="2306" spans="5:18" x14ac:dyDescent="0.3">
      <c r="E2306" s="1041">
        <f>Jurat!I$1</f>
        <v>0</v>
      </c>
      <c r="F2306" s="244">
        <f>Jurat!D$33</f>
        <v>0</v>
      </c>
      <c r="G2306" s="1034" t="s">
        <v>555</v>
      </c>
      <c r="H2306" s="244">
        <v>42735</v>
      </c>
      <c r="I2306" s="1034" t="s">
        <v>496</v>
      </c>
      <c r="J2306" s="1034" t="s">
        <v>625</v>
      </c>
      <c r="K2306" s="1034" t="s">
        <v>13</v>
      </c>
      <c r="L2306" s="1034" t="s">
        <v>13</v>
      </c>
      <c r="M2306" s="223">
        <v>1.1000000000000001</v>
      </c>
      <c r="N2306" s="225" t="s">
        <v>13</v>
      </c>
      <c r="O2306" s="247">
        <f>'LTC Rev-Exp Region 11'!P$11</f>
        <v>0</v>
      </c>
      <c r="P2306" s="247">
        <f>'LTC Rev-Exp Region 11'!Q$11</f>
        <v>0</v>
      </c>
      <c r="Q2306" s="247">
        <f>'LTC Rev-Exp Region 11'!R$11</f>
        <v>0</v>
      </c>
      <c r="R2306" s="247">
        <f>'LTC Rev-Exp Region 11'!S$11</f>
        <v>0</v>
      </c>
    </row>
    <row r="2307" spans="5:18" x14ac:dyDescent="0.3">
      <c r="E2307" s="1041">
        <f>Jurat!I$1</f>
        <v>0</v>
      </c>
      <c r="F2307" s="244">
        <f>Jurat!D$33</f>
        <v>0</v>
      </c>
      <c r="G2307" s="1034" t="s">
        <v>555</v>
      </c>
      <c r="H2307" s="244">
        <v>42735</v>
      </c>
      <c r="I2307" s="1034" t="s">
        <v>496</v>
      </c>
      <c r="J2307" s="1034" t="s">
        <v>625</v>
      </c>
      <c r="K2307" s="1034" t="s">
        <v>13</v>
      </c>
      <c r="L2307" s="1034" t="s">
        <v>262</v>
      </c>
      <c r="M2307" s="223">
        <v>1.2</v>
      </c>
      <c r="N2307" s="225" t="s">
        <v>262</v>
      </c>
      <c r="O2307" s="247">
        <f>'LTC Rev-Exp Region 11'!P$12</f>
        <v>0</v>
      </c>
      <c r="P2307" s="247">
        <f>'LTC Rev-Exp Region 11'!Q$12</f>
        <v>0</v>
      </c>
      <c r="Q2307" s="247">
        <f>'LTC Rev-Exp Region 11'!R$12</f>
        <v>0</v>
      </c>
      <c r="R2307" s="247">
        <f>'LTC Rev-Exp Region 11'!S$12</f>
        <v>0</v>
      </c>
    </row>
    <row r="2308" spans="5:18" x14ac:dyDescent="0.3">
      <c r="E2308" s="1041">
        <f>Jurat!I$1</f>
        <v>0</v>
      </c>
      <c r="F2308" s="244">
        <f>Jurat!D$33</f>
        <v>0</v>
      </c>
      <c r="G2308" s="1034" t="s">
        <v>555</v>
      </c>
      <c r="H2308" s="244">
        <v>42735</v>
      </c>
      <c r="I2308" s="1034" t="s">
        <v>496</v>
      </c>
      <c r="J2308" s="1034" t="s">
        <v>625</v>
      </c>
      <c r="K2308" s="1034" t="s">
        <v>14</v>
      </c>
      <c r="L2308" s="1034" t="s">
        <v>14</v>
      </c>
      <c r="M2308" s="223">
        <v>1.3</v>
      </c>
      <c r="N2308" s="225" t="s">
        <v>14</v>
      </c>
      <c r="O2308" s="247">
        <f>'LTC Rev-Exp Region 11'!P$13</f>
        <v>0</v>
      </c>
      <c r="P2308" s="247">
        <f>'LTC Rev-Exp Region 11'!Q$13</f>
        <v>0</v>
      </c>
      <c r="Q2308" s="247">
        <f>'LTC Rev-Exp Region 11'!R$13</f>
        <v>0</v>
      </c>
      <c r="R2308" s="247">
        <f>'LTC Rev-Exp Region 11'!S$13</f>
        <v>0</v>
      </c>
    </row>
    <row r="2309" spans="5:18" x14ac:dyDescent="0.3">
      <c r="E2309" s="1041">
        <f>Jurat!I$1</f>
        <v>0</v>
      </c>
      <c r="F2309" s="244">
        <f>Jurat!D$33</f>
        <v>0</v>
      </c>
      <c r="G2309" s="1034" t="s">
        <v>555</v>
      </c>
      <c r="H2309" s="244">
        <v>42735</v>
      </c>
      <c r="I2309" s="1034" t="s">
        <v>496</v>
      </c>
      <c r="J2309" s="1034" t="s">
        <v>626</v>
      </c>
      <c r="K2309" s="1034" t="s">
        <v>546</v>
      </c>
      <c r="L2309" s="1034" t="s">
        <v>981</v>
      </c>
      <c r="M2309" s="226" t="s">
        <v>72</v>
      </c>
      <c r="N2309" s="225" t="s">
        <v>900</v>
      </c>
      <c r="O2309" s="247">
        <f>'LTC Rev-Exp Region 11'!P$17</f>
        <v>0</v>
      </c>
      <c r="P2309" s="247">
        <f>'LTC Rev-Exp Region 11'!Q$17</f>
        <v>0</v>
      </c>
      <c r="Q2309" s="247">
        <f>'LTC Rev-Exp Region 11'!R$17</f>
        <v>0</v>
      </c>
      <c r="R2309" s="247">
        <f>'LTC Rev-Exp Region 11'!S$17</f>
        <v>0</v>
      </c>
    </row>
    <row r="2310" spans="5:18" x14ac:dyDescent="0.3">
      <c r="E2310" s="1041">
        <f>Jurat!I$1</f>
        <v>0</v>
      </c>
      <c r="F2310" s="244">
        <f>Jurat!D$33</f>
        <v>0</v>
      </c>
      <c r="G2310" s="1034" t="s">
        <v>555</v>
      </c>
      <c r="H2310" s="244">
        <v>42735</v>
      </c>
      <c r="I2310" s="1034" t="s">
        <v>496</v>
      </c>
      <c r="J2310" s="1034" t="s">
        <v>626</v>
      </c>
      <c r="K2310" s="1034" t="s">
        <v>546</v>
      </c>
      <c r="L2310" s="1034" t="s">
        <v>981</v>
      </c>
      <c r="M2310" s="226" t="s">
        <v>73</v>
      </c>
      <c r="N2310" s="225" t="s">
        <v>901</v>
      </c>
      <c r="O2310" s="247">
        <f>'LTC Rev-Exp Region 11'!P$18</f>
        <v>0</v>
      </c>
      <c r="P2310" s="247">
        <f>'LTC Rev-Exp Region 11'!Q$18</f>
        <v>0</v>
      </c>
      <c r="Q2310" s="247">
        <f>'LTC Rev-Exp Region 11'!R$18</f>
        <v>0</v>
      </c>
      <c r="R2310" s="247">
        <f>'LTC Rev-Exp Region 11'!S$18</f>
        <v>0</v>
      </c>
    </row>
    <row r="2311" spans="5:18" x14ac:dyDescent="0.3">
      <c r="E2311" s="1041">
        <f>Jurat!I$1</f>
        <v>0</v>
      </c>
      <c r="F2311" s="244">
        <f>Jurat!D$33</f>
        <v>0</v>
      </c>
      <c r="G2311" s="1034" t="s">
        <v>555</v>
      </c>
      <c r="H2311" s="244">
        <v>42735</v>
      </c>
      <c r="I2311" s="1034" t="s">
        <v>496</v>
      </c>
      <c r="J2311" s="1034" t="s">
        <v>626</v>
      </c>
      <c r="K2311" s="1034" t="s">
        <v>546</v>
      </c>
      <c r="L2311" s="1034" t="s">
        <v>981</v>
      </c>
      <c r="M2311" s="226" t="s">
        <v>74</v>
      </c>
      <c r="N2311" s="225" t="s">
        <v>902</v>
      </c>
      <c r="O2311" s="247">
        <f>'LTC Rev-Exp Region 11'!P$19</f>
        <v>0</v>
      </c>
      <c r="P2311" s="247">
        <f>'LTC Rev-Exp Region 11'!Q$19</f>
        <v>0</v>
      </c>
      <c r="Q2311" s="247">
        <f>'LTC Rev-Exp Region 11'!R$19</f>
        <v>0</v>
      </c>
      <c r="R2311" s="247">
        <f>'LTC Rev-Exp Region 11'!S$19</f>
        <v>0</v>
      </c>
    </row>
    <row r="2312" spans="5:18" x14ac:dyDescent="0.3">
      <c r="E2312" s="1041">
        <f>Jurat!I$1</f>
        <v>0</v>
      </c>
      <c r="F2312" s="244">
        <f>Jurat!D$33</f>
        <v>0</v>
      </c>
      <c r="G2312" s="1034" t="s">
        <v>555</v>
      </c>
      <c r="H2312" s="244">
        <v>42735</v>
      </c>
      <c r="I2312" s="1034" t="s">
        <v>496</v>
      </c>
      <c r="J2312" s="1034" t="s">
        <v>626</v>
      </c>
      <c r="K2312" s="1034" t="s">
        <v>546</v>
      </c>
      <c r="L2312" s="1034" t="s">
        <v>981</v>
      </c>
      <c r="M2312" s="226" t="s">
        <v>76</v>
      </c>
      <c r="N2312" s="225" t="s">
        <v>903</v>
      </c>
      <c r="O2312" s="247">
        <f>'LTC Rev-Exp Region 11'!P$20</f>
        <v>0</v>
      </c>
      <c r="P2312" s="247">
        <f>'LTC Rev-Exp Region 11'!Q$20</f>
        <v>0</v>
      </c>
      <c r="Q2312" s="247">
        <f>'LTC Rev-Exp Region 11'!R$20</f>
        <v>0</v>
      </c>
      <c r="R2312" s="247">
        <f>'LTC Rev-Exp Region 11'!S$20</f>
        <v>0</v>
      </c>
    </row>
    <row r="2313" spans="5:18" x14ac:dyDescent="0.3">
      <c r="E2313" s="1041">
        <f>Jurat!I$1</f>
        <v>0</v>
      </c>
      <c r="F2313" s="244">
        <f>Jurat!D$33</f>
        <v>0</v>
      </c>
      <c r="G2313" s="1034" t="s">
        <v>555</v>
      </c>
      <c r="H2313" s="244">
        <v>42735</v>
      </c>
      <c r="I2313" s="1034" t="s">
        <v>496</v>
      </c>
      <c r="J2313" s="1034" t="s">
        <v>626</v>
      </c>
      <c r="K2313" s="1034" t="s">
        <v>546</v>
      </c>
      <c r="L2313" s="1034" t="s">
        <v>981</v>
      </c>
      <c r="M2313" s="226" t="s">
        <v>107</v>
      </c>
      <c r="N2313" s="225" t="s">
        <v>960</v>
      </c>
      <c r="O2313" s="247">
        <f>'LTC Rev-Exp Region 11'!P$21</f>
        <v>0</v>
      </c>
      <c r="P2313" s="247">
        <f>'LTC Rev-Exp Region 11'!Q$21</f>
        <v>0</v>
      </c>
      <c r="Q2313" s="247">
        <f>'LTC Rev-Exp Region 11'!R$21</f>
        <v>0</v>
      </c>
      <c r="R2313" s="247">
        <f>'LTC Rev-Exp Region 11'!S$21</f>
        <v>0</v>
      </c>
    </row>
    <row r="2314" spans="5:18" x14ac:dyDescent="0.3">
      <c r="E2314" s="1041">
        <f>Jurat!I$1</f>
        <v>0</v>
      </c>
      <c r="F2314" s="244">
        <f>Jurat!D$33</f>
        <v>0</v>
      </c>
      <c r="G2314" s="1034" t="s">
        <v>555</v>
      </c>
      <c r="H2314" s="244">
        <v>42735</v>
      </c>
      <c r="I2314" s="1034" t="s">
        <v>496</v>
      </c>
      <c r="J2314" s="1034" t="s">
        <v>626</v>
      </c>
      <c r="K2314" s="1034" t="s">
        <v>546</v>
      </c>
      <c r="L2314" s="1034" t="s">
        <v>981</v>
      </c>
      <c r="M2314" s="226" t="s">
        <v>108</v>
      </c>
      <c r="N2314" s="225" t="s">
        <v>222</v>
      </c>
      <c r="O2314" s="247">
        <f>'LTC Rev-Exp Region 11'!P$22</f>
        <v>0</v>
      </c>
      <c r="P2314" s="247">
        <f>'LTC Rev-Exp Region 11'!Q$22</f>
        <v>0</v>
      </c>
      <c r="Q2314" s="247">
        <f>'LTC Rev-Exp Region 11'!R$22</f>
        <v>0</v>
      </c>
      <c r="R2314" s="247">
        <f>'LTC Rev-Exp Region 11'!S$22</f>
        <v>0</v>
      </c>
    </row>
    <row r="2315" spans="5:18" x14ac:dyDescent="0.3">
      <c r="E2315" s="1041">
        <f>Jurat!I$1</f>
        <v>0</v>
      </c>
      <c r="F2315" s="244">
        <f>Jurat!D$33</f>
        <v>0</v>
      </c>
      <c r="G2315" s="1034" t="s">
        <v>555</v>
      </c>
      <c r="H2315" s="244">
        <v>42735</v>
      </c>
      <c r="I2315" s="1034" t="s">
        <v>496</v>
      </c>
      <c r="J2315" s="1034" t="s">
        <v>626</v>
      </c>
      <c r="K2315" s="1034" t="s">
        <v>546</v>
      </c>
      <c r="L2315" s="1034" t="s">
        <v>981</v>
      </c>
      <c r="M2315" s="226" t="s">
        <v>167</v>
      </c>
      <c r="N2315" s="225" t="s">
        <v>982</v>
      </c>
      <c r="O2315" s="247">
        <f>'LTC Rev-Exp Region 11'!P$23</f>
        <v>0</v>
      </c>
      <c r="P2315" s="247">
        <f>'LTC Rev-Exp Region 11'!Q$23</f>
        <v>0</v>
      </c>
      <c r="Q2315" s="247">
        <f>'LTC Rev-Exp Region 11'!R$23</f>
        <v>0</v>
      </c>
      <c r="R2315" s="247">
        <f>'LTC Rev-Exp Region 11'!S$23</f>
        <v>0</v>
      </c>
    </row>
    <row r="2316" spans="5:18" x14ac:dyDescent="0.3">
      <c r="E2316" s="1041">
        <f>Jurat!I$1</f>
        <v>0</v>
      </c>
      <c r="F2316" s="244">
        <f>Jurat!D$33</f>
        <v>0</v>
      </c>
      <c r="G2316" s="1034" t="s">
        <v>555</v>
      </c>
      <c r="H2316" s="244">
        <v>42735</v>
      </c>
      <c r="I2316" s="1034" t="s">
        <v>496</v>
      </c>
      <c r="J2316" s="1034" t="s">
        <v>626</v>
      </c>
      <c r="K2316" s="1034" t="s">
        <v>546</v>
      </c>
      <c r="L2316" s="1034" t="s">
        <v>981</v>
      </c>
      <c r="M2316" s="226" t="s">
        <v>261</v>
      </c>
      <c r="N2316" s="225" t="s">
        <v>983</v>
      </c>
      <c r="O2316" s="247">
        <f>'LTC Rev-Exp Region 11'!P$24</f>
        <v>0</v>
      </c>
      <c r="P2316" s="247">
        <f>'LTC Rev-Exp Region 11'!Q$24</f>
        <v>0</v>
      </c>
      <c r="Q2316" s="247">
        <f>'LTC Rev-Exp Region 11'!R$24</f>
        <v>0</v>
      </c>
      <c r="R2316" s="247">
        <f>'LTC Rev-Exp Region 11'!S$24</f>
        <v>0</v>
      </c>
    </row>
    <row r="2317" spans="5:18" x14ac:dyDescent="0.3">
      <c r="E2317" s="1041">
        <f>Jurat!I$1</f>
        <v>0</v>
      </c>
      <c r="F2317" s="244">
        <f>Jurat!D$33</f>
        <v>0</v>
      </c>
      <c r="G2317" s="1034" t="s">
        <v>555</v>
      </c>
      <c r="H2317" s="244">
        <v>42735</v>
      </c>
      <c r="I2317" s="1034" t="s">
        <v>496</v>
      </c>
      <c r="J2317" s="1034" t="s">
        <v>626</v>
      </c>
      <c r="K2317" s="1034" t="s">
        <v>546</v>
      </c>
      <c r="L2317" s="1034" t="s">
        <v>981</v>
      </c>
      <c r="M2317" s="226" t="s">
        <v>260</v>
      </c>
      <c r="N2317" s="225" t="s">
        <v>963</v>
      </c>
      <c r="O2317" s="247">
        <f>'LTC Rev-Exp Region 11'!P$25</f>
        <v>0</v>
      </c>
      <c r="P2317" s="247">
        <f>'LTC Rev-Exp Region 11'!Q$25</f>
        <v>0</v>
      </c>
      <c r="Q2317" s="247">
        <f>'LTC Rev-Exp Region 11'!R$25</f>
        <v>0</v>
      </c>
      <c r="R2317" s="247">
        <f>'LTC Rev-Exp Region 11'!S$25</f>
        <v>0</v>
      </c>
    </row>
    <row r="2318" spans="5:18" x14ac:dyDescent="0.3">
      <c r="E2318" s="1041">
        <f>Jurat!I$1</f>
        <v>0</v>
      </c>
      <c r="F2318" s="244">
        <f>Jurat!D$33</f>
        <v>0</v>
      </c>
      <c r="G2318" s="1034" t="s">
        <v>555</v>
      </c>
      <c r="H2318" s="244">
        <v>42735</v>
      </c>
      <c r="I2318" s="1034" t="s">
        <v>496</v>
      </c>
      <c r="J2318" s="1034" t="s">
        <v>626</v>
      </c>
      <c r="K2318" s="1034" t="s">
        <v>546</v>
      </c>
      <c r="L2318" s="1034" t="s">
        <v>263</v>
      </c>
      <c r="M2318" s="226" t="s">
        <v>257</v>
      </c>
      <c r="N2318" s="225" t="s">
        <v>271</v>
      </c>
      <c r="O2318" s="247">
        <f>'LTC Rev-Exp Region 11'!P$27</f>
        <v>0</v>
      </c>
      <c r="P2318" s="247">
        <f>'LTC Rev-Exp Region 11'!Q$27</f>
        <v>0</v>
      </c>
      <c r="Q2318" s="247">
        <f>'LTC Rev-Exp Region 11'!R$27</f>
        <v>0</v>
      </c>
      <c r="R2318" s="247">
        <f>'LTC Rev-Exp Region 11'!S$27</f>
        <v>0</v>
      </c>
    </row>
    <row r="2319" spans="5:18" x14ac:dyDescent="0.3">
      <c r="E2319" s="1041">
        <f>Jurat!I$1</f>
        <v>0</v>
      </c>
      <c r="F2319" s="244">
        <f>Jurat!D$33</f>
        <v>0</v>
      </c>
      <c r="G2319" s="1034" t="s">
        <v>555</v>
      </c>
      <c r="H2319" s="244">
        <v>42735</v>
      </c>
      <c r="I2319" s="1034" t="s">
        <v>496</v>
      </c>
      <c r="J2319" s="1034" t="s">
        <v>626</v>
      </c>
      <c r="K2319" s="1034" t="s">
        <v>546</v>
      </c>
      <c r="L2319" s="1034" t="s">
        <v>263</v>
      </c>
      <c r="M2319" s="226" t="s">
        <v>856</v>
      </c>
      <c r="N2319" s="225" t="s">
        <v>702</v>
      </c>
      <c r="O2319" s="247">
        <f>'LTC Rev-Exp Region 11'!P$28</f>
        <v>0</v>
      </c>
      <c r="P2319" s="247">
        <f>'LTC Rev-Exp Region 11'!Q$28</f>
        <v>0</v>
      </c>
      <c r="Q2319" s="247">
        <f>'LTC Rev-Exp Region 11'!R$28</f>
        <v>0</v>
      </c>
      <c r="R2319" s="247">
        <f>'LTC Rev-Exp Region 11'!S$28</f>
        <v>0</v>
      </c>
    </row>
    <row r="2320" spans="5:18" x14ac:dyDescent="0.3">
      <c r="E2320" s="1041">
        <f>Jurat!I$1</f>
        <v>0</v>
      </c>
      <c r="F2320" s="244">
        <f>Jurat!D$33</f>
        <v>0</v>
      </c>
      <c r="G2320" s="1034" t="s">
        <v>555</v>
      </c>
      <c r="H2320" s="244">
        <v>42735</v>
      </c>
      <c r="I2320" s="1034" t="s">
        <v>496</v>
      </c>
      <c r="J2320" s="1034" t="s">
        <v>626</v>
      </c>
      <c r="K2320" s="1034" t="s">
        <v>546</v>
      </c>
      <c r="L2320" s="1034" t="s">
        <v>263</v>
      </c>
      <c r="M2320" s="226" t="s">
        <v>858</v>
      </c>
      <c r="N2320" s="225" t="s">
        <v>272</v>
      </c>
      <c r="O2320" s="247">
        <f>'LTC Rev-Exp Region 11'!P$29</f>
        <v>0</v>
      </c>
      <c r="P2320" s="247">
        <f>'LTC Rev-Exp Region 11'!Q$29</f>
        <v>0</v>
      </c>
      <c r="Q2320" s="247">
        <f>'LTC Rev-Exp Region 11'!R$29</f>
        <v>0</v>
      </c>
      <c r="R2320" s="247">
        <f>'LTC Rev-Exp Region 11'!S$29</f>
        <v>0</v>
      </c>
    </row>
    <row r="2321" spans="5:18" x14ac:dyDescent="0.3">
      <c r="E2321" s="1041">
        <f>Jurat!I$1</f>
        <v>0</v>
      </c>
      <c r="F2321" s="244">
        <f>Jurat!D$33</f>
        <v>0</v>
      </c>
      <c r="G2321" s="1034" t="s">
        <v>555</v>
      </c>
      <c r="H2321" s="244">
        <v>42735</v>
      </c>
      <c r="I2321" s="1034" t="s">
        <v>496</v>
      </c>
      <c r="J2321" s="1034" t="s">
        <v>626</v>
      </c>
      <c r="K2321" s="1034" t="s">
        <v>546</v>
      </c>
      <c r="L2321" s="1034" t="s">
        <v>263</v>
      </c>
      <c r="M2321" s="226" t="s">
        <v>860</v>
      </c>
      <c r="N2321" s="225" t="s">
        <v>706</v>
      </c>
      <c r="O2321" s="247">
        <f>'LTC Rev-Exp Region 11'!P$30</f>
        <v>0</v>
      </c>
      <c r="P2321" s="247">
        <f>'LTC Rev-Exp Region 11'!Q$30</f>
        <v>0</v>
      </c>
      <c r="Q2321" s="247">
        <f>'LTC Rev-Exp Region 11'!R$30</f>
        <v>0</v>
      </c>
      <c r="R2321" s="247">
        <f>'LTC Rev-Exp Region 11'!S$30</f>
        <v>0</v>
      </c>
    </row>
    <row r="2322" spans="5:18" x14ac:dyDescent="0.3">
      <c r="E2322" s="1041">
        <f>Jurat!I$1</f>
        <v>0</v>
      </c>
      <c r="F2322" s="244">
        <f>Jurat!D$33</f>
        <v>0</v>
      </c>
      <c r="G2322" s="1034" t="s">
        <v>555</v>
      </c>
      <c r="H2322" s="244">
        <v>42735</v>
      </c>
      <c r="I2322" s="1034" t="s">
        <v>496</v>
      </c>
      <c r="J2322" s="1034" t="s">
        <v>626</v>
      </c>
      <c r="K2322" s="1034" t="s">
        <v>546</v>
      </c>
      <c r="L2322" s="1034" t="s">
        <v>263</v>
      </c>
      <c r="M2322" s="226" t="s">
        <v>862</v>
      </c>
      <c r="N2322" s="225" t="s">
        <v>22</v>
      </c>
      <c r="O2322" s="247">
        <f>'LTC Rev-Exp Region 11'!P$31</f>
        <v>0</v>
      </c>
      <c r="P2322" s="247">
        <f>'LTC Rev-Exp Region 11'!Q$31</f>
        <v>0</v>
      </c>
      <c r="Q2322" s="247">
        <f>'LTC Rev-Exp Region 11'!R$31</f>
        <v>0</v>
      </c>
      <c r="R2322" s="247">
        <f>'LTC Rev-Exp Region 11'!S$31</f>
        <v>0</v>
      </c>
    </row>
    <row r="2323" spans="5:18" x14ac:dyDescent="0.3">
      <c r="E2323" s="1041">
        <f>Jurat!I$1</f>
        <v>0</v>
      </c>
      <c r="F2323" s="244">
        <f>Jurat!D$33</f>
        <v>0</v>
      </c>
      <c r="G2323" s="1034" t="s">
        <v>555</v>
      </c>
      <c r="H2323" s="244">
        <v>42735</v>
      </c>
      <c r="I2323" s="1034" t="s">
        <v>496</v>
      </c>
      <c r="J2323" s="1034" t="s">
        <v>626</v>
      </c>
      <c r="K2323" s="1034" t="s">
        <v>546</v>
      </c>
      <c r="L2323" s="1034" t="s">
        <v>263</v>
      </c>
      <c r="M2323" s="226" t="s">
        <v>864</v>
      </c>
      <c r="N2323" s="225" t="s">
        <v>984</v>
      </c>
      <c r="O2323" s="247">
        <f>'LTC Rev-Exp Region 11'!P$32</f>
        <v>0</v>
      </c>
      <c r="P2323" s="247">
        <f>'LTC Rev-Exp Region 11'!Q$32</f>
        <v>0</v>
      </c>
      <c r="Q2323" s="247">
        <f>'LTC Rev-Exp Region 11'!R$32</f>
        <v>0</v>
      </c>
      <c r="R2323" s="247">
        <f>'LTC Rev-Exp Region 11'!S$32</f>
        <v>0</v>
      </c>
    </row>
    <row r="2324" spans="5:18" x14ac:dyDescent="0.3">
      <c r="E2324" s="1041">
        <f>Jurat!I$1</f>
        <v>0</v>
      </c>
      <c r="F2324" s="244">
        <f>Jurat!D$33</f>
        <v>0</v>
      </c>
      <c r="G2324" s="1034" t="s">
        <v>555</v>
      </c>
      <c r="H2324" s="244">
        <v>42735</v>
      </c>
      <c r="I2324" s="1034" t="s">
        <v>496</v>
      </c>
      <c r="J2324" s="1034" t="s">
        <v>626</v>
      </c>
      <c r="K2324" s="1034" t="s">
        <v>546</v>
      </c>
      <c r="L2324" s="1034" t="s">
        <v>263</v>
      </c>
      <c r="M2324" s="226" t="s">
        <v>866</v>
      </c>
      <c r="N2324" s="225" t="s">
        <v>985</v>
      </c>
      <c r="O2324" s="247">
        <f>'LTC Rev-Exp Region 11'!P$33</f>
        <v>0</v>
      </c>
      <c r="P2324" s="247">
        <f>'LTC Rev-Exp Region 11'!Q$33</f>
        <v>0</v>
      </c>
      <c r="Q2324" s="247">
        <f>'LTC Rev-Exp Region 11'!R$33</f>
        <v>0</v>
      </c>
      <c r="R2324" s="247">
        <f>'LTC Rev-Exp Region 11'!S$33</f>
        <v>0</v>
      </c>
    </row>
    <row r="2325" spans="5:18" x14ac:dyDescent="0.3">
      <c r="E2325" s="1041">
        <f>Jurat!I$1</f>
        <v>0</v>
      </c>
      <c r="F2325" s="244">
        <f>Jurat!D$33</f>
        <v>0</v>
      </c>
      <c r="G2325" s="1034" t="s">
        <v>555</v>
      </c>
      <c r="H2325" s="244">
        <v>42735</v>
      </c>
      <c r="I2325" s="1034" t="s">
        <v>496</v>
      </c>
      <c r="J2325" s="1034" t="s">
        <v>626</v>
      </c>
      <c r="K2325" s="1034" t="s">
        <v>546</v>
      </c>
      <c r="L2325" s="1034" t="s">
        <v>263</v>
      </c>
      <c r="M2325" s="226" t="s">
        <v>868</v>
      </c>
      <c r="N2325" s="225" t="s">
        <v>807</v>
      </c>
      <c r="O2325" s="247">
        <f>'LTC Rev-Exp Region 11'!P$34</f>
        <v>0</v>
      </c>
      <c r="P2325" s="247">
        <f>'LTC Rev-Exp Region 11'!Q$34</f>
        <v>0</v>
      </c>
      <c r="Q2325" s="247">
        <f>'LTC Rev-Exp Region 11'!R$34</f>
        <v>0</v>
      </c>
      <c r="R2325" s="247">
        <f>'LTC Rev-Exp Region 11'!S$34</f>
        <v>0</v>
      </c>
    </row>
    <row r="2326" spans="5:18" x14ac:dyDescent="0.3">
      <c r="E2326" s="1041">
        <f>Jurat!I$1</f>
        <v>0</v>
      </c>
      <c r="F2326" s="244">
        <f>Jurat!D$33</f>
        <v>0</v>
      </c>
      <c r="G2326" s="1034" t="s">
        <v>555</v>
      </c>
      <c r="H2326" s="244">
        <v>42735</v>
      </c>
      <c r="I2326" s="1034" t="s">
        <v>496</v>
      </c>
      <c r="J2326" s="1034" t="s">
        <v>626</v>
      </c>
      <c r="K2326" s="1034" t="s">
        <v>546</v>
      </c>
      <c r="L2326" s="1034" t="s">
        <v>263</v>
      </c>
      <c r="M2326" s="226" t="s">
        <v>870</v>
      </c>
      <c r="N2326" s="227" t="s">
        <v>258</v>
      </c>
      <c r="O2326" s="247">
        <f>'LTC Rev-Exp Region 11'!P$35</f>
        <v>0</v>
      </c>
      <c r="P2326" s="247">
        <f>'LTC Rev-Exp Region 11'!Q$35</f>
        <v>0</v>
      </c>
      <c r="Q2326" s="247">
        <f>'LTC Rev-Exp Region 11'!R$35</f>
        <v>0</v>
      </c>
      <c r="R2326" s="247">
        <f>'LTC Rev-Exp Region 11'!S$35</f>
        <v>0</v>
      </c>
    </row>
    <row r="2327" spans="5:18" x14ac:dyDescent="0.3">
      <c r="E2327" s="1041">
        <f>Jurat!I$1</f>
        <v>0</v>
      </c>
      <c r="F2327" s="244">
        <f>Jurat!D$33</f>
        <v>0</v>
      </c>
      <c r="G2327" s="1034" t="s">
        <v>555</v>
      </c>
      <c r="H2327" s="244">
        <v>42735</v>
      </c>
      <c r="I2327" s="1034" t="s">
        <v>496</v>
      </c>
      <c r="J2327" s="1034" t="s">
        <v>626</v>
      </c>
      <c r="K2327" s="1034" t="s">
        <v>546</v>
      </c>
      <c r="L2327" s="1034" t="s">
        <v>263</v>
      </c>
      <c r="M2327" s="226" t="s">
        <v>872</v>
      </c>
      <c r="N2327" s="228" t="s">
        <v>273</v>
      </c>
      <c r="O2327" s="247">
        <f>'LTC Rev-Exp Region 11'!P$36</f>
        <v>0</v>
      </c>
      <c r="P2327" s="247">
        <f>'LTC Rev-Exp Region 11'!Q$36</f>
        <v>0</v>
      </c>
      <c r="Q2327" s="247">
        <f>'LTC Rev-Exp Region 11'!R$36</f>
        <v>0</v>
      </c>
      <c r="R2327" s="247">
        <f>'LTC Rev-Exp Region 11'!S$36</f>
        <v>0</v>
      </c>
    </row>
    <row r="2328" spans="5:18" x14ac:dyDescent="0.3">
      <c r="E2328" s="1041">
        <f>Jurat!I$1</f>
        <v>0</v>
      </c>
      <c r="F2328" s="244">
        <f>Jurat!D$33</f>
        <v>0</v>
      </c>
      <c r="G2328" s="1034" t="s">
        <v>555</v>
      </c>
      <c r="H2328" s="244">
        <v>42735</v>
      </c>
      <c r="I2328" s="1034" t="s">
        <v>496</v>
      </c>
      <c r="J2328" s="1034" t="s">
        <v>626</v>
      </c>
      <c r="K2328" s="1034" t="s">
        <v>546</v>
      </c>
      <c r="L2328" s="1034" t="s">
        <v>263</v>
      </c>
      <c r="M2328" s="226" t="s">
        <v>986</v>
      </c>
      <c r="N2328" s="228" t="s">
        <v>588</v>
      </c>
      <c r="O2328" s="247">
        <f>'LTC Rev-Exp Region 11'!P$37</f>
        <v>0</v>
      </c>
      <c r="P2328" s="247">
        <f>'LTC Rev-Exp Region 11'!Q$37</f>
        <v>0</v>
      </c>
      <c r="Q2328" s="247">
        <f>'LTC Rev-Exp Region 11'!R$37</f>
        <v>0</v>
      </c>
      <c r="R2328" s="247">
        <f>'LTC Rev-Exp Region 11'!S$37</f>
        <v>0</v>
      </c>
    </row>
    <row r="2329" spans="5:18" x14ac:dyDescent="0.3">
      <c r="E2329" s="1041">
        <f>Jurat!I$1</f>
        <v>0</v>
      </c>
      <c r="F2329" s="244">
        <f>Jurat!D$33</f>
        <v>0</v>
      </c>
      <c r="G2329" s="1034" t="s">
        <v>555</v>
      </c>
      <c r="H2329" s="244">
        <v>42735</v>
      </c>
      <c r="I2329" s="1034" t="s">
        <v>496</v>
      </c>
      <c r="J2329" s="1034" t="s">
        <v>626</v>
      </c>
      <c r="K2329" s="1034" t="s">
        <v>546</v>
      </c>
      <c r="L2329" s="1034" t="s">
        <v>6</v>
      </c>
      <c r="M2329" s="226" t="s">
        <v>77</v>
      </c>
      <c r="N2329" s="225" t="s">
        <v>224</v>
      </c>
      <c r="O2329" s="247">
        <f>'LTC Rev-Exp Region 11'!P$39</f>
        <v>0</v>
      </c>
      <c r="P2329" s="247">
        <f>'LTC Rev-Exp Region 11'!Q$39</f>
        <v>0</v>
      </c>
      <c r="Q2329" s="247">
        <f>'LTC Rev-Exp Region 11'!R$39</f>
        <v>0</v>
      </c>
      <c r="R2329" s="247">
        <f>'LTC Rev-Exp Region 11'!S$39</f>
        <v>0</v>
      </c>
    </row>
    <row r="2330" spans="5:18" x14ac:dyDescent="0.3">
      <c r="E2330" s="1041">
        <f>Jurat!I$1</f>
        <v>0</v>
      </c>
      <c r="F2330" s="244">
        <f>Jurat!D$33</f>
        <v>0</v>
      </c>
      <c r="G2330" s="1034" t="s">
        <v>555</v>
      </c>
      <c r="H2330" s="244">
        <v>42735</v>
      </c>
      <c r="I2330" s="1034" t="s">
        <v>496</v>
      </c>
      <c r="J2330" s="1034" t="s">
        <v>626</v>
      </c>
      <c r="K2330" s="1034" t="s">
        <v>546</v>
      </c>
      <c r="L2330" s="1034" t="s">
        <v>6</v>
      </c>
      <c r="M2330" s="226" t="s">
        <v>78</v>
      </c>
      <c r="N2330" s="229" t="s">
        <v>274</v>
      </c>
      <c r="O2330" s="247">
        <f>'LTC Rev-Exp Region 11'!P$40</f>
        <v>0</v>
      </c>
      <c r="P2330" s="247">
        <f>'LTC Rev-Exp Region 11'!Q$40</f>
        <v>0</v>
      </c>
      <c r="Q2330" s="247">
        <f>'LTC Rev-Exp Region 11'!R$40</f>
        <v>0</v>
      </c>
      <c r="R2330" s="247">
        <f>'LTC Rev-Exp Region 11'!S$40</f>
        <v>0</v>
      </c>
    </row>
    <row r="2331" spans="5:18" x14ac:dyDescent="0.3">
      <c r="E2331" s="1041">
        <f>Jurat!I$1</f>
        <v>0</v>
      </c>
      <c r="F2331" s="244">
        <f>Jurat!D$33</f>
        <v>0</v>
      </c>
      <c r="G2331" s="1034" t="s">
        <v>555</v>
      </c>
      <c r="H2331" s="244">
        <v>42735</v>
      </c>
      <c r="I2331" s="1034" t="s">
        <v>496</v>
      </c>
      <c r="J2331" s="1034" t="s">
        <v>626</v>
      </c>
      <c r="K2331" s="1034" t="s">
        <v>546</v>
      </c>
      <c r="L2331" s="1034" t="s">
        <v>6</v>
      </c>
      <c r="M2331" s="226" t="s">
        <v>79</v>
      </c>
      <c r="N2331" s="229" t="s">
        <v>180</v>
      </c>
      <c r="O2331" s="247">
        <f>'LTC Rev-Exp Region 11'!P$41</f>
        <v>0</v>
      </c>
      <c r="P2331" s="247">
        <f>'LTC Rev-Exp Region 11'!Q$41</f>
        <v>0</v>
      </c>
      <c r="Q2331" s="247">
        <f>'LTC Rev-Exp Region 11'!R$41</f>
        <v>0</v>
      </c>
      <c r="R2331" s="247">
        <f>'LTC Rev-Exp Region 11'!S$41</f>
        <v>0</v>
      </c>
    </row>
    <row r="2332" spans="5:18" x14ac:dyDescent="0.3">
      <c r="E2332" s="1041">
        <f>Jurat!I$1</f>
        <v>0</v>
      </c>
      <c r="F2332" s="244">
        <f>Jurat!D$33</f>
        <v>0</v>
      </c>
      <c r="G2332" s="1034" t="s">
        <v>555</v>
      </c>
      <c r="H2332" s="244">
        <v>42735</v>
      </c>
      <c r="I2332" s="1034" t="s">
        <v>496</v>
      </c>
      <c r="J2332" s="1034" t="s">
        <v>626</v>
      </c>
      <c r="K2332" s="1034" t="s">
        <v>546</v>
      </c>
      <c r="L2332" s="1034" t="s">
        <v>6</v>
      </c>
      <c r="M2332" s="226" t="s">
        <v>49</v>
      </c>
      <c r="N2332" s="229" t="s">
        <v>577</v>
      </c>
      <c r="O2332" s="247">
        <f>'LTC Rev-Exp Region 11'!P$42</f>
        <v>0</v>
      </c>
      <c r="P2332" s="247">
        <f>'LTC Rev-Exp Region 11'!Q$42</f>
        <v>0</v>
      </c>
      <c r="Q2332" s="247">
        <f>'LTC Rev-Exp Region 11'!R$42</f>
        <v>0</v>
      </c>
      <c r="R2332" s="247">
        <f>'LTC Rev-Exp Region 11'!S$42</f>
        <v>0</v>
      </c>
    </row>
    <row r="2333" spans="5:18" x14ac:dyDescent="0.3">
      <c r="E2333" s="1041">
        <f>Jurat!I$1</f>
        <v>0</v>
      </c>
      <c r="F2333" s="244">
        <f>Jurat!D$33</f>
        <v>0</v>
      </c>
      <c r="G2333" s="1034" t="s">
        <v>555</v>
      </c>
      <c r="H2333" s="244">
        <v>42735</v>
      </c>
      <c r="I2333" s="1034" t="s">
        <v>496</v>
      </c>
      <c r="J2333" s="1034" t="s">
        <v>626</v>
      </c>
      <c r="K2333" s="1034" t="s">
        <v>546</v>
      </c>
      <c r="L2333" s="1034" t="s">
        <v>547</v>
      </c>
      <c r="M2333" s="230" t="s">
        <v>115</v>
      </c>
      <c r="N2333" s="225" t="s">
        <v>36</v>
      </c>
      <c r="O2333" s="247">
        <f>'LTC Rev-Exp Region 11'!P$48</f>
        <v>0</v>
      </c>
      <c r="P2333" s="247">
        <f>'LTC Rev-Exp Region 11'!Q$48</f>
        <v>0</v>
      </c>
      <c r="Q2333" s="247">
        <f>'LTC Rev-Exp Region 11'!R$48</f>
        <v>0</v>
      </c>
      <c r="R2333" s="247">
        <f>'LTC Rev-Exp Region 11'!S$48</f>
        <v>0</v>
      </c>
    </row>
    <row r="2334" spans="5:18" x14ac:dyDescent="0.3">
      <c r="E2334" s="1041">
        <f>Jurat!I$1</f>
        <v>0</v>
      </c>
      <c r="F2334" s="244">
        <f>Jurat!D$33</f>
        <v>0</v>
      </c>
      <c r="G2334" s="1034" t="s">
        <v>555</v>
      </c>
      <c r="H2334" s="244">
        <v>42735</v>
      </c>
      <c r="I2334" s="1034" t="s">
        <v>496</v>
      </c>
      <c r="J2334" s="1034" t="s">
        <v>626</v>
      </c>
      <c r="K2334" s="1034" t="s">
        <v>546</v>
      </c>
      <c r="L2334" s="1034" t="s">
        <v>547</v>
      </c>
      <c r="M2334" s="230" t="s">
        <v>116</v>
      </c>
      <c r="N2334" s="228" t="s">
        <v>148</v>
      </c>
      <c r="O2334" s="247">
        <f>'LTC Rev-Exp Region 11'!P$49</f>
        <v>0</v>
      </c>
      <c r="P2334" s="247">
        <f>'LTC Rev-Exp Region 11'!Q$49</f>
        <v>0</v>
      </c>
      <c r="Q2334" s="247">
        <f>'LTC Rev-Exp Region 11'!R$49</f>
        <v>0</v>
      </c>
      <c r="R2334" s="247">
        <f>'LTC Rev-Exp Region 11'!S$49</f>
        <v>0</v>
      </c>
    </row>
    <row r="2335" spans="5:18" x14ac:dyDescent="0.3">
      <c r="E2335" s="1041">
        <f>Jurat!I$1</f>
        <v>0</v>
      </c>
      <c r="F2335" s="244">
        <f>Jurat!D$33</f>
        <v>0</v>
      </c>
      <c r="G2335" s="1034" t="s">
        <v>555</v>
      </c>
      <c r="H2335" s="244">
        <v>42735</v>
      </c>
      <c r="I2335" s="1034" t="s">
        <v>496</v>
      </c>
      <c r="J2335" s="1034" t="s">
        <v>626</v>
      </c>
      <c r="K2335" s="1034" t="s">
        <v>546</v>
      </c>
      <c r="L2335" s="1034" t="s">
        <v>547</v>
      </c>
      <c r="M2335" s="230" t="s">
        <v>229</v>
      </c>
      <c r="N2335" s="228" t="s">
        <v>44</v>
      </c>
      <c r="O2335" s="247">
        <f>'LTC Rev-Exp Region 11'!P$51</f>
        <v>0</v>
      </c>
      <c r="P2335" s="247">
        <f>'LTC Rev-Exp Region 11'!Q$51</f>
        <v>0</v>
      </c>
      <c r="Q2335" s="247">
        <f>'LTC Rev-Exp Region 11'!R$51</f>
        <v>0</v>
      </c>
      <c r="R2335" s="247">
        <f>'LTC Rev-Exp Region 11'!S$51</f>
        <v>0</v>
      </c>
    </row>
    <row r="2336" spans="5:18" x14ac:dyDescent="0.3">
      <c r="E2336" s="1041">
        <f>Jurat!I$1</f>
        <v>0</v>
      </c>
      <c r="F2336" s="244">
        <f>Jurat!D$33</f>
        <v>0</v>
      </c>
      <c r="G2336" s="1034" t="s">
        <v>555</v>
      </c>
      <c r="H2336" s="244">
        <v>42735</v>
      </c>
      <c r="I2336" s="1034" t="s">
        <v>496</v>
      </c>
      <c r="J2336" s="1034" t="s">
        <v>626</v>
      </c>
      <c r="K2336" s="1034" t="s">
        <v>546</v>
      </c>
      <c r="L2336" s="1034" t="s">
        <v>547</v>
      </c>
      <c r="M2336" s="230" t="s">
        <v>228</v>
      </c>
      <c r="N2336" s="228" t="s">
        <v>427</v>
      </c>
      <c r="O2336" s="247">
        <f>'LTC Rev-Exp Region 11'!P$52</f>
        <v>0</v>
      </c>
      <c r="P2336" s="247">
        <f>'LTC Rev-Exp Region 11'!Q$52</f>
        <v>0</v>
      </c>
      <c r="Q2336" s="247">
        <f>'LTC Rev-Exp Region 11'!R$52</f>
        <v>0</v>
      </c>
      <c r="R2336" s="247">
        <f>'LTC Rev-Exp Region 11'!S$52</f>
        <v>0</v>
      </c>
    </row>
    <row r="2337" spans="5:18" x14ac:dyDescent="0.3">
      <c r="E2337" s="1041">
        <f>Jurat!I$1</f>
        <v>0</v>
      </c>
      <c r="F2337" s="244">
        <f>Jurat!D$33</f>
        <v>0</v>
      </c>
      <c r="G2337" s="1034" t="s">
        <v>555</v>
      </c>
      <c r="H2337" s="244">
        <v>42735</v>
      </c>
      <c r="I2337" s="1034" t="s">
        <v>496</v>
      </c>
      <c r="J2337" s="1034" t="s">
        <v>626</v>
      </c>
      <c r="K2337" s="1034" t="s">
        <v>548</v>
      </c>
      <c r="L2337" s="1034" t="s">
        <v>549</v>
      </c>
      <c r="M2337" s="226" t="s">
        <v>86</v>
      </c>
      <c r="N2337" s="228" t="s">
        <v>30</v>
      </c>
      <c r="O2337" s="247">
        <f>'LTC Rev-Exp Region 11'!P$57</f>
        <v>0</v>
      </c>
      <c r="P2337" s="247">
        <f>'LTC Rev-Exp Region 11'!Q$57</f>
        <v>0</v>
      </c>
      <c r="Q2337" s="247">
        <f>'LTC Rev-Exp Region 11'!R$57</f>
        <v>0</v>
      </c>
      <c r="R2337" s="247">
        <f>'LTC Rev-Exp Region 11'!S$57</f>
        <v>0</v>
      </c>
    </row>
    <row r="2338" spans="5:18" x14ac:dyDescent="0.3">
      <c r="E2338" s="1041">
        <f>Jurat!I$1</f>
        <v>0</v>
      </c>
      <c r="F2338" s="244">
        <f>Jurat!D$33</f>
        <v>0</v>
      </c>
      <c r="G2338" s="1034" t="s">
        <v>555</v>
      </c>
      <c r="H2338" s="244">
        <v>42735</v>
      </c>
      <c r="I2338" s="1034" t="s">
        <v>496</v>
      </c>
      <c r="J2338" s="1034" t="s">
        <v>626</v>
      </c>
      <c r="K2338" s="1034" t="s">
        <v>548</v>
      </c>
      <c r="L2338" s="1034" t="s">
        <v>549</v>
      </c>
      <c r="M2338" s="226" t="s">
        <v>87</v>
      </c>
      <c r="N2338" s="231" t="s">
        <v>109</v>
      </c>
      <c r="O2338" s="247">
        <f>'LTC Rev-Exp Region 11'!P$58</f>
        <v>0</v>
      </c>
      <c r="P2338" s="247">
        <f>'LTC Rev-Exp Region 11'!Q$58</f>
        <v>0</v>
      </c>
      <c r="Q2338" s="247">
        <f>'LTC Rev-Exp Region 11'!R$58</f>
        <v>0</v>
      </c>
      <c r="R2338" s="247">
        <f>'LTC Rev-Exp Region 11'!S$58</f>
        <v>0</v>
      </c>
    </row>
    <row r="2339" spans="5:18" x14ac:dyDescent="0.3">
      <c r="E2339" s="1041">
        <f>Jurat!I$1</f>
        <v>0</v>
      </c>
      <c r="F2339" s="244">
        <f>Jurat!D$33</f>
        <v>0</v>
      </c>
      <c r="G2339" s="1034" t="s">
        <v>555</v>
      </c>
      <c r="H2339" s="244">
        <v>42735</v>
      </c>
      <c r="I2339" s="1034" t="s">
        <v>496</v>
      </c>
      <c r="J2339" s="1034" t="s">
        <v>626</v>
      </c>
      <c r="K2339" s="1034" t="s">
        <v>548</v>
      </c>
      <c r="L2339" s="1034" t="s">
        <v>549</v>
      </c>
      <c r="M2339" s="226" t="s">
        <v>88</v>
      </c>
      <c r="N2339" s="228" t="s">
        <v>110</v>
      </c>
      <c r="O2339" s="247">
        <f>'LTC Rev-Exp Region 11'!P$59</f>
        <v>0</v>
      </c>
      <c r="P2339" s="247">
        <f>'LTC Rev-Exp Region 11'!Q$59</f>
        <v>0</v>
      </c>
      <c r="Q2339" s="247">
        <f>'LTC Rev-Exp Region 11'!R$59</f>
        <v>0</v>
      </c>
      <c r="R2339" s="247">
        <f>'LTC Rev-Exp Region 11'!S$59</f>
        <v>0</v>
      </c>
    </row>
    <row r="2340" spans="5:18" x14ac:dyDescent="0.3">
      <c r="E2340" s="1041">
        <f>Jurat!I$1</f>
        <v>0</v>
      </c>
      <c r="F2340" s="244">
        <f>Jurat!D$33</f>
        <v>0</v>
      </c>
      <c r="G2340" s="1034" t="s">
        <v>555</v>
      </c>
      <c r="H2340" s="244">
        <v>42735</v>
      </c>
      <c r="I2340" s="1034" t="s">
        <v>496</v>
      </c>
      <c r="J2340" s="1034" t="s">
        <v>626</v>
      </c>
      <c r="K2340" s="1034" t="s">
        <v>548</v>
      </c>
      <c r="L2340" s="1034" t="s">
        <v>549</v>
      </c>
      <c r="M2340" s="232" t="s">
        <v>89</v>
      </c>
      <c r="N2340" s="228" t="s">
        <v>111</v>
      </c>
      <c r="O2340" s="247">
        <f>'LTC Rev-Exp Region 11'!P$60</f>
        <v>0</v>
      </c>
      <c r="P2340" s="247">
        <f>'LTC Rev-Exp Region 11'!Q$60</f>
        <v>0</v>
      </c>
      <c r="Q2340" s="247">
        <f>'LTC Rev-Exp Region 11'!R$60</f>
        <v>0</v>
      </c>
      <c r="R2340" s="247">
        <f>'LTC Rev-Exp Region 11'!S$60</f>
        <v>0</v>
      </c>
    </row>
    <row r="2341" spans="5:18" x14ac:dyDescent="0.3">
      <c r="E2341" s="1041">
        <f>Jurat!I$1</f>
        <v>0</v>
      </c>
      <c r="F2341" s="244">
        <f>Jurat!D$33</f>
        <v>0</v>
      </c>
      <c r="G2341" s="1034" t="s">
        <v>555</v>
      </c>
      <c r="H2341" s="244">
        <v>42735</v>
      </c>
      <c r="I2341" s="1034" t="s">
        <v>496</v>
      </c>
      <c r="J2341" s="1034" t="s">
        <v>626</v>
      </c>
      <c r="K2341" s="1034" t="s">
        <v>548</v>
      </c>
      <c r="L2341" s="1034" t="s">
        <v>549</v>
      </c>
      <c r="M2341" s="232" t="s">
        <v>256</v>
      </c>
      <c r="N2341" s="228" t="s">
        <v>112</v>
      </c>
      <c r="O2341" s="247">
        <f>'LTC Rev-Exp Region 11'!P$61</f>
        <v>0</v>
      </c>
      <c r="P2341" s="247">
        <f>'LTC Rev-Exp Region 11'!Q$61</f>
        <v>0</v>
      </c>
      <c r="Q2341" s="247">
        <f>'LTC Rev-Exp Region 11'!R$61</f>
        <v>0</v>
      </c>
      <c r="R2341" s="247">
        <f>'LTC Rev-Exp Region 11'!S$61</f>
        <v>0</v>
      </c>
    </row>
    <row r="2342" spans="5:18" x14ac:dyDescent="0.3">
      <c r="E2342" s="1041">
        <f>Jurat!I$1</f>
        <v>0</v>
      </c>
      <c r="F2342" s="244">
        <f>Jurat!D$33</f>
        <v>0</v>
      </c>
      <c r="G2342" s="1034" t="s">
        <v>555</v>
      </c>
      <c r="H2342" s="244">
        <v>42735</v>
      </c>
      <c r="I2342" s="1034" t="s">
        <v>496</v>
      </c>
      <c r="J2342" s="1034" t="s">
        <v>626</v>
      </c>
      <c r="K2342" s="1034" t="s">
        <v>548</v>
      </c>
      <c r="L2342" s="1034" t="s">
        <v>549</v>
      </c>
      <c r="M2342" s="226" t="s">
        <v>255</v>
      </c>
      <c r="N2342" s="231" t="s">
        <v>31</v>
      </c>
      <c r="O2342" s="247">
        <f>'LTC Rev-Exp Region 11'!P$62</f>
        <v>0</v>
      </c>
      <c r="P2342" s="247">
        <f>'LTC Rev-Exp Region 11'!Q$62</f>
        <v>0</v>
      </c>
      <c r="Q2342" s="247">
        <f>'LTC Rev-Exp Region 11'!R$62</f>
        <v>0</v>
      </c>
      <c r="R2342" s="247">
        <f>'LTC Rev-Exp Region 11'!S$62</f>
        <v>0</v>
      </c>
    </row>
    <row r="2343" spans="5:18" x14ac:dyDescent="0.3">
      <c r="E2343" s="1041">
        <f>Jurat!I$1</f>
        <v>0</v>
      </c>
      <c r="F2343" s="244">
        <f>Jurat!D$33</f>
        <v>0</v>
      </c>
      <c r="G2343" s="1034" t="s">
        <v>555</v>
      </c>
      <c r="H2343" s="244">
        <v>42735</v>
      </c>
      <c r="I2343" s="1034" t="s">
        <v>496</v>
      </c>
      <c r="J2343" s="1034" t="s">
        <v>626</v>
      </c>
      <c r="K2343" s="1034" t="s">
        <v>550</v>
      </c>
      <c r="L2343" s="1034" t="s">
        <v>550</v>
      </c>
      <c r="M2343" s="230" t="s">
        <v>91</v>
      </c>
      <c r="N2343" s="228" t="s">
        <v>425</v>
      </c>
      <c r="O2343" s="247">
        <f>'LTC Rev-Exp Region 11'!P$64</f>
        <v>0</v>
      </c>
      <c r="P2343" s="247">
        <v>0</v>
      </c>
      <c r="Q2343" s="247">
        <v>0</v>
      </c>
      <c r="R2343" s="247">
        <v>0</v>
      </c>
    </row>
    <row r="2344" spans="5:18" x14ac:dyDescent="0.3">
      <c r="E2344" s="1041">
        <f>Jurat!I$1</f>
        <v>0</v>
      </c>
      <c r="F2344" s="244">
        <f>Jurat!D$33</f>
        <v>0</v>
      </c>
      <c r="G2344" s="1034" t="s">
        <v>555</v>
      </c>
      <c r="H2344" s="244">
        <v>42735</v>
      </c>
      <c r="I2344" s="1034" t="s">
        <v>496</v>
      </c>
      <c r="J2344" s="1034" t="s">
        <v>626</v>
      </c>
      <c r="K2344" s="1034" t="s">
        <v>550</v>
      </c>
      <c r="L2344" s="1034" t="s">
        <v>550</v>
      </c>
      <c r="M2344" s="230" t="s">
        <v>92</v>
      </c>
      <c r="N2344" s="228" t="s">
        <v>417</v>
      </c>
      <c r="O2344" s="247">
        <f>'LTC Rev-Exp Region 11'!P$65</f>
        <v>0</v>
      </c>
      <c r="P2344" s="247">
        <v>0</v>
      </c>
      <c r="Q2344" s="247">
        <v>0</v>
      </c>
      <c r="R2344" s="247">
        <v>0</v>
      </c>
    </row>
    <row r="2345" spans="5:18" x14ac:dyDescent="0.3">
      <c r="E2345" s="1041">
        <f>Jurat!I$1</f>
        <v>0</v>
      </c>
      <c r="F2345" s="244">
        <f>Jurat!D$33</f>
        <v>0</v>
      </c>
      <c r="G2345" s="1034" t="s">
        <v>555</v>
      </c>
      <c r="H2345" s="244">
        <v>42735</v>
      </c>
      <c r="I2345" s="1034" t="s">
        <v>496</v>
      </c>
      <c r="J2345" s="1034" t="s">
        <v>627</v>
      </c>
      <c r="K2345" s="1034" t="s">
        <v>29</v>
      </c>
      <c r="L2345" s="1034" t="s">
        <v>29</v>
      </c>
      <c r="M2345" s="230" t="s">
        <v>243</v>
      </c>
      <c r="N2345" s="231" t="s">
        <v>29</v>
      </c>
      <c r="O2345" s="247">
        <f>'LTC Rev-Exp Region 11'!P$72</f>
        <v>0</v>
      </c>
      <c r="P2345" s="247">
        <v>0</v>
      </c>
      <c r="Q2345" s="247">
        <v>0</v>
      </c>
      <c r="R2345" s="247">
        <v>0</v>
      </c>
    </row>
    <row r="2346" spans="5:18" x14ac:dyDescent="0.3">
      <c r="E2346" s="1041">
        <f>Jurat!I$1</f>
        <v>0</v>
      </c>
      <c r="F2346" s="244">
        <f>Jurat!D$33</f>
        <v>0</v>
      </c>
      <c r="G2346" s="1034" t="s">
        <v>555</v>
      </c>
      <c r="H2346" s="244">
        <v>42735</v>
      </c>
      <c r="I2346" s="1034" t="s">
        <v>496</v>
      </c>
      <c r="J2346" s="1034" t="s">
        <v>628</v>
      </c>
      <c r="K2346" s="1034" t="s">
        <v>629</v>
      </c>
      <c r="L2346" s="1034" t="s">
        <v>629</v>
      </c>
      <c r="M2346" s="233" t="s">
        <v>244</v>
      </c>
      <c r="N2346" s="231" t="s">
        <v>419</v>
      </c>
      <c r="O2346" s="247">
        <f>'LTC Rev-Exp Region 11'!P$74</f>
        <v>0</v>
      </c>
      <c r="P2346" s="247">
        <v>0</v>
      </c>
      <c r="Q2346" s="247">
        <v>0</v>
      </c>
      <c r="R2346" s="247">
        <v>0</v>
      </c>
    </row>
    <row r="2347" spans="5:18" x14ac:dyDescent="0.3">
      <c r="E2347" s="1041">
        <f>Jurat!I$1</f>
        <v>0</v>
      </c>
      <c r="F2347" s="244">
        <f>Jurat!D$33</f>
        <v>0</v>
      </c>
      <c r="G2347" s="1034" t="s">
        <v>555</v>
      </c>
      <c r="H2347" s="244">
        <v>42735</v>
      </c>
      <c r="I2347" s="1034" t="s">
        <v>496</v>
      </c>
      <c r="J2347" s="1034" t="s">
        <v>627</v>
      </c>
      <c r="K2347" s="1034" t="s">
        <v>630</v>
      </c>
      <c r="L2347" s="1034" t="s">
        <v>630</v>
      </c>
      <c r="M2347" s="233">
        <v>11.1</v>
      </c>
      <c r="N2347" s="231" t="s">
        <v>421</v>
      </c>
      <c r="O2347" s="247">
        <f>'LTC Rev-Exp Region 11'!P$75</f>
        <v>0</v>
      </c>
      <c r="P2347" s="247">
        <v>0</v>
      </c>
      <c r="Q2347" s="247">
        <v>0</v>
      </c>
      <c r="R2347" s="247">
        <v>0</v>
      </c>
    </row>
    <row r="2348" spans="5:18" x14ac:dyDescent="0.3">
      <c r="E2348" s="1041">
        <f>Jurat!I$1</f>
        <v>0</v>
      </c>
      <c r="F2348" s="244">
        <f>Jurat!D$33</f>
        <v>0</v>
      </c>
      <c r="G2348" s="1034" t="s">
        <v>555</v>
      </c>
      <c r="H2348" s="244">
        <v>42735</v>
      </c>
      <c r="I2348" s="1034" t="s">
        <v>496</v>
      </c>
      <c r="J2348" s="1034" t="s">
        <v>627</v>
      </c>
      <c r="K2348" s="1034" t="s">
        <v>630</v>
      </c>
      <c r="L2348" s="1034" t="s">
        <v>630</v>
      </c>
      <c r="M2348" s="233">
        <v>11.2</v>
      </c>
      <c r="N2348" s="231" t="s">
        <v>420</v>
      </c>
      <c r="O2348" s="247">
        <f>'LTC Rev-Exp Region 11'!P$76</f>
        <v>0</v>
      </c>
      <c r="P2348" s="247">
        <v>0</v>
      </c>
      <c r="Q2348" s="247">
        <v>0</v>
      </c>
      <c r="R2348" s="247">
        <v>0</v>
      </c>
    </row>
    <row r="2349" spans="5:18" x14ac:dyDescent="0.3">
      <c r="E2349" s="1041">
        <f>Jurat!I$1</f>
        <v>0</v>
      </c>
      <c r="F2349" s="244">
        <f>Jurat!D$33</f>
        <v>0</v>
      </c>
      <c r="G2349" s="1034" t="s">
        <v>555</v>
      </c>
      <c r="H2349" s="244">
        <v>42735</v>
      </c>
      <c r="I2349" s="1034" t="s">
        <v>496</v>
      </c>
      <c r="J2349" s="1034" t="s">
        <v>627</v>
      </c>
      <c r="K2349" s="1034" t="s">
        <v>630</v>
      </c>
      <c r="L2349" s="1034" t="s">
        <v>630</v>
      </c>
      <c r="M2349" s="233">
        <v>11.3</v>
      </c>
      <c r="N2349" s="231" t="s">
        <v>28</v>
      </c>
      <c r="O2349" s="247">
        <f>'LTC Rev-Exp Region 11'!P$77</f>
        <v>0</v>
      </c>
      <c r="P2349" s="247">
        <v>0</v>
      </c>
      <c r="Q2349" s="247">
        <v>0</v>
      </c>
      <c r="R2349" s="247">
        <v>0</v>
      </c>
    </row>
    <row r="2350" spans="5:18" x14ac:dyDescent="0.3">
      <c r="E2350" s="1041">
        <f>Jurat!I$1</f>
        <v>0</v>
      </c>
      <c r="F2350" s="244">
        <f>Jurat!D$33</f>
        <v>0</v>
      </c>
      <c r="G2350" s="1034" t="s">
        <v>555</v>
      </c>
      <c r="H2350" s="244">
        <v>42735</v>
      </c>
      <c r="I2350" s="1034" t="s">
        <v>496</v>
      </c>
      <c r="J2350" s="1034" t="s">
        <v>627</v>
      </c>
      <c r="K2350" s="1034" t="s">
        <v>630</v>
      </c>
      <c r="L2350" s="1034" t="s">
        <v>630</v>
      </c>
      <c r="M2350" s="233">
        <v>11.4</v>
      </c>
      <c r="N2350" s="231" t="s">
        <v>205</v>
      </c>
      <c r="O2350" s="247">
        <f>'LTC Rev-Exp Region 11'!P$78</f>
        <v>0</v>
      </c>
      <c r="P2350" s="247">
        <v>0</v>
      </c>
      <c r="Q2350" s="247">
        <v>0</v>
      </c>
      <c r="R2350" s="247">
        <v>0</v>
      </c>
    </row>
    <row r="2351" spans="5:18" ht="28.8" x14ac:dyDescent="0.3">
      <c r="E2351" s="1041">
        <f>Jurat!I$1</f>
        <v>0</v>
      </c>
      <c r="F2351" s="244">
        <f>Jurat!D$33</f>
        <v>0</v>
      </c>
      <c r="G2351" s="1034" t="s">
        <v>555</v>
      </c>
      <c r="H2351" s="244">
        <v>42735</v>
      </c>
      <c r="I2351" s="1034" t="s">
        <v>496</v>
      </c>
      <c r="J2351" s="1034" t="s">
        <v>627</v>
      </c>
      <c r="K2351" s="1034" t="s">
        <v>29</v>
      </c>
      <c r="L2351" s="1034" t="s">
        <v>29</v>
      </c>
      <c r="M2351" s="233">
        <v>11.6</v>
      </c>
      <c r="N2351" s="231" t="s">
        <v>422</v>
      </c>
      <c r="O2351" s="247">
        <f>'LTC Rev-Exp Region 11'!P$80</f>
        <v>0</v>
      </c>
      <c r="P2351" s="247">
        <v>0</v>
      </c>
      <c r="Q2351" s="247">
        <v>0</v>
      </c>
      <c r="R2351" s="247">
        <v>0</v>
      </c>
    </row>
    <row r="2352" spans="5:18" x14ac:dyDescent="0.3">
      <c r="E2352" s="1041">
        <f>Jurat!I$1</f>
        <v>0</v>
      </c>
      <c r="F2352" s="244">
        <f>Jurat!D$33</f>
        <v>0</v>
      </c>
      <c r="G2352" s="1034" t="s">
        <v>555</v>
      </c>
      <c r="H2352" s="244">
        <v>42735</v>
      </c>
      <c r="I2352" s="1034" t="s">
        <v>496</v>
      </c>
      <c r="J2352" s="1034" t="s">
        <v>628</v>
      </c>
      <c r="K2352" s="1034" t="s">
        <v>629</v>
      </c>
      <c r="L2352" s="1034" t="s">
        <v>629</v>
      </c>
      <c r="M2352" s="233">
        <v>11.7</v>
      </c>
      <c r="N2352" s="231" t="s">
        <v>209</v>
      </c>
      <c r="O2352" s="247">
        <f>'LTC Rev-Exp Region 11'!P$81</f>
        <v>0</v>
      </c>
      <c r="P2352" s="247">
        <v>0</v>
      </c>
      <c r="Q2352" s="247">
        <v>0</v>
      </c>
      <c r="R2352" s="247">
        <v>0</v>
      </c>
    </row>
    <row r="2353" spans="5:18" x14ac:dyDescent="0.3">
      <c r="E2353" s="1041">
        <f>Jurat!I$1</f>
        <v>0</v>
      </c>
      <c r="F2353" s="244">
        <f>Jurat!D$33</f>
        <v>0</v>
      </c>
      <c r="G2353" s="1034" t="s">
        <v>555</v>
      </c>
      <c r="H2353" s="244">
        <v>42735</v>
      </c>
      <c r="I2353" s="1034" t="s">
        <v>496</v>
      </c>
      <c r="J2353" s="1034" t="s">
        <v>627</v>
      </c>
      <c r="K2353" s="1034" t="s">
        <v>29</v>
      </c>
      <c r="L2353" s="1034" t="s">
        <v>29</v>
      </c>
      <c r="M2353" s="233" t="s">
        <v>184</v>
      </c>
      <c r="N2353" s="231" t="s">
        <v>212</v>
      </c>
      <c r="O2353" s="247">
        <f>'LTC Rev-Exp Region 11'!P$82</f>
        <v>0</v>
      </c>
      <c r="P2353" s="247">
        <v>0</v>
      </c>
      <c r="Q2353" s="247">
        <v>0</v>
      </c>
      <c r="R2353" s="247">
        <v>0</v>
      </c>
    </row>
  </sheetData>
  <sheetProtection algorithmName="SHA-512" hashValue="Nju3Xx6bD9n4vindzYnwxmIFKxKYLpqPuQ5pGG1uILLxaw2j4m5xb5sPX+Bagq9FLeLw+gPviERbEv0oUEtoSw==" saltValue="ynA053QgT1p7wduMcbD0z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40"/>
  <sheetViews>
    <sheetView showGridLines="0" zoomScaleNormal="100" workbookViewId="0"/>
  </sheetViews>
  <sheetFormatPr defaultRowHeight="14.4" x14ac:dyDescent="0.3"/>
  <cols>
    <col min="1" max="1" width="3.6640625" style="15" customWidth="1"/>
    <col min="2" max="2" width="19.44140625" style="15" customWidth="1"/>
    <col min="3" max="3" width="59.6640625" style="15" customWidth="1"/>
    <col min="4" max="4" width="3" style="15" customWidth="1"/>
    <col min="5" max="9" width="8.88671875" style="15"/>
  </cols>
  <sheetData>
    <row r="1" spans="1:9" ht="18" x14ac:dyDescent="0.35">
      <c r="A1" s="141" t="s">
        <v>450</v>
      </c>
      <c r="C1" s="1458" t="s">
        <v>451</v>
      </c>
      <c r="D1" s="1458"/>
      <c r="E1" s="1458"/>
      <c r="F1" s="1458"/>
      <c r="G1" s="1467" t="s">
        <v>452</v>
      </c>
      <c r="H1" s="1467"/>
      <c r="I1" s="142"/>
    </row>
    <row r="2" spans="1:9" x14ac:dyDescent="0.3">
      <c r="A2" s="143"/>
      <c r="B2" s="144" t="s">
        <v>453</v>
      </c>
      <c r="C2" s="1464"/>
      <c r="D2" s="1464"/>
      <c r="E2" s="1464"/>
      <c r="F2" s="1464"/>
      <c r="G2" s="1464"/>
      <c r="H2" s="145"/>
    </row>
    <row r="3" spans="1:9" ht="18" x14ac:dyDescent="0.35">
      <c r="A3" s="143"/>
      <c r="B3" s="141" t="s">
        <v>454</v>
      </c>
      <c r="C3" s="1458" t="s">
        <v>455</v>
      </c>
      <c r="D3" s="1458"/>
      <c r="E3" s="1458"/>
      <c r="F3" s="1458"/>
      <c r="G3" s="146"/>
      <c r="H3" s="146"/>
    </row>
    <row r="4" spans="1:9" x14ac:dyDescent="0.3">
      <c r="A4" s="141" t="s">
        <v>456</v>
      </c>
      <c r="C4" s="1468"/>
      <c r="D4" s="1468"/>
      <c r="E4" s="1468"/>
      <c r="F4" s="1468"/>
      <c r="G4" s="1468"/>
      <c r="H4" s="1469" t="s">
        <v>457</v>
      </c>
      <c r="I4" s="1469"/>
    </row>
    <row r="5" spans="1:9" ht="18" x14ac:dyDescent="0.35">
      <c r="A5" s="143"/>
      <c r="B5" s="144" t="s">
        <v>453</v>
      </c>
      <c r="C5" s="1458" t="s">
        <v>458</v>
      </c>
      <c r="D5" s="1458"/>
      <c r="E5" s="1458"/>
      <c r="F5" s="1458"/>
      <c r="G5" s="146"/>
      <c r="H5" s="146"/>
    </row>
    <row r="6" spans="1:9" x14ac:dyDescent="0.3">
      <c r="A6" s="143"/>
      <c r="B6" s="141" t="s">
        <v>454</v>
      </c>
      <c r="C6" s="1459"/>
      <c r="D6" s="1459"/>
      <c r="E6" s="1459"/>
      <c r="F6" s="1459"/>
      <c r="G6" s="1459"/>
      <c r="H6" s="147"/>
      <c r="I6" s="148"/>
    </row>
    <row r="7" spans="1:9" x14ac:dyDescent="0.3">
      <c r="A7" s="149"/>
      <c r="B7" s="149"/>
      <c r="C7" s="149"/>
      <c r="D7" s="149"/>
      <c r="E7" s="149"/>
      <c r="F7" s="149"/>
      <c r="G7" s="149"/>
      <c r="H7" s="149"/>
    </row>
    <row r="8" spans="1:9" x14ac:dyDescent="0.3">
      <c r="A8" s="149"/>
      <c r="B8" s="150" t="s">
        <v>459</v>
      </c>
      <c r="C8" s="1460"/>
      <c r="D8" s="1460"/>
      <c r="E8" s="1460"/>
    </row>
    <row r="9" spans="1:9" x14ac:dyDescent="0.3">
      <c r="A9" s="149"/>
      <c r="B9" s="150" t="s">
        <v>460</v>
      </c>
      <c r="C9" s="151"/>
      <c r="D9" s="23"/>
      <c r="E9" s="23"/>
    </row>
    <row r="10" spans="1:9" x14ac:dyDescent="0.3">
      <c r="A10" s="149"/>
      <c r="B10" s="150" t="s">
        <v>461</v>
      </c>
      <c r="C10" s="151"/>
      <c r="D10" s="23"/>
      <c r="E10" s="23"/>
    </row>
    <row r="11" spans="1:9" x14ac:dyDescent="0.3">
      <c r="A11" s="149"/>
      <c r="B11" s="150" t="s">
        <v>462</v>
      </c>
      <c r="C11" s="1461"/>
      <c r="D11" s="1462"/>
      <c r="E11" s="1462"/>
    </row>
    <row r="12" spans="1:9" ht="18" x14ac:dyDescent="0.35">
      <c r="C12" s="1463" t="s">
        <v>463</v>
      </c>
      <c r="D12" s="1463"/>
      <c r="E12" s="1463"/>
      <c r="F12" s="1463"/>
      <c r="G12" s="1463"/>
    </row>
    <row r="13" spans="1:9" x14ac:dyDescent="0.3">
      <c r="C13" s="1464"/>
      <c r="D13" s="1464"/>
      <c r="E13" s="1464"/>
      <c r="F13" s="1464"/>
      <c r="G13" s="1464"/>
    </row>
    <row r="14" spans="1:9" ht="18" x14ac:dyDescent="0.35">
      <c r="C14" s="1465" t="s">
        <v>464</v>
      </c>
      <c r="D14" s="1465"/>
      <c r="E14" s="1465"/>
      <c r="F14" s="1465"/>
      <c r="G14" s="152"/>
    </row>
    <row r="15" spans="1:9" ht="18" x14ac:dyDescent="0.35">
      <c r="B15" s="15" t="s">
        <v>465</v>
      </c>
      <c r="C15" s="153"/>
      <c r="D15" s="153"/>
      <c r="E15" s="15" t="s">
        <v>466</v>
      </c>
      <c r="F15" s="153"/>
      <c r="G15" s="152"/>
    </row>
    <row r="16" spans="1:9" x14ac:dyDescent="0.3">
      <c r="A16" s="154" t="s">
        <v>334</v>
      </c>
      <c r="B16" s="1466"/>
      <c r="C16" s="1466"/>
      <c r="E16" s="1460"/>
      <c r="F16" s="1460"/>
      <c r="G16" s="1460"/>
      <c r="H16" s="1460"/>
    </row>
    <row r="17" spans="1:9" x14ac:dyDescent="0.3">
      <c r="A17" s="154" t="s">
        <v>335</v>
      </c>
      <c r="B17" s="1457"/>
      <c r="C17" s="1457"/>
      <c r="E17" s="1455"/>
      <c r="F17" s="1455"/>
      <c r="G17" s="1455"/>
      <c r="H17" s="1455"/>
    </row>
    <row r="18" spans="1:9" x14ac:dyDescent="0.3">
      <c r="A18" s="154" t="s">
        <v>336</v>
      </c>
      <c r="B18" s="1457"/>
      <c r="C18" s="1457"/>
      <c r="E18" s="1455"/>
      <c r="F18" s="1455"/>
      <c r="G18" s="1455"/>
      <c r="H18" s="1455"/>
    </row>
    <row r="19" spans="1:9" x14ac:dyDescent="0.3">
      <c r="A19" s="154" t="s">
        <v>337</v>
      </c>
      <c r="B19" s="1457"/>
      <c r="C19" s="1457"/>
      <c r="E19" s="1455"/>
      <c r="F19" s="1455"/>
      <c r="G19" s="1455"/>
      <c r="H19" s="1455"/>
    </row>
    <row r="20" spans="1:9" x14ac:dyDescent="0.3">
      <c r="A20" s="154" t="s">
        <v>347</v>
      </c>
      <c r="B20" s="1455"/>
      <c r="C20" s="1455"/>
      <c r="E20" s="1455"/>
      <c r="F20" s="1455"/>
      <c r="G20" s="1455"/>
      <c r="H20" s="1455"/>
    </row>
    <row r="21" spans="1:9" x14ac:dyDescent="0.3">
      <c r="A21" s="154" t="s">
        <v>348</v>
      </c>
      <c r="B21" s="1455"/>
      <c r="C21" s="1455"/>
      <c r="E21" s="1455"/>
      <c r="F21" s="1455"/>
      <c r="G21" s="1455"/>
      <c r="H21" s="1455"/>
    </row>
    <row r="22" spans="1:9" x14ac:dyDescent="0.3">
      <c r="A22" s="154" t="s">
        <v>351</v>
      </c>
      <c r="B22" s="1455"/>
      <c r="C22" s="1455"/>
      <c r="E22" s="1455"/>
      <c r="F22" s="1455"/>
      <c r="G22" s="1455"/>
      <c r="H22" s="1455"/>
    </row>
    <row r="23" spans="1:9" x14ac:dyDescent="0.3">
      <c r="A23" s="154" t="s">
        <v>467</v>
      </c>
      <c r="B23" s="1455"/>
      <c r="C23" s="1455"/>
      <c r="E23" s="1455"/>
      <c r="F23" s="1455"/>
      <c r="G23" s="1455"/>
      <c r="H23" s="1455"/>
    </row>
    <row r="24" spans="1:9" x14ac:dyDescent="0.3">
      <c r="A24" s="154" t="s">
        <v>468</v>
      </c>
      <c r="B24" s="1455"/>
      <c r="C24" s="1455"/>
      <c r="E24" s="1455"/>
      <c r="F24" s="1455"/>
      <c r="G24" s="1455"/>
      <c r="H24" s="1455"/>
    </row>
    <row r="25" spans="1:9" x14ac:dyDescent="0.3">
      <c r="A25" s="154" t="s">
        <v>469</v>
      </c>
      <c r="B25" s="1455"/>
      <c r="C25" s="1455"/>
      <c r="E25" s="1455"/>
      <c r="F25" s="1455"/>
      <c r="G25" s="1455"/>
      <c r="H25" s="1455"/>
    </row>
    <row r="26" spans="1:9" x14ac:dyDescent="0.3">
      <c r="A26" s="154"/>
      <c r="B26" s="155"/>
      <c r="C26" s="155"/>
    </row>
    <row r="28" spans="1:9" x14ac:dyDescent="0.3">
      <c r="C28" s="1456" t="s">
        <v>470</v>
      </c>
      <c r="D28" s="1456"/>
      <c r="E28" s="1456"/>
      <c r="F28" s="1456"/>
      <c r="G28" s="1456"/>
    </row>
    <row r="29" spans="1:9" x14ac:dyDescent="0.3">
      <c r="D29" s="156"/>
    </row>
    <row r="30" spans="1:9" x14ac:dyDescent="0.3">
      <c r="A30" s="149"/>
      <c r="B30" s="157"/>
      <c r="C30" s="149"/>
      <c r="D30" s="149"/>
      <c r="E30" s="149"/>
      <c r="F30" s="149"/>
      <c r="G30" s="149"/>
      <c r="H30" s="149"/>
    </row>
    <row r="31" spans="1:9" x14ac:dyDescent="0.3">
      <c r="A31" s="158"/>
      <c r="B31" s="159"/>
      <c r="C31" s="159"/>
      <c r="D31" s="160"/>
      <c r="E31" s="159"/>
      <c r="F31" s="159"/>
      <c r="G31" s="159"/>
      <c r="H31" s="159"/>
      <c r="I31" s="160"/>
    </row>
    <row r="32" spans="1:9" ht="18" x14ac:dyDescent="0.35">
      <c r="A32" s="149"/>
      <c r="D32" s="161" t="s">
        <v>471</v>
      </c>
    </row>
    <row r="33" spans="2:5" ht="15" thickBot="1" x14ac:dyDescent="0.35">
      <c r="D33" s="1454"/>
      <c r="E33" s="1454"/>
    </row>
    <row r="35" spans="2:5" x14ac:dyDescent="0.3">
      <c r="B35" s="162" t="s">
        <v>472</v>
      </c>
    </row>
    <row r="36" spans="2:5" x14ac:dyDescent="0.3">
      <c r="B36" s="163" t="s">
        <v>473</v>
      </c>
      <c r="C36" s="164"/>
    </row>
    <row r="37" spans="2:5" x14ac:dyDescent="0.3">
      <c r="B37" s="165"/>
    </row>
    <row r="38" spans="2:5" x14ac:dyDescent="0.3">
      <c r="B38" s="166" t="s">
        <v>474</v>
      </c>
    </row>
    <row r="39" spans="2:5" ht="18" x14ac:dyDescent="0.35">
      <c r="B39" s="167" t="s">
        <v>475</v>
      </c>
    </row>
    <row r="40" spans="2:5" ht="24.6" x14ac:dyDescent="0.4">
      <c r="B40" s="168" t="s">
        <v>476</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213360</xdr:rowOff>
                  </from>
                  <to>
                    <xdr:col>0</xdr:col>
                    <xdr:colOff>251460</xdr:colOff>
                    <xdr:row>2</xdr:row>
                    <xdr:rowOff>60960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30480</xdr:colOff>
                    <xdr:row>2</xdr:row>
                    <xdr:rowOff>22860</xdr:rowOff>
                  </from>
                  <to>
                    <xdr:col>0</xdr:col>
                    <xdr:colOff>251460</xdr:colOff>
                    <xdr:row>3</xdr:row>
                    <xdr:rowOff>22860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30480</xdr:colOff>
                    <xdr:row>4</xdr:row>
                    <xdr:rowOff>0</xdr:rowOff>
                  </from>
                  <to>
                    <xdr:col>1</xdr:col>
                    <xdr:colOff>22860</xdr:colOff>
                    <xdr:row>5</xdr:row>
                    <xdr:rowOff>22860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30480</xdr:colOff>
                    <xdr:row>5</xdr:row>
                    <xdr:rowOff>22860</xdr:rowOff>
                  </from>
                  <to>
                    <xdr:col>1</xdr:col>
                    <xdr:colOff>76200</xdr:colOff>
                    <xdr:row>6</xdr:row>
                    <xdr:rowOff>68580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pageSetUpPr fitToPage="1"/>
  </sheetPr>
  <dimension ref="A1:I125"/>
  <sheetViews>
    <sheetView zoomScaleNormal="100" workbookViewId="0"/>
  </sheetViews>
  <sheetFormatPr defaultRowHeight="14.4" x14ac:dyDescent="0.3"/>
  <cols>
    <col min="1" max="1" width="17" customWidth="1"/>
    <col min="2" max="2" width="8.88671875" style="5"/>
    <col min="3" max="3" width="37.44140625" customWidth="1"/>
    <col min="4" max="4" width="113.44140625" style="4" customWidth="1"/>
    <col min="8" max="8" width="8.5546875" customWidth="1"/>
  </cols>
  <sheetData>
    <row r="1" spans="1:4" ht="18" x14ac:dyDescent="0.35">
      <c r="A1" s="21" t="s">
        <v>250</v>
      </c>
    </row>
    <row r="2" spans="1:4" s="15" customFormat="1" ht="15.6" x14ac:dyDescent="0.3">
      <c r="A2" s="62" t="s">
        <v>248</v>
      </c>
      <c r="B2" s="5"/>
      <c r="D2" s="4"/>
    </row>
    <row r="4" spans="1:4" s="15" customFormat="1" x14ac:dyDescent="0.3">
      <c r="A4" s="5" t="s">
        <v>245</v>
      </c>
      <c r="B4" s="15" t="s">
        <v>286</v>
      </c>
      <c r="D4" s="4"/>
    </row>
    <row r="5" spans="1:4" s="15" customFormat="1" x14ac:dyDescent="0.3">
      <c r="A5" s="5" t="s">
        <v>16</v>
      </c>
      <c r="B5" s="15" t="s">
        <v>269</v>
      </c>
      <c r="D5" s="4"/>
    </row>
    <row r="6" spans="1:4" s="15" customFormat="1" x14ac:dyDescent="0.3">
      <c r="A6" s="345" t="s">
        <v>1007</v>
      </c>
      <c r="B6" s="346" t="s">
        <v>998</v>
      </c>
      <c r="C6" s="1042"/>
      <c r="D6" s="4"/>
    </row>
    <row r="7" spans="1:4" s="15" customFormat="1" x14ac:dyDescent="0.3">
      <c r="A7" s="347" t="s">
        <v>235</v>
      </c>
      <c r="B7" s="346" t="s">
        <v>999</v>
      </c>
      <c r="C7" s="1042"/>
      <c r="D7" s="4"/>
    </row>
    <row r="8" spans="1:4" s="15" customFormat="1" x14ac:dyDescent="0.3">
      <c r="A8" s="347" t="s">
        <v>237</v>
      </c>
      <c r="B8" s="346" t="s">
        <v>1000</v>
      </c>
      <c r="C8" s="1042"/>
      <c r="D8" s="4"/>
    </row>
    <row r="9" spans="1:4" s="15" customFormat="1" x14ac:dyDescent="0.3">
      <c r="A9" s="347" t="s">
        <v>236</v>
      </c>
      <c r="B9" s="346" t="s">
        <v>1001</v>
      </c>
      <c r="C9" s="1042"/>
      <c r="D9" s="4"/>
    </row>
    <row r="10" spans="1:4" s="15" customFormat="1" x14ac:dyDescent="0.3">
      <c r="A10" s="348" t="s">
        <v>997</v>
      </c>
      <c r="B10" s="59" t="s">
        <v>1002</v>
      </c>
      <c r="C10" s="1042"/>
      <c r="D10" s="4"/>
    </row>
    <row r="11" spans="1:4" s="15" customFormat="1" x14ac:dyDescent="0.3">
      <c r="B11" s="5"/>
      <c r="D11" s="4"/>
    </row>
    <row r="12" spans="1:4" s="15" customFormat="1" x14ac:dyDescent="0.3">
      <c r="A12" s="2" t="s">
        <v>477</v>
      </c>
      <c r="B12" s="169" t="s">
        <v>483</v>
      </c>
      <c r="D12" s="4"/>
    </row>
    <row r="13" spans="1:4" s="15" customFormat="1" x14ac:dyDescent="0.3">
      <c r="A13" s="2" t="s">
        <v>16</v>
      </c>
      <c r="B13" s="169" t="s">
        <v>478</v>
      </c>
      <c r="D13" s="4"/>
    </row>
    <row r="14" spans="1:4" s="15" customFormat="1" x14ac:dyDescent="0.3">
      <c r="A14" s="2" t="s">
        <v>17</v>
      </c>
      <c r="B14" s="169" t="s">
        <v>480</v>
      </c>
      <c r="D14" s="4"/>
    </row>
    <row r="15" spans="1:4" s="15" customFormat="1" x14ac:dyDescent="0.3">
      <c r="A15" s="2" t="s">
        <v>18</v>
      </c>
      <c r="B15" s="169" t="s">
        <v>479</v>
      </c>
      <c r="D15" s="4"/>
    </row>
    <row r="16" spans="1:4" s="15" customFormat="1" x14ac:dyDescent="0.3">
      <c r="B16" s="5"/>
      <c r="D16" s="4"/>
    </row>
    <row r="17" spans="1:7" ht="18" x14ac:dyDescent="0.35">
      <c r="A17" s="1473" t="s">
        <v>58</v>
      </c>
      <c r="B17" s="1474"/>
      <c r="C17" s="1475"/>
      <c r="D17" s="6" t="s">
        <v>159</v>
      </c>
    </row>
    <row r="18" spans="1:7" ht="15" customHeight="1" x14ac:dyDescent="0.3">
      <c r="A18" s="1497" t="s">
        <v>12</v>
      </c>
      <c r="B18" s="1498"/>
      <c r="C18" s="1499"/>
      <c r="D18" s="1493"/>
    </row>
    <row r="19" spans="1:7" ht="15" customHeight="1" x14ac:dyDescent="0.3">
      <c r="A19" s="1500"/>
      <c r="B19" s="1501"/>
      <c r="C19" s="1502"/>
      <c r="D19" s="1494"/>
    </row>
    <row r="20" spans="1:7" x14ac:dyDescent="0.3">
      <c r="A20" s="1482" t="s">
        <v>218</v>
      </c>
      <c r="B20" s="38">
        <v>1.1000000000000001</v>
      </c>
      <c r="C20" s="33" t="s">
        <v>13</v>
      </c>
      <c r="D20" s="7" t="s">
        <v>915</v>
      </c>
    </row>
    <row r="21" spans="1:7" x14ac:dyDescent="0.3">
      <c r="A21" s="1483"/>
      <c r="B21" s="39">
        <v>1.2</v>
      </c>
      <c r="C21" s="11" t="s">
        <v>19</v>
      </c>
      <c r="D21" s="9" t="s">
        <v>916</v>
      </c>
    </row>
    <row r="22" spans="1:7" s="15" customFormat="1" x14ac:dyDescent="0.3">
      <c r="A22" s="1483"/>
      <c r="B22" s="39" t="s">
        <v>70</v>
      </c>
      <c r="C22" s="11" t="s">
        <v>449</v>
      </c>
      <c r="D22" s="9" t="s">
        <v>917</v>
      </c>
    </row>
    <row r="23" spans="1:7" x14ac:dyDescent="0.3">
      <c r="A23" s="1483"/>
      <c r="B23" s="39" t="s">
        <v>71</v>
      </c>
      <c r="C23" s="11" t="s">
        <v>160</v>
      </c>
      <c r="D23" s="9" t="s">
        <v>918</v>
      </c>
    </row>
    <row r="24" spans="1:7" x14ac:dyDescent="0.3">
      <c r="A24" s="1483"/>
      <c r="B24" s="39" t="s">
        <v>104</v>
      </c>
      <c r="C24" s="11" t="s">
        <v>161</v>
      </c>
      <c r="D24" s="9" t="s">
        <v>919</v>
      </c>
    </row>
    <row r="25" spans="1:7" ht="24.6" x14ac:dyDescent="0.3">
      <c r="A25" s="1483"/>
      <c r="B25" s="39" t="s">
        <v>39</v>
      </c>
      <c r="C25" s="11" t="s">
        <v>14</v>
      </c>
      <c r="D25" s="9" t="s">
        <v>529</v>
      </c>
    </row>
    <row r="26" spans="1:7" x14ac:dyDescent="0.3">
      <c r="A26" s="1483"/>
      <c r="B26" s="172" t="s">
        <v>238</v>
      </c>
      <c r="C26" s="177" t="s">
        <v>15</v>
      </c>
      <c r="D26" s="32" t="s">
        <v>448</v>
      </c>
      <c r="E26" s="15"/>
      <c r="F26" s="15"/>
      <c r="G26" s="15"/>
    </row>
    <row r="27" spans="1:7" ht="15" customHeight="1" x14ac:dyDescent="0.3">
      <c r="A27" s="1497" t="s">
        <v>324</v>
      </c>
      <c r="B27" s="1498"/>
      <c r="C27" s="1499"/>
      <c r="D27" s="1495"/>
      <c r="E27" s="1"/>
    </row>
    <row r="28" spans="1:7" ht="15" customHeight="1" x14ac:dyDescent="0.3">
      <c r="A28" s="1500"/>
      <c r="B28" s="1501"/>
      <c r="C28" s="1502"/>
      <c r="D28" s="1496"/>
    </row>
    <row r="29" spans="1:7" ht="24.6" x14ac:dyDescent="0.3">
      <c r="A29" s="1482" t="s">
        <v>0</v>
      </c>
      <c r="B29" s="175">
        <v>2.1</v>
      </c>
      <c r="C29" s="33" t="s">
        <v>162</v>
      </c>
      <c r="D29" s="7" t="s">
        <v>920</v>
      </c>
    </row>
    <row r="30" spans="1:7" ht="24.6" x14ac:dyDescent="0.3">
      <c r="A30" s="1483"/>
      <c r="B30" s="176">
        <v>2.2000000000000002</v>
      </c>
      <c r="C30" s="11" t="s">
        <v>163</v>
      </c>
      <c r="D30" s="9" t="s">
        <v>1074</v>
      </c>
    </row>
    <row r="31" spans="1:7" x14ac:dyDescent="0.3">
      <c r="A31" s="1483"/>
      <c r="B31" s="176">
        <v>2.2999999999999998</v>
      </c>
      <c r="C31" s="11" t="s">
        <v>164</v>
      </c>
      <c r="D31" s="9" t="s">
        <v>921</v>
      </c>
    </row>
    <row r="32" spans="1:7" x14ac:dyDescent="0.3">
      <c r="A32" s="1483"/>
      <c r="B32" s="176">
        <v>2.4</v>
      </c>
      <c r="C32" s="11" t="s">
        <v>165</v>
      </c>
      <c r="D32" s="9" t="s">
        <v>922</v>
      </c>
    </row>
    <row r="33" spans="1:4" ht="24.6" x14ac:dyDescent="0.3">
      <c r="A33" s="1483"/>
      <c r="B33" s="176">
        <v>2.5</v>
      </c>
      <c r="C33" s="11" t="s">
        <v>166</v>
      </c>
      <c r="D33" s="9" t="s">
        <v>1075</v>
      </c>
    </row>
    <row r="34" spans="1:4" s="15" customFormat="1" x14ac:dyDescent="0.3">
      <c r="A34" s="1483"/>
      <c r="B34" s="176" t="s">
        <v>108</v>
      </c>
      <c r="C34" s="11" t="s">
        <v>7</v>
      </c>
      <c r="D34" s="9" t="s">
        <v>940</v>
      </c>
    </row>
    <row r="35" spans="1:4" s="194" customFormat="1" ht="24.6" x14ac:dyDescent="0.3">
      <c r="A35" s="1483"/>
      <c r="B35" s="257" t="s">
        <v>167</v>
      </c>
      <c r="C35" s="262" t="s">
        <v>616</v>
      </c>
      <c r="D35" s="9" t="s">
        <v>617</v>
      </c>
    </row>
    <row r="36" spans="1:4" x14ac:dyDescent="0.3">
      <c r="A36" s="1484"/>
      <c r="B36" s="178" t="s">
        <v>261</v>
      </c>
      <c r="C36" s="179" t="s">
        <v>1</v>
      </c>
      <c r="D36" s="32" t="s">
        <v>618</v>
      </c>
    </row>
    <row r="37" spans="1:4" ht="36.6" x14ac:dyDescent="0.3">
      <c r="A37" s="1482" t="s">
        <v>60</v>
      </c>
      <c r="B37" s="175">
        <v>3.1</v>
      </c>
      <c r="C37" s="36" t="s">
        <v>37</v>
      </c>
      <c r="D37" s="7" t="s">
        <v>923</v>
      </c>
    </row>
    <row r="38" spans="1:4" x14ac:dyDescent="0.3">
      <c r="A38" s="1483"/>
      <c r="B38" s="176">
        <v>3.2</v>
      </c>
      <c r="C38" s="36" t="s">
        <v>38</v>
      </c>
      <c r="D38" s="8" t="s">
        <v>924</v>
      </c>
    </row>
    <row r="39" spans="1:4" x14ac:dyDescent="0.3">
      <c r="A39" s="1483"/>
      <c r="B39" s="176">
        <v>3.3</v>
      </c>
      <c r="C39" s="36" t="s">
        <v>61</v>
      </c>
      <c r="D39" s="9" t="s">
        <v>925</v>
      </c>
    </row>
    <row r="40" spans="1:4" x14ac:dyDescent="0.3">
      <c r="A40" s="1483"/>
      <c r="B40" s="176" t="s">
        <v>49</v>
      </c>
      <c r="C40" s="36" t="s">
        <v>168</v>
      </c>
      <c r="D40" s="9" t="s">
        <v>926</v>
      </c>
    </row>
    <row r="41" spans="1:4" x14ac:dyDescent="0.3">
      <c r="A41" s="1483"/>
      <c r="B41" s="176" t="s">
        <v>46</v>
      </c>
      <c r="C41" s="36" t="s">
        <v>59</v>
      </c>
      <c r="D41" s="9" t="s">
        <v>941</v>
      </c>
    </row>
    <row r="42" spans="1:4" ht="24.6" x14ac:dyDescent="0.3">
      <c r="A42" s="1483"/>
      <c r="B42" s="176" t="s">
        <v>47</v>
      </c>
      <c r="C42" s="36" t="s">
        <v>169</v>
      </c>
      <c r="D42" s="9" t="s">
        <v>1076</v>
      </c>
    </row>
    <row r="43" spans="1:4" s="194" customFormat="1" ht="24.6" x14ac:dyDescent="0.3">
      <c r="A43" s="1483"/>
      <c r="B43" s="257" t="s">
        <v>48</v>
      </c>
      <c r="C43" s="262" t="s">
        <v>607</v>
      </c>
      <c r="D43" s="9" t="s">
        <v>614</v>
      </c>
    </row>
    <row r="44" spans="1:4" x14ac:dyDescent="0.3">
      <c r="A44" s="1483"/>
      <c r="B44" s="172" t="s">
        <v>567</v>
      </c>
      <c r="C44" s="180" t="s">
        <v>2</v>
      </c>
      <c r="D44" s="32" t="s">
        <v>615</v>
      </c>
    </row>
    <row r="45" spans="1:4" s="15" customFormat="1" ht="16.5" customHeight="1" x14ac:dyDescent="0.3">
      <c r="A45" s="1478" t="s">
        <v>26</v>
      </c>
      <c r="B45" s="175">
        <v>4.0999999999999996</v>
      </c>
      <c r="C45" s="44" t="s">
        <v>26</v>
      </c>
      <c r="D45" s="7" t="s">
        <v>927</v>
      </c>
    </row>
    <row r="46" spans="1:4" s="15" customFormat="1" ht="16.5" customHeight="1" x14ac:dyDescent="0.3">
      <c r="A46" s="1476"/>
      <c r="B46" s="176" t="s">
        <v>82</v>
      </c>
      <c r="C46" s="34" t="s">
        <v>219</v>
      </c>
      <c r="D46" s="9" t="s">
        <v>1077</v>
      </c>
    </row>
    <row r="47" spans="1:4" s="194" customFormat="1" ht="24.6" x14ac:dyDescent="0.3">
      <c r="A47" s="1476"/>
      <c r="B47" s="257" t="s">
        <v>83</v>
      </c>
      <c r="C47" s="263" t="s">
        <v>606</v>
      </c>
      <c r="D47" s="9" t="s">
        <v>612</v>
      </c>
    </row>
    <row r="48" spans="1:4" ht="16.5" customHeight="1" x14ac:dyDescent="0.3">
      <c r="A48" s="1477"/>
      <c r="B48" s="178" t="s">
        <v>84</v>
      </c>
      <c r="C48" s="181" t="s">
        <v>170</v>
      </c>
      <c r="D48" s="32" t="s">
        <v>613</v>
      </c>
    </row>
    <row r="49" spans="1:4" ht="24.6" x14ac:dyDescent="0.3">
      <c r="A49" s="1478" t="s">
        <v>366</v>
      </c>
      <c r="B49" s="175">
        <v>5.0999999999999996</v>
      </c>
      <c r="C49" s="44" t="s">
        <v>41</v>
      </c>
      <c r="D49" s="92" t="s">
        <v>928</v>
      </c>
    </row>
    <row r="50" spans="1:4" x14ac:dyDescent="0.3">
      <c r="A50" s="1476"/>
      <c r="B50" s="176">
        <v>5.2</v>
      </c>
      <c r="C50" s="46" t="s">
        <v>367</v>
      </c>
      <c r="D50" s="99" t="s">
        <v>942</v>
      </c>
    </row>
    <row r="51" spans="1:4" ht="24.6" x14ac:dyDescent="0.3">
      <c r="A51" s="1476"/>
      <c r="B51" s="176">
        <v>5.3</v>
      </c>
      <c r="C51" s="46" t="s">
        <v>368</v>
      </c>
      <c r="D51" s="99" t="s">
        <v>898</v>
      </c>
    </row>
    <row r="52" spans="1:4" s="194" customFormat="1" ht="24.6" x14ac:dyDescent="0.3">
      <c r="A52" s="1476"/>
      <c r="B52" s="257" t="s">
        <v>89</v>
      </c>
      <c r="C52" s="264" t="s">
        <v>604</v>
      </c>
      <c r="D52" s="9" t="s">
        <v>610</v>
      </c>
    </row>
    <row r="53" spans="1:4" x14ac:dyDescent="0.3">
      <c r="A53" s="1477"/>
      <c r="B53" s="172" t="s">
        <v>256</v>
      </c>
      <c r="C53" s="181" t="s">
        <v>369</v>
      </c>
      <c r="D53" s="93" t="s">
        <v>611</v>
      </c>
    </row>
    <row r="54" spans="1:4" x14ac:dyDescent="0.3">
      <c r="A54" s="1482" t="s">
        <v>4</v>
      </c>
      <c r="B54" s="175">
        <v>6.1</v>
      </c>
      <c r="C54" s="44" t="s">
        <v>20</v>
      </c>
      <c r="D54" s="7" t="s">
        <v>929</v>
      </c>
    </row>
    <row r="55" spans="1:4" x14ac:dyDescent="0.3">
      <c r="A55" s="1483"/>
      <c r="B55" s="176">
        <v>6.2</v>
      </c>
      <c r="C55" s="46" t="s">
        <v>21</v>
      </c>
      <c r="D55" s="9" t="s">
        <v>943</v>
      </c>
    </row>
    <row r="56" spans="1:4" ht="24.6" x14ac:dyDescent="0.3">
      <c r="A56" s="1483"/>
      <c r="B56" s="176">
        <v>6.3</v>
      </c>
      <c r="C56" s="46" t="s">
        <v>220</v>
      </c>
      <c r="D56" s="9" t="s">
        <v>1078</v>
      </c>
    </row>
    <row r="57" spans="1:4" s="194" customFormat="1" x14ac:dyDescent="0.3">
      <c r="A57" s="1483"/>
      <c r="B57" s="257" t="s">
        <v>94</v>
      </c>
      <c r="C57" s="264" t="s">
        <v>602</v>
      </c>
      <c r="D57" s="9" t="s">
        <v>608</v>
      </c>
    </row>
    <row r="58" spans="1:4" x14ac:dyDescent="0.3">
      <c r="A58" s="1484"/>
      <c r="B58" s="178" t="s">
        <v>253</v>
      </c>
      <c r="C58" s="181" t="s">
        <v>27</v>
      </c>
      <c r="D58" s="32" t="s">
        <v>609</v>
      </c>
    </row>
    <row r="59" spans="1:4" ht="16.5" customHeight="1" x14ac:dyDescent="0.3">
      <c r="A59" s="1485" t="s">
        <v>172</v>
      </c>
      <c r="B59" s="175">
        <v>7.1</v>
      </c>
      <c r="C59" s="44" t="s">
        <v>22</v>
      </c>
      <c r="D59" s="7" t="s">
        <v>930</v>
      </c>
    </row>
    <row r="60" spans="1:4" ht="16.5" customHeight="1" x14ac:dyDescent="0.3">
      <c r="A60" s="1486"/>
      <c r="B60" s="176">
        <v>7.2</v>
      </c>
      <c r="C60" s="46" t="s">
        <v>23</v>
      </c>
      <c r="D60" s="9" t="s">
        <v>931</v>
      </c>
    </row>
    <row r="61" spans="1:4" ht="25.8" customHeight="1" x14ac:dyDescent="0.3">
      <c r="A61" s="1486"/>
      <c r="B61" s="176">
        <v>7.3</v>
      </c>
      <c r="C61" s="46" t="s">
        <v>171</v>
      </c>
      <c r="D61" s="9" t="s">
        <v>1079</v>
      </c>
    </row>
    <row r="62" spans="1:4" s="194" customFormat="1" ht="24.6" x14ac:dyDescent="0.3">
      <c r="A62" s="1486"/>
      <c r="B62" s="257" t="s">
        <v>98</v>
      </c>
      <c r="C62" s="264" t="s">
        <v>603</v>
      </c>
      <c r="D62" s="9" t="s">
        <v>600</v>
      </c>
    </row>
    <row r="63" spans="1:4" ht="16.5" customHeight="1" x14ac:dyDescent="0.3">
      <c r="A63" s="1487"/>
      <c r="B63" s="178" t="s">
        <v>310</v>
      </c>
      <c r="C63" s="181" t="s">
        <v>42</v>
      </c>
      <c r="D63" s="32" t="s">
        <v>601</v>
      </c>
    </row>
    <row r="64" spans="1:4" ht="24.6" x14ac:dyDescent="0.3">
      <c r="A64" s="1482" t="s">
        <v>32</v>
      </c>
      <c r="B64" s="175">
        <v>8.1</v>
      </c>
      <c r="C64" s="47" t="s">
        <v>24</v>
      </c>
      <c r="D64" s="7" t="s">
        <v>932</v>
      </c>
    </row>
    <row r="65" spans="1:9" s="173" customFormat="1" x14ac:dyDescent="0.3">
      <c r="A65" s="1483"/>
      <c r="B65" s="176" t="s">
        <v>124</v>
      </c>
      <c r="C65" s="36" t="s">
        <v>557</v>
      </c>
      <c r="D65" s="9" t="s">
        <v>933</v>
      </c>
    </row>
    <row r="66" spans="1:9" s="15" customFormat="1" ht="24.6" x14ac:dyDescent="0.3">
      <c r="A66" s="1483"/>
      <c r="B66" s="176" t="s">
        <v>126</v>
      </c>
      <c r="C66" s="36" t="s">
        <v>173</v>
      </c>
      <c r="D66" s="9" t="s">
        <v>1080</v>
      </c>
    </row>
    <row r="67" spans="1:9" s="15" customFormat="1" x14ac:dyDescent="0.3">
      <c r="A67" s="1483"/>
      <c r="B67" s="41" t="s">
        <v>127</v>
      </c>
      <c r="C67" s="46" t="s">
        <v>125</v>
      </c>
      <c r="D67" s="99" t="s">
        <v>395</v>
      </c>
      <c r="E67" s="195"/>
      <c r="F67" s="195"/>
      <c r="G67" s="195"/>
      <c r="H67" s="195"/>
      <c r="I67" s="195"/>
    </row>
    <row r="68" spans="1:9" x14ac:dyDescent="0.3">
      <c r="A68" s="1483"/>
      <c r="B68" s="41" t="s">
        <v>128</v>
      </c>
      <c r="C68" s="46" t="s">
        <v>174</v>
      </c>
      <c r="D68" s="99" t="s">
        <v>396</v>
      </c>
      <c r="E68" s="195"/>
      <c r="F68" s="195"/>
      <c r="G68" s="195"/>
      <c r="H68" s="195"/>
      <c r="I68" s="195"/>
    </row>
    <row r="69" spans="1:9" x14ac:dyDescent="0.3">
      <c r="A69" s="1483"/>
      <c r="B69" s="176" t="s">
        <v>175</v>
      </c>
      <c r="C69" s="46" t="s">
        <v>25</v>
      </c>
      <c r="D69" s="9" t="s">
        <v>944</v>
      </c>
    </row>
    <row r="70" spans="1:9" s="194" customFormat="1" ht="24.6" x14ac:dyDescent="0.3">
      <c r="A70" s="1483"/>
      <c r="B70" s="257" t="s">
        <v>556</v>
      </c>
      <c r="C70" s="264" t="s">
        <v>605</v>
      </c>
      <c r="D70" s="9" t="s">
        <v>598</v>
      </c>
    </row>
    <row r="71" spans="1:9" x14ac:dyDescent="0.3">
      <c r="A71" s="1484"/>
      <c r="B71" s="178" t="s">
        <v>573</v>
      </c>
      <c r="C71" s="181" t="s">
        <v>33</v>
      </c>
      <c r="D71" s="32" t="s">
        <v>599</v>
      </c>
    </row>
    <row r="72" spans="1:9" ht="24.6" x14ac:dyDescent="0.3">
      <c r="A72" s="1482" t="s">
        <v>3</v>
      </c>
      <c r="B72" s="175">
        <v>9.1</v>
      </c>
      <c r="C72" s="47" t="s">
        <v>221</v>
      </c>
      <c r="D72" s="7" t="s">
        <v>934</v>
      </c>
    </row>
    <row r="73" spans="1:9" s="15" customFormat="1" x14ac:dyDescent="0.3">
      <c r="A73" s="1483"/>
      <c r="B73" s="176" t="s">
        <v>118</v>
      </c>
      <c r="C73" s="36" t="s">
        <v>222</v>
      </c>
      <c r="D73" s="13" t="s">
        <v>935</v>
      </c>
    </row>
    <row r="74" spans="1:9" ht="24.6" x14ac:dyDescent="0.3">
      <c r="A74" s="1483"/>
      <c r="B74" s="176" t="s">
        <v>119</v>
      </c>
      <c r="C74" s="36" t="s">
        <v>223</v>
      </c>
      <c r="D74" s="9" t="s">
        <v>936</v>
      </c>
    </row>
    <row r="75" spans="1:9" x14ac:dyDescent="0.3">
      <c r="A75" s="1483"/>
      <c r="B75" s="176" t="s">
        <v>120</v>
      </c>
      <c r="C75" s="36" t="s">
        <v>176</v>
      </c>
      <c r="D75" s="9" t="s">
        <v>177</v>
      </c>
    </row>
    <row r="76" spans="1:9" x14ac:dyDescent="0.3">
      <c r="A76" s="1483"/>
      <c r="B76" s="176" t="s">
        <v>121</v>
      </c>
      <c r="C76" s="36" t="s">
        <v>146</v>
      </c>
      <c r="D76" s="9" t="s">
        <v>945</v>
      </c>
    </row>
    <row r="77" spans="1:9" ht="24.6" x14ac:dyDescent="0.3">
      <c r="A77" s="1483"/>
      <c r="B77" s="176" t="s">
        <v>122</v>
      </c>
      <c r="C77" s="36" t="s">
        <v>178</v>
      </c>
      <c r="D77" s="9" t="s">
        <v>1081</v>
      </c>
    </row>
    <row r="78" spans="1:9" s="194" customFormat="1" x14ac:dyDescent="0.3">
      <c r="A78" s="1483"/>
      <c r="B78" s="257" t="s">
        <v>123</v>
      </c>
      <c r="C78" s="262" t="s">
        <v>574</v>
      </c>
      <c r="D78" s="9" t="s">
        <v>594</v>
      </c>
    </row>
    <row r="79" spans="1:9" x14ac:dyDescent="0.3">
      <c r="A79" s="1484"/>
      <c r="B79" s="178" t="s">
        <v>575</v>
      </c>
      <c r="C79" s="182" t="s">
        <v>5</v>
      </c>
      <c r="D79" s="32" t="s">
        <v>597</v>
      </c>
    </row>
    <row r="80" spans="1:9" ht="24.6" x14ac:dyDescent="0.3">
      <c r="A80" s="1476" t="s">
        <v>6</v>
      </c>
      <c r="B80" s="176" t="s">
        <v>129</v>
      </c>
      <c r="C80" s="36" t="s">
        <v>224</v>
      </c>
      <c r="D80" s="7" t="s">
        <v>937</v>
      </c>
    </row>
    <row r="81" spans="1:8" s="15" customFormat="1" x14ac:dyDescent="0.3">
      <c r="A81" s="1476"/>
      <c r="B81" s="176" t="s">
        <v>50</v>
      </c>
      <c r="C81" s="36" t="s">
        <v>179</v>
      </c>
      <c r="D81" s="9" t="s">
        <v>946</v>
      </c>
    </row>
    <row r="82" spans="1:8" ht="24.6" x14ac:dyDescent="0.3">
      <c r="A82" s="1476"/>
      <c r="B82" s="176" t="s">
        <v>51</v>
      </c>
      <c r="C82" s="36" t="s">
        <v>180</v>
      </c>
      <c r="D82" s="9" t="s">
        <v>1082</v>
      </c>
    </row>
    <row r="83" spans="1:8" s="194" customFormat="1" ht="24.6" x14ac:dyDescent="0.3">
      <c r="A83" s="1476"/>
      <c r="B83" s="257" t="s">
        <v>181</v>
      </c>
      <c r="C83" s="262" t="s">
        <v>577</v>
      </c>
      <c r="D83" s="9" t="s">
        <v>595</v>
      </c>
    </row>
    <row r="84" spans="1:8" x14ac:dyDescent="0.3">
      <c r="A84" s="1477"/>
      <c r="B84" s="183" t="s">
        <v>576</v>
      </c>
      <c r="C84" s="182" t="s">
        <v>8</v>
      </c>
      <c r="D84" s="32" t="s">
        <v>596</v>
      </c>
    </row>
    <row r="85" spans="1:8" x14ac:dyDescent="0.3">
      <c r="A85" s="1478" t="s">
        <v>275</v>
      </c>
      <c r="B85" s="280" t="s">
        <v>130</v>
      </c>
      <c r="C85" s="33" t="s">
        <v>188</v>
      </c>
      <c r="D85" s="4" t="s">
        <v>621</v>
      </c>
      <c r="E85" s="174"/>
    </row>
    <row r="86" spans="1:8" x14ac:dyDescent="0.3">
      <c r="A86" s="1491"/>
      <c r="B86" s="41" t="s">
        <v>62</v>
      </c>
      <c r="C86" s="11" t="s">
        <v>189</v>
      </c>
      <c r="D86" s="4" t="s">
        <v>619</v>
      </c>
      <c r="E86" s="174"/>
    </row>
    <row r="87" spans="1:8" x14ac:dyDescent="0.3">
      <c r="A87" s="1491"/>
      <c r="B87" s="41" t="s">
        <v>63</v>
      </c>
      <c r="C87" s="11" t="s">
        <v>190</v>
      </c>
      <c r="D87" s="4" t="s">
        <v>620</v>
      </c>
      <c r="E87" s="174"/>
    </row>
    <row r="88" spans="1:8" s="194" customFormat="1" x14ac:dyDescent="0.3">
      <c r="A88" s="1491"/>
      <c r="B88" s="265" t="s">
        <v>131</v>
      </c>
      <c r="C88" s="258" t="s">
        <v>587</v>
      </c>
      <c r="D88" s="4" t="s">
        <v>590</v>
      </c>
      <c r="E88" s="174"/>
    </row>
    <row r="89" spans="1:8" ht="24.6" x14ac:dyDescent="0.3">
      <c r="A89" s="1491"/>
      <c r="B89" s="41" t="s">
        <v>132</v>
      </c>
      <c r="C89" s="11" t="s">
        <v>36</v>
      </c>
      <c r="D89" s="9" t="s">
        <v>394</v>
      </c>
      <c r="E89" s="15"/>
      <c r="F89" s="15"/>
      <c r="G89" s="15"/>
      <c r="H89" s="15"/>
    </row>
    <row r="90" spans="1:8" s="15" customFormat="1" x14ac:dyDescent="0.3">
      <c r="A90" s="1491"/>
      <c r="B90" s="41" t="s">
        <v>182</v>
      </c>
      <c r="C90" s="11" t="s">
        <v>148</v>
      </c>
      <c r="D90" s="9" t="s">
        <v>192</v>
      </c>
    </row>
    <row r="91" spans="1:8" s="15" customFormat="1" x14ac:dyDescent="0.3">
      <c r="A91" s="1491"/>
      <c r="B91" s="184" t="s">
        <v>183</v>
      </c>
      <c r="C91" s="179" t="s">
        <v>426</v>
      </c>
      <c r="D91" s="93" t="s">
        <v>397</v>
      </c>
    </row>
    <row r="92" spans="1:8" s="15" customFormat="1" x14ac:dyDescent="0.3">
      <c r="A92" s="1491"/>
      <c r="B92" s="41" t="s">
        <v>184</v>
      </c>
      <c r="C92" s="11" t="s">
        <v>44</v>
      </c>
      <c r="D92" s="9" t="s">
        <v>939</v>
      </c>
    </row>
    <row r="93" spans="1:8" s="15" customFormat="1" x14ac:dyDescent="0.3">
      <c r="A93" s="1491"/>
      <c r="B93" s="41" t="s">
        <v>185</v>
      </c>
      <c r="C93" s="11" t="s">
        <v>427</v>
      </c>
      <c r="D93" s="9" t="s">
        <v>392</v>
      </c>
    </row>
    <row r="94" spans="1:8" s="15" customFormat="1" x14ac:dyDescent="0.3">
      <c r="A94" s="1491"/>
      <c r="B94" s="41" t="s">
        <v>186</v>
      </c>
      <c r="C94" s="11" t="s">
        <v>297</v>
      </c>
      <c r="D94" s="9" t="s">
        <v>393</v>
      </c>
    </row>
    <row r="95" spans="1:8" ht="24.6" x14ac:dyDescent="0.3">
      <c r="A95" s="1492"/>
      <c r="B95" s="341" t="s">
        <v>187</v>
      </c>
      <c r="C95" s="179" t="s">
        <v>416</v>
      </c>
      <c r="D95" s="32" t="s">
        <v>191</v>
      </c>
      <c r="E95" s="15"/>
      <c r="F95" s="15"/>
      <c r="G95" s="15"/>
      <c r="H95" s="15"/>
    </row>
    <row r="96" spans="1:8" s="15" customFormat="1" ht="39" customHeight="1" x14ac:dyDescent="0.35">
      <c r="A96" s="1488" t="s">
        <v>193</v>
      </c>
      <c r="B96" s="1489"/>
      <c r="C96" s="1490"/>
      <c r="D96" s="135"/>
    </row>
    <row r="97" spans="1:8" x14ac:dyDescent="0.3">
      <c r="A97" s="1478" t="s">
        <v>9</v>
      </c>
      <c r="B97" s="38" t="s">
        <v>133</v>
      </c>
      <c r="C97" s="33" t="s">
        <v>30</v>
      </c>
      <c r="D97" s="33" t="s">
        <v>1089</v>
      </c>
      <c r="E97" s="15"/>
      <c r="F97" s="15"/>
      <c r="G97" s="15"/>
      <c r="H97" s="15"/>
    </row>
    <row r="98" spans="1:8" ht="24.6" x14ac:dyDescent="0.3">
      <c r="A98" s="1476"/>
      <c r="B98" s="39" t="s">
        <v>134</v>
      </c>
      <c r="C98" s="10" t="s">
        <v>109</v>
      </c>
      <c r="D98" s="10" t="s">
        <v>1090</v>
      </c>
    </row>
    <row r="99" spans="1:8" ht="24.6" x14ac:dyDescent="0.3">
      <c r="A99" s="1476"/>
      <c r="B99" s="39" t="s">
        <v>135</v>
      </c>
      <c r="C99" s="11" t="s">
        <v>110</v>
      </c>
      <c r="D99" s="11" t="s">
        <v>1091</v>
      </c>
    </row>
    <row r="100" spans="1:8" x14ac:dyDescent="0.3">
      <c r="A100" s="1476"/>
      <c r="B100" s="40" t="s">
        <v>136</v>
      </c>
      <c r="C100" s="11" t="s">
        <v>111</v>
      </c>
      <c r="D100" s="11" t="s">
        <v>1092</v>
      </c>
    </row>
    <row r="101" spans="1:8" ht="24.6" x14ac:dyDescent="0.3">
      <c r="A101" s="1476"/>
      <c r="B101" s="40" t="s">
        <v>137</v>
      </c>
      <c r="C101" s="11" t="s">
        <v>112</v>
      </c>
      <c r="D101" s="11" t="s">
        <v>1093</v>
      </c>
    </row>
    <row r="102" spans="1:8" ht="24.6" x14ac:dyDescent="0.3">
      <c r="A102" s="1476"/>
      <c r="B102" s="39" t="s">
        <v>138</v>
      </c>
      <c r="C102" s="10" t="s">
        <v>31</v>
      </c>
      <c r="D102" s="11" t="s">
        <v>1094</v>
      </c>
    </row>
    <row r="103" spans="1:8" x14ac:dyDescent="0.3">
      <c r="A103" s="1477"/>
      <c r="B103" s="178" t="s">
        <v>139</v>
      </c>
      <c r="C103" s="185" t="s">
        <v>117</v>
      </c>
      <c r="D103" s="12" t="s">
        <v>147</v>
      </c>
    </row>
    <row r="104" spans="1:8" x14ac:dyDescent="0.3">
      <c r="A104" s="1479" t="s">
        <v>194</v>
      </c>
      <c r="B104" s="42" t="s">
        <v>140</v>
      </c>
      <c r="C104" s="95" t="s">
        <v>424</v>
      </c>
      <c r="D104" s="95" t="s">
        <v>195</v>
      </c>
    </row>
    <row r="105" spans="1:8" x14ac:dyDescent="0.3">
      <c r="A105" s="1480"/>
      <c r="B105" s="41" t="s">
        <v>141</v>
      </c>
      <c r="C105" s="10" t="s">
        <v>417</v>
      </c>
      <c r="D105" s="10" t="s">
        <v>196</v>
      </c>
    </row>
    <row r="106" spans="1:8" x14ac:dyDescent="0.3">
      <c r="A106" s="1480"/>
      <c r="B106" s="41" t="s">
        <v>142</v>
      </c>
      <c r="C106" s="10" t="s">
        <v>197</v>
      </c>
      <c r="D106" s="10" t="s">
        <v>647</v>
      </c>
    </row>
    <row r="107" spans="1:8" s="15" customFormat="1" x14ac:dyDescent="0.3">
      <c r="A107" s="1480"/>
      <c r="B107" s="41" t="s">
        <v>143</v>
      </c>
      <c r="C107" s="10" t="s">
        <v>638</v>
      </c>
      <c r="D107" s="10" t="s">
        <v>641</v>
      </c>
    </row>
    <row r="108" spans="1:8" x14ac:dyDescent="0.3">
      <c r="A108" s="1480"/>
      <c r="B108" s="41" t="s">
        <v>144</v>
      </c>
      <c r="C108" s="10" t="s">
        <v>639</v>
      </c>
      <c r="D108" s="10" t="s">
        <v>641</v>
      </c>
    </row>
    <row r="109" spans="1:8" x14ac:dyDescent="0.3">
      <c r="A109" s="1480"/>
      <c r="B109" s="41" t="s">
        <v>145</v>
      </c>
      <c r="C109" s="10" t="s">
        <v>640</v>
      </c>
      <c r="D109" s="10" t="s">
        <v>641</v>
      </c>
    </row>
    <row r="110" spans="1:8" x14ac:dyDescent="0.3">
      <c r="A110" s="1481"/>
      <c r="B110" s="184" t="s">
        <v>43</v>
      </c>
      <c r="C110" s="185" t="s">
        <v>198</v>
      </c>
      <c r="D110" s="35" t="s">
        <v>370</v>
      </c>
    </row>
    <row r="111" spans="1:8" x14ac:dyDescent="0.3">
      <c r="A111" s="136"/>
      <c r="B111" s="342" t="s">
        <v>307</v>
      </c>
      <c r="C111" s="186" t="s">
        <v>35</v>
      </c>
      <c r="D111" s="94" t="s">
        <v>282</v>
      </c>
    </row>
    <row r="112" spans="1:8" ht="24.6" x14ac:dyDescent="0.3">
      <c r="A112" s="136"/>
      <c r="B112" s="48" t="s">
        <v>315</v>
      </c>
      <c r="C112" s="37" t="s">
        <v>199</v>
      </c>
      <c r="D112" s="94" t="s">
        <v>378</v>
      </c>
    </row>
    <row r="113" spans="1:7" x14ac:dyDescent="0.3">
      <c r="A113" s="137"/>
      <c r="B113" s="43" t="s">
        <v>325</v>
      </c>
      <c r="C113" s="35" t="s">
        <v>29</v>
      </c>
      <c r="D113" s="93" t="s">
        <v>404</v>
      </c>
    </row>
    <row r="114" spans="1:7" x14ac:dyDescent="0.3">
      <c r="A114" s="136"/>
      <c r="B114" s="48" t="s">
        <v>326</v>
      </c>
      <c r="C114" s="37" t="s">
        <v>371</v>
      </c>
      <c r="D114" s="94" t="s">
        <v>379</v>
      </c>
    </row>
    <row r="115" spans="1:7" ht="28.95" customHeight="1" x14ac:dyDescent="0.3">
      <c r="A115" s="1470" t="s">
        <v>365</v>
      </c>
      <c r="B115" s="97" t="s">
        <v>327</v>
      </c>
      <c r="C115" s="95" t="s">
        <v>419</v>
      </c>
      <c r="D115" s="92" t="s">
        <v>217</v>
      </c>
      <c r="E115" s="15"/>
      <c r="F115" s="15"/>
      <c r="G115" s="15"/>
    </row>
    <row r="116" spans="1:7" x14ac:dyDescent="0.3">
      <c r="A116" s="1471"/>
      <c r="B116" s="98" t="s">
        <v>201</v>
      </c>
      <c r="C116" s="10" t="s">
        <v>421</v>
      </c>
      <c r="D116" s="99" t="s">
        <v>398</v>
      </c>
      <c r="E116" s="15"/>
      <c r="F116" s="15"/>
      <c r="G116" s="15"/>
    </row>
    <row r="117" spans="1:7" x14ac:dyDescent="0.3">
      <c r="A117" s="1471"/>
      <c r="B117" s="98" t="s">
        <v>202</v>
      </c>
      <c r="C117" s="10" t="s">
        <v>420</v>
      </c>
      <c r="D117" s="99" t="s">
        <v>399</v>
      </c>
      <c r="E117" s="15"/>
      <c r="F117" s="15"/>
      <c r="G117" s="15"/>
    </row>
    <row r="118" spans="1:7" ht="24.6" x14ac:dyDescent="0.3">
      <c r="A118" s="1471"/>
      <c r="B118" s="98" t="s">
        <v>203</v>
      </c>
      <c r="C118" s="10" t="s">
        <v>28</v>
      </c>
      <c r="D118" s="99" t="s">
        <v>400</v>
      </c>
      <c r="E118" s="15"/>
      <c r="F118" s="15"/>
      <c r="G118" s="15"/>
    </row>
    <row r="119" spans="1:7" x14ac:dyDescent="0.3">
      <c r="A119" s="1471"/>
      <c r="B119" s="98" t="s">
        <v>204</v>
      </c>
      <c r="C119" s="10" t="s">
        <v>205</v>
      </c>
      <c r="D119" s="99" t="s">
        <v>401</v>
      </c>
      <c r="E119" s="15"/>
      <c r="F119" s="15"/>
      <c r="G119" s="15"/>
    </row>
    <row r="120" spans="1:7" x14ac:dyDescent="0.3">
      <c r="A120" s="1471"/>
      <c r="B120" s="98" t="s">
        <v>206</v>
      </c>
      <c r="C120" s="10" t="s">
        <v>418</v>
      </c>
      <c r="D120" s="99" t="s">
        <v>402</v>
      </c>
      <c r="E120" s="15"/>
      <c r="F120" s="15"/>
      <c r="G120" s="15"/>
    </row>
    <row r="121" spans="1:7" x14ac:dyDescent="0.3">
      <c r="A121" s="1471"/>
      <c r="B121" s="98" t="s">
        <v>207</v>
      </c>
      <c r="C121" s="10" t="s">
        <v>422</v>
      </c>
      <c r="D121" s="99" t="s">
        <v>372</v>
      </c>
      <c r="E121" s="15"/>
      <c r="F121" s="15"/>
      <c r="G121" s="15"/>
    </row>
    <row r="122" spans="1:7" x14ac:dyDescent="0.3">
      <c r="A122" s="1471"/>
      <c r="B122" s="98" t="s">
        <v>208</v>
      </c>
      <c r="C122" s="10" t="s">
        <v>209</v>
      </c>
      <c r="D122" s="99" t="s">
        <v>210</v>
      </c>
      <c r="E122" s="15"/>
      <c r="F122" s="15"/>
      <c r="G122" s="15"/>
    </row>
    <row r="123" spans="1:7" x14ac:dyDescent="0.3">
      <c r="A123" s="1471"/>
      <c r="B123" s="98" t="s">
        <v>211</v>
      </c>
      <c r="C123" s="10" t="s">
        <v>212</v>
      </c>
      <c r="D123" s="99" t="s">
        <v>213</v>
      </c>
      <c r="E123" s="15"/>
      <c r="F123" s="15"/>
      <c r="G123" s="15"/>
    </row>
    <row r="124" spans="1:7" ht="24.6" x14ac:dyDescent="0.3">
      <c r="A124" s="1472"/>
      <c r="B124" s="96" t="s">
        <v>214</v>
      </c>
      <c r="C124" s="35" t="s">
        <v>423</v>
      </c>
      <c r="D124" s="93" t="s">
        <v>403</v>
      </c>
    </row>
    <row r="125" spans="1:7" x14ac:dyDescent="0.3">
      <c r="A125" s="138"/>
      <c r="B125" s="342" t="s">
        <v>328</v>
      </c>
      <c r="C125" s="186" t="s">
        <v>215</v>
      </c>
      <c r="D125" s="94" t="s">
        <v>216</v>
      </c>
    </row>
  </sheetData>
  <sheetProtection algorithmName="SHA-512" hashValue="RCrHGv2eo+RevbOrUP/PTKfWqn9NTgv0BBuiUPF9q7VvUlDuxbIVbk8PBAOGypoUNyBAF2vUg5YTPQ+3AXaqEg==" saltValue="OhpBPsBfq5ZwpGzgbsjdlg==" spinCount="100000" sheet="1" objects="1" scenarios="1"/>
  <mergeCells count="20">
    <mergeCell ref="D18:D19"/>
    <mergeCell ref="D27:D28"/>
    <mergeCell ref="A18:C19"/>
    <mergeCell ref="A20:A26"/>
    <mergeCell ref="A27:C28"/>
    <mergeCell ref="A115:A124"/>
    <mergeCell ref="A17:C17"/>
    <mergeCell ref="A80:A84"/>
    <mergeCell ref="A97:A103"/>
    <mergeCell ref="A104:A110"/>
    <mergeCell ref="A49:A53"/>
    <mergeCell ref="A29:A36"/>
    <mergeCell ref="A37:A44"/>
    <mergeCell ref="A54:A58"/>
    <mergeCell ref="A59:A63"/>
    <mergeCell ref="A64:A71"/>
    <mergeCell ref="A72:A79"/>
    <mergeCell ref="A45:A48"/>
    <mergeCell ref="A96:C96"/>
    <mergeCell ref="A85:A95"/>
  </mergeCells>
  <pageMargins left="0.25" right="0.25" top="0.75" bottom="0.75" header="0" footer="0.3"/>
  <pageSetup scale="57" fitToHeight="3" orientation="portrait" r:id="rId1"/>
  <headerFooter>
    <oddHeader xml:space="preserve">&amp;R&amp;G
</oddHeader>
    <oddFooter>&amp;L&amp;A&amp;R&amp;P of &amp;N</oddFooter>
  </headerFooter>
  <rowBreaks count="2" manualBreakCount="2">
    <brk id="53" max="3" man="1"/>
    <brk id="95"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pageSetUpPr fitToPage="1"/>
  </sheetPr>
  <dimension ref="A1:AX117"/>
  <sheetViews>
    <sheetView zoomScaleNormal="100" workbookViewId="0">
      <pane xSplit="3" ySplit="8" topLeftCell="D72" activePane="bottomRight" state="frozen"/>
      <selection pane="topRight" activeCell="D1" sqref="D1"/>
      <selection pane="bottomLeft" activeCell="A9" sqref="A9"/>
      <selection pane="bottomRight"/>
    </sheetView>
  </sheetViews>
  <sheetFormatPr defaultColWidth="8.88671875" defaultRowHeight="14.4" x14ac:dyDescent="0.3"/>
  <cols>
    <col min="1" max="1" width="13" style="372" customWidth="1"/>
    <col min="2" max="2" width="8.88671875" style="371" customWidth="1"/>
    <col min="3" max="3" width="37.44140625" style="371" customWidth="1"/>
    <col min="4" max="40" width="13.33203125" style="190" customWidth="1"/>
    <col min="41" max="49" width="14.109375" style="190" customWidth="1"/>
    <col min="50" max="16384" width="8.88671875" style="371"/>
  </cols>
  <sheetData>
    <row r="1" spans="1:50" x14ac:dyDescent="0.3">
      <c r="A1" s="370" t="s">
        <v>284</v>
      </c>
    </row>
    <row r="3" spans="1:50" x14ac:dyDescent="0.3">
      <c r="A3" s="372" t="s">
        <v>477</v>
      </c>
      <c r="U3" s="373"/>
      <c r="V3" s="373"/>
    </row>
    <row r="4" spans="1:50" x14ac:dyDescent="0.3">
      <c r="A4" s="372" t="s">
        <v>16</v>
      </c>
      <c r="C4" s="853"/>
    </row>
    <row r="5" spans="1:50" x14ac:dyDescent="0.3">
      <c r="A5" s="372" t="s">
        <v>17</v>
      </c>
      <c r="C5" s="854"/>
      <c r="F5" s="320"/>
      <c r="G5" s="320"/>
      <c r="H5" s="320"/>
      <c r="AO5" s="321"/>
      <c r="AP5" s="321"/>
      <c r="AQ5" s="321"/>
      <c r="AR5" s="321"/>
      <c r="AS5" s="321"/>
      <c r="AT5" s="321"/>
      <c r="AU5" s="321"/>
      <c r="AV5" s="321"/>
      <c r="AW5" s="321"/>
    </row>
    <row r="6" spans="1:50" ht="15" thickBot="1" x14ac:dyDescent="0.35">
      <c r="A6" s="370" t="s">
        <v>485</v>
      </c>
      <c r="C6" s="375"/>
      <c r="F6" s="320"/>
      <c r="G6" s="320"/>
      <c r="H6" s="320"/>
      <c r="AN6" s="321"/>
      <c r="AO6" s="321"/>
      <c r="AP6" s="321"/>
      <c r="AQ6" s="321"/>
      <c r="AR6" s="321"/>
      <c r="AS6" s="321"/>
      <c r="AT6" s="321"/>
      <c r="AU6" s="321"/>
      <c r="AV6" s="321"/>
      <c r="AW6" s="321"/>
    </row>
    <row r="7" spans="1:50" ht="14.4" customHeight="1" x14ac:dyDescent="0.35">
      <c r="A7" s="380"/>
      <c r="B7" s="381"/>
      <c r="C7" s="382"/>
      <c r="D7" s="1541" t="s">
        <v>288</v>
      </c>
      <c r="E7" s="1542"/>
      <c r="F7" s="1542"/>
      <c r="G7" s="1542"/>
      <c r="H7" s="1542"/>
      <c r="I7" s="1542"/>
      <c r="J7" s="1542"/>
      <c r="K7" s="1542"/>
      <c r="L7" s="1543"/>
      <c r="M7" s="1541" t="s">
        <v>289</v>
      </c>
      <c r="N7" s="1542"/>
      <c r="O7" s="1542"/>
      <c r="P7" s="1542"/>
      <c r="Q7" s="1542"/>
      <c r="R7" s="1542"/>
      <c r="S7" s="1542"/>
      <c r="T7" s="1542"/>
      <c r="U7" s="1543"/>
      <c r="V7" s="1541" t="s">
        <v>290</v>
      </c>
      <c r="W7" s="1542"/>
      <c r="X7" s="1542"/>
      <c r="Y7" s="1542"/>
      <c r="Z7" s="1542"/>
      <c r="AA7" s="1542"/>
      <c r="AB7" s="1542"/>
      <c r="AC7" s="1542"/>
      <c r="AD7" s="1543"/>
      <c r="AE7" s="1530" t="s">
        <v>291</v>
      </c>
      <c r="AF7" s="1531"/>
      <c r="AG7" s="1531"/>
      <c r="AH7" s="1531"/>
      <c r="AI7" s="1531"/>
      <c r="AJ7" s="1531"/>
      <c r="AK7" s="1531"/>
      <c r="AL7" s="1531"/>
      <c r="AM7" s="1531"/>
      <c r="AN7" s="1278"/>
      <c r="AO7" s="1535" t="s">
        <v>1021</v>
      </c>
      <c r="AP7" s="1536"/>
      <c r="AQ7" s="1536"/>
      <c r="AR7" s="1536"/>
      <c r="AS7" s="1536"/>
      <c r="AT7" s="1536"/>
      <c r="AU7" s="1536"/>
      <c r="AV7" s="1536"/>
      <c r="AW7" s="1537"/>
    </row>
    <row r="8" spans="1:50" ht="45" customHeight="1" x14ac:dyDescent="0.35">
      <c r="A8" s="383"/>
      <c r="B8" s="384"/>
      <c r="C8" s="385"/>
      <c r="D8" s="386" t="s">
        <v>40</v>
      </c>
      <c r="E8" s="387" t="s">
        <v>11</v>
      </c>
      <c r="F8" s="387" t="s">
        <v>53</v>
      </c>
      <c r="G8" s="387" t="s">
        <v>54</v>
      </c>
      <c r="H8" s="387" t="s">
        <v>55</v>
      </c>
      <c r="I8" s="387" t="s">
        <v>57</v>
      </c>
      <c r="J8" s="387" t="s">
        <v>56</v>
      </c>
      <c r="K8" s="387" t="s">
        <v>149</v>
      </c>
      <c r="L8" s="388" t="s">
        <v>150</v>
      </c>
      <c r="M8" s="389" t="s">
        <v>40</v>
      </c>
      <c r="N8" s="387" t="s">
        <v>11</v>
      </c>
      <c r="O8" s="387" t="s">
        <v>53</v>
      </c>
      <c r="P8" s="387" t="s">
        <v>54</v>
      </c>
      <c r="Q8" s="387" t="s">
        <v>55</v>
      </c>
      <c r="R8" s="387" t="s">
        <v>57</v>
      </c>
      <c r="S8" s="387" t="s">
        <v>56</v>
      </c>
      <c r="T8" s="387" t="s">
        <v>149</v>
      </c>
      <c r="U8" s="388" t="s">
        <v>150</v>
      </c>
      <c r="V8" s="389" t="s">
        <v>40</v>
      </c>
      <c r="W8" s="387" t="s">
        <v>11</v>
      </c>
      <c r="X8" s="387" t="s">
        <v>53</v>
      </c>
      <c r="Y8" s="387" t="s">
        <v>54</v>
      </c>
      <c r="Z8" s="387" t="s">
        <v>55</v>
      </c>
      <c r="AA8" s="387" t="s">
        <v>57</v>
      </c>
      <c r="AB8" s="387" t="s">
        <v>56</v>
      </c>
      <c r="AC8" s="387" t="s">
        <v>149</v>
      </c>
      <c r="AD8" s="388" t="s">
        <v>150</v>
      </c>
      <c r="AE8" s="389" t="s">
        <v>40</v>
      </c>
      <c r="AF8" s="387" t="s">
        <v>11</v>
      </c>
      <c r="AG8" s="387" t="s">
        <v>53</v>
      </c>
      <c r="AH8" s="387" t="s">
        <v>54</v>
      </c>
      <c r="AI8" s="387" t="s">
        <v>55</v>
      </c>
      <c r="AJ8" s="387" t="s">
        <v>57</v>
      </c>
      <c r="AK8" s="387" t="s">
        <v>56</v>
      </c>
      <c r="AL8" s="387" t="s">
        <v>149</v>
      </c>
      <c r="AM8" s="387" t="s">
        <v>150</v>
      </c>
      <c r="AN8" s="1279" t="s">
        <v>1022</v>
      </c>
      <c r="AO8" s="440" t="s">
        <v>40</v>
      </c>
      <c r="AP8" s="387" t="s">
        <v>11</v>
      </c>
      <c r="AQ8" s="387" t="s">
        <v>53</v>
      </c>
      <c r="AR8" s="387" t="s">
        <v>54</v>
      </c>
      <c r="AS8" s="387" t="s">
        <v>55</v>
      </c>
      <c r="AT8" s="387" t="s">
        <v>57</v>
      </c>
      <c r="AU8" s="387" t="s">
        <v>56</v>
      </c>
      <c r="AV8" s="387" t="s">
        <v>149</v>
      </c>
      <c r="AW8" s="390" t="s">
        <v>150</v>
      </c>
      <c r="AX8" s="376"/>
    </row>
    <row r="9" spans="1:50" ht="18" x14ac:dyDescent="0.35">
      <c r="A9" s="391" t="s">
        <v>58</v>
      </c>
      <c r="B9" s="384"/>
      <c r="C9" s="385"/>
      <c r="D9" s="501">
        <f>SUM(E9:L9)</f>
        <v>0</v>
      </c>
      <c r="E9" s="601">
        <f>SUM('MMA Rev-Exp Region 1:MMA Rev-Exp Region 11'!E9)</f>
        <v>0</v>
      </c>
      <c r="F9" s="601">
        <f>SUM('MMA Rev-Exp Region 1:MMA Rev-Exp Region 11'!F9)</f>
        <v>0</v>
      </c>
      <c r="G9" s="601">
        <f>SUM('MMA Rev-Exp Region 1:MMA Rev-Exp Region 11'!G9)</f>
        <v>0</v>
      </c>
      <c r="H9" s="601">
        <f>SUM('MMA Rev-Exp Region 1:MMA Rev-Exp Region 11'!H9)</f>
        <v>0</v>
      </c>
      <c r="I9" s="601">
        <f>SUM('MMA Rev-Exp Region 1:MMA Rev-Exp Region 11'!I9)</f>
        <v>0</v>
      </c>
      <c r="J9" s="601">
        <f>SUM('MMA Rev-Exp Region 1:MMA Rev-Exp Region 11'!J9)</f>
        <v>0</v>
      </c>
      <c r="K9" s="601">
        <f>SUM('MMA Rev-Exp Region 1:MMA Rev-Exp Region 11'!K9)</f>
        <v>0</v>
      </c>
      <c r="L9" s="601">
        <f>SUM('MMA Rev-Exp Region 1:MMA Rev-Exp Region 11'!L9)</f>
        <v>0</v>
      </c>
      <c r="M9" s="501">
        <f>SUM(N9:U9)</f>
        <v>0</v>
      </c>
      <c r="N9" s="601">
        <f>SUM('MMA Rev-Exp Region 1:MMA Rev-Exp Region 11'!N9)</f>
        <v>0</v>
      </c>
      <c r="O9" s="601">
        <f>SUM('MMA Rev-Exp Region 1:MMA Rev-Exp Region 11'!O9)</f>
        <v>0</v>
      </c>
      <c r="P9" s="601">
        <f>SUM('MMA Rev-Exp Region 1:MMA Rev-Exp Region 11'!P9)</f>
        <v>0</v>
      </c>
      <c r="Q9" s="601">
        <f>SUM('MMA Rev-Exp Region 1:MMA Rev-Exp Region 11'!Q9)</f>
        <v>0</v>
      </c>
      <c r="R9" s="601">
        <f>SUM('MMA Rev-Exp Region 1:MMA Rev-Exp Region 11'!R9)</f>
        <v>0</v>
      </c>
      <c r="S9" s="601">
        <f>SUM('MMA Rev-Exp Region 1:MMA Rev-Exp Region 11'!S9)</f>
        <v>0</v>
      </c>
      <c r="T9" s="601">
        <f>SUM('MMA Rev-Exp Region 1:MMA Rev-Exp Region 11'!T9)</f>
        <v>0</v>
      </c>
      <c r="U9" s="601">
        <f>SUM('MMA Rev-Exp Region 1:MMA Rev-Exp Region 11'!U9)</f>
        <v>0</v>
      </c>
      <c r="V9" s="501">
        <f>SUM(W9:AD9)</f>
        <v>0</v>
      </c>
      <c r="W9" s="601">
        <f>SUM('MMA Rev-Exp Region 1:MMA Rev-Exp Region 11'!W9)</f>
        <v>0</v>
      </c>
      <c r="X9" s="601">
        <f>SUM('MMA Rev-Exp Region 1:MMA Rev-Exp Region 11'!X9)</f>
        <v>0</v>
      </c>
      <c r="Y9" s="601">
        <f>SUM('MMA Rev-Exp Region 1:MMA Rev-Exp Region 11'!Y9)</f>
        <v>0</v>
      </c>
      <c r="Z9" s="601">
        <f>SUM('MMA Rev-Exp Region 1:MMA Rev-Exp Region 11'!Z9)</f>
        <v>0</v>
      </c>
      <c r="AA9" s="601">
        <f>SUM('MMA Rev-Exp Region 1:MMA Rev-Exp Region 11'!AA9)</f>
        <v>0</v>
      </c>
      <c r="AB9" s="601">
        <f>SUM('MMA Rev-Exp Region 1:MMA Rev-Exp Region 11'!AB9)</f>
        <v>0</v>
      </c>
      <c r="AC9" s="601">
        <f>SUM('MMA Rev-Exp Region 1:MMA Rev-Exp Region 11'!AC9)</f>
        <v>0</v>
      </c>
      <c r="AD9" s="601">
        <f>SUM('MMA Rev-Exp Region 1:MMA Rev-Exp Region 11'!AD9)</f>
        <v>0</v>
      </c>
      <c r="AE9" s="501">
        <f>SUM(AF9:AM9)</f>
        <v>0</v>
      </c>
      <c r="AF9" s="601">
        <f>SUM('MMA Rev-Exp Region 1:MMA Rev-Exp Region 11'!AF9)</f>
        <v>0</v>
      </c>
      <c r="AG9" s="601">
        <f>SUM('MMA Rev-Exp Region 1:MMA Rev-Exp Region 11'!AG9)</f>
        <v>0</v>
      </c>
      <c r="AH9" s="601">
        <f>SUM('MMA Rev-Exp Region 1:MMA Rev-Exp Region 11'!AH9)</f>
        <v>0</v>
      </c>
      <c r="AI9" s="601">
        <f>SUM('MMA Rev-Exp Region 1:MMA Rev-Exp Region 11'!AI9)</f>
        <v>0</v>
      </c>
      <c r="AJ9" s="601">
        <f>SUM('MMA Rev-Exp Region 1:MMA Rev-Exp Region 11'!AJ9)</f>
        <v>0</v>
      </c>
      <c r="AK9" s="601">
        <f>SUM('MMA Rev-Exp Region 1:MMA Rev-Exp Region 11'!AK9)</f>
        <v>0</v>
      </c>
      <c r="AL9" s="601">
        <f>SUM('MMA Rev-Exp Region 1:MMA Rev-Exp Region 11'!AL9)</f>
        <v>0</v>
      </c>
      <c r="AM9" s="601">
        <f>SUM('MMA Rev-Exp Region 1:MMA Rev-Exp Region 11'!AM9)</f>
        <v>0</v>
      </c>
      <c r="AN9" s="1304">
        <f>SUM('MMA Rev-Exp Region 1:MMA Rev-Exp Region 11'!AN9)</f>
        <v>0</v>
      </c>
      <c r="AO9" s="603">
        <f>AE9+V9+M9+D9+AN9</f>
        <v>0</v>
      </c>
      <c r="AP9" s="601">
        <f>SUM('MMA Rev-Exp Region 1:MMA Rev-Exp Region 11'!AP9)</f>
        <v>0</v>
      </c>
      <c r="AQ9" s="601">
        <f>SUM('MMA Rev-Exp Region 1:MMA Rev-Exp Region 11'!AQ9)</f>
        <v>0</v>
      </c>
      <c r="AR9" s="601">
        <f>SUM('MMA Rev-Exp Region 1:MMA Rev-Exp Region 11'!AR9)</f>
        <v>0</v>
      </c>
      <c r="AS9" s="601">
        <f>SUM('MMA Rev-Exp Region 1:MMA Rev-Exp Region 11'!AS9)</f>
        <v>0</v>
      </c>
      <c r="AT9" s="601">
        <f>SUM('MMA Rev-Exp Region 1:MMA Rev-Exp Region 11'!AT9)</f>
        <v>0</v>
      </c>
      <c r="AU9" s="601">
        <f>SUM('MMA Rev-Exp Region 1:MMA Rev-Exp Region 11'!AU9)</f>
        <v>0</v>
      </c>
      <c r="AV9" s="601">
        <f>SUM('MMA Rev-Exp Region 1:MMA Rev-Exp Region 11'!AV9)</f>
        <v>0</v>
      </c>
      <c r="AW9" s="1173">
        <f>SUM('MMA Rev-Exp Region 1:MMA Rev-Exp Region 11'!AW9)</f>
        <v>0</v>
      </c>
      <c r="AX9" s="376"/>
    </row>
    <row r="10" spans="1:50" ht="18" x14ac:dyDescent="0.35">
      <c r="A10" s="1532" t="s">
        <v>12</v>
      </c>
      <c r="B10" s="1533"/>
      <c r="C10" s="1534"/>
      <c r="D10" s="604"/>
      <c r="E10" s="605"/>
      <c r="F10" s="605"/>
      <c r="G10" s="605"/>
      <c r="H10" s="605"/>
      <c r="I10" s="605"/>
      <c r="J10" s="605"/>
      <c r="K10" s="605"/>
      <c r="L10" s="606"/>
      <c r="M10" s="607"/>
      <c r="N10" s="605"/>
      <c r="O10" s="605"/>
      <c r="P10" s="605"/>
      <c r="Q10" s="605"/>
      <c r="R10" s="605"/>
      <c r="S10" s="605"/>
      <c r="T10" s="605"/>
      <c r="U10" s="606"/>
      <c r="V10" s="607"/>
      <c r="W10" s="605"/>
      <c r="X10" s="605"/>
      <c r="Y10" s="605"/>
      <c r="Z10" s="605"/>
      <c r="AA10" s="605"/>
      <c r="AB10" s="605"/>
      <c r="AC10" s="605"/>
      <c r="AD10" s="606"/>
      <c r="AE10" s="607"/>
      <c r="AF10" s="605"/>
      <c r="AG10" s="605"/>
      <c r="AH10" s="605"/>
      <c r="AI10" s="605"/>
      <c r="AJ10" s="605"/>
      <c r="AK10" s="605"/>
      <c r="AL10" s="605"/>
      <c r="AM10" s="605"/>
      <c r="AN10" s="1305"/>
      <c r="AO10" s="1154"/>
      <c r="AP10" s="605"/>
      <c r="AQ10" s="605"/>
      <c r="AR10" s="605"/>
      <c r="AS10" s="605"/>
      <c r="AT10" s="605"/>
      <c r="AU10" s="605"/>
      <c r="AV10" s="605"/>
      <c r="AW10" s="609"/>
      <c r="AX10" s="376"/>
    </row>
    <row r="11" spans="1:50" ht="14.4" customHeight="1" x14ac:dyDescent="0.3">
      <c r="A11" s="1516" t="s">
        <v>218</v>
      </c>
      <c r="B11" s="393">
        <v>1.1000000000000001</v>
      </c>
      <c r="C11" s="394" t="s">
        <v>13</v>
      </c>
      <c r="D11" s="502">
        <f t="shared" ref="D11:D16" si="0">SUM(E11:L11)</f>
        <v>0</v>
      </c>
      <c r="E11" s="1166">
        <f>SUM('MMA Rev-Exp Region 1:MMA Rev-Exp Region 11'!E11)</f>
        <v>0</v>
      </c>
      <c r="F11" s="1166">
        <f>SUM('MMA Rev-Exp Region 1:MMA Rev-Exp Region 11'!F11)</f>
        <v>0</v>
      </c>
      <c r="G11" s="1166">
        <f>SUM('MMA Rev-Exp Region 1:MMA Rev-Exp Region 11'!G11)</f>
        <v>0</v>
      </c>
      <c r="H11" s="1166">
        <f>SUM('MMA Rev-Exp Region 1:MMA Rev-Exp Region 11'!H11)</f>
        <v>0</v>
      </c>
      <c r="I11" s="1166">
        <f>SUM('MMA Rev-Exp Region 1:MMA Rev-Exp Region 11'!I11)</f>
        <v>0</v>
      </c>
      <c r="J11" s="1166">
        <f>SUM('MMA Rev-Exp Region 1:MMA Rev-Exp Region 11'!J11)</f>
        <v>0</v>
      </c>
      <c r="K11" s="1166">
        <f>SUM('MMA Rev-Exp Region 1:MMA Rev-Exp Region 11'!K11)</f>
        <v>0</v>
      </c>
      <c r="L11" s="1166">
        <f>SUM('MMA Rev-Exp Region 1:MMA Rev-Exp Region 11'!L11)</f>
        <v>0</v>
      </c>
      <c r="M11" s="502">
        <f t="shared" ref="M11:M16" si="1">SUM(N11:U11)</f>
        <v>0</v>
      </c>
      <c r="N11" s="1166">
        <f>SUM('MMA Rev-Exp Region 1:MMA Rev-Exp Region 11'!N11)</f>
        <v>0</v>
      </c>
      <c r="O11" s="1166">
        <f>SUM('MMA Rev-Exp Region 1:MMA Rev-Exp Region 11'!O11)</f>
        <v>0</v>
      </c>
      <c r="P11" s="1166">
        <f>SUM('MMA Rev-Exp Region 1:MMA Rev-Exp Region 11'!P11)</f>
        <v>0</v>
      </c>
      <c r="Q11" s="1166">
        <f>SUM('MMA Rev-Exp Region 1:MMA Rev-Exp Region 11'!Q11)</f>
        <v>0</v>
      </c>
      <c r="R11" s="1166">
        <f>SUM('MMA Rev-Exp Region 1:MMA Rev-Exp Region 11'!R11)</f>
        <v>0</v>
      </c>
      <c r="S11" s="1166">
        <f>SUM('MMA Rev-Exp Region 1:MMA Rev-Exp Region 11'!S11)</f>
        <v>0</v>
      </c>
      <c r="T11" s="1166">
        <f>SUM('MMA Rev-Exp Region 1:MMA Rev-Exp Region 11'!T11)</f>
        <v>0</v>
      </c>
      <c r="U11" s="1166">
        <f>SUM('MMA Rev-Exp Region 1:MMA Rev-Exp Region 11'!U11)</f>
        <v>0</v>
      </c>
      <c r="V11" s="502">
        <f t="shared" ref="V11:V16" si="2">SUM(W11:AD11)</f>
        <v>0</v>
      </c>
      <c r="W11" s="1166">
        <f>SUM('MMA Rev-Exp Region 1:MMA Rev-Exp Region 11'!W11)</f>
        <v>0</v>
      </c>
      <c r="X11" s="1166">
        <f>SUM('MMA Rev-Exp Region 1:MMA Rev-Exp Region 11'!X11)</f>
        <v>0</v>
      </c>
      <c r="Y11" s="1166">
        <f>SUM('MMA Rev-Exp Region 1:MMA Rev-Exp Region 11'!Y11)</f>
        <v>0</v>
      </c>
      <c r="Z11" s="1166">
        <f>SUM('MMA Rev-Exp Region 1:MMA Rev-Exp Region 11'!Z11)</f>
        <v>0</v>
      </c>
      <c r="AA11" s="1166">
        <f>SUM('MMA Rev-Exp Region 1:MMA Rev-Exp Region 11'!AA11)</f>
        <v>0</v>
      </c>
      <c r="AB11" s="1166">
        <f>SUM('MMA Rev-Exp Region 1:MMA Rev-Exp Region 11'!AB11)</f>
        <v>0</v>
      </c>
      <c r="AC11" s="1166">
        <f>SUM('MMA Rev-Exp Region 1:MMA Rev-Exp Region 11'!AC11)</f>
        <v>0</v>
      </c>
      <c r="AD11" s="1166">
        <f>SUM('MMA Rev-Exp Region 1:MMA Rev-Exp Region 11'!AD11)</f>
        <v>0</v>
      </c>
      <c r="AE11" s="502">
        <f t="shared" ref="AE11:AE16" si="3">SUM(AF11:AM11)</f>
        <v>0</v>
      </c>
      <c r="AF11" s="1166">
        <f>SUM('MMA Rev-Exp Region 1:MMA Rev-Exp Region 11'!AF11)</f>
        <v>0</v>
      </c>
      <c r="AG11" s="1166">
        <f>SUM('MMA Rev-Exp Region 1:MMA Rev-Exp Region 11'!AG11)</f>
        <v>0</v>
      </c>
      <c r="AH11" s="1166">
        <f>SUM('MMA Rev-Exp Region 1:MMA Rev-Exp Region 11'!AH11)</f>
        <v>0</v>
      </c>
      <c r="AI11" s="1166">
        <f>SUM('MMA Rev-Exp Region 1:MMA Rev-Exp Region 11'!AI11)</f>
        <v>0</v>
      </c>
      <c r="AJ11" s="1166">
        <f>SUM('MMA Rev-Exp Region 1:MMA Rev-Exp Region 11'!AJ11)</f>
        <v>0</v>
      </c>
      <c r="AK11" s="1166">
        <f>SUM('MMA Rev-Exp Region 1:MMA Rev-Exp Region 11'!AK11)</f>
        <v>0</v>
      </c>
      <c r="AL11" s="1166">
        <f>SUM('MMA Rev-Exp Region 1:MMA Rev-Exp Region 11'!AL11)</f>
        <v>0</v>
      </c>
      <c r="AM11" s="1166">
        <f>SUM('MMA Rev-Exp Region 1:MMA Rev-Exp Region 11'!AM11)</f>
        <v>0</v>
      </c>
      <c r="AN11" s="1306">
        <f>SUM('MMA Rev-Exp Region 1:MMA Rev-Exp Region 11'!AN11)</f>
        <v>0</v>
      </c>
      <c r="AO11" s="611">
        <f>SUM(AP11:AW11)+AN11</f>
        <v>0</v>
      </c>
      <c r="AP11" s="1166">
        <f>SUM('MMA Rev-Exp Region 1:MMA Rev-Exp Region 11'!AP11)</f>
        <v>0</v>
      </c>
      <c r="AQ11" s="1166">
        <f>SUM('MMA Rev-Exp Region 1:MMA Rev-Exp Region 11'!AQ11)</f>
        <v>0</v>
      </c>
      <c r="AR11" s="1166">
        <f>SUM('MMA Rev-Exp Region 1:MMA Rev-Exp Region 11'!AR11)</f>
        <v>0</v>
      </c>
      <c r="AS11" s="1166">
        <f>SUM('MMA Rev-Exp Region 1:MMA Rev-Exp Region 11'!AS11)</f>
        <v>0</v>
      </c>
      <c r="AT11" s="1166">
        <f>SUM('MMA Rev-Exp Region 1:MMA Rev-Exp Region 11'!AT11)</f>
        <v>0</v>
      </c>
      <c r="AU11" s="1166">
        <f>SUM('MMA Rev-Exp Region 1:MMA Rev-Exp Region 11'!AU11)</f>
        <v>0</v>
      </c>
      <c r="AV11" s="1166">
        <f>SUM('MMA Rev-Exp Region 1:MMA Rev-Exp Region 11'!AV11)</f>
        <v>0</v>
      </c>
      <c r="AW11" s="1171">
        <f>SUM('MMA Rev-Exp Region 1:MMA Rev-Exp Region 11'!AW11)</f>
        <v>0</v>
      </c>
    </row>
    <row r="12" spans="1:50" x14ac:dyDescent="0.3">
      <c r="A12" s="1517"/>
      <c r="B12" s="395">
        <v>1.2</v>
      </c>
      <c r="C12" s="396" t="s">
        <v>19</v>
      </c>
      <c r="D12" s="502">
        <f t="shared" si="0"/>
        <v>0</v>
      </c>
      <c r="E12" s="1167">
        <f>SUM('MMA Rev-Exp Region 1:MMA Rev-Exp Region 11'!E12)</f>
        <v>0</v>
      </c>
      <c r="F12" s="1167">
        <f>SUM('MMA Rev-Exp Region 1:MMA Rev-Exp Region 11'!F12)</f>
        <v>0</v>
      </c>
      <c r="G12" s="1167">
        <f>SUM('MMA Rev-Exp Region 1:MMA Rev-Exp Region 11'!G12)</f>
        <v>0</v>
      </c>
      <c r="H12" s="1167">
        <f>SUM('MMA Rev-Exp Region 1:MMA Rev-Exp Region 11'!H12)</f>
        <v>0</v>
      </c>
      <c r="I12" s="1167">
        <f>SUM('MMA Rev-Exp Region 1:MMA Rev-Exp Region 11'!I12)</f>
        <v>0</v>
      </c>
      <c r="J12" s="1167">
        <f>SUM('MMA Rev-Exp Region 1:MMA Rev-Exp Region 11'!J12)</f>
        <v>0</v>
      </c>
      <c r="K12" s="1167">
        <f>SUM('MMA Rev-Exp Region 1:MMA Rev-Exp Region 11'!K12)</f>
        <v>0</v>
      </c>
      <c r="L12" s="1167">
        <f>SUM('MMA Rev-Exp Region 1:MMA Rev-Exp Region 11'!L12)</f>
        <v>0</v>
      </c>
      <c r="M12" s="502">
        <f t="shared" si="1"/>
        <v>0</v>
      </c>
      <c r="N12" s="1167">
        <f>SUM('MMA Rev-Exp Region 1:MMA Rev-Exp Region 11'!N12)</f>
        <v>0</v>
      </c>
      <c r="O12" s="1167">
        <f>SUM('MMA Rev-Exp Region 1:MMA Rev-Exp Region 11'!O12)</f>
        <v>0</v>
      </c>
      <c r="P12" s="1167">
        <f>SUM('MMA Rev-Exp Region 1:MMA Rev-Exp Region 11'!P12)</f>
        <v>0</v>
      </c>
      <c r="Q12" s="1167">
        <f>SUM('MMA Rev-Exp Region 1:MMA Rev-Exp Region 11'!Q12)</f>
        <v>0</v>
      </c>
      <c r="R12" s="1167">
        <f>SUM('MMA Rev-Exp Region 1:MMA Rev-Exp Region 11'!R12)</f>
        <v>0</v>
      </c>
      <c r="S12" s="1167">
        <f>SUM('MMA Rev-Exp Region 1:MMA Rev-Exp Region 11'!S12)</f>
        <v>0</v>
      </c>
      <c r="T12" s="1167">
        <f>SUM('MMA Rev-Exp Region 1:MMA Rev-Exp Region 11'!T12)</f>
        <v>0</v>
      </c>
      <c r="U12" s="1167">
        <f>SUM('MMA Rev-Exp Region 1:MMA Rev-Exp Region 11'!U12)</f>
        <v>0</v>
      </c>
      <c r="V12" s="502">
        <f t="shared" si="2"/>
        <v>0</v>
      </c>
      <c r="W12" s="1167">
        <f>SUM('MMA Rev-Exp Region 1:MMA Rev-Exp Region 11'!W12)</f>
        <v>0</v>
      </c>
      <c r="X12" s="1167">
        <f>SUM('MMA Rev-Exp Region 1:MMA Rev-Exp Region 11'!X12)</f>
        <v>0</v>
      </c>
      <c r="Y12" s="1167">
        <f>SUM('MMA Rev-Exp Region 1:MMA Rev-Exp Region 11'!Y12)</f>
        <v>0</v>
      </c>
      <c r="Z12" s="1167">
        <f>SUM('MMA Rev-Exp Region 1:MMA Rev-Exp Region 11'!Z12)</f>
        <v>0</v>
      </c>
      <c r="AA12" s="1167">
        <f>SUM('MMA Rev-Exp Region 1:MMA Rev-Exp Region 11'!AA12)</f>
        <v>0</v>
      </c>
      <c r="AB12" s="1167">
        <f>SUM('MMA Rev-Exp Region 1:MMA Rev-Exp Region 11'!AB12)</f>
        <v>0</v>
      </c>
      <c r="AC12" s="1167">
        <f>SUM('MMA Rev-Exp Region 1:MMA Rev-Exp Region 11'!AC12)</f>
        <v>0</v>
      </c>
      <c r="AD12" s="1167">
        <f>SUM('MMA Rev-Exp Region 1:MMA Rev-Exp Region 11'!AD12)</f>
        <v>0</v>
      </c>
      <c r="AE12" s="502">
        <f t="shared" si="3"/>
        <v>0</v>
      </c>
      <c r="AF12" s="1167">
        <f>SUM('MMA Rev-Exp Region 1:MMA Rev-Exp Region 11'!AF12)</f>
        <v>0</v>
      </c>
      <c r="AG12" s="1167">
        <f>SUM('MMA Rev-Exp Region 1:MMA Rev-Exp Region 11'!AG12)</f>
        <v>0</v>
      </c>
      <c r="AH12" s="1167">
        <f>SUM('MMA Rev-Exp Region 1:MMA Rev-Exp Region 11'!AH12)</f>
        <v>0</v>
      </c>
      <c r="AI12" s="1167">
        <f>SUM('MMA Rev-Exp Region 1:MMA Rev-Exp Region 11'!AI12)</f>
        <v>0</v>
      </c>
      <c r="AJ12" s="1167">
        <f>SUM('MMA Rev-Exp Region 1:MMA Rev-Exp Region 11'!AJ12)</f>
        <v>0</v>
      </c>
      <c r="AK12" s="1167">
        <f>SUM('MMA Rev-Exp Region 1:MMA Rev-Exp Region 11'!AK12)</f>
        <v>0</v>
      </c>
      <c r="AL12" s="1167">
        <f>SUM('MMA Rev-Exp Region 1:MMA Rev-Exp Region 11'!AL12)</f>
        <v>0</v>
      </c>
      <c r="AM12" s="1167">
        <f>SUM('MMA Rev-Exp Region 1:MMA Rev-Exp Region 11'!AM12)</f>
        <v>0</v>
      </c>
      <c r="AN12" s="1307">
        <f>SUM('MMA Rev-Exp Region 1:MMA Rev-Exp Region 11'!AN12)</f>
        <v>0</v>
      </c>
      <c r="AO12" s="535">
        <f t="shared" ref="AO12:AO16" si="4">SUM(AP12:AW12)+AN12</f>
        <v>0</v>
      </c>
      <c r="AP12" s="1167">
        <f>SUM('MMA Rev-Exp Region 1:MMA Rev-Exp Region 11'!AP12)</f>
        <v>0</v>
      </c>
      <c r="AQ12" s="1167">
        <f>SUM('MMA Rev-Exp Region 1:MMA Rev-Exp Region 11'!AQ12)</f>
        <v>0</v>
      </c>
      <c r="AR12" s="1167">
        <f>SUM('MMA Rev-Exp Region 1:MMA Rev-Exp Region 11'!AR12)</f>
        <v>0</v>
      </c>
      <c r="AS12" s="1167">
        <f>SUM('MMA Rev-Exp Region 1:MMA Rev-Exp Region 11'!AS12)</f>
        <v>0</v>
      </c>
      <c r="AT12" s="1167">
        <f>SUM('MMA Rev-Exp Region 1:MMA Rev-Exp Region 11'!AT12)</f>
        <v>0</v>
      </c>
      <c r="AU12" s="1167">
        <f>SUM('MMA Rev-Exp Region 1:MMA Rev-Exp Region 11'!AU12)</f>
        <v>0</v>
      </c>
      <c r="AV12" s="1167">
        <f>SUM('MMA Rev-Exp Region 1:MMA Rev-Exp Region 11'!AV12)</f>
        <v>0</v>
      </c>
      <c r="AW12" s="1172">
        <f>SUM('MMA Rev-Exp Region 1:MMA Rev-Exp Region 11'!AW12)</f>
        <v>0</v>
      </c>
    </row>
    <row r="13" spans="1:50" x14ac:dyDescent="0.3">
      <c r="A13" s="1517"/>
      <c r="B13" s="395" t="s">
        <v>70</v>
      </c>
      <c r="C13" s="396" t="s">
        <v>449</v>
      </c>
      <c r="D13" s="503">
        <f t="shared" si="0"/>
        <v>0</v>
      </c>
      <c r="E13" s="1167">
        <f>SUM('MMA Rev-Exp Region 1:MMA Rev-Exp Region 11'!E13)</f>
        <v>0</v>
      </c>
      <c r="F13" s="1167">
        <f>SUM('MMA Rev-Exp Region 1:MMA Rev-Exp Region 11'!F13)</f>
        <v>0</v>
      </c>
      <c r="G13" s="1167">
        <f>SUM('MMA Rev-Exp Region 1:MMA Rev-Exp Region 11'!G13)</f>
        <v>0</v>
      </c>
      <c r="H13" s="1167">
        <f>SUM('MMA Rev-Exp Region 1:MMA Rev-Exp Region 11'!H13)</f>
        <v>0</v>
      </c>
      <c r="I13" s="1167">
        <f>SUM('MMA Rev-Exp Region 1:MMA Rev-Exp Region 11'!I13)</f>
        <v>0</v>
      </c>
      <c r="J13" s="1167">
        <f>SUM('MMA Rev-Exp Region 1:MMA Rev-Exp Region 11'!J13)</f>
        <v>0</v>
      </c>
      <c r="K13" s="1167">
        <f>SUM('MMA Rev-Exp Region 1:MMA Rev-Exp Region 11'!K13)</f>
        <v>0</v>
      </c>
      <c r="L13" s="1167">
        <f>SUM('MMA Rev-Exp Region 1:MMA Rev-Exp Region 11'!L13)</f>
        <v>0</v>
      </c>
      <c r="M13" s="502">
        <f t="shared" si="1"/>
        <v>0</v>
      </c>
      <c r="N13" s="1167">
        <f>SUM('MMA Rev-Exp Region 1:MMA Rev-Exp Region 11'!N13)</f>
        <v>0</v>
      </c>
      <c r="O13" s="1167">
        <f>SUM('MMA Rev-Exp Region 1:MMA Rev-Exp Region 11'!O13)</f>
        <v>0</v>
      </c>
      <c r="P13" s="1167">
        <f>SUM('MMA Rev-Exp Region 1:MMA Rev-Exp Region 11'!P13)</f>
        <v>0</v>
      </c>
      <c r="Q13" s="1167">
        <f>SUM('MMA Rev-Exp Region 1:MMA Rev-Exp Region 11'!Q13)</f>
        <v>0</v>
      </c>
      <c r="R13" s="1167">
        <f>SUM('MMA Rev-Exp Region 1:MMA Rev-Exp Region 11'!R13)</f>
        <v>0</v>
      </c>
      <c r="S13" s="1167">
        <f>SUM('MMA Rev-Exp Region 1:MMA Rev-Exp Region 11'!S13)</f>
        <v>0</v>
      </c>
      <c r="T13" s="1167">
        <f>SUM('MMA Rev-Exp Region 1:MMA Rev-Exp Region 11'!T13)</f>
        <v>0</v>
      </c>
      <c r="U13" s="1169">
        <f>SUM('MMA Rev-Exp Region 1:MMA Rev-Exp Region 11'!U13)</f>
        <v>0</v>
      </c>
      <c r="V13" s="503">
        <f t="shared" si="2"/>
        <v>0</v>
      </c>
      <c r="W13" s="1167">
        <f>SUM('MMA Rev-Exp Region 1:MMA Rev-Exp Region 11'!W13)</f>
        <v>0</v>
      </c>
      <c r="X13" s="1167">
        <f>SUM('MMA Rev-Exp Region 1:MMA Rev-Exp Region 11'!X13)</f>
        <v>0</v>
      </c>
      <c r="Y13" s="1167">
        <f>SUM('MMA Rev-Exp Region 1:MMA Rev-Exp Region 11'!Y13)</f>
        <v>0</v>
      </c>
      <c r="Z13" s="1167">
        <f>SUM('MMA Rev-Exp Region 1:MMA Rev-Exp Region 11'!Z13)</f>
        <v>0</v>
      </c>
      <c r="AA13" s="1167">
        <f>SUM('MMA Rev-Exp Region 1:MMA Rev-Exp Region 11'!AA13)</f>
        <v>0</v>
      </c>
      <c r="AB13" s="1167">
        <f>SUM('MMA Rev-Exp Region 1:MMA Rev-Exp Region 11'!AB13)</f>
        <v>0</v>
      </c>
      <c r="AC13" s="1167">
        <f>SUM('MMA Rev-Exp Region 1:MMA Rev-Exp Region 11'!AC13)</f>
        <v>0</v>
      </c>
      <c r="AD13" s="1169">
        <f>SUM('MMA Rev-Exp Region 1:MMA Rev-Exp Region 11'!AD13)</f>
        <v>0</v>
      </c>
      <c r="AE13" s="503">
        <f t="shared" si="3"/>
        <v>0</v>
      </c>
      <c r="AF13" s="1167">
        <f>SUM('MMA Rev-Exp Region 1:MMA Rev-Exp Region 11'!AF13)</f>
        <v>0</v>
      </c>
      <c r="AG13" s="1167">
        <f>SUM('MMA Rev-Exp Region 1:MMA Rev-Exp Region 11'!AG13)</f>
        <v>0</v>
      </c>
      <c r="AH13" s="1167">
        <f>SUM('MMA Rev-Exp Region 1:MMA Rev-Exp Region 11'!AH13)</f>
        <v>0</v>
      </c>
      <c r="AI13" s="1167">
        <f>SUM('MMA Rev-Exp Region 1:MMA Rev-Exp Region 11'!AI13)</f>
        <v>0</v>
      </c>
      <c r="AJ13" s="1167">
        <f>SUM('MMA Rev-Exp Region 1:MMA Rev-Exp Region 11'!AJ13)</f>
        <v>0</v>
      </c>
      <c r="AK13" s="1167">
        <f>SUM('MMA Rev-Exp Region 1:MMA Rev-Exp Region 11'!AK13)</f>
        <v>0</v>
      </c>
      <c r="AL13" s="1167">
        <f>SUM('MMA Rev-Exp Region 1:MMA Rev-Exp Region 11'!AL13)</f>
        <v>0</v>
      </c>
      <c r="AM13" s="1167">
        <f>SUM('MMA Rev-Exp Region 1:MMA Rev-Exp Region 11'!AM13)</f>
        <v>0</v>
      </c>
      <c r="AN13" s="1307">
        <f>SUM('MMA Rev-Exp Region 1:MMA Rev-Exp Region 11'!AN13)</f>
        <v>0</v>
      </c>
      <c r="AO13" s="535">
        <f t="shared" si="4"/>
        <v>0</v>
      </c>
      <c r="AP13" s="1167">
        <f>SUM('MMA Rev-Exp Region 1:MMA Rev-Exp Region 11'!AP13)</f>
        <v>0</v>
      </c>
      <c r="AQ13" s="1167">
        <f>SUM('MMA Rev-Exp Region 1:MMA Rev-Exp Region 11'!AQ13)</f>
        <v>0</v>
      </c>
      <c r="AR13" s="1167">
        <f>SUM('MMA Rev-Exp Region 1:MMA Rev-Exp Region 11'!AR13)</f>
        <v>0</v>
      </c>
      <c r="AS13" s="1167">
        <f>SUM('MMA Rev-Exp Region 1:MMA Rev-Exp Region 11'!AS13)</f>
        <v>0</v>
      </c>
      <c r="AT13" s="1167">
        <f>SUM('MMA Rev-Exp Region 1:MMA Rev-Exp Region 11'!AT13)</f>
        <v>0</v>
      </c>
      <c r="AU13" s="1167">
        <f>SUM('MMA Rev-Exp Region 1:MMA Rev-Exp Region 11'!AU13)</f>
        <v>0</v>
      </c>
      <c r="AV13" s="1167">
        <f>SUM('MMA Rev-Exp Region 1:MMA Rev-Exp Region 11'!AV13)</f>
        <v>0</v>
      </c>
      <c r="AW13" s="1172">
        <f>SUM('MMA Rev-Exp Region 1:MMA Rev-Exp Region 11'!AW13)</f>
        <v>0</v>
      </c>
    </row>
    <row r="14" spans="1:50" x14ac:dyDescent="0.3">
      <c r="A14" s="1517"/>
      <c r="B14" s="395" t="s">
        <v>71</v>
      </c>
      <c r="C14" s="396" t="s">
        <v>160</v>
      </c>
      <c r="D14" s="503">
        <f t="shared" si="0"/>
        <v>0</v>
      </c>
      <c r="E14" s="1167">
        <f>SUM('MMA Rev-Exp Region 1:MMA Rev-Exp Region 11'!E14)</f>
        <v>0</v>
      </c>
      <c r="F14" s="1167">
        <f>SUM('MMA Rev-Exp Region 1:MMA Rev-Exp Region 11'!F14)</f>
        <v>0</v>
      </c>
      <c r="G14" s="1167">
        <f>SUM('MMA Rev-Exp Region 1:MMA Rev-Exp Region 11'!G14)</f>
        <v>0</v>
      </c>
      <c r="H14" s="1167">
        <f>SUM('MMA Rev-Exp Region 1:MMA Rev-Exp Region 11'!H14)</f>
        <v>0</v>
      </c>
      <c r="I14" s="1167">
        <f>SUM('MMA Rev-Exp Region 1:MMA Rev-Exp Region 11'!I14)</f>
        <v>0</v>
      </c>
      <c r="J14" s="1167">
        <f>SUM('MMA Rev-Exp Region 1:MMA Rev-Exp Region 11'!J14)</f>
        <v>0</v>
      </c>
      <c r="K14" s="1167">
        <f>SUM('MMA Rev-Exp Region 1:MMA Rev-Exp Region 11'!K14)</f>
        <v>0</v>
      </c>
      <c r="L14" s="1167">
        <f>SUM('MMA Rev-Exp Region 1:MMA Rev-Exp Region 11'!L14)</f>
        <v>0</v>
      </c>
      <c r="M14" s="502">
        <f t="shared" si="1"/>
        <v>0</v>
      </c>
      <c r="N14" s="1167">
        <f>SUM('MMA Rev-Exp Region 1:MMA Rev-Exp Region 11'!N14)</f>
        <v>0</v>
      </c>
      <c r="O14" s="1167">
        <f>SUM('MMA Rev-Exp Region 1:MMA Rev-Exp Region 11'!O14)</f>
        <v>0</v>
      </c>
      <c r="P14" s="1167">
        <f>SUM('MMA Rev-Exp Region 1:MMA Rev-Exp Region 11'!P14)</f>
        <v>0</v>
      </c>
      <c r="Q14" s="1167">
        <f>SUM('MMA Rev-Exp Region 1:MMA Rev-Exp Region 11'!Q14)</f>
        <v>0</v>
      </c>
      <c r="R14" s="1167">
        <f>SUM('MMA Rev-Exp Region 1:MMA Rev-Exp Region 11'!R14)</f>
        <v>0</v>
      </c>
      <c r="S14" s="1167">
        <f>SUM('MMA Rev-Exp Region 1:MMA Rev-Exp Region 11'!S14)</f>
        <v>0</v>
      </c>
      <c r="T14" s="1167">
        <f>SUM('MMA Rev-Exp Region 1:MMA Rev-Exp Region 11'!T14)</f>
        <v>0</v>
      </c>
      <c r="U14" s="1167">
        <f>SUM('MMA Rev-Exp Region 1:MMA Rev-Exp Region 11'!U14)</f>
        <v>0</v>
      </c>
      <c r="V14" s="502">
        <f t="shared" si="2"/>
        <v>0</v>
      </c>
      <c r="W14" s="1167">
        <f>SUM('MMA Rev-Exp Region 1:MMA Rev-Exp Region 11'!W14)</f>
        <v>0</v>
      </c>
      <c r="X14" s="1167">
        <f>SUM('MMA Rev-Exp Region 1:MMA Rev-Exp Region 11'!X14)</f>
        <v>0</v>
      </c>
      <c r="Y14" s="1167">
        <f>SUM('MMA Rev-Exp Region 1:MMA Rev-Exp Region 11'!Y14)</f>
        <v>0</v>
      </c>
      <c r="Z14" s="1167">
        <f>SUM('MMA Rev-Exp Region 1:MMA Rev-Exp Region 11'!Z14)</f>
        <v>0</v>
      </c>
      <c r="AA14" s="1167">
        <f>SUM('MMA Rev-Exp Region 1:MMA Rev-Exp Region 11'!AA14)</f>
        <v>0</v>
      </c>
      <c r="AB14" s="1167">
        <f>SUM('MMA Rev-Exp Region 1:MMA Rev-Exp Region 11'!AB14)</f>
        <v>0</v>
      </c>
      <c r="AC14" s="1167">
        <f>SUM('MMA Rev-Exp Region 1:MMA Rev-Exp Region 11'!AC14)</f>
        <v>0</v>
      </c>
      <c r="AD14" s="1169">
        <f>SUM('MMA Rev-Exp Region 1:MMA Rev-Exp Region 11'!AD14)</f>
        <v>0</v>
      </c>
      <c r="AE14" s="503">
        <f t="shared" si="3"/>
        <v>0</v>
      </c>
      <c r="AF14" s="1167">
        <f>SUM('MMA Rev-Exp Region 1:MMA Rev-Exp Region 11'!AF14)</f>
        <v>0</v>
      </c>
      <c r="AG14" s="1167">
        <f>SUM('MMA Rev-Exp Region 1:MMA Rev-Exp Region 11'!AG14)</f>
        <v>0</v>
      </c>
      <c r="AH14" s="1167">
        <f>SUM('MMA Rev-Exp Region 1:MMA Rev-Exp Region 11'!AH14)</f>
        <v>0</v>
      </c>
      <c r="AI14" s="1167">
        <f>SUM('MMA Rev-Exp Region 1:MMA Rev-Exp Region 11'!AI14)</f>
        <v>0</v>
      </c>
      <c r="AJ14" s="1167">
        <f>SUM('MMA Rev-Exp Region 1:MMA Rev-Exp Region 11'!AJ14)</f>
        <v>0</v>
      </c>
      <c r="AK14" s="1167">
        <f>SUM('MMA Rev-Exp Region 1:MMA Rev-Exp Region 11'!AK14)</f>
        <v>0</v>
      </c>
      <c r="AL14" s="1167">
        <f>SUM('MMA Rev-Exp Region 1:MMA Rev-Exp Region 11'!AL14)</f>
        <v>0</v>
      </c>
      <c r="AM14" s="1167">
        <f>SUM('MMA Rev-Exp Region 1:MMA Rev-Exp Region 11'!AM14)</f>
        <v>0</v>
      </c>
      <c r="AN14" s="1307">
        <f>SUM('MMA Rev-Exp Region 1:MMA Rev-Exp Region 11'!AN14)</f>
        <v>0</v>
      </c>
      <c r="AO14" s="535">
        <f t="shared" si="4"/>
        <v>0</v>
      </c>
      <c r="AP14" s="1167">
        <f>SUM('MMA Rev-Exp Region 1:MMA Rev-Exp Region 11'!AP14)</f>
        <v>0</v>
      </c>
      <c r="AQ14" s="1167">
        <f>SUM('MMA Rev-Exp Region 1:MMA Rev-Exp Region 11'!AQ14)</f>
        <v>0</v>
      </c>
      <c r="AR14" s="1167">
        <f>SUM('MMA Rev-Exp Region 1:MMA Rev-Exp Region 11'!AR14)</f>
        <v>0</v>
      </c>
      <c r="AS14" s="1167">
        <f>SUM('MMA Rev-Exp Region 1:MMA Rev-Exp Region 11'!AS14)</f>
        <v>0</v>
      </c>
      <c r="AT14" s="1167">
        <f>SUM('MMA Rev-Exp Region 1:MMA Rev-Exp Region 11'!AT14)</f>
        <v>0</v>
      </c>
      <c r="AU14" s="1167">
        <f>SUM('MMA Rev-Exp Region 1:MMA Rev-Exp Region 11'!AU14)</f>
        <v>0</v>
      </c>
      <c r="AV14" s="1167">
        <f>SUM('MMA Rev-Exp Region 1:MMA Rev-Exp Region 11'!AV14)</f>
        <v>0</v>
      </c>
      <c r="AW14" s="1172">
        <f>SUM('MMA Rev-Exp Region 1:MMA Rev-Exp Region 11'!AW14)</f>
        <v>0</v>
      </c>
    </row>
    <row r="15" spans="1:50" x14ac:dyDescent="0.3">
      <c r="A15" s="1517"/>
      <c r="B15" s="395" t="s">
        <v>104</v>
      </c>
      <c r="C15" s="396" t="s">
        <v>161</v>
      </c>
      <c r="D15" s="502">
        <f t="shared" si="0"/>
        <v>0</v>
      </c>
      <c r="E15" s="1167">
        <f>SUM('MMA Rev-Exp Region 1:MMA Rev-Exp Region 11'!E15)</f>
        <v>0</v>
      </c>
      <c r="F15" s="1167">
        <f>SUM('MMA Rev-Exp Region 1:MMA Rev-Exp Region 11'!F15)</f>
        <v>0</v>
      </c>
      <c r="G15" s="1167">
        <f>SUM('MMA Rev-Exp Region 1:MMA Rev-Exp Region 11'!G15)</f>
        <v>0</v>
      </c>
      <c r="H15" s="1167">
        <f>SUM('MMA Rev-Exp Region 1:MMA Rev-Exp Region 11'!H15)</f>
        <v>0</v>
      </c>
      <c r="I15" s="1167">
        <f>SUM('MMA Rev-Exp Region 1:MMA Rev-Exp Region 11'!I15)</f>
        <v>0</v>
      </c>
      <c r="J15" s="1167">
        <f>SUM('MMA Rev-Exp Region 1:MMA Rev-Exp Region 11'!J15)</f>
        <v>0</v>
      </c>
      <c r="K15" s="1167">
        <f>SUM('MMA Rev-Exp Region 1:MMA Rev-Exp Region 11'!K15)</f>
        <v>0</v>
      </c>
      <c r="L15" s="1167">
        <f>SUM('MMA Rev-Exp Region 1:MMA Rev-Exp Region 11'!L15)</f>
        <v>0</v>
      </c>
      <c r="M15" s="502">
        <f t="shared" si="1"/>
        <v>0</v>
      </c>
      <c r="N15" s="1167">
        <f>SUM('MMA Rev-Exp Region 1:MMA Rev-Exp Region 11'!N15)</f>
        <v>0</v>
      </c>
      <c r="O15" s="1167">
        <f>SUM('MMA Rev-Exp Region 1:MMA Rev-Exp Region 11'!O15)</f>
        <v>0</v>
      </c>
      <c r="P15" s="1167">
        <f>SUM('MMA Rev-Exp Region 1:MMA Rev-Exp Region 11'!P15)</f>
        <v>0</v>
      </c>
      <c r="Q15" s="1167">
        <f>SUM('MMA Rev-Exp Region 1:MMA Rev-Exp Region 11'!Q15)</f>
        <v>0</v>
      </c>
      <c r="R15" s="1167">
        <f>SUM('MMA Rev-Exp Region 1:MMA Rev-Exp Region 11'!R15)</f>
        <v>0</v>
      </c>
      <c r="S15" s="1167">
        <f>SUM('MMA Rev-Exp Region 1:MMA Rev-Exp Region 11'!S15)</f>
        <v>0</v>
      </c>
      <c r="T15" s="1167">
        <f>SUM('MMA Rev-Exp Region 1:MMA Rev-Exp Region 11'!T15)</f>
        <v>0</v>
      </c>
      <c r="U15" s="1167">
        <f>SUM('MMA Rev-Exp Region 1:MMA Rev-Exp Region 11'!U15)</f>
        <v>0</v>
      </c>
      <c r="V15" s="502">
        <f t="shared" si="2"/>
        <v>0</v>
      </c>
      <c r="W15" s="1167">
        <f>SUM('MMA Rev-Exp Region 1:MMA Rev-Exp Region 11'!W15)</f>
        <v>0</v>
      </c>
      <c r="X15" s="1167">
        <f>SUM('MMA Rev-Exp Region 1:MMA Rev-Exp Region 11'!X15)</f>
        <v>0</v>
      </c>
      <c r="Y15" s="1167">
        <f>SUM('MMA Rev-Exp Region 1:MMA Rev-Exp Region 11'!Y15)</f>
        <v>0</v>
      </c>
      <c r="Z15" s="1167">
        <f>SUM('MMA Rev-Exp Region 1:MMA Rev-Exp Region 11'!Z15)</f>
        <v>0</v>
      </c>
      <c r="AA15" s="1167">
        <f>SUM('MMA Rev-Exp Region 1:MMA Rev-Exp Region 11'!AA15)</f>
        <v>0</v>
      </c>
      <c r="AB15" s="1167">
        <f>SUM('MMA Rev-Exp Region 1:MMA Rev-Exp Region 11'!AB15)</f>
        <v>0</v>
      </c>
      <c r="AC15" s="1167">
        <f>SUM('MMA Rev-Exp Region 1:MMA Rev-Exp Region 11'!AC15)</f>
        <v>0</v>
      </c>
      <c r="AD15" s="1167">
        <f>SUM('MMA Rev-Exp Region 1:MMA Rev-Exp Region 11'!AD15)</f>
        <v>0</v>
      </c>
      <c r="AE15" s="502">
        <f t="shared" si="3"/>
        <v>0</v>
      </c>
      <c r="AF15" s="1167">
        <f>SUM('MMA Rev-Exp Region 1:MMA Rev-Exp Region 11'!AF15)</f>
        <v>0</v>
      </c>
      <c r="AG15" s="1167">
        <f>SUM('MMA Rev-Exp Region 1:MMA Rev-Exp Region 11'!AG15)</f>
        <v>0</v>
      </c>
      <c r="AH15" s="1167">
        <f>SUM('MMA Rev-Exp Region 1:MMA Rev-Exp Region 11'!AH15)</f>
        <v>0</v>
      </c>
      <c r="AI15" s="1167">
        <f>SUM('MMA Rev-Exp Region 1:MMA Rev-Exp Region 11'!AI15)</f>
        <v>0</v>
      </c>
      <c r="AJ15" s="1167">
        <f>SUM('MMA Rev-Exp Region 1:MMA Rev-Exp Region 11'!AJ15)</f>
        <v>0</v>
      </c>
      <c r="AK15" s="1167">
        <f>SUM('MMA Rev-Exp Region 1:MMA Rev-Exp Region 11'!AK15)</f>
        <v>0</v>
      </c>
      <c r="AL15" s="1167">
        <f>SUM('MMA Rev-Exp Region 1:MMA Rev-Exp Region 11'!AL15)</f>
        <v>0</v>
      </c>
      <c r="AM15" s="1167">
        <f>SUM('MMA Rev-Exp Region 1:MMA Rev-Exp Region 11'!AM15)</f>
        <v>0</v>
      </c>
      <c r="AN15" s="1307">
        <f>SUM('MMA Rev-Exp Region 1:MMA Rev-Exp Region 11'!AN15)</f>
        <v>0</v>
      </c>
      <c r="AO15" s="535">
        <f t="shared" si="4"/>
        <v>0</v>
      </c>
      <c r="AP15" s="1167">
        <f>SUM('MMA Rev-Exp Region 1:MMA Rev-Exp Region 11'!AP15)</f>
        <v>0</v>
      </c>
      <c r="AQ15" s="1167">
        <f>SUM('MMA Rev-Exp Region 1:MMA Rev-Exp Region 11'!AQ15)</f>
        <v>0</v>
      </c>
      <c r="AR15" s="1167">
        <f>SUM('MMA Rev-Exp Region 1:MMA Rev-Exp Region 11'!AR15)</f>
        <v>0</v>
      </c>
      <c r="AS15" s="1167">
        <f>SUM('MMA Rev-Exp Region 1:MMA Rev-Exp Region 11'!AS15)</f>
        <v>0</v>
      </c>
      <c r="AT15" s="1167">
        <f>SUM('MMA Rev-Exp Region 1:MMA Rev-Exp Region 11'!AT15)</f>
        <v>0</v>
      </c>
      <c r="AU15" s="1167">
        <f>SUM('MMA Rev-Exp Region 1:MMA Rev-Exp Region 11'!AU15)</f>
        <v>0</v>
      </c>
      <c r="AV15" s="1167">
        <f>SUM('MMA Rev-Exp Region 1:MMA Rev-Exp Region 11'!AV15)</f>
        <v>0</v>
      </c>
      <c r="AW15" s="1172">
        <f>SUM('MMA Rev-Exp Region 1:MMA Rev-Exp Region 11'!AW15)</f>
        <v>0</v>
      </c>
    </row>
    <row r="16" spans="1:50" x14ac:dyDescent="0.3">
      <c r="A16" s="1517"/>
      <c r="B16" s="395" t="s">
        <v>39</v>
      </c>
      <c r="C16" s="396" t="s">
        <v>14</v>
      </c>
      <c r="D16" s="502">
        <f t="shared" si="0"/>
        <v>0</v>
      </c>
      <c r="E16" s="1167">
        <f>SUM('MMA Rev-Exp Region 1:MMA Rev-Exp Region 11'!E16)</f>
        <v>0</v>
      </c>
      <c r="F16" s="1167">
        <f>SUM('MMA Rev-Exp Region 1:MMA Rev-Exp Region 11'!F16)</f>
        <v>0</v>
      </c>
      <c r="G16" s="1167">
        <f>SUM('MMA Rev-Exp Region 1:MMA Rev-Exp Region 11'!G16)</f>
        <v>0</v>
      </c>
      <c r="H16" s="1167">
        <f>SUM('MMA Rev-Exp Region 1:MMA Rev-Exp Region 11'!H16)</f>
        <v>0</v>
      </c>
      <c r="I16" s="1167">
        <f>SUM('MMA Rev-Exp Region 1:MMA Rev-Exp Region 11'!I16)</f>
        <v>0</v>
      </c>
      <c r="J16" s="1167">
        <f>SUM('MMA Rev-Exp Region 1:MMA Rev-Exp Region 11'!J16)</f>
        <v>0</v>
      </c>
      <c r="K16" s="1167">
        <f>SUM('MMA Rev-Exp Region 1:MMA Rev-Exp Region 11'!K16)</f>
        <v>0</v>
      </c>
      <c r="L16" s="1167">
        <f>SUM('MMA Rev-Exp Region 1:MMA Rev-Exp Region 11'!L16)</f>
        <v>0</v>
      </c>
      <c r="M16" s="502">
        <f t="shared" si="1"/>
        <v>0</v>
      </c>
      <c r="N16" s="1167">
        <f>SUM('MMA Rev-Exp Region 1:MMA Rev-Exp Region 11'!N16)</f>
        <v>0</v>
      </c>
      <c r="O16" s="1167">
        <f>SUM('MMA Rev-Exp Region 1:MMA Rev-Exp Region 11'!O16)</f>
        <v>0</v>
      </c>
      <c r="P16" s="1167">
        <f>SUM('MMA Rev-Exp Region 1:MMA Rev-Exp Region 11'!P16)</f>
        <v>0</v>
      </c>
      <c r="Q16" s="1167">
        <f>SUM('MMA Rev-Exp Region 1:MMA Rev-Exp Region 11'!Q16)</f>
        <v>0</v>
      </c>
      <c r="R16" s="1167">
        <f>SUM('MMA Rev-Exp Region 1:MMA Rev-Exp Region 11'!R16)</f>
        <v>0</v>
      </c>
      <c r="S16" s="1167">
        <f>SUM('MMA Rev-Exp Region 1:MMA Rev-Exp Region 11'!S16)</f>
        <v>0</v>
      </c>
      <c r="T16" s="1167">
        <f>SUM('MMA Rev-Exp Region 1:MMA Rev-Exp Region 11'!T16)</f>
        <v>0</v>
      </c>
      <c r="U16" s="1167">
        <f>SUM('MMA Rev-Exp Region 1:MMA Rev-Exp Region 11'!U16)</f>
        <v>0</v>
      </c>
      <c r="V16" s="502">
        <f t="shared" si="2"/>
        <v>0</v>
      </c>
      <c r="W16" s="1167">
        <f>SUM('MMA Rev-Exp Region 1:MMA Rev-Exp Region 11'!W16)</f>
        <v>0</v>
      </c>
      <c r="X16" s="1167">
        <f>SUM('MMA Rev-Exp Region 1:MMA Rev-Exp Region 11'!X16)</f>
        <v>0</v>
      </c>
      <c r="Y16" s="1167">
        <f>SUM('MMA Rev-Exp Region 1:MMA Rev-Exp Region 11'!Y16)</f>
        <v>0</v>
      </c>
      <c r="Z16" s="1167">
        <f>SUM('MMA Rev-Exp Region 1:MMA Rev-Exp Region 11'!Z16)</f>
        <v>0</v>
      </c>
      <c r="AA16" s="1167">
        <f>SUM('MMA Rev-Exp Region 1:MMA Rev-Exp Region 11'!AA16)</f>
        <v>0</v>
      </c>
      <c r="AB16" s="1167">
        <f>SUM('MMA Rev-Exp Region 1:MMA Rev-Exp Region 11'!AB16)</f>
        <v>0</v>
      </c>
      <c r="AC16" s="1167">
        <f>SUM('MMA Rev-Exp Region 1:MMA Rev-Exp Region 11'!AC16)</f>
        <v>0</v>
      </c>
      <c r="AD16" s="1167">
        <f>SUM('MMA Rev-Exp Region 1:MMA Rev-Exp Region 11'!AD16)</f>
        <v>0</v>
      </c>
      <c r="AE16" s="502">
        <f t="shared" si="3"/>
        <v>0</v>
      </c>
      <c r="AF16" s="1167">
        <f>SUM('MMA Rev-Exp Region 1:MMA Rev-Exp Region 11'!AF16)</f>
        <v>0</v>
      </c>
      <c r="AG16" s="1167">
        <f>SUM('MMA Rev-Exp Region 1:MMA Rev-Exp Region 11'!AG16)</f>
        <v>0</v>
      </c>
      <c r="AH16" s="1167">
        <f>SUM('MMA Rev-Exp Region 1:MMA Rev-Exp Region 11'!AH16)</f>
        <v>0</v>
      </c>
      <c r="AI16" s="1167">
        <f>SUM('MMA Rev-Exp Region 1:MMA Rev-Exp Region 11'!AI16)</f>
        <v>0</v>
      </c>
      <c r="AJ16" s="1167">
        <f>SUM('MMA Rev-Exp Region 1:MMA Rev-Exp Region 11'!AJ16)</f>
        <v>0</v>
      </c>
      <c r="AK16" s="1167">
        <f>SUM('MMA Rev-Exp Region 1:MMA Rev-Exp Region 11'!AK16)</f>
        <v>0</v>
      </c>
      <c r="AL16" s="1167">
        <f>SUM('MMA Rev-Exp Region 1:MMA Rev-Exp Region 11'!AL16)</f>
        <v>0</v>
      </c>
      <c r="AM16" s="1167">
        <f>SUM('MMA Rev-Exp Region 1:MMA Rev-Exp Region 11'!AM16)</f>
        <v>0</v>
      </c>
      <c r="AN16" s="1307">
        <f>SUM('MMA Rev-Exp Region 1:MMA Rev-Exp Region 11'!AN16)</f>
        <v>0</v>
      </c>
      <c r="AO16" s="535">
        <f t="shared" si="4"/>
        <v>0</v>
      </c>
      <c r="AP16" s="1167">
        <f>SUM('MMA Rev-Exp Region 1:MMA Rev-Exp Region 11'!AP16)</f>
        <v>0</v>
      </c>
      <c r="AQ16" s="1167">
        <f>SUM('MMA Rev-Exp Region 1:MMA Rev-Exp Region 11'!AQ16)</f>
        <v>0</v>
      </c>
      <c r="AR16" s="1167">
        <f>SUM('MMA Rev-Exp Region 1:MMA Rev-Exp Region 11'!AR16)</f>
        <v>0</v>
      </c>
      <c r="AS16" s="1167">
        <f>SUM('MMA Rev-Exp Region 1:MMA Rev-Exp Region 11'!AS16)</f>
        <v>0</v>
      </c>
      <c r="AT16" s="1167">
        <f>SUM('MMA Rev-Exp Region 1:MMA Rev-Exp Region 11'!AT16)</f>
        <v>0</v>
      </c>
      <c r="AU16" s="1167">
        <f>SUM('MMA Rev-Exp Region 1:MMA Rev-Exp Region 11'!AU16)</f>
        <v>0</v>
      </c>
      <c r="AV16" s="1167">
        <f>SUM('MMA Rev-Exp Region 1:MMA Rev-Exp Region 11'!AV16)</f>
        <v>0</v>
      </c>
      <c r="AW16" s="1172">
        <f>SUM('MMA Rev-Exp Region 1:MMA Rev-Exp Region 11'!AW16)</f>
        <v>0</v>
      </c>
      <c r="AX16" s="1167"/>
    </row>
    <row r="17" spans="1:49" s="377" customFormat="1" x14ac:dyDescent="0.3">
      <c r="A17" s="1517"/>
      <c r="B17" s="397" t="s">
        <v>238</v>
      </c>
      <c r="C17" s="398" t="s">
        <v>15</v>
      </c>
      <c r="D17" s="504">
        <f>SUM(D11:D16)</f>
        <v>0</v>
      </c>
      <c r="E17" s="504">
        <f>SUM(E11:E16)</f>
        <v>0</v>
      </c>
      <c r="F17" s="504">
        <f t="shared" ref="F17:L17" si="5">SUM(F11:F16)</f>
        <v>0</v>
      </c>
      <c r="G17" s="504">
        <f t="shared" si="5"/>
        <v>0</v>
      </c>
      <c r="H17" s="504">
        <f t="shared" si="5"/>
        <v>0</v>
      </c>
      <c r="I17" s="504">
        <f t="shared" si="5"/>
        <v>0</v>
      </c>
      <c r="J17" s="504">
        <f t="shared" si="5"/>
        <v>0</v>
      </c>
      <c r="K17" s="504">
        <f t="shared" si="5"/>
        <v>0</v>
      </c>
      <c r="L17" s="504">
        <f t="shared" si="5"/>
        <v>0</v>
      </c>
      <c r="M17" s="532">
        <f t="shared" ref="M17:AW17" si="6">SUM(M11:M16)</f>
        <v>0</v>
      </c>
      <c r="N17" s="504">
        <f t="shared" si="6"/>
        <v>0</v>
      </c>
      <c r="O17" s="504">
        <f t="shared" si="6"/>
        <v>0</v>
      </c>
      <c r="P17" s="504">
        <f t="shared" si="6"/>
        <v>0</v>
      </c>
      <c r="Q17" s="504">
        <f t="shared" si="6"/>
        <v>0</v>
      </c>
      <c r="R17" s="504">
        <f t="shared" si="6"/>
        <v>0</v>
      </c>
      <c r="S17" s="504">
        <f t="shared" si="6"/>
        <v>0</v>
      </c>
      <c r="T17" s="504">
        <f t="shared" si="6"/>
        <v>0</v>
      </c>
      <c r="U17" s="504">
        <f t="shared" si="6"/>
        <v>0</v>
      </c>
      <c r="V17" s="532">
        <f t="shared" si="6"/>
        <v>0</v>
      </c>
      <c r="W17" s="504">
        <f t="shared" si="6"/>
        <v>0</v>
      </c>
      <c r="X17" s="504">
        <f t="shared" si="6"/>
        <v>0</v>
      </c>
      <c r="Y17" s="504">
        <f t="shared" si="6"/>
        <v>0</v>
      </c>
      <c r="Z17" s="504">
        <f t="shared" si="6"/>
        <v>0</v>
      </c>
      <c r="AA17" s="504">
        <f t="shared" si="6"/>
        <v>0</v>
      </c>
      <c r="AB17" s="504">
        <f t="shared" si="6"/>
        <v>0</v>
      </c>
      <c r="AC17" s="504">
        <f t="shared" si="6"/>
        <v>0</v>
      </c>
      <c r="AD17" s="504">
        <f t="shared" si="6"/>
        <v>0</v>
      </c>
      <c r="AE17" s="532">
        <f t="shared" si="6"/>
        <v>0</v>
      </c>
      <c r="AF17" s="504">
        <f t="shared" si="6"/>
        <v>0</v>
      </c>
      <c r="AG17" s="504">
        <f t="shared" si="6"/>
        <v>0</v>
      </c>
      <c r="AH17" s="504">
        <f t="shared" si="6"/>
        <v>0</v>
      </c>
      <c r="AI17" s="504">
        <f t="shared" si="6"/>
        <v>0</v>
      </c>
      <c r="AJ17" s="504">
        <f t="shared" si="6"/>
        <v>0</v>
      </c>
      <c r="AK17" s="504">
        <f t="shared" si="6"/>
        <v>0</v>
      </c>
      <c r="AL17" s="504">
        <f t="shared" si="6"/>
        <v>0</v>
      </c>
      <c r="AM17" s="504">
        <f t="shared" si="6"/>
        <v>0</v>
      </c>
      <c r="AN17" s="1308">
        <f t="shared" si="6"/>
        <v>0</v>
      </c>
      <c r="AO17" s="539">
        <f t="shared" si="6"/>
        <v>0</v>
      </c>
      <c r="AP17" s="504">
        <f t="shared" si="6"/>
        <v>0</v>
      </c>
      <c r="AQ17" s="504">
        <f t="shared" si="6"/>
        <v>0</v>
      </c>
      <c r="AR17" s="504">
        <f t="shared" si="6"/>
        <v>0</v>
      </c>
      <c r="AS17" s="504">
        <f t="shared" si="6"/>
        <v>0</v>
      </c>
      <c r="AT17" s="504">
        <f t="shared" si="6"/>
        <v>0</v>
      </c>
      <c r="AU17" s="504">
        <f t="shared" si="6"/>
        <v>0</v>
      </c>
      <c r="AV17" s="504">
        <f t="shared" si="6"/>
        <v>0</v>
      </c>
      <c r="AW17" s="540">
        <f t="shared" si="6"/>
        <v>0</v>
      </c>
    </row>
    <row r="18" spans="1:49" ht="14.4" customHeight="1" x14ac:dyDescent="0.3">
      <c r="A18" s="1538" t="s">
        <v>324</v>
      </c>
      <c r="B18" s="1539"/>
      <c r="C18" s="1540"/>
      <c r="D18" s="1506" t="s">
        <v>288</v>
      </c>
      <c r="E18" s="1507"/>
      <c r="F18" s="1507"/>
      <c r="G18" s="1507"/>
      <c r="H18" s="1507"/>
      <c r="I18" s="1507"/>
      <c r="J18" s="1507"/>
      <c r="K18" s="1507"/>
      <c r="L18" s="1508"/>
      <c r="M18" s="1506" t="s">
        <v>289</v>
      </c>
      <c r="N18" s="1507"/>
      <c r="O18" s="1507"/>
      <c r="P18" s="1507"/>
      <c r="Q18" s="1507"/>
      <c r="R18" s="1507"/>
      <c r="S18" s="1507"/>
      <c r="T18" s="1507"/>
      <c r="U18" s="1508"/>
      <c r="V18" s="1506" t="s">
        <v>290</v>
      </c>
      <c r="W18" s="1507"/>
      <c r="X18" s="1507"/>
      <c r="Y18" s="1507"/>
      <c r="Z18" s="1507"/>
      <c r="AA18" s="1507"/>
      <c r="AB18" s="1507"/>
      <c r="AC18" s="1507"/>
      <c r="AD18" s="1508"/>
      <c r="AE18" s="1509" t="s">
        <v>291</v>
      </c>
      <c r="AF18" s="1510"/>
      <c r="AG18" s="1510"/>
      <c r="AH18" s="1510"/>
      <c r="AI18" s="1510"/>
      <c r="AJ18" s="1510"/>
      <c r="AK18" s="1510"/>
      <c r="AL18" s="1510"/>
      <c r="AM18" s="1510"/>
      <c r="AN18" s="1309"/>
      <c r="AO18" s="1511" t="s">
        <v>1021</v>
      </c>
      <c r="AP18" s="1510"/>
      <c r="AQ18" s="1510"/>
      <c r="AR18" s="1510"/>
      <c r="AS18" s="1510"/>
      <c r="AT18" s="1510"/>
      <c r="AU18" s="1510"/>
      <c r="AV18" s="1510"/>
      <c r="AW18" s="1512"/>
    </row>
    <row r="19" spans="1:49" ht="45" customHeight="1" x14ac:dyDescent="0.3">
      <c r="A19" s="1532"/>
      <c r="B19" s="1533"/>
      <c r="C19" s="1534"/>
      <c r="D19" s="613" t="s">
        <v>40</v>
      </c>
      <c r="E19" s="614" t="s">
        <v>11</v>
      </c>
      <c r="F19" s="614" t="s">
        <v>53</v>
      </c>
      <c r="G19" s="614" t="s">
        <v>54</v>
      </c>
      <c r="H19" s="614" t="s">
        <v>55</v>
      </c>
      <c r="I19" s="614" t="s">
        <v>57</v>
      </c>
      <c r="J19" s="614" t="s">
        <v>56</v>
      </c>
      <c r="K19" s="605" t="s">
        <v>149</v>
      </c>
      <c r="L19" s="615" t="s">
        <v>150</v>
      </c>
      <c r="M19" s="613" t="s">
        <v>40</v>
      </c>
      <c r="N19" s="614" t="s">
        <v>11</v>
      </c>
      <c r="O19" s="614" t="s">
        <v>53</v>
      </c>
      <c r="P19" s="614" t="s">
        <v>54</v>
      </c>
      <c r="Q19" s="614" t="s">
        <v>55</v>
      </c>
      <c r="R19" s="614" t="s">
        <v>57</v>
      </c>
      <c r="S19" s="614" t="s">
        <v>56</v>
      </c>
      <c r="T19" s="605" t="s">
        <v>149</v>
      </c>
      <c r="U19" s="615" t="s">
        <v>150</v>
      </c>
      <c r="V19" s="613" t="s">
        <v>40</v>
      </c>
      <c r="W19" s="614" t="s">
        <v>11</v>
      </c>
      <c r="X19" s="614" t="s">
        <v>53</v>
      </c>
      <c r="Y19" s="614" t="s">
        <v>54</v>
      </c>
      <c r="Z19" s="614" t="s">
        <v>55</v>
      </c>
      <c r="AA19" s="614" t="s">
        <v>57</v>
      </c>
      <c r="AB19" s="614" t="s">
        <v>56</v>
      </c>
      <c r="AC19" s="605" t="s">
        <v>149</v>
      </c>
      <c r="AD19" s="615" t="s">
        <v>150</v>
      </c>
      <c r="AE19" s="613" t="s">
        <v>40</v>
      </c>
      <c r="AF19" s="614" t="s">
        <v>11</v>
      </c>
      <c r="AG19" s="614" t="s">
        <v>53</v>
      </c>
      <c r="AH19" s="614" t="s">
        <v>54</v>
      </c>
      <c r="AI19" s="614" t="s">
        <v>55</v>
      </c>
      <c r="AJ19" s="614" t="s">
        <v>57</v>
      </c>
      <c r="AK19" s="614" t="s">
        <v>56</v>
      </c>
      <c r="AL19" s="605" t="s">
        <v>149</v>
      </c>
      <c r="AM19" s="614" t="s">
        <v>150</v>
      </c>
      <c r="AN19" s="1279" t="s">
        <v>1022</v>
      </c>
      <c r="AO19" s="616" t="s">
        <v>40</v>
      </c>
      <c r="AP19" s="605" t="s">
        <v>11</v>
      </c>
      <c r="AQ19" s="605" t="s">
        <v>53</v>
      </c>
      <c r="AR19" s="605" t="s">
        <v>54</v>
      </c>
      <c r="AS19" s="605" t="s">
        <v>55</v>
      </c>
      <c r="AT19" s="605" t="s">
        <v>57</v>
      </c>
      <c r="AU19" s="605" t="s">
        <v>56</v>
      </c>
      <c r="AV19" s="605" t="s">
        <v>149</v>
      </c>
      <c r="AW19" s="1317" t="s">
        <v>150</v>
      </c>
    </row>
    <row r="20" spans="1:49" ht="14.4" customHeight="1" x14ac:dyDescent="0.3">
      <c r="A20" s="1516" t="s">
        <v>0</v>
      </c>
      <c r="B20" s="393">
        <v>2.1</v>
      </c>
      <c r="C20" s="394" t="s">
        <v>162</v>
      </c>
      <c r="D20" s="505">
        <f t="shared" ref="D20:D26" si="7">SUM(E20:L20)</f>
        <v>0</v>
      </c>
      <c r="E20" s="1166">
        <f>SUM('MMA Rev-Exp Region 1:MMA Rev-Exp Region 11'!E20)</f>
        <v>0</v>
      </c>
      <c r="F20" s="1166">
        <f>SUM('MMA Rev-Exp Region 1:MMA Rev-Exp Region 11'!F20)</f>
        <v>0</v>
      </c>
      <c r="G20" s="1166">
        <f>SUM('MMA Rev-Exp Region 1:MMA Rev-Exp Region 11'!G20)</f>
        <v>0</v>
      </c>
      <c r="H20" s="1166">
        <f>SUM('MMA Rev-Exp Region 1:MMA Rev-Exp Region 11'!H20)</f>
        <v>0</v>
      </c>
      <c r="I20" s="1166">
        <f>SUM('MMA Rev-Exp Region 1:MMA Rev-Exp Region 11'!I20)</f>
        <v>0</v>
      </c>
      <c r="J20" s="1166">
        <f>SUM('MMA Rev-Exp Region 1:MMA Rev-Exp Region 11'!J20)</f>
        <v>0</v>
      </c>
      <c r="K20" s="1166">
        <f>SUM('MMA Rev-Exp Region 1:MMA Rev-Exp Region 11'!K20)</f>
        <v>0</v>
      </c>
      <c r="L20" s="1168">
        <f>SUM('MMA Rev-Exp Region 1:MMA Rev-Exp Region 11'!L20)</f>
        <v>0</v>
      </c>
      <c r="M20" s="505">
        <f t="shared" ref="M20:M26" si="8">SUM(N20:U20)</f>
        <v>0</v>
      </c>
      <c r="N20" s="1166">
        <f>SUM('MMA Rev-Exp Region 1:MMA Rev-Exp Region 11'!N20)</f>
        <v>0</v>
      </c>
      <c r="O20" s="1166">
        <f>SUM('MMA Rev-Exp Region 1:MMA Rev-Exp Region 11'!O20)</f>
        <v>0</v>
      </c>
      <c r="P20" s="1166">
        <f>SUM('MMA Rev-Exp Region 1:MMA Rev-Exp Region 11'!P20)</f>
        <v>0</v>
      </c>
      <c r="Q20" s="1166">
        <f>SUM('MMA Rev-Exp Region 1:MMA Rev-Exp Region 11'!Q20)</f>
        <v>0</v>
      </c>
      <c r="R20" s="1166">
        <f>SUM('MMA Rev-Exp Region 1:MMA Rev-Exp Region 11'!R20)</f>
        <v>0</v>
      </c>
      <c r="S20" s="1166">
        <f>SUM('MMA Rev-Exp Region 1:MMA Rev-Exp Region 11'!S20)</f>
        <v>0</v>
      </c>
      <c r="T20" s="1166">
        <f>SUM('MMA Rev-Exp Region 1:MMA Rev-Exp Region 11'!T20)</f>
        <v>0</v>
      </c>
      <c r="U20" s="1168">
        <f>SUM('MMA Rev-Exp Region 1:MMA Rev-Exp Region 11'!U20)</f>
        <v>0</v>
      </c>
      <c r="V20" s="505">
        <f t="shared" ref="V20:V26" si="9">SUM(W20:AD20)</f>
        <v>0</v>
      </c>
      <c r="W20" s="1166">
        <f>SUM('MMA Rev-Exp Region 1:MMA Rev-Exp Region 11'!W20)</f>
        <v>0</v>
      </c>
      <c r="X20" s="1166">
        <f>SUM('MMA Rev-Exp Region 1:MMA Rev-Exp Region 11'!X20)</f>
        <v>0</v>
      </c>
      <c r="Y20" s="1166">
        <f>SUM('MMA Rev-Exp Region 1:MMA Rev-Exp Region 11'!Y20)</f>
        <v>0</v>
      </c>
      <c r="Z20" s="1166">
        <f>SUM('MMA Rev-Exp Region 1:MMA Rev-Exp Region 11'!Z20)</f>
        <v>0</v>
      </c>
      <c r="AA20" s="1166">
        <f>SUM('MMA Rev-Exp Region 1:MMA Rev-Exp Region 11'!AA20)</f>
        <v>0</v>
      </c>
      <c r="AB20" s="1166">
        <f>SUM('MMA Rev-Exp Region 1:MMA Rev-Exp Region 11'!AB20)</f>
        <v>0</v>
      </c>
      <c r="AC20" s="1166">
        <f>SUM('MMA Rev-Exp Region 1:MMA Rev-Exp Region 11'!AC20)</f>
        <v>0</v>
      </c>
      <c r="AD20" s="1168">
        <f>SUM('MMA Rev-Exp Region 1:MMA Rev-Exp Region 11'!AD20)</f>
        <v>0</v>
      </c>
      <c r="AE20" s="505">
        <f t="shared" ref="AE20:AE26" si="10">SUM(AF20:AM20)</f>
        <v>0</v>
      </c>
      <c r="AF20" s="1166">
        <f>SUM('MMA Rev-Exp Region 1:MMA Rev-Exp Region 11'!AF20)</f>
        <v>0</v>
      </c>
      <c r="AG20" s="1166">
        <f>SUM('MMA Rev-Exp Region 1:MMA Rev-Exp Region 11'!AG20)</f>
        <v>0</v>
      </c>
      <c r="AH20" s="1166">
        <f>SUM('MMA Rev-Exp Region 1:MMA Rev-Exp Region 11'!AH20)</f>
        <v>0</v>
      </c>
      <c r="AI20" s="1166">
        <f>SUM('MMA Rev-Exp Region 1:MMA Rev-Exp Region 11'!AI20)</f>
        <v>0</v>
      </c>
      <c r="AJ20" s="1166">
        <f>SUM('MMA Rev-Exp Region 1:MMA Rev-Exp Region 11'!AJ20)</f>
        <v>0</v>
      </c>
      <c r="AK20" s="1166">
        <f>SUM('MMA Rev-Exp Region 1:MMA Rev-Exp Region 11'!AK20)</f>
        <v>0</v>
      </c>
      <c r="AL20" s="1166">
        <f>SUM('MMA Rev-Exp Region 1:MMA Rev-Exp Region 11'!AL20)</f>
        <v>0</v>
      </c>
      <c r="AM20" s="1166">
        <f>SUM('MMA Rev-Exp Region 1:MMA Rev-Exp Region 11'!AM20)</f>
        <v>0</v>
      </c>
      <c r="AN20" s="1306">
        <f>SUM('MMA Rev-Exp Region 1:MMA Rev-Exp Region 11'!AN20)</f>
        <v>0</v>
      </c>
      <c r="AO20" s="541">
        <f>SUM(AP20:AW20)+AN20</f>
        <v>0</v>
      </c>
      <c r="AP20" s="1166">
        <f>SUM('MMA Rev-Exp Region 1:MMA Rev-Exp Region 11'!AP20)</f>
        <v>0</v>
      </c>
      <c r="AQ20" s="1166">
        <f>SUM('MMA Rev-Exp Region 1:MMA Rev-Exp Region 11'!AQ20)</f>
        <v>0</v>
      </c>
      <c r="AR20" s="1166">
        <f>SUM('MMA Rev-Exp Region 1:MMA Rev-Exp Region 11'!AR20)</f>
        <v>0</v>
      </c>
      <c r="AS20" s="1166">
        <f>SUM('MMA Rev-Exp Region 1:MMA Rev-Exp Region 11'!AS20)</f>
        <v>0</v>
      </c>
      <c r="AT20" s="1166">
        <f>SUM('MMA Rev-Exp Region 1:MMA Rev-Exp Region 11'!AT20)</f>
        <v>0</v>
      </c>
      <c r="AU20" s="1166">
        <f>SUM('MMA Rev-Exp Region 1:MMA Rev-Exp Region 11'!AU20)</f>
        <v>0</v>
      </c>
      <c r="AV20" s="1166">
        <f>SUM('MMA Rev-Exp Region 1:MMA Rev-Exp Region 11'!AV20)</f>
        <v>0</v>
      </c>
      <c r="AW20" s="1171">
        <f>SUM('MMA Rev-Exp Region 1:MMA Rev-Exp Region 11'!AW20)</f>
        <v>0</v>
      </c>
    </row>
    <row r="21" spans="1:49" x14ac:dyDescent="0.3">
      <c r="A21" s="1517"/>
      <c r="B21" s="395">
        <v>2.2000000000000002</v>
      </c>
      <c r="C21" s="396" t="s">
        <v>163</v>
      </c>
      <c r="D21" s="506">
        <f t="shared" si="7"/>
        <v>0</v>
      </c>
      <c r="E21" s="1167">
        <f>SUM('MMA Rev-Exp Region 1:MMA Rev-Exp Region 11'!E21)</f>
        <v>0</v>
      </c>
      <c r="F21" s="1167">
        <f>SUM('MMA Rev-Exp Region 1:MMA Rev-Exp Region 11'!F21)</f>
        <v>0</v>
      </c>
      <c r="G21" s="1167">
        <f>SUM('MMA Rev-Exp Region 1:MMA Rev-Exp Region 11'!G21)</f>
        <v>0</v>
      </c>
      <c r="H21" s="1167">
        <f>SUM('MMA Rev-Exp Region 1:MMA Rev-Exp Region 11'!H21)</f>
        <v>0</v>
      </c>
      <c r="I21" s="1167">
        <f>SUM('MMA Rev-Exp Region 1:MMA Rev-Exp Region 11'!I21)</f>
        <v>0</v>
      </c>
      <c r="J21" s="1167">
        <f>SUM('MMA Rev-Exp Region 1:MMA Rev-Exp Region 11'!J21)</f>
        <v>0</v>
      </c>
      <c r="K21" s="1167">
        <f>SUM('MMA Rev-Exp Region 1:MMA Rev-Exp Region 11'!K21)</f>
        <v>0</v>
      </c>
      <c r="L21" s="1169">
        <f>SUM('MMA Rev-Exp Region 1:MMA Rev-Exp Region 11'!L21)</f>
        <v>0</v>
      </c>
      <c r="M21" s="506">
        <f t="shared" si="8"/>
        <v>0</v>
      </c>
      <c r="N21" s="1167">
        <f>SUM('MMA Rev-Exp Region 1:MMA Rev-Exp Region 11'!N21)</f>
        <v>0</v>
      </c>
      <c r="O21" s="1167">
        <f>SUM('MMA Rev-Exp Region 1:MMA Rev-Exp Region 11'!O21)</f>
        <v>0</v>
      </c>
      <c r="P21" s="1167">
        <f>SUM('MMA Rev-Exp Region 1:MMA Rev-Exp Region 11'!P21)</f>
        <v>0</v>
      </c>
      <c r="Q21" s="1167">
        <f>SUM('MMA Rev-Exp Region 1:MMA Rev-Exp Region 11'!Q21)</f>
        <v>0</v>
      </c>
      <c r="R21" s="1167">
        <f>SUM('MMA Rev-Exp Region 1:MMA Rev-Exp Region 11'!R21)</f>
        <v>0</v>
      </c>
      <c r="S21" s="1167">
        <f>SUM('MMA Rev-Exp Region 1:MMA Rev-Exp Region 11'!S21)</f>
        <v>0</v>
      </c>
      <c r="T21" s="1167">
        <f>SUM('MMA Rev-Exp Region 1:MMA Rev-Exp Region 11'!T21)</f>
        <v>0</v>
      </c>
      <c r="U21" s="1169">
        <f>SUM('MMA Rev-Exp Region 1:MMA Rev-Exp Region 11'!U21)</f>
        <v>0</v>
      </c>
      <c r="V21" s="506">
        <f t="shared" si="9"/>
        <v>0</v>
      </c>
      <c r="W21" s="1167">
        <f>SUM('MMA Rev-Exp Region 1:MMA Rev-Exp Region 11'!W21)</f>
        <v>0</v>
      </c>
      <c r="X21" s="1167">
        <f>SUM('MMA Rev-Exp Region 1:MMA Rev-Exp Region 11'!X21)</f>
        <v>0</v>
      </c>
      <c r="Y21" s="1167">
        <f>SUM('MMA Rev-Exp Region 1:MMA Rev-Exp Region 11'!Y21)</f>
        <v>0</v>
      </c>
      <c r="Z21" s="1167">
        <f>SUM('MMA Rev-Exp Region 1:MMA Rev-Exp Region 11'!Z21)</f>
        <v>0</v>
      </c>
      <c r="AA21" s="1167">
        <f>SUM('MMA Rev-Exp Region 1:MMA Rev-Exp Region 11'!AA21)</f>
        <v>0</v>
      </c>
      <c r="AB21" s="1167">
        <f>SUM('MMA Rev-Exp Region 1:MMA Rev-Exp Region 11'!AB21)</f>
        <v>0</v>
      </c>
      <c r="AC21" s="1167">
        <f>SUM('MMA Rev-Exp Region 1:MMA Rev-Exp Region 11'!AC21)</f>
        <v>0</v>
      </c>
      <c r="AD21" s="1169">
        <f>SUM('MMA Rev-Exp Region 1:MMA Rev-Exp Region 11'!AD21)</f>
        <v>0</v>
      </c>
      <c r="AE21" s="506">
        <f t="shared" si="10"/>
        <v>0</v>
      </c>
      <c r="AF21" s="1167">
        <f>SUM('MMA Rev-Exp Region 1:MMA Rev-Exp Region 11'!AF21)</f>
        <v>0</v>
      </c>
      <c r="AG21" s="1167">
        <f>SUM('MMA Rev-Exp Region 1:MMA Rev-Exp Region 11'!AG21)</f>
        <v>0</v>
      </c>
      <c r="AH21" s="1167">
        <f>SUM('MMA Rev-Exp Region 1:MMA Rev-Exp Region 11'!AH21)</f>
        <v>0</v>
      </c>
      <c r="AI21" s="1167">
        <f>SUM('MMA Rev-Exp Region 1:MMA Rev-Exp Region 11'!AI21)</f>
        <v>0</v>
      </c>
      <c r="AJ21" s="1167">
        <f>SUM('MMA Rev-Exp Region 1:MMA Rev-Exp Region 11'!AJ21)</f>
        <v>0</v>
      </c>
      <c r="AK21" s="1167">
        <f>SUM('MMA Rev-Exp Region 1:MMA Rev-Exp Region 11'!AK21)</f>
        <v>0</v>
      </c>
      <c r="AL21" s="1167">
        <f>SUM('MMA Rev-Exp Region 1:MMA Rev-Exp Region 11'!AL21)</f>
        <v>0</v>
      </c>
      <c r="AM21" s="1167">
        <f>SUM('MMA Rev-Exp Region 1:MMA Rev-Exp Region 11'!AM21)</f>
        <v>0</v>
      </c>
      <c r="AN21" s="1307">
        <f>SUM('MMA Rev-Exp Region 1:MMA Rev-Exp Region 11'!AN21)</f>
        <v>0</v>
      </c>
      <c r="AO21" s="543">
        <f t="shared" ref="AO21:AO26" si="11">SUM(AP21:AW21)+AN21</f>
        <v>0</v>
      </c>
      <c r="AP21" s="1167">
        <f>SUM('MMA Rev-Exp Region 1:MMA Rev-Exp Region 11'!AP21)</f>
        <v>0</v>
      </c>
      <c r="AQ21" s="1167">
        <f>SUM('MMA Rev-Exp Region 1:MMA Rev-Exp Region 11'!AQ21)</f>
        <v>0</v>
      </c>
      <c r="AR21" s="1167">
        <f>SUM('MMA Rev-Exp Region 1:MMA Rev-Exp Region 11'!AR21)</f>
        <v>0</v>
      </c>
      <c r="AS21" s="1167">
        <f>SUM('MMA Rev-Exp Region 1:MMA Rev-Exp Region 11'!AS21)</f>
        <v>0</v>
      </c>
      <c r="AT21" s="1167">
        <f>SUM('MMA Rev-Exp Region 1:MMA Rev-Exp Region 11'!AT21)</f>
        <v>0</v>
      </c>
      <c r="AU21" s="1167">
        <f>SUM('MMA Rev-Exp Region 1:MMA Rev-Exp Region 11'!AU21)</f>
        <v>0</v>
      </c>
      <c r="AV21" s="1167">
        <f>SUM('MMA Rev-Exp Region 1:MMA Rev-Exp Region 11'!AV21)</f>
        <v>0</v>
      </c>
      <c r="AW21" s="1172">
        <f>SUM('MMA Rev-Exp Region 1:MMA Rev-Exp Region 11'!AW21)</f>
        <v>0</v>
      </c>
    </row>
    <row r="22" spans="1:49" x14ac:dyDescent="0.3">
      <c r="A22" s="1517"/>
      <c r="B22" s="395">
        <v>2.2999999999999998</v>
      </c>
      <c r="C22" s="396" t="s">
        <v>164</v>
      </c>
      <c r="D22" s="506">
        <f t="shared" si="7"/>
        <v>0</v>
      </c>
      <c r="E22" s="1167">
        <f>SUM('MMA Rev-Exp Region 1:MMA Rev-Exp Region 11'!E22)</f>
        <v>0</v>
      </c>
      <c r="F22" s="1167">
        <f>SUM('MMA Rev-Exp Region 1:MMA Rev-Exp Region 11'!F22)</f>
        <v>0</v>
      </c>
      <c r="G22" s="1167">
        <f>SUM('MMA Rev-Exp Region 1:MMA Rev-Exp Region 11'!G22)</f>
        <v>0</v>
      </c>
      <c r="H22" s="1167">
        <f>SUM('MMA Rev-Exp Region 1:MMA Rev-Exp Region 11'!H22)</f>
        <v>0</v>
      </c>
      <c r="I22" s="1167">
        <f>SUM('MMA Rev-Exp Region 1:MMA Rev-Exp Region 11'!I22)</f>
        <v>0</v>
      </c>
      <c r="J22" s="1167">
        <f>SUM('MMA Rev-Exp Region 1:MMA Rev-Exp Region 11'!J22)</f>
        <v>0</v>
      </c>
      <c r="K22" s="1167">
        <f>SUM('MMA Rev-Exp Region 1:MMA Rev-Exp Region 11'!K22)</f>
        <v>0</v>
      </c>
      <c r="L22" s="1169">
        <f>SUM('MMA Rev-Exp Region 1:MMA Rev-Exp Region 11'!L22)</f>
        <v>0</v>
      </c>
      <c r="M22" s="506">
        <f t="shared" si="8"/>
        <v>0</v>
      </c>
      <c r="N22" s="1167">
        <f>SUM('MMA Rev-Exp Region 1:MMA Rev-Exp Region 11'!N22)</f>
        <v>0</v>
      </c>
      <c r="O22" s="1167">
        <f>SUM('MMA Rev-Exp Region 1:MMA Rev-Exp Region 11'!O22)</f>
        <v>0</v>
      </c>
      <c r="P22" s="1167">
        <f>SUM('MMA Rev-Exp Region 1:MMA Rev-Exp Region 11'!P22)</f>
        <v>0</v>
      </c>
      <c r="Q22" s="1167">
        <f>SUM('MMA Rev-Exp Region 1:MMA Rev-Exp Region 11'!Q22)</f>
        <v>0</v>
      </c>
      <c r="R22" s="1167">
        <f>SUM('MMA Rev-Exp Region 1:MMA Rev-Exp Region 11'!R22)</f>
        <v>0</v>
      </c>
      <c r="S22" s="1167">
        <f>SUM('MMA Rev-Exp Region 1:MMA Rev-Exp Region 11'!S22)</f>
        <v>0</v>
      </c>
      <c r="T22" s="1167">
        <f>SUM('MMA Rev-Exp Region 1:MMA Rev-Exp Region 11'!T22)</f>
        <v>0</v>
      </c>
      <c r="U22" s="1169">
        <f>SUM('MMA Rev-Exp Region 1:MMA Rev-Exp Region 11'!U22)</f>
        <v>0</v>
      </c>
      <c r="V22" s="506">
        <f t="shared" si="9"/>
        <v>0</v>
      </c>
      <c r="W22" s="1167">
        <f>SUM('MMA Rev-Exp Region 1:MMA Rev-Exp Region 11'!W22)</f>
        <v>0</v>
      </c>
      <c r="X22" s="1167">
        <f>SUM('MMA Rev-Exp Region 1:MMA Rev-Exp Region 11'!X22)</f>
        <v>0</v>
      </c>
      <c r="Y22" s="1167">
        <f>SUM('MMA Rev-Exp Region 1:MMA Rev-Exp Region 11'!Y22)</f>
        <v>0</v>
      </c>
      <c r="Z22" s="1167">
        <f>SUM('MMA Rev-Exp Region 1:MMA Rev-Exp Region 11'!Z22)</f>
        <v>0</v>
      </c>
      <c r="AA22" s="1167">
        <f>SUM('MMA Rev-Exp Region 1:MMA Rev-Exp Region 11'!AA22)</f>
        <v>0</v>
      </c>
      <c r="AB22" s="1167">
        <f>SUM('MMA Rev-Exp Region 1:MMA Rev-Exp Region 11'!AB22)</f>
        <v>0</v>
      </c>
      <c r="AC22" s="1167">
        <f>SUM('MMA Rev-Exp Region 1:MMA Rev-Exp Region 11'!AC22)</f>
        <v>0</v>
      </c>
      <c r="AD22" s="1169">
        <f>SUM('MMA Rev-Exp Region 1:MMA Rev-Exp Region 11'!AD22)</f>
        <v>0</v>
      </c>
      <c r="AE22" s="506">
        <f t="shared" si="10"/>
        <v>0</v>
      </c>
      <c r="AF22" s="1167">
        <f>SUM('MMA Rev-Exp Region 1:MMA Rev-Exp Region 11'!AF22)</f>
        <v>0</v>
      </c>
      <c r="AG22" s="1167">
        <f>SUM('MMA Rev-Exp Region 1:MMA Rev-Exp Region 11'!AG22)</f>
        <v>0</v>
      </c>
      <c r="AH22" s="1167">
        <f>SUM('MMA Rev-Exp Region 1:MMA Rev-Exp Region 11'!AH22)</f>
        <v>0</v>
      </c>
      <c r="AI22" s="1167">
        <f>SUM('MMA Rev-Exp Region 1:MMA Rev-Exp Region 11'!AI22)</f>
        <v>0</v>
      </c>
      <c r="AJ22" s="1167">
        <f>SUM('MMA Rev-Exp Region 1:MMA Rev-Exp Region 11'!AJ22)</f>
        <v>0</v>
      </c>
      <c r="AK22" s="1167">
        <f>SUM('MMA Rev-Exp Region 1:MMA Rev-Exp Region 11'!AK22)</f>
        <v>0</v>
      </c>
      <c r="AL22" s="1167">
        <f>SUM('MMA Rev-Exp Region 1:MMA Rev-Exp Region 11'!AL22)</f>
        <v>0</v>
      </c>
      <c r="AM22" s="1167">
        <f>SUM('MMA Rev-Exp Region 1:MMA Rev-Exp Region 11'!AM22)</f>
        <v>0</v>
      </c>
      <c r="AN22" s="1307">
        <f>SUM('MMA Rev-Exp Region 1:MMA Rev-Exp Region 11'!AN22)</f>
        <v>0</v>
      </c>
      <c r="AO22" s="543">
        <f t="shared" si="11"/>
        <v>0</v>
      </c>
      <c r="AP22" s="1167">
        <f>SUM('MMA Rev-Exp Region 1:MMA Rev-Exp Region 11'!AP22)</f>
        <v>0</v>
      </c>
      <c r="AQ22" s="1167">
        <f>SUM('MMA Rev-Exp Region 1:MMA Rev-Exp Region 11'!AQ22)</f>
        <v>0</v>
      </c>
      <c r="AR22" s="1167">
        <f>SUM('MMA Rev-Exp Region 1:MMA Rev-Exp Region 11'!AR22)</f>
        <v>0</v>
      </c>
      <c r="AS22" s="1167">
        <f>SUM('MMA Rev-Exp Region 1:MMA Rev-Exp Region 11'!AS22)</f>
        <v>0</v>
      </c>
      <c r="AT22" s="1167">
        <f>SUM('MMA Rev-Exp Region 1:MMA Rev-Exp Region 11'!AT22)</f>
        <v>0</v>
      </c>
      <c r="AU22" s="1167">
        <f>SUM('MMA Rev-Exp Region 1:MMA Rev-Exp Region 11'!AU22)</f>
        <v>0</v>
      </c>
      <c r="AV22" s="1167">
        <f>SUM('MMA Rev-Exp Region 1:MMA Rev-Exp Region 11'!AV22)</f>
        <v>0</v>
      </c>
      <c r="AW22" s="1172">
        <f>SUM('MMA Rev-Exp Region 1:MMA Rev-Exp Region 11'!AW22)</f>
        <v>0</v>
      </c>
    </row>
    <row r="23" spans="1:49" x14ac:dyDescent="0.3">
      <c r="A23" s="1517"/>
      <c r="B23" s="395">
        <v>2.4</v>
      </c>
      <c r="C23" s="396" t="s">
        <v>165</v>
      </c>
      <c r="D23" s="506">
        <f t="shared" si="7"/>
        <v>0</v>
      </c>
      <c r="E23" s="1167">
        <f>SUM('MMA Rev-Exp Region 1:MMA Rev-Exp Region 11'!E23)</f>
        <v>0</v>
      </c>
      <c r="F23" s="1167">
        <f>SUM('MMA Rev-Exp Region 1:MMA Rev-Exp Region 11'!F23)</f>
        <v>0</v>
      </c>
      <c r="G23" s="1167">
        <f>SUM('MMA Rev-Exp Region 1:MMA Rev-Exp Region 11'!G23)</f>
        <v>0</v>
      </c>
      <c r="H23" s="1167">
        <f>SUM('MMA Rev-Exp Region 1:MMA Rev-Exp Region 11'!H23)</f>
        <v>0</v>
      </c>
      <c r="I23" s="1167">
        <f>SUM('MMA Rev-Exp Region 1:MMA Rev-Exp Region 11'!I23)</f>
        <v>0</v>
      </c>
      <c r="J23" s="1167">
        <f>SUM('MMA Rev-Exp Region 1:MMA Rev-Exp Region 11'!J23)</f>
        <v>0</v>
      </c>
      <c r="K23" s="1167">
        <f>SUM('MMA Rev-Exp Region 1:MMA Rev-Exp Region 11'!K23)</f>
        <v>0</v>
      </c>
      <c r="L23" s="1169">
        <f>SUM('MMA Rev-Exp Region 1:MMA Rev-Exp Region 11'!L23)</f>
        <v>0</v>
      </c>
      <c r="M23" s="506">
        <f t="shared" si="8"/>
        <v>0</v>
      </c>
      <c r="N23" s="1167">
        <f>SUM('MMA Rev-Exp Region 1:MMA Rev-Exp Region 11'!N23)</f>
        <v>0</v>
      </c>
      <c r="O23" s="1167">
        <f>SUM('MMA Rev-Exp Region 1:MMA Rev-Exp Region 11'!O23)</f>
        <v>0</v>
      </c>
      <c r="P23" s="1167">
        <f>SUM('MMA Rev-Exp Region 1:MMA Rev-Exp Region 11'!P23)</f>
        <v>0</v>
      </c>
      <c r="Q23" s="1167">
        <f>SUM('MMA Rev-Exp Region 1:MMA Rev-Exp Region 11'!Q23)</f>
        <v>0</v>
      </c>
      <c r="R23" s="1167">
        <f>SUM('MMA Rev-Exp Region 1:MMA Rev-Exp Region 11'!R23)</f>
        <v>0</v>
      </c>
      <c r="S23" s="1167">
        <f>SUM('MMA Rev-Exp Region 1:MMA Rev-Exp Region 11'!S23)</f>
        <v>0</v>
      </c>
      <c r="T23" s="1167">
        <f>SUM('MMA Rev-Exp Region 1:MMA Rev-Exp Region 11'!T23)</f>
        <v>0</v>
      </c>
      <c r="U23" s="1169">
        <f>SUM('MMA Rev-Exp Region 1:MMA Rev-Exp Region 11'!U23)</f>
        <v>0</v>
      </c>
      <c r="V23" s="506">
        <f t="shared" si="9"/>
        <v>0</v>
      </c>
      <c r="W23" s="1167">
        <f>SUM('MMA Rev-Exp Region 1:MMA Rev-Exp Region 11'!W23)</f>
        <v>0</v>
      </c>
      <c r="X23" s="1167">
        <f>SUM('MMA Rev-Exp Region 1:MMA Rev-Exp Region 11'!X23)</f>
        <v>0</v>
      </c>
      <c r="Y23" s="1167">
        <f>SUM('MMA Rev-Exp Region 1:MMA Rev-Exp Region 11'!Y23)</f>
        <v>0</v>
      </c>
      <c r="Z23" s="1167">
        <f>SUM('MMA Rev-Exp Region 1:MMA Rev-Exp Region 11'!Z23)</f>
        <v>0</v>
      </c>
      <c r="AA23" s="1167">
        <f>SUM('MMA Rev-Exp Region 1:MMA Rev-Exp Region 11'!AA23)</f>
        <v>0</v>
      </c>
      <c r="AB23" s="1167">
        <f>SUM('MMA Rev-Exp Region 1:MMA Rev-Exp Region 11'!AB23)</f>
        <v>0</v>
      </c>
      <c r="AC23" s="1167">
        <f>SUM('MMA Rev-Exp Region 1:MMA Rev-Exp Region 11'!AC23)</f>
        <v>0</v>
      </c>
      <c r="AD23" s="1169">
        <f>SUM('MMA Rev-Exp Region 1:MMA Rev-Exp Region 11'!AD23)</f>
        <v>0</v>
      </c>
      <c r="AE23" s="506">
        <f t="shared" si="10"/>
        <v>0</v>
      </c>
      <c r="AF23" s="1167">
        <f>SUM('MMA Rev-Exp Region 1:MMA Rev-Exp Region 11'!AF23)</f>
        <v>0</v>
      </c>
      <c r="AG23" s="1167">
        <f>SUM('MMA Rev-Exp Region 1:MMA Rev-Exp Region 11'!AG23)</f>
        <v>0</v>
      </c>
      <c r="AH23" s="1167">
        <f>SUM('MMA Rev-Exp Region 1:MMA Rev-Exp Region 11'!AH23)</f>
        <v>0</v>
      </c>
      <c r="AI23" s="1167">
        <f>SUM('MMA Rev-Exp Region 1:MMA Rev-Exp Region 11'!AI23)</f>
        <v>0</v>
      </c>
      <c r="AJ23" s="1167">
        <f>SUM('MMA Rev-Exp Region 1:MMA Rev-Exp Region 11'!AJ23)</f>
        <v>0</v>
      </c>
      <c r="AK23" s="1167">
        <f>SUM('MMA Rev-Exp Region 1:MMA Rev-Exp Region 11'!AK23)</f>
        <v>0</v>
      </c>
      <c r="AL23" s="1167">
        <f>SUM('MMA Rev-Exp Region 1:MMA Rev-Exp Region 11'!AL23)</f>
        <v>0</v>
      </c>
      <c r="AM23" s="1167">
        <f>SUM('MMA Rev-Exp Region 1:MMA Rev-Exp Region 11'!AM23)</f>
        <v>0</v>
      </c>
      <c r="AN23" s="1307">
        <f>SUM('MMA Rev-Exp Region 1:MMA Rev-Exp Region 11'!AN23)</f>
        <v>0</v>
      </c>
      <c r="AO23" s="543">
        <f t="shared" si="11"/>
        <v>0</v>
      </c>
      <c r="AP23" s="1167">
        <f>SUM('MMA Rev-Exp Region 1:MMA Rev-Exp Region 11'!AP23)</f>
        <v>0</v>
      </c>
      <c r="AQ23" s="1167">
        <f>SUM('MMA Rev-Exp Region 1:MMA Rev-Exp Region 11'!AQ23)</f>
        <v>0</v>
      </c>
      <c r="AR23" s="1167">
        <f>SUM('MMA Rev-Exp Region 1:MMA Rev-Exp Region 11'!AR23)</f>
        <v>0</v>
      </c>
      <c r="AS23" s="1167">
        <f>SUM('MMA Rev-Exp Region 1:MMA Rev-Exp Region 11'!AS23)</f>
        <v>0</v>
      </c>
      <c r="AT23" s="1167">
        <f>SUM('MMA Rev-Exp Region 1:MMA Rev-Exp Region 11'!AT23)</f>
        <v>0</v>
      </c>
      <c r="AU23" s="1167">
        <f>SUM('MMA Rev-Exp Region 1:MMA Rev-Exp Region 11'!AU23)</f>
        <v>0</v>
      </c>
      <c r="AV23" s="1167">
        <f>SUM('MMA Rev-Exp Region 1:MMA Rev-Exp Region 11'!AV23)</f>
        <v>0</v>
      </c>
      <c r="AW23" s="1172">
        <f>SUM('MMA Rev-Exp Region 1:MMA Rev-Exp Region 11'!AW23)</f>
        <v>0</v>
      </c>
    </row>
    <row r="24" spans="1:49" x14ac:dyDescent="0.3">
      <c r="A24" s="1517"/>
      <c r="B24" s="395">
        <v>2.5</v>
      </c>
      <c r="C24" s="396" t="s">
        <v>166</v>
      </c>
      <c r="D24" s="506">
        <f t="shared" si="7"/>
        <v>0</v>
      </c>
      <c r="E24" s="1167">
        <f>SUM('MMA Rev-Exp Region 1:MMA Rev-Exp Region 11'!E24)</f>
        <v>0</v>
      </c>
      <c r="F24" s="1167">
        <f>SUM('MMA Rev-Exp Region 1:MMA Rev-Exp Region 11'!F24)</f>
        <v>0</v>
      </c>
      <c r="G24" s="1167">
        <f>SUM('MMA Rev-Exp Region 1:MMA Rev-Exp Region 11'!G24)</f>
        <v>0</v>
      </c>
      <c r="H24" s="1167">
        <f>SUM('MMA Rev-Exp Region 1:MMA Rev-Exp Region 11'!H24)</f>
        <v>0</v>
      </c>
      <c r="I24" s="1167">
        <f>SUM('MMA Rev-Exp Region 1:MMA Rev-Exp Region 11'!I24)</f>
        <v>0</v>
      </c>
      <c r="J24" s="1167">
        <f>SUM('MMA Rev-Exp Region 1:MMA Rev-Exp Region 11'!J24)</f>
        <v>0</v>
      </c>
      <c r="K24" s="1167">
        <f>SUM('MMA Rev-Exp Region 1:MMA Rev-Exp Region 11'!K24)</f>
        <v>0</v>
      </c>
      <c r="L24" s="1169">
        <f>SUM('MMA Rev-Exp Region 1:MMA Rev-Exp Region 11'!L24)</f>
        <v>0</v>
      </c>
      <c r="M24" s="506">
        <f t="shared" si="8"/>
        <v>0</v>
      </c>
      <c r="N24" s="1167">
        <f>SUM('MMA Rev-Exp Region 1:MMA Rev-Exp Region 11'!N24)</f>
        <v>0</v>
      </c>
      <c r="O24" s="1167">
        <f>SUM('MMA Rev-Exp Region 1:MMA Rev-Exp Region 11'!O24)</f>
        <v>0</v>
      </c>
      <c r="P24" s="1167">
        <f>SUM('MMA Rev-Exp Region 1:MMA Rev-Exp Region 11'!P24)</f>
        <v>0</v>
      </c>
      <c r="Q24" s="1167">
        <f>SUM('MMA Rev-Exp Region 1:MMA Rev-Exp Region 11'!Q24)</f>
        <v>0</v>
      </c>
      <c r="R24" s="1167">
        <f>SUM('MMA Rev-Exp Region 1:MMA Rev-Exp Region 11'!R24)</f>
        <v>0</v>
      </c>
      <c r="S24" s="1167">
        <f>SUM('MMA Rev-Exp Region 1:MMA Rev-Exp Region 11'!S24)</f>
        <v>0</v>
      </c>
      <c r="T24" s="1167">
        <f>SUM('MMA Rev-Exp Region 1:MMA Rev-Exp Region 11'!T24)</f>
        <v>0</v>
      </c>
      <c r="U24" s="1169">
        <f>SUM('MMA Rev-Exp Region 1:MMA Rev-Exp Region 11'!U24)</f>
        <v>0</v>
      </c>
      <c r="V24" s="506">
        <f t="shared" si="9"/>
        <v>0</v>
      </c>
      <c r="W24" s="1167">
        <f>SUM('MMA Rev-Exp Region 1:MMA Rev-Exp Region 11'!W24)</f>
        <v>0</v>
      </c>
      <c r="X24" s="1167">
        <f>SUM('MMA Rev-Exp Region 1:MMA Rev-Exp Region 11'!X24)</f>
        <v>0</v>
      </c>
      <c r="Y24" s="1167">
        <f>SUM('MMA Rev-Exp Region 1:MMA Rev-Exp Region 11'!Y24)</f>
        <v>0</v>
      </c>
      <c r="Z24" s="1167">
        <f>SUM('MMA Rev-Exp Region 1:MMA Rev-Exp Region 11'!Z24)</f>
        <v>0</v>
      </c>
      <c r="AA24" s="1167">
        <f>SUM('MMA Rev-Exp Region 1:MMA Rev-Exp Region 11'!AA24)</f>
        <v>0</v>
      </c>
      <c r="AB24" s="1167">
        <f>SUM('MMA Rev-Exp Region 1:MMA Rev-Exp Region 11'!AB24)</f>
        <v>0</v>
      </c>
      <c r="AC24" s="1167">
        <f>SUM('MMA Rev-Exp Region 1:MMA Rev-Exp Region 11'!AC24)</f>
        <v>0</v>
      </c>
      <c r="AD24" s="1169">
        <f>SUM('MMA Rev-Exp Region 1:MMA Rev-Exp Region 11'!AD24)</f>
        <v>0</v>
      </c>
      <c r="AE24" s="506">
        <f t="shared" si="10"/>
        <v>0</v>
      </c>
      <c r="AF24" s="1167">
        <f>SUM('MMA Rev-Exp Region 1:MMA Rev-Exp Region 11'!AF24)</f>
        <v>0</v>
      </c>
      <c r="AG24" s="1167">
        <f>SUM('MMA Rev-Exp Region 1:MMA Rev-Exp Region 11'!AG24)</f>
        <v>0</v>
      </c>
      <c r="AH24" s="1167">
        <f>SUM('MMA Rev-Exp Region 1:MMA Rev-Exp Region 11'!AH24)</f>
        <v>0</v>
      </c>
      <c r="AI24" s="1167">
        <f>SUM('MMA Rev-Exp Region 1:MMA Rev-Exp Region 11'!AI24)</f>
        <v>0</v>
      </c>
      <c r="AJ24" s="1167">
        <f>SUM('MMA Rev-Exp Region 1:MMA Rev-Exp Region 11'!AJ24)</f>
        <v>0</v>
      </c>
      <c r="AK24" s="1167">
        <f>SUM('MMA Rev-Exp Region 1:MMA Rev-Exp Region 11'!AK24)</f>
        <v>0</v>
      </c>
      <c r="AL24" s="1167">
        <f>SUM('MMA Rev-Exp Region 1:MMA Rev-Exp Region 11'!AL24)</f>
        <v>0</v>
      </c>
      <c r="AM24" s="1167">
        <f>SUM('MMA Rev-Exp Region 1:MMA Rev-Exp Region 11'!AM24)</f>
        <v>0</v>
      </c>
      <c r="AN24" s="1307">
        <f>SUM('MMA Rev-Exp Region 1:MMA Rev-Exp Region 11'!AN24)</f>
        <v>0</v>
      </c>
      <c r="AO24" s="543">
        <f t="shared" si="11"/>
        <v>0</v>
      </c>
      <c r="AP24" s="1167">
        <f>SUM('MMA Rev-Exp Region 1:MMA Rev-Exp Region 11'!AP24)</f>
        <v>0</v>
      </c>
      <c r="AQ24" s="1167">
        <f>SUM('MMA Rev-Exp Region 1:MMA Rev-Exp Region 11'!AQ24)</f>
        <v>0</v>
      </c>
      <c r="AR24" s="1167">
        <f>SUM('MMA Rev-Exp Region 1:MMA Rev-Exp Region 11'!AR24)</f>
        <v>0</v>
      </c>
      <c r="AS24" s="1167">
        <f>SUM('MMA Rev-Exp Region 1:MMA Rev-Exp Region 11'!AS24)</f>
        <v>0</v>
      </c>
      <c r="AT24" s="1167">
        <f>SUM('MMA Rev-Exp Region 1:MMA Rev-Exp Region 11'!AT24)</f>
        <v>0</v>
      </c>
      <c r="AU24" s="1167">
        <f>SUM('MMA Rev-Exp Region 1:MMA Rev-Exp Region 11'!AU24)</f>
        <v>0</v>
      </c>
      <c r="AV24" s="1167">
        <f>SUM('MMA Rev-Exp Region 1:MMA Rev-Exp Region 11'!AV24)</f>
        <v>0</v>
      </c>
      <c r="AW24" s="1172">
        <f>SUM('MMA Rev-Exp Region 1:MMA Rev-Exp Region 11'!AW24)</f>
        <v>0</v>
      </c>
    </row>
    <row r="25" spans="1:49" x14ac:dyDescent="0.3">
      <c r="A25" s="1517"/>
      <c r="B25" s="395" t="s">
        <v>108</v>
      </c>
      <c r="C25" s="396" t="s">
        <v>7</v>
      </c>
      <c r="D25" s="506">
        <f t="shared" si="7"/>
        <v>0</v>
      </c>
      <c r="E25" s="1167">
        <f>SUM('MMA Rev-Exp Region 1:MMA Rev-Exp Region 11'!E25)</f>
        <v>0</v>
      </c>
      <c r="F25" s="1167">
        <f>SUM('MMA Rev-Exp Region 1:MMA Rev-Exp Region 11'!F25)</f>
        <v>0</v>
      </c>
      <c r="G25" s="1167">
        <f>SUM('MMA Rev-Exp Region 1:MMA Rev-Exp Region 11'!G25)</f>
        <v>0</v>
      </c>
      <c r="H25" s="1167">
        <f>SUM('MMA Rev-Exp Region 1:MMA Rev-Exp Region 11'!H25)</f>
        <v>0</v>
      </c>
      <c r="I25" s="1167">
        <f>SUM('MMA Rev-Exp Region 1:MMA Rev-Exp Region 11'!I25)</f>
        <v>0</v>
      </c>
      <c r="J25" s="1167">
        <f>SUM('MMA Rev-Exp Region 1:MMA Rev-Exp Region 11'!J25)</f>
        <v>0</v>
      </c>
      <c r="K25" s="1167">
        <f>SUM('MMA Rev-Exp Region 1:MMA Rev-Exp Region 11'!K25)</f>
        <v>0</v>
      </c>
      <c r="L25" s="1169">
        <f>SUM('MMA Rev-Exp Region 1:MMA Rev-Exp Region 11'!L25)</f>
        <v>0</v>
      </c>
      <c r="M25" s="506">
        <f t="shared" si="8"/>
        <v>0</v>
      </c>
      <c r="N25" s="1167">
        <f>SUM('MMA Rev-Exp Region 1:MMA Rev-Exp Region 11'!N25)</f>
        <v>0</v>
      </c>
      <c r="O25" s="1167">
        <f>SUM('MMA Rev-Exp Region 1:MMA Rev-Exp Region 11'!O25)</f>
        <v>0</v>
      </c>
      <c r="P25" s="1167">
        <f>SUM('MMA Rev-Exp Region 1:MMA Rev-Exp Region 11'!P25)</f>
        <v>0</v>
      </c>
      <c r="Q25" s="1167">
        <f>SUM('MMA Rev-Exp Region 1:MMA Rev-Exp Region 11'!Q25)</f>
        <v>0</v>
      </c>
      <c r="R25" s="1167">
        <f>SUM('MMA Rev-Exp Region 1:MMA Rev-Exp Region 11'!R25)</f>
        <v>0</v>
      </c>
      <c r="S25" s="1167">
        <f>SUM('MMA Rev-Exp Region 1:MMA Rev-Exp Region 11'!S25)</f>
        <v>0</v>
      </c>
      <c r="T25" s="1167">
        <f>SUM('MMA Rev-Exp Region 1:MMA Rev-Exp Region 11'!T25)</f>
        <v>0</v>
      </c>
      <c r="U25" s="1169">
        <f>SUM('MMA Rev-Exp Region 1:MMA Rev-Exp Region 11'!U25)</f>
        <v>0</v>
      </c>
      <c r="V25" s="506">
        <f t="shared" si="9"/>
        <v>0</v>
      </c>
      <c r="W25" s="1167">
        <f>SUM('MMA Rev-Exp Region 1:MMA Rev-Exp Region 11'!W25)</f>
        <v>0</v>
      </c>
      <c r="X25" s="1167">
        <f>SUM('MMA Rev-Exp Region 1:MMA Rev-Exp Region 11'!X25)</f>
        <v>0</v>
      </c>
      <c r="Y25" s="1167">
        <f>SUM('MMA Rev-Exp Region 1:MMA Rev-Exp Region 11'!Y25)</f>
        <v>0</v>
      </c>
      <c r="Z25" s="1167">
        <f>SUM('MMA Rev-Exp Region 1:MMA Rev-Exp Region 11'!Z25)</f>
        <v>0</v>
      </c>
      <c r="AA25" s="1167">
        <f>SUM('MMA Rev-Exp Region 1:MMA Rev-Exp Region 11'!AA25)</f>
        <v>0</v>
      </c>
      <c r="AB25" s="1167">
        <f>SUM('MMA Rev-Exp Region 1:MMA Rev-Exp Region 11'!AB25)</f>
        <v>0</v>
      </c>
      <c r="AC25" s="1167">
        <f>SUM('MMA Rev-Exp Region 1:MMA Rev-Exp Region 11'!AC25)</f>
        <v>0</v>
      </c>
      <c r="AD25" s="1169">
        <f>SUM('MMA Rev-Exp Region 1:MMA Rev-Exp Region 11'!AD25)</f>
        <v>0</v>
      </c>
      <c r="AE25" s="506">
        <f t="shared" si="10"/>
        <v>0</v>
      </c>
      <c r="AF25" s="1167">
        <f>SUM('MMA Rev-Exp Region 1:MMA Rev-Exp Region 11'!AF25)</f>
        <v>0</v>
      </c>
      <c r="AG25" s="1167">
        <f>SUM('MMA Rev-Exp Region 1:MMA Rev-Exp Region 11'!AG25)</f>
        <v>0</v>
      </c>
      <c r="AH25" s="1167">
        <f>SUM('MMA Rev-Exp Region 1:MMA Rev-Exp Region 11'!AH25)</f>
        <v>0</v>
      </c>
      <c r="AI25" s="1167">
        <f>SUM('MMA Rev-Exp Region 1:MMA Rev-Exp Region 11'!AI25)</f>
        <v>0</v>
      </c>
      <c r="AJ25" s="1167">
        <f>SUM('MMA Rev-Exp Region 1:MMA Rev-Exp Region 11'!AJ25)</f>
        <v>0</v>
      </c>
      <c r="AK25" s="1167">
        <f>SUM('MMA Rev-Exp Region 1:MMA Rev-Exp Region 11'!AK25)</f>
        <v>0</v>
      </c>
      <c r="AL25" s="1167">
        <f>SUM('MMA Rev-Exp Region 1:MMA Rev-Exp Region 11'!AL25)</f>
        <v>0</v>
      </c>
      <c r="AM25" s="1167">
        <f>SUM('MMA Rev-Exp Region 1:MMA Rev-Exp Region 11'!AM25)</f>
        <v>0</v>
      </c>
      <c r="AN25" s="1307">
        <f>SUM('MMA Rev-Exp Region 1:MMA Rev-Exp Region 11'!AN25)</f>
        <v>0</v>
      </c>
      <c r="AO25" s="543">
        <f t="shared" si="11"/>
        <v>0</v>
      </c>
      <c r="AP25" s="1167">
        <f>SUM('MMA Rev-Exp Region 1:MMA Rev-Exp Region 11'!AP25)</f>
        <v>0</v>
      </c>
      <c r="AQ25" s="1167">
        <f>SUM('MMA Rev-Exp Region 1:MMA Rev-Exp Region 11'!AQ25)</f>
        <v>0</v>
      </c>
      <c r="AR25" s="1167">
        <f>SUM('MMA Rev-Exp Region 1:MMA Rev-Exp Region 11'!AR25)</f>
        <v>0</v>
      </c>
      <c r="AS25" s="1167">
        <f>SUM('MMA Rev-Exp Region 1:MMA Rev-Exp Region 11'!AS25)</f>
        <v>0</v>
      </c>
      <c r="AT25" s="1167">
        <f>SUM('MMA Rev-Exp Region 1:MMA Rev-Exp Region 11'!AT25)</f>
        <v>0</v>
      </c>
      <c r="AU25" s="1167">
        <f>SUM('MMA Rev-Exp Region 1:MMA Rev-Exp Region 11'!AU25)</f>
        <v>0</v>
      </c>
      <c r="AV25" s="1167">
        <f>SUM('MMA Rev-Exp Region 1:MMA Rev-Exp Region 11'!AV25)</f>
        <v>0</v>
      </c>
      <c r="AW25" s="1172">
        <f>SUM('MMA Rev-Exp Region 1:MMA Rev-Exp Region 11'!AW25)</f>
        <v>0</v>
      </c>
    </row>
    <row r="26" spans="1:49" x14ac:dyDescent="0.3">
      <c r="A26" s="1517"/>
      <c r="B26" s="404" t="s">
        <v>167</v>
      </c>
      <c r="C26" s="405" t="s">
        <v>565</v>
      </c>
      <c r="D26" s="506">
        <f t="shared" si="7"/>
        <v>0</v>
      </c>
      <c r="E26" s="1167">
        <f>SUM('MMA Rev-Exp Region 1:MMA Rev-Exp Region 11'!E26)</f>
        <v>0</v>
      </c>
      <c r="F26" s="1167">
        <f>SUM('MMA Rev-Exp Region 1:MMA Rev-Exp Region 11'!F26)</f>
        <v>0</v>
      </c>
      <c r="G26" s="1167">
        <f>SUM('MMA Rev-Exp Region 1:MMA Rev-Exp Region 11'!G26)</f>
        <v>0</v>
      </c>
      <c r="H26" s="1167">
        <f>SUM('MMA Rev-Exp Region 1:MMA Rev-Exp Region 11'!H26)</f>
        <v>0</v>
      </c>
      <c r="I26" s="1167">
        <f>SUM('MMA Rev-Exp Region 1:MMA Rev-Exp Region 11'!I26)</f>
        <v>0</v>
      </c>
      <c r="J26" s="1167">
        <f>SUM('MMA Rev-Exp Region 1:MMA Rev-Exp Region 11'!J26)</f>
        <v>0</v>
      </c>
      <c r="K26" s="1167">
        <f>SUM('MMA Rev-Exp Region 1:MMA Rev-Exp Region 11'!K26)</f>
        <v>0</v>
      </c>
      <c r="L26" s="1169">
        <f>SUM('MMA Rev-Exp Region 1:MMA Rev-Exp Region 11'!L26)</f>
        <v>0</v>
      </c>
      <c r="M26" s="506">
        <f t="shared" si="8"/>
        <v>0</v>
      </c>
      <c r="N26" s="1167">
        <f>SUM('MMA Rev-Exp Region 1:MMA Rev-Exp Region 11'!N26)</f>
        <v>0</v>
      </c>
      <c r="O26" s="1167">
        <f>SUM('MMA Rev-Exp Region 1:MMA Rev-Exp Region 11'!O26)</f>
        <v>0</v>
      </c>
      <c r="P26" s="1167">
        <f>SUM('MMA Rev-Exp Region 1:MMA Rev-Exp Region 11'!P26)</f>
        <v>0</v>
      </c>
      <c r="Q26" s="1167">
        <f>SUM('MMA Rev-Exp Region 1:MMA Rev-Exp Region 11'!Q26)</f>
        <v>0</v>
      </c>
      <c r="R26" s="1167">
        <f>SUM('MMA Rev-Exp Region 1:MMA Rev-Exp Region 11'!R26)</f>
        <v>0</v>
      </c>
      <c r="S26" s="1167">
        <f>SUM('MMA Rev-Exp Region 1:MMA Rev-Exp Region 11'!S26)</f>
        <v>0</v>
      </c>
      <c r="T26" s="1167">
        <f>SUM('MMA Rev-Exp Region 1:MMA Rev-Exp Region 11'!T26)</f>
        <v>0</v>
      </c>
      <c r="U26" s="1169">
        <f>SUM('MMA Rev-Exp Region 1:MMA Rev-Exp Region 11'!U26)</f>
        <v>0</v>
      </c>
      <c r="V26" s="506">
        <f t="shared" si="9"/>
        <v>0</v>
      </c>
      <c r="W26" s="1167">
        <f>SUM('MMA Rev-Exp Region 1:MMA Rev-Exp Region 11'!W26)</f>
        <v>0</v>
      </c>
      <c r="X26" s="1167">
        <f>SUM('MMA Rev-Exp Region 1:MMA Rev-Exp Region 11'!X26)</f>
        <v>0</v>
      </c>
      <c r="Y26" s="1167">
        <f>SUM('MMA Rev-Exp Region 1:MMA Rev-Exp Region 11'!Y26)</f>
        <v>0</v>
      </c>
      <c r="Z26" s="1167">
        <f>SUM('MMA Rev-Exp Region 1:MMA Rev-Exp Region 11'!Z26)</f>
        <v>0</v>
      </c>
      <c r="AA26" s="1167">
        <f>SUM('MMA Rev-Exp Region 1:MMA Rev-Exp Region 11'!AA26)</f>
        <v>0</v>
      </c>
      <c r="AB26" s="1167">
        <f>SUM('MMA Rev-Exp Region 1:MMA Rev-Exp Region 11'!AB26)</f>
        <v>0</v>
      </c>
      <c r="AC26" s="1167">
        <f>SUM('MMA Rev-Exp Region 1:MMA Rev-Exp Region 11'!AC26)</f>
        <v>0</v>
      </c>
      <c r="AD26" s="1169">
        <f>SUM('MMA Rev-Exp Region 1:MMA Rev-Exp Region 11'!AD26)</f>
        <v>0</v>
      </c>
      <c r="AE26" s="506">
        <f t="shared" si="10"/>
        <v>0</v>
      </c>
      <c r="AF26" s="1167">
        <f>SUM('MMA Rev-Exp Region 1:MMA Rev-Exp Region 11'!AF26)</f>
        <v>0</v>
      </c>
      <c r="AG26" s="1167">
        <f>SUM('MMA Rev-Exp Region 1:MMA Rev-Exp Region 11'!AG26)</f>
        <v>0</v>
      </c>
      <c r="AH26" s="1167">
        <f>SUM('MMA Rev-Exp Region 1:MMA Rev-Exp Region 11'!AH26)</f>
        <v>0</v>
      </c>
      <c r="AI26" s="1167">
        <f>SUM('MMA Rev-Exp Region 1:MMA Rev-Exp Region 11'!AI26)</f>
        <v>0</v>
      </c>
      <c r="AJ26" s="1167">
        <f>SUM('MMA Rev-Exp Region 1:MMA Rev-Exp Region 11'!AJ26)</f>
        <v>0</v>
      </c>
      <c r="AK26" s="1167">
        <f>SUM('MMA Rev-Exp Region 1:MMA Rev-Exp Region 11'!AK26)</f>
        <v>0</v>
      </c>
      <c r="AL26" s="1167">
        <f>SUM('MMA Rev-Exp Region 1:MMA Rev-Exp Region 11'!AL26)</f>
        <v>0</v>
      </c>
      <c r="AM26" s="1167">
        <f>SUM('MMA Rev-Exp Region 1:MMA Rev-Exp Region 11'!AM26)</f>
        <v>0</v>
      </c>
      <c r="AN26" s="1307">
        <f>SUM('MMA Rev-Exp Region 1:MMA Rev-Exp Region 11'!AN26)</f>
        <v>0</v>
      </c>
      <c r="AO26" s="543">
        <f t="shared" si="11"/>
        <v>0</v>
      </c>
      <c r="AP26" s="1167">
        <f>SUM('MMA Rev-Exp Region 1:MMA Rev-Exp Region 11'!AP26)</f>
        <v>0</v>
      </c>
      <c r="AQ26" s="1167">
        <f>SUM('MMA Rev-Exp Region 1:MMA Rev-Exp Region 11'!AQ26)</f>
        <v>0</v>
      </c>
      <c r="AR26" s="1167">
        <f>SUM('MMA Rev-Exp Region 1:MMA Rev-Exp Region 11'!AR26)</f>
        <v>0</v>
      </c>
      <c r="AS26" s="1167">
        <f>SUM('MMA Rev-Exp Region 1:MMA Rev-Exp Region 11'!AS26)</f>
        <v>0</v>
      </c>
      <c r="AT26" s="1167">
        <f>SUM('MMA Rev-Exp Region 1:MMA Rev-Exp Region 11'!AT26)</f>
        <v>0</v>
      </c>
      <c r="AU26" s="1167">
        <f>SUM('MMA Rev-Exp Region 1:MMA Rev-Exp Region 11'!AU26)</f>
        <v>0</v>
      </c>
      <c r="AV26" s="1167">
        <f>SUM('MMA Rev-Exp Region 1:MMA Rev-Exp Region 11'!AV26)</f>
        <v>0</v>
      </c>
      <c r="AW26" s="1172">
        <f>SUM('MMA Rev-Exp Region 1:MMA Rev-Exp Region 11'!AW26)</f>
        <v>0</v>
      </c>
    </row>
    <row r="27" spans="1:49" s="377" customFormat="1" x14ac:dyDescent="0.3">
      <c r="A27" s="1518"/>
      <c r="B27" s="406" t="s">
        <v>261</v>
      </c>
      <c r="C27" s="407" t="s">
        <v>1</v>
      </c>
      <c r="D27" s="508">
        <f>SUM(D20:D26)</f>
        <v>0</v>
      </c>
      <c r="E27" s="508">
        <f t="shared" ref="E27:L27" si="12">SUM(E20:E26)</f>
        <v>0</v>
      </c>
      <c r="F27" s="508">
        <f t="shared" si="12"/>
        <v>0</v>
      </c>
      <c r="G27" s="508">
        <f t="shared" si="12"/>
        <v>0</v>
      </c>
      <c r="H27" s="508">
        <f t="shared" si="12"/>
        <v>0</v>
      </c>
      <c r="I27" s="508">
        <f t="shared" si="12"/>
        <v>0</v>
      </c>
      <c r="J27" s="508">
        <f t="shared" si="12"/>
        <v>0</v>
      </c>
      <c r="K27" s="508">
        <f t="shared" si="12"/>
        <v>0</v>
      </c>
      <c r="L27" s="617">
        <f t="shared" si="12"/>
        <v>0</v>
      </c>
      <c r="M27" s="508">
        <f t="shared" ref="M27:AW27" si="13">SUM(M20:M26)</f>
        <v>0</v>
      </c>
      <c r="N27" s="508">
        <f t="shared" si="13"/>
        <v>0</v>
      </c>
      <c r="O27" s="508">
        <f t="shared" si="13"/>
        <v>0</v>
      </c>
      <c r="P27" s="508">
        <f t="shared" si="13"/>
        <v>0</v>
      </c>
      <c r="Q27" s="508">
        <f t="shared" si="13"/>
        <v>0</v>
      </c>
      <c r="R27" s="508">
        <f t="shared" si="13"/>
        <v>0</v>
      </c>
      <c r="S27" s="508">
        <f t="shared" si="13"/>
        <v>0</v>
      </c>
      <c r="T27" s="508">
        <f t="shared" si="13"/>
        <v>0</v>
      </c>
      <c r="U27" s="617">
        <f t="shared" si="13"/>
        <v>0</v>
      </c>
      <c r="V27" s="508">
        <f t="shared" si="13"/>
        <v>0</v>
      </c>
      <c r="W27" s="508">
        <f t="shared" si="13"/>
        <v>0</v>
      </c>
      <c r="X27" s="508">
        <f t="shared" si="13"/>
        <v>0</v>
      </c>
      <c r="Y27" s="508">
        <f t="shared" si="13"/>
        <v>0</v>
      </c>
      <c r="Z27" s="508">
        <f t="shared" si="13"/>
        <v>0</v>
      </c>
      <c r="AA27" s="508">
        <f t="shared" si="13"/>
        <v>0</v>
      </c>
      <c r="AB27" s="508">
        <f t="shared" si="13"/>
        <v>0</v>
      </c>
      <c r="AC27" s="508">
        <f t="shared" si="13"/>
        <v>0</v>
      </c>
      <c r="AD27" s="508">
        <f t="shared" si="13"/>
        <v>0</v>
      </c>
      <c r="AE27" s="508">
        <f t="shared" si="13"/>
        <v>0</v>
      </c>
      <c r="AF27" s="508">
        <f t="shared" si="13"/>
        <v>0</v>
      </c>
      <c r="AG27" s="508">
        <f t="shared" si="13"/>
        <v>0</v>
      </c>
      <c r="AH27" s="508">
        <f t="shared" si="13"/>
        <v>0</v>
      </c>
      <c r="AI27" s="508">
        <f t="shared" si="13"/>
        <v>0</v>
      </c>
      <c r="AJ27" s="508">
        <f t="shared" si="13"/>
        <v>0</v>
      </c>
      <c r="AK27" s="508">
        <f t="shared" si="13"/>
        <v>0</v>
      </c>
      <c r="AL27" s="508">
        <f t="shared" si="13"/>
        <v>0</v>
      </c>
      <c r="AM27" s="508">
        <f t="shared" si="13"/>
        <v>0</v>
      </c>
      <c r="AN27" s="1310">
        <f t="shared" si="13"/>
        <v>0</v>
      </c>
      <c r="AO27" s="544">
        <f t="shared" si="13"/>
        <v>0</v>
      </c>
      <c r="AP27" s="508">
        <f t="shared" si="13"/>
        <v>0</v>
      </c>
      <c r="AQ27" s="508">
        <f t="shared" si="13"/>
        <v>0</v>
      </c>
      <c r="AR27" s="508">
        <f t="shared" si="13"/>
        <v>0</v>
      </c>
      <c r="AS27" s="508">
        <f t="shared" si="13"/>
        <v>0</v>
      </c>
      <c r="AT27" s="508">
        <f t="shared" si="13"/>
        <v>0</v>
      </c>
      <c r="AU27" s="508">
        <f t="shared" si="13"/>
        <v>0</v>
      </c>
      <c r="AV27" s="508">
        <f t="shared" si="13"/>
        <v>0</v>
      </c>
      <c r="AW27" s="618">
        <f t="shared" si="13"/>
        <v>0</v>
      </c>
    </row>
    <row r="28" spans="1:49" ht="14.4" customHeight="1" x14ac:dyDescent="0.3">
      <c r="A28" s="1516" t="s">
        <v>60</v>
      </c>
      <c r="B28" s="393">
        <v>3.1</v>
      </c>
      <c r="C28" s="408" t="s">
        <v>37</v>
      </c>
      <c r="D28" s="505">
        <f t="shared" ref="D28:D34" si="14">SUM(E28:L28)</f>
        <v>0</v>
      </c>
      <c r="E28" s="1166">
        <f>SUM('MMA Rev-Exp Region 1:MMA Rev-Exp Region 11'!E28)</f>
        <v>0</v>
      </c>
      <c r="F28" s="1166">
        <f>SUM('MMA Rev-Exp Region 1:MMA Rev-Exp Region 11'!F28)</f>
        <v>0</v>
      </c>
      <c r="G28" s="1166">
        <f>SUM('MMA Rev-Exp Region 1:MMA Rev-Exp Region 11'!G28)</f>
        <v>0</v>
      </c>
      <c r="H28" s="1166">
        <f>SUM('MMA Rev-Exp Region 1:MMA Rev-Exp Region 11'!H28)</f>
        <v>0</v>
      </c>
      <c r="I28" s="1166">
        <f>SUM('MMA Rev-Exp Region 1:MMA Rev-Exp Region 11'!I28)</f>
        <v>0</v>
      </c>
      <c r="J28" s="1166">
        <f>SUM('MMA Rev-Exp Region 1:MMA Rev-Exp Region 11'!J28)</f>
        <v>0</v>
      </c>
      <c r="K28" s="1166">
        <f>SUM('MMA Rev-Exp Region 1:MMA Rev-Exp Region 11'!K28)</f>
        <v>0</v>
      </c>
      <c r="L28" s="1168">
        <f>SUM('MMA Rev-Exp Region 1:MMA Rev-Exp Region 11'!L28)</f>
        <v>0</v>
      </c>
      <c r="M28" s="505">
        <f t="shared" ref="M28:M34" si="15">SUM(N28:U28)</f>
        <v>0</v>
      </c>
      <c r="N28" s="1166">
        <f>SUM('MMA Rev-Exp Region 1:MMA Rev-Exp Region 11'!N28)</f>
        <v>0</v>
      </c>
      <c r="O28" s="1166">
        <f>SUM('MMA Rev-Exp Region 1:MMA Rev-Exp Region 11'!O28)</f>
        <v>0</v>
      </c>
      <c r="P28" s="1166">
        <f>SUM('MMA Rev-Exp Region 1:MMA Rev-Exp Region 11'!P28)</f>
        <v>0</v>
      </c>
      <c r="Q28" s="1166">
        <f>SUM('MMA Rev-Exp Region 1:MMA Rev-Exp Region 11'!Q28)</f>
        <v>0</v>
      </c>
      <c r="R28" s="1166">
        <f>SUM('MMA Rev-Exp Region 1:MMA Rev-Exp Region 11'!R28)</f>
        <v>0</v>
      </c>
      <c r="S28" s="1166">
        <f>SUM('MMA Rev-Exp Region 1:MMA Rev-Exp Region 11'!S28)</f>
        <v>0</v>
      </c>
      <c r="T28" s="1166">
        <f>SUM('MMA Rev-Exp Region 1:MMA Rev-Exp Region 11'!T28)</f>
        <v>0</v>
      </c>
      <c r="U28" s="1168">
        <f>SUM('MMA Rev-Exp Region 1:MMA Rev-Exp Region 11'!U28)</f>
        <v>0</v>
      </c>
      <c r="V28" s="505">
        <f t="shared" ref="V28:V34" si="16">SUM(W28:AD28)</f>
        <v>0</v>
      </c>
      <c r="W28" s="1166">
        <f>SUM('MMA Rev-Exp Region 1:MMA Rev-Exp Region 11'!W28)</f>
        <v>0</v>
      </c>
      <c r="X28" s="1166">
        <f>SUM('MMA Rev-Exp Region 1:MMA Rev-Exp Region 11'!X28)</f>
        <v>0</v>
      </c>
      <c r="Y28" s="1166">
        <f>SUM('MMA Rev-Exp Region 1:MMA Rev-Exp Region 11'!Y28)</f>
        <v>0</v>
      </c>
      <c r="Z28" s="1166">
        <f>SUM('MMA Rev-Exp Region 1:MMA Rev-Exp Region 11'!Z28)</f>
        <v>0</v>
      </c>
      <c r="AA28" s="1166">
        <f>SUM('MMA Rev-Exp Region 1:MMA Rev-Exp Region 11'!AA28)</f>
        <v>0</v>
      </c>
      <c r="AB28" s="1166">
        <f>SUM('MMA Rev-Exp Region 1:MMA Rev-Exp Region 11'!AB28)</f>
        <v>0</v>
      </c>
      <c r="AC28" s="1166">
        <f>SUM('MMA Rev-Exp Region 1:MMA Rev-Exp Region 11'!AC28)</f>
        <v>0</v>
      </c>
      <c r="AD28" s="1168">
        <f>SUM('MMA Rev-Exp Region 1:MMA Rev-Exp Region 11'!AD28)</f>
        <v>0</v>
      </c>
      <c r="AE28" s="505">
        <f t="shared" ref="AE28:AE34" si="17">SUM(AF28:AM28)</f>
        <v>0</v>
      </c>
      <c r="AF28" s="1166">
        <f>SUM('MMA Rev-Exp Region 1:MMA Rev-Exp Region 11'!AF28)</f>
        <v>0</v>
      </c>
      <c r="AG28" s="1166">
        <f>SUM('MMA Rev-Exp Region 1:MMA Rev-Exp Region 11'!AG28)</f>
        <v>0</v>
      </c>
      <c r="AH28" s="1166">
        <f>SUM('MMA Rev-Exp Region 1:MMA Rev-Exp Region 11'!AH28)</f>
        <v>0</v>
      </c>
      <c r="AI28" s="1166">
        <f>SUM('MMA Rev-Exp Region 1:MMA Rev-Exp Region 11'!AI28)</f>
        <v>0</v>
      </c>
      <c r="AJ28" s="1166">
        <f>SUM('MMA Rev-Exp Region 1:MMA Rev-Exp Region 11'!AJ28)</f>
        <v>0</v>
      </c>
      <c r="AK28" s="1166">
        <f>SUM('MMA Rev-Exp Region 1:MMA Rev-Exp Region 11'!AK28)</f>
        <v>0</v>
      </c>
      <c r="AL28" s="1166">
        <f>SUM('MMA Rev-Exp Region 1:MMA Rev-Exp Region 11'!AL28)</f>
        <v>0</v>
      </c>
      <c r="AM28" s="1166">
        <f>SUM('MMA Rev-Exp Region 1:MMA Rev-Exp Region 11'!AM28)</f>
        <v>0</v>
      </c>
      <c r="AN28" s="1306">
        <f>SUM('MMA Rev-Exp Region 1:MMA Rev-Exp Region 11'!AN28)</f>
        <v>0</v>
      </c>
      <c r="AO28" s="541">
        <f>SUM(AP28:AW28)+AN28</f>
        <v>0</v>
      </c>
      <c r="AP28" s="1166">
        <f>SUM('MMA Rev-Exp Region 1:MMA Rev-Exp Region 11'!AP28)</f>
        <v>0</v>
      </c>
      <c r="AQ28" s="1166">
        <f>SUM('MMA Rev-Exp Region 1:MMA Rev-Exp Region 11'!AQ28)</f>
        <v>0</v>
      </c>
      <c r="AR28" s="1166">
        <f>SUM('MMA Rev-Exp Region 1:MMA Rev-Exp Region 11'!AR28)</f>
        <v>0</v>
      </c>
      <c r="AS28" s="1166">
        <f>SUM('MMA Rev-Exp Region 1:MMA Rev-Exp Region 11'!AS28)</f>
        <v>0</v>
      </c>
      <c r="AT28" s="1166">
        <f>SUM('MMA Rev-Exp Region 1:MMA Rev-Exp Region 11'!AT28)</f>
        <v>0</v>
      </c>
      <c r="AU28" s="1166">
        <f>SUM('MMA Rev-Exp Region 1:MMA Rev-Exp Region 11'!AU28)</f>
        <v>0</v>
      </c>
      <c r="AV28" s="1166">
        <f>SUM('MMA Rev-Exp Region 1:MMA Rev-Exp Region 11'!AV28)</f>
        <v>0</v>
      </c>
      <c r="AW28" s="1171">
        <f>SUM('MMA Rev-Exp Region 1:MMA Rev-Exp Region 11'!AW28)</f>
        <v>0</v>
      </c>
    </row>
    <row r="29" spans="1:49" x14ac:dyDescent="0.3">
      <c r="A29" s="1517"/>
      <c r="B29" s="395">
        <v>3.2</v>
      </c>
      <c r="C29" s="408" t="s">
        <v>38</v>
      </c>
      <c r="D29" s="506">
        <f t="shared" si="14"/>
        <v>0</v>
      </c>
      <c r="E29" s="1167">
        <f>SUM('MMA Rev-Exp Region 1:MMA Rev-Exp Region 11'!E29)</f>
        <v>0</v>
      </c>
      <c r="F29" s="1167">
        <f>SUM('MMA Rev-Exp Region 1:MMA Rev-Exp Region 11'!F29)</f>
        <v>0</v>
      </c>
      <c r="G29" s="1167">
        <f>SUM('MMA Rev-Exp Region 1:MMA Rev-Exp Region 11'!G29)</f>
        <v>0</v>
      </c>
      <c r="H29" s="1167">
        <f>SUM('MMA Rev-Exp Region 1:MMA Rev-Exp Region 11'!H29)</f>
        <v>0</v>
      </c>
      <c r="I29" s="1167">
        <f>SUM('MMA Rev-Exp Region 1:MMA Rev-Exp Region 11'!I29)</f>
        <v>0</v>
      </c>
      <c r="J29" s="1167">
        <f>SUM('MMA Rev-Exp Region 1:MMA Rev-Exp Region 11'!J29)</f>
        <v>0</v>
      </c>
      <c r="K29" s="1167">
        <f>SUM('MMA Rev-Exp Region 1:MMA Rev-Exp Region 11'!K29)</f>
        <v>0</v>
      </c>
      <c r="L29" s="1169">
        <f>SUM('MMA Rev-Exp Region 1:MMA Rev-Exp Region 11'!L29)</f>
        <v>0</v>
      </c>
      <c r="M29" s="506">
        <f t="shared" si="15"/>
        <v>0</v>
      </c>
      <c r="N29" s="1167">
        <f>SUM('MMA Rev-Exp Region 1:MMA Rev-Exp Region 11'!N29)</f>
        <v>0</v>
      </c>
      <c r="O29" s="1167">
        <f>SUM('MMA Rev-Exp Region 1:MMA Rev-Exp Region 11'!O29)</f>
        <v>0</v>
      </c>
      <c r="P29" s="1167">
        <f>SUM('MMA Rev-Exp Region 1:MMA Rev-Exp Region 11'!P29)</f>
        <v>0</v>
      </c>
      <c r="Q29" s="1167">
        <f>SUM('MMA Rev-Exp Region 1:MMA Rev-Exp Region 11'!Q29)</f>
        <v>0</v>
      </c>
      <c r="R29" s="1167">
        <f>SUM('MMA Rev-Exp Region 1:MMA Rev-Exp Region 11'!R29)</f>
        <v>0</v>
      </c>
      <c r="S29" s="1167">
        <f>SUM('MMA Rev-Exp Region 1:MMA Rev-Exp Region 11'!S29)</f>
        <v>0</v>
      </c>
      <c r="T29" s="1167">
        <f>SUM('MMA Rev-Exp Region 1:MMA Rev-Exp Region 11'!T29)</f>
        <v>0</v>
      </c>
      <c r="U29" s="1169">
        <f>SUM('MMA Rev-Exp Region 1:MMA Rev-Exp Region 11'!U29)</f>
        <v>0</v>
      </c>
      <c r="V29" s="506">
        <f t="shared" si="16"/>
        <v>0</v>
      </c>
      <c r="W29" s="1167">
        <f>SUM('MMA Rev-Exp Region 1:MMA Rev-Exp Region 11'!W29)</f>
        <v>0</v>
      </c>
      <c r="X29" s="1167">
        <f>SUM('MMA Rev-Exp Region 1:MMA Rev-Exp Region 11'!X29)</f>
        <v>0</v>
      </c>
      <c r="Y29" s="1167">
        <f>SUM('MMA Rev-Exp Region 1:MMA Rev-Exp Region 11'!Y29)</f>
        <v>0</v>
      </c>
      <c r="Z29" s="1167">
        <f>SUM('MMA Rev-Exp Region 1:MMA Rev-Exp Region 11'!Z29)</f>
        <v>0</v>
      </c>
      <c r="AA29" s="1167">
        <f>SUM('MMA Rev-Exp Region 1:MMA Rev-Exp Region 11'!AA29)</f>
        <v>0</v>
      </c>
      <c r="AB29" s="1167">
        <f>SUM('MMA Rev-Exp Region 1:MMA Rev-Exp Region 11'!AB29)</f>
        <v>0</v>
      </c>
      <c r="AC29" s="1167">
        <f>SUM('MMA Rev-Exp Region 1:MMA Rev-Exp Region 11'!AC29)</f>
        <v>0</v>
      </c>
      <c r="AD29" s="1169">
        <f>SUM('MMA Rev-Exp Region 1:MMA Rev-Exp Region 11'!AD29)</f>
        <v>0</v>
      </c>
      <c r="AE29" s="506">
        <f t="shared" si="17"/>
        <v>0</v>
      </c>
      <c r="AF29" s="1167">
        <f>SUM('MMA Rev-Exp Region 1:MMA Rev-Exp Region 11'!AF29)</f>
        <v>0</v>
      </c>
      <c r="AG29" s="1167">
        <f>SUM('MMA Rev-Exp Region 1:MMA Rev-Exp Region 11'!AG29)</f>
        <v>0</v>
      </c>
      <c r="AH29" s="1167">
        <f>SUM('MMA Rev-Exp Region 1:MMA Rev-Exp Region 11'!AH29)</f>
        <v>0</v>
      </c>
      <c r="AI29" s="1167">
        <f>SUM('MMA Rev-Exp Region 1:MMA Rev-Exp Region 11'!AI29)</f>
        <v>0</v>
      </c>
      <c r="AJ29" s="1167">
        <f>SUM('MMA Rev-Exp Region 1:MMA Rev-Exp Region 11'!AJ29)</f>
        <v>0</v>
      </c>
      <c r="AK29" s="1167">
        <f>SUM('MMA Rev-Exp Region 1:MMA Rev-Exp Region 11'!AK29)</f>
        <v>0</v>
      </c>
      <c r="AL29" s="1167">
        <f>SUM('MMA Rev-Exp Region 1:MMA Rev-Exp Region 11'!AL29)</f>
        <v>0</v>
      </c>
      <c r="AM29" s="1167">
        <f>SUM('MMA Rev-Exp Region 1:MMA Rev-Exp Region 11'!AM29)</f>
        <v>0</v>
      </c>
      <c r="AN29" s="1307">
        <f>SUM('MMA Rev-Exp Region 1:MMA Rev-Exp Region 11'!AN29)</f>
        <v>0</v>
      </c>
      <c r="AO29" s="543">
        <f t="shared" ref="AO29:AO34" si="18">SUM(AP29:AW29)+AN29</f>
        <v>0</v>
      </c>
      <c r="AP29" s="1167">
        <f>SUM('MMA Rev-Exp Region 1:MMA Rev-Exp Region 11'!AP29)</f>
        <v>0</v>
      </c>
      <c r="AQ29" s="1167">
        <f>SUM('MMA Rev-Exp Region 1:MMA Rev-Exp Region 11'!AQ29)</f>
        <v>0</v>
      </c>
      <c r="AR29" s="1167">
        <f>SUM('MMA Rev-Exp Region 1:MMA Rev-Exp Region 11'!AR29)</f>
        <v>0</v>
      </c>
      <c r="AS29" s="1167">
        <f>SUM('MMA Rev-Exp Region 1:MMA Rev-Exp Region 11'!AS29)</f>
        <v>0</v>
      </c>
      <c r="AT29" s="1167">
        <f>SUM('MMA Rev-Exp Region 1:MMA Rev-Exp Region 11'!AT29)</f>
        <v>0</v>
      </c>
      <c r="AU29" s="1167">
        <f>SUM('MMA Rev-Exp Region 1:MMA Rev-Exp Region 11'!AU29)</f>
        <v>0</v>
      </c>
      <c r="AV29" s="1167">
        <f>SUM('MMA Rev-Exp Region 1:MMA Rev-Exp Region 11'!AV29)</f>
        <v>0</v>
      </c>
      <c r="AW29" s="1172">
        <f>SUM('MMA Rev-Exp Region 1:MMA Rev-Exp Region 11'!AW29)</f>
        <v>0</v>
      </c>
    </row>
    <row r="30" spans="1:49" x14ac:dyDescent="0.3">
      <c r="A30" s="1517"/>
      <c r="B30" s="395">
        <v>3.3</v>
      </c>
      <c r="C30" s="408" t="s">
        <v>61</v>
      </c>
      <c r="D30" s="506">
        <f t="shared" si="14"/>
        <v>0</v>
      </c>
      <c r="E30" s="1167">
        <f>SUM('MMA Rev-Exp Region 1:MMA Rev-Exp Region 11'!E30)</f>
        <v>0</v>
      </c>
      <c r="F30" s="1167">
        <f>SUM('MMA Rev-Exp Region 1:MMA Rev-Exp Region 11'!F30)</f>
        <v>0</v>
      </c>
      <c r="G30" s="1167">
        <f>SUM('MMA Rev-Exp Region 1:MMA Rev-Exp Region 11'!G30)</f>
        <v>0</v>
      </c>
      <c r="H30" s="1167">
        <f>SUM('MMA Rev-Exp Region 1:MMA Rev-Exp Region 11'!H30)</f>
        <v>0</v>
      </c>
      <c r="I30" s="1167">
        <f>SUM('MMA Rev-Exp Region 1:MMA Rev-Exp Region 11'!I30)</f>
        <v>0</v>
      </c>
      <c r="J30" s="1167">
        <f>SUM('MMA Rev-Exp Region 1:MMA Rev-Exp Region 11'!J30)</f>
        <v>0</v>
      </c>
      <c r="K30" s="1167">
        <f>SUM('MMA Rev-Exp Region 1:MMA Rev-Exp Region 11'!K30)</f>
        <v>0</v>
      </c>
      <c r="L30" s="1169">
        <f>SUM('MMA Rev-Exp Region 1:MMA Rev-Exp Region 11'!L30)</f>
        <v>0</v>
      </c>
      <c r="M30" s="506">
        <f t="shared" si="15"/>
        <v>0</v>
      </c>
      <c r="N30" s="1167">
        <f>SUM('MMA Rev-Exp Region 1:MMA Rev-Exp Region 11'!N30)</f>
        <v>0</v>
      </c>
      <c r="O30" s="1167">
        <f>SUM('MMA Rev-Exp Region 1:MMA Rev-Exp Region 11'!O30)</f>
        <v>0</v>
      </c>
      <c r="P30" s="1167">
        <f>SUM('MMA Rev-Exp Region 1:MMA Rev-Exp Region 11'!P30)</f>
        <v>0</v>
      </c>
      <c r="Q30" s="1167">
        <f>SUM('MMA Rev-Exp Region 1:MMA Rev-Exp Region 11'!Q30)</f>
        <v>0</v>
      </c>
      <c r="R30" s="1167">
        <f>SUM('MMA Rev-Exp Region 1:MMA Rev-Exp Region 11'!R30)</f>
        <v>0</v>
      </c>
      <c r="S30" s="1167">
        <f>SUM('MMA Rev-Exp Region 1:MMA Rev-Exp Region 11'!S30)</f>
        <v>0</v>
      </c>
      <c r="T30" s="1167">
        <f>SUM('MMA Rev-Exp Region 1:MMA Rev-Exp Region 11'!T30)</f>
        <v>0</v>
      </c>
      <c r="U30" s="1169">
        <f>SUM('MMA Rev-Exp Region 1:MMA Rev-Exp Region 11'!U30)</f>
        <v>0</v>
      </c>
      <c r="V30" s="506">
        <f t="shared" si="16"/>
        <v>0</v>
      </c>
      <c r="W30" s="1167">
        <f>SUM('MMA Rev-Exp Region 1:MMA Rev-Exp Region 11'!W30)</f>
        <v>0</v>
      </c>
      <c r="X30" s="1167">
        <f>SUM('MMA Rev-Exp Region 1:MMA Rev-Exp Region 11'!X30)</f>
        <v>0</v>
      </c>
      <c r="Y30" s="1167">
        <f>SUM('MMA Rev-Exp Region 1:MMA Rev-Exp Region 11'!Y30)</f>
        <v>0</v>
      </c>
      <c r="Z30" s="1167">
        <f>SUM('MMA Rev-Exp Region 1:MMA Rev-Exp Region 11'!Z30)</f>
        <v>0</v>
      </c>
      <c r="AA30" s="1167">
        <f>SUM('MMA Rev-Exp Region 1:MMA Rev-Exp Region 11'!AA30)</f>
        <v>0</v>
      </c>
      <c r="AB30" s="1167">
        <f>SUM('MMA Rev-Exp Region 1:MMA Rev-Exp Region 11'!AB30)</f>
        <v>0</v>
      </c>
      <c r="AC30" s="1167">
        <f>SUM('MMA Rev-Exp Region 1:MMA Rev-Exp Region 11'!AC30)</f>
        <v>0</v>
      </c>
      <c r="AD30" s="1169">
        <f>SUM('MMA Rev-Exp Region 1:MMA Rev-Exp Region 11'!AD30)</f>
        <v>0</v>
      </c>
      <c r="AE30" s="506">
        <f t="shared" si="17"/>
        <v>0</v>
      </c>
      <c r="AF30" s="1167">
        <f>SUM('MMA Rev-Exp Region 1:MMA Rev-Exp Region 11'!AF30)</f>
        <v>0</v>
      </c>
      <c r="AG30" s="1167">
        <f>SUM('MMA Rev-Exp Region 1:MMA Rev-Exp Region 11'!AG30)</f>
        <v>0</v>
      </c>
      <c r="AH30" s="1167">
        <f>SUM('MMA Rev-Exp Region 1:MMA Rev-Exp Region 11'!AH30)</f>
        <v>0</v>
      </c>
      <c r="AI30" s="1167">
        <f>SUM('MMA Rev-Exp Region 1:MMA Rev-Exp Region 11'!AI30)</f>
        <v>0</v>
      </c>
      <c r="AJ30" s="1167">
        <f>SUM('MMA Rev-Exp Region 1:MMA Rev-Exp Region 11'!AJ30)</f>
        <v>0</v>
      </c>
      <c r="AK30" s="1167">
        <f>SUM('MMA Rev-Exp Region 1:MMA Rev-Exp Region 11'!AK30)</f>
        <v>0</v>
      </c>
      <c r="AL30" s="1167">
        <f>SUM('MMA Rev-Exp Region 1:MMA Rev-Exp Region 11'!AL30)</f>
        <v>0</v>
      </c>
      <c r="AM30" s="1167">
        <f>SUM('MMA Rev-Exp Region 1:MMA Rev-Exp Region 11'!AM30)</f>
        <v>0</v>
      </c>
      <c r="AN30" s="1307">
        <f>SUM('MMA Rev-Exp Region 1:MMA Rev-Exp Region 11'!AN30)</f>
        <v>0</v>
      </c>
      <c r="AO30" s="543">
        <f t="shared" si="18"/>
        <v>0</v>
      </c>
      <c r="AP30" s="1167">
        <f>SUM('MMA Rev-Exp Region 1:MMA Rev-Exp Region 11'!AP30)</f>
        <v>0</v>
      </c>
      <c r="AQ30" s="1167">
        <f>SUM('MMA Rev-Exp Region 1:MMA Rev-Exp Region 11'!AQ30)</f>
        <v>0</v>
      </c>
      <c r="AR30" s="1167">
        <f>SUM('MMA Rev-Exp Region 1:MMA Rev-Exp Region 11'!AR30)</f>
        <v>0</v>
      </c>
      <c r="AS30" s="1167">
        <f>SUM('MMA Rev-Exp Region 1:MMA Rev-Exp Region 11'!AS30)</f>
        <v>0</v>
      </c>
      <c r="AT30" s="1167">
        <f>SUM('MMA Rev-Exp Region 1:MMA Rev-Exp Region 11'!AT30)</f>
        <v>0</v>
      </c>
      <c r="AU30" s="1167">
        <f>SUM('MMA Rev-Exp Region 1:MMA Rev-Exp Region 11'!AU30)</f>
        <v>0</v>
      </c>
      <c r="AV30" s="1167">
        <f>SUM('MMA Rev-Exp Region 1:MMA Rev-Exp Region 11'!AV30)</f>
        <v>0</v>
      </c>
      <c r="AW30" s="1172">
        <f>SUM('MMA Rev-Exp Region 1:MMA Rev-Exp Region 11'!AW30)</f>
        <v>0</v>
      </c>
    </row>
    <row r="31" spans="1:49" x14ac:dyDescent="0.3">
      <c r="A31" s="1517"/>
      <c r="B31" s="395" t="s">
        <v>49</v>
      </c>
      <c r="C31" s="408" t="s">
        <v>168</v>
      </c>
      <c r="D31" s="506">
        <f t="shared" si="14"/>
        <v>0</v>
      </c>
      <c r="E31" s="1167">
        <f>SUM('MMA Rev-Exp Region 1:MMA Rev-Exp Region 11'!E31)</f>
        <v>0</v>
      </c>
      <c r="F31" s="1167">
        <f>SUM('MMA Rev-Exp Region 1:MMA Rev-Exp Region 11'!F31)</f>
        <v>0</v>
      </c>
      <c r="G31" s="1167">
        <f>SUM('MMA Rev-Exp Region 1:MMA Rev-Exp Region 11'!G31)</f>
        <v>0</v>
      </c>
      <c r="H31" s="1167">
        <f>SUM('MMA Rev-Exp Region 1:MMA Rev-Exp Region 11'!H31)</f>
        <v>0</v>
      </c>
      <c r="I31" s="1167">
        <f>SUM('MMA Rev-Exp Region 1:MMA Rev-Exp Region 11'!I31)</f>
        <v>0</v>
      </c>
      <c r="J31" s="1167">
        <f>SUM('MMA Rev-Exp Region 1:MMA Rev-Exp Region 11'!J31)</f>
        <v>0</v>
      </c>
      <c r="K31" s="1167">
        <f>SUM('MMA Rev-Exp Region 1:MMA Rev-Exp Region 11'!K31)</f>
        <v>0</v>
      </c>
      <c r="L31" s="1169">
        <f>SUM('MMA Rev-Exp Region 1:MMA Rev-Exp Region 11'!L31)</f>
        <v>0</v>
      </c>
      <c r="M31" s="506">
        <f t="shared" si="15"/>
        <v>0</v>
      </c>
      <c r="N31" s="1167">
        <f>SUM('MMA Rev-Exp Region 1:MMA Rev-Exp Region 11'!N31)</f>
        <v>0</v>
      </c>
      <c r="O31" s="1167">
        <f>SUM('MMA Rev-Exp Region 1:MMA Rev-Exp Region 11'!O31)</f>
        <v>0</v>
      </c>
      <c r="P31" s="1167">
        <f>SUM('MMA Rev-Exp Region 1:MMA Rev-Exp Region 11'!P31)</f>
        <v>0</v>
      </c>
      <c r="Q31" s="1167">
        <f>SUM('MMA Rev-Exp Region 1:MMA Rev-Exp Region 11'!Q31)</f>
        <v>0</v>
      </c>
      <c r="R31" s="1167">
        <f>SUM('MMA Rev-Exp Region 1:MMA Rev-Exp Region 11'!R31)</f>
        <v>0</v>
      </c>
      <c r="S31" s="1167">
        <f>SUM('MMA Rev-Exp Region 1:MMA Rev-Exp Region 11'!S31)</f>
        <v>0</v>
      </c>
      <c r="T31" s="1167">
        <f>SUM('MMA Rev-Exp Region 1:MMA Rev-Exp Region 11'!T31)</f>
        <v>0</v>
      </c>
      <c r="U31" s="1169">
        <f>SUM('MMA Rev-Exp Region 1:MMA Rev-Exp Region 11'!U31)</f>
        <v>0</v>
      </c>
      <c r="V31" s="506">
        <f t="shared" si="16"/>
        <v>0</v>
      </c>
      <c r="W31" s="1167">
        <f>SUM('MMA Rev-Exp Region 1:MMA Rev-Exp Region 11'!W31)</f>
        <v>0</v>
      </c>
      <c r="X31" s="1167">
        <f>SUM('MMA Rev-Exp Region 1:MMA Rev-Exp Region 11'!X31)</f>
        <v>0</v>
      </c>
      <c r="Y31" s="1167">
        <f>SUM('MMA Rev-Exp Region 1:MMA Rev-Exp Region 11'!Y31)</f>
        <v>0</v>
      </c>
      <c r="Z31" s="1167">
        <f>SUM('MMA Rev-Exp Region 1:MMA Rev-Exp Region 11'!Z31)</f>
        <v>0</v>
      </c>
      <c r="AA31" s="1167">
        <f>SUM('MMA Rev-Exp Region 1:MMA Rev-Exp Region 11'!AA31)</f>
        <v>0</v>
      </c>
      <c r="AB31" s="1167">
        <f>SUM('MMA Rev-Exp Region 1:MMA Rev-Exp Region 11'!AB31)</f>
        <v>0</v>
      </c>
      <c r="AC31" s="1167">
        <f>SUM('MMA Rev-Exp Region 1:MMA Rev-Exp Region 11'!AC31)</f>
        <v>0</v>
      </c>
      <c r="AD31" s="1169">
        <f>SUM('MMA Rev-Exp Region 1:MMA Rev-Exp Region 11'!AD31)</f>
        <v>0</v>
      </c>
      <c r="AE31" s="506">
        <f t="shared" si="17"/>
        <v>0</v>
      </c>
      <c r="AF31" s="1167">
        <f>SUM('MMA Rev-Exp Region 1:MMA Rev-Exp Region 11'!AF31)</f>
        <v>0</v>
      </c>
      <c r="AG31" s="1167">
        <f>SUM('MMA Rev-Exp Region 1:MMA Rev-Exp Region 11'!AG31)</f>
        <v>0</v>
      </c>
      <c r="AH31" s="1167">
        <f>SUM('MMA Rev-Exp Region 1:MMA Rev-Exp Region 11'!AH31)</f>
        <v>0</v>
      </c>
      <c r="AI31" s="1167">
        <f>SUM('MMA Rev-Exp Region 1:MMA Rev-Exp Region 11'!AI31)</f>
        <v>0</v>
      </c>
      <c r="AJ31" s="1167">
        <f>SUM('MMA Rev-Exp Region 1:MMA Rev-Exp Region 11'!AJ31)</f>
        <v>0</v>
      </c>
      <c r="AK31" s="1167">
        <f>SUM('MMA Rev-Exp Region 1:MMA Rev-Exp Region 11'!AK31)</f>
        <v>0</v>
      </c>
      <c r="AL31" s="1167">
        <f>SUM('MMA Rev-Exp Region 1:MMA Rev-Exp Region 11'!AL31)</f>
        <v>0</v>
      </c>
      <c r="AM31" s="1167">
        <f>SUM('MMA Rev-Exp Region 1:MMA Rev-Exp Region 11'!AM31)</f>
        <v>0</v>
      </c>
      <c r="AN31" s="1307">
        <f>SUM('MMA Rev-Exp Region 1:MMA Rev-Exp Region 11'!AN31)</f>
        <v>0</v>
      </c>
      <c r="AO31" s="543">
        <f t="shared" si="18"/>
        <v>0</v>
      </c>
      <c r="AP31" s="1167">
        <f>SUM('MMA Rev-Exp Region 1:MMA Rev-Exp Region 11'!AP31)</f>
        <v>0</v>
      </c>
      <c r="AQ31" s="1167">
        <f>SUM('MMA Rev-Exp Region 1:MMA Rev-Exp Region 11'!AQ31)</f>
        <v>0</v>
      </c>
      <c r="AR31" s="1167">
        <f>SUM('MMA Rev-Exp Region 1:MMA Rev-Exp Region 11'!AR31)</f>
        <v>0</v>
      </c>
      <c r="AS31" s="1167">
        <f>SUM('MMA Rev-Exp Region 1:MMA Rev-Exp Region 11'!AS31)</f>
        <v>0</v>
      </c>
      <c r="AT31" s="1167">
        <f>SUM('MMA Rev-Exp Region 1:MMA Rev-Exp Region 11'!AT31)</f>
        <v>0</v>
      </c>
      <c r="AU31" s="1167">
        <f>SUM('MMA Rev-Exp Region 1:MMA Rev-Exp Region 11'!AU31)</f>
        <v>0</v>
      </c>
      <c r="AV31" s="1167">
        <f>SUM('MMA Rev-Exp Region 1:MMA Rev-Exp Region 11'!AV31)</f>
        <v>0</v>
      </c>
      <c r="AW31" s="1172">
        <f>SUM('MMA Rev-Exp Region 1:MMA Rev-Exp Region 11'!AW31)</f>
        <v>0</v>
      </c>
    </row>
    <row r="32" spans="1:49" x14ac:dyDescent="0.3">
      <c r="A32" s="1517"/>
      <c r="B32" s="395" t="s">
        <v>46</v>
      </c>
      <c r="C32" s="408" t="s">
        <v>59</v>
      </c>
      <c r="D32" s="506">
        <f t="shared" si="14"/>
        <v>0</v>
      </c>
      <c r="E32" s="1167">
        <f>SUM('MMA Rev-Exp Region 1:MMA Rev-Exp Region 11'!E32)</f>
        <v>0</v>
      </c>
      <c r="F32" s="1167">
        <f>SUM('MMA Rev-Exp Region 1:MMA Rev-Exp Region 11'!F32)</f>
        <v>0</v>
      </c>
      <c r="G32" s="1167">
        <f>SUM('MMA Rev-Exp Region 1:MMA Rev-Exp Region 11'!G32)</f>
        <v>0</v>
      </c>
      <c r="H32" s="1167">
        <f>SUM('MMA Rev-Exp Region 1:MMA Rev-Exp Region 11'!H32)</f>
        <v>0</v>
      </c>
      <c r="I32" s="1167">
        <f>SUM('MMA Rev-Exp Region 1:MMA Rev-Exp Region 11'!I32)</f>
        <v>0</v>
      </c>
      <c r="J32" s="1167">
        <f>SUM('MMA Rev-Exp Region 1:MMA Rev-Exp Region 11'!J32)</f>
        <v>0</v>
      </c>
      <c r="K32" s="1167">
        <f>SUM('MMA Rev-Exp Region 1:MMA Rev-Exp Region 11'!K32)</f>
        <v>0</v>
      </c>
      <c r="L32" s="1169">
        <f>SUM('MMA Rev-Exp Region 1:MMA Rev-Exp Region 11'!L32)</f>
        <v>0</v>
      </c>
      <c r="M32" s="506">
        <f t="shared" si="15"/>
        <v>0</v>
      </c>
      <c r="N32" s="1167">
        <f>SUM('MMA Rev-Exp Region 1:MMA Rev-Exp Region 11'!N32)</f>
        <v>0</v>
      </c>
      <c r="O32" s="1167">
        <f>SUM('MMA Rev-Exp Region 1:MMA Rev-Exp Region 11'!O32)</f>
        <v>0</v>
      </c>
      <c r="P32" s="1167">
        <f>SUM('MMA Rev-Exp Region 1:MMA Rev-Exp Region 11'!P32)</f>
        <v>0</v>
      </c>
      <c r="Q32" s="1167">
        <f>SUM('MMA Rev-Exp Region 1:MMA Rev-Exp Region 11'!Q32)</f>
        <v>0</v>
      </c>
      <c r="R32" s="1167">
        <f>SUM('MMA Rev-Exp Region 1:MMA Rev-Exp Region 11'!R32)</f>
        <v>0</v>
      </c>
      <c r="S32" s="1167">
        <f>SUM('MMA Rev-Exp Region 1:MMA Rev-Exp Region 11'!S32)</f>
        <v>0</v>
      </c>
      <c r="T32" s="1167">
        <f>SUM('MMA Rev-Exp Region 1:MMA Rev-Exp Region 11'!T32)</f>
        <v>0</v>
      </c>
      <c r="U32" s="1169">
        <f>SUM('MMA Rev-Exp Region 1:MMA Rev-Exp Region 11'!U32)</f>
        <v>0</v>
      </c>
      <c r="V32" s="506">
        <f t="shared" si="16"/>
        <v>0</v>
      </c>
      <c r="W32" s="1167">
        <f>SUM('MMA Rev-Exp Region 1:MMA Rev-Exp Region 11'!W32)</f>
        <v>0</v>
      </c>
      <c r="X32" s="1167">
        <f>SUM('MMA Rev-Exp Region 1:MMA Rev-Exp Region 11'!X32)</f>
        <v>0</v>
      </c>
      <c r="Y32" s="1167">
        <f>SUM('MMA Rev-Exp Region 1:MMA Rev-Exp Region 11'!Y32)</f>
        <v>0</v>
      </c>
      <c r="Z32" s="1167">
        <f>SUM('MMA Rev-Exp Region 1:MMA Rev-Exp Region 11'!Z32)</f>
        <v>0</v>
      </c>
      <c r="AA32" s="1167">
        <f>SUM('MMA Rev-Exp Region 1:MMA Rev-Exp Region 11'!AA32)</f>
        <v>0</v>
      </c>
      <c r="AB32" s="1167">
        <f>SUM('MMA Rev-Exp Region 1:MMA Rev-Exp Region 11'!AB32)</f>
        <v>0</v>
      </c>
      <c r="AC32" s="1167">
        <f>SUM('MMA Rev-Exp Region 1:MMA Rev-Exp Region 11'!AC32)</f>
        <v>0</v>
      </c>
      <c r="AD32" s="1169">
        <f>SUM('MMA Rev-Exp Region 1:MMA Rev-Exp Region 11'!AD32)</f>
        <v>0</v>
      </c>
      <c r="AE32" s="506">
        <f t="shared" si="17"/>
        <v>0</v>
      </c>
      <c r="AF32" s="1167">
        <f>SUM('MMA Rev-Exp Region 1:MMA Rev-Exp Region 11'!AF32)</f>
        <v>0</v>
      </c>
      <c r="AG32" s="1167">
        <f>SUM('MMA Rev-Exp Region 1:MMA Rev-Exp Region 11'!AG32)</f>
        <v>0</v>
      </c>
      <c r="AH32" s="1167">
        <f>SUM('MMA Rev-Exp Region 1:MMA Rev-Exp Region 11'!AH32)</f>
        <v>0</v>
      </c>
      <c r="AI32" s="1167">
        <f>SUM('MMA Rev-Exp Region 1:MMA Rev-Exp Region 11'!AI32)</f>
        <v>0</v>
      </c>
      <c r="AJ32" s="1167">
        <f>SUM('MMA Rev-Exp Region 1:MMA Rev-Exp Region 11'!AJ32)</f>
        <v>0</v>
      </c>
      <c r="AK32" s="1167">
        <f>SUM('MMA Rev-Exp Region 1:MMA Rev-Exp Region 11'!AK32)</f>
        <v>0</v>
      </c>
      <c r="AL32" s="1167">
        <f>SUM('MMA Rev-Exp Region 1:MMA Rev-Exp Region 11'!AL32)</f>
        <v>0</v>
      </c>
      <c r="AM32" s="1167">
        <f>SUM('MMA Rev-Exp Region 1:MMA Rev-Exp Region 11'!AM32)</f>
        <v>0</v>
      </c>
      <c r="AN32" s="1307">
        <f>SUM('MMA Rev-Exp Region 1:MMA Rev-Exp Region 11'!AN32)</f>
        <v>0</v>
      </c>
      <c r="AO32" s="543">
        <f t="shared" si="18"/>
        <v>0</v>
      </c>
      <c r="AP32" s="1167">
        <f>SUM('MMA Rev-Exp Region 1:MMA Rev-Exp Region 11'!AP32)</f>
        <v>0</v>
      </c>
      <c r="AQ32" s="1167">
        <f>SUM('MMA Rev-Exp Region 1:MMA Rev-Exp Region 11'!AQ32)</f>
        <v>0</v>
      </c>
      <c r="AR32" s="1167">
        <f>SUM('MMA Rev-Exp Region 1:MMA Rev-Exp Region 11'!AR32)</f>
        <v>0</v>
      </c>
      <c r="AS32" s="1167">
        <f>SUM('MMA Rev-Exp Region 1:MMA Rev-Exp Region 11'!AS32)</f>
        <v>0</v>
      </c>
      <c r="AT32" s="1167">
        <f>SUM('MMA Rev-Exp Region 1:MMA Rev-Exp Region 11'!AT32)</f>
        <v>0</v>
      </c>
      <c r="AU32" s="1167">
        <f>SUM('MMA Rev-Exp Region 1:MMA Rev-Exp Region 11'!AU32)</f>
        <v>0</v>
      </c>
      <c r="AV32" s="1167">
        <f>SUM('MMA Rev-Exp Region 1:MMA Rev-Exp Region 11'!AV32)</f>
        <v>0</v>
      </c>
      <c r="AW32" s="1172">
        <f>SUM('MMA Rev-Exp Region 1:MMA Rev-Exp Region 11'!AW32)</f>
        <v>0</v>
      </c>
    </row>
    <row r="33" spans="1:49" x14ac:dyDescent="0.3">
      <c r="A33" s="1517"/>
      <c r="B33" s="395" t="s">
        <v>47</v>
      </c>
      <c r="C33" s="408" t="s">
        <v>169</v>
      </c>
      <c r="D33" s="506">
        <f t="shared" si="14"/>
        <v>0</v>
      </c>
      <c r="E33" s="1167">
        <f>SUM('MMA Rev-Exp Region 1:MMA Rev-Exp Region 11'!E33)</f>
        <v>0</v>
      </c>
      <c r="F33" s="1167">
        <f>SUM('MMA Rev-Exp Region 1:MMA Rev-Exp Region 11'!F33)</f>
        <v>0</v>
      </c>
      <c r="G33" s="1167">
        <f>SUM('MMA Rev-Exp Region 1:MMA Rev-Exp Region 11'!G33)</f>
        <v>0</v>
      </c>
      <c r="H33" s="1167">
        <f>SUM('MMA Rev-Exp Region 1:MMA Rev-Exp Region 11'!H33)</f>
        <v>0</v>
      </c>
      <c r="I33" s="1167">
        <f>SUM('MMA Rev-Exp Region 1:MMA Rev-Exp Region 11'!I33)</f>
        <v>0</v>
      </c>
      <c r="J33" s="1167">
        <f>SUM('MMA Rev-Exp Region 1:MMA Rev-Exp Region 11'!J33)</f>
        <v>0</v>
      </c>
      <c r="K33" s="1167">
        <f>SUM('MMA Rev-Exp Region 1:MMA Rev-Exp Region 11'!K33)</f>
        <v>0</v>
      </c>
      <c r="L33" s="1169">
        <f>SUM('MMA Rev-Exp Region 1:MMA Rev-Exp Region 11'!L33)</f>
        <v>0</v>
      </c>
      <c r="M33" s="506">
        <f t="shared" si="15"/>
        <v>0</v>
      </c>
      <c r="N33" s="1167">
        <f>SUM('MMA Rev-Exp Region 1:MMA Rev-Exp Region 11'!N33)</f>
        <v>0</v>
      </c>
      <c r="O33" s="1167">
        <f>SUM('MMA Rev-Exp Region 1:MMA Rev-Exp Region 11'!O33)</f>
        <v>0</v>
      </c>
      <c r="P33" s="1167">
        <f>SUM('MMA Rev-Exp Region 1:MMA Rev-Exp Region 11'!P33)</f>
        <v>0</v>
      </c>
      <c r="Q33" s="1167">
        <f>SUM('MMA Rev-Exp Region 1:MMA Rev-Exp Region 11'!Q33)</f>
        <v>0</v>
      </c>
      <c r="R33" s="1167">
        <f>SUM('MMA Rev-Exp Region 1:MMA Rev-Exp Region 11'!R33)</f>
        <v>0</v>
      </c>
      <c r="S33" s="1167">
        <f>SUM('MMA Rev-Exp Region 1:MMA Rev-Exp Region 11'!S33)</f>
        <v>0</v>
      </c>
      <c r="T33" s="1167">
        <f>SUM('MMA Rev-Exp Region 1:MMA Rev-Exp Region 11'!T33)</f>
        <v>0</v>
      </c>
      <c r="U33" s="1169">
        <f>SUM('MMA Rev-Exp Region 1:MMA Rev-Exp Region 11'!U33)</f>
        <v>0</v>
      </c>
      <c r="V33" s="506">
        <f t="shared" si="16"/>
        <v>0</v>
      </c>
      <c r="W33" s="1167">
        <f>SUM('MMA Rev-Exp Region 1:MMA Rev-Exp Region 11'!W33)</f>
        <v>0</v>
      </c>
      <c r="X33" s="1167">
        <f>SUM('MMA Rev-Exp Region 1:MMA Rev-Exp Region 11'!X33)</f>
        <v>0</v>
      </c>
      <c r="Y33" s="1167">
        <f>SUM('MMA Rev-Exp Region 1:MMA Rev-Exp Region 11'!Y33)</f>
        <v>0</v>
      </c>
      <c r="Z33" s="1167">
        <f>SUM('MMA Rev-Exp Region 1:MMA Rev-Exp Region 11'!Z33)</f>
        <v>0</v>
      </c>
      <c r="AA33" s="1167">
        <f>SUM('MMA Rev-Exp Region 1:MMA Rev-Exp Region 11'!AA33)</f>
        <v>0</v>
      </c>
      <c r="AB33" s="1167">
        <f>SUM('MMA Rev-Exp Region 1:MMA Rev-Exp Region 11'!AB33)</f>
        <v>0</v>
      </c>
      <c r="AC33" s="1167">
        <f>SUM('MMA Rev-Exp Region 1:MMA Rev-Exp Region 11'!AC33)</f>
        <v>0</v>
      </c>
      <c r="AD33" s="1169">
        <f>SUM('MMA Rev-Exp Region 1:MMA Rev-Exp Region 11'!AD33)</f>
        <v>0</v>
      </c>
      <c r="AE33" s="506">
        <f t="shared" si="17"/>
        <v>0</v>
      </c>
      <c r="AF33" s="1167">
        <f>SUM('MMA Rev-Exp Region 1:MMA Rev-Exp Region 11'!AF33)</f>
        <v>0</v>
      </c>
      <c r="AG33" s="1167">
        <f>SUM('MMA Rev-Exp Region 1:MMA Rev-Exp Region 11'!AG33)</f>
        <v>0</v>
      </c>
      <c r="AH33" s="1167">
        <f>SUM('MMA Rev-Exp Region 1:MMA Rev-Exp Region 11'!AH33)</f>
        <v>0</v>
      </c>
      <c r="AI33" s="1167">
        <f>SUM('MMA Rev-Exp Region 1:MMA Rev-Exp Region 11'!AI33)</f>
        <v>0</v>
      </c>
      <c r="AJ33" s="1167">
        <f>SUM('MMA Rev-Exp Region 1:MMA Rev-Exp Region 11'!AJ33)</f>
        <v>0</v>
      </c>
      <c r="AK33" s="1167">
        <f>SUM('MMA Rev-Exp Region 1:MMA Rev-Exp Region 11'!AK33)</f>
        <v>0</v>
      </c>
      <c r="AL33" s="1167">
        <f>SUM('MMA Rev-Exp Region 1:MMA Rev-Exp Region 11'!AL33)</f>
        <v>0</v>
      </c>
      <c r="AM33" s="1167">
        <f>SUM('MMA Rev-Exp Region 1:MMA Rev-Exp Region 11'!AM33)</f>
        <v>0</v>
      </c>
      <c r="AN33" s="1307">
        <f>SUM('MMA Rev-Exp Region 1:MMA Rev-Exp Region 11'!AN33)</f>
        <v>0</v>
      </c>
      <c r="AO33" s="543">
        <f t="shared" si="18"/>
        <v>0</v>
      </c>
      <c r="AP33" s="1167">
        <f>SUM('MMA Rev-Exp Region 1:MMA Rev-Exp Region 11'!AP33)</f>
        <v>0</v>
      </c>
      <c r="AQ33" s="1167">
        <f>SUM('MMA Rev-Exp Region 1:MMA Rev-Exp Region 11'!AQ33)</f>
        <v>0</v>
      </c>
      <c r="AR33" s="1167">
        <f>SUM('MMA Rev-Exp Region 1:MMA Rev-Exp Region 11'!AR33)</f>
        <v>0</v>
      </c>
      <c r="AS33" s="1167">
        <f>SUM('MMA Rev-Exp Region 1:MMA Rev-Exp Region 11'!AS33)</f>
        <v>0</v>
      </c>
      <c r="AT33" s="1167">
        <f>SUM('MMA Rev-Exp Region 1:MMA Rev-Exp Region 11'!AT33)</f>
        <v>0</v>
      </c>
      <c r="AU33" s="1167">
        <f>SUM('MMA Rev-Exp Region 1:MMA Rev-Exp Region 11'!AU33)</f>
        <v>0</v>
      </c>
      <c r="AV33" s="1167">
        <f>SUM('MMA Rev-Exp Region 1:MMA Rev-Exp Region 11'!AV33)</f>
        <v>0</v>
      </c>
      <c r="AW33" s="1172">
        <f>SUM('MMA Rev-Exp Region 1:MMA Rev-Exp Region 11'!AW33)</f>
        <v>0</v>
      </c>
    </row>
    <row r="34" spans="1:49" x14ac:dyDescent="0.3">
      <c r="A34" s="1517"/>
      <c r="B34" s="404" t="s">
        <v>48</v>
      </c>
      <c r="C34" s="409" t="s">
        <v>566</v>
      </c>
      <c r="D34" s="506">
        <f t="shared" si="14"/>
        <v>0</v>
      </c>
      <c r="E34" s="1167">
        <f>SUM('MMA Rev-Exp Region 1:MMA Rev-Exp Region 11'!E34)</f>
        <v>0</v>
      </c>
      <c r="F34" s="1167">
        <f>SUM('MMA Rev-Exp Region 1:MMA Rev-Exp Region 11'!F34)</f>
        <v>0</v>
      </c>
      <c r="G34" s="1167">
        <f>SUM('MMA Rev-Exp Region 1:MMA Rev-Exp Region 11'!G34)</f>
        <v>0</v>
      </c>
      <c r="H34" s="1167">
        <f>SUM('MMA Rev-Exp Region 1:MMA Rev-Exp Region 11'!H34)</f>
        <v>0</v>
      </c>
      <c r="I34" s="1167">
        <f>SUM('MMA Rev-Exp Region 1:MMA Rev-Exp Region 11'!I34)</f>
        <v>0</v>
      </c>
      <c r="J34" s="1167">
        <f>SUM('MMA Rev-Exp Region 1:MMA Rev-Exp Region 11'!J34)</f>
        <v>0</v>
      </c>
      <c r="K34" s="1167">
        <f>SUM('MMA Rev-Exp Region 1:MMA Rev-Exp Region 11'!K34)</f>
        <v>0</v>
      </c>
      <c r="L34" s="1169">
        <f>SUM('MMA Rev-Exp Region 1:MMA Rev-Exp Region 11'!L34)</f>
        <v>0</v>
      </c>
      <c r="M34" s="506">
        <f t="shared" si="15"/>
        <v>0</v>
      </c>
      <c r="N34" s="1167">
        <f>SUM('MMA Rev-Exp Region 1:MMA Rev-Exp Region 11'!N34)</f>
        <v>0</v>
      </c>
      <c r="O34" s="1167">
        <f>SUM('MMA Rev-Exp Region 1:MMA Rev-Exp Region 11'!O34)</f>
        <v>0</v>
      </c>
      <c r="P34" s="1167">
        <f>SUM('MMA Rev-Exp Region 1:MMA Rev-Exp Region 11'!P34)</f>
        <v>0</v>
      </c>
      <c r="Q34" s="1167">
        <f>SUM('MMA Rev-Exp Region 1:MMA Rev-Exp Region 11'!Q34)</f>
        <v>0</v>
      </c>
      <c r="R34" s="1167">
        <f>SUM('MMA Rev-Exp Region 1:MMA Rev-Exp Region 11'!R34)</f>
        <v>0</v>
      </c>
      <c r="S34" s="1167">
        <f>SUM('MMA Rev-Exp Region 1:MMA Rev-Exp Region 11'!S34)</f>
        <v>0</v>
      </c>
      <c r="T34" s="1167">
        <f>SUM('MMA Rev-Exp Region 1:MMA Rev-Exp Region 11'!T34)</f>
        <v>0</v>
      </c>
      <c r="U34" s="1169">
        <f>SUM('MMA Rev-Exp Region 1:MMA Rev-Exp Region 11'!U34)</f>
        <v>0</v>
      </c>
      <c r="V34" s="506">
        <f t="shared" si="16"/>
        <v>0</v>
      </c>
      <c r="W34" s="1167">
        <f>SUM('MMA Rev-Exp Region 1:MMA Rev-Exp Region 11'!W34)</f>
        <v>0</v>
      </c>
      <c r="X34" s="1167">
        <f>SUM('MMA Rev-Exp Region 1:MMA Rev-Exp Region 11'!X34)</f>
        <v>0</v>
      </c>
      <c r="Y34" s="1167">
        <f>SUM('MMA Rev-Exp Region 1:MMA Rev-Exp Region 11'!Y34)</f>
        <v>0</v>
      </c>
      <c r="Z34" s="1167">
        <f>SUM('MMA Rev-Exp Region 1:MMA Rev-Exp Region 11'!Z34)</f>
        <v>0</v>
      </c>
      <c r="AA34" s="1167">
        <f>SUM('MMA Rev-Exp Region 1:MMA Rev-Exp Region 11'!AA34)</f>
        <v>0</v>
      </c>
      <c r="AB34" s="1167">
        <f>SUM('MMA Rev-Exp Region 1:MMA Rev-Exp Region 11'!AB34)</f>
        <v>0</v>
      </c>
      <c r="AC34" s="1167">
        <f>SUM('MMA Rev-Exp Region 1:MMA Rev-Exp Region 11'!AC34)</f>
        <v>0</v>
      </c>
      <c r="AD34" s="1169">
        <f>SUM('MMA Rev-Exp Region 1:MMA Rev-Exp Region 11'!AD34)</f>
        <v>0</v>
      </c>
      <c r="AE34" s="506">
        <f t="shared" si="17"/>
        <v>0</v>
      </c>
      <c r="AF34" s="1167">
        <f>SUM('MMA Rev-Exp Region 1:MMA Rev-Exp Region 11'!AF34)</f>
        <v>0</v>
      </c>
      <c r="AG34" s="1167">
        <f>SUM('MMA Rev-Exp Region 1:MMA Rev-Exp Region 11'!AG34)</f>
        <v>0</v>
      </c>
      <c r="AH34" s="1167">
        <f>SUM('MMA Rev-Exp Region 1:MMA Rev-Exp Region 11'!AH34)</f>
        <v>0</v>
      </c>
      <c r="AI34" s="1167">
        <f>SUM('MMA Rev-Exp Region 1:MMA Rev-Exp Region 11'!AI34)</f>
        <v>0</v>
      </c>
      <c r="AJ34" s="1167">
        <f>SUM('MMA Rev-Exp Region 1:MMA Rev-Exp Region 11'!AJ34)</f>
        <v>0</v>
      </c>
      <c r="AK34" s="1167">
        <f>SUM('MMA Rev-Exp Region 1:MMA Rev-Exp Region 11'!AK34)</f>
        <v>0</v>
      </c>
      <c r="AL34" s="1167">
        <f>SUM('MMA Rev-Exp Region 1:MMA Rev-Exp Region 11'!AL34)</f>
        <v>0</v>
      </c>
      <c r="AM34" s="1167">
        <f>SUM('MMA Rev-Exp Region 1:MMA Rev-Exp Region 11'!AM34)</f>
        <v>0</v>
      </c>
      <c r="AN34" s="1307">
        <f>SUM('MMA Rev-Exp Region 1:MMA Rev-Exp Region 11'!AN34)</f>
        <v>0</v>
      </c>
      <c r="AO34" s="543">
        <f t="shared" si="18"/>
        <v>0</v>
      </c>
      <c r="AP34" s="1167">
        <f>SUM('MMA Rev-Exp Region 1:MMA Rev-Exp Region 11'!AP34)</f>
        <v>0</v>
      </c>
      <c r="AQ34" s="1167">
        <f>SUM('MMA Rev-Exp Region 1:MMA Rev-Exp Region 11'!AQ34)</f>
        <v>0</v>
      </c>
      <c r="AR34" s="1167">
        <f>SUM('MMA Rev-Exp Region 1:MMA Rev-Exp Region 11'!AR34)</f>
        <v>0</v>
      </c>
      <c r="AS34" s="1167">
        <f>SUM('MMA Rev-Exp Region 1:MMA Rev-Exp Region 11'!AS34)</f>
        <v>0</v>
      </c>
      <c r="AT34" s="1167">
        <f>SUM('MMA Rev-Exp Region 1:MMA Rev-Exp Region 11'!AT34)</f>
        <v>0</v>
      </c>
      <c r="AU34" s="1167">
        <f>SUM('MMA Rev-Exp Region 1:MMA Rev-Exp Region 11'!AU34)</f>
        <v>0</v>
      </c>
      <c r="AV34" s="1167">
        <f>SUM('MMA Rev-Exp Region 1:MMA Rev-Exp Region 11'!AV34)</f>
        <v>0</v>
      </c>
      <c r="AW34" s="1172">
        <f>SUM('MMA Rev-Exp Region 1:MMA Rev-Exp Region 11'!AW34)</f>
        <v>0</v>
      </c>
    </row>
    <row r="35" spans="1:49" s="377" customFormat="1" x14ac:dyDescent="0.3">
      <c r="A35" s="1517"/>
      <c r="B35" s="397" t="s">
        <v>567</v>
      </c>
      <c r="C35" s="410" t="s">
        <v>2</v>
      </c>
      <c r="D35" s="508">
        <f>SUM(D28:D34)</f>
        <v>0</v>
      </c>
      <c r="E35" s="508">
        <f>SUM(E28:E34)</f>
        <v>0</v>
      </c>
      <c r="F35" s="508">
        <f t="shared" ref="F35:L35" si="19">SUM(F28:F34)</f>
        <v>0</v>
      </c>
      <c r="G35" s="508">
        <f t="shared" si="19"/>
        <v>0</v>
      </c>
      <c r="H35" s="508">
        <f t="shared" si="19"/>
        <v>0</v>
      </c>
      <c r="I35" s="508">
        <f t="shared" si="19"/>
        <v>0</v>
      </c>
      <c r="J35" s="508">
        <f t="shared" si="19"/>
        <v>0</v>
      </c>
      <c r="K35" s="508">
        <f t="shared" si="19"/>
        <v>0</v>
      </c>
      <c r="L35" s="508">
        <f t="shared" si="19"/>
        <v>0</v>
      </c>
      <c r="M35" s="511">
        <f t="shared" ref="M35:AW35" si="20">SUM(M28:M34)</f>
        <v>0</v>
      </c>
      <c r="N35" s="508">
        <f t="shared" si="20"/>
        <v>0</v>
      </c>
      <c r="O35" s="508">
        <f t="shared" si="20"/>
        <v>0</v>
      </c>
      <c r="P35" s="508">
        <f t="shared" si="20"/>
        <v>0</v>
      </c>
      <c r="Q35" s="508">
        <f t="shared" si="20"/>
        <v>0</v>
      </c>
      <c r="R35" s="508">
        <f t="shared" si="20"/>
        <v>0</v>
      </c>
      <c r="S35" s="508">
        <f t="shared" si="20"/>
        <v>0</v>
      </c>
      <c r="T35" s="508">
        <f t="shared" si="20"/>
        <v>0</v>
      </c>
      <c r="U35" s="508">
        <f t="shared" si="20"/>
        <v>0</v>
      </c>
      <c r="V35" s="511">
        <f t="shared" si="20"/>
        <v>0</v>
      </c>
      <c r="W35" s="508">
        <f t="shared" si="20"/>
        <v>0</v>
      </c>
      <c r="X35" s="508">
        <f t="shared" si="20"/>
        <v>0</v>
      </c>
      <c r="Y35" s="508">
        <f t="shared" si="20"/>
        <v>0</v>
      </c>
      <c r="Z35" s="508">
        <f t="shared" si="20"/>
        <v>0</v>
      </c>
      <c r="AA35" s="508">
        <f t="shared" si="20"/>
        <v>0</v>
      </c>
      <c r="AB35" s="508">
        <f t="shared" si="20"/>
        <v>0</v>
      </c>
      <c r="AC35" s="508">
        <f t="shared" si="20"/>
        <v>0</v>
      </c>
      <c r="AD35" s="508">
        <f t="shared" si="20"/>
        <v>0</v>
      </c>
      <c r="AE35" s="511">
        <f t="shared" si="20"/>
        <v>0</v>
      </c>
      <c r="AF35" s="508">
        <f t="shared" si="20"/>
        <v>0</v>
      </c>
      <c r="AG35" s="508">
        <f t="shared" si="20"/>
        <v>0</v>
      </c>
      <c r="AH35" s="508">
        <f t="shared" si="20"/>
        <v>0</v>
      </c>
      <c r="AI35" s="508">
        <f t="shared" si="20"/>
        <v>0</v>
      </c>
      <c r="AJ35" s="508">
        <f t="shared" si="20"/>
        <v>0</v>
      </c>
      <c r="AK35" s="508">
        <f t="shared" si="20"/>
        <v>0</v>
      </c>
      <c r="AL35" s="508">
        <f t="shared" si="20"/>
        <v>0</v>
      </c>
      <c r="AM35" s="508">
        <f t="shared" si="20"/>
        <v>0</v>
      </c>
      <c r="AN35" s="1310">
        <f t="shared" si="20"/>
        <v>0</v>
      </c>
      <c r="AO35" s="544">
        <f t="shared" si="20"/>
        <v>0</v>
      </c>
      <c r="AP35" s="508">
        <f t="shared" si="20"/>
        <v>0</v>
      </c>
      <c r="AQ35" s="508">
        <f t="shared" si="20"/>
        <v>0</v>
      </c>
      <c r="AR35" s="508">
        <f t="shared" si="20"/>
        <v>0</v>
      </c>
      <c r="AS35" s="508">
        <f t="shared" si="20"/>
        <v>0</v>
      </c>
      <c r="AT35" s="508">
        <f t="shared" si="20"/>
        <v>0</v>
      </c>
      <c r="AU35" s="508">
        <f t="shared" si="20"/>
        <v>0</v>
      </c>
      <c r="AV35" s="508">
        <f t="shared" si="20"/>
        <v>0</v>
      </c>
      <c r="AW35" s="618">
        <f t="shared" si="20"/>
        <v>0</v>
      </c>
    </row>
    <row r="36" spans="1:49" ht="16.5" customHeight="1" x14ac:dyDescent="0.3">
      <c r="A36" s="1515" t="s">
        <v>26</v>
      </c>
      <c r="B36" s="393">
        <v>4.0999999999999996</v>
      </c>
      <c r="C36" s="411" t="s">
        <v>26</v>
      </c>
      <c r="D36" s="505">
        <f>SUM(E36:L36)</f>
        <v>0</v>
      </c>
      <c r="E36" s="1166">
        <f>SUM('MMA Rev-Exp Region 1:MMA Rev-Exp Region 11'!E36)</f>
        <v>0</v>
      </c>
      <c r="F36" s="1166">
        <f>SUM('MMA Rev-Exp Region 1:MMA Rev-Exp Region 11'!F36)</f>
        <v>0</v>
      </c>
      <c r="G36" s="1166">
        <f>SUM('MMA Rev-Exp Region 1:MMA Rev-Exp Region 11'!G36)</f>
        <v>0</v>
      </c>
      <c r="H36" s="1166">
        <f>SUM('MMA Rev-Exp Region 1:MMA Rev-Exp Region 11'!H36)</f>
        <v>0</v>
      </c>
      <c r="I36" s="1166">
        <f>SUM('MMA Rev-Exp Region 1:MMA Rev-Exp Region 11'!I36)</f>
        <v>0</v>
      </c>
      <c r="J36" s="1166">
        <f>SUM('MMA Rev-Exp Region 1:MMA Rev-Exp Region 11'!J36)</f>
        <v>0</v>
      </c>
      <c r="K36" s="1166">
        <f>SUM('MMA Rev-Exp Region 1:MMA Rev-Exp Region 11'!K36)</f>
        <v>0</v>
      </c>
      <c r="L36" s="1168">
        <f>SUM('MMA Rev-Exp Region 1:MMA Rev-Exp Region 11'!L36)</f>
        <v>0</v>
      </c>
      <c r="M36" s="518">
        <f>SUM(N36:U36)</f>
        <v>0</v>
      </c>
      <c r="N36" s="1166">
        <f>SUM('MMA Rev-Exp Region 1:MMA Rev-Exp Region 11'!N36)</f>
        <v>0</v>
      </c>
      <c r="O36" s="1166">
        <f>SUM('MMA Rev-Exp Region 1:MMA Rev-Exp Region 11'!O36)</f>
        <v>0</v>
      </c>
      <c r="P36" s="1166">
        <f>SUM('MMA Rev-Exp Region 1:MMA Rev-Exp Region 11'!P36)</f>
        <v>0</v>
      </c>
      <c r="Q36" s="1166">
        <f>SUM('MMA Rev-Exp Region 1:MMA Rev-Exp Region 11'!Q36)</f>
        <v>0</v>
      </c>
      <c r="R36" s="1166">
        <f>SUM('MMA Rev-Exp Region 1:MMA Rev-Exp Region 11'!R36)</f>
        <v>0</v>
      </c>
      <c r="S36" s="1166">
        <f>SUM('MMA Rev-Exp Region 1:MMA Rev-Exp Region 11'!S36)</f>
        <v>0</v>
      </c>
      <c r="T36" s="1166">
        <f>SUM('MMA Rev-Exp Region 1:MMA Rev-Exp Region 11'!T36)</f>
        <v>0</v>
      </c>
      <c r="U36" s="1168">
        <f>SUM('MMA Rev-Exp Region 1:MMA Rev-Exp Region 11'!U36)</f>
        <v>0</v>
      </c>
      <c r="V36" s="518">
        <f>SUM(W36:AD36)</f>
        <v>0</v>
      </c>
      <c r="W36" s="1166">
        <f>SUM('MMA Rev-Exp Region 1:MMA Rev-Exp Region 11'!W36)</f>
        <v>0</v>
      </c>
      <c r="X36" s="1166">
        <f>SUM('MMA Rev-Exp Region 1:MMA Rev-Exp Region 11'!X36)</f>
        <v>0</v>
      </c>
      <c r="Y36" s="1166">
        <f>SUM('MMA Rev-Exp Region 1:MMA Rev-Exp Region 11'!Y36)</f>
        <v>0</v>
      </c>
      <c r="Z36" s="1166">
        <f>SUM('MMA Rev-Exp Region 1:MMA Rev-Exp Region 11'!Z36)</f>
        <v>0</v>
      </c>
      <c r="AA36" s="1166">
        <f>SUM('MMA Rev-Exp Region 1:MMA Rev-Exp Region 11'!AA36)</f>
        <v>0</v>
      </c>
      <c r="AB36" s="1166">
        <f>SUM('MMA Rev-Exp Region 1:MMA Rev-Exp Region 11'!AB36)</f>
        <v>0</v>
      </c>
      <c r="AC36" s="1166">
        <f>SUM('MMA Rev-Exp Region 1:MMA Rev-Exp Region 11'!AC36)</f>
        <v>0</v>
      </c>
      <c r="AD36" s="1168">
        <f>SUM('MMA Rev-Exp Region 1:MMA Rev-Exp Region 11'!AD36)</f>
        <v>0</v>
      </c>
      <c r="AE36" s="534">
        <f>SUM(AF36:AM36)</f>
        <v>0</v>
      </c>
      <c r="AF36" s="1166">
        <f>SUM('MMA Rev-Exp Region 1:MMA Rev-Exp Region 11'!AF36)</f>
        <v>0</v>
      </c>
      <c r="AG36" s="1166">
        <f>SUM('MMA Rev-Exp Region 1:MMA Rev-Exp Region 11'!AG36)</f>
        <v>0</v>
      </c>
      <c r="AH36" s="1166">
        <f>SUM('MMA Rev-Exp Region 1:MMA Rev-Exp Region 11'!AH36)</f>
        <v>0</v>
      </c>
      <c r="AI36" s="1166">
        <f>SUM('MMA Rev-Exp Region 1:MMA Rev-Exp Region 11'!AI36)</f>
        <v>0</v>
      </c>
      <c r="AJ36" s="1166">
        <f>SUM('MMA Rev-Exp Region 1:MMA Rev-Exp Region 11'!AJ36)</f>
        <v>0</v>
      </c>
      <c r="AK36" s="1166">
        <f>SUM('MMA Rev-Exp Region 1:MMA Rev-Exp Region 11'!AK36)</f>
        <v>0</v>
      </c>
      <c r="AL36" s="1166">
        <f>SUM('MMA Rev-Exp Region 1:MMA Rev-Exp Region 11'!AL36)</f>
        <v>0</v>
      </c>
      <c r="AM36" s="1166">
        <f>SUM('MMA Rev-Exp Region 1:MMA Rev-Exp Region 11'!AM36)</f>
        <v>0</v>
      </c>
      <c r="AN36" s="1306">
        <f>SUM('MMA Rev-Exp Region 1:MMA Rev-Exp Region 11'!AN36)</f>
        <v>0</v>
      </c>
      <c r="AO36" s="541">
        <f>SUM(AP36:AW36)+AN36</f>
        <v>0</v>
      </c>
      <c r="AP36" s="1166">
        <f>SUM('MMA Rev-Exp Region 1:MMA Rev-Exp Region 11'!AP36)</f>
        <v>0</v>
      </c>
      <c r="AQ36" s="1166">
        <f>SUM('MMA Rev-Exp Region 1:MMA Rev-Exp Region 11'!AQ36)</f>
        <v>0</v>
      </c>
      <c r="AR36" s="1166">
        <f>SUM('MMA Rev-Exp Region 1:MMA Rev-Exp Region 11'!AR36)</f>
        <v>0</v>
      </c>
      <c r="AS36" s="1166">
        <f>SUM('MMA Rev-Exp Region 1:MMA Rev-Exp Region 11'!AS36)</f>
        <v>0</v>
      </c>
      <c r="AT36" s="1166">
        <f>SUM('MMA Rev-Exp Region 1:MMA Rev-Exp Region 11'!AT36)</f>
        <v>0</v>
      </c>
      <c r="AU36" s="1166">
        <f>SUM('MMA Rev-Exp Region 1:MMA Rev-Exp Region 11'!AU36)</f>
        <v>0</v>
      </c>
      <c r="AV36" s="1166">
        <f>SUM('MMA Rev-Exp Region 1:MMA Rev-Exp Region 11'!AV36)</f>
        <v>0</v>
      </c>
      <c r="AW36" s="1171">
        <f>SUM('MMA Rev-Exp Region 1:MMA Rev-Exp Region 11'!AW36)</f>
        <v>0</v>
      </c>
    </row>
    <row r="37" spans="1:49" ht="16.5" customHeight="1" x14ac:dyDescent="0.3">
      <c r="A37" s="1513"/>
      <c r="B37" s="395" t="s">
        <v>82</v>
      </c>
      <c r="C37" s="412" t="s">
        <v>219</v>
      </c>
      <c r="D37" s="1043">
        <f>SUM(E37:L37)</f>
        <v>0</v>
      </c>
      <c r="E37" s="1167">
        <f>SUM('MMA Rev-Exp Region 1:MMA Rev-Exp Region 11'!E37)</f>
        <v>0</v>
      </c>
      <c r="F37" s="1167">
        <f>SUM('MMA Rev-Exp Region 1:MMA Rev-Exp Region 11'!F37)</f>
        <v>0</v>
      </c>
      <c r="G37" s="1167">
        <f>SUM('MMA Rev-Exp Region 1:MMA Rev-Exp Region 11'!G37)</f>
        <v>0</v>
      </c>
      <c r="H37" s="1167">
        <f>SUM('MMA Rev-Exp Region 1:MMA Rev-Exp Region 11'!H37)</f>
        <v>0</v>
      </c>
      <c r="I37" s="1167">
        <f>SUM('MMA Rev-Exp Region 1:MMA Rev-Exp Region 11'!I37)</f>
        <v>0</v>
      </c>
      <c r="J37" s="1167">
        <f>SUM('MMA Rev-Exp Region 1:MMA Rev-Exp Region 11'!J37)</f>
        <v>0</v>
      </c>
      <c r="K37" s="1167">
        <f>SUM('MMA Rev-Exp Region 1:MMA Rev-Exp Region 11'!K37)</f>
        <v>0</v>
      </c>
      <c r="L37" s="1169">
        <f>SUM('MMA Rev-Exp Region 1:MMA Rev-Exp Region 11'!L37)</f>
        <v>0</v>
      </c>
      <c r="M37" s="533">
        <f>SUM(N37:U37)</f>
        <v>0</v>
      </c>
      <c r="N37" s="1167">
        <f>SUM('MMA Rev-Exp Region 1:MMA Rev-Exp Region 11'!N37)</f>
        <v>0</v>
      </c>
      <c r="O37" s="1167">
        <f>SUM('MMA Rev-Exp Region 1:MMA Rev-Exp Region 11'!O37)</f>
        <v>0</v>
      </c>
      <c r="P37" s="1167">
        <f>SUM('MMA Rev-Exp Region 1:MMA Rev-Exp Region 11'!P37)</f>
        <v>0</v>
      </c>
      <c r="Q37" s="1167">
        <f>SUM('MMA Rev-Exp Region 1:MMA Rev-Exp Region 11'!Q37)</f>
        <v>0</v>
      </c>
      <c r="R37" s="1167">
        <f>SUM('MMA Rev-Exp Region 1:MMA Rev-Exp Region 11'!R37)</f>
        <v>0</v>
      </c>
      <c r="S37" s="1167">
        <f>SUM('MMA Rev-Exp Region 1:MMA Rev-Exp Region 11'!S37)</f>
        <v>0</v>
      </c>
      <c r="T37" s="1167">
        <f>SUM('MMA Rev-Exp Region 1:MMA Rev-Exp Region 11'!T37)</f>
        <v>0</v>
      </c>
      <c r="U37" s="1169">
        <f>SUM('MMA Rev-Exp Region 1:MMA Rev-Exp Region 11'!U37)</f>
        <v>0</v>
      </c>
      <c r="V37" s="533">
        <f>SUM(W37:AD37)</f>
        <v>0</v>
      </c>
      <c r="W37" s="1167">
        <f>SUM('MMA Rev-Exp Region 1:MMA Rev-Exp Region 11'!W37)</f>
        <v>0</v>
      </c>
      <c r="X37" s="1167">
        <f>SUM('MMA Rev-Exp Region 1:MMA Rev-Exp Region 11'!X37)</f>
        <v>0</v>
      </c>
      <c r="Y37" s="1167">
        <f>SUM('MMA Rev-Exp Region 1:MMA Rev-Exp Region 11'!Y37)</f>
        <v>0</v>
      </c>
      <c r="Z37" s="1167">
        <f>SUM('MMA Rev-Exp Region 1:MMA Rev-Exp Region 11'!Z37)</f>
        <v>0</v>
      </c>
      <c r="AA37" s="1167">
        <f>SUM('MMA Rev-Exp Region 1:MMA Rev-Exp Region 11'!AA37)</f>
        <v>0</v>
      </c>
      <c r="AB37" s="1167">
        <f>SUM('MMA Rev-Exp Region 1:MMA Rev-Exp Region 11'!AB37)</f>
        <v>0</v>
      </c>
      <c r="AC37" s="1167">
        <f>SUM('MMA Rev-Exp Region 1:MMA Rev-Exp Region 11'!AC37)</f>
        <v>0</v>
      </c>
      <c r="AD37" s="1169">
        <f>SUM('MMA Rev-Exp Region 1:MMA Rev-Exp Region 11'!AD37)</f>
        <v>0</v>
      </c>
      <c r="AE37" s="523">
        <f>SUM(AF37:AM37)</f>
        <v>0</v>
      </c>
      <c r="AF37" s="1167">
        <f>SUM('MMA Rev-Exp Region 1:MMA Rev-Exp Region 11'!AF37)</f>
        <v>0</v>
      </c>
      <c r="AG37" s="1167">
        <f>SUM('MMA Rev-Exp Region 1:MMA Rev-Exp Region 11'!AG37)</f>
        <v>0</v>
      </c>
      <c r="AH37" s="1167">
        <f>SUM('MMA Rev-Exp Region 1:MMA Rev-Exp Region 11'!AH37)</f>
        <v>0</v>
      </c>
      <c r="AI37" s="1167">
        <f>SUM('MMA Rev-Exp Region 1:MMA Rev-Exp Region 11'!AI37)</f>
        <v>0</v>
      </c>
      <c r="AJ37" s="1167">
        <f>SUM('MMA Rev-Exp Region 1:MMA Rev-Exp Region 11'!AJ37)</f>
        <v>0</v>
      </c>
      <c r="AK37" s="1167">
        <f>SUM('MMA Rev-Exp Region 1:MMA Rev-Exp Region 11'!AK37)</f>
        <v>0</v>
      </c>
      <c r="AL37" s="1167">
        <f>SUM('MMA Rev-Exp Region 1:MMA Rev-Exp Region 11'!AL37)</f>
        <v>0</v>
      </c>
      <c r="AM37" s="1167">
        <f>SUM('MMA Rev-Exp Region 1:MMA Rev-Exp Region 11'!AM37)</f>
        <v>0</v>
      </c>
      <c r="AN37" s="1307">
        <f>SUM('MMA Rev-Exp Region 1:MMA Rev-Exp Region 11'!AN37)</f>
        <v>0</v>
      </c>
      <c r="AO37" s="543">
        <f t="shared" ref="AO37:AO38" si="21">SUM(AP37:AW37)+AN37</f>
        <v>0</v>
      </c>
      <c r="AP37" s="1167">
        <f>SUM('MMA Rev-Exp Region 1:MMA Rev-Exp Region 11'!AP37)</f>
        <v>0</v>
      </c>
      <c r="AQ37" s="1167">
        <f>SUM('MMA Rev-Exp Region 1:MMA Rev-Exp Region 11'!AQ37)</f>
        <v>0</v>
      </c>
      <c r="AR37" s="1167">
        <f>SUM('MMA Rev-Exp Region 1:MMA Rev-Exp Region 11'!AR37)</f>
        <v>0</v>
      </c>
      <c r="AS37" s="1167">
        <f>SUM('MMA Rev-Exp Region 1:MMA Rev-Exp Region 11'!AS37)</f>
        <v>0</v>
      </c>
      <c r="AT37" s="1167">
        <f>SUM('MMA Rev-Exp Region 1:MMA Rev-Exp Region 11'!AT37)</f>
        <v>0</v>
      </c>
      <c r="AU37" s="1167">
        <f>SUM('MMA Rev-Exp Region 1:MMA Rev-Exp Region 11'!AU37)</f>
        <v>0</v>
      </c>
      <c r="AV37" s="1167">
        <f>SUM('MMA Rev-Exp Region 1:MMA Rev-Exp Region 11'!AV37)</f>
        <v>0</v>
      </c>
      <c r="AW37" s="1172">
        <f>SUM('MMA Rev-Exp Region 1:MMA Rev-Exp Region 11'!AW37)</f>
        <v>0</v>
      </c>
    </row>
    <row r="38" spans="1:49" ht="16.5" customHeight="1" x14ac:dyDescent="0.3">
      <c r="A38" s="1513"/>
      <c r="B38" s="404" t="s">
        <v>83</v>
      </c>
      <c r="C38" s="413" t="s">
        <v>568</v>
      </c>
      <c r="D38" s="1043">
        <f>SUM(E38:L38)</f>
        <v>0</v>
      </c>
      <c r="E38" s="1167">
        <f>SUM('MMA Rev-Exp Region 1:MMA Rev-Exp Region 11'!E38)</f>
        <v>0</v>
      </c>
      <c r="F38" s="1167">
        <f>SUM('MMA Rev-Exp Region 1:MMA Rev-Exp Region 11'!F38)</f>
        <v>0</v>
      </c>
      <c r="G38" s="1167">
        <f>SUM('MMA Rev-Exp Region 1:MMA Rev-Exp Region 11'!G38)</f>
        <v>0</v>
      </c>
      <c r="H38" s="1167">
        <f>SUM('MMA Rev-Exp Region 1:MMA Rev-Exp Region 11'!H38)</f>
        <v>0</v>
      </c>
      <c r="I38" s="1167">
        <f>SUM('MMA Rev-Exp Region 1:MMA Rev-Exp Region 11'!I38)</f>
        <v>0</v>
      </c>
      <c r="J38" s="1167">
        <f>SUM('MMA Rev-Exp Region 1:MMA Rev-Exp Region 11'!J38)</f>
        <v>0</v>
      </c>
      <c r="K38" s="1167">
        <f>SUM('MMA Rev-Exp Region 1:MMA Rev-Exp Region 11'!K38)</f>
        <v>0</v>
      </c>
      <c r="L38" s="1169">
        <f>SUM('MMA Rev-Exp Region 1:MMA Rev-Exp Region 11'!L38)</f>
        <v>0</v>
      </c>
      <c r="M38" s="506">
        <f>SUM(N38:U38)</f>
        <v>0</v>
      </c>
      <c r="N38" s="1167">
        <f>SUM('MMA Rev-Exp Region 1:MMA Rev-Exp Region 11'!N38)</f>
        <v>0</v>
      </c>
      <c r="O38" s="1167">
        <f>SUM('MMA Rev-Exp Region 1:MMA Rev-Exp Region 11'!O38)</f>
        <v>0</v>
      </c>
      <c r="P38" s="1167">
        <f>SUM('MMA Rev-Exp Region 1:MMA Rev-Exp Region 11'!P38)</f>
        <v>0</v>
      </c>
      <c r="Q38" s="1167">
        <f>SUM('MMA Rev-Exp Region 1:MMA Rev-Exp Region 11'!Q38)</f>
        <v>0</v>
      </c>
      <c r="R38" s="1167">
        <f>SUM('MMA Rev-Exp Region 1:MMA Rev-Exp Region 11'!R38)</f>
        <v>0</v>
      </c>
      <c r="S38" s="1167">
        <f>SUM('MMA Rev-Exp Region 1:MMA Rev-Exp Region 11'!S38)</f>
        <v>0</v>
      </c>
      <c r="T38" s="1167">
        <f>SUM('MMA Rev-Exp Region 1:MMA Rev-Exp Region 11'!T38)</f>
        <v>0</v>
      </c>
      <c r="U38" s="1169">
        <f>SUM('MMA Rev-Exp Region 1:MMA Rev-Exp Region 11'!U38)</f>
        <v>0</v>
      </c>
      <c r="V38" s="506">
        <f>SUM(W38:AD38)</f>
        <v>0</v>
      </c>
      <c r="W38" s="1167">
        <f>SUM('MMA Rev-Exp Region 1:MMA Rev-Exp Region 11'!W38)</f>
        <v>0</v>
      </c>
      <c r="X38" s="1167">
        <f>SUM('MMA Rev-Exp Region 1:MMA Rev-Exp Region 11'!X38)</f>
        <v>0</v>
      </c>
      <c r="Y38" s="1167">
        <f>SUM('MMA Rev-Exp Region 1:MMA Rev-Exp Region 11'!Y38)</f>
        <v>0</v>
      </c>
      <c r="Z38" s="1167">
        <f>SUM('MMA Rev-Exp Region 1:MMA Rev-Exp Region 11'!Z38)</f>
        <v>0</v>
      </c>
      <c r="AA38" s="1167">
        <f>SUM('MMA Rev-Exp Region 1:MMA Rev-Exp Region 11'!AA38)</f>
        <v>0</v>
      </c>
      <c r="AB38" s="1167">
        <f>SUM('MMA Rev-Exp Region 1:MMA Rev-Exp Region 11'!AB38)</f>
        <v>0</v>
      </c>
      <c r="AC38" s="1167">
        <f>SUM('MMA Rev-Exp Region 1:MMA Rev-Exp Region 11'!AC38)</f>
        <v>0</v>
      </c>
      <c r="AD38" s="1169">
        <f>SUM('MMA Rev-Exp Region 1:MMA Rev-Exp Region 11'!AD38)</f>
        <v>0</v>
      </c>
      <c r="AE38" s="506">
        <f>SUM(AF38:AM38)</f>
        <v>0</v>
      </c>
      <c r="AF38" s="1167">
        <f>SUM('MMA Rev-Exp Region 1:MMA Rev-Exp Region 11'!AF38)</f>
        <v>0</v>
      </c>
      <c r="AG38" s="1167">
        <f>SUM('MMA Rev-Exp Region 1:MMA Rev-Exp Region 11'!AG38)</f>
        <v>0</v>
      </c>
      <c r="AH38" s="1167">
        <f>SUM('MMA Rev-Exp Region 1:MMA Rev-Exp Region 11'!AH38)</f>
        <v>0</v>
      </c>
      <c r="AI38" s="1167">
        <f>SUM('MMA Rev-Exp Region 1:MMA Rev-Exp Region 11'!AI38)</f>
        <v>0</v>
      </c>
      <c r="AJ38" s="1167">
        <f>SUM('MMA Rev-Exp Region 1:MMA Rev-Exp Region 11'!AJ38)</f>
        <v>0</v>
      </c>
      <c r="AK38" s="1167">
        <f>SUM('MMA Rev-Exp Region 1:MMA Rev-Exp Region 11'!AK38)</f>
        <v>0</v>
      </c>
      <c r="AL38" s="1167">
        <f>SUM('MMA Rev-Exp Region 1:MMA Rev-Exp Region 11'!AL38)</f>
        <v>0</v>
      </c>
      <c r="AM38" s="1167">
        <f>SUM('MMA Rev-Exp Region 1:MMA Rev-Exp Region 11'!AM38)</f>
        <v>0</v>
      </c>
      <c r="AN38" s="1307">
        <f>SUM('MMA Rev-Exp Region 1:MMA Rev-Exp Region 11'!AN38)</f>
        <v>0</v>
      </c>
      <c r="AO38" s="543">
        <f t="shared" si="21"/>
        <v>0</v>
      </c>
      <c r="AP38" s="1167">
        <f>SUM('MMA Rev-Exp Region 1:MMA Rev-Exp Region 11'!AP38)</f>
        <v>0</v>
      </c>
      <c r="AQ38" s="1167">
        <f>SUM('MMA Rev-Exp Region 1:MMA Rev-Exp Region 11'!AQ38)</f>
        <v>0</v>
      </c>
      <c r="AR38" s="1167">
        <f>SUM('MMA Rev-Exp Region 1:MMA Rev-Exp Region 11'!AR38)</f>
        <v>0</v>
      </c>
      <c r="AS38" s="1167">
        <f>SUM('MMA Rev-Exp Region 1:MMA Rev-Exp Region 11'!AS38)</f>
        <v>0</v>
      </c>
      <c r="AT38" s="1167">
        <f>SUM('MMA Rev-Exp Region 1:MMA Rev-Exp Region 11'!AT38)</f>
        <v>0</v>
      </c>
      <c r="AU38" s="1167">
        <f>SUM('MMA Rev-Exp Region 1:MMA Rev-Exp Region 11'!AU38)</f>
        <v>0</v>
      </c>
      <c r="AV38" s="1167">
        <f>SUM('MMA Rev-Exp Region 1:MMA Rev-Exp Region 11'!AV38)</f>
        <v>0</v>
      </c>
      <c r="AW38" s="1172">
        <f>SUM('MMA Rev-Exp Region 1:MMA Rev-Exp Region 11'!AW38)</f>
        <v>0</v>
      </c>
    </row>
    <row r="39" spans="1:49" s="377" customFormat="1" ht="16.5" customHeight="1" x14ac:dyDescent="0.3">
      <c r="A39" s="1514"/>
      <c r="B39" s="406" t="s">
        <v>84</v>
      </c>
      <c r="C39" s="414" t="s">
        <v>170</v>
      </c>
      <c r="D39" s="511">
        <f>SUM(D36:D38)</f>
        <v>0</v>
      </c>
      <c r="E39" s="514">
        <f t="shared" ref="E39:L39" si="22">SUM(E36:E38)</f>
        <v>0</v>
      </c>
      <c r="F39" s="514">
        <f t="shared" si="22"/>
        <v>0</v>
      </c>
      <c r="G39" s="514">
        <f t="shared" si="22"/>
        <v>0</v>
      </c>
      <c r="H39" s="514">
        <f t="shared" si="22"/>
        <v>0</v>
      </c>
      <c r="I39" s="514">
        <f t="shared" si="22"/>
        <v>0</v>
      </c>
      <c r="J39" s="514">
        <f t="shared" si="22"/>
        <v>0</v>
      </c>
      <c r="K39" s="514">
        <f t="shared" si="22"/>
        <v>0</v>
      </c>
      <c r="L39" s="525">
        <f t="shared" si="22"/>
        <v>0</v>
      </c>
      <c r="M39" s="511">
        <f t="shared" ref="M39:AW39" si="23">SUM(M36:M38)</f>
        <v>0</v>
      </c>
      <c r="N39" s="514">
        <f t="shared" si="23"/>
        <v>0</v>
      </c>
      <c r="O39" s="514">
        <f t="shared" si="23"/>
        <v>0</v>
      </c>
      <c r="P39" s="514">
        <f t="shared" si="23"/>
        <v>0</v>
      </c>
      <c r="Q39" s="514">
        <f t="shared" si="23"/>
        <v>0</v>
      </c>
      <c r="R39" s="514">
        <f t="shared" si="23"/>
        <v>0</v>
      </c>
      <c r="S39" s="514">
        <f t="shared" si="23"/>
        <v>0</v>
      </c>
      <c r="T39" s="514">
        <f t="shared" si="23"/>
        <v>0</v>
      </c>
      <c r="U39" s="525">
        <f t="shared" si="23"/>
        <v>0</v>
      </c>
      <c r="V39" s="511">
        <f t="shared" si="23"/>
        <v>0</v>
      </c>
      <c r="W39" s="514">
        <f t="shared" si="23"/>
        <v>0</v>
      </c>
      <c r="X39" s="514">
        <f t="shared" si="23"/>
        <v>0</v>
      </c>
      <c r="Y39" s="514">
        <f t="shared" si="23"/>
        <v>0</v>
      </c>
      <c r="Z39" s="514">
        <f t="shared" si="23"/>
        <v>0</v>
      </c>
      <c r="AA39" s="514">
        <f t="shared" si="23"/>
        <v>0</v>
      </c>
      <c r="AB39" s="514">
        <f t="shared" si="23"/>
        <v>0</v>
      </c>
      <c r="AC39" s="514">
        <f t="shared" si="23"/>
        <v>0</v>
      </c>
      <c r="AD39" s="525">
        <f t="shared" si="23"/>
        <v>0</v>
      </c>
      <c r="AE39" s="511">
        <f t="shared" si="23"/>
        <v>0</v>
      </c>
      <c r="AF39" s="514">
        <f t="shared" si="23"/>
        <v>0</v>
      </c>
      <c r="AG39" s="514">
        <f t="shared" si="23"/>
        <v>0</v>
      </c>
      <c r="AH39" s="514">
        <f t="shared" si="23"/>
        <v>0</v>
      </c>
      <c r="AI39" s="514">
        <f t="shared" si="23"/>
        <v>0</v>
      </c>
      <c r="AJ39" s="514">
        <f t="shared" si="23"/>
        <v>0</v>
      </c>
      <c r="AK39" s="514">
        <f t="shared" si="23"/>
        <v>0</v>
      </c>
      <c r="AL39" s="514">
        <f t="shared" si="23"/>
        <v>0</v>
      </c>
      <c r="AM39" s="514">
        <f t="shared" si="23"/>
        <v>0</v>
      </c>
      <c r="AN39" s="1291">
        <f t="shared" si="23"/>
        <v>0</v>
      </c>
      <c r="AO39" s="544">
        <f t="shared" si="23"/>
        <v>0</v>
      </c>
      <c r="AP39" s="514">
        <f t="shared" si="23"/>
        <v>0</v>
      </c>
      <c r="AQ39" s="514">
        <f t="shared" si="23"/>
        <v>0</v>
      </c>
      <c r="AR39" s="514">
        <f t="shared" si="23"/>
        <v>0</v>
      </c>
      <c r="AS39" s="514">
        <f t="shared" si="23"/>
        <v>0</v>
      </c>
      <c r="AT39" s="514">
        <f t="shared" si="23"/>
        <v>0</v>
      </c>
      <c r="AU39" s="514">
        <f t="shared" si="23"/>
        <v>0</v>
      </c>
      <c r="AV39" s="514">
        <f t="shared" si="23"/>
        <v>0</v>
      </c>
      <c r="AW39" s="547">
        <f t="shared" si="23"/>
        <v>0</v>
      </c>
    </row>
    <row r="40" spans="1:49" s="378" customFormat="1" ht="14.4" customHeight="1" x14ac:dyDescent="0.3">
      <c r="A40" s="1515" t="s">
        <v>366</v>
      </c>
      <c r="B40" s="393">
        <v>5.0999999999999996</v>
      </c>
      <c r="C40" s="411" t="s">
        <v>41</v>
      </c>
      <c r="D40" s="505">
        <f>SUM(E40:L40)</f>
        <v>0</v>
      </c>
      <c r="E40" s="1166">
        <f>SUM('MMA Rev-Exp Region 1:MMA Rev-Exp Region 11'!E40)</f>
        <v>0</v>
      </c>
      <c r="F40" s="1166">
        <f>SUM('MMA Rev-Exp Region 1:MMA Rev-Exp Region 11'!F40)</f>
        <v>0</v>
      </c>
      <c r="G40" s="1166">
        <f>SUM('MMA Rev-Exp Region 1:MMA Rev-Exp Region 11'!G40)</f>
        <v>0</v>
      </c>
      <c r="H40" s="1166">
        <f>SUM('MMA Rev-Exp Region 1:MMA Rev-Exp Region 11'!H40)</f>
        <v>0</v>
      </c>
      <c r="I40" s="1166">
        <f>SUM('MMA Rev-Exp Region 1:MMA Rev-Exp Region 11'!I40)</f>
        <v>0</v>
      </c>
      <c r="J40" s="1166">
        <f>SUM('MMA Rev-Exp Region 1:MMA Rev-Exp Region 11'!J40)</f>
        <v>0</v>
      </c>
      <c r="K40" s="1166">
        <f>SUM('MMA Rev-Exp Region 1:MMA Rev-Exp Region 11'!K40)</f>
        <v>0</v>
      </c>
      <c r="L40" s="1168">
        <f>SUM('MMA Rev-Exp Region 1:MMA Rev-Exp Region 11'!L40)</f>
        <v>0</v>
      </c>
      <c r="M40" s="512">
        <f>SUM(N40:U40)</f>
        <v>0</v>
      </c>
      <c r="N40" s="1166">
        <f>SUM('MMA Rev-Exp Region 1:MMA Rev-Exp Region 11'!N40)</f>
        <v>0</v>
      </c>
      <c r="O40" s="1166">
        <f>SUM('MMA Rev-Exp Region 1:MMA Rev-Exp Region 11'!O40)</f>
        <v>0</v>
      </c>
      <c r="P40" s="1166">
        <f>SUM('MMA Rev-Exp Region 1:MMA Rev-Exp Region 11'!P40)</f>
        <v>0</v>
      </c>
      <c r="Q40" s="1166">
        <f>SUM('MMA Rev-Exp Region 1:MMA Rev-Exp Region 11'!Q40)</f>
        <v>0</v>
      </c>
      <c r="R40" s="1166">
        <f>SUM('MMA Rev-Exp Region 1:MMA Rev-Exp Region 11'!R40)</f>
        <v>0</v>
      </c>
      <c r="S40" s="1166">
        <f>SUM('MMA Rev-Exp Region 1:MMA Rev-Exp Region 11'!S40)</f>
        <v>0</v>
      </c>
      <c r="T40" s="1166">
        <f>SUM('MMA Rev-Exp Region 1:MMA Rev-Exp Region 11'!T40)</f>
        <v>0</v>
      </c>
      <c r="U40" s="1168">
        <f>SUM('MMA Rev-Exp Region 1:MMA Rev-Exp Region 11'!U40)</f>
        <v>0</v>
      </c>
      <c r="V40" s="512">
        <f>SUM(W40:AD40)</f>
        <v>0</v>
      </c>
      <c r="W40" s="1166">
        <f>SUM('MMA Rev-Exp Region 1:MMA Rev-Exp Region 11'!W40)</f>
        <v>0</v>
      </c>
      <c r="X40" s="1166">
        <f>SUM('MMA Rev-Exp Region 1:MMA Rev-Exp Region 11'!X40)</f>
        <v>0</v>
      </c>
      <c r="Y40" s="1166">
        <f>SUM('MMA Rev-Exp Region 1:MMA Rev-Exp Region 11'!Y40)</f>
        <v>0</v>
      </c>
      <c r="Z40" s="1166">
        <f>SUM('MMA Rev-Exp Region 1:MMA Rev-Exp Region 11'!Z40)</f>
        <v>0</v>
      </c>
      <c r="AA40" s="1166">
        <f>SUM('MMA Rev-Exp Region 1:MMA Rev-Exp Region 11'!AA40)</f>
        <v>0</v>
      </c>
      <c r="AB40" s="1166">
        <f>SUM('MMA Rev-Exp Region 1:MMA Rev-Exp Region 11'!AB40)</f>
        <v>0</v>
      </c>
      <c r="AC40" s="1166">
        <f>SUM('MMA Rev-Exp Region 1:MMA Rev-Exp Region 11'!AC40)</f>
        <v>0</v>
      </c>
      <c r="AD40" s="1168">
        <f>SUM('MMA Rev-Exp Region 1:MMA Rev-Exp Region 11'!AD40)</f>
        <v>0</v>
      </c>
      <c r="AE40" s="512">
        <f>SUM(AF40:AM40)</f>
        <v>0</v>
      </c>
      <c r="AF40" s="1166">
        <f>SUM('MMA Rev-Exp Region 1:MMA Rev-Exp Region 11'!AF40)</f>
        <v>0</v>
      </c>
      <c r="AG40" s="1166">
        <f>SUM('MMA Rev-Exp Region 1:MMA Rev-Exp Region 11'!AG40)</f>
        <v>0</v>
      </c>
      <c r="AH40" s="1166">
        <f>SUM('MMA Rev-Exp Region 1:MMA Rev-Exp Region 11'!AH40)</f>
        <v>0</v>
      </c>
      <c r="AI40" s="1166">
        <f>SUM('MMA Rev-Exp Region 1:MMA Rev-Exp Region 11'!AI40)</f>
        <v>0</v>
      </c>
      <c r="AJ40" s="1166">
        <f>SUM('MMA Rev-Exp Region 1:MMA Rev-Exp Region 11'!AJ40)</f>
        <v>0</v>
      </c>
      <c r="AK40" s="1166">
        <f>SUM('MMA Rev-Exp Region 1:MMA Rev-Exp Region 11'!AK40)</f>
        <v>0</v>
      </c>
      <c r="AL40" s="1166">
        <f>SUM('MMA Rev-Exp Region 1:MMA Rev-Exp Region 11'!AL40)</f>
        <v>0</v>
      </c>
      <c r="AM40" s="1166">
        <f>SUM('MMA Rev-Exp Region 1:MMA Rev-Exp Region 11'!AM40)</f>
        <v>0</v>
      </c>
      <c r="AN40" s="1306">
        <f>SUM('MMA Rev-Exp Region 1:MMA Rev-Exp Region 11'!AN40)</f>
        <v>0</v>
      </c>
      <c r="AO40" s="548">
        <f>SUM(AP40:AW40)+AN40</f>
        <v>0</v>
      </c>
      <c r="AP40" s="1166">
        <f>SUM('MMA Rev-Exp Region 1:MMA Rev-Exp Region 11'!AP40)</f>
        <v>0</v>
      </c>
      <c r="AQ40" s="1166">
        <f>SUM('MMA Rev-Exp Region 1:MMA Rev-Exp Region 11'!AQ40)</f>
        <v>0</v>
      </c>
      <c r="AR40" s="1166">
        <f>SUM('MMA Rev-Exp Region 1:MMA Rev-Exp Region 11'!AR40)</f>
        <v>0</v>
      </c>
      <c r="AS40" s="1166">
        <f>SUM('MMA Rev-Exp Region 1:MMA Rev-Exp Region 11'!AS40)</f>
        <v>0</v>
      </c>
      <c r="AT40" s="1166">
        <f>SUM('MMA Rev-Exp Region 1:MMA Rev-Exp Region 11'!AT40)</f>
        <v>0</v>
      </c>
      <c r="AU40" s="1166">
        <f>SUM('MMA Rev-Exp Region 1:MMA Rev-Exp Region 11'!AU40)</f>
        <v>0</v>
      </c>
      <c r="AV40" s="1166">
        <f>SUM('MMA Rev-Exp Region 1:MMA Rev-Exp Region 11'!AV40)</f>
        <v>0</v>
      </c>
      <c r="AW40" s="1171">
        <f>SUM('MMA Rev-Exp Region 1:MMA Rev-Exp Region 11'!AW40)</f>
        <v>0</v>
      </c>
    </row>
    <row r="41" spans="1:49" s="378" customFormat="1" x14ac:dyDescent="0.3">
      <c r="A41" s="1513"/>
      <c r="B41" s="395">
        <v>5.2</v>
      </c>
      <c r="C41" s="415" t="s">
        <v>367</v>
      </c>
      <c r="D41" s="1043">
        <f>SUM(E41:L41)</f>
        <v>0</v>
      </c>
      <c r="E41" s="1167">
        <f>SUM('MMA Rev-Exp Region 1:MMA Rev-Exp Region 11'!E41)</f>
        <v>0</v>
      </c>
      <c r="F41" s="1167">
        <f>SUM('MMA Rev-Exp Region 1:MMA Rev-Exp Region 11'!F41)</f>
        <v>0</v>
      </c>
      <c r="G41" s="1167">
        <f>SUM('MMA Rev-Exp Region 1:MMA Rev-Exp Region 11'!G41)</f>
        <v>0</v>
      </c>
      <c r="H41" s="1167">
        <f>SUM('MMA Rev-Exp Region 1:MMA Rev-Exp Region 11'!H41)</f>
        <v>0</v>
      </c>
      <c r="I41" s="1167">
        <f>SUM('MMA Rev-Exp Region 1:MMA Rev-Exp Region 11'!I41)</f>
        <v>0</v>
      </c>
      <c r="J41" s="1167">
        <f>SUM('MMA Rev-Exp Region 1:MMA Rev-Exp Region 11'!J41)</f>
        <v>0</v>
      </c>
      <c r="K41" s="1167">
        <f>SUM('MMA Rev-Exp Region 1:MMA Rev-Exp Region 11'!K41)</f>
        <v>0</v>
      </c>
      <c r="L41" s="1169">
        <f>SUM('MMA Rev-Exp Region 1:MMA Rev-Exp Region 11'!L41)</f>
        <v>0</v>
      </c>
      <c r="M41" s="507">
        <f>SUM(N41:U41)</f>
        <v>0</v>
      </c>
      <c r="N41" s="1167">
        <f>SUM('MMA Rev-Exp Region 1:MMA Rev-Exp Region 11'!N41)</f>
        <v>0</v>
      </c>
      <c r="O41" s="1167">
        <f>SUM('MMA Rev-Exp Region 1:MMA Rev-Exp Region 11'!O41)</f>
        <v>0</v>
      </c>
      <c r="P41" s="1167">
        <f>SUM('MMA Rev-Exp Region 1:MMA Rev-Exp Region 11'!P41)</f>
        <v>0</v>
      </c>
      <c r="Q41" s="1167">
        <f>SUM('MMA Rev-Exp Region 1:MMA Rev-Exp Region 11'!Q41)</f>
        <v>0</v>
      </c>
      <c r="R41" s="1167">
        <f>SUM('MMA Rev-Exp Region 1:MMA Rev-Exp Region 11'!R41)</f>
        <v>0</v>
      </c>
      <c r="S41" s="1167">
        <f>SUM('MMA Rev-Exp Region 1:MMA Rev-Exp Region 11'!S41)</f>
        <v>0</v>
      </c>
      <c r="T41" s="1167">
        <f>SUM('MMA Rev-Exp Region 1:MMA Rev-Exp Region 11'!T41)</f>
        <v>0</v>
      </c>
      <c r="U41" s="1169">
        <f>SUM('MMA Rev-Exp Region 1:MMA Rev-Exp Region 11'!U41)</f>
        <v>0</v>
      </c>
      <c r="V41" s="507">
        <f>SUM(W41:AD41)</f>
        <v>0</v>
      </c>
      <c r="W41" s="1167">
        <f>SUM('MMA Rev-Exp Region 1:MMA Rev-Exp Region 11'!W41)</f>
        <v>0</v>
      </c>
      <c r="X41" s="1167">
        <f>SUM('MMA Rev-Exp Region 1:MMA Rev-Exp Region 11'!X41)</f>
        <v>0</v>
      </c>
      <c r="Y41" s="1167">
        <f>SUM('MMA Rev-Exp Region 1:MMA Rev-Exp Region 11'!Y41)</f>
        <v>0</v>
      </c>
      <c r="Z41" s="1167">
        <f>SUM('MMA Rev-Exp Region 1:MMA Rev-Exp Region 11'!Z41)</f>
        <v>0</v>
      </c>
      <c r="AA41" s="1167">
        <f>SUM('MMA Rev-Exp Region 1:MMA Rev-Exp Region 11'!AA41)</f>
        <v>0</v>
      </c>
      <c r="AB41" s="1167">
        <f>SUM('MMA Rev-Exp Region 1:MMA Rev-Exp Region 11'!AB41)</f>
        <v>0</v>
      </c>
      <c r="AC41" s="1167">
        <f>SUM('MMA Rev-Exp Region 1:MMA Rev-Exp Region 11'!AC41)</f>
        <v>0</v>
      </c>
      <c r="AD41" s="1169">
        <f>SUM('MMA Rev-Exp Region 1:MMA Rev-Exp Region 11'!AD41)</f>
        <v>0</v>
      </c>
      <c r="AE41" s="507">
        <f>SUM(AF41:AM41)</f>
        <v>0</v>
      </c>
      <c r="AF41" s="1167">
        <f>SUM('MMA Rev-Exp Region 1:MMA Rev-Exp Region 11'!AF41)</f>
        <v>0</v>
      </c>
      <c r="AG41" s="1167">
        <f>SUM('MMA Rev-Exp Region 1:MMA Rev-Exp Region 11'!AG41)</f>
        <v>0</v>
      </c>
      <c r="AH41" s="1167">
        <f>SUM('MMA Rev-Exp Region 1:MMA Rev-Exp Region 11'!AH41)</f>
        <v>0</v>
      </c>
      <c r="AI41" s="1167">
        <f>SUM('MMA Rev-Exp Region 1:MMA Rev-Exp Region 11'!AI41)</f>
        <v>0</v>
      </c>
      <c r="AJ41" s="1167">
        <f>SUM('MMA Rev-Exp Region 1:MMA Rev-Exp Region 11'!AJ41)</f>
        <v>0</v>
      </c>
      <c r="AK41" s="1167">
        <f>SUM('MMA Rev-Exp Region 1:MMA Rev-Exp Region 11'!AK41)</f>
        <v>0</v>
      </c>
      <c r="AL41" s="1167">
        <f>SUM('MMA Rev-Exp Region 1:MMA Rev-Exp Region 11'!AL41)</f>
        <v>0</v>
      </c>
      <c r="AM41" s="1167">
        <f>SUM('MMA Rev-Exp Region 1:MMA Rev-Exp Region 11'!AM41)</f>
        <v>0</v>
      </c>
      <c r="AN41" s="1307">
        <f>SUM('MMA Rev-Exp Region 1:MMA Rev-Exp Region 11'!AN41)</f>
        <v>0</v>
      </c>
      <c r="AO41" s="550">
        <f t="shared" ref="AO41:AO43" si="24">SUM(AP41:AW41)+AN41</f>
        <v>0</v>
      </c>
      <c r="AP41" s="1167">
        <f>SUM('MMA Rev-Exp Region 1:MMA Rev-Exp Region 11'!AP41)</f>
        <v>0</v>
      </c>
      <c r="AQ41" s="1167">
        <f>SUM('MMA Rev-Exp Region 1:MMA Rev-Exp Region 11'!AQ41)</f>
        <v>0</v>
      </c>
      <c r="AR41" s="1167">
        <f>SUM('MMA Rev-Exp Region 1:MMA Rev-Exp Region 11'!AR41)</f>
        <v>0</v>
      </c>
      <c r="AS41" s="1167">
        <f>SUM('MMA Rev-Exp Region 1:MMA Rev-Exp Region 11'!AS41)</f>
        <v>0</v>
      </c>
      <c r="AT41" s="1167">
        <f>SUM('MMA Rev-Exp Region 1:MMA Rev-Exp Region 11'!AT41)</f>
        <v>0</v>
      </c>
      <c r="AU41" s="1167">
        <f>SUM('MMA Rev-Exp Region 1:MMA Rev-Exp Region 11'!AU41)</f>
        <v>0</v>
      </c>
      <c r="AV41" s="1167">
        <f>SUM('MMA Rev-Exp Region 1:MMA Rev-Exp Region 11'!AV41)</f>
        <v>0</v>
      </c>
      <c r="AW41" s="1172">
        <f>SUM('MMA Rev-Exp Region 1:MMA Rev-Exp Region 11'!AW41)</f>
        <v>0</v>
      </c>
    </row>
    <row r="42" spans="1:49" s="378" customFormat="1" x14ac:dyDescent="0.3">
      <c r="A42" s="1513"/>
      <c r="B42" s="395">
        <v>5.3</v>
      </c>
      <c r="C42" s="415" t="s">
        <v>368</v>
      </c>
      <c r="D42" s="1043">
        <f>SUM(E42:L42)</f>
        <v>0</v>
      </c>
      <c r="E42" s="1167">
        <f>SUM('MMA Rev-Exp Region 1:MMA Rev-Exp Region 11'!E42)</f>
        <v>0</v>
      </c>
      <c r="F42" s="1167">
        <f>SUM('MMA Rev-Exp Region 1:MMA Rev-Exp Region 11'!F42)</f>
        <v>0</v>
      </c>
      <c r="G42" s="1167">
        <f>SUM('MMA Rev-Exp Region 1:MMA Rev-Exp Region 11'!G42)</f>
        <v>0</v>
      </c>
      <c r="H42" s="1167">
        <f>SUM('MMA Rev-Exp Region 1:MMA Rev-Exp Region 11'!H42)</f>
        <v>0</v>
      </c>
      <c r="I42" s="1167">
        <f>SUM('MMA Rev-Exp Region 1:MMA Rev-Exp Region 11'!I42)</f>
        <v>0</v>
      </c>
      <c r="J42" s="1167">
        <f>SUM('MMA Rev-Exp Region 1:MMA Rev-Exp Region 11'!J42)</f>
        <v>0</v>
      </c>
      <c r="K42" s="1167">
        <f>SUM('MMA Rev-Exp Region 1:MMA Rev-Exp Region 11'!K42)</f>
        <v>0</v>
      </c>
      <c r="L42" s="1169">
        <f>SUM('MMA Rev-Exp Region 1:MMA Rev-Exp Region 11'!L42)</f>
        <v>0</v>
      </c>
      <c r="M42" s="507">
        <f>SUM(N42:U42)</f>
        <v>0</v>
      </c>
      <c r="N42" s="1167">
        <f>SUM('MMA Rev-Exp Region 1:MMA Rev-Exp Region 11'!N42)</f>
        <v>0</v>
      </c>
      <c r="O42" s="1167">
        <f>SUM('MMA Rev-Exp Region 1:MMA Rev-Exp Region 11'!O42)</f>
        <v>0</v>
      </c>
      <c r="P42" s="1167">
        <f>SUM('MMA Rev-Exp Region 1:MMA Rev-Exp Region 11'!P42)</f>
        <v>0</v>
      </c>
      <c r="Q42" s="1167">
        <f>SUM('MMA Rev-Exp Region 1:MMA Rev-Exp Region 11'!Q42)</f>
        <v>0</v>
      </c>
      <c r="R42" s="1167">
        <f>SUM('MMA Rev-Exp Region 1:MMA Rev-Exp Region 11'!R42)</f>
        <v>0</v>
      </c>
      <c r="S42" s="1167">
        <f>SUM('MMA Rev-Exp Region 1:MMA Rev-Exp Region 11'!S42)</f>
        <v>0</v>
      </c>
      <c r="T42" s="1167">
        <f>SUM('MMA Rev-Exp Region 1:MMA Rev-Exp Region 11'!T42)</f>
        <v>0</v>
      </c>
      <c r="U42" s="1169">
        <f>SUM('MMA Rev-Exp Region 1:MMA Rev-Exp Region 11'!U42)</f>
        <v>0</v>
      </c>
      <c r="V42" s="507">
        <f>SUM(W42:AD42)</f>
        <v>0</v>
      </c>
      <c r="W42" s="1167">
        <f>SUM('MMA Rev-Exp Region 1:MMA Rev-Exp Region 11'!W42)</f>
        <v>0</v>
      </c>
      <c r="X42" s="1167">
        <f>SUM('MMA Rev-Exp Region 1:MMA Rev-Exp Region 11'!X42)</f>
        <v>0</v>
      </c>
      <c r="Y42" s="1167">
        <f>SUM('MMA Rev-Exp Region 1:MMA Rev-Exp Region 11'!Y42)</f>
        <v>0</v>
      </c>
      <c r="Z42" s="1167">
        <f>SUM('MMA Rev-Exp Region 1:MMA Rev-Exp Region 11'!Z42)</f>
        <v>0</v>
      </c>
      <c r="AA42" s="1167">
        <f>SUM('MMA Rev-Exp Region 1:MMA Rev-Exp Region 11'!AA42)</f>
        <v>0</v>
      </c>
      <c r="AB42" s="1167">
        <f>SUM('MMA Rev-Exp Region 1:MMA Rev-Exp Region 11'!AB42)</f>
        <v>0</v>
      </c>
      <c r="AC42" s="1167">
        <f>SUM('MMA Rev-Exp Region 1:MMA Rev-Exp Region 11'!AC42)</f>
        <v>0</v>
      </c>
      <c r="AD42" s="1169">
        <f>SUM('MMA Rev-Exp Region 1:MMA Rev-Exp Region 11'!AD42)</f>
        <v>0</v>
      </c>
      <c r="AE42" s="507">
        <f>SUM(AF42:AM42)</f>
        <v>0</v>
      </c>
      <c r="AF42" s="1167">
        <f>SUM('MMA Rev-Exp Region 1:MMA Rev-Exp Region 11'!AF42)</f>
        <v>0</v>
      </c>
      <c r="AG42" s="1167">
        <f>SUM('MMA Rev-Exp Region 1:MMA Rev-Exp Region 11'!AG42)</f>
        <v>0</v>
      </c>
      <c r="AH42" s="1167">
        <f>SUM('MMA Rev-Exp Region 1:MMA Rev-Exp Region 11'!AH42)</f>
        <v>0</v>
      </c>
      <c r="AI42" s="1167">
        <f>SUM('MMA Rev-Exp Region 1:MMA Rev-Exp Region 11'!AI42)</f>
        <v>0</v>
      </c>
      <c r="AJ42" s="1167">
        <f>SUM('MMA Rev-Exp Region 1:MMA Rev-Exp Region 11'!AJ42)</f>
        <v>0</v>
      </c>
      <c r="AK42" s="1167">
        <f>SUM('MMA Rev-Exp Region 1:MMA Rev-Exp Region 11'!AK42)</f>
        <v>0</v>
      </c>
      <c r="AL42" s="1167">
        <f>SUM('MMA Rev-Exp Region 1:MMA Rev-Exp Region 11'!AL42)</f>
        <v>0</v>
      </c>
      <c r="AM42" s="1167">
        <f>SUM('MMA Rev-Exp Region 1:MMA Rev-Exp Region 11'!AM42)</f>
        <v>0</v>
      </c>
      <c r="AN42" s="1307">
        <f>SUM('MMA Rev-Exp Region 1:MMA Rev-Exp Region 11'!AN42)</f>
        <v>0</v>
      </c>
      <c r="AO42" s="550">
        <f t="shared" si="24"/>
        <v>0</v>
      </c>
      <c r="AP42" s="1167">
        <f>SUM('MMA Rev-Exp Region 1:MMA Rev-Exp Region 11'!AP42)</f>
        <v>0</v>
      </c>
      <c r="AQ42" s="1167">
        <f>SUM('MMA Rev-Exp Region 1:MMA Rev-Exp Region 11'!AQ42)</f>
        <v>0</v>
      </c>
      <c r="AR42" s="1167">
        <f>SUM('MMA Rev-Exp Region 1:MMA Rev-Exp Region 11'!AR42)</f>
        <v>0</v>
      </c>
      <c r="AS42" s="1167">
        <f>SUM('MMA Rev-Exp Region 1:MMA Rev-Exp Region 11'!AS42)</f>
        <v>0</v>
      </c>
      <c r="AT42" s="1167">
        <f>SUM('MMA Rev-Exp Region 1:MMA Rev-Exp Region 11'!AT42)</f>
        <v>0</v>
      </c>
      <c r="AU42" s="1167">
        <f>SUM('MMA Rev-Exp Region 1:MMA Rev-Exp Region 11'!AU42)</f>
        <v>0</v>
      </c>
      <c r="AV42" s="1167">
        <f>SUM('MMA Rev-Exp Region 1:MMA Rev-Exp Region 11'!AV42)</f>
        <v>0</v>
      </c>
      <c r="AW42" s="1172">
        <f>SUM('MMA Rev-Exp Region 1:MMA Rev-Exp Region 11'!AW42)</f>
        <v>0</v>
      </c>
    </row>
    <row r="43" spans="1:49" s="378" customFormat="1" x14ac:dyDescent="0.3">
      <c r="A43" s="1513"/>
      <c r="B43" s="404" t="s">
        <v>89</v>
      </c>
      <c r="C43" s="416" t="s">
        <v>569</v>
      </c>
      <c r="D43" s="1043">
        <f>SUM(E43:L43)</f>
        <v>0</v>
      </c>
      <c r="E43" s="1167">
        <f>SUM('MMA Rev-Exp Region 1:MMA Rev-Exp Region 11'!E43)</f>
        <v>0</v>
      </c>
      <c r="F43" s="1167">
        <f>SUM('MMA Rev-Exp Region 1:MMA Rev-Exp Region 11'!F43)</f>
        <v>0</v>
      </c>
      <c r="G43" s="1167">
        <f>SUM('MMA Rev-Exp Region 1:MMA Rev-Exp Region 11'!G43)</f>
        <v>0</v>
      </c>
      <c r="H43" s="1167">
        <f>SUM('MMA Rev-Exp Region 1:MMA Rev-Exp Region 11'!H43)</f>
        <v>0</v>
      </c>
      <c r="I43" s="1167">
        <f>SUM('MMA Rev-Exp Region 1:MMA Rev-Exp Region 11'!I43)</f>
        <v>0</v>
      </c>
      <c r="J43" s="1167">
        <f>SUM('MMA Rev-Exp Region 1:MMA Rev-Exp Region 11'!J43)</f>
        <v>0</v>
      </c>
      <c r="K43" s="1167">
        <f>SUM('MMA Rev-Exp Region 1:MMA Rev-Exp Region 11'!K43)</f>
        <v>0</v>
      </c>
      <c r="L43" s="1169">
        <f>SUM('MMA Rev-Exp Region 1:MMA Rev-Exp Region 11'!L43)</f>
        <v>0</v>
      </c>
      <c r="M43" s="506">
        <f>SUM(N43:U43)</f>
        <v>0</v>
      </c>
      <c r="N43" s="1167">
        <f>SUM('MMA Rev-Exp Region 1:MMA Rev-Exp Region 11'!N43)</f>
        <v>0</v>
      </c>
      <c r="O43" s="1167">
        <f>SUM('MMA Rev-Exp Region 1:MMA Rev-Exp Region 11'!O43)</f>
        <v>0</v>
      </c>
      <c r="P43" s="1167">
        <f>SUM('MMA Rev-Exp Region 1:MMA Rev-Exp Region 11'!P43)</f>
        <v>0</v>
      </c>
      <c r="Q43" s="1167">
        <f>SUM('MMA Rev-Exp Region 1:MMA Rev-Exp Region 11'!Q43)</f>
        <v>0</v>
      </c>
      <c r="R43" s="1167">
        <f>SUM('MMA Rev-Exp Region 1:MMA Rev-Exp Region 11'!R43)</f>
        <v>0</v>
      </c>
      <c r="S43" s="1167">
        <f>SUM('MMA Rev-Exp Region 1:MMA Rev-Exp Region 11'!S43)</f>
        <v>0</v>
      </c>
      <c r="T43" s="1167">
        <f>SUM('MMA Rev-Exp Region 1:MMA Rev-Exp Region 11'!T43)</f>
        <v>0</v>
      </c>
      <c r="U43" s="1169">
        <f>SUM('MMA Rev-Exp Region 1:MMA Rev-Exp Region 11'!U43)</f>
        <v>0</v>
      </c>
      <c r="V43" s="506">
        <f>SUM(W43:AD43)</f>
        <v>0</v>
      </c>
      <c r="W43" s="1167">
        <f>SUM('MMA Rev-Exp Region 1:MMA Rev-Exp Region 11'!W43)</f>
        <v>0</v>
      </c>
      <c r="X43" s="1167">
        <f>SUM('MMA Rev-Exp Region 1:MMA Rev-Exp Region 11'!X43)</f>
        <v>0</v>
      </c>
      <c r="Y43" s="1167">
        <f>SUM('MMA Rev-Exp Region 1:MMA Rev-Exp Region 11'!Y43)</f>
        <v>0</v>
      </c>
      <c r="Z43" s="1167">
        <f>SUM('MMA Rev-Exp Region 1:MMA Rev-Exp Region 11'!Z43)</f>
        <v>0</v>
      </c>
      <c r="AA43" s="1167">
        <f>SUM('MMA Rev-Exp Region 1:MMA Rev-Exp Region 11'!AA43)</f>
        <v>0</v>
      </c>
      <c r="AB43" s="1167">
        <f>SUM('MMA Rev-Exp Region 1:MMA Rev-Exp Region 11'!AB43)</f>
        <v>0</v>
      </c>
      <c r="AC43" s="1167">
        <f>SUM('MMA Rev-Exp Region 1:MMA Rev-Exp Region 11'!AC43)</f>
        <v>0</v>
      </c>
      <c r="AD43" s="1169">
        <f>SUM('MMA Rev-Exp Region 1:MMA Rev-Exp Region 11'!AD43)</f>
        <v>0</v>
      </c>
      <c r="AE43" s="506">
        <f>SUM(AF43:AM43)</f>
        <v>0</v>
      </c>
      <c r="AF43" s="1167">
        <f>SUM('MMA Rev-Exp Region 1:MMA Rev-Exp Region 11'!AF43)</f>
        <v>0</v>
      </c>
      <c r="AG43" s="1167">
        <f>SUM('MMA Rev-Exp Region 1:MMA Rev-Exp Region 11'!AG43)</f>
        <v>0</v>
      </c>
      <c r="AH43" s="1167">
        <f>SUM('MMA Rev-Exp Region 1:MMA Rev-Exp Region 11'!AH43)</f>
        <v>0</v>
      </c>
      <c r="AI43" s="1167">
        <f>SUM('MMA Rev-Exp Region 1:MMA Rev-Exp Region 11'!AI43)</f>
        <v>0</v>
      </c>
      <c r="AJ43" s="1167">
        <f>SUM('MMA Rev-Exp Region 1:MMA Rev-Exp Region 11'!AJ43)</f>
        <v>0</v>
      </c>
      <c r="AK43" s="1167">
        <f>SUM('MMA Rev-Exp Region 1:MMA Rev-Exp Region 11'!AK43)</f>
        <v>0</v>
      </c>
      <c r="AL43" s="1167">
        <f>SUM('MMA Rev-Exp Region 1:MMA Rev-Exp Region 11'!AL43)</f>
        <v>0</v>
      </c>
      <c r="AM43" s="1167">
        <f>SUM('MMA Rev-Exp Region 1:MMA Rev-Exp Region 11'!AM43)</f>
        <v>0</v>
      </c>
      <c r="AN43" s="1307">
        <f>SUM('MMA Rev-Exp Region 1:MMA Rev-Exp Region 11'!AN43)</f>
        <v>0</v>
      </c>
      <c r="AO43" s="550">
        <f t="shared" si="24"/>
        <v>0</v>
      </c>
      <c r="AP43" s="1167">
        <f>SUM('MMA Rev-Exp Region 1:MMA Rev-Exp Region 11'!AP43)</f>
        <v>0</v>
      </c>
      <c r="AQ43" s="1167">
        <f>SUM('MMA Rev-Exp Region 1:MMA Rev-Exp Region 11'!AQ43)</f>
        <v>0</v>
      </c>
      <c r="AR43" s="1167">
        <f>SUM('MMA Rev-Exp Region 1:MMA Rev-Exp Region 11'!AR43)</f>
        <v>0</v>
      </c>
      <c r="AS43" s="1167">
        <f>SUM('MMA Rev-Exp Region 1:MMA Rev-Exp Region 11'!AS43)</f>
        <v>0</v>
      </c>
      <c r="AT43" s="1167">
        <f>SUM('MMA Rev-Exp Region 1:MMA Rev-Exp Region 11'!AT43)</f>
        <v>0</v>
      </c>
      <c r="AU43" s="1167">
        <f>SUM('MMA Rev-Exp Region 1:MMA Rev-Exp Region 11'!AU43)</f>
        <v>0</v>
      </c>
      <c r="AV43" s="1167">
        <f>SUM('MMA Rev-Exp Region 1:MMA Rev-Exp Region 11'!AV43)</f>
        <v>0</v>
      </c>
      <c r="AW43" s="1172">
        <f>SUM('MMA Rev-Exp Region 1:MMA Rev-Exp Region 11'!AW43)</f>
        <v>0</v>
      </c>
    </row>
    <row r="44" spans="1:49" s="379" customFormat="1" x14ac:dyDescent="0.3">
      <c r="A44" s="1514"/>
      <c r="B44" s="397" t="s">
        <v>256</v>
      </c>
      <c r="C44" s="414" t="s">
        <v>369</v>
      </c>
      <c r="D44" s="513">
        <f>SUM(D40:D43)</f>
        <v>0</v>
      </c>
      <c r="E44" s="513">
        <f t="shared" ref="E44:L44" si="25">SUM(E40:E43)</f>
        <v>0</v>
      </c>
      <c r="F44" s="513">
        <f t="shared" si="25"/>
        <v>0</v>
      </c>
      <c r="G44" s="513">
        <f t="shared" si="25"/>
        <v>0</v>
      </c>
      <c r="H44" s="513">
        <f t="shared" si="25"/>
        <v>0</v>
      </c>
      <c r="I44" s="513">
        <f t="shared" si="25"/>
        <v>0</v>
      </c>
      <c r="J44" s="513">
        <f t="shared" si="25"/>
        <v>0</v>
      </c>
      <c r="K44" s="513">
        <f t="shared" si="25"/>
        <v>0</v>
      </c>
      <c r="L44" s="526">
        <f t="shared" si="25"/>
        <v>0</v>
      </c>
      <c r="M44" s="513">
        <f t="shared" ref="M44:AW44" si="26">SUM(M40:M43)</f>
        <v>0</v>
      </c>
      <c r="N44" s="513">
        <f t="shared" si="26"/>
        <v>0</v>
      </c>
      <c r="O44" s="513">
        <f t="shared" si="26"/>
        <v>0</v>
      </c>
      <c r="P44" s="513">
        <f t="shared" si="26"/>
        <v>0</v>
      </c>
      <c r="Q44" s="513">
        <f t="shared" si="26"/>
        <v>0</v>
      </c>
      <c r="R44" s="513">
        <f t="shared" si="26"/>
        <v>0</v>
      </c>
      <c r="S44" s="513">
        <f t="shared" si="26"/>
        <v>0</v>
      </c>
      <c r="T44" s="513">
        <f t="shared" si="26"/>
        <v>0</v>
      </c>
      <c r="U44" s="526">
        <f t="shared" si="26"/>
        <v>0</v>
      </c>
      <c r="V44" s="513">
        <f t="shared" si="26"/>
        <v>0</v>
      </c>
      <c r="W44" s="513">
        <f t="shared" si="26"/>
        <v>0</v>
      </c>
      <c r="X44" s="513">
        <f t="shared" si="26"/>
        <v>0</v>
      </c>
      <c r="Y44" s="513">
        <f t="shared" si="26"/>
        <v>0</v>
      </c>
      <c r="Z44" s="513">
        <f t="shared" si="26"/>
        <v>0</v>
      </c>
      <c r="AA44" s="513">
        <f t="shared" si="26"/>
        <v>0</v>
      </c>
      <c r="AB44" s="513">
        <f t="shared" si="26"/>
        <v>0</v>
      </c>
      <c r="AC44" s="513">
        <f t="shared" si="26"/>
        <v>0</v>
      </c>
      <c r="AD44" s="526">
        <f t="shared" si="26"/>
        <v>0</v>
      </c>
      <c r="AE44" s="513">
        <f t="shared" si="26"/>
        <v>0</v>
      </c>
      <c r="AF44" s="513">
        <f t="shared" si="26"/>
        <v>0</v>
      </c>
      <c r="AG44" s="513">
        <f t="shared" si="26"/>
        <v>0</v>
      </c>
      <c r="AH44" s="513">
        <f t="shared" si="26"/>
        <v>0</v>
      </c>
      <c r="AI44" s="513">
        <f t="shared" si="26"/>
        <v>0</v>
      </c>
      <c r="AJ44" s="513">
        <f t="shared" si="26"/>
        <v>0</v>
      </c>
      <c r="AK44" s="513">
        <f t="shared" si="26"/>
        <v>0</v>
      </c>
      <c r="AL44" s="513">
        <f t="shared" si="26"/>
        <v>0</v>
      </c>
      <c r="AM44" s="513">
        <f t="shared" si="26"/>
        <v>0</v>
      </c>
      <c r="AN44" s="1294">
        <f t="shared" si="26"/>
        <v>0</v>
      </c>
      <c r="AO44" s="567">
        <f t="shared" si="26"/>
        <v>0</v>
      </c>
      <c r="AP44" s="513">
        <f t="shared" si="26"/>
        <v>0</v>
      </c>
      <c r="AQ44" s="513">
        <f t="shared" si="26"/>
        <v>0</v>
      </c>
      <c r="AR44" s="513">
        <f t="shared" si="26"/>
        <v>0</v>
      </c>
      <c r="AS44" s="513">
        <f t="shared" si="26"/>
        <v>0</v>
      </c>
      <c r="AT44" s="513">
        <f t="shared" si="26"/>
        <v>0</v>
      </c>
      <c r="AU44" s="513">
        <f t="shared" si="26"/>
        <v>0</v>
      </c>
      <c r="AV44" s="513">
        <f t="shared" si="26"/>
        <v>0</v>
      </c>
      <c r="AW44" s="561">
        <f t="shared" si="26"/>
        <v>0</v>
      </c>
    </row>
    <row r="45" spans="1:49" ht="14.4" customHeight="1" x14ac:dyDescent="0.3">
      <c r="A45" s="1516" t="s">
        <v>4</v>
      </c>
      <c r="B45" s="393">
        <v>6.1</v>
      </c>
      <c r="C45" s="411" t="s">
        <v>20</v>
      </c>
      <c r="D45" s="505">
        <f>SUM(E45:L45)</f>
        <v>0</v>
      </c>
      <c r="E45" s="1166">
        <f>SUM('MMA Rev-Exp Region 1:MMA Rev-Exp Region 11'!E45)</f>
        <v>0</v>
      </c>
      <c r="F45" s="1166">
        <f>SUM('MMA Rev-Exp Region 1:MMA Rev-Exp Region 11'!F45)</f>
        <v>0</v>
      </c>
      <c r="G45" s="1166">
        <f>SUM('MMA Rev-Exp Region 1:MMA Rev-Exp Region 11'!G45)</f>
        <v>0</v>
      </c>
      <c r="H45" s="1166">
        <f>SUM('MMA Rev-Exp Region 1:MMA Rev-Exp Region 11'!H45)</f>
        <v>0</v>
      </c>
      <c r="I45" s="1166">
        <f>SUM('MMA Rev-Exp Region 1:MMA Rev-Exp Region 11'!I45)</f>
        <v>0</v>
      </c>
      <c r="J45" s="1166">
        <f>SUM('MMA Rev-Exp Region 1:MMA Rev-Exp Region 11'!J45)</f>
        <v>0</v>
      </c>
      <c r="K45" s="1166">
        <f>SUM('MMA Rev-Exp Region 1:MMA Rev-Exp Region 11'!K45)</f>
        <v>0</v>
      </c>
      <c r="L45" s="1168">
        <f>SUM('MMA Rev-Exp Region 1:MMA Rev-Exp Region 11'!L45)</f>
        <v>0</v>
      </c>
      <c r="M45" s="512">
        <f>SUM(N45:U45)</f>
        <v>0</v>
      </c>
      <c r="N45" s="1166">
        <f>SUM('MMA Rev-Exp Region 1:MMA Rev-Exp Region 11'!N45)</f>
        <v>0</v>
      </c>
      <c r="O45" s="1166">
        <f>SUM('MMA Rev-Exp Region 1:MMA Rev-Exp Region 11'!O45)</f>
        <v>0</v>
      </c>
      <c r="P45" s="1166">
        <f>SUM('MMA Rev-Exp Region 1:MMA Rev-Exp Region 11'!P45)</f>
        <v>0</v>
      </c>
      <c r="Q45" s="1166">
        <f>SUM('MMA Rev-Exp Region 1:MMA Rev-Exp Region 11'!Q45)</f>
        <v>0</v>
      </c>
      <c r="R45" s="1166">
        <f>SUM('MMA Rev-Exp Region 1:MMA Rev-Exp Region 11'!R45)</f>
        <v>0</v>
      </c>
      <c r="S45" s="1166">
        <f>SUM('MMA Rev-Exp Region 1:MMA Rev-Exp Region 11'!S45)</f>
        <v>0</v>
      </c>
      <c r="T45" s="1166">
        <f>SUM('MMA Rev-Exp Region 1:MMA Rev-Exp Region 11'!T45)</f>
        <v>0</v>
      </c>
      <c r="U45" s="1168">
        <f>SUM('MMA Rev-Exp Region 1:MMA Rev-Exp Region 11'!U45)</f>
        <v>0</v>
      </c>
      <c r="V45" s="512">
        <f>SUM(W45:AD45)</f>
        <v>0</v>
      </c>
      <c r="W45" s="1166">
        <f>SUM('MMA Rev-Exp Region 1:MMA Rev-Exp Region 11'!W45)</f>
        <v>0</v>
      </c>
      <c r="X45" s="1166">
        <f>SUM('MMA Rev-Exp Region 1:MMA Rev-Exp Region 11'!X45)</f>
        <v>0</v>
      </c>
      <c r="Y45" s="1166">
        <f>SUM('MMA Rev-Exp Region 1:MMA Rev-Exp Region 11'!Y45)</f>
        <v>0</v>
      </c>
      <c r="Z45" s="1166">
        <f>SUM('MMA Rev-Exp Region 1:MMA Rev-Exp Region 11'!Z45)</f>
        <v>0</v>
      </c>
      <c r="AA45" s="1166">
        <f>SUM('MMA Rev-Exp Region 1:MMA Rev-Exp Region 11'!AA45)</f>
        <v>0</v>
      </c>
      <c r="AB45" s="1166">
        <f>SUM('MMA Rev-Exp Region 1:MMA Rev-Exp Region 11'!AB45)</f>
        <v>0</v>
      </c>
      <c r="AC45" s="1166">
        <f>SUM('MMA Rev-Exp Region 1:MMA Rev-Exp Region 11'!AC45)</f>
        <v>0</v>
      </c>
      <c r="AD45" s="1168">
        <f>SUM('MMA Rev-Exp Region 1:MMA Rev-Exp Region 11'!AD45)</f>
        <v>0</v>
      </c>
      <c r="AE45" s="512">
        <f>SUM(AF45:AM45)</f>
        <v>0</v>
      </c>
      <c r="AF45" s="1166">
        <f>SUM('MMA Rev-Exp Region 1:MMA Rev-Exp Region 11'!AF45)</f>
        <v>0</v>
      </c>
      <c r="AG45" s="1166">
        <f>SUM('MMA Rev-Exp Region 1:MMA Rev-Exp Region 11'!AG45)</f>
        <v>0</v>
      </c>
      <c r="AH45" s="1166">
        <f>SUM('MMA Rev-Exp Region 1:MMA Rev-Exp Region 11'!AH45)</f>
        <v>0</v>
      </c>
      <c r="AI45" s="1166">
        <f>SUM('MMA Rev-Exp Region 1:MMA Rev-Exp Region 11'!AI45)</f>
        <v>0</v>
      </c>
      <c r="AJ45" s="1166">
        <f>SUM('MMA Rev-Exp Region 1:MMA Rev-Exp Region 11'!AJ45)</f>
        <v>0</v>
      </c>
      <c r="AK45" s="1166">
        <f>SUM('MMA Rev-Exp Region 1:MMA Rev-Exp Region 11'!AK45)</f>
        <v>0</v>
      </c>
      <c r="AL45" s="1166">
        <f>SUM('MMA Rev-Exp Region 1:MMA Rev-Exp Region 11'!AL45)</f>
        <v>0</v>
      </c>
      <c r="AM45" s="1166">
        <f>SUM('MMA Rev-Exp Region 1:MMA Rev-Exp Region 11'!AM45)</f>
        <v>0</v>
      </c>
      <c r="AN45" s="1306">
        <f>SUM('MMA Rev-Exp Region 1:MMA Rev-Exp Region 11'!AN45)</f>
        <v>0</v>
      </c>
      <c r="AO45" s="548">
        <f>SUM(AP45:AW45)+AN45</f>
        <v>0</v>
      </c>
      <c r="AP45" s="1166">
        <f>SUM('MMA Rev-Exp Region 1:MMA Rev-Exp Region 11'!AP45)</f>
        <v>0</v>
      </c>
      <c r="AQ45" s="1166">
        <f>SUM('MMA Rev-Exp Region 1:MMA Rev-Exp Region 11'!AQ45)</f>
        <v>0</v>
      </c>
      <c r="AR45" s="1166">
        <f>SUM('MMA Rev-Exp Region 1:MMA Rev-Exp Region 11'!AR45)</f>
        <v>0</v>
      </c>
      <c r="AS45" s="1166">
        <f>SUM('MMA Rev-Exp Region 1:MMA Rev-Exp Region 11'!AS45)</f>
        <v>0</v>
      </c>
      <c r="AT45" s="1166">
        <f>SUM('MMA Rev-Exp Region 1:MMA Rev-Exp Region 11'!AT45)</f>
        <v>0</v>
      </c>
      <c r="AU45" s="1166">
        <f>SUM('MMA Rev-Exp Region 1:MMA Rev-Exp Region 11'!AU45)</f>
        <v>0</v>
      </c>
      <c r="AV45" s="1166">
        <f>SUM('MMA Rev-Exp Region 1:MMA Rev-Exp Region 11'!AV45)</f>
        <v>0</v>
      </c>
      <c r="AW45" s="1171">
        <f>SUM('MMA Rev-Exp Region 1:MMA Rev-Exp Region 11'!AW45)</f>
        <v>0</v>
      </c>
    </row>
    <row r="46" spans="1:49" x14ac:dyDescent="0.3">
      <c r="A46" s="1517"/>
      <c r="B46" s="395">
        <v>6.2</v>
      </c>
      <c r="C46" s="415" t="s">
        <v>21</v>
      </c>
      <c r="D46" s="1043">
        <f>SUM(E46:L46)</f>
        <v>0</v>
      </c>
      <c r="E46" s="1167">
        <f>SUM('MMA Rev-Exp Region 1:MMA Rev-Exp Region 11'!E46)</f>
        <v>0</v>
      </c>
      <c r="F46" s="1167">
        <f>SUM('MMA Rev-Exp Region 1:MMA Rev-Exp Region 11'!F46)</f>
        <v>0</v>
      </c>
      <c r="G46" s="1167">
        <f>SUM('MMA Rev-Exp Region 1:MMA Rev-Exp Region 11'!G46)</f>
        <v>0</v>
      </c>
      <c r="H46" s="1167">
        <f>SUM('MMA Rev-Exp Region 1:MMA Rev-Exp Region 11'!H46)</f>
        <v>0</v>
      </c>
      <c r="I46" s="1167">
        <f>SUM('MMA Rev-Exp Region 1:MMA Rev-Exp Region 11'!I46)</f>
        <v>0</v>
      </c>
      <c r="J46" s="1167">
        <f>SUM('MMA Rev-Exp Region 1:MMA Rev-Exp Region 11'!J46)</f>
        <v>0</v>
      </c>
      <c r="K46" s="1167">
        <f>SUM('MMA Rev-Exp Region 1:MMA Rev-Exp Region 11'!K46)</f>
        <v>0</v>
      </c>
      <c r="L46" s="1169">
        <f>SUM('MMA Rev-Exp Region 1:MMA Rev-Exp Region 11'!L46)</f>
        <v>0</v>
      </c>
      <c r="M46" s="507">
        <f>SUM(N46:U46)</f>
        <v>0</v>
      </c>
      <c r="N46" s="1167">
        <f>SUM('MMA Rev-Exp Region 1:MMA Rev-Exp Region 11'!N46)</f>
        <v>0</v>
      </c>
      <c r="O46" s="1167">
        <f>SUM('MMA Rev-Exp Region 1:MMA Rev-Exp Region 11'!O46)</f>
        <v>0</v>
      </c>
      <c r="P46" s="1167">
        <f>SUM('MMA Rev-Exp Region 1:MMA Rev-Exp Region 11'!P46)</f>
        <v>0</v>
      </c>
      <c r="Q46" s="1167">
        <f>SUM('MMA Rev-Exp Region 1:MMA Rev-Exp Region 11'!Q46)</f>
        <v>0</v>
      </c>
      <c r="R46" s="1167">
        <f>SUM('MMA Rev-Exp Region 1:MMA Rev-Exp Region 11'!R46)</f>
        <v>0</v>
      </c>
      <c r="S46" s="1167">
        <f>SUM('MMA Rev-Exp Region 1:MMA Rev-Exp Region 11'!S46)</f>
        <v>0</v>
      </c>
      <c r="T46" s="1167">
        <f>SUM('MMA Rev-Exp Region 1:MMA Rev-Exp Region 11'!T46)</f>
        <v>0</v>
      </c>
      <c r="U46" s="1169">
        <f>SUM('MMA Rev-Exp Region 1:MMA Rev-Exp Region 11'!U46)</f>
        <v>0</v>
      </c>
      <c r="V46" s="507">
        <f>SUM(W46:AD46)</f>
        <v>0</v>
      </c>
      <c r="W46" s="1167">
        <f>SUM('MMA Rev-Exp Region 1:MMA Rev-Exp Region 11'!W46)</f>
        <v>0</v>
      </c>
      <c r="X46" s="1167">
        <f>SUM('MMA Rev-Exp Region 1:MMA Rev-Exp Region 11'!X46)</f>
        <v>0</v>
      </c>
      <c r="Y46" s="1167">
        <f>SUM('MMA Rev-Exp Region 1:MMA Rev-Exp Region 11'!Y46)</f>
        <v>0</v>
      </c>
      <c r="Z46" s="1167">
        <f>SUM('MMA Rev-Exp Region 1:MMA Rev-Exp Region 11'!Z46)</f>
        <v>0</v>
      </c>
      <c r="AA46" s="1167">
        <f>SUM('MMA Rev-Exp Region 1:MMA Rev-Exp Region 11'!AA46)</f>
        <v>0</v>
      </c>
      <c r="AB46" s="1167">
        <f>SUM('MMA Rev-Exp Region 1:MMA Rev-Exp Region 11'!AB46)</f>
        <v>0</v>
      </c>
      <c r="AC46" s="1167">
        <f>SUM('MMA Rev-Exp Region 1:MMA Rev-Exp Region 11'!AC46)</f>
        <v>0</v>
      </c>
      <c r="AD46" s="1169">
        <f>SUM('MMA Rev-Exp Region 1:MMA Rev-Exp Region 11'!AD46)</f>
        <v>0</v>
      </c>
      <c r="AE46" s="507">
        <f>SUM(AF46:AM46)</f>
        <v>0</v>
      </c>
      <c r="AF46" s="1167">
        <f>SUM('MMA Rev-Exp Region 1:MMA Rev-Exp Region 11'!AF46)</f>
        <v>0</v>
      </c>
      <c r="AG46" s="1167">
        <f>SUM('MMA Rev-Exp Region 1:MMA Rev-Exp Region 11'!AG46)</f>
        <v>0</v>
      </c>
      <c r="AH46" s="1167">
        <f>SUM('MMA Rev-Exp Region 1:MMA Rev-Exp Region 11'!AH46)</f>
        <v>0</v>
      </c>
      <c r="AI46" s="1167">
        <f>SUM('MMA Rev-Exp Region 1:MMA Rev-Exp Region 11'!AI46)</f>
        <v>0</v>
      </c>
      <c r="AJ46" s="1167">
        <f>SUM('MMA Rev-Exp Region 1:MMA Rev-Exp Region 11'!AJ46)</f>
        <v>0</v>
      </c>
      <c r="AK46" s="1167">
        <f>SUM('MMA Rev-Exp Region 1:MMA Rev-Exp Region 11'!AK46)</f>
        <v>0</v>
      </c>
      <c r="AL46" s="1167">
        <f>SUM('MMA Rev-Exp Region 1:MMA Rev-Exp Region 11'!AL46)</f>
        <v>0</v>
      </c>
      <c r="AM46" s="1167">
        <f>SUM('MMA Rev-Exp Region 1:MMA Rev-Exp Region 11'!AM46)</f>
        <v>0</v>
      </c>
      <c r="AN46" s="1307">
        <f>SUM('MMA Rev-Exp Region 1:MMA Rev-Exp Region 11'!AN46)</f>
        <v>0</v>
      </c>
      <c r="AO46" s="550">
        <f t="shared" ref="AO46:AO48" si="27">SUM(AP46:AW46)+AN46</f>
        <v>0</v>
      </c>
      <c r="AP46" s="1167">
        <f>SUM('MMA Rev-Exp Region 1:MMA Rev-Exp Region 11'!AP46)</f>
        <v>0</v>
      </c>
      <c r="AQ46" s="1167">
        <f>SUM('MMA Rev-Exp Region 1:MMA Rev-Exp Region 11'!AQ46)</f>
        <v>0</v>
      </c>
      <c r="AR46" s="1167">
        <f>SUM('MMA Rev-Exp Region 1:MMA Rev-Exp Region 11'!AR46)</f>
        <v>0</v>
      </c>
      <c r="AS46" s="1167">
        <f>SUM('MMA Rev-Exp Region 1:MMA Rev-Exp Region 11'!AS46)</f>
        <v>0</v>
      </c>
      <c r="AT46" s="1167">
        <f>SUM('MMA Rev-Exp Region 1:MMA Rev-Exp Region 11'!AT46)</f>
        <v>0</v>
      </c>
      <c r="AU46" s="1167">
        <f>SUM('MMA Rev-Exp Region 1:MMA Rev-Exp Region 11'!AU46)</f>
        <v>0</v>
      </c>
      <c r="AV46" s="1167">
        <f>SUM('MMA Rev-Exp Region 1:MMA Rev-Exp Region 11'!AV46)</f>
        <v>0</v>
      </c>
      <c r="AW46" s="1172">
        <f>SUM('MMA Rev-Exp Region 1:MMA Rev-Exp Region 11'!AW46)</f>
        <v>0</v>
      </c>
    </row>
    <row r="47" spans="1:49" x14ac:dyDescent="0.3">
      <c r="A47" s="1517"/>
      <c r="B47" s="395">
        <v>6.3</v>
      </c>
      <c r="C47" s="415" t="s">
        <v>220</v>
      </c>
      <c r="D47" s="1043">
        <f>SUM(E47:L47)</f>
        <v>0</v>
      </c>
      <c r="E47" s="1167">
        <f>SUM('MMA Rev-Exp Region 1:MMA Rev-Exp Region 11'!E47)</f>
        <v>0</v>
      </c>
      <c r="F47" s="1167">
        <f>SUM('MMA Rev-Exp Region 1:MMA Rev-Exp Region 11'!F47)</f>
        <v>0</v>
      </c>
      <c r="G47" s="1167">
        <f>SUM('MMA Rev-Exp Region 1:MMA Rev-Exp Region 11'!G47)</f>
        <v>0</v>
      </c>
      <c r="H47" s="1167">
        <f>SUM('MMA Rev-Exp Region 1:MMA Rev-Exp Region 11'!H47)</f>
        <v>0</v>
      </c>
      <c r="I47" s="1167">
        <f>SUM('MMA Rev-Exp Region 1:MMA Rev-Exp Region 11'!I47)</f>
        <v>0</v>
      </c>
      <c r="J47" s="1167">
        <f>SUM('MMA Rev-Exp Region 1:MMA Rev-Exp Region 11'!J47)</f>
        <v>0</v>
      </c>
      <c r="K47" s="1167">
        <f>SUM('MMA Rev-Exp Region 1:MMA Rev-Exp Region 11'!K47)</f>
        <v>0</v>
      </c>
      <c r="L47" s="1169">
        <f>SUM('MMA Rev-Exp Region 1:MMA Rev-Exp Region 11'!L47)</f>
        <v>0</v>
      </c>
      <c r="M47" s="507">
        <f>SUM(N47:U47)</f>
        <v>0</v>
      </c>
      <c r="N47" s="1167">
        <f>SUM('MMA Rev-Exp Region 1:MMA Rev-Exp Region 11'!N47)</f>
        <v>0</v>
      </c>
      <c r="O47" s="1167">
        <f>SUM('MMA Rev-Exp Region 1:MMA Rev-Exp Region 11'!O47)</f>
        <v>0</v>
      </c>
      <c r="P47" s="1167">
        <f>SUM('MMA Rev-Exp Region 1:MMA Rev-Exp Region 11'!P47)</f>
        <v>0</v>
      </c>
      <c r="Q47" s="1167">
        <f>SUM('MMA Rev-Exp Region 1:MMA Rev-Exp Region 11'!Q47)</f>
        <v>0</v>
      </c>
      <c r="R47" s="1167">
        <f>SUM('MMA Rev-Exp Region 1:MMA Rev-Exp Region 11'!R47)</f>
        <v>0</v>
      </c>
      <c r="S47" s="1167">
        <f>SUM('MMA Rev-Exp Region 1:MMA Rev-Exp Region 11'!S47)</f>
        <v>0</v>
      </c>
      <c r="T47" s="1167">
        <f>SUM('MMA Rev-Exp Region 1:MMA Rev-Exp Region 11'!T47)</f>
        <v>0</v>
      </c>
      <c r="U47" s="1169">
        <f>SUM('MMA Rev-Exp Region 1:MMA Rev-Exp Region 11'!U47)</f>
        <v>0</v>
      </c>
      <c r="V47" s="507">
        <f>SUM(W47:AD47)</f>
        <v>0</v>
      </c>
      <c r="W47" s="1167">
        <f>SUM('MMA Rev-Exp Region 1:MMA Rev-Exp Region 11'!W47)</f>
        <v>0</v>
      </c>
      <c r="X47" s="1167">
        <f>SUM('MMA Rev-Exp Region 1:MMA Rev-Exp Region 11'!X47)</f>
        <v>0</v>
      </c>
      <c r="Y47" s="1167">
        <f>SUM('MMA Rev-Exp Region 1:MMA Rev-Exp Region 11'!Y47)</f>
        <v>0</v>
      </c>
      <c r="Z47" s="1167">
        <f>SUM('MMA Rev-Exp Region 1:MMA Rev-Exp Region 11'!Z47)</f>
        <v>0</v>
      </c>
      <c r="AA47" s="1167">
        <f>SUM('MMA Rev-Exp Region 1:MMA Rev-Exp Region 11'!AA47)</f>
        <v>0</v>
      </c>
      <c r="AB47" s="1167">
        <f>SUM('MMA Rev-Exp Region 1:MMA Rev-Exp Region 11'!AB47)</f>
        <v>0</v>
      </c>
      <c r="AC47" s="1167">
        <f>SUM('MMA Rev-Exp Region 1:MMA Rev-Exp Region 11'!AC47)</f>
        <v>0</v>
      </c>
      <c r="AD47" s="1169">
        <f>SUM('MMA Rev-Exp Region 1:MMA Rev-Exp Region 11'!AD47)</f>
        <v>0</v>
      </c>
      <c r="AE47" s="507">
        <f>SUM(AF47:AM47)</f>
        <v>0</v>
      </c>
      <c r="AF47" s="1167">
        <f>SUM('MMA Rev-Exp Region 1:MMA Rev-Exp Region 11'!AF47)</f>
        <v>0</v>
      </c>
      <c r="AG47" s="1167">
        <f>SUM('MMA Rev-Exp Region 1:MMA Rev-Exp Region 11'!AG47)</f>
        <v>0</v>
      </c>
      <c r="AH47" s="1167">
        <f>SUM('MMA Rev-Exp Region 1:MMA Rev-Exp Region 11'!AH47)</f>
        <v>0</v>
      </c>
      <c r="AI47" s="1167">
        <f>SUM('MMA Rev-Exp Region 1:MMA Rev-Exp Region 11'!AI47)</f>
        <v>0</v>
      </c>
      <c r="AJ47" s="1167">
        <f>SUM('MMA Rev-Exp Region 1:MMA Rev-Exp Region 11'!AJ47)</f>
        <v>0</v>
      </c>
      <c r="AK47" s="1167">
        <f>SUM('MMA Rev-Exp Region 1:MMA Rev-Exp Region 11'!AK47)</f>
        <v>0</v>
      </c>
      <c r="AL47" s="1167">
        <f>SUM('MMA Rev-Exp Region 1:MMA Rev-Exp Region 11'!AL47)</f>
        <v>0</v>
      </c>
      <c r="AM47" s="1167">
        <f>SUM('MMA Rev-Exp Region 1:MMA Rev-Exp Region 11'!AM47)</f>
        <v>0</v>
      </c>
      <c r="AN47" s="1307">
        <f>SUM('MMA Rev-Exp Region 1:MMA Rev-Exp Region 11'!AN47)</f>
        <v>0</v>
      </c>
      <c r="AO47" s="550">
        <f t="shared" si="27"/>
        <v>0</v>
      </c>
      <c r="AP47" s="1167">
        <f>SUM('MMA Rev-Exp Region 1:MMA Rev-Exp Region 11'!AP47)</f>
        <v>0</v>
      </c>
      <c r="AQ47" s="1167">
        <f>SUM('MMA Rev-Exp Region 1:MMA Rev-Exp Region 11'!AQ47)</f>
        <v>0</v>
      </c>
      <c r="AR47" s="1167">
        <f>SUM('MMA Rev-Exp Region 1:MMA Rev-Exp Region 11'!AR47)</f>
        <v>0</v>
      </c>
      <c r="AS47" s="1167">
        <f>SUM('MMA Rev-Exp Region 1:MMA Rev-Exp Region 11'!AS47)</f>
        <v>0</v>
      </c>
      <c r="AT47" s="1167">
        <f>SUM('MMA Rev-Exp Region 1:MMA Rev-Exp Region 11'!AT47)</f>
        <v>0</v>
      </c>
      <c r="AU47" s="1167">
        <f>SUM('MMA Rev-Exp Region 1:MMA Rev-Exp Region 11'!AU47)</f>
        <v>0</v>
      </c>
      <c r="AV47" s="1167">
        <f>SUM('MMA Rev-Exp Region 1:MMA Rev-Exp Region 11'!AV47)</f>
        <v>0</v>
      </c>
      <c r="AW47" s="1172">
        <f>SUM('MMA Rev-Exp Region 1:MMA Rev-Exp Region 11'!AW47)</f>
        <v>0</v>
      </c>
    </row>
    <row r="48" spans="1:49" x14ac:dyDescent="0.3">
      <c r="A48" s="1517"/>
      <c r="B48" s="404" t="s">
        <v>94</v>
      </c>
      <c r="C48" s="416" t="s">
        <v>570</v>
      </c>
      <c r="D48" s="1043">
        <f>SUM(E48:L48)</f>
        <v>0</v>
      </c>
      <c r="E48" s="1167">
        <f>SUM('MMA Rev-Exp Region 1:MMA Rev-Exp Region 11'!E48)</f>
        <v>0</v>
      </c>
      <c r="F48" s="1167">
        <f>SUM('MMA Rev-Exp Region 1:MMA Rev-Exp Region 11'!F48)</f>
        <v>0</v>
      </c>
      <c r="G48" s="1167">
        <f>SUM('MMA Rev-Exp Region 1:MMA Rev-Exp Region 11'!G48)</f>
        <v>0</v>
      </c>
      <c r="H48" s="1167">
        <f>SUM('MMA Rev-Exp Region 1:MMA Rev-Exp Region 11'!H48)</f>
        <v>0</v>
      </c>
      <c r="I48" s="1167">
        <f>SUM('MMA Rev-Exp Region 1:MMA Rev-Exp Region 11'!I48)</f>
        <v>0</v>
      </c>
      <c r="J48" s="1167">
        <f>SUM('MMA Rev-Exp Region 1:MMA Rev-Exp Region 11'!J48)</f>
        <v>0</v>
      </c>
      <c r="K48" s="1167">
        <f>SUM('MMA Rev-Exp Region 1:MMA Rev-Exp Region 11'!K48)</f>
        <v>0</v>
      </c>
      <c r="L48" s="1169">
        <f>SUM('MMA Rev-Exp Region 1:MMA Rev-Exp Region 11'!L48)</f>
        <v>0</v>
      </c>
      <c r="M48" s="506">
        <f>SUM(N48:U48)</f>
        <v>0</v>
      </c>
      <c r="N48" s="1167">
        <f>SUM('MMA Rev-Exp Region 1:MMA Rev-Exp Region 11'!N48)</f>
        <v>0</v>
      </c>
      <c r="O48" s="1167">
        <f>SUM('MMA Rev-Exp Region 1:MMA Rev-Exp Region 11'!O48)</f>
        <v>0</v>
      </c>
      <c r="P48" s="1167">
        <f>SUM('MMA Rev-Exp Region 1:MMA Rev-Exp Region 11'!P48)</f>
        <v>0</v>
      </c>
      <c r="Q48" s="1167">
        <f>SUM('MMA Rev-Exp Region 1:MMA Rev-Exp Region 11'!Q48)</f>
        <v>0</v>
      </c>
      <c r="R48" s="1167">
        <f>SUM('MMA Rev-Exp Region 1:MMA Rev-Exp Region 11'!R48)</f>
        <v>0</v>
      </c>
      <c r="S48" s="1167">
        <f>SUM('MMA Rev-Exp Region 1:MMA Rev-Exp Region 11'!S48)</f>
        <v>0</v>
      </c>
      <c r="T48" s="1167">
        <f>SUM('MMA Rev-Exp Region 1:MMA Rev-Exp Region 11'!T48)</f>
        <v>0</v>
      </c>
      <c r="U48" s="1169">
        <f>SUM('MMA Rev-Exp Region 1:MMA Rev-Exp Region 11'!U48)</f>
        <v>0</v>
      </c>
      <c r="V48" s="506">
        <f>SUM(W48:AD48)</f>
        <v>0</v>
      </c>
      <c r="W48" s="1167">
        <f>SUM('MMA Rev-Exp Region 1:MMA Rev-Exp Region 11'!W48)</f>
        <v>0</v>
      </c>
      <c r="X48" s="1167">
        <f>SUM('MMA Rev-Exp Region 1:MMA Rev-Exp Region 11'!X48)</f>
        <v>0</v>
      </c>
      <c r="Y48" s="1167">
        <f>SUM('MMA Rev-Exp Region 1:MMA Rev-Exp Region 11'!Y48)</f>
        <v>0</v>
      </c>
      <c r="Z48" s="1167">
        <f>SUM('MMA Rev-Exp Region 1:MMA Rev-Exp Region 11'!Z48)</f>
        <v>0</v>
      </c>
      <c r="AA48" s="1167">
        <f>SUM('MMA Rev-Exp Region 1:MMA Rev-Exp Region 11'!AA48)</f>
        <v>0</v>
      </c>
      <c r="AB48" s="1167">
        <f>SUM('MMA Rev-Exp Region 1:MMA Rev-Exp Region 11'!AB48)</f>
        <v>0</v>
      </c>
      <c r="AC48" s="1167">
        <f>SUM('MMA Rev-Exp Region 1:MMA Rev-Exp Region 11'!AC48)</f>
        <v>0</v>
      </c>
      <c r="AD48" s="1169">
        <f>SUM('MMA Rev-Exp Region 1:MMA Rev-Exp Region 11'!AD48)</f>
        <v>0</v>
      </c>
      <c r="AE48" s="506">
        <f>SUM(AF48:AM48)</f>
        <v>0</v>
      </c>
      <c r="AF48" s="1167">
        <f>SUM('MMA Rev-Exp Region 1:MMA Rev-Exp Region 11'!AF48)</f>
        <v>0</v>
      </c>
      <c r="AG48" s="1167">
        <f>SUM('MMA Rev-Exp Region 1:MMA Rev-Exp Region 11'!AG48)</f>
        <v>0</v>
      </c>
      <c r="AH48" s="1167">
        <f>SUM('MMA Rev-Exp Region 1:MMA Rev-Exp Region 11'!AH48)</f>
        <v>0</v>
      </c>
      <c r="AI48" s="1167">
        <f>SUM('MMA Rev-Exp Region 1:MMA Rev-Exp Region 11'!AI48)</f>
        <v>0</v>
      </c>
      <c r="AJ48" s="1167">
        <f>SUM('MMA Rev-Exp Region 1:MMA Rev-Exp Region 11'!AJ48)</f>
        <v>0</v>
      </c>
      <c r="AK48" s="1167">
        <f>SUM('MMA Rev-Exp Region 1:MMA Rev-Exp Region 11'!AK48)</f>
        <v>0</v>
      </c>
      <c r="AL48" s="1167">
        <f>SUM('MMA Rev-Exp Region 1:MMA Rev-Exp Region 11'!AL48)</f>
        <v>0</v>
      </c>
      <c r="AM48" s="1167">
        <f>SUM('MMA Rev-Exp Region 1:MMA Rev-Exp Region 11'!AM48)</f>
        <v>0</v>
      </c>
      <c r="AN48" s="1307">
        <f>SUM('MMA Rev-Exp Region 1:MMA Rev-Exp Region 11'!AN48)</f>
        <v>0</v>
      </c>
      <c r="AO48" s="550">
        <f t="shared" si="27"/>
        <v>0</v>
      </c>
      <c r="AP48" s="1167">
        <f>SUM('MMA Rev-Exp Region 1:MMA Rev-Exp Region 11'!AP48)</f>
        <v>0</v>
      </c>
      <c r="AQ48" s="1167">
        <f>SUM('MMA Rev-Exp Region 1:MMA Rev-Exp Region 11'!AQ48)</f>
        <v>0</v>
      </c>
      <c r="AR48" s="1167">
        <f>SUM('MMA Rev-Exp Region 1:MMA Rev-Exp Region 11'!AR48)</f>
        <v>0</v>
      </c>
      <c r="AS48" s="1167">
        <f>SUM('MMA Rev-Exp Region 1:MMA Rev-Exp Region 11'!AS48)</f>
        <v>0</v>
      </c>
      <c r="AT48" s="1167">
        <f>SUM('MMA Rev-Exp Region 1:MMA Rev-Exp Region 11'!AT48)</f>
        <v>0</v>
      </c>
      <c r="AU48" s="1167">
        <f>SUM('MMA Rev-Exp Region 1:MMA Rev-Exp Region 11'!AU48)</f>
        <v>0</v>
      </c>
      <c r="AV48" s="1167">
        <f>SUM('MMA Rev-Exp Region 1:MMA Rev-Exp Region 11'!AV48)</f>
        <v>0</v>
      </c>
      <c r="AW48" s="1172">
        <f>SUM('MMA Rev-Exp Region 1:MMA Rev-Exp Region 11'!AW48)</f>
        <v>0</v>
      </c>
    </row>
    <row r="49" spans="1:49" s="377" customFormat="1" x14ac:dyDescent="0.3">
      <c r="A49" s="1518"/>
      <c r="B49" s="406" t="s">
        <v>253</v>
      </c>
      <c r="C49" s="414" t="s">
        <v>27</v>
      </c>
      <c r="D49" s="513">
        <f>SUM(D45:D48)</f>
        <v>0</v>
      </c>
      <c r="E49" s="513">
        <f t="shared" ref="E49:L49" si="28">SUM(E45:E48)</f>
        <v>0</v>
      </c>
      <c r="F49" s="513">
        <f t="shared" si="28"/>
        <v>0</v>
      </c>
      <c r="G49" s="513">
        <f t="shared" si="28"/>
        <v>0</v>
      </c>
      <c r="H49" s="513">
        <f t="shared" si="28"/>
        <v>0</v>
      </c>
      <c r="I49" s="513">
        <f t="shared" si="28"/>
        <v>0</v>
      </c>
      <c r="J49" s="513">
        <f t="shared" si="28"/>
        <v>0</v>
      </c>
      <c r="K49" s="513">
        <f t="shared" si="28"/>
        <v>0</v>
      </c>
      <c r="L49" s="526">
        <f t="shared" si="28"/>
        <v>0</v>
      </c>
      <c r="M49" s="513">
        <f t="shared" ref="M49:AW49" si="29">SUM(M45:M48)</f>
        <v>0</v>
      </c>
      <c r="N49" s="513">
        <f t="shared" si="29"/>
        <v>0</v>
      </c>
      <c r="O49" s="513">
        <f t="shared" si="29"/>
        <v>0</v>
      </c>
      <c r="P49" s="513">
        <f t="shared" si="29"/>
        <v>0</v>
      </c>
      <c r="Q49" s="513">
        <f t="shared" si="29"/>
        <v>0</v>
      </c>
      <c r="R49" s="513">
        <f t="shared" si="29"/>
        <v>0</v>
      </c>
      <c r="S49" s="513">
        <f t="shared" si="29"/>
        <v>0</v>
      </c>
      <c r="T49" s="513">
        <f t="shared" si="29"/>
        <v>0</v>
      </c>
      <c r="U49" s="526">
        <f t="shared" si="29"/>
        <v>0</v>
      </c>
      <c r="V49" s="513">
        <f t="shared" si="29"/>
        <v>0</v>
      </c>
      <c r="W49" s="513">
        <f t="shared" si="29"/>
        <v>0</v>
      </c>
      <c r="X49" s="513">
        <f t="shared" si="29"/>
        <v>0</v>
      </c>
      <c r="Y49" s="513">
        <f t="shared" si="29"/>
        <v>0</v>
      </c>
      <c r="Z49" s="513">
        <f t="shared" si="29"/>
        <v>0</v>
      </c>
      <c r="AA49" s="513">
        <f t="shared" si="29"/>
        <v>0</v>
      </c>
      <c r="AB49" s="513">
        <f t="shared" si="29"/>
        <v>0</v>
      </c>
      <c r="AC49" s="513">
        <f t="shared" si="29"/>
        <v>0</v>
      </c>
      <c r="AD49" s="526">
        <f t="shared" si="29"/>
        <v>0</v>
      </c>
      <c r="AE49" s="513">
        <f t="shared" si="29"/>
        <v>0</v>
      </c>
      <c r="AF49" s="513">
        <f t="shared" si="29"/>
        <v>0</v>
      </c>
      <c r="AG49" s="513">
        <f t="shared" si="29"/>
        <v>0</v>
      </c>
      <c r="AH49" s="513">
        <f t="shared" si="29"/>
        <v>0</v>
      </c>
      <c r="AI49" s="513">
        <f t="shared" si="29"/>
        <v>0</v>
      </c>
      <c r="AJ49" s="513">
        <f t="shared" si="29"/>
        <v>0</v>
      </c>
      <c r="AK49" s="513">
        <f t="shared" si="29"/>
        <v>0</v>
      </c>
      <c r="AL49" s="513">
        <f t="shared" si="29"/>
        <v>0</v>
      </c>
      <c r="AM49" s="513">
        <f t="shared" si="29"/>
        <v>0</v>
      </c>
      <c r="AN49" s="1294">
        <f t="shared" si="29"/>
        <v>0</v>
      </c>
      <c r="AO49" s="567">
        <f t="shared" si="29"/>
        <v>0</v>
      </c>
      <c r="AP49" s="513">
        <f t="shared" si="29"/>
        <v>0</v>
      </c>
      <c r="AQ49" s="513">
        <f t="shared" si="29"/>
        <v>0</v>
      </c>
      <c r="AR49" s="513">
        <f t="shared" si="29"/>
        <v>0</v>
      </c>
      <c r="AS49" s="513">
        <f t="shared" si="29"/>
        <v>0</v>
      </c>
      <c r="AT49" s="513">
        <f t="shared" si="29"/>
        <v>0</v>
      </c>
      <c r="AU49" s="513">
        <f t="shared" si="29"/>
        <v>0</v>
      </c>
      <c r="AV49" s="513">
        <f t="shared" si="29"/>
        <v>0</v>
      </c>
      <c r="AW49" s="561">
        <f t="shared" si="29"/>
        <v>0</v>
      </c>
    </row>
    <row r="50" spans="1:49" ht="16.5" customHeight="1" x14ac:dyDescent="0.3">
      <c r="A50" s="1519" t="s">
        <v>172</v>
      </c>
      <c r="B50" s="393">
        <v>7.1</v>
      </c>
      <c r="C50" s="411" t="s">
        <v>22</v>
      </c>
      <c r="D50" s="505">
        <f>SUM(E50:L50)</f>
        <v>0</v>
      </c>
      <c r="E50" s="1166">
        <f>SUM('MMA Rev-Exp Region 1:MMA Rev-Exp Region 11'!E50)</f>
        <v>0</v>
      </c>
      <c r="F50" s="1166">
        <f>SUM('MMA Rev-Exp Region 1:MMA Rev-Exp Region 11'!F50)</f>
        <v>0</v>
      </c>
      <c r="G50" s="1166">
        <f>SUM('MMA Rev-Exp Region 1:MMA Rev-Exp Region 11'!G50)</f>
        <v>0</v>
      </c>
      <c r="H50" s="1166">
        <f>SUM('MMA Rev-Exp Region 1:MMA Rev-Exp Region 11'!H50)</f>
        <v>0</v>
      </c>
      <c r="I50" s="1166">
        <f>SUM('MMA Rev-Exp Region 1:MMA Rev-Exp Region 11'!I50)</f>
        <v>0</v>
      </c>
      <c r="J50" s="1166">
        <f>SUM('MMA Rev-Exp Region 1:MMA Rev-Exp Region 11'!J50)</f>
        <v>0</v>
      </c>
      <c r="K50" s="1166">
        <f>SUM('MMA Rev-Exp Region 1:MMA Rev-Exp Region 11'!K50)</f>
        <v>0</v>
      </c>
      <c r="L50" s="1168">
        <f>SUM('MMA Rev-Exp Region 1:MMA Rev-Exp Region 11'!L50)</f>
        <v>0</v>
      </c>
      <c r="M50" s="512">
        <f>SUM(N50:U50)</f>
        <v>0</v>
      </c>
      <c r="N50" s="1166">
        <f>SUM('MMA Rev-Exp Region 1:MMA Rev-Exp Region 11'!N50)</f>
        <v>0</v>
      </c>
      <c r="O50" s="1166">
        <f>SUM('MMA Rev-Exp Region 1:MMA Rev-Exp Region 11'!O50)</f>
        <v>0</v>
      </c>
      <c r="P50" s="1166">
        <f>SUM('MMA Rev-Exp Region 1:MMA Rev-Exp Region 11'!P50)</f>
        <v>0</v>
      </c>
      <c r="Q50" s="1166">
        <f>SUM('MMA Rev-Exp Region 1:MMA Rev-Exp Region 11'!Q50)</f>
        <v>0</v>
      </c>
      <c r="R50" s="1166">
        <f>SUM('MMA Rev-Exp Region 1:MMA Rev-Exp Region 11'!R50)</f>
        <v>0</v>
      </c>
      <c r="S50" s="1166">
        <f>SUM('MMA Rev-Exp Region 1:MMA Rev-Exp Region 11'!S50)</f>
        <v>0</v>
      </c>
      <c r="T50" s="1166">
        <f>SUM('MMA Rev-Exp Region 1:MMA Rev-Exp Region 11'!T50)</f>
        <v>0</v>
      </c>
      <c r="U50" s="1168">
        <f>SUM('MMA Rev-Exp Region 1:MMA Rev-Exp Region 11'!U50)</f>
        <v>0</v>
      </c>
      <c r="V50" s="512">
        <f>SUM(W50:AD50)</f>
        <v>0</v>
      </c>
      <c r="W50" s="1166">
        <f>SUM('MMA Rev-Exp Region 1:MMA Rev-Exp Region 11'!W50)</f>
        <v>0</v>
      </c>
      <c r="X50" s="1166">
        <f>SUM('MMA Rev-Exp Region 1:MMA Rev-Exp Region 11'!X50)</f>
        <v>0</v>
      </c>
      <c r="Y50" s="1166">
        <f>SUM('MMA Rev-Exp Region 1:MMA Rev-Exp Region 11'!Y50)</f>
        <v>0</v>
      </c>
      <c r="Z50" s="1166">
        <f>SUM('MMA Rev-Exp Region 1:MMA Rev-Exp Region 11'!Z50)</f>
        <v>0</v>
      </c>
      <c r="AA50" s="1166">
        <f>SUM('MMA Rev-Exp Region 1:MMA Rev-Exp Region 11'!AA50)</f>
        <v>0</v>
      </c>
      <c r="AB50" s="1166">
        <f>SUM('MMA Rev-Exp Region 1:MMA Rev-Exp Region 11'!AB50)</f>
        <v>0</v>
      </c>
      <c r="AC50" s="1166">
        <f>SUM('MMA Rev-Exp Region 1:MMA Rev-Exp Region 11'!AC50)</f>
        <v>0</v>
      </c>
      <c r="AD50" s="1168">
        <f>SUM('MMA Rev-Exp Region 1:MMA Rev-Exp Region 11'!AD50)</f>
        <v>0</v>
      </c>
      <c r="AE50" s="512">
        <f>SUM(AF50:AM50)</f>
        <v>0</v>
      </c>
      <c r="AF50" s="1166">
        <f>SUM('MMA Rev-Exp Region 1:MMA Rev-Exp Region 11'!AF50)</f>
        <v>0</v>
      </c>
      <c r="AG50" s="1166">
        <f>SUM('MMA Rev-Exp Region 1:MMA Rev-Exp Region 11'!AG50)</f>
        <v>0</v>
      </c>
      <c r="AH50" s="1166">
        <f>SUM('MMA Rev-Exp Region 1:MMA Rev-Exp Region 11'!AH50)</f>
        <v>0</v>
      </c>
      <c r="AI50" s="1166">
        <f>SUM('MMA Rev-Exp Region 1:MMA Rev-Exp Region 11'!AI50)</f>
        <v>0</v>
      </c>
      <c r="AJ50" s="1166">
        <f>SUM('MMA Rev-Exp Region 1:MMA Rev-Exp Region 11'!AJ50)</f>
        <v>0</v>
      </c>
      <c r="AK50" s="1166">
        <f>SUM('MMA Rev-Exp Region 1:MMA Rev-Exp Region 11'!AK50)</f>
        <v>0</v>
      </c>
      <c r="AL50" s="1166">
        <f>SUM('MMA Rev-Exp Region 1:MMA Rev-Exp Region 11'!AL50)</f>
        <v>0</v>
      </c>
      <c r="AM50" s="1166">
        <f>SUM('MMA Rev-Exp Region 1:MMA Rev-Exp Region 11'!AM50)</f>
        <v>0</v>
      </c>
      <c r="AN50" s="1306">
        <f>SUM('MMA Rev-Exp Region 1:MMA Rev-Exp Region 11'!AN50)</f>
        <v>0</v>
      </c>
      <c r="AO50" s="548">
        <f>SUM(AP50:AW50)+AN50</f>
        <v>0</v>
      </c>
      <c r="AP50" s="1166">
        <f>SUM('MMA Rev-Exp Region 1:MMA Rev-Exp Region 11'!AP50)</f>
        <v>0</v>
      </c>
      <c r="AQ50" s="1166">
        <f>SUM('MMA Rev-Exp Region 1:MMA Rev-Exp Region 11'!AQ50)</f>
        <v>0</v>
      </c>
      <c r="AR50" s="1166">
        <f>SUM('MMA Rev-Exp Region 1:MMA Rev-Exp Region 11'!AR50)</f>
        <v>0</v>
      </c>
      <c r="AS50" s="1166">
        <f>SUM('MMA Rev-Exp Region 1:MMA Rev-Exp Region 11'!AS50)</f>
        <v>0</v>
      </c>
      <c r="AT50" s="1166">
        <f>SUM('MMA Rev-Exp Region 1:MMA Rev-Exp Region 11'!AT50)</f>
        <v>0</v>
      </c>
      <c r="AU50" s="1166">
        <f>SUM('MMA Rev-Exp Region 1:MMA Rev-Exp Region 11'!AU50)</f>
        <v>0</v>
      </c>
      <c r="AV50" s="1166">
        <f>SUM('MMA Rev-Exp Region 1:MMA Rev-Exp Region 11'!AV50)</f>
        <v>0</v>
      </c>
      <c r="AW50" s="1171">
        <f>SUM('MMA Rev-Exp Region 1:MMA Rev-Exp Region 11'!AW50)</f>
        <v>0</v>
      </c>
    </row>
    <row r="51" spans="1:49" ht="16.5" customHeight="1" x14ac:dyDescent="0.3">
      <c r="A51" s="1520"/>
      <c r="B51" s="395">
        <v>7.2</v>
      </c>
      <c r="C51" s="415" t="s">
        <v>23</v>
      </c>
      <c r="D51" s="1043">
        <f>SUM(E51:L51)</f>
        <v>0</v>
      </c>
      <c r="E51" s="1167">
        <f>SUM('MMA Rev-Exp Region 1:MMA Rev-Exp Region 11'!E51)</f>
        <v>0</v>
      </c>
      <c r="F51" s="1167">
        <f>SUM('MMA Rev-Exp Region 1:MMA Rev-Exp Region 11'!F51)</f>
        <v>0</v>
      </c>
      <c r="G51" s="1167">
        <f>SUM('MMA Rev-Exp Region 1:MMA Rev-Exp Region 11'!G51)</f>
        <v>0</v>
      </c>
      <c r="H51" s="1167">
        <f>SUM('MMA Rev-Exp Region 1:MMA Rev-Exp Region 11'!H51)</f>
        <v>0</v>
      </c>
      <c r="I51" s="1167">
        <f>SUM('MMA Rev-Exp Region 1:MMA Rev-Exp Region 11'!I51)</f>
        <v>0</v>
      </c>
      <c r="J51" s="1167">
        <f>SUM('MMA Rev-Exp Region 1:MMA Rev-Exp Region 11'!J51)</f>
        <v>0</v>
      </c>
      <c r="K51" s="1167">
        <f>SUM('MMA Rev-Exp Region 1:MMA Rev-Exp Region 11'!K51)</f>
        <v>0</v>
      </c>
      <c r="L51" s="1169">
        <f>SUM('MMA Rev-Exp Region 1:MMA Rev-Exp Region 11'!L51)</f>
        <v>0</v>
      </c>
      <c r="M51" s="507">
        <f>SUM(N51:U51)</f>
        <v>0</v>
      </c>
      <c r="N51" s="1167">
        <f>SUM('MMA Rev-Exp Region 1:MMA Rev-Exp Region 11'!N51)</f>
        <v>0</v>
      </c>
      <c r="O51" s="1167">
        <f>SUM('MMA Rev-Exp Region 1:MMA Rev-Exp Region 11'!O51)</f>
        <v>0</v>
      </c>
      <c r="P51" s="1167">
        <f>SUM('MMA Rev-Exp Region 1:MMA Rev-Exp Region 11'!P51)</f>
        <v>0</v>
      </c>
      <c r="Q51" s="1167">
        <f>SUM('MMA Rev-Exp Region 1:MMA Rev-Exp Region 11'!Q51)</f>
        <v>0</v>
      </c>
      <c r="R51" s="1167">
        <f>SUM('MMA Rev-Exp Region 1:MMA Rev-Exp Region 11'!R51)</f>
        <v>0</v>
      </c>
      <c r="S51" s="1167">
        <f>SUM('MMA Rev-Exp Region 1:MMA Rev-Exp Region 11'!S51)</f>
        <v>0</v>
      </c>
      <c r="T51" s="1167">
        <f>SUM('MMA Rev-Exp Region 1:MMA Rev-Exp Region 11'!T51)</f>
        <v>0</v>
      </c>
      <c r="U51" s="1169">
        <f>SUM('MMA Rev-Exp Region 1:MMA Rev-Exp Region 11'!U51)</f>
        <v>0</v>
      </c>
      <c r="V51" s="507">
        <f>SUM(W51:AD51)</f>
        <v>0</v>
      </c>
      <c r="W51" s="1167">
        <f>SUM('MMA Rev-Exp Region 1:MMA Rev-Exp Region 11'!W51)</f>
        <v>0</v>
      </c>
      <c r="X51" s="1167">
        <f>SUM('MMA Rev-Exp Region 1:MMA Rev-Exp Region 11'!X51)</f>
        <v>0</v>
      </c>
      <c r="Y51" s="1167">
        <f>SUM('MMA Rev-Exp Region 1:MMA Rev-Exp Region 11'!Y51)</f>
        <v>0</v>
      </c>
      <c r="Z51" s="1167">
        <f>SUM('MMA Rev-Exp Region 1:MMA Rev-Exp Region 11'!Z51)</f>
        <v>0</v>
      </c>
      <c r="AA51" s="1167">
        <f>SUM('MMA Rev-Exp Region 1:MMA Rev-Exp Region 11'!AA51)</f>
        <v>0</v>
      </c>
      <c r="AB51" s="1167">
        <f>SUM('MMA Rev-Exp Region 1:MMA Rev-Exp Region 11'!AB51)</f>
        <v>0</v>
      </c>
      <c r="AC51" s="1167">
        <f>SUM('MMA Rev-Exp Region 1:MMA Rev-Exp Region 11'!AC51)</f>
        <v>0</v>
      </c>
      <c r="AD51" s="1169">
        <f>SUM('MMA Rev-Exp Region 1:MMA Rev-Exp Region 11'!AD51)</f>
        <v>0</v>
      </c>
      <c r="AE51" s="507">
        <f>SUM(AF51:AM51)</f>
        <v>0</v>
      </c>
      <c r="AF51" s="1167">
        <f>SUM('MMA Rev-Exp Region 1:MMA Rev-Exp Region 11'!AF51)</f>
        <v>0</v>
      </c>
      <c r="AG51" s="1167">
        <f>SUM('MMA Rev-Exp Region 1:MMA Rev-Exp Region 11'!AG51)</f>
        <v>0</v>
      </c>
      <c r="AH51" s="1167">
        <f>SUM('MMA Rev-Exp Region 1:MMA Rev-Exp Region 11'!AH51)</f>
        <v>0</v>
      </c>
      <c r="AI51" s="1167">
        <f>SUM('MMA Rev-Exp Region 1:MMA Rev-Exp Region 11'!AI51)</f>
        <v>0</v>
      </c>
      <c r="AJ51" s="1167">
        <f>SUM('MMA Rev-Exp Region 1:MMA Rev-Exp Region 11'!AJ51)</f>
        <v>0</v>
      </c>
      <c r="AK51" s="1167">
        <f>SUM('MMA Rev-Exp Region 1:MMA Rev-Exp Region 11'!AK51)</f>
        <v>0</v>
      </c>
      <c r="AL51" s="1167">
        <f>SUM('MMA Rev-Exp Region 1:MMA Rev-Exp Region 11'!AL51)</f>
        <v>0</v>
      </c>
      <c r="AM51" s="1167">
        <f>SUM('MMA Rev-Exp Region 1:MMA Rev-Exp Region 11'!AM51)</f>
        <v>0</v>
      </c>
      <c r="AN51" s="1307">
        <f>SUM('MMA Rev-Exp Region 1:MMA Rev-Exp Region 11'!AN51)</f>
        <v>0</v>
      </c>
      <c r="AO51" s="550">
        <f t="shared" ref="AO51:AO53" si="30">SUM(AP51:AW51)+AN51</f>
        <v>0</v>
      </c>
      <c r="AP51" s="1167">
        <f>SUM('MMA Rev-Exp Region 1:MMA Rev-Exp Region 11'!AP51)</f>
        <v>0</v>
      </c>
      <c r="AQ51" s="1167">
        <f>SUM('MMA Rev-Exp Region 1:MMA Rev-Exp Region 11'!AQ51)</f>
        <v>0</v>
      </c>
      <c r="AR51" s="1167">
        <f>SUM('MMA Rev-Exp Region 1:MMA Rev-Exp Region 11'!AR51)</f>
        <v>0</v>
      </c>
      <c r="AS51" s="1167">
        <f>SUM('MMA Rev-Exp Region 1:MMA Rev-Exp Region 11'!AS51)</f>
        <v>0</v>
      </c>
      <c r="AT51" s="1167">
        <f>SUM('MMA Rev-Exp Region 1:MMA Rev-Exp Region 11'!AT51)</f>
        <v>0</v>
      </c>
      <c r="AU51" s="1167">
        <f>SUM('MMA Rev-Exp Region 1:MMA Rev-Exp Region 11'!AU51)</f>
        <v>0</v>
      </c>
      <c r="AV51" s="1167">
        <f>SUM('MMA Rev-Exp Region 1:MMA Rev-Exp Region 11'!AV51)</f>
        <v>0</v>
      </c>
      <c r="AW51" s="1172">
        <f>SUM('MMA Rev-Exp Region 1:MMA Rev-Exp Region 11'!AW51)</f>
        <v>0</v>
      </c>
    </row>
    <row r="52" spans="1:49" ht="16.5" customHeight="1" x14ac:dyDescent="0.3">
      <c r="A52" s="1520"/>
      <c r="B52" s="395">
        <v>7.3</v>
      </c>
      <c r="C52" s="415" t="s">
        <v>171</v>
      </c>
      <c r="D52" s="1043">
        <f>SUM(E52:L52)</f>
        <v>0</v>
      </c>
      <c r="E52" s="1167">
        <f>SUM('MMA Rev-Exp Region 1:MMA Rev-Exp Region 11'!E52)</f>
        <v>0</v>
      </c>
      <c r="F52" s="1167">
        <f>SUM('MMA Rev-Exp Region 1:MMA Rev-Exp Region 11'!F52)</f>
        <v>0</v>
      </c>
      <c r="G52" s="1167">
        <f>SUM('MMA Rev-Exp Region 1:MMA Rev-Exp Region 11'!G52)</f>
        <v>0</v>
      </c>
      <c r="H52" s="1167">
        <f>SUM('MMA Rev-Exp Region 1:MMA Rev-Exp Region 11'!H52)</f>
        <v>0</v>
      </c>
      <c r="I52" s="1167">
        <f>SUM('MMA Rev-Exp Region 1:MMA Rev-Exp Region 11'!I52)</f>
        <v>0</v>
      </c>
      <c r="J52" s="1167">
        <f>SUM('MMA Rev-Exp Region 1:MMA Rev-Exp Region 11'!J52)</f>
        <v>0</v>
      </c>
      <c r="K52" s="1167">
        <f>SUM('MMA Rev-Exp Region 1:MMA Rev-Exp Region 11'!K52)</f>
        <v>0</v>
      </c>
      <c r="L52" s="1169">
        <f>SUM('MMA Rev-Exp Region 1:MMA Rev-Exp Region 11'!L52)</f>
        <v>0</v>
      </c>
      <c r="M52" s="507">
        <f>SUM(N52:U52)</f>
        <v>0</v>
      </c>
      <c r="N52" s="1167">
        <f>SUM('MMA Rev-Exp Region 1:MMA Rev-Exp Region 11'!N52)</f>
        <v>0</v>
      </c>
      <c r="O52" s="1167">
        <f>SUM('MMA Rev-Exp Region 1:MMA Rev-Exp Region 11'!O52)</f>
        <v>0</v>
      </c>
      <c r="P52" s="1167">
        <f>SUM('MMA Rev-Exp Region 1:MMA Rev-Exp Region 11'!P52)</f>
        <v>0</v>
      </c>
      <c r="Q52" s="1167">
        <f>SUM('MMA Rev-Exp Region 1:MMA Rev-Exp Region 11'!Q52)</f>
        <v>0</v>
      </c>
      <c r="R52" s="1167">
        <f>SUM('MMA Rev-Exp Region 1:MMA Rev-Exp Region 11'!R52)</f>
        <v>0</v>
      </c>
      <c r="S52" s="1167">
        <f>SUM('MMA Rev-Exp Region 1:MMA Rev-Exp Region 11'!S52)</f>
        <v>0</v>
      </c>
      <c r="T52" s="1167">
        <f>SUM('MMA Rev-Exp Region 1:MMA Rev-Exp Region 11'!T52)</f>
        <v>0</v>
      </c>
      <c r="U52" s="1169">
        <f>SUM('MMA Rev-Exp Region 1:MMA Rev-Exp Region 11'!U52)</f>
        <v>0</v>
      </c>
      <c r="V52" s="507">
        <f>SUM(W52:AD52)</f>
        <v>0</v>
      </c>
      <c r="W52" s="1167">
        <f>SUM('MMA Rev-Exp Region 1:MMA Rev-Exp Region 11'!W52)</f>
        <v>0</v>
      </c>
      <c r="X52" s="1167">
        <f>SUM('MMA Rev-Exp Region 1:MMA Rev-Exp Region 11'!X52)</f>
        <v>0</v>
      </c>
      <c r="Y52" s="1167">
        <f>SUM('MMA Rev-Exp Region 1:MMA Rev-Exp Region 11'!Y52)</f>
        <v>0</v>
      </c>
      <c r="Z52" s="1167">
        <f>SUM('MMA Rev-Exp Region 1:MMA Rev-Exp Region 11'!Z52)</f>
        <v>0</v>
      </c>
      <c r="AA52" s="1167">
        <f>SUM('MMA Rev-Exp Region 1:MMA Rev-Exp Region 11'!AA52)</f>
        <v>0</v>
      </c>
      <c r="AB52" s="1167">
        <f>SUM('MMA Rev-Exp Region 1:MMA Rev-Exp Region 11'!AB52)</f>
        <v>0</v>
      </c>
      <c r="AC52" s="1167">
        <f>SUM('MMA Rev-Exp Region 1:MMA Rev-Exp Region 11'!AC52)</f>
        <v>0</v>
      </c>
      <c r="AD52" s="1169">
        <f>SUM('MMA Rev-Exp Region 1:MMA Rev-Exp Region 11'!AD52)</f>
        <v>0</v>
      </c>
      <c r="AE52" s="507">
        <f>SUM(AF52:AM52)</f>
        <v>0</v>
      </c>
      <c r="AF52" s="1167">
        <f>SUM('MMA Rev-Exp Region 1:MMA Rev-Exp Region 11'!AF52)</f>
        <v>0</v>
      </c>
      <c r="AG52" s="1167">
        <f>SUM('MMA Rev-Exp Region 1:MMA Rev-Exp Region 11'!AG52)</f>
        <v>0</v>
      </c>
      <c r="AH52" s="1167">
        <f>SUM('MMA Rev-Exp Region 1:MMA Rev-Exp Region 11'!AH52)</f>
        <v>0</v>
      </c>
      <c r="AI52" s="1167">
        <f>SUM('MMA Rev-Exp Region 1:MMA Rev-Exp Region 11'!AI52)</f>
        <v>0</v>
      </c>
      <c r="AJ52" s="1167">
        <f>SUM('MMA Rev-Exp Region 1:MMA Rev-Exp Region 11'!AJ52)</f>
        <v>0</v>
      </c>
      <c r="AK52" s="1167">
        <f>SUM('MMA Rev-Exp Region 1:MMA Rev-Exp Region 11'!AK52)</f>
        <v>0</v>
      </c>
      <c r="AL52" s="1167">
        <f>SUM('MMA Rev-Exp Region 1:MMA Rev-Exp Region 11'!AL52)</f>
        <v>0</v>
      </c>
      <c r="AM52" s="1167">
        <f>SUM('MMA Rev-Exp Region 1:MMA Rev-Exp Region 11'!AM52)</f>
        <v>0</v>
      </c>
      <c r="AN52" s="1307">
        <f>SUM('MMA Rev-Exp Region 1:MMA Rev-Exp Region 11'!AN52)</f>
        <v>0</v>
      </c>
      <c r="AO52" s="550">
        <f t="shared" si="30"/>
        <v>0</v>
      </c>
      <c r="AP52" s="1167">
        <f>SUM('MMA Rev-Exp Region 1:MMA Rev-Exp Region 11'!AP52)</f>
        <v>0</v>
      </c>
      <c r="AQ52" s="1167">
        <f>SUM('MMA Rev-Exp Region 1:MMA Rev-Exp Region 11'!AQ52)</f>
        <v>0</v>
      </c>
      <c r="AR52" s="1167">
        <f>SUM('MMA Rev-Exp Region 1:MMA Rev-Exp Region 11'!AR52)</f>
        <v>0</v>
      </c>
      <c r="AS52" s="1167">
        <f>SUM('MMA Rev-Exp Region 1:MMA Rev-Exp Region 11'!AS52)</f>
        <v>0</v>
      </c>
      <c r="AT52" s="1167">
        <f>SUM('MMA Rev-Exp Region 1:MMA Rev-Exp Region 11'!AT52)</f>
        <v>0</v>
      </c>
      <c r="AU52" s="1167">
        <f>SUM('MMA Rev-Exp Region 1:MMA Rev-Exp Region 11'!AU52)</f>
        <v>0</v>
      </c>
      <c r="AV52" s="1167">
        <f>SUM('MMA Rev-Exp Region 1:MMA Rev-Exp Region 11'!AV52)</f>
        <v>0</v>
      </c>
      <c r="AW52" s="1172">
        <f>SUM('MMA Rev-Exp Region 1:MMA Rev-Exp Region 11'!AW52)</f>
        <v>0</v>
      </c>
    </row>
    <row r="53" spans="1:49" ht="16.5" customHeight="1" x14ac:dyDescent="0.3">
      <c r="A53" s="1520"/>
      <c r="B53" s="404" t="s">
        <v>98</v>
      </c>
      <c r="C53" s="416" t="s">
        <v>571</v>
      </c>
      <c r="D53" s="1043">
        <f>SUM(E53:L53)</f>
        <v>0</v>
      </c>
      <c r="E53" s="1167">
        <f>SUM('MMA Rev-Exp Region 1:MMA Rev-Exp Region 11'!E53)</f>
        <v>0</v>
      </c>
      <c r="F53" s="1167">
        <f>SUM('MMA Rev-Exp Region 1:MMA Rev-Exp Region 11'!F53)</f>
        <v>0</v>
      </c>
      <c r="G53" s="1167">
        <f>SUM('MMA Rev-Exp Region 1:MMA Rev-Exp Region 11'!G53)</f>
        <v>0</v>
      </c>
      <c r="H53" s="1167">
        <f>SUM('MMA Rev-Exp Region 1:MMA Rev-Exp Region 11'!H53)</f>
        <v>0</v>
      </c>
      <c r="I53" s="1167">
        <f>SUM('MMA Rev-Exp Region 1:MMA Rev-Exp Region 11'!I53)</f>
        <v>0</v>
      </c>
      <c r="J53" s="1167">
        <f>SUM('MMA Rev-Exp Region 1:MMA Rev-Exp Region 11'!J53)</f>
        <v>0</v>
      </c>
      <c r="K53" s="1167">
        <f>SUM('MMA Rev-Exp Region 1:MMA Rev-Exp Region 11'!K53)</f>
        <v>0</v>
      </c>
      <c r="L53" s="1169">
        <f>SUM('MMA Rev-Exp Region 1:MMA Rev-Exp Region 11'!L53)</f>
        <v>0</v>
      </c>
      <c r="M53" s="506">
        <f>SUM(N53:U53)</f>
        <v>0</v>
      </c>
      <c r="N53" s="1167">
        <f>SUM('MMA Rev-Exp Region 1:MMA Rev-Exp Region 11'!N53)</f>
        <v>0</v>
      </c>
      <c r="O53" s="1167">
        <f>SUM('MMA Rev-Exp Region 1:MMA Rev-Exp Region 11'!O53)</f>
        <v>0</v>
      </c>
      <c r="P53" s="1167">
        <f>SUM('MMA Rev-Exp Region 1:MMA Rev-Exp Region 11'!P53)</f>
        <v>0</v>
      </c>
      <c r="Q53" s="1167">
        <f>SUM('MMA Rev-Exp Region 1:MMA Rev-Exp Region 11'!Q53)</f>
        <v>0</v>
      </c>
      <c r="R53" s="1167">
        <f>SUM('MMA Rev-Exp Region 1:MMA Rev-Exp Region 11'!R53)</f>
        <v>0</v>
      </c>
      <c r="S53" s="1167">
        <f>SUM('MMA Rev-Exp Region 1:MMA Rev-Exp Region 11'!S53)</f>
        <v>0</v>
      </c>
      <c r="T53" s="1167">
        <f>SUM('MMA Rev-Exp Region 1:MMA Rev-Exp Region 11'!T53)</f>
        <v>0</v>
      </c>
      <c r="U53" s="1169">
        <f>SUM('MMA Rev-Exp Region 1:MMA Rev-Exp Region 11'!U53)</f>
        <v>0</v>
      </c>
      <c r="V53" s="506">
        <f>SUM(W53:AD53)</f>
        <v>0</v>
      </c>
      <c r="W53" s="1167">
        <f>SUM('MMA Rev-Exp Region 1:MMA Rev-Exp Region 11'!W53)</f>
        <v>0</v>
      </c>
      <c r="X53" s="1167">
        <f>SUM('MMA Rev-Exp Region 1:MMA Rev-Exp Region 11'!X53)</f>
        <v>0</v>
      </c>
      <c r="Y53" s="1167">
        <f>SUM('MMA Rev-Exp Region 1:MMA Rev-Exp Region 11'!Y53)</f>
        <v>0</v>
      </c>
      <c r="Z53" s="1167">
        <f>SUM('MMA Rev-Exp Region 1:MMA Rev-Exp Region 11'!Z53)</f>
        <v>0</v>
      </c>
      <c r="AA53" s="1167">
        <f>SUM('MMA Rev-Exp Region 1:MMA Rev-Exp Region 11'!AA53)</f>
        <v>0</v>
      </c>
      <c r="AB53" s="1167">
        <f>SUM('MMA Rev-Exp Region 1:MMA Rev-Exp Region 11'!AB53)</f>
        <v>0</v>
      </c>
      <c r="AC53" s="1167">
        <f>SUM('MMA Rev-Exp Region 1:MMA Rev-Exp Region 11'!AC53)</f>
        <v>0</v>
      </c>
      <c r="AD53" s="1169">
        <f>SUM('MMA Rev-Exp Region 1:MMA Rev-Exp Region 11'!AD53)</f>
        <v>0</v>
      </c>
      <c r="AE53" s="506">
        <f>SUM(AF53:AM53)</f>
        <v>0</v>
      </c>
      <c r="AF53" s="1167">
        <f>SUM('MMA Rev-Exp Region 1:MMA Rev-Exp Region 11'!AF53)</f>
        <v>0</v>
      </c>
      <c r="AG53" s="1167">
        <f>SUM('MMA Rev-Exp Region 1:MMA Rev-Exp Region 11'!AG53)</f>
        <v>0</v>
      </c>
      <c r="AH53" s="1167">
        <f>SUM('MMA Rev-Exp Region 1:MMA Rev-Exp Region 11'!AH53)</f>
        <v>0</v>
      </c>
      <c r="AI53" s="1167">
        <f>SUM('MMA Rev-Exp Region 1:MMA Rev-Exp Region 11'!AI53)</f>
        <v>0</v>
      </c>
      <c r="AJ53" s="1167">
        <f>SUM('MMA Rev-Exp Region 1:MMA Rev-Exp Region 11'!AJ53)</f>
        <v>0</v>
      </c>
      <c r="AK53" s="1167">
        <f>SUM('MMA Rev-Exp Region 1:MMA Rev-Exp Region 11'!AK53)</f>
        <v>0</v>
      </c>
      <c r="AL53" s="1167">
        <f>SUM('MMA Rev-Exp Region 1:MMA Rev-Exp Region 11'!AL53)</f>
        <v>0</v>
      </c>
      <c r="AM53" s="1167">
        <f>SUM('MMA Rev-Exp Region 1:MMA Rev-Exp Region 11'!AM53)</f>
        <v>0</v>
      </c>
      <c r="AN53" s="1307">
        <f>SUM('MMA Rev-Exp Region 1:MMA Rev-Exp Region 11'!AN53)</f>
        <v>0</v>
      </c>
      <c r="AO53" s="550">
        <f t="shared" si="30"/>
        <v>0</v>
      </c>
      <c r="AP53" s="1167">
        <f>SUM('MMA Rev-Exp Region 1:MMA Rev-Exp Region 11'!AP53)</f>
        <v>0</v>
      </c>
      <c r="AQ53" s="1167">
        <f>SUM('MMA Rev-Exp Region 1:MMA Rev-Exp Region 11'!AQ53)</f>
        <v>0</v>
      </c>
      <c r="AR53" s="1167">
        <f>SUM('MMA Rev-Exp Region 1:MMA Rev-Exp Region 11'!AR53)</f>
        <v>0</v>
      </c>
      <c r="AS53" s="1167">
        <f>SUM('MMA Rev-Exp Region 1:MMA Rev-Exp Region 11'!AS53)</f>
        <v>0</v>
      </c>
      <c r="AT53" s="1167">
        <f>SUM('MMA Rev-Exp Region 1:MMA Rev-Exp Region 11'!AT53)</f>
        <v>0</v>
      </c>
      <c r="AU53" s="1167">
        <f>SUM('MMA Rev-Exp Region 1:MMA Rev-Exp Region 11'!AU53)</f>
        <v>0</v>
      </c>
      <c r="AV53" s="1167">
        <f>SUM('MMA Rev-Exp Region 1:MMA Rev-Exp Region 11'!AV53)</f>
        <v>0</v>
      </c>
      <c r="AW53" s="1172">
        <f>SUM('MMA Rev-Exp Region 1:MMA Rev-Exp Region 11'!AW53)</f>
        <v>0</v>
      </c>
    </row>
    <row r="54" spans="1:49" s="377" customFormat="1" ht="16.5" customHeight="1" x14ac:dyDescent="0.3">
      <c r="A54" s="1521"/>
      <c r="B54" s="406" t="s">
        <v>310</v>
      </c>
      <c r="C54" s="414" t="s">
        <v>42</v>
      </c>
      <c r="D54" s="513">
        <f>SUM(D50:D53)</f>
        <v>0</v>
      </c>
      <c r="E54" s="513">
        <f t="shared" ref="E54:L54" si="31">SUM(E50:E53)</f>
        <v>0</v>
      </c>
      <c r="F54" s="513">
        <f t="shared" si="31"/>
        <v>0</v>
      </c>
      <c r="G54" s="513">
        <f t="shared" si="31"/>
        <v>0</v>
      </c>
      <c r="H54" s="513">
        <f t="shared" si="31"/>
        <v>0</v>
      </c>
      <c r="I54" s="513">
        <f t="shared" si="31"/>
        <v>0</v>
      </c>
      <c r="J54" s="513">
        <f t="shared" si="31"/>
        <v>0</v>
      </c>
      <c r="K54" s="513">
        <f t="shared" si="31"/>
        <v>0</v>
      </c>
      <c r="L54" s="526">
        <f t="shared" si="31"/>
        <v>0</v>
      </c>
      <c r="M54" s="513">
        <f t="shared" ref="M54:AW54" si="32">SUM(M50:M53)</f>
        <v>0</v>
      </c>
      <c r="N54" s="513">
        <f t="shared" si="32"/>
        <v>0</v>
      </c>
      <c r="O54" s="513">
        <f t="shared" si="32"/>
        <v>0</v>
      </c>
      <c r="P54" s="513">
        <f t="shared" si="32"/>
        <v>0</v>
      </c>
      <c r="Q54" s="513">
        <f t="shared" si="32"/>
        <v>0</v>
      </c>
      <c r="R54" s="513">
        <f t="shared" si="32"/>
        <v>0</v>
      </c>
      <c r="S54" s="513">
        <f t="shared" si="32"/>
        <v>0</v>
      </c>
      <c r="T54" s="513">
        <f t="shared" si="32"/>
        <v>0</v>
      </c>
      <c r="U54" s="526">
        <f t="shared" si="32"/>
        <v>0</v>
      </c>
      <c r="V54" s="513">
        <f t="shared" si="32"/>
        <v>0</v>
      </c>
      <c r="W54" s="513">
        <f t="shared" si="32"/>
        <v>0</v>
      </c>
      <c r="X54" s="513">
        <f t="shared" si="32"/>
        <v>0</v>
      </c>
      <c r="Y54" s="513">
        <f t="shared" si="32"/>
        <v>0</v>
      </c>
      <c r="Z54" s="513">
        <f t="shared" si="32"/>
        <v>0</v>
      </c>
      <c r="AA54" s="513">
        <f t="shared" si="32"/>
        <v>0</v>
      </c>
      <c r="AB54" s="513">
        <f t="shared" si="32"/>
        <v>0</v>
      </c>
      <c r="AC54" s="513">
        <f t="shared" si="32"/>
        <v>0</v>
      </c>
      <c r="AD54" s="526">
        <f t="shared" si="32"/>
        <v>0</v>
      </c>
      <c r="AE54" s="513">
        <f t="shared" si="32"/>
        <v>0</v>
      </c>
      <c r="AF54" s="513">
        <f t="shared" si="32"/>
        <v>0</v>
      </c>
      <c r="AG54" s="513">
        <f t="shared" si="32"/>
        <v>0</v>
      </c>
      <c r="AH54" s="513">
        <f t="shared" si="32"/>
        <v>0</v>
      </c>
      <c r="AI54" s="513">
        <f t="shared" si="32"/>
        <v>0</v>
      </c>
      <c r="AJ54" s="513">
        <f t="shared" si="32"/>
        <v>0</v>
      </c>
      <c r="AK54" s="513">
        <f t="shared" si="32"/>
        <v>0</v>
      </c>
      <c r="AL54" s="513">
        <f t="shared" si="32"/>
        <v>0</v>
      </c>
      <c r="AM54" s="513">
        <f t="shared" si="32"/>
        <v>0</v>
      </c>
      <c r="AN54" s="1294">
        <f t="shared" si="32"/>
        <v>0</v>
      </c>
      <c r="AO54" s="567">
        <f t="shared" si="32"/>
        <v>0</v>
      </c>
      <c r="AP54" s="513">
        <f t="shared" si="32"/>
        <v>0</v>
      </c>
      <c r="AQ54" s="513">
        <f t="shared" si="32"/>
        <v>0</v>
      </c>
      <c r="AR54" s="513">
        <f t="shared" si="32"/>
        <v>0</v>
      </c>
      <c r="AS54" s="513">
        <f t="shared" si="32"/>
        <v>0</v>
      </c>
      <c r="AT54" s="513">
        <f t="shared" si="32"/>
        <v>0</v>
      </c>
      <c r="AU54" s="513">
        <f t="shared" si="32"/>
        <v>0</v>
      </c>
      <c r="AV54" s="513">
        <f t="shared" si="32"/>
        <v>0</v>
      </c>
      <c r="AW54" s="561">
        <f t="shared" si="32"/>
        <v>0</v>
      </c>
    </row>
    <row r="55" spans="1:49" ht="14.4" customHeight="1" x14ac:dyDescent="0.3">
      <c r="A55" s="1516" t="s">
        <v>32</v>
      </c>
      <c r="B55" s="393">
        <v>8.1</v>
      </c>
      <c r="C55" s="417" t="s">
        <v>24</v>
      </c>
      <c r="D55" s="505">
        <f t="shared" ref="D55:D61" si="33">SUM(E55:L55)</f>
        <v>0</v>
      </c>
      <c r="E55" s="1166">
        <f>SUM('MMA Rev-Exp Region 1:MMA Rev-Exp Region 11'!E55)</f>
        <v>0</v>
      </c>
      <c r="F55" s="1166">
        <f>SUM('MMA Rev-Exp Region 1:MMA Rev-Exp Region 11'!F55)</f>
        <v>0</v>
      </c>
      <c r="G55" s="1166">
        <f>SUM('MMA Rev-Exp Region 1:MMA Rev-Exp Region 11'!G55)</f>
        <v>0</v>
      </c>
      <c r="H55" s="1166">
        <f>SUM('MMA Rev-Exp Region 1:MMA Rev-Exp Region 11'!H55)</f>
        <v>0</v>
      </c>
      <c r="I55" s="1166">
        <f>SUM('MMA Rev-Exp Region 1:MMA Rev-Exp Region 11'!I55)</f>
        <v>0</v>
      </c>
      <c r="J55" s="1166">
        <f>SUM('MMA Rev-Exp Region 1:MMA Rev-Exp Region 11'!J55)</f>
        <v>0</v>
      </c>
      <c r="K55" s="1166">
        <f>SUM('MMA Rev-Exp Region 1:MMA Rev-Exp Region 11'!K55)</f>
        <v>0</v>
      </c>
      <c r="L55" s="1168">
        <f>SUM('MMA Rev-Exp Region 1:MMA Rev-Exp Region 11'!L55)</f>
        <v>0</v>
      </c>
      <c r="M55" s="512">
        <f t="shared" ref="M55:M61" si="34">SUM(N55:U55)</f>
        <v>0</v>
      </c>
      <c r="N55" s="1166">
        <f>SUM('MMA Rev-Exp Region 1:MMA Rev-Exp Region 11'!N55)</f>
        <v>0</v>
      </c>
      <c r="O55" s="1166">
        <f>SUM('MMA Rev-Exp Region 1:MMA Rev-Exp Region 11'!O55)</f>
        <v>0</v>
      </c>
      <c r="P55" s="1166">
        <f>SUM('MMA Rev-Exp Region 1:MMA Rev-Exp Region 11'!P55)</f>
        <v>0</v>
      </c>
      <c r="Q55" s="1166">
        <f>SUM('MMA Rev-Exp Region 1:MMA Rev-Exp Region 11'!Q55)</f>
        <v>0</v>
      </c>
      <c r="R55" s="1166">
        <f>SUM('MMA Rev-Exp Region 1:MMA Rev-Exp Region 11'!R55)</f>
        <v>0</v>
      </c>
      <c r="S55" s="1166">
        <f>SUM('MMA Rev-Exp Region 1:MMA Rev-Exp Region 11'!S55)</f>
        <v>0</v>
      </c>
      <c r="T55" s="1166">
        <f>SUM('MMA Rev-Exp Region 1:MMA Rev-Exp Region 11'!T55)</f>
        <v>0</v>
      </c>
      <c r="U55" s="1168">
        <f>SUM('MMA Rev-Exp Region 1:MMA Rev-Exp Region 11'!U55)</f>
        <v>0</v>
      </c>
      <c r="V55" s="512">
        <f t="shared" ref="V55:V61" si="35">SUM(W55:AD55)</f>
        <v>0</v>
      </c>
      <c r="W55" s="1166">
        <f>SUM('MMA Rev-Exp Region 1:MMA Rev-Exp Region 11'!W55)</f>
        <v>0</v>
      </c>
      <c r="X55" s="1166">
        <f>SUM('MMA Rev-Exp Region 1:MMA Rev-Exp Region 11'!X55)</f>
        <v>0</v>
      </c>
      <c r="Y55" s="1166">
        <f>SUM('MMA Rev-Exp Region 1:MMA Rev-Exp Region 11'!Y55)</f>
        <v>0</v>
      </c>
      <c r="Z55" s="1166">
        <f>SUM('MMA Rev-Exp Region 1:MMA Rev-Exp Region 11'!Z55)</f>
        <v>0</v>
      </c>
      <c r="AA55" s="1166">
        <f>SUM('MMA Rev-Exp Region 1:MMA Rev-Exp Region 11'!AA55)</f>
        <v>0</v>
      </c>
      <c r="AB55" s="1166">
        <f>SUM('MMA Rev-Exp Region 1:MMA Rev-Exp Region 11'!AB55)</f>
        <v>0</v>
      </c>
      <c r="AC55" s="1166">
        <f>SUM('MMA Rev-Exp Region 1:MMA Rev-Exp Region 11'!AC55)</f>
        <v>0</v>
      </c>
      <c r="AD55" s="1168">
        <f>SUM('MMA Rev-Exp Region 1:MMA Rev-Exp Region 11'!AD55)</f>
        <v>0</v>
      </c>
      <c r="AE55" s="512">
        <f t="shared" ref="AE55:AE61" si="36">SUM(AF55:AM55)</f>
        <v>0</v>
      </c>
      <c r="AF55" s="1166">
        <f>SUM('MMA Rev-Exp Region 1:MMA Rev-Exp Region 11'!AF55)</f>
        <v>0</v>
      </c>
      <c r="AG55" s="1166">
        <f>SUM('MMA Rev-Exp Region 1:MMA Rev-Exp Region 11'!AG55)</f>
        <v>0</v>
      </c>
      <c r="AH55" s="1166">
        <f>SUM('MMA Rev-Exp Region 1:MMA Rev-Exp Region 11'!AH55)</f>
        <v>0</v>
      </c>
      <c r="AI55" s="1166">
        <f>SUM('MMA Rev-Exp Region 1:MMA Rev-Exp Region 11'!AI55)</f>
        <v>0</v>
      </c>
      <c r="AJ55" s="1166">
        <f>SUM('MMA Rev-Exp Region 1:MMA Rev-Exp Region 11'!AJ55)</f>
        <v>0</v>
      </c>
      <c r="AK55" s="1166">
        <f>SUM('MMA Rev-Exp Region 1:MMA Rev-Exp Region 11'!AK55)</f>
        <v>0</v>
      </c>
      <c r="AL55" s="1166">
        <f>SUM('MMA Rev-Exp Region 1:MMA Rev-Exp Region 11'!AL55)</f>
        <v>0</v>
      </c>
      <c r="AM55" s="1166">
        <f>SUM('MMA Rev-Exp Region 1:MMA Rev-Exp Region 11'!AM55)</f>
        <v>0</v>
      </c>
      <c r="AN55" s="1306">
        <f>SUM('MMA Rev-Exp Region 1:MMA Rev-Exp Region 11'!AN55)</f>
        <v>0</v>
      </c>
      <c r="AO55" s="548">
        <f>SUM(AP55:AW55)+AN55</f>
        <v>0</v>
      </c>
      <c r="AP55" s="1166">
        <f>SUM('MMA Rev-Exp Region 1:MMA Rev-Exp Region 11'!AP55)</f>
        <v>0</v>
      </c>
      <c r="AQ55" s="1166">
        <f>SUM('MMA Rev-Exp Region 1:MMA Rev-Exp Region 11'!AQ55)</f>
        <v>0</v>
      </c>
      <c r="AR55" s="1166">
        <f>SUM('MMA Rev-Exp Region 1:MMA Rev-Exp Region 11'!AR55)</f>
        <v>0</v>
      </c>
      <c r="AS55" s="1166">
        <f>SUM('MMA Rev-Exp Region 1:MMA Rev-Exp Region 11'!AS55)</f>
        <v>0</v>
      </c>
      <c r="AT55" s="1166">
        <f>SUM('MMA Rev-Exp Region 1:MMA Rev-Exp Region 11'!AT55)</f>
        <v>0</v>
      </c>
      <c r="AU55" s="1166">
        <f>SUM('MMA Rev-Exp Region 1:MMA Rev-Exp Region 11'!AU55)</f>
        <v>0</v>
      </c>
      <c r="AV55" s="1166">
        <f>SUM('MMA Rev-Exp Region 1:MMA Rev-Exp Region 11'!AV55)</f>
        <v>0</v>
      </c>
      <c r="AW55" s="1171">
        <f>SUM('MMA Rev-Exp Region 1:MMA Rev-Exp Region 11'!AW55)</f>
        <v>0</v>
      </c>
    </row>
    <row r="56" spans="1:49" s="374" customFormat="1" ht="14.4" customHeight="1" x14ac:dyDescent="0.3">
      <c r="A56" s="1517"/>
      <c r="B56" s="418" t="s">
        <v>124</v>
      </c>
      <c r="C56" s="415" t="s">
        <v>557</v>
      </c>
      <c r="D56" s="1043">
        <f t="shared" si="33"/>
        <v>0</v>
      </c>
      <c r="E56" s="1167">
        <f>SUM('MMA Rev-Exp Region 1:MMA Rev-Exp Region 11'!E56)</f>
        <v>0</v>
      </c>
      <c r="F56" s="1167">
        <f>SUM('MMA Rev-Exp Region 1:MMA Rev-Exp Region 11'!F56)</f>
        <v>0</v>
      </c>
      <c r="G56" s="1167">
        <f>SUM('MMA Rev-Exp Region 1:MMA Rev-Exp Region 11'!G56)</f>
        <v>0</v>
      </c>
      <c r="H56" s="1167">
        <f>SUM('MMA Rev-Exp Region 1:MMA Rev-Exp Region 11'!H56)</f>
        <v>0</v>
      </c>
      <c r="I56" s="1167">
        <f>SUM('MMA Rev-Exp Region 1:MMA Rev-Exp Region 11'!I56)</f>
        <v>0</v>
      </c>
      <c r="J56" s="1167">
        <f>SUM('MMA Rev-Exp Region 1:MMA Rev-Exp Region 11'!J56)</f>
        <v>0</v>
      </c>
      <c r="K56" s="1167">
        <f>SUM('MMA Rev-Exp Region 1:MMA Rev-Exp Region 11'!K56)</f>
        <v>0</v>
      </c>
      <c r="L56" s="1169">
        <f>SUM('MMA Rev-Exp Region 1:MMA Rev-Exp Region 11'!L56)</f>
        <v>0</v>
      </c>
      <c r="M56" s="520">
        <f t="shared" si="34"/>
        <v>0</v>
      </c>
      <c r="N56" s="1167">
        <f>SUM('MMA Rev-Exp Region 1:MMA Rev-Exp Region 11'!N56)</f>
        <v>0</v>
      </c>
      <c r="O56" s="1167">
        <f>SUM('MMA Rev-Exp Region 1:MMA Rev-Exp Region 11'!O56)</f>
        <v>0</v>
      </c>
      <c r="P56" s="1167">
        <f>SUM('MMA Rev-Exp Region 1:MMA Rev-Exp Region 11'!P56)</f>
        <v>0</v>
      </c>
      <c r="Q56" s="1167">
        <f>SUM('MMA Rev-Exp Region 1:MMA Rev-Exp Region 11'!Q56)</f>
        <v>0</v>
      </c>
      <c r="R56" s="1167">
        <f>SUM('MMA Rev-Exp Region 1:MMA Rev-Exp Region 11'!R56)</f>
        <v>0</v>
      </c>
      <c r="S56" s="1167">
        <f>SUM('MMA Rev-Exp Region 1:MMA Rev-Exp Region 11'!S56)</f>
        <v>0</v>
      </c>
      <c r="T56" s="1167">
        <f>SUM('MMA Rev-Exp Region 1:MMA Rev-Exp Region 11'!T56)</f>
        <v>0</v>
      </c>
      <c r="U56" s="1169">
        <f>SUM('MMA Rev-Exp Region 1:MMA Rev-Exp Region 11'!U56)</f>
        <v>0</v>
      </c>
      <c r="V56" s="520">
        <f t="shared" si="35"/>
        <v>0</v>
      </c>
      <c r="W56" s="1167">
        <f>SUM('MMA Rev-Exp Region 1:MMA Rev-Exp Region 11'!W56)</f>
        <v>0</v>
      </c>
      <c r="X56" s="1167">
        <f>SUM('MMA Rev-Exp Region 1:MMA Rev-Exp Region 11'!X56)</f>
        <v>0</v>
      </c>
      <c r="Y56" s="1167">
        <f>SUM('MMA Rev-Exp Region 1:MMA Rev-Exp Region 11'!Y56)</f>
        <v>0</v>
      </c>
      <c r="Z56" s="1167">
        <f>SUM('MMA Rev-Exp Region 1:MMA Rev-Exp Region 11'!Z56)</f>
        <v>0</v>
      </c>
      <c r="AA56" s="1167">
        <f>SUM('MMA Rev-Exp Region 1:MMA Rev-Exp Region 11'!AA56)</f>
        <v>0</v>
      </c>
      <c r="AB56" s="1167">
        <f>SUM('MMA Rev-Exp Region 1:MMA Rev-Exp Region 11'!AB56)</f>
        <v>0</v>
      </c>
      <c r="AC56" s="1167">
        <f>SUM('MMA Rev-Exp Region 1:MMA Rev-Exp Region 11'!AC56)</f>
        <v>0</v>
      </c>
      <c r="AD56" s="1169">
        <f>SUM('MMA Rev-Exp Region 1:MMA Rev-Exp Region 11'!AD56)</f>
        <v>0</v>
      </c>
      <c r="AE56" s="520">
        <f t="shared" si="36"/>
        <v>0</v>
      </c>
      <c r="AF56" s="1167">
        <f>SUM('MMA Rev-Exp Region 1:MMA Rev-Exp Region 11'!AF56)</f>
        <v>0</v>
      </c>
      <c r="AG56" s="1167">
        <f>SUM('MMA Rev-Exp Region 1:MMA Rev-Exp Region 11'!AG56)</f>
        <v>0</v>
      </c>
      <c r="AH56" s="1167">
        <f>SUM('MMA Rev-Exp Region 1:MMA Rev-Exp Region 11'!AH56)</f>
        <v>0</v>
      </c>
      <c r="AI56" s="1167">
        <f>SUM('MMA Rev-Exp Region 1:MMA Rev-Exp Region 11'!AI56)</f>
        <v>0</v>
      </c>
      <c r="AJ56" s="1167">
        <f>SUM('MMA Rev-Exp Region 1:MMA Rev-Exp Region 11'!AJ56)</f>
        <v>0</v>
      </c>
      <c r="AK56" s="1167">
        <f>SUM('MMA Rev-Exp Region 1:MMA Rev-Exp Region 11'!AK56)</f>
        <v>0</v>
      </c>
      <c r="AL56" s="1167">
        <f>SUM('MMA Rev-Exp Region 1:MMA Rev-Exp Region 11'!AL56)</f>
        <v>0</v>
      </c>
      <c r="AM56" s="1167">
        <f>SUM('MMA Rev-Exp Region 1:MMA Rev-Exp Region 11'!AM56)</f>
        <v>0</v>
      </c>
      <c r="AN56" s="1307">
        <f>SUM('MMA Rev-Exp Region 1:MMA Rev-Exp Region 11'!AN56)</f>
        <v>0</v>
      </c>
      <c r="AO56" s="550">
        <f t="shared" ref="AO56:AO61" si="37">SUM(AP56:AW56)+AN56</f>
        <v>0</v>
      </c>
      <c r="AP56" s="1167">
        <f>SUM('MMA Rev-Exp Region 1:MMA Rev-Exp Region 11'!AP56)</f>
        <v>0</v>
      </c>
      <c r="AQ56" s="1167">
        <f>SUM('MMA Rev-Exp Region 1:MMA Rev-Exp Region 11'!AQ56)</f>
        <v>0</v>
      </c>
      <c r="AR56" s="1167">
        <f>SUM('MMA Rev-Exp Region 1:MMA Rev-Exp Region 11'!AR56)</f>
        <v>0</v>
      </c>
      <c r="AS56" s="1167">
        <f>SUM('MMA Rev-Exp Region 1:MMA Rev-Exp Region 11'!AS56)</f>
        <v>0</v>
      </c>
      <c r="AT56" s="1167">
        <f>SUM('MMA Rev-Exp Region 1:MMA Rev-Exp Region 11'!AT56)</f>
        <v>0</v>
      </c>
      <c r="AU56" s="1167">
        <f>SUM('MMA Rev-Exp Region 1:MMA Rev-Exp Region 11'!AU56)</f>
        <v>0</v>
      </c>
      <c r="AV56" s="1167">
        <f>SUM('MMA Rev-Exp Region 1:MMA Rev-Exp Region 11'!AV56)</f>
        <v>0</v>
      </c>
      <c r="AW56" s="1172">
        <f>SUM('MMA Rev-Exp Region 1:MMA Rev-Exp Region 11'!AW56)</f>
        <v>0</v>
      </c>
    </row>
    <row r="57" spans="1:49" ht="14.4" customHeight="1" x14ac:dyDescent="0.3">
      <c r="A57" s="1517"/>
      <c r="B57" s="395" t="s">
        <v>126</v>
      </c>
      <c r="C57" s="408" t="s">
        <v>173</v>
      </c>
      <c r="D57" s="1043">
        <f t="shared" si="33"/>
        <v>0</v>
      </c>
      <c r="E57" s="1167">
        <f>SUM('MMA Rev-Exp Region 1:MMA Rev-Exp Region 11'!E57)</f>
        <v>0</v>
      </c>
      <c r="F57" s="1167">
        <f>SUM('MMA Rev-Exp Region 1:MMA Rev-Exp Region 11'!F57)</f>
        <v>0</v>
      </c>
      <c r="G57" s="1167">
        <f>SUM('MMA Rev-Exp Region 1:MMA Rev-Exp Region 11'!G57)</f>
        <v>0</v>
      </c>
      <c r="H57" s="1167">
        <f>SUM('MMA Rev-Exp Region 1:MMA Rev-Exp Region 11'!H57)</f>
        <v>0</v>
      </c>
      <c r="I57" s="1167">
        <f>SUM('MMA Rev-Exp Region 1:MMA Rev-Exp Region 11'!I57)</f>
        <v>0</v>
      </c>
      <c r="J57" s="1167">
        <f>SUM('MMA Rev-Exp Region 1:MMA Rev-Exp Region 11'!J57)</f>
        <v>0</v>
      </c>
      <c r="K57" s="1167">
        <f>SUM('MMA Rev-Exp Region 1:MMA Rev-Exp Region 11'!K57)</f>
        <v>0</v>
      </c>
      <c r="L57" s="1169">
        <f>SUM('MMA Rev-Exp Region 1:MMA Rev-Exp Region 11'!L57)</f>
        <v>0</v>
      </c>
      <c r="M57" s="507">
        <f t="shared" si="34"/>
        <v>0</v>
      </c>
      <c r="N57" s="1167">
        <f>SUM('MMA Rev-Exp Region 1:MMA Rev-Exp Region 11'!N57)</f>
        <v>0</v>
      </c>
      <c r="O57" s="1167">
        <f>SUM('MMA Rev-Exp Region 1:MMA Rev-Exp Region 11'!O57)</f>
        <v>0</v>
      </c>
      <c r="P57" s="1167">
        <f>SUM('MMA Rev-Exp Region 1:MMA Rev-Exp Region 11'!P57)</f>
        <v>0</v>
      </c>
      <c r="Q57" s="1167">
        <f>SUM('MMA Rev-Exp Region 1:MMA Rev-Exp Region 11'!Q57)</f>
        <v>0</v>
      </c>
      <c r="R57" s="1167">
        <f>SUM('MMA Rev-Exp Region 1:MMA Rev-Exp Region 11'!R57)</f>
        <v>0</v>
      </c>
      <c r="S57" s="1167">
        <f>SUM('MMA Rev-Exp Region 1:MMA Rev-Exp Region 11'!S57)</f>
        <v>0</v>
      </c>
      <c r="T57" s="1167">
        <f>SUM('MMA Rev-Exp Region 1:MMA Rev-Exp Region 11'!T57)</f>
        <v>0</v>
      </c>
      <c r="U57" s="1169">
        <f>SUM('MMA Rev-Exp Region 1:MMA Rev-Exp Region 11'!U57)</f>
        <v>0</v>
      </c>
      <c r="V57" s="507">
        <f t="shared" si="35"/>
        <v>0</v>
      </c>
      <c r="W57" s="1167">
        <f>SUM('MMA Rev-Exp Region 1:MMA Rev-Exp Region 11'!W57)</f>
        <v>0</v>
      </c>
      <c r="X57" s="1167">
        <f>SUM('MMA Rev-Exp Region 1:MMA Rev-Exp Region 11'!X57)</f>
        <v>0</v>
      </c>
      <c r="Y57" s="1167">
        <f>SUM('MMA Rev-Exp Region 1:MMA Rev-Exp Region 11'!Y57)</f>
        <v>0</v>
      </c>
      <c r="Z57" s="1167">
        <f>SUM('MMA Rev-Exp Region 1:MMA Rev-Exp Region 11'!Z57)</f>
        <v>0</v>
      </c>
      <c r="AA57" s="1167">
        <f>SUM('MMA Rev-Exp Region 1:MMA Rev-Exp Region 11'!AA57)</f>
        <v>0</v>
      </c>
      <c r="AB57" s="1167">
        <f>SUM('MMA Rev-Exp Region 1:MMA Rev-Exp Region 11'!AB57)</f>
        <v>0</v>
      </c>
      <c r="AC57" s="1167">
        <f>SUM('MMA Rev-Exp Region 1:MMA Rev-Exp Region 11'!AC57)</f>
        <v>0</v>
      </c>
      <c r="AD57" s="1169">
        <f>SUM('MMA Rev-Exp Region 1:MMA Rev-Exp Region 11'!AD57)</f>
        <v>0</v>
      </c>
      <c r="AE57" s="507">
        <f t="shared" si="36"/>
        <v>0</v>
      </c>
      <c r="AF57" s="1167">
        <f>SUM('MMA Rev-Exp Region 1:MMA Rev-Exp Region 11'!AF57)</f>
        <v>0</v>
      </c>
      <c r="AG57" s="1167">
        <f>SUM('MMA Rev-Exp Region 1:MMA Rev-Exp Region 11'!AG57)</f>
        <v>0</v>
      </c>
      <c r="AH57" s="1167">
        <f>SUM('MMA Rev-Exp Region 1:MMA Rev-Exp Region 11'!AH57)</f>
        <v>0</v>
      </c>
      <c r="AI57" s="1167">
        <f>SUM('MMA Rev-Exp Region 1:MMA Rev-Exp Region 11'!AI57)</f>
        <v>0</v>
      </c>
      <c r="AJ57" s="1167">
        <f>SUM('MMA Rev-Exp Region 1:MMA Rev-Exp Region 11'!AJ57)</f>
        <v>0</v>
      </c>
      <c r="AK57" s="1167">
        <f>SUM('MMA Rev-Exp Region 1:MMA Rev-Exp Region 11'!AK57)</f>
        <v>0</v>
      </c>
      <c r="AL57" s="1167">
        <f>SUM('MMA Rev-Exp Region 1:MMA Rev-Exp Region 11'!AL57)</f>
        <v>0</v>
      </c>
      <c r="AM57" s="1167">
        <f>SUM('MMA Rev-Exp Region 1:MMA Rev-Exp Region 11'!AM57)</f>
        <v>0</v>
      </c>
      <c r="AN57" s="1307">
        <f>SUM('MMA Rev-Exp Region 1:MMA Rev-Exp Region 11'!AN57)</f>
        <v>0</v>
      </c>
      <c r="AO57" s="550">
        <f t="shared" si="37"/>
        <v>0</v>
      </c>
      <c r="AP57" s="1167">
        <f>SUM('MMA Rev-Exp Region 1:MMA Rev-Exp Region 11'!AP57)</f>
        <v>0</v>
      </c>
      <c r="AQ57" s="1167">
        <f>SUM('MMA Rev-Exp Region 1:MMA Rev-Exp Region 11'!AQ57)</f>
        <v>0</v>
      </c>
      <c r="AR57" s="1167">
        <f>SUM('MMA Rev-Exp Region 1:MMA Rev-Exp Region 11'!AR57)</f>
        <v>0</v>
      </c>
      <c r="AS57" s="1167">
        <f>SUM('MMA Rev-Exp Region 1:MMA Rev-Exp Region 11'!AS57)</f>
        <v>0</v>
      </c>
      <c r="AT57" s="1167">
        <f>SUM('MMA Rev-Exp Region 1:MMA Rev-Exp Region 11'!AT57)</f>
        <v>0</v>
      </c>
      <c r="AU57" s="1167">
        <f>SUM('MMA Rev-Exp Region 1:MMA Rev-Exp Region 11'!AU57)</f>
        <v>0</v>
      </c>
      <c r="AV57" s="1167">
        <f>SUM('MMA Rev-Exp Region 1:MMA Rev-Exp Region 11'!AV57)</f>
        <v>0</v>
      </c>
      <c r="AW57" s="1172">
        <f>SUM('MMA Rev-Exp Region 1:MMA Rev-Exp Region 11'!AW57)</f>
        <v>0</v>
      </c>
    </row>
    <row r="58" spans="1:49" x14ac:dyDescent="0.3">
      <c r="A58" s="1517"/>
      <c r="B58" s="395" t="s">
        <v>127</v>
      </c>
      <c r="C58" s="408" t="s">
        <v>125</v>
      </c>
      <c r="D58" s="1043">
        <f t="shared" si="33"/>
        <v>0</v>
      </c>
      <c r="E58" s="1167">
        <f>SUM('MMA Rev-Exp Region 1:MMA Rev-Exp Region 11'!E58)</f>
        <v>0</v>
      </c>
      <c r="F58" s="1167">
        <f>SUM('MMA Rev-Exp Region 1:MMA Rev-Exp Region 11'!F58)</f>
        <v>0</v>
      </c>
      <c r="G58" s="1167">
        <f>SUM('MMA Rev-Exp Region 1:MMA Rev-Exp Region 11'!G58)</f>
        <v>0</v>
      </c>
      <c r="H58" s="1167">
        <f>SUM('MMA Rev-Exp Region 1:MMA Rev-Exp Region 11'!H58)</f>
        <v>0</v>
      </c>
      <c r="I58" s="1167">
        <f>SUM('MMA Rev-Exp Region 1:MMA Rev-Exp Region 11'!I58)</f>
        <v>0</v>
      </c>
      <c r="J58" s="1167">
        <f>SUM('MMA Rev-Exp Region 1:MMA Rev-Exp Region 11'!J58)</f>
        <v>0</v>
      </c>
      <c r="K58" s="1167">
        <f>SUM('MMA Rev-Exp Region 1:MMA Rev-Exp Region 11'!K58)</f>
        <v>0</v>
      </c>
      <c r="L58" s="1169">
        <f>SUM('MMA Rev-Exp Region 1:MMA Rev-Exp Region 11'!L58)</f>
        <v>0</v>
      </c>
      <c r="M58" s="507">
        <f t="shared" si="34"/>
        <v>0</v>
      </c>
      <c r="N58" s="1167">
        <f>SUM('MMA Rev-Exp Region 1:MMA Rev-Exp Region 11'!N58)</f>
        <v>0</v>
      </c>
      <c r="O58" s="1167">
        <f>SUM('MMA Rev-Exp Region 1:MMA Rev-Exp Region 11'!O58)</f>
        <v>0</v>
      </c>
      <c r="P58" s="1167">
        <f>SUM('MMA Rev-Exp Region 1:MMA Rev-Exp Region 11'!P58)</f>
        <v>0</v>
      </c>
      <c r="Q58" s="1167">
        <f>SUM('MMA Rev-Exp Region 1:MMA Rev-Exp Region 11'!Q58)</f>
        <v>0</v>
      </c>
      <c r="R58" s="1167">
        <f>SUM('MMA Rev-Exp Region 1:MMA Rev-Exp Region 11'!R58)</f>
        <v>0</v>
      </c>
      <c r="S58" s="1167">
        <f>SUM('MMA Rev-Exp Region 1:MMA Rev-Exp Region 11'!S58)</f>
        <v>0</v>
      </c>
      <c r="T58" s="1167">
        <f>SUM('MMA Rev-Exp Region 1:MMA Rev-Exp Region 11'!T58)</f>
        <v>0</v>
      </c>
      <c r="U58" s="1169">
        <f>SUM('MMA Rev-Exp Region 1:MMA Rev-Exp Region 11'!U58)</f>
        <v>0</v>
      </c>
      <c r="V58" s="507">
        <f t="shared" si="35"/>
        <v>0</v>
      </c>
      <c r="W58" s="1167">
        <f>SUM('MMA Rev-Exp Region 1:MMA Rev-Exp Region 11'!W58)</f>
        <v>0</v>
      </c>
      <c r="X58" s="1167">
        <f>SUM('MMA Rev-Exp Region 1:MMA Rev-Exp Region 11'!X58)</f>
        <v>0</v>
      </c>
      <c r="Y58" s="1167">
        <f>SUM('MMA Rev-Exp Region 1:MMA Rev-Exp Region 11'!Y58)</f>
        <v>0</v>
      </c>
      <c r="Z58" s="1167">
        <f>SUM('MMA Rev-Exp Region 1:MMA Rev-Exp Region 11'!Z58)</f>
        <v>0</v>
      </c>
      <c r="AA58" s="1167">
        <f>SUM('MMA Rev-Exp Region 1:MMA Rev-Exp Region 11'!AA58)</f>
        <v>0</v>
      </c>
      <c r="AB58" s="1167">
        <f>SUM('MMA Rev-Exp Region 1:MMA Rev-Exp Region 11'!AB58)</f>
        <v>0</v>
      </c>
      <c r="AC58" s="1167">
        <f>SUM('MMA Rev-Exp Region 1:MMA Rev-Exp Region 11'!AC58)</f>
        <v>0</v>
      </c>
      <c r="AD58" s="1169">
        <f>SUM('MMA Rev-Exp Region 1:MMA Rev-Exp Region 11'!AD58)</f>
        <v>0</v>
      </c>
      <c r="AE58" s="507">
        <f t="shared" si="36"/>
        <v>0</v>
      </c>
      <c r="AF58" s="1167">
        <f>SUM('MMA Rev-Exp Region 1:MMA Rev-Exp Region 11'!AF58)</f>
        <v>0</v>
      </c>
      <c r="AG58" s="1167">
        <f>SUM('MMA Rev-Exp Region 1:MMA Rev-Exp Region 11'!AG58)</f>
        <v>0</v>
      </c>
      <c r="AH58" s="1167">
        <f>SUM('MMA Rev-Exp Region 1:MMA Rev-Exp Region 11'!AH58)</f>
        <v>0</v>
      </c>
      <c r="AI58" s="1167">
        <f>SUM('MMA Rev-Exp Region 1:MMA Rev-Exp Region 11'!AI58)</f>
        <v>0</v>
      </c>
      <c r="AJ58" s="1167">
        <f>SUM('MMA Rev-Exp Region 1:MMA Rev-Exp Region 11'!AJ58)</f>
        <v>0</v>
      </c>
      <c r="AK58" s="1167">
        <f>SUM('MMA Rev-Exp Region 1:MMA Rev-Exp Region 11'!AK58)</f>
        <v>0</v>
      </c>
      <c r="AL58" s="1167">
        <f>SUM('MMA Rev-Exp Region 1:MMA Rev-Exp Region 11'!AL58)</f>
        <v>0</v>
      </c>
      <c r="AM58" s="1167">
        <f>SUM('MMA Rev-Exp Region 1:MMA Rev-Exp Region 11'!AM58)</f>
        <v>0</v>
      </c>
      <c r="AN58" s="1307">
        <f>SUM('MMA Rev-Exp Region 1:MMA Rev-Exp Region 11'!AN58)</f>
        <v>0</v>
      </c>
      <c r="AO58" s="550">
        <f t="shared" si="37"/>
        <v>0</v>
      </c>
      <c r="AP58" s="1167">
        <f>SUM('MMA Rev-Exp Region 1:MMA Rev-Exp Region 11'!AP58)</f>
        <v>0</v>
      </c>
      <c r="AQ58" s="1167">
        <f>SUM('MMA Rev-Exp Region 1:MMA Rev-Exp Region 11'!AQ58)</f>
        <v>0</v>
      </c>
      <c r="AR58" s="1167">
        <f>SUM('MMA Rev-Exp Region 1:MMA Rev-Exp Region 11'!AR58)</f>
        <v>0</v>
      </c>
      <c r="AS58" s="1167">
        <f>SUM('MMA Rev-Exp Region 1:MMA Rev-Exp Region 11'!AS58)</f>
        <v>0</v>
      </c>
      <c r="AT58" s="1167">
        <f>SUM('MMA Rev-Exp Region 1:MMA Rev-Exp Region 11'!AT58)</f>
        <v>0</v>
      </c>
      <c r="AU58" s="1167">
        <f>SUM('MMA Rev-Exp Region 1:MMA Rev-Exp Region 11'!AU58)</f>
        <v>0</v>
      </c>
      <c r="AV58" s="1167">
        <f>SUM('MMA Rev-Exp Region 1:MMA Rev-Exp Region 11'!AV58)</f>
        <v>0</v>
      </c>
      <c r="AW58" s="1172">
        <f>SUM('MMA Rev-Exp Region 1:MMA Rev-Exp Region 11'!AW58)</f>
        <v>0</v>
      </c>
    </row>
    <row r="59" spans="1:49" x14ac:dyDescent="0.3">
      <c r="A59" s="1517"/>
      <c r="B59" s="395" t="s">
        <v>128</v>
      </c>
      <c r="C59" s="415" t="s">
        <v>174</v>
      </c>
      <c r="D59" s="1043">
        <f t="shared" si="33"/>
        <v>0</v>
      </c>
      <c r="E59" s="1167">
        <f>SUM('MMA Rev-Exp Region 1:MMA Rev-Exp Region 11'!E59)</f>
        <v>0</v>
      </c>
      <c r="F59" s="1167">
        <f>SUM('MMA Rev-Exp Region 1:MMA Rev-Exp Region 11'!F59)</f>
        <v>0</v>
      </c>
      <c r="G59" s="1167">
        <f>SUM('MMA Rev-Exp Region 1:MMA Rev-Exp Region 11'!G59)</f>
        <v>0</v>
      </c>
      <c r="H59" s="1167">
        <f>SUM('MMA Rev-Exp Region 1:MMA Rev-Exp Region 11'!H59)</f>
        <v>0</v>
      </c>
      <c r="I59" s="1167">
        <f>SUM('MMA Rev-Exp Region 1:MMA Rev-Exp Region 11'!I59)</f>
        <v>0</v>
      </c>
      <c r="J59" s="1167">
        <f>SUM('MMA Rev-Exp Region 1:MMA Rev-Exp Region 11'!J59)</f>
        <v>0</v>
      </c>
      <c r="K59" s="1167">
        <f>SUM('MMA Rev-Exp Region 1:MMA Rev-Exp Region 11'!K59)</f>
        <v>0</v>
      </c>
      <c r="L59" s="1169">
        <f>SUM('MMA Rev-Exp Region 1:MMA Rev-Exp Region 11'!L59)</f>
        <v>0</v>
      </c>
      <c r="M59" s="507">
        <f t="shared" si="34"/>
        <v>0</v>
      </c>
      <c r="N59" s="1167">
        <f>SUM('MMA Rev-Exp Region 1:MMA Rev-Exp Region 11'!N59)</f>
        <v>0</v>
      </c>
      <c r="O59" s="1167">
        <f>SUM('MMA Rev-Exp Region 1:MMA Rev-Exp Region 11'!O59)</f>
        <v>0</v>
      </c>
      <c r="P59" s="1167">
        <f>SUM('MMA Rev-Exp Region 1:MMA Rev-Exp Region 11'!P59)</f>
        <v>0</v>
      </c>
      <c r="Q59" s="1167">
        <f>SUM('MMA Rev-Exp Region 1:MMA Rev-Exp Region 11'!Q59)</f>
        <v>0</v>
      </c>
      <c r="R59" s="1167">
        <f>SUM('MMA Rev-Exp Region 1:MMA Rev-Exp Region 11'!R59)</f>
        <v>0</v>
      </c>
      <c r="S59" s="1167">
        <f>SUM('MMA Rev-Exp Region 1:MMA Rev-Exp Region 11'!S59)</f>
        <v>0</v>
      </c>
      <c r="T59" s="1167">
        <f>SUM('MMA Rev-Exp Region 1:MMA Rev-Exp Region 11'!T59)</f>
        <v>0</v>
      </c>
      <c r="U59" s="1169">
        <f>SUM('MMA Rev-Exp Region 1:MMA Rev-Exp Region 11'!U59)</f>
        <v>0</v>
      </c>
      <c r="V59" s="507">
        <f t="shared" si="35"/>
        <v>0</v>
      </c>
      <c r="W59" s="1167">
        <f>SUM('MMA Rev-Exp Region 1:MMA Rev-Exp Region 11'!W59)</f>
        <v>0</v>
      </c>
      <c r="X59" s="1167">
        <f>SUM('MMA Rev-Exp Region 1:MMA Rev-Exp Region 11'!X59)</f>
        <v>0</v>
      </c>
      <c r="Y59" s="1167">
        <f>SUM('MMA Rev-Exp Region 1:MMA Rev-Exp Region 11'!Y59)</f>
        <v>0</v>
      </c>
      <c r="Z59" s="1167">
        <f>SUM('MMA Rev-Exp Region 1:MMA Rev-Exp Region 11'!Z59)</f>
        <v>0</v>
      </c>
      <c r="AA59" s="1167">
        <f>SUM('MMA Rev-Exp Region 1:MMA Rev-Exp Region 11'!AA59)</f>
        <v>0</v>
      </c>
      <c r="AB59" s="1167">
        <f>SUM('MMA Rev-Exp Region 1:MMA Rev-Exp Region 11'!AB59)</f>
        <v>0</v>
      </c>
      <c r="AC59" s="1167">
        <f>SUM('MMA Rev-Exp Region 1:MMA Rev-Exp Region 11'!AC59)</f>
        <v>0</v>
      </c>
      <c r="AD59" s="1169">
        <f>SUM('MMA Rev-Exp Region 1:MMA Rev-Exp Region 11'!AD59)</f>
        <v>0</v>
      </c>
      <c r="AE59" s="507">
        <f t="shared" si="36"/>
        <v>0</v>
      </c>
      <c r="AF59" s="1167">
        <f>SUM('MMA Rev-Exp Region 1:MMA Rev-Exp Region 11'!AF59)</f>
        <v>0</v>
      </c>
      <c r="AG59" s="1167">
        <f>SUM('MMA Rev-Exp Region 1:MMA Rev-Exp Region 11'!AG59)</f>
        <v>0</v>
      </c>
      <c r="AH59" s="1167">
        <f>SUM('MMA Rev-Exp Region 1:MMA Rev-Exp Region 11'!AH59)</f>
        <v>0</v>
      </c>
      <c r="AI59" s="1167">
        <f>SUM('MMA Rev-Exp Region 1:MMA Rev-Exp Region 11'!AI59)</f>
        <v>0</v>
      </c>
      <c r="AJ59" s="1167">
        <f>SUM('MMA Rev-Exp Region 1:MMA Rev-Exp Region 11'!AJ59)</f>
        <v>0</v>
      </c>
      <c r="AK59" s="1167">
        <f>SUM('MMA Rev-Exp Region 1:MMA Rev-Exp Region 11'!AK59)</f>
        <v>0</v>
      </c>
      <c r="AL59" s="1167">
        <f>SUM('MMA Rev-Exp Region 1:MMA Rev-Exp Region 11'!AL59)</f>
        <v>0</v>
      </c>
      <c r="AM59" s="1167">
        <f>SUM('MMA Rev-Exp Region 1:MMA Rev-Exp Region 11'!AM59)</f>
        <v>0</v>
      </c>
      <c r="AN59" s="1307">
        <f>SUM('MMA Rev-Exp Region 1:MMA Rev-Exp Region 11'!AN59)</f>
        <v>0</v>
      </c>
      <c r="AO59" s="550">
        <f t="shared" si="37"/>
        <v>0</v>
      </c>
      <c r="AP59" s="1167">
        <f>SUM('MMA Rev-Exp Region 1:MMA Rev-Exp Region 11'!AP59)</f>
        <v>0</v>
      </c>
      <c r="AQ59" s="1167">
        <f>SUM('MMA Rev-Exp Region 1:MMA Rev-Exp Region 11'!AQ59)</f>
        <v>0</v>
      </c>
      <c r="AR59" s="1167">
        <f>SUM('MMA Rev-Exp Region 1:MMA Rev-Exp Region 11'!AR59)</f>
        <v>0</v>
      </c>
      <c r="AS59" s="1167">
        <f>SUM('MMA Rev-Exp Region 1:MMA Rev-Exp Region 11'!AS59)</f>
        <v>0</v>
      </c>
      <c r="AT59" s="1167">
        <f>SUM('MMA Rev-Exp Region 1:MMA Rev-Exp Region 11'!AT59)</f>
        <v>0</v>
      </c>
      <c r="AU59" s="1167">
        <f>SUM('MMA Rev-Exp Region 1:MMA Rev-Exp Region 11'!AU59)</f>
        <v>0</v>
      </c>
      <c r="AV59" s="1167">
        <f>SUM('MMA Rev-Exp Region 1:MMA Rev-Exp Region 11'!AV59)</f>
        <v>0</v>
      </c>
      <c r="AW59" s="1172">
        <f>SUM('MMA Rev-Exp Region 1:MMA Rev-Exp Region 11'!AW59)</f>
        <v>0</v>
      </c>
    </row>
    <row r="60" spans="1:49" x14ac:dyDescent="0.3">
      <c r="A60" s="1517"/>
      <c r="B60" s="395" t="s">
        <v>175</v>
      </c>
      <c r="C60" s="415" t="s">
        <v>25</v>
      </c>
      <c r="D60" s="1043">
        <f t="shared" si="33"/>
        <v>0</v>
      </c>
      <c r="E60" s="1167">
        <f>SUM('MMA Rev-Exp Region 1:MMA Rev-Exp Region 11'!E60)</f>
        <v>0</v>
      </c>
      <c r="F60" s="1167">
        <f>SUM('MMA Rev-Exp Region 1:MMA Rev-Exp Region 11'!F60)</f>
        <v>0</v>
      </c>
      <c r="G60" s="1167">
        <f>SUM('MMA Rev-Exp Region 1:MMA Rev-Exp Region 11'!G60)</f>
        <v>0</v>
      </c>
      <c r="H60" s="1167">
        <f>SUM('MMA Rev-Exp Region 1:MMA Rev-Exp Region 11'!H60)</f>
        <v>0</v>
      </c>
      <c r="I60" s="1167">
        <f>SUM('MMA Rev-Exp Region 1:MMA Rev-Exp Region 11'!I60)</f>
        <v>0</v>
      </c>
      <c r="J60" s="1167">
        <f>SUM('MMA Rev-Exp Region 1:MMA Rev-Exp Region 11'!J60)</f>
        <v>0</v>
      </c>
      <c r="K60" s="1167">
        <f>SUM('MMA Rev-Exp Region 1:MMA Rev-Exp Region 11'!K60)</f>
        <v>0</v>
      </c>
      <c r="L60" s="1169">
        <f>SUM('MMA Rev-Exp Region 1:MMA Rev-Exp Region 11'!L60)</f>
        <v>0</v>
      </c>
      <c r="M60" s="507">
        <f t="shared" si="34"/>
        <v>0</v>
      </c>
      <c r="N60" s="1167">
        <f>SUM('MMA Rev-Exp Region 1:MMA Rev-Exp Region 11'!N60)</f>
        <v>0</v>
      </c>
      <c r="O60" s="1167">
        <f>SUM('MMA Rev-Exp Region 1:MMA Rev-Exp Region 11'!O60)</f>
        <v>0</v>
      </c>
      <c r="P60" s="1167">
        <f>SUM('MMA Rev-Exp Region 1:MMA Rev-Exp Region 11'!P60)</f>
        <v>0</v>
      </c>
      <c r="Q60" s="1167">
        <f>SUM('MMA Rev-Exp Region 1:MMA Rev-Exp Region 11'!Q60)</f>
        <v>0</v>
      </c>
      <c r="R60" s="1167">
        <f>SUM('MMA Rev-Exp Region 1:MMA Rev-Exp Region 11'!R60)</f>
        <v>0</v>
      </c>
      <c r="S60" s="1167">
        <f>SUM('MMA Rev-Exp Region 1:MMA Rev-Exp Region 11'!S60)</f>
        <v>0</v>
      </c>
      <c r="T60" s="1167">
        <f>SUM('MMA Rev-Exp Region 1:MMA Rev-Exp Region 11'!T60)</f>
        <v>0</v>
      </c>
      <c r="U60" s="1169">
        <f>SUM('MMA Rev-Exp Region 1:MMA Rev-Exp Region 11'!U60)</f>
        <v>0</v>
      </c>
      <c r="V60" s="507">
        <f t="shared" si="35"/>
        <v>0</v>
      </c>
      <c r="W60" s="1167">
        <f>SUM('MMA Rev-Exp Region 1:MMA Rev-Exp Region 11'!W60)</f>
        <v>0</v>
      </c>
      <c r="X60" s="1167">
        <f>SUM('MMA Rev-Exp Region 1:MMA Rev-Exp Region 11'!X60)</f>
        <v>0</v>
      </c>
      <c r="Y60" s="1167">
        <f>SUM('MMA Rev-Exp Region 1:MMA Rev-Exp Region 11'!Y60)</f>
        <v>0</v>
      </c>
      <c r="Z60" s="1167">
        <f>SUM('MMA Rev-Exp Region 1:MMA Rev-Exp Region 11'!Z60)</f>
        <v>0</v>
      </c>
      <c r="AA60" s="1167">
        <f>SUM('MMA Rev-Exp Region 1:MMA Rev-Exp Region 11'!AA60)</f>
        <v>0</v>
      </c>
      <c r="AB60" s="1167">
        <f>SUM('MMA Rev-Exp Region 1:MMA Rev-Exp Region 11'!AB60)</f>
        <v>0</v>
      </c>
      <c r="AC60" s="1167">
        <f>SUM('MMA Rev-Exp Region 1:MMA Rev-Exp Region 11'!AC60)</f>
        <v>0</v>
      </c>
      <c r="AD60" s="1169">
        <f>SUM('MMA Rev-Exp Region 1:MMA Rev-Exp Region 11'!AD60)</f>
        <v>0</v>
      </c>
      <c r="AE60" s="507">
        <f t="shared" si="36"/>
        <v>0</v>
      </c>
      <c r="AF60" s="1167">
        <f>SUM('MMA Rev-Exp Region 1:MMA Rev-Exp Region 11'!AF60)</f>
        <v>0</v>
      </c>
      <c r="AG60" s="1167">
        <f>SUM('MMA Rev-Exp Region 1:MMA Rev-Exp Region 11'!AG60)</f>
        <v>0</v>
      </c>
      <c r="AH60" s="1167">
        <f>SUM('MMA Rev-Exp Region 1:MMA Rev-Exp Region 11'!AH60)</f>
        <v>0</v>
      </c>
      <c r="AI60" s="1167">
        <f>SUM('MMA Rev-Exp Region 1:MMA Rev-Exp Region 11'!AI60)</f>
        <v>0</v>
      </c>
      <c r="AJ60" s="1167">
        <f>SUM('MMA Rev-Exp Region 1:MMA Rev-Exp Region 11'!AJ60)</f>
        <v>0</v>
      </c>
      <c r="AK60" s="1167">
        <f>SUM('MMA Rev-Exp Region 1:MMA Rev-Exp Region 11'!AK60)</f>
        <v>0</v>
      </c>
      <c r="AL60" s="1167">
        <f>SUM('MMA Rev-Exp Region 1:MMA Rev-Exp Region 11'!AL60)</f>
        <v>0</v>
      </c>
      <c r="AM60" s="1167">
        <f>SUM('MMA Rev-Exp Region 1:MMA Rev-Exp Region 11'!AM60)</f>
        <v>0</v>
      </c>
      <c r="AN60" s="1307">
        <f>SUM('MMA Rev-Exp Region 1:MMA Rev-Exp Region 11'!AN60)</f>
        <v>0</v>
      </c>
      <c r="AO60" s="550">
        <f t="shared" si="37"/>
        <v>0</v>
      </c>
      <c r="AP60" s="1167">
        <f>SUM('MMA Rev-Exp Region 1:MMA Rev-Exp Region 11'!AP60)</f>
        <v>0</v>
      </c>
      <c r="AQ60" s="1167">
        <f>SUM('MMA Rev-Exp Region 1:MMA Rev-Exp Region 11'!AQ60)</f>
        <v>0</v>
      </c>
      <c r="AR60" s="1167">
        <f>SUM('MMA Rev-Exp Region 1:MMA Rev-Exp Region 11'!AR60)</f>
        <v>0</v>
      </c>
      <c r="AS60" s="1167">
        <f>SUM('MMA Rev-Exp Region 1:MMA Rev-Exp Region 11'!AS60)</f>
        <v>0</v>
      </c>
      <c r="AT60" s="1167">
        <f>SUM('MMA Rev-Exp Region 1:MMA Rev-Exp Region 11'!AT60)</f>
        <v>0</v>
      </c>
      <c r="AU60" s="1167">
        <f>SUM('MMA Rev-Exp Region 1:MMA Rev-Exp Region 11'!AU60)</f>
        <v>0</v>
      </c>
      <c r="AV60" s="1167">
        <f>SUM('MMA Rev-Exp Region 1:MMA Rev-Exp Region 11'!AV60)</f>
        <v>0</v>
      </c>
      <c r="AW60" s="1172">
        <f>SUM('MMA Rev-Exp Region 1:MMA Rev-Exp Region 11'!AW60)</f>
        <v>0</v>
      </c>
    </row>
    <row r="61" spans="1:49" x14ac:dyDescent="0.3">
      <c r="A61" s="1517"/>
      <c r="B61" s="404" t="s">
        <v>556</v>
      </c>
      <c r="C61" s="416" t="s">
        <v>572</v>
      </c>
      <c r="D61" s="1043">
        <f t="shared" si="33"/>
        <v>0</v>
      </c>
      <c r="E61" s="1167">
        <f>SUM('MMA Rev-Exp Region 1:MMA Rev-Exp Region 11'!E61)</f>
        <v>0</v>
      </c>
      <c r="F61" s="1167">
        <f>SUM('MMA Rev-Exp Region 1:MMA Rev-Exp Region 11'!F61)</f>
        <v>0</v>
      </c>
      <c r="G61" s="1167">
        <f>SUM('MMA Rev-Exp Region 1:MMA Rev-Exp Region 11'!G61)</f>
        <v>0</v>
      </c>
      <c r="H61" s="1167">
        <f>SUM('MMA Rev-Exp Region 1:MMA Rev-Exp Region 11'!H61)</f>
        <v>0</v>
      </c>
      <c r="I61" s="1167">
        <f>SUM('MMA Rev-Exp Region 1:MMA Rev-Exp Region 11'!I61)</f>
        <v>0</v>
      </c>
      <c r="J61" s="1167">
        <f>SUM('MMA Rev-Exp Region 1:MMA Rev-Exp Region 11'!J61)</f>
        <v>0</v>
      </c>
      <c r="K61" s="1167">
        <f>SUM('MMA Rev-Exp Region 1:MMA Rev-Exp Region 11'!K61)</f>
        <v>0</v>
      </c>
      <c r="L61" s="1169">
        <f>SUM('MMA Rev-Exp Region 1:MMA Rev-Exp Region 11'!L61)</f>
        <v>0</v>
      </c>
      <c r="M61" s="506">
        <f t="shared" si="34"/>
        <v>0</v>
      </c>
      <c r="N61" s="1167">
        <f>SUM('MMA Rev-Exp Region 1:MMA Rev-Exp Region 11'!N61)</f>
        <v>0</v>
      </c>
      <c r="O61" s="1167">
        <f>SUM('MMA Rev-Exp Region 1:MMA Rev-Exp Region 11'!O61)</f>
        <v>0</v>
      </c>
      <c r="P61" s="1167">
        <f>SUM('MMA Rev-Exp Region 1:MMA Rev-Exp Region 11'!P61)</f>
        <v>0</v>
      </c>
      <c r="Q61" s="1167">
        <f>SUM('MMA Rev-Exp Region 1:MMA Rev-Exp Region 11'!Q61)</f>
        <v>0</v>
      </c>
      <c r="R61" s="1167">
        <f>SUM('MMA Rev-Exp Region 1:MMA Rev-Exp Region 11'!R61)</f>
        <v>0</v>
      </c>
      <c r="S61" s="1167">
        <f>SUM('MMA Rev-Exp Region 1:MMA Rev-Exp Region 11'!S61)</f>
        <v>0</v>
      </c>
      <c r="T61" s="1167">
        <f>SUM('MMA Rev-Exp Region 1:MMA Rev-Exp Region 11'!T61)</f>
        <v>0</v>
      </c>
      <c r="U61" s="1169">
        <f>SUM('MMA Rev-Exp Region 1:MMA Rev-Exp Region 11'!U61)</f>
        <v>0</v>
      </c>
      <c r="V61" s="506">
        <f t="shared" si="35"/>
        <v>0</v>
      </c>
      <c r="W61" s="1167">
        <f>SUM('MMA Rev-Exp Region 1:MMA Rev-Exp Region 11'!W61)</f>
        <v>0</v>
      </c>
      <c r="X61" s="1167">
        <f>SUM('MMA Rev-Exp Region 1:MMA Rev-Exp Region 11'!X61)</f>
        <v>0</v>
      </c>
      <c r="Y61" s="1167">
        <f>SUM('MMA Rev-Exp Region 1:MMA Rev-Exp Region 11'!Y61)</f>
        <v>0</v>
      </c>
      <c r="Z61" s="1167">
        <f>SUM('MMA Rev-Exp Region 1:MMA Rev-Exp Region 11'!Z61)</f>
        <v>0</v>
      </c>
      <c r="AA61" s="1167">
        <f>SUM('MMA Rev-Exp Region 1:MMA Rev-Exp Region 11'!AA61)</f>
        <v>0</v>
      </c>
      <c r="AB61" s="1167">
        <f>SUM('MMA Rev-Exp Region 1:MMA Rev-Exp Region 11'!AB61)</f>
        <v>0</v>
      </c>
      <c r="AC61" s="1167">
        <f>SUM('MMA Rev-Exp Region 1:MMA Rev-Exp Region 11'!AC61)</f>
        <v>0</v>
      </c>
      <c r="AD61" s="1169">
        <f>SUM('MMA Rev-Exp Region 1:MMA Rev-Exp Region 11'!AD61)</f>
        <v>0</v>
      </c>
      <c r="AE61" s="506">
        <f t="shared" si="36"/>
        <v>0</v>
      </c>
      <c r="AF61" s="1167">
        <f>SUM('MMA Rev-Exp Region 1:MMA Rev-Exp Region 11'!AF61)</f>
        <v>0</v>
      </c>
      <c r="AG61" s="1167">
        <f>SUM('MMA Rev-Exp Region 1:MMA Rev-Exp Region 11'!AG61)</f>
        <v>0</v>
      </c>
      <c r="AH61" s="1167">
        <f>SUM('MMA Rev-Exp Region 1:MMA Rev-Exp Region 11'!AH61)</f>
        <v>0</v>
      </c>
      <c r="AI61" s="1167">
        <f>SUM('MMA Rev-Exp Region 1:MMA Rev-Exp Region 11'!AI61)</f>
        <v>0</v>
      </c>
      <c r="AJ61" s="1167">
        <f>SUM('MMA Rev-Exp Region 1:MMA Rev-Exp Region 11'!AJ61)</f>
        <v>0</v>
      </c>
      <c r="AK61" s="1167">
        <f>SUM('MMA Rev-Exp Region 1:MMA Rev-Exp Region 11'!AK61)</f>
        <v>0</v>
      </c>
      <c r="AL61" s="1167">
        <f>SUM('MMA Rev-Exp Region 1:MMA Rev-Exp Region 11'!AL61)</f>
        <v>0</v>
      </c>
      <c r="AM61" s="1167">
        <f>SUM('MMA Rev-Exp Region 1:MMA Rev-Exp Region 11'!AM61)</f>
        <v>0</v>
      </c>
      <c r="AN61" s="1307">
        <f>SUM('MMA Rev-Exp Region 1:MMA Rev-Exp Region 11'!AN61)</f>
        <v>0</v>
      </c>
      <c r="AO61" s="550">
        <f t="shared" si="37"/>
        <v>0</v>
      </c>
      <c r="AP61" s="1167">
        <f>SUM('MMA Rev-Exp Region 1:MMA Rev-Exp Region 11'!AP61)</f>
        <v>0</v>
      </c>
      <c r="AQ61" s="1167">
        <f>SUM('MMA Rev-Exp Region 1:MMA Rev-Exp Region 11'!AQ61)</f>
        <v>0</v>
      </c>
      <c r="AR61" s="1167">
        <f>SUM('MMA Rev-Exp Region 1:MMA Rev-Exp Region 11'!AR61)</f>
        <v>0</v>
      </c>
      <c r="AS61" s="1167">
        <f>SUM('MMA Rev-Exp Region 1:MMA Rev-Exp Region 11'!AS61)</f>
        <v>0</v>
      </c>
      <c r="AT61" s="1167">
        <f>SUM('MMA Rev-Exp Region 1:MMA Rev-Exp Region 11'!AT61)</f>
        <v>0</v>
      </c>
      <c r="AU61" s="1167">
        <f>SUM('MMA Rev-Exp Region 1:MMA Rev-Exp Region 11'!AU61)</f>
        <v>0</v>
      </c>
      <c r="AV61" s="1167">
        <f>SUM('MMA Rev-Exp Region 1:MMA Rev-Exp Region 11'!AV61)</f>
        <v>0</v>
      </c>
      <c r="AW61" s="1172">
        <f>SUM('MMA Rev-Exp Region 1:MMA Rev-Exp Region 11'!AW61)</f>
        <v>0</v>
      </c>
    </row>
    <row r="62" spans="1:49" s="377" customFormat="1" x14ac:dyDescent="0.3">
      <c r="A62" s="1518"/>
      <c r="B62" s="406" t="s">
        <v>573</v>
      </c>
      <c r="C62" s="414" t="s">
        <v>33</v>
      </c>
      <c r="D62" s="514">
        <f>SUM(D55:D61)</f>
        <v>0</v>
      </c>
      <c r="E62" s="514">
        <f t="shared" ref="E62:L62" si="38">SUM(E55:E61)</f>
        <v>0</v>
      </c>
      <c r="F62" s="514">
        <f t="shared" si="38"/>
        <v>0</v>
      </c>
      <c r="G62" s="514">
        <f t="shared" si="38"/>
        <v>0</v>
      </c>
      <c r="H62" s="514">
        <f t="shared" si="38"/>
        <v>0</v>
      </c>
      <c r="I62" s="514">
        <f t="shared" si="38"/>
        <v>0</v>
      </c>
      <c r="J62" s="514">
        <f t="shared" si="38"/>
        <v>0</v>
      </c>
      <c r="K62" s="514">
        <f t="shared" si="38"/>
        <v>0</v>
      </c>
      <c r="L62" s="525">
        <f t="shared" si="38"/>
        <v>0</v>
      </c>
      <c r="M62" s="514">
        <f t="shared" ref="M62:AW62" si="39">SUM(M55:M61)</f>
        <v>0</v>
      </c>
      <c r="N62" s="514">
        <f t="shared" si="39"/>
        <v>0</v>
      </c>
      <c r="O62" s="514">
        <f t="shared" si="39"/>
        <v>0</v>
      </c>
      <c r="P62" s="514">
        <f t="shared" si="39"/>
        <v>0</v>
      </c>
      <c r="Q62" s="514">
        <f t="shared" si="39"/>
        <v>0</v>
      </c>
      <c r="R62" s="514">
        <f t="shared" si="39"/>
        <v>0</v>
      </c>
      <c r="S62" s="514">
        <f t="shared" si="39"/>
        <v>0</v>
      </c>
      <c r="T62" s="514">
        <f t="shared" si="39"/>
        <v>0</v>
      </c>
      <c r="U62" s="525">
        <f t="shared" si="39"/>
        <v>0</v>
      </c>
      <c r="V62" s="514">
        <f t="shared" si="39"/>
        <v>0</v>
      </c>
      <c r="W62" s="514">
        <f t="shared" si="39"/>
        <v>0</v>
      </c>
      <c r="X62" s="514">
        <f t="shared" si="39"/>
        <v>0</v>
      </c>
      <c r="Y62" s="514">
        <f t="shared" si="39"/>
        <v>0</v>
      </c>
      <c r="Z62" s="514">
        <f t="shared" si="39"/>
        <v>0</v>
      </c>
      <c r="AA62" s="514">
        <f t="shared" si="39"/>
        <v>0</v>
      </c>
      <c r="AB62" s="514">
        <f t="shared" si="39"/>
        <v>0</v>
      </c>
      <c r="AC62" s="514">
        <f t="shared" si="39"/>
        <v>0</v>
      </c>
      <c r="AD62" s="525">
        <f t="shared" si="39"/>
        <v>0</v>
      </c>
      <c r="AE62" s="514">
        <f t="shared" si="39"/>
        <v>0</v>
      </c>
      <c r="AF62" s="514">
        <f t="shared" si="39"/>
        <v>0</v>
      </c>
      <c r="AG62" s="514">
        <f t="shared" si="39"/>
        <v>0</v>
      </c>
      <c r="AH62" s="514">
        <f t="shared" si="39"/>
        <v>0</v>
      </c>
      <c r="AI62" s="514">
        <f t="shared" si="39"/>
        <v>0</v>
      </c>
      <c r="AJ62" s="514">
        <f t="shared" si="39"/>
        <v>0</v>
      </c>
      <c r="AK62" s="514">
        <f t="shared" si="39"/>
        <v>0</v>
      </c>
      <c r="AL62" s="514">
        <f t="shared" si="39"/>
        <v>0</v>
      </c>
      <c r="AM62" s="514">
        <f t="shared" si="39"/>
        <v>0</v>
      </c>
      <c r="AN62" s="1291">
        <f t="shared" si="39"/>
        <v>0</v>
      </c>
      <c r="AO62" s="556">
        <f t="shared" si="39"/>
        <v>0</v>
      </c>
      <c r="AP62" s="514">
        <f t="shared" si="39"/>
        <v>0</v>
      </c>
      <c r="AQ62" s="514">
        <f t="shared" si="39"/>
        <v>0</v>
      </c>
      <c r="AR62" s="514">
        <f t="shared" si="39"/>
        <v>0</v>
      </c>
      <c r="AS62" s="514">
        <f t="shared" si="39"/>
        <v>0</v>
      </c>
      <c r="AT62" s="514">
        <f t="shared" si="39"/>
        <v>0</v>
      </c>
      <c r="AU62" s="514">
        <f t="shared" si="39"/>
        <v>0</v>
      </c>
      <c r="AV62" s="514">
        <f t="shared" si="39"/>
        <v>0</v>
      </c>
      <c r="AW62" s="547">
        <f t="shared" si="39"/>
        <v>0</v>
      </c>
    </row>
    <row r="63" spans="1:49" ht="24.75" customHeight="1" x14ac:dyDescent="0.3">
      <c r="A63" s="1516" t="s">
        <v>3</v>
      </c>
      <c r="B63" s="393">
        <v>9.1</v>
      </c>
      <c r="C63" s="417" t="s">
        <v>221</v>
      </c>
      <c r="D63" s="505">
        <f t="shared" ref="D63:D69" si="40">SUM(E63:L63)</f>
        <v>0</v>
      </c>
      <c r="E63" s="1166">
        <f>SUM('MMA Rev-Exp Region 1:MMA Rev-Exp Region 11'!E63)</f>
        <v>0</v>
      </c>
      <c r="F63" s="1166">
        <f>SUM('MMA Rev-Exp Region 1:MMA Rev-Exp Region 11'!F63)</f>
        <v>0</v>
      </c>
      <c r="G63" s="1166">
        <f>SUM('MMA Rev-Exp Region 1:MMA Rev-Exp Region 11'!G63)</f>
        <v>0</v>
      </c>
      <c r="H63" s="1166">
        <f>SUM('MMA Rev-Exp Region 1:MMA Rev-Exp Region 11'!H63)</f>
        <v>0</v>
      </c>
      <c r="I63" s="1166">
        <f>SUM('MMA Rev-Exp Region 1:MMA Rev-Exp Region 11'!I63)</f>
        <v>0</v>
      </c>
      <c r="J63" s="1166">
        <f>SUM('MMA Rev-Exp Region 1:MMA Rev-Exp Region 11'!J63)</f>
        <v>0</v>
      </c>
      <c r="K63" s="619"/>
      <c r="L63" s="620"/>
      <c r="M63" s="505">
        <f>SUM(N63:S63)</f>
        <v>0</v>
      </c>
      <c r="N63" s="1166">
        <f>SUM('MMA Rev-Exp Region 1:MMA Rev-Exp Region 11'!N63)</f>
        <v>0</v>
      </c>
      <c r="O63" s="1166">
        <f>SUM('MMA Rev-Exp Region 1:MMA Rev-Exp Region 11'!O63)</f>
        <v>0</v>
      </c>
      <c r="P63" s="1166">
        <f>SUM('MMA Rev-Exp Region 1:MMA Rev-Exp Region 11'!P63)</f>
        <v>0</v>
      </c>
      <c r="Q63" s="1166">
        <f>SUM('MMA Rev-Exp Region 1:MMA Rev-Exp Region 11'!Q63)</f>
        <v>0</v>
      </c>
      <c r="R63" s="1166">
        <f>SUM('MMA Rev-Exp Region 1:MMA Rev-Exp Region 11'!R63)</f>
        <v>0</v>
      </c>
      <c r="S63" s="1166">
        <f>SUM('MMA Rev-Exp Region 1:MMA Rev-Exp Region 11'!S63)</f>
        <v>0</v>
      </c>
      <c r="T63" s="619"/>
      <c r="U63" s="620"/>
      <c r="V63" s="505">
        <f>SUM(W63:AB63)</f>
        <v>0</v>
      </c>
      <c r="W63" s="1166">
        <f>SUM('MMA Rev-Exp Region 1:MMA Rev-Exp Region 11'!W63)</f>
        <v>0</v>
      </c>
      <c r="X63" s="1166">
        <f>SUM('MMA Rev-Exp Region 1:MMA Rev-Exp Region 11'!X63)</f>
        <v>0</v>
      </c>
      <c r="Y63" s="1166">
        <f>SUM('MMA Rev-Exp Region 1:MMA Rev-Exp Region 11'!Y63)</f>
        <v>0</v>
      </c>
      <c r="Z63" s="1166">
        <f>SUM('MMA Rev-Exp Region 1:MMA Rev-Exp Region 11'!Z63)</f>
        <v>0</v>
      </c>
      <c r="AA63" s="1166">
        <f>SUM('MMA Rev-Exp Region 1:MMA Rev-Exp Region 11'!AA63)</f>
        <v>0</v>
      </c>
      <c r="AB63" s="1166">
        <f>SUM('MMA Rev-Exp Region 1:MMA Rev-Exp Region 11'!AB63)</f>
        <v>0</v>
      </c>
      <c r="AC63" s="619"/>
      <c r="AD63" s="620"/>
      <c r="AE63" s="505">
        <f>SUM(AF63:AK63)</f>
        <v>0</v>
      </c>
      <c r="AF63" s="1166">
        <f>SUM('MMA Rev-Exp Region 1:MMA Rev-Exp Region 11'!AF63)</f>
        <v>0</v>
      </c>
      <c r="AG63" s="1166">
        <f>SUM('MMA Rev-Exp Region 1:MMA Rev-Exp Region 11'!AG63)</f>
        <v>0</v>
      </c>
      <c r="AH63" s="1166">
        <f>SUM('MMA Rev-Exp Region 1:MMA Rev-Exp Region 11'!AH63)</f>
        <v>0</v>
      </c>
      <c r="AI63" s="1166">
        <f>SUM('MMA Rev-Exp Region 1:MMA Rev-Exp Region 11'!AI63)</f>
        <v>0</v>
      </c>
      <c r="AJ63" s="1166">
        <f>SUM('MMA Rev-Exp Region 1:MMA Rev-Exp Region 11'!AJ63)</f>
        <v>0</v>
      </c>
      <c r="AK63" s="1166">
        <f>SUM('MMA Rev-Exp Region 1:MMA Rev-Exp Region 11'!AK63)</f>
        <v>0</v>
      </c>
      <c r="AL63" s="619"/>
      <c r="AM63" s="619"/>
      <c r="AN63" s="1306">
        <f>SUM('MMA Rev-Exp Region 1:MMA Rev-Exp Region 11'!AN63)</f>
        <v>0</v>
      </c>
      <c r="AO63" s="541">
        <f>SUM(AP63:AU63)+AN63</f>
        <v>0</v>
      </c>
      <c r="AP63" s="1166">
        <f>SUM('MMA Rev-Exp Region 1:MMA Rev-Exp Region 11'!AP63)</f>
        <v>0</v>
      </c>
      <c r="AQ63" s="1166">
        <f>SUM('MMA Rev-Exp Region 1:MMA Rev-Exp Region 11'!AQ63)</f>
        <v>0</v>
      </c>
      <c r="AR63" s="1166">
        <f>SUM('MMA Rev-Exp Region 1:MMA Rev-Exp Region 11'!AR63)</f>
        <v>0</v>
      </c>
      <c r="AS63" s="1166">
        <f>SUM('MMA Rev-Exp Region 1:MMA Rev-Exp Region 11'!AS63)</f>
        <v>0</v>
      </c>
      <c r="AT63" s="1166">
        <f>SUM('MMA Rev-Exp Region 1:MMA Rev-Exp Region 11'!AT63)</f>
        <v>0</v>
      </c>
      <c r="AU63" s="1166">
        <f>SUM('MMA Rev-Exp Region 1:MMA Rev-Exp Region 11'!AU63)</f>
        <v>0</v>
      </c>
      <c r="AV63" s="619"/>
      <c r="AW63" s="621"/>
    </row>
    <row r="64" spans="1:49" x14ac:dyDescent="0.3">
      <c r="A64" s="1517"/>
      <c r="B64" s="395" t="s">
        <v>118</v>
      </c>
      <c r="C64" s="408" t="s">
        <v>222</v>
      </c>
      <c r="D64" s="1043">
        <f t="shared" si="40"/>
        <v>0</v>
      </c>
      <c r="E64" s="1167">
        <f>SUM('MMA Rev-Exp Region 1:MMA Rev-Exp Region 11'!E64)</f>
        <v>0</v>
      </c>
      <c r="F64" s="1167">
        <f>SUM('MMA Rev-Exp Region 1:MMA Rev-Exp Region 11'!F64)</f>
        <v>0</v>
      </c>
      <c r="G64" s="1167">
        <f>SUM('MMA Rev-Exp Region 1:MMA Rev-Exp Region 11'!G64)</f>
        <v>0</v>
      </c>
      <c r="H64" s="1167">
        <f>SUM('MMA Rev-Exp Region 1:MMA Rev-Exp Region 11'!H64)</f>
        <v>0</v>
      </c>
      <c r="I64" s="1167">
        <f>SUM('MMA Rev-Exp Region 1:MMA Rev-Exp Region 11'!I64)</f>
        <v>0</v>
      </c>
      <c r="J64" s="1167">
        <f>SUM('MMA Rev-Exp Region 1:MMA Rev-Exp Region 11'!J64)</f>
        <v>0</v>
      </c>
      <c r="K64" s="622"/>
      <c r="L64" s="623"/>
      <c r="M64" s="506">
        <f>SUM(N64:S64)</f>
        <v>0</v>
      </c>
      <c r="N64" s="1167">
        <f>SUM('MMA Rev-Exp Region 1:MMA Rev-Exp Region 11'!N64)</f>
        <v>0</v>
      </c>
      <c r="O64" s="1167">
        <f>SUM('MMA Rev-Exp Region 1:MMA Rev-Exp Region 11'!O64)</f>
        <v>0</v>
      </c>
      <c r="P64" s="1167">
        <f>SUM('MMA Rev-Exp Region 1:MMA Rev-Exp Region 11'!P64)</f>
        <v>0</v>
      </c>
      <c r="Q64" s="1167">
        <f>SUM('MMA Rev-Exp Region 1:MMA Rev-Exp Region 11'!Q64)</f>
        <v>0</v>
      </c>
      <c r="R64" s="1167">
        <f>SUM('MMA Rev-Exp Region 1:MMA Rev-Exp Region 11'!R64)</f>
        <v>0</v>
      </c>
      <c r="S64" s="1167">
        <f>SUM('MMA Rev-Exp Region 1:MMA Rev-Exp Region 11'!S64)</f>
        <v>0</v>
      </c>
      <c r="T64" s="622"/>
      <c r="U64" s="623"/>
      <c r="V64" s="506">
        <f>SUM(W64:AB64)</f>
        <v>0</v>
      </c>
      <c r="W64" s="1167">
        <f>SUM('MMA Rev-Exp Region 1:MMA Rev-Exp Region 11'!W64)</f>
        <v>0</v>
      </c>
      <c r="X64" s="1167">
        <f>SUM('MMA Rev-Exp Region 1:MMA Rev-Exp Region 11'!X64)</f>
        <v>0</v>
      </c>
      <c r="Y64" s="1167">
        <f>SUM('MMA Rev-Exp Region 1:MMA Rev-Exp Region 11'!Y64)</f>
        <v>0</v>
      </c>
      <c r="Z64" s="1167">
        <f>SUM('MMA Rev-Exp Region 1:MMA Rev-Exp Region 11'!Z64)</f>
        <v>0</v>
      </c>
      <c r="AA64" s="1167">
        <f>SUM('MMA Rev-Exp Region 1:MMA Rev-Exp Region 11'!AA64)</f>
        <v>0</v>
      </c>
      <c r="AB64" s="1167">
        <f>SUM('MMA Rev-Exp Region 1:MMA Rev-Exp Region 11'!AB64)</f>
        <v>0</v>
      </c>
      <c r="AC64" s="622"/>
      <c r="AD64" s="623"/>
      <c r="AE64" s="506">
        <f>SUM(AF64:AK64)</f>
        <v>0</v>
      </c>
      <c r="AF64" s="1167">
        <f>SUM('MMA Rev-Exp Region 1:MMA Rev-Exp Region 11'!AF64)</f>
        <v>0</v>
      </c>
      <c r="AG64" s="1167">
        <f>SUM('MMA Rev-Exp Region 1:MMA Rev-Exp Region 11'!AG64)</f>
        <v>0</v>
      </c>
      <c r="AH64" s="1167">
        <f>SUM('MMA Rev-Exp Region 1:MMA Rev-Exp Region 11'!AH64)</f>
        <v>0</v>
      </c>
      <c r="AI64" s="1167">
        <f>SUM('MMA Rev-Exp Region 1:MMA Rev-Exp Region 11'!AI64)</f>
        <v>0</v>
      </c>
      <c r="AJ64" s="1167">
        <f>SUM('MMA Rev-Exp Region 1:MMA Rev-Exp Region 11'!AJ64)</f>
        <v>0</v>
      </c>
      <c r="AK64" s="1167">
        <f>SUM('MMA Rev-Exp Region 1:MMA Rev-Exp Region 11'!AK64)</f>
        <v>0</v>
      </c>
      <c r="AL64" s="622"/>
      <c r="AM64" s="622"/>
      <c r="AN64" s="1307">
        <f>SUM('MMA Rev-Exp Region 1:MMA Rev-Exp Region 11'!AN64)</f>
        <v>0</v>
      </c>
      <c r="AO64" s="543">
        <f t="shared" ref="AO64:AO65" si="41">SUM(AP64:AU64)+AN64</f>
        <v>0</v>
      </c>
      <c r="AP64" s="1167">
        <f>SUM('MMA Rev-Exp Region 1:MMA Rev-Exp Region 11'!AP64)</f>
        <v>0</v>
      </c>
      <c r="AQ64" s="1167">
        <f>SUM('MMA Rev-Exp Region 1:MMA Rev-Exp Region 11'!AQ64)</f>
        <v>0</v>
      </c>
      <c r="AR64" s="1167">
        <f>SUM('MMA Rev-Exp Region 1:MMA Rev-Exp Region 11'!AR64)</f>
        <v>0</v>
      </c>
      <c r="AS64" s="1167">
        <f>SUM('MMA Rev-Exp Region 1:MMA Rev-Exp Region 11'!AS64)</f>
        <v>0</v>
      </c>
      <c r="AT64" s="1167">
        <f>SUM('MMA Rev-Exp Region 1:MMA Rev-Exp Region 11'!AT64)</f>
        <v>0</v>
      </c>
      <c r="AU64" s="1167">
        <f>SUM('MMA Rev-Exp Region 1:MMA Rev-Exp Region 11'!AU64)</f>
        <v>0</v>
      </c>
      <c r="AV64" s="622"/>
      <c r="AW64" s="624"/>
    </row>
    <row r="65" spans="1:50" x14ac:dyDescent="0.3">
      <c r="A65" s="1517"/>
      <c r="B65" s="395" t="s">
        <v>119</v>
      </c>
      <c r="C65" s="408" t="s">
        <v>223</v>
      </c>
      <c r="D65" s="1043">
        <f t="shared" si="40"/>
        <v>0</v>
      </c>
      <c r="E65" s="1167">
        <f>SUM('MMA Rev-Exp Region 1:MMA Rev-Exp Region 11'!E65)</f>
        <v>0</v>
      </c>
      <c r="F65" s="1167">
        <f>SUM('MMA Rev-Exp Region 1:MMA Rev-Exp Region 11'!F65)</f>
        <v>0</v>
      </c>
      <c r="G65" s="1167">
        <f>SUM('MMA Rev-Exp Region 1:MMA Rev-Exp Region 11'!G65)</f>
        <v>0</v>
      </c>
      <c r="H65" s="1167">
        <f>SUM('MMA Rev-Exp Region 1:MMA Rev-Exp Region 11'!H65)</f>
        <v>0</v>
      </c>
      <c r="I65" s="1167">
        <f>SUM('MMA Rev-Exp Region 1:MMA Rev-Exp Region 11'!I65)</f>
        <v>0</v>
      </c>
      <c r="J65" s="1167">
        <f>SUM('MMA Rev-Exp Region 1:MMA Rev-Exp Region 11'!J65)</f>
        <v>0</v>
      </c>
      <c r="K65" s="622"/>
      <c r="L65" s="623"/>
      <c r="M65" s="506">
        <f>SUM(N65:S65)</f>
        <v>0</v>
      </c>
      <c r="N65" s="1167">
        <f>SUM('MMA Rev-Exp Region 1:MMA Rev-Exp Region 11'!N65)</f>
        <v>0</v>
      </c>
      <c r="O65" s="1167">
        <f>SUM('MMA Rev-Exp Region 1:MMA Rev-Exp Region 11'!O65)</f>
        <v>0</v>
      </c>
      <c r="P65" s="1167">
        <f>SUM('MMA Rev-Exp Region 1:MMA Rev-Exp Region 11'!P65)</f>
        <v>0</v>
      </c>
      <c r="Q65" s="1167">
        <f>SUM('MMA Rev-Exp Region 1:MMA Rev-Exp Region 11'!Q65)</f>
        <v>0</v>
      </c>
      <c r="R65" s="1167">
        <f>SUM('MMA Rev-Exp Region 1:MMA Rev-Exp Region 11'!R65)</f>
        <v>0</v>
      </c>
      <c r="S65" s="1167">
        <f>SUM('MMA Rev-Exp Region 1:MMA Rev-Exp Region 11'!S65)</f>
        <v>0</v>
      </c>
      <c r="T65" s="622"/>
      <c r="U65" s="623"/>
      <c r="V65" s="506">
        <f>SUM(W65:AB65)</f>
        <v>0</v>
      </c>
      <c r="W65" s="1167">
        <f>SUM('MMA Rev-Exp Region 1:MMA Rev-Exp Region 11'!W65)</f>
        <v>0</v>
      </c>
      <c r="X65" s="1167">
        <f>SUM('MMA Rev-Exp Region 1:MMA Rev-Exp Region 11'!X65)</f>
        <v>0</v>
      </c>
      <c r="Y65" s="1167">
        <f>SUM('MMA Rev-Exp Region 1:MMA Rev-Exp Region 11'!Y65)</f>
        <v>0</v>
      </c>
      <c r="Z65" s="1167">
        <f>SUM('MMA Rev-Exp Region 1:MMA Rev-Exp Region 11'!Z65)</f>
        <v>0</v>
      </c>
      <c r="AA65" s="1167">
        <f>SUM('MMA Rev-Exp Region 1:MMA Rev-Exp Region 11'!AA65)</f>
        <v>0</v>
      </c>
      <c r="AB65" s="1167">
        <f>SUM('MMA Rev-Exp Region 1:MMA Rev-Exp Region 11'!AB65)</f>
        <v>0</v>
      </c>
      <c r="AC65" s="622"/>
      <c r="AD65" s="623"/>
      <c r="AE65" s="506">
        <f>SUM(AF65:AK65)</f>
        <v>0</v>
      </c>
      <c r="AF65" s="1167">
        <f>SUM('MMA Rev-Exp Region 1:MMA Rev-Exp Region 11'!AF65)</f>
        <v>0</v>
      </c>
      <c r="AG65" s="1167">
        <f>SUM('MMA Rev-Exp Region 1:MMA Rev-Exp Region 11'!AG65)</f>
        <v>0</v>
      </c>
      <c r="AH65" s="1167">
        <f>SUM('MMA Rev-Exp Region 1:MMA Rev-Exp Region 11'!AH65)</f>
        <v>0</v>
      </c>
      <c r="AI65" s="1167">
        <f>SUM('MMA Rev-Exp Region 1:MMA Rev-Exp Region 11'!AI65)</f>
        <v>0</v>
      </c>
      <c r="AJ65" s="1167">
        <f>SUM('MMA Rev-Exp Region 1:MMA Rev-Exp Region 11'!AJ65)</f>
        <v>0</v>
      </c>
      <c r="AK65" s="1167">
        <f>SUM('MMA Rev-Exp Region 1:MMA Rev-Exp Region 11'!AK65)</f>
        <v>0</v>
      </c>
      <c r="AL65" s="622"/>
      <c r="AM65" s="622"/>
      <c r="AN65" s="1307">
        <f>SUM('MMA Rev-Exp Region 1:MMA Rev-Exp Region 11'!AN65)</f>
        <v>0</v>
      </c>
      <c r="AO65" s="543">
        <f t="shared" si="41"/>
        <v>0</v>
      </c>
      <c r="AP65" s="1167">
        <f>SUM('MMA Rev-Exp Region 1:MMA Rev-Exp Region 11'!AP65)</f>
        <v>0</v>
      </c>
      <c r="AQ65" s="1167">
        <f>SUM('MMA Rev-Exp Region 1:MMA Rev-Exp Region 11'!AQ65)</f>
        <v>0</v>
      </c>
      <c r="AR65" s="1167">
        <f>SUM('MMA Rev-Exp Region 1:MMA Rev-Exp Region 11'!AR65)</f>
        <v>0</v>
      </c>
      <c r="AS65" s="1167">
        <f>SUM('MMA Rev-Exp Region 1:MMA Rev-Exp Region 11'!AS65)</f>
        <v>0</v>
      </c>
      <c r="AT65" s="1167">
        <f>SUM('MMA Rev-Exp Region 1:MMA Rev-Exp Region 11'!AT65)</f>
        <v>0</v>
      </c>
      <c r="AU65" s="1167">
        <f>SUM('MMA Rev-Exp Region 1:MMA Rev-Exp Region 11'!AU65)</f>
        <v>0</v>
      </c>
      <c r="AV65" s="622"/>
      <c r="AW65" s="624"/>
    </row>
    <row r="66" spans="1:50" x14ac:dyDescent="0.3">
      <c r="A66" s="1517"/>
      <c r="B66" s="395" t="s">
        <v>120</v>
      </c>
      <c r="C66" s="408" t="s">
        <v>176</v>
      </c>
      <c r="D66" s="1043">
        <f t="shared" si="40"/>
        <v>0</v>
      </c>
      <c r="E66" s="1167">
        <f>SUM('MMA Rev-Exp Region 1:MMA Rev-Exp Region 11'!E66)</f>
        <v>0</v>
      </c>
      <c r="F66" s="1167">
        <f>SUM('MMA Rev-Exp Region 1:MMA Rev-Exp Region 11'!F66)</f>
        <v>0</v>
      </c>
      <c r="G66" s="1167">
        <f>SUM('MMA Rev-Exp Region 1:MMA Rev-Exp Region 11'!G66)</f>
        <v>0</v>
      </c>
      <c r="H66" s="1167">
        <f>SUM('MMA Rev-Exp Region 1:MMA Rev-Exp Region 11'!H66)</f>
        <v>0</v>
      </c>
      <c r="I66" s="1167">
        <f>SUM('MMA Rev-Exp Region 1:MMA Rev-Exp Region 11'!I66)</f>
        <v>0</v>
      </c>
      <c r="J66" s="1167">
        <f>SUM('MMA Rev-Exp Region 1:MMA Rev-Exp Region 11'!J66)</f>
        <v>0</v>
      </c>
      <c r="K66" s="1167">
        <f>SUM('MMA Rev-Exp Region 1:MMA Rev-Exp Region 11'!K66)</f>
        <v>0</v>
      </c>
      <c r="L66" s="1169">
        <f>SUM('MMA Rev-Exp Region 1:MMA Rev-Exp Region 11'!L66)</f>
        <v>0</v>
      </c>
      <c r="M66" s="506">
        <f>SUM(N66:U66)</f>
        <v>0</v>
      </c>
      <c r="N66" s="1167">
        <f>SUM('MMA Rev-Exp Region 1:MMA Rev-Exp Region 11'!N66)</f>
        <v>0</v>
      </c>
      <c r="O66" s="1167">
        <f>SUM('MMA Rev-Exp Region 1:MMA Rev-Exp Region 11'!O66)</f>
        <v>0</v>
      </c>
      <c r="P66" s="1167">
        <f>SUM('MMA Rev-Exp Region 1:MMA Rev-Exp Region 11'!P66)</f>
        <v>0</v>
      </c>
      <c r="Q66" s="1167">
        <f>SUM('MMA Rev-Exp Region 1:MMA Rev-Exp Region 11'!Q66)</f>
        <v>0</v>
      </c>
      <c r="R66" s="1167">
        <f>SUM('MMA Rev-Exp Region 1:MMA Rev-Exp Region 11'!R66)</f>
        <v>0</v>
      </c>
      <c r="S66" s="1167">
        <f>SUM('MMA Rev-Exp Region 1:MMA Rev-Exp Region 11'!S66)</f>
        <v>0</v>
      </c>
      <c r="T66" s="1167">
        <f>SUM('MMA Rev-Exp Region 1:MMA Rev-Exp Region 11'!T66)</f>
        <v>0</v>
      </c>
      <c r="U66" s="1169">
        <f>SUM('MMA Rev-Exp Region 1:MMA Rev-Exp Region 11'!U66)</f>
        <v>0</v>
      </c>
      <c r="V66" s="506">
        <f>SUM(W66:AD66)</f>
        <v>0</v>
      </c>
      <c r="W66" s="1167">
        <f>SUM('MMA Rev-Exp Region 1:MMA Rev-Exp Region 11'!W66)</f>
        <v>0</v>
      </c>
      <c r="X66" s="1167">
        <f>SUM('MMA Rev-Exp Region 1:MMA Rev-Exp Region 11'!X66)</f>
        <v>0</v>
      </c>
      <c r="Y66" s="1167">
        <f>SUM('MMA Rev-Exp Region 1:MMA Rev-Exp Region 11'!Y66)</f>
        <v>0</v>
      </c>
      <c r="Z66" s="1167">
        <f>SUM('MMA Rev-Exp Region 1:MMA Rev-Exp Region 11'!Z66)</f>
        <v>0</v>
      </c>
      <c r="AA66" s="1167">
        <f>SUM('MMA Rev-Exp Region 1:MMA Rev-Exp Region 11'!AA66)</f>
        <v>0</v>
      </c>
      <c r="AB66" s="1167">
        <f>SUM('MMA Rev-Exp Region 1:MMA Rev-Exp Region 11'!AB66)</f>
        <v>0</v>
      </c>
      <c r="AC66" s="1167">
        <f>SUM('MMA Rev-Exp Region 1:MMA Rev-Exp Region 11'!AC66)</f>
        <v>0</v>
      </c>
      <c r="AD66" s="1169">
        <f>SUM('MMA Rev-Exp Region 1:MMA Rev-Exp Region 11'!AD66)</f>
        <v>0</v>
      </c>
      <c r="AE66" s="506">
        <f>SUM(AF66:AM66)</f>
        <v>0</v>
      </c>
      <c r="AF66" s="1167">
        <f>SUM('MMA Rev-Exp Region 1:MMA Rev-Exp Region 11'!AF66)</f>
        <v>0</v>
      </c>
      <c r="AG66" s="1167">
        <f>SUM('MMA Rev-Exp Region 1:MMA Rev-Exp Region 11'!AG66)</f>
        <v>0</v>
      </c>
      <c r="AH66" s="1167">
        <f>SUM('MMA Rev-Exp Region 1:MMA Rev-Exp Region 11'!AH66)</f>
        <v>0</v>
      </c>
      <c r="AI66" s="1167">
        <f>SUM('MMA Rev-Exp Region 1:MMA Rev-Exp Region 11'!AI66)</f>
        <v>0</v>
      </c>
      <c r="AJ66" s="1167">
        <f>SUM('MMA Rev-Exp Region 1:MMA Rev-Exp Region 11'!AJ66)</f>
        <v>0</v>
      </c>
      <c r="AK66" s="1167">
        <f>SUM('MMA Rev-Exp Region 1:MMA Rev-Exp Region 11'!AK66)</f>
        <v>0</v>
      </c>
      <c r="AL66" s="1167">
        <f>SUM('MMA Rev-Exp Region 1:MMA Rev-Exp Region 11'!AL66)</f>
        <v>0</v>
      </c>
      <c r="AM66" s="1167">
        <f>SUM('MMA Rev-Exp Region 1:MMA Rev-Exp Region 11'!AM66)</f>
        <v>0</v>
      </c>
      <c r="AN66" s="1307">
        <f>SUM('MMA Rev-Exp Region 1:MMA Rev-Exp Region 11'!AN66)</f>
        <v>0</v>
      </c>
      <c r="AO66" s="543">
        <f>SUM(AP66:AW66)+AN66</f>
        <v>0</v>
      </c>
      <c r="AP66" s="1167">
        <f>SUM('MMA Rev-Exp Region 1:MMA Rev-Exp Region 11'!AP66)</f>
        <v>0</v>
      </c>
      <c r="AQ66" s="1167">
        <f>SUM('MMA Rev-Exp Region 1:MMA Rev-Exp Region 11'!AQ66)</f>
        <v>0</v>
      </c>
      <c r="AR66" s="1167">
        <f>SUM('MMA Rev-Exp Region 1:MMA Rev-Exp Region 11'!AR66)</f>
        <v>0</v>
      </c>
      <c r="AS66" s="1167">
        <f>SUM('MMA Rev-Exp Region 1:MMA Rev-Exp Region 11'!AS66)</f>
        <v>0</v>
      </c>
      <c r="AT66" s="1167">
        <f>SUM('MMA Rev-Exp Region 1:MMA Rev-Exp Region 11'!AT66)</f>
        <v>0</v>
      </c>
      <c r="AU66" s="1167">
        <f>SUM('MMA Rev-Exp Region 1:MMA Rev-Exp Region 11'!AU66)</f>
        <v>0</v>
      </c>
      <c r="AV66" s="1167">
        <f>SUM('MMA Rev-Exp Region 1:MMA Rev-Exp Region 11'!AV66)</f>
        <v>0</v>
      </c>
      <c r="AW66" s="1172">
        <f>SUM('MMA Rev-Exp Region 1:MMA Rev-Exp Region 11'!AW66)</f>
        <v>0</v>
      </c>
    </row>
    <row r="67" spans="1:50" x14ac:dyDescent="0.3">
      <c r="A67" s="1517"/>
      <c r="B67" s="395" t="s">
        <v>121</v>
      </c>
      <c r="C67" s="408" t="s">
        <v>146</v>
      </c>
      <c r="D67" s="1043">
        <f t="shared" si="40"/>
        <v>0</v>
      </c>
      <c r="E67" s="1167">
        <f>SUM('MMA Rev-Exp Region 1:MMA Rev-Exp Region 11'!E67)</f>
        <v>0</v>
      </c>
      <c r="F67" s="1167">
        <f>SUM('MMA Rev-Exp Region 1:MMA Rev-Exp Region 11'!F67)</f>
        <v>0</v>
      </c>
      <c r="G67" s="1167">
        <f>SUM('MMA Rev-Exp Region 1:MMA Rev-Exp Region 11'!G67)</f>
        <v>0</v>
      </c>
      <c r="H67" s="1167">
        <f>SUM('MMA Rev-Exp Region 1:MMA Rev-Exp Region 11'!H67)</f>
        <v>0</v>
      </c>
      <c r="I67" s="1167">
        <f>SUM('MMA Rev-Exp Region 1:MMA Rev-Exp Region 11'!I67)</f>
        <v>0</v>
      </c>
      <c r="J67" s="1167">
        <f>SUM('MMA Rev-Exp Region 1:MMA Rev-Exp Region 11'!J67)</f>
        <v>0</v>
      </c>
      <c r="K67" s="1167">
        <f>SUM('MMA Rev-Exp Region 1:MMA Rev-Exp Region 11'!K67)</f>
        <v>0</v>
      </c>
      <c r="L67" s="1169">
        <f>SUM('MMA Rev-Exp Region 1:MMA Rev-Exp Region 11'!L67)</f>
        <v>0</v>
      </c>
      <c r="M67" s="506">
        <f>SUM(N67:U67)</f>
        <v>0</v>
      </c>
      <c r="N67" s="1167">
        <f>SUM('MMA Rev-Exp Region 1:MMA Rev-Exp Region 11'!N67)</f>
        <v>0</v>
      </c>
      <c r="O67" s="1167">
        <f>SUM('MMA Rev-Exp Region 1:MMA Rev-Exp Region 11'!O67)</f>
        <v>0</v>
      </c>
      <c r="P67" s="1167">
        <f>SUM('MMA Rev-Exp Region 1:MMA Rev-Exp Region 11'!P67)</f>
        <v>0</v>
      </c>
      <c r="Q67" s="1167">
        <f>SUM('MMA Rev-Exp Region 1:MMA Rev-Exp Region 11'!Q67)</f>
        <v>0</v>
      </c>
      <c r="R67" s="1167">
        <f>SUM('MMA Rev-Exp Region 1:MMA Rev-Exp Region 11'!R67)</f>
        <v>0</v>
      </c>
      <c r="S67" s="1167">
        <f>SUM('MMA Rev-Exp Region 1:MMA Rev-Exp Region 11'!S67)</f>
        <v>0</v>
      </c>
      <c r="T67" s="1167">
        <f>SUM('MMA Rev-Exp Region 1:MMA Rev-Exp Region 11'!T67)</f>
        <v>0</v>
      </c>
      <c r="U67" s="1169">
        <f>SUM('MMA Rev-Exp Region 1:MMA Rev-Exp Region 11'!U67)</f>
        <v>0</v>
      </c>
      <c r="V67" s="506">
        <f>SUM(W67:AD67)</f>
        <v>0</v>
      </c>
      <c r="W67" s="1167">
        <f>SUM('MMA Rev-Exp Region 1:MMA Rev-Exp Region 11'!W67)</f>
        <v>0</v>
      </c>
      <c r="X67" s="1167">
        <f>SUM('MMA Rev-Exp Region 1:MMA Rev-Exp Region 11'!X67)</f>
        <v>0</v>
      </c>
      <c r="Y67" s="1167">
        <f>SUM('MMA Rev-Exp Region 1:MMA Rev-Exp Region 11'!Y67)</f>
        <v>0</v>
      </c>
      <c r="Z67" s="1167">
        <f>SUM('MMA Rev-Exp Region 1:MMA Rev-Exp Region 11'!Z67)</f>
        <v>0</v>
      </c>
      <c r="AA67" s="1167">
        <f>SUM('MMA Rev-Exp Region 1:MMA Rev-Exp Region 11'!AA67)</f>
        <v>0</v>
      </c>
      <c r="AB67" s="1167">
        <f>SUM('MMA Rev-Exp Region 1:MMA Rev-Exp Region 11'!AB67)</f>
        <v>0</v>
      </c>
      <c r="AC67" s="1167">
        <f>SUM('MMA Rev-Exp Region 1:MMA Rev-Exp Region 11'!AC67)</f>
        <v>0</v>
      </c>
      <c r="AD67" s="1169">
        <f>SUM('MMA Rev-Exp Region 1:MMA Rev-Exp Region 11'!AD67)</f>
        <v>0</v>
      </c>
      <c r="AE67" s="506">
        <f>SUM(AF67:AM67)</f>
        <v>0</v>
      </c>
      <c r="AF67" s="1167">
        <f>SUM('MMA Rev-Exp Region 1:MMA Rev-Exp Region 11'!AF67)</f>
        <v>0</v>
      </c>
      <c r="AG67" s="1167">
        <f>SUM('MMA Rev-Exp Region 1:MMA Rev-Exp Region 11'!AG67)</f>
        <v>0</v>
      </c>
      <c r="AH67" s="1167">
        <f>SUM('MMA Rev-Exp Region 1:MMA Rev-Exp Region 11'!AH67)</f>
        <v>0</v>
      </c>
      <c r="AI67" s="1167">
        <f>SUM('MMA Rev-Exp Region 1:MMA Rev-Exp Region 11'!AI67)</f>
        <v>0</v>
      </c>
      <c r="AJ67" s="1167">
        <f>SUM('MMA Rev-Exp Region 1:MMA Rev-Exp Region 11'!AJ67)</f>
        <v>0</v>
      </c>
      <c r="AK67" s="1167">
        <f>SUM('MMA Rev-Exp Region 1:MMA Rev-Exp Region 11'!AK67)</f>
        <v>0</v>
      </c>
      <c r="AL67" s="1167">
        <f>SUM('MMA Rev-Exp Region 1:MMA Rev-Exp Region 11'!AL67)</f>
        <v>0</v>
      </c>
      <c r="AM67" s="1167">
        <f>SUM('MMA Rev-Exp Region 1:MMA Rev-Exp Region 11'!AM67)</f>
        <v>0</v>
      </c>
      <c r="AN67" s="1307">
        <f>SUM('MMA Rev-Exp Region 1:MMA Rev-Exp Region 11'!AN67)</f>
        <v>0</v>
      </c>
      <c r="AO67" s="543">
        <f>SUM(AP67:AW67)+AN67</f>
        <v>0</v>
      </c>
      <c r="AP67" s="1167">
        <f>SUM('MMA Rev-Exp Region 1:MMA Rev-Exp Region 11'!AP67)</f>
        <v>0</v>
      </c>
      <c r="AQ67" s="1167">
        <f>SUM('MMA Rev-Exp Region 1:MMA Rev-Exp Region 11'!AQ67)</f>
        <v>0</v>
      </c>
      <c r="AR67" s="1167">
        <f>SUM('MMA Rev-Exp Region 1:MMA Rev-Exp Region 11'!AR67)</f>
        <v>0</v>
      </c>
      <c r="AS67" s="1167">
        <f>SUM('MMA Rev-Exp Region 1:MMA Rev-Exp Region 11'!AS67)</f>
        <v>0</v>
      </c>
      <c r="AT67" s="1167">
        <f>SUM('MMA Rev-Exp Region 1:MMA Rev-Exp Region 11'!AT67)</f>
        <v>0</v>
      </c>
      <c r="AU67" s="1167">
        <f>SUM('MMA Rev-Exp Region 1:MMA Rev-Exp Region 11'!AU67)</f>
        <v>0</v>
      </c>
      <c r="AV67" s="1167">
        <f>SUM('MMA Rev-Exp Region 1:MMA Rev-Exp Region 11'!AV67)</f>
        <v>0</v>
      </c>
      <c r="AW67" s="1172">
        <f>SUM('MMA Rev-Exp Region 1:MMA Rev-Exp Region 11'!AW67)</f>
        <v>0</v>
      </c>
    </row>
    <row r="68" spans="1:50" x14ac:dyDescent="0.3">
      <c r="A68" s="1517"/>
      <c r="B68" s="395" t="s">
        <v>122</v>
      </c>
      <c r="C68" s="408" t="s">
        <v>178</v>
      </c>
      <c r="D68" s="1043">
        <f t="shared" si="40"/>
        <v>0</v>
      </c>
      <c r="E68" s="1167">
        <f>SUM('MMA Rev-Exp Region 1:MMA Rev-Exp Region 11'!E68)</f>
        <v>0</v>
      </c>
      <c r="F68" s="1167">
        <f>SUM('MMA Rev-Exp Region 1:MMA Rev-Exp Region 11'!F68)</f>
        <v>0</v>
      </c>
      <c r="G68" s="1167">
        <f>SUM('MMA Rev-Exp Region 1:MMA Rev-Exp Region 11'!G68)</f>
        <v>0</v>
      </c>
      <c r="H68" s="1167">
        <f>SUM('MMA Rev-Exp Region 1:MMA Rev-Exp Region 11'!H68)</f>
        <v>0</v>
      </c>
      <c r="I68" s="1167">
        <f>SUM('MMA Rev-Exp Region 1:MMA Rev-Exp Region 11'!I68)</f>
        <v>0</v>
      </c>
      <c r="J68" s="1167">
        <f>SUM('MMA Rev-Exp Region 1:MMA Rev-Exp Region 11'!J68)</f>
        <v>0</v>
      </c>
      <c r="K68" s="1167">
        <f>SUM('MMA Rev-Exp Region 1:MMA Rev-Exp Region 11'!K68)</f>
        <v>0</v>
      </c>
      <c r="L68" s="1169">
        <f>SUM('MMA Rev-Exp Region 1:MMA Rev-Exp Region 11'!L68)</f>
        <v>0</v>
      </c>
      <c r="M68" s="506">
        <f>SUM(N68:U68)</f>
        <v>0</v>
      </c>
      <c r="N68" s="1167">
        <f>SUM('MMA Rev-Exp Region 1:MMA Rev-Exp Region 11'!N68)</f>
        <v>0</v>
      </c>
      <c r="O68" s="1167">
        <f>SUM('MMA Rev-Exp Region 1:MMA Rev-Exp Region 11'!O68)</f>
        <v>0</v>
      </c>
      <c r="P68" s="1167">
        <f>SUM('MMA Rev-Exp Region 1:MMA Rev-Exp Region 11'!P68)</f>
        <v>0</v>
      </c>
      <c r="Q68" s="1167">
        <f>SUM('MMA Rev-Exp Region 1:MMA Rev-Exp Region 11'!Q68)</f>
        <v>0</v>
      </c>
      <c r="R68" s="1167">
        <f>SUM('MMA Rev-Exp Region 1:MMA Rev-Exp Region 11'!R68)</f>
        <v>0</v>
      </c>
      <c r="S68" s="1167">
        <f>SUM('MMA Rev-Exp Region 1:MMA Rev-Exp Region 11'!S68)</f>
        <v>0</v>
      </c>
      <c r="T68" s="1167">
        <f>SUM('MMA Rev-Exp Region 1:MMA Rev-Exp Region 11'!T68)</f>
        <v>0</v>
      </c>
      <c r="U68" s="1169">
        <f>SUM('MMA Rev-Exp Region 1:MMA Rev-Exp Region 11'!U68)</f>
        <v>0</v>
      </c>
      <c r="V68" s="506">
        <f>SUM(W68:AD68)</f>
        <v>0</v>
      </c>
      <c r="W68" s="1167">
        <f>SUM('MMA Rev-Exp Region 1:MMA Rev-Exp Region 11'!W68)</f>
        <v>0</v>
      </c>
      <c r="X68" s="1167">
        <f>SUM('MMA Rev-Exp Region 1:MMA Rev-Exp Region 11'!X68)</f>
        <v>0</v>
      </c>
      <c r="Y68" s="1167">
        <f>SUM('MMA Rev-Exp Region 1:MMA Rev-Exp Region 11'!Y68)</f>
        <v>0</v>
      </c>
      <c r="Z68" s="1167">
        <f>SUM('MMA Rev-Exp Region 1:MMA Rev-Exp Region 11'!Z68)</f>
        <v>0</v>
      </c>
      <c r="AA68" s="1167">
        <f>SUM('MMA Rev-Exp Region 1:MMA Rev-Exp Region 11'!AA68)</f>
        <v>0</v>
      </c>
      <c r="AB68" s="1167">
        <f>SUM('MMA Rev-Exp Region 1:MMA Rev-Exp Region 11'!AB68)</f>
        <v>0</v>
      </c>
      <c r="AC68" s="1167">
        <f>SUM('MMA Rev-Exp Region 1:MMA Rev-Exp Region 11'!AC68)</f>
        <v>0</v>
      </c>
      <c r="AD68" s="1169">
        <f>SUM('MMA Rev-Exp Region 1:MMA Rev-Exp Region 11'!AD68)</f>
        <v>0</v>
      </c>
      <c r="AE68" s="506">
        <f>SUM(AF68:AM68)</f>
        <v>0</v>
      </c>
      <c r="AF68" s="1167">
        <f>SUM('MMA Rev-Exp Region 1:MMA Rev-Exp Region 11'!AF68)</f>
        <v>0</v>
      </c>
      <c r="AG68" s="1167">
        <f>SUM('MMA Rev-Exp Region 1:MMA Rev-Exp Region 11'!AG68)</f>
        <v>0</v>
      </c>
      <c r="AH68" s="1167">
        <f>SUM('MMA Rev-Exp Region 1:MMA Rev-Exp Region 11'!AH68)</f>
        <v>0</v>
      </c>
      <c r="AI68" s="1167">
        <f>SUM('MMA Rev-Exp Region 1:MMA Rev-Exp Region 11'!AI68)</f>
        <v>0</v>
      </c>
      <c r="AJ68" s="1167">
        <f>SUM('MMA Rev-Exp Region 1:MMA Rev-Exp Region 11'!AJ68)</f>
        <v>0</v>
      </c>
      <c r="AK68" s="1167">
        <f>SUM('MMA Rev-Exp Region 1:MMA Rev-Exp Region 11'!AK68)</f>
        <v>0</v>
      </c>
      <c r="AL68" s="1167">
        <f>SUM('MMA Rev-Exp Region 1:MMA Rev-Exp Region 11'!AL68)</f>
        <v>0</v>
      </c>
      <c r="AM68" s="1167">
        <f>SUM('MMA Rev-Exp Region 1:MMA Rev-Exp Region 11'!AM68)</f>
        <v>0</v>
      </c>
      <c r="AN68" s="1307">
        <f>SUM('MMA Rev-Exp Region 1:MMA Rev-Exp Region 11'!AN68)</f>
        <v>0</v>
      </c>
      <c r="AO68" s="543">
        <f>SUM(AP68:AW68)+AN68</f>
        <v>0</v>
      </c>
      <c r="AP68" s="1167">
        <f>SUM('MMA Rev-Exp Region 1:MMA Rev-Exp Region 11'!AP68)</f>
        <v>0</v>
      </c>
      <c r="AQ68" s="1167">
        <f>SUM('MMA Rev-Exp Region 1:MMA Rev-Exp Region 11'!AQ68)</f>
        <v>0</v>
      </c>
      <c r="AR68" s="1167">
        <f>SUM('MMA Rev-Exp Region 1:MMA Rev-Exp Region 11'!AR68)</f>
        <v>0</v>
      </c>
      <c r="AS68" s="1167">
        <f>SUM('MMA Rev-Exp Region 1:MMA Rev-Exp Region 11'!AS68)</f>
        <v>0</v>
      </c>
      <c r="AT68" s="1167">
        <f>SUM('MMA Rev-Exp Region 1:MMA Rev-Exp Region 11'!AT68)</f>
        <v>0</v>
      </c>
      <c r="AU68" s="1167">
        <f>SUM('MMA Rev-Exp Region 1:MMA Rev-Exp Region 11'!AU68)</f>
        <v>0</v>
      </c>
      <c r="AV68" s="1167">
        <f>SUM('MMA Rev-Exp Region 1:MMA Rev-Exp Region 11'!AV68)</f>
        <v>0</v>
      </c>
      <c r="AW68" s="1172">
        <f>SUM('MMA Rev-Exp Region 1:MMA Rev-Exp Region 11'!AW68)</f>
        <v>0</v>
      </c>
    </row>
    <row r="69" spans="1:50" x14ac:dyDescent="0.3">
      <c r="A69" s="1517"/>
      <c r="B69" s="404" t="s">
        <v>123</v>
      </c>
      <c r="C69" s="409" t="s">
        <v>574</v>
      </c>
      <c r="D69" s="1043">
        <f t="shared" si="40"/>
        <v>0</v>
      </c>
      <c r="E69" s="1167">
        <f>SUM('MMA Rev-Exp Region 1:MMA Rev-Exp Region 11'!E69)</f>
        <v>0</v>
      </c>
      <c r="F69" s="1167">
        <f>SUM('MMA Rev-Exp Region 1:MMA Rev-Exp Region 11'!F69)</f>
        <v>0</v>
      </c>
      <c r="G69" s="1167">
        <f>SUM('MMA Rev-Exp Region 1:MMA Rev-Exp Region 11'!G69)</f>
        <v>0</v>
      </c>
      <c r="H69" s="1167">
        <f>SUM('MMA Rev-Exp Region 1:MMA Rev-Exp Region 11'!H69)</f>
        <v>0</v>
      </c>
      <c r="I69" s="1167">
        <f>SUM('MMA Rev-Exp Region 1:MMA Rev-Exp Region 11'!I69)</f>
        <v>0</v>
      </c>
      <c r="J69" s="1167">
        <f>SUM('MMA Rev-Exp Region 1:MMA Rev-Exp Region 11'!J69)</f>
        <v>0</v>
      </c>
      <c r="K69" s="1167">
        <f>SUM('MMA Rev-Exp Region 1:MMA Rev-Exp Region 11'!K69)</f>
        <v>0</v>
      </c>
      <c r="L69" s="1169">
        <f>SUM('MMA Rev-Exp Region 1:MMA Rev-Exp Region 11'!L69)</f>
        <v>0</v>
      </c>
      <c r="M69" s="506">
        <f>SUM(N69:U69)</f>
        <v>0</v>
      </c>
      <c r="N69" s="1167">
        <f>SUM('MMA Rev-Exp Region 1:MMA Rev-Exp Region 11'!N69)</f>
        <v>0</v>
      </c>
      <c r="O69" s="1167">
        <f>SUM('MMA Rev-Exp Region 1:MMA Rev-Exp Region 11'!O69)</f>
        <v>0</v>
      </c>
      <c r="P69" s="1167">
        <f>SUM('MMA Rev-Exp Region 1:MMA Rev-Exp Region 11'!P69)</f>
        <v>0</v>
      </c>
      <c r="Q69" s="1167">
        <f>SUM('MMA Rev-Exp Region 1:MMA Rev-Exp Region 11'!Q69)</f>
        <v>0</v>
      </c>
      <c r="R69" s="1167">
        <f>SUM('MMA Rev-Exp Region 1:MMA Rev-Exp Region 11'!R69)</f>
        <v>0</v>
      </c>
      <c r="S69" s="1167">
        <f>SUM('MMA Rev-Exp Region 1:MMA Rev-Exp Region 11'!S69)</f>
        <v>0</v>
      </c>
      <c r="T69" s="1167">
        <f>SUM('MMA Rev-Exp Region 1:MMA Rev-Exp Region 11'!T69)</f>
        <v>0</v>
      </c>
      <c r="U69" s="1169">
        <f>SUM('MMA Rev-Exp Region 1:MMA Rev-Exp Region 11'!U69)</f>
        <v>0</v>
      </c>
      <c r="V69" s="506">
        <f>SUM(W69:AD69)</f>
        <v>0</v>
      </c>
      <c r="W69" s="1167">
        <f>SUM('MMA Rev-Exp Region 1:MMA Rev-Exp Region 11'!W69)</f>
        <v>0</v>
      </c>
      <c r="X69" s="1167">
        <f>SUM('MMA Rev-Exp Region 1:MMA Rev-Exp Region 11'!X69)</f>
        <v>0</v>
      </c>
      <c r="Y69" s="1167">
        <f>SUM('MMA Rev-Exp Region 1:MMA Rev-Exp Region 11'!Y69)</f>
        <v>0</v>
      </c>
      <c r="Z69" s="1167">
        <f>SUM('MMA Rev-Exp Region 1:MMA Rev-Exp Region 11'!Z69)</f>
        <v>0</v>
      </c>
      <c r="AA69" s="1167">
        <f>SUM('MMA Rev-Exp Region 1:MMA Rev-Exp Region 11'!AA69)</f>
        <v>0</v>
      </c>
      <c r="AB69" s="1167">
        <f>SUM('MMA Rev-Exp Region 1:MMA Rev-Exp Region 11'!AB69)</f>
        <v>0</v>
      </c>
      <c r="AC69" s="1167">
        <f>SUM('MMA Rev-Exp Region 1:MMA Rev-Exp Region 11'!AC69)</f>
        <v>0</v>
      </c>
      <c r="AD69" s="1169">
        <f>SUM('MMA Rev-Exp Region 1:MMA Rev-Exp Region 11'!AD69)</f>
        <v>0</v>
      </c>
      <c r="AE69" s="506">
        <f>SUM(AF69:AM69)</f>
        <v>0</v>
      </c>
      <c r="AF69" s="1167">
        <f>SUM('MMA Rev-Exp Region 1:MMA Rev-Exp Region 11'!AF69)</f>
        <v>0</v>
      </c>
      <c r="AG69" s="1167">
        <f>SUM('MMA Rev-Exp Region 1:MMA Rev-Exp Region 11'!AG69)</f>
        <v>0</v>
      </c>
      <c r="AH69" s="1167">
        <f>SUM('MMA Rev-Exp Region 1:MMA Rev-Exp Region 11'!AH69)</f>
        <v>0</v>
      </c>
      <c r="AI69" s="1167">
        <f>SUM('MMA Rev-Exp Region 1:MMA Rev-Exp Region 11'!AI69)</f>
        <v>0</v>
      </c>
      <c r="AJ69" s="1167">
        <f>SUM('MMA Rev-Exp Region 1:MMA Rev-Exp Region 11'!AJ69)</f>
        <v>0</v>
      </c>
      <c r="AK69" s="1167">
        <f>SUM('MMA Rev-Exp Region 1:MMA Rev-Exp Region 11'!AK69)</f>
        <v>0</v>
      </c>
      <c r="AL69" s="1167">
        <f>SUM('MMA Rev-Exp Region 1:MMA Rev-Exp Region 11'!AL69)</f>
        <v>0</v>
      </c>
      <c r="AM69" s="1167">
        <f>SUM('MMA Rev-Exp Region 1:MMA Rev-Exp Region 11'!AM69)</f>
        <v>0</v>
      </c>
      <c r="AN69" s="1307">
        <f>SUM('MMA Rev-Exp Region 1:MMA Rev-Exp Region 11'!AN69)</f>
        <v>0</v>
      </c>
      <c r="AO69" s="543">
        <f>SUM(AP69:AW69)+AN69</f>
        <v>0</v>
      </c>
      <c r="AP69" s="1167">
        <f>SUM('MMA Rev-Exp Region 1:MMA Rev-Exp Region 11'!AP69)</f>
        <v>0</v>
      </c>
      <c r="AQ69" s="1167">
        <f>SUM('MMA Rev-Exp Region 1:MMA Rev-Exp Region 11'!AQ69)</f>
        <v>0</v>
      </c>
      <c r="AR69" s="1167">
        <f>SUM('MMA Rev-Exp Region 1:MMA Rev-Exp Region 11'!AR69)</f>
        <v>0</v>
      </c>
      <c r="AS69" s="1167">
        <f>SUM('MMA Rev-Exp Region 1:MMA Rev-Exp Region 11'!AS69)</f>
        <v>0</v>
      </c>
      <c r="AT69" s="1167">
        <f>SUM('MMA Rev-Exp Region 1:MMA Rev-Exp Region 11'!AT69)</f>
        <v>0</v>
      </c>
      <c r="AU69" s="1167">
        <f>SUM('MMA Rev-Exp Region 1:MMA Rev-Exp Region 11'!AU69)</f>
        <v>0</v>
      </c>
      <c r="AV69" s="1167">
        <f>SUM('MMA Rev-Exp Region 1:MMA Rev-Exp Region 11'!AV69)</f>
        <v>0</v>
      </c>
      <c r="AW69" s="1172">
        <f>SUM('MMA Rev-Exp Region 1:MMA Rev-Exp Region 11'!AW69)</f>
        <v>0</v>
      </c>
    </row>
    <row r="70" spans="1:50" s="377" customFormat="1" x14ac:dyDescent="0.3">
      <c r="A70" s="1518"/>
      <c r="B70" s="406" t="s">
        <v>575</v>
      </c>
      <c r="C70" s="419" t="s">
        <v>5</v>
      </c>
      <c r="D70" s="508">
        <f>SUM(D63:D69)</f>
        <v>0</v>
      </c>
      <c r="E70" s="508">
        <f t="shared" ref="E70:J70" si="42">SUM(E63:E69)</f>
        <v>0</v>
      </c>
      <c r="F70" s="508">
        <f t="shared" si="42"/>
        <v>0</v>
      </c>
      <c r="G70" s="508">
        <f t="shared" si="42"/>
        <v>0</v>
      </c>
      <c r="H70" s="508">
        <f t="shared" si="42"/>
        <v>0</v>
      </c>
      <c r="I70" s="508">
        <f t="shared" si="42"/>
        <v>0</v>
      </c>
      <c r="J70" s="508">
        <f t="shared" si="42"/>
        <v>0</v>
      </c>
      <c r="K70" s="514">
        <f>SUM(K66:K69)</f>
        <v>0</v>
      </c>
      <c r="L70" s="525">
        <f>SUM(L66:L69)</f>
        <v>0</v>
      </c>
      <c r="M70" s="508">
        <f t="shared" ref="M70:S70" si="43">SUM(M63:M69)</f>
        <v>0</v>
      </c>
      <c r="N70" s="508">
        <f t="shared" si="43"/>
        <v>0</v>
      </c>
      <c r="O70" s="508">
        <f t="shared" si="43"/>
        <v>0</v>
      </c>
      <c r="P70" s="508">
        <f t="shared" si="43"/>
        <v>0</v>
      </c>
      <c r="Q70" s="508">
        <f t="shared" si="43"/>
        <v>0</v>
      </c>
      <c r="R70" s="508">
        <f t="shared" si="43"/>
        <v>0</v>
      </c>
      <c r="S70" s="508">
        <f t="shared" si="43"/>
        <v>0</v>
      </c>
      <c r="T70" s="514">
        <f>SUM(T66:T69)</f>
        <v>0</v>
      </c>
      <c r="U70" s="525">
        <f>SUM(U66:U69)</f>
        <v>0</v>
      </c>
      <c r="V70" s="508">
        <f t="shared" ref="V70:AB70" si="44">SUM(V63:V69)</f>
        <v>0</v>
      </c>
      <c r="W70" s="508">
        <f t="shared" si="44"/>
        <v>0</v>
      </c>
      <c r="X70" s="508">
        <f t="shared" si="44"/>
        <v>0</v>
      </c>
      <c r="Y70" s="508">
        <f t="shared" si="44"/>
        <v>0</v>
      </c>
      <c r="Z70" s="508">
        <f t="shared" si="44"/>
        <v>0</v>
      </c>
      <c r="AA70" s="508">
        <f t="shared" si="44"/>
        <v>0</v>
      </c>
      <c r="AB70" s="508">
        <f t="shared" si="44"/>
        <v>0</v>
      </c>
      <c r="AC70" s="514">
        <f>SUM(AC66:AC69)</f>
        <v>0</v>
      </c>
      <c r="AD70" s="525">
        <f>SUM(AD66:AD69)</f>
        <v>0</v>
      </c>
      <c r="AE70" s="508">
        <f t="shared" ref="AE70:AK70" si="45">SUM(AE63:AE69)</f>
        <v>0</v>
      </c>
      <c r="AF70" s="508">
        <f t="shared" si="45"/>
        <v>0</v>
      </c>
      <c r="AG70" s="508">
        <f t="shared" si="45"/>
        <v>0</v>
      </c>
      <c r="AH70" s="508">
        <f t="shared" si="45"/>
        <v>0</v>
      </c>
      <c r="AI70" s="508">
        <f t="shared" si="45"/>
        <v>0</v>
      </c>
      <c r="AJ70" s="508">
        <f t="shared" si="45"/>
        <v>0</v>
      </c>
      <c r="AK70" s="508">
        <f t="shared" si="45"/>
        <v>0</v>
      </c>
      <c r="AL70" s="514">
        <f>SUM(AL66:AL69)</f>
        <v>0</v>
      </c>
      <c r="AM70" s="514">
        <f>SUM(AM66:AM69)</f>
        <v>0</v>
      </c>
      <c r="AN70" s="1310">
        <f t="shared" ref="AN70" si="46">SUM(AN63:AN69)</f>
        <v>0</v>
      </c>
      <c r="AO70" s="544">
        <f>SUM(AO63:AO69)</f>
        <v>0</v>
      </c>
      <c r="AP70" s="508">
        <f t="shared" ref="AP70:AU70" si="47">SUM(AP63:AP69)</f>
        <v>0</v>
      </c>
      <c r="AQ70" s="508">
        <f t="shared" si="47"/>
        <v>0</v>
      </c>
      <c r="AR70" s="508">
        <f t="shared" si="47"/>
        <v>0</v>
      </c>
      <c r="AS70" s="508">
        <f t="shared" si="47"/>
        <v>0</v>
      </c>
      <c r="AT70" s="508">
        <f t="shared" si="47"/>
        <v>0</v>
      </c>
      <c r="AU70" s="508">
        <f t="shared" si="47"/>
        <v>0</v>
      </c>
      <c r="AV70" s="514">
        <f>SUM(AV66:AV69)</f>
        <v>0</v>
      </c>
      <c r="AW70" s="547">
        <f>SUM(AW66:AW69)</f>
        <v>0</v>
      </c>
    </row>
    <row r="71" spans="1:50" ht="14.4" customHeight="1" x14ac:dyDescent="0.3">
      <c r="A71" s="1513" t="s">
        <v>6</v>
      </c>
      <c r="B71" s="395" t="s">
        <v>129</v>
      </c>
      <c r="C71" s="408" t="s">
        <v>224</v>
      </c>
      <c r="D71" s="505">
        <f>SUM(E71:L71)</f>
        <v>0</v>
      </c>
      <c r="E71" s="1166">
        <f>SUM('MMA Rev-Exp Region 1:MMA Rev-Exp Region 11'!E71)</f>
        <v>0</v>
      </c>
      <c r="F71" s="1166">
        <f>SUM('MMA Rev-Exp Region 1:MMA Rev-Exp Region 11'!F71)</f>
        <v>0</v>
      </c>
      <c r="G71" s="1166">
        <f>SUM('MMA Rev-Exp Region 1:MMA Rev-Exp Region 11'!G71)</f>
        <v>0</v>
      </c>
      <c r="H71" s="1166">
        <f>SUM('MMA Rev-Exp Region 1:MMA Rev-Exp Region 11'!H71)</f>
        <v>0</v>
      </c>
      <c r="I71" s="1166">
        <f>SUM('MMA Rev-Exp Region 1:MMA Rev-Exp Region 11'!I71)</f>
        <v>0</v>
      </c>
      <c r="J71" s="1166">
        <f>SUM('MMA Rev-Exp Region 1:MMA Rev-Exp Region 11'!J71)</f>
        <v>0</v>
      </c>
      <c r="K71" s="1166">
        <f>SUM('MMA Rev-Exp Region 1:MMA Rev-Exp Region 11'!K71)</f>
        <v>0</v>
      </c>
      <c r="L71" s="1168">
        <f>SUM('MMA Rev-Exp Region 1:MMA Rev-Exp Region 11'!L71)</f>
        <v>0</v>
      </c>
      <c r="M71" s="512">
        <f>SUM(N71:U71)</f>
        <v>0</v>
      </c>
      <c r="N71" s="1166">
        <f>SUM('MMA Rev-Exp Region 1:MMA Rev-Exp Region 11'!N71)</f>
        <v>0</v>
      </c>
      <c r="O71" s="1166">
        <f>SUM('MMA Rev-Exp Region 1:MMA Rev-Exp Region 11'!O71)</f>
        <v>0</v>
      </c>
      <c r="P71" s="1166">
        <f>SUM('MMA Rev-Exp Region 1:MMA Rev-Exp Region 11'!P71)</f>
        <v>0</v>
      </c>
      <c r="Q71" s="1166">
        <f>SUM('MMA Rev-Exp Region 1:MMA Rev-Exp Region 11'!Q71)</f>
        <v>0</v>
      </c>
      <c r="R71" s="1166">
        <f>SUM('MMA Rev-Exp Region 1:MMA Rev-Exp Region 11'!R71)</f>
        <v>0</v>
      </c>
      <c r="S71" s="1166">
        <f>SUM('MMA Rev-Exp Region 1:MMA Rev-Exp Region 11'!S71)</f>
        <v>0</v>
      </c>
      <c r="T71" s="1166">
        <f>SUM('MMA Rev-Exp Region 1:MMA Rev-Exp Region 11'!T71)</f>
        <v>0</v>
      </c>
      <c r="U71" s="1168">
        <f>SUM('MMA Rev-Exp Region 1:MMA Rev-Exp Region 11'!U71)</f>
        <v>0</v>
      </c>
      <c r="V71" s="512">
        <f>SUM(W71:AD71)</f>
        <v>0</v>
      </c>
      <c r="W71" s="1166">
        <f>SUM('MMA Rev-Exp Region 1:MMA Rev-Exp Region 11'!W71)</f>
        <v>0</v>
      </c>
      <c r="X71" s="1166">
        <f>SUM('MMA Rev-Exp Region 1:MMA Rev-Exp Region 11'!X71)</f>
        <v>0</v>
      </c>
      <c r="Y71" s="1166">
        <f>SUM('MMA Rev-Exp Region 1:MMA Rev-Exp Region 11'!Y71)</f>
        <v>0</v>
      </c>
      <c r="Z71" s="1166">
        <f>SUM('MMA Rev-Exp Region 1:MMA Rev-Exp Region 11'!Z71)</f>
        <v>0</v>
      </c>
      <c r="AA71" s="1166">
        <f>SUM('MMA Rev-Exp Region 1:MMA Rev-Exp Region 11'!AA71)</f>
        <v>0</v>
      </c>
      <c r="AB71" s="1166">
        <f>SUM('MMA Rev-Exp Region 1:MMA Rev-Exp Region 11'!AB71)</f>
        <v>0</v>
      </c>
      <c r="AC71" s="1166">
        <f>SUM('MMA Rev-Exp Region 1:MMA Rev-Exp Region 11'!AC71)</f>
        <v>0</v>
      </c>
      <c r="AD71" s="1168">
        <f>SUM('MMA Rev-Exp Region 1:MMA Rev-Exp Region 11'!AD71)</f>
        <v>0</v>
      </c>
      <c r="AE71" s="512">
        <f>SUM(AF71:AM71)</f>
        <v>0</v>
      </c>
      <c r="AF71" s="1166">
        <f>SUM('MMA Rev-Exp Region 1:MMA Rev-Exp Region 11'!AF71)</f>
        <v>0</v>
      </c>
      <c r="AG71" s="1166">
        <f>SUM('MMA Rev-Exp Region 1:MMA Rev-Exp Region 11'!AG71)</f>
        <v>0</v>
      </c>
      <c r="AH71" s="1166">
        <f>SUM('MMA Rev-Exp Region 1:MMA Rev-Exp Region 11'!AH71)</f>
        <v>0</v>
      </c>
      <c r="AI71" s="1166">
        <f>SUM('MMA Rev-Exp Region 1:MMA Rev-Exp Region 11'!AI71)</f>
        <v>0</v>
      </c>
      <c r="AJ71" s="1166">
        <f>SUM('MMA Rev-Exp Region 1:MMA Rev-Exp Region 11'!AJ71)</f>
        <v>0</v>
      </c>
      <c r="AK71" s="1166">
        <f>SUM('MMA Rev-Exp Region 1:MMA Rev-Exp Region 11'!AK71)</f>
        <v>0</v>
      </c>
      <c r="AL71" s="1166">
        <f>SUM('MMA Rev-Exp Region 1:MMA Rev-Exp Region 11'!AL71)</f>
        <v>0</v>
      </c>
      <c r="AM71" s="1166">
        <f>SUM('MMA Rev-Exp Region 1:MMA Rev-Exp Region 11'!AM71)</f>
        <v>0</v>
      </c>
      <c r="AN71" s="1306">
        <f>SUM('MMA Rev-Exp Region 1:MMA Rev-Exp Region 11'!AN71)</f>
        <v>0</v>
      </c>
      <c r="AO71" s="548">
        <f>SUM(AP71:AW71)+AN71</f>
        <v>0</v>
      </c>
      <c r="AP71" s="1166">
        <f>SUM('MMA Rev-Exp Region 1:MMA Rev-Exp Region 11'!AP71)</f>
        <v>0</v>
      </c>
      <c r="AQ71" s="1166">
        <f>SUM('MMA Rev-Exp Region 1:MMA Rev-Exp Region 11'!AQ71)</f>
        <v>0</v>
      </c>
      <c r="AR71" s="1166">
        <f>SUM('MMA Rev-Exp Region 1:MMA Rev-Exp Region 11'!AR71)</f>
        <v>0</v>
      </c>
      <c r="AS71" s="1166">
        <f>SUM('MMA Rev-Exp Region 1:MMA Rev-Exp Region 11'!AS71)</f>
        <v>0</v>
      </c>
      <c r="AT71" s="1166">
        <f>SUM('MMA Rev-Exp Region 1:MMA Rev-Exp Region 11'!AT71)</f>
        <v>0</v>
      </c>
      <c r="AU71" s="1166">
        <f>SUM('MMA Rev-Exp Region 1:MMA Rev-Exp Region 11'!AU71)</f>
        <v>0</v>
      </c>
      <c r="AV71" s="1166">
        <f>SUM('MMA Rev-Exp Region 1:MMA Rev-Exp Region 11'!AV71)</f>
        <v>0</v>
      </c>
      <c r="AW71" s="1171">
        <f>SUM('MMA Rev-Exp Region 1:MMA Rev-Exp Region 11'!AW71)</f>
        <v>0</v>
      </c>
    </row>
    <row r="72" spans="1:50" x14ac:dyDescent="0.3">
      <c r="A72" s="1513"/>
      <c r="B72" s="395" t="s">
        <v>50</v>
      </c>
      <c r="C72" s="408" t="s">
        <v>179</v>
      </c>
      <c r="D72" s="1043">
        <f>SUM(E72:L72)</f>
        <v>0</v>
      </c>
      <c r="E72" s="1167">
        <f>SUM('MMA Rev-Exp Region 1:MMA Rev-Exp Region 11'!E72)</f>
        <v>0</v>
      </c>
      <c r="F72" s="1167">
        <f>SUM('MMA Rev-Exp Region 1:MMA Rev-Exp Region 11'!F72)</f>
        <v>0</v>
      </c>
      <c r="G72" s="1167">
        <f>SUM('MMA Rev-Exp Region 1:MMA Rev-Exp Region 11'!G72)</f>
        <v>0</v>
      </c>
      <c r="H72" s="1167">
        <f>SUM('MMA Rev-Exp Region 1:MMA Rev-Exp Region 11'!H72)</f>
        <v>0</v>
      </c>
      <c r="I72" s="1167">
        <f>SUM('MMA Rev-Exp Region 1:MMA Rev-Exp Region 11'!I72)</f>
        <v>0</v>
      </c>
      <c r="J72" s="1167">
        <f>SUM('MMA Rev-Exp Region 1:MMA Rev-Exp Region 11'!J72)</f>
        <v>0</v>
      </c>
      <c r="K72" s="1167">
        <f>SUM('MMA Rev-Exp Region 1:MMA Rev-Exp Region 11'!K72)</f>
        <v>0</v>
      </c>
      <c r="L72" s="1169">
        <f>SUM('MMA Rev-Exp Region 1:MMA Rev-Exp Region 11'!L72)</f>
        <v>0</v>
      </c>
      <c r="M72" s="507">
        <f>SUM(N72:U72)</f>
        <v>0</v>
      </c>
      <c r="N72" s="1167">
        <f>SUM('MMA Rev-Exp Region 1:MMA Rev-Exp Region 11'!N72)</f>
        <v>0</v>
      </c>
      <c r="O72" s="1167">
        <f>SUM('MMA Rev-Exp Region 1:MMA Rev-Exp Region 11'!O72)</f>
        <v>0</v>
      </c>
      <c r="P72" s="1167">
        <f>SUM('MMA Rev-Exp Region 1:MMA Rev-Exp Region 11'!P72)</f>
        <v>0</v>
      </c>
      <c r="Q72" s="1167">
        <f>SUM('MMA Rev-Exp Region 1:MMA Rev-Exp Region 11'!Q72)</f>
        <v>0</v>
      </c>
      <c r="R72" s="1167">
        <f>SUM('MMA Rev-Exp Region 1:MMA Rev-Exp Region 11'!R72)</f>
        <v>0</v>
      </c>
      <c r="S72" s="1167">
        <f>SUM('MMA Rev-Exp Region 1:MMA Rev-Exp Region 11'!S72)</f>
        <v>0</v>
      </c>
      <c r="T72" s="1167">
        <f>SUM('MMA Rev-Exp Region 1:MMA Rev-Exp Region 11'!T72)</f>
        <v>0</v>
      </c>
      <c r="U72" s="1169">
        <f>SUM('MMA Rev-Exp Region 1:MMA Rev-Exp Region 11'!U72)</f>
        <v>0</v>
      </c>
      <c r="V72" s="507">
        <f>SUM(W72:AD72)</f>
        <v>0</v>
      </c>
      <c r="W72" s="1167">
        <f>SUM('MMA Rev-Exp Region 1:MMA Rev-Exp Region 11'!W72)</f>
        <v>0</v>
      </c>
      <c r="X72" s="1167">
        <f>SUM('MMA Rev-Exp Region 1:MMA Rev-Exp Region 11'!X72)</f>
        <v>0</v>
      </c>
      <c r="Y72" s="1167">
        <f>SUM('MMA Rev-Exp Region 1:MMA Rev-Exp Region 11'!Y72)</f>
        <v>0</v>
      </c>
      <c r="Z72" s="1167">
        <f>SUM('MMA Rev-Exp Region 1:MMA Rev-Exp Region 11'!Z72)</f>
        <v>0</v>
      </c>
      <c r="AA72" s="1167">
        <f>SUM('MMA Rev-Exp Region 1:MMA Rev-Exp Region 11'!AA72)</f>
        <v>0</v>
      </c>
      <c r="AB72" s="1167">
        <f>SUM('MMA Rev-Exp Region 1:MMA Rev-Exp Region 11'!AB72)</f>
        <v>0</v>
      </c>
      <c r="AC72" s="1167">
        <f>SUM('MMA Rev-Exp Region 1:MMA Rev-Exp Region 11'!AC72)</f>
        <v>0</v>
      </c>
      <c r="AD72" s="1169">
        <f>SUM('MMA Rev-Exp Region 1:MMA Rev-Exp Region 11'!AD72)</f>
        <v>0</v>
      </c>
      <c r="AE72" s="507">
        <f>SUM(AF72:AM72)</f>
        <v>0</v>
      </c>
      <c r="AF72" s="1167">
        <f>SUM('MMA Rev-Exp Region 1:MMA Rev-Exp Region 11'!AF72)</f>
        <v>0</v>
      </c>
      <c r="AG72" s="1167">
        <f>SUM('MMA Rev-Exp Region 1:MMA Rev-Exp Region 11'!AG72)</f>
        <v>0</v>
      </c>
      <c r="AH72" s="1167">
        <f>SUM('MMA Rev-Exp Region 1:MMA Rev-Exp Region 11'!AH72)</f>
        <v>0</v>
      </c>
      <c r="AI72" s="1167">
        <f>SUM('MMA Rev-Exp Region 1:MMA Rev-Exp Region 11'!AI72)</f>
        <v>0</v>
      </c>
      <c r="AJ72" s="1167">
        <f>SUM('MMA Rev-Exp Region 1:MMA Rev-Exp Region 11'!AJ72)</f>
        <v>0</v>
      </c>
      <c r="AK72" s="1167">
        <f>SUM('MMA Rev-Exp Region 1:MMA Rev-Exp Region 11'!AK72)</f>
        <v>0</v>
      </c>
      <c r="AL72" s="1167">
        <f>SUM('MMA Rev-Exp Region 1:MMA Rev-Exp Region 11'!AL72)</f>
        <v>0</v>
      </c>
      <c r="AM72" s="1167">
        <f>SUM('MMA Rev-Exp Region 1:MMA Rev-Exp Region 11'!AM72)</f>
        <v>0</v>
      </c>
      <c r="AN72" s="1307">
        <f>SUM('MMA Rev-Exp Region 1:MMA Rev-Exp Region 11'!AN72)</f>
        <v>0</v>
      </c>
      <c r="AO72" s="550">
        <f t="shared" ref="AO72:AO74" si="48">SUM(AP72:AW72)+AN72</f>
        <v>0</v>
      </c>
      <c r="AP72" s="1167">
        <f>SUM('MMA Rev-Exp Region 1:MMA Rev-Exp Region 11'!AP72)</f>
        <v>0</v>
      </c>
      <c r="AQ72" s="1167">
        <f>SUM('MMA Rev-Exp Region 1:MMA Rev-Exp Region 11'!AQ72)</f>
        <v>0</v>
      </c>
      <c r="AR72" s="1167">
        <f>SUM('MMA Rev-Exp Region 1:MMA Rev-Exp Region 11'!AR72)</f>
        <v>0</v>
      </c>
      <c r="AS72" s="1167">
        <f>SUM('MMA Rev-Exp Region 1:MMA Rev-Exp Region 11'!AS72)</f>
        <v>0</v>
      </c>
      <c r="AT72" s="1167">
        <f>SUM('MMA Rev-Exp Region 1:MMA Rev-Exp Region 11'!AT72)</f>
        <v>0</v>
      </c>
      <c r="AU72" s="1167">
        <f>SUM('MMA Rev-Exp Region 1:MMA Rev-Exp Region 11'!AU72)</f>
        <v>0</v>
      </c>
      <c r="AV72" s="1167">
        <f>SUM('MMA Rev-Exp Region 1:MMA Rev-Exp Region 11'!AV72)</f>
        <v>0</v>
      </c>
      <c r="AW72" s="1172">
        <f>SUM('MMA Rev-Exp Region 1:MMA Rev-Exp Region 11'!AW72)</f>
        <v>0</v>
      </c>
    </row>
    <row r="73" spans="1:50" x14ac:dyDescent="0.3">
      <c r="A73" s="1513"/>
      <c r="B73" s="395" t="s">
        <v>51</v>
      </c>
      <c r="C73" s="408" t="s">
        <v>180</v>
      </c>
      <c r="D73" s="1043">
        <f>SUM(E73:L73)</f>
        <v>0</v>
      </c>
      <c r="E73" s="1167">
        <f>SUM('MMA Rev-Exp Region 1:MMA Rev-Exp Region 11'!E73)</f>
        <v>0</v>
      </c>
      <c r="F73" s="1167">
        <f>SUM('MMA Rev-Exp Region 1:MMA Rev-Exp Region 11'!F73)</f>
        <v>0</v>
      </c>
      <c r="G73" s="1167">
        <f>SUM('MMA Rev-Exp Region 1:MMA Rev-Exp Region 11'!G73)</f>
        <v>0</v>
      </c>
      <c r="H73" s="1167">
        <f>SUM('MMA Rev-Exp Region 1:MMA Rev-Exp Region 11'!H73)</f>
        <v>0</v>
      </c>
      <c r="I73" s="1167">
        <f>SUM('MMA Rev-Exp Region 1:MMA Rev-Exp Region 11'!I73)</f>
        <v>0</v>
      </c>
      <c r="J73" s="1167">
        <f>SUM('MMA Rev-Exp Region 1:MMA Rev-Exp Region 11'!J73)</f>
        <v>0</v>
      </c>
      <c r="K73" s="1167">
        <f>SUM('MMA Rev-Exp Region 1:MMA Rev-Exp Region 11'!K73)</f>
        <v>0</v>
      </c>
      <c r="L73" s="1169">
        <f>SUM('MMA Rev-Exp Region 1:MMA Rev-Exp Region 11'!L73)</f>
        <v>0</v>
      </c>
      <c r="M73" s="507">
        <f>SUM(N73:U73)</f>
        <v>0</v>
      </c>
      <c r="N73" s="1167">
        <f>SUM('MMA Rev-Exp Region 1:MMA Rev-Exp Region 11'!N73)</f>
        <v>0</v>
      </c>
      <c r="O73" s="1167">
        <f>SUM('MMA Rev-Exp Region 1:MMA Rev-Exp Region 11'!O73)</f>
        <v>0</v>
      </c>
      <c r="P73" s="1167">
        <f>SUM('MMA Rev-Exp Region 1:MMA Rev-Exp Region 11'!P73)</f>
        <v>0</v>
      </c>
      <c r="Q73" s="1167">
        <f>SUM('MMA Rev-Exp Region 1:MMA Rev-Exp Region 11'!Q73)</f>
        <v>0</v>
      </c>
      <c r="R73" s="1167">
        <f>SUM('MMA Rev-Exp Region 1:MMA Rev-Exp Region 11'!R73)</f>
        <v>0</v>
      </c>
      <c r="S73" s="1167">
        <f>SUM('MMA Rev-Exp Region 1:MMA Rev-Exp Region 11'!S73)</f>
        <v>0</v>
      </c>
      <c r="T73" s="1167">
        <f>SUM('MMA Rev-Exp Region 1:MMA Rev-Exp Region 11'!T73)</f>
        <v>0</v>
      </c>
      <c r="U73" s="1169">
        <f>SUM('MMA Rev-Exp Region 1:MMA Rev-Exp Region 11'!U73)</f>
        <v>0</v>
      </c>
      <c r="V73" s="507">
        <f>SUM(W73:AD73)</f>
        <v>0</v>
      </c>
      <c r="W73" s="1167">
        <f>SUM('MMA Rev-Exp Region 1:MMA Rev-Exp Region 11'!W73)</f>
        <v>0</v>
      </c>
      <c r="X73" s="1167">
        <f>SUM('MMA Rev-Exp Region 1:MMA Rev-Exp Region 11'!X73)</f>
        <v>0</v>
      </c>
      <c r="Y73" s="1167">
        <f>SUM('MMA Rev-Exp Region 1:MMA Rev-Exp Region 11'!Y73)</f>
        <v>0</v>
      </c>
      <c r="Z73" s="1167">
        <f>SUM('MMA Rev-Exp Region 1:MMA Rev-Exp Region 11'!Z73)</f>
        <v>0</v>
      </c>
      <c r="AA73" s="1167">
        <f>SUM('MMA Rev-Exp Region 1:MMA Rev-Exp Region 11'!AA73)</f>
        <v>0</v>
      </c>
      <c r="AB73" s="1167">
        <f>SUM('MMA Rev-Exp Region 1:MMA Rev-Exp Region 11'!AB73)</f>
        <v>0</v>
      </c>
      <c r="AC73" s="1167">
        <f>SUM('MMA Rev-Exp Region 1:MMA Rev-Exp Region 11'!AC73)</f>
        <v>0</v>
      </c>
      <c r="AD73" s="1169">
        <f>SUM('MMA Rev-Exp Region 1:MMA Rev-Exp Region 11'!AD73)</f>
        <v>0</v>
      </c>
      <c r="AE73" s="507">
        <f>SUM(AF73:AM73)</f>
        <v>0</v>
      </c>
      <c r="AF73" s="1167">
        <f>SUM('MMA Rev-Exp Region 1:MMA Rev-Exp Region 11'!AF73)</f>
        <v>0</v>
      </c>
      <c r="AG73" s="1167">
        <f>SUM('MMA Rev-Exp Region 1:MMA Rev-Exp Region 11'!AG73)</f>
        <v>0</v>
      </c>
      <c r="AH73" s="1167">
        <f>SUM('MMA Rev-Exp Region 1:MMA Rev-Exp Region 11'!AH73)</f>
        <v>0</v>
      </c>
      <c r="AI73" s="1167">
        <f>SUM('MMA Rev-Exp Region 1:MMA Rev-Exp Region 11'!AI73)</f>
        <v>0</v>
      </c>
      <c r="AJ73" s="1167">
        <f>SUM('MMA Rev-Exp Region 1:MMA Rev-Exp Region 11'!AJ73)</f>
        <v>0</v>
      </c>
      <c r="AK73" s="1167">
        <f>SUM('MMA Rev-Exp Region 1:MMA Rev-Exp Region 11'!AK73)</f>
        <v>0</v>
      </c>
      <c r="AL73" s="1167">
        <f>SUM('MMA Rev-Exp Region 1:MMA Rev-Exp Region 11'!AL73)</f>
        <v>0</v>
      </c>
      <c r="AM73" s="1167">
        <f>SUM('MMA Rev-Exp Region 1:MMA Rev-Exp Region 11'!AM73)</f>
        <v>0</v>
      </c>
      <c r="AN73" s="1307">
        <f>SUM('MMA Rev-Exp Region 1:MMA Rev-Exp Region 11'!AN73)</f>
        <v>0</v>
      </c>
      <c r="AO73" s="550">
        <f t="shared" si="48"/>
        <v>0</v>
      </c>
      <c r="AP73" s="1167">
        <f>SUM('MMA Rev-Exp Region 1:MMA Rev-Exp Region 11'!AP73)</f>
        <v>0</v>
      </c>
      <c r="AQ73" s="1167">
        <f>SUM('MMA Rev-Exp Region 1:MMA Rev-Exp Region 11'!AQ73)</f>
        <v>0</v>
      </c>
      <c r="AR73" s="1167">
        <f>SUM('MMA Rev-Exp Region 1:MMA Rev-Exp Region 11'!AR73)</f>
        <v>0</v>
      </c>
      <c r="AS73" s="1167">
        <f>SUM('MMA Rev-Exp Region 1:MMA Rev-Exp Region 11'!AS73)</f>
        <v>0</v>
      </c>
      <c r="AT73" s="1167">
        <f>SUM('MMA Rev-Exp Region 1:MMA Rev-Exp Region 11'!AT73)</f>
        <v>0</v>
      </c>
      <c r="AU73" s="1167">
        <f>SUM('MMA Rev-Exp Region 1:MMA Rev-Exp Region 11'!AU73)</f>
        <v>0</v>
      </c>
      <c r="AV73" s="1167">
        <f>SUM('MMA Rev-Exp Region 1:MMA Rev-Exp Region 11'!AV73)</f>
        <v>0</v>
      </c>
      <c r="AW73" s="1172">
        <f>SUM('MMA Rev-Exp Region 1:MMA Rev-Exp Region 11'!AW73)</f>
        <v>0</v>
      </c>
    </row>
    <row r="74" spans="1:50" x14ac:dyDescent="0.3">
      <c r="A74" s="1513"/>
      <c r="B74" s="404" t="s">
        <v>181</v>
      </c>
      <c r="C74" s="409" t="s">
        <v>577</v>
      </c>
      <c r="D74" s="1043">
        <f>SUM(E74:L74)</f>
        <v>0</v>
      </c>
      <c r="E74" s="1167">
        <f>SUM('MMA Rev-Exp Region 1:MMA Rev-Exp Region 11'!E74)</f>
        <v>0</v>
      </c>
      <c r="F74" s="1167">
        <f>SUM('MMA Rev-Exp Region 1:MMA Rev-Exp Region 11'!F74)</f>
        <v>0</v>
      </c>
      <c r="G74" s="1167">
        <f>SUM('MMA Rev-Exp Region 1:MMA Rev-Exp Region 11'!G74)</f>
        <v>0</v>
      </c>
      <c r="H74" s="1167">
        <f>SUM('MMA Rev-Exp Region 1:MMA Rev-Exp Region 11'!H74)</f>
        <v>0</v>
      </c>
      <c r="I74" s="1167">
        <f>SUM('MMA Rev-Exp Region 1:MMA Rev-Exp Region 11'!I74)</f>
        <v>0</v>
      </c>
      <c r="J74" s="1167">
        <f>SUM('MMA Rev-Exp Region 1:MMA Rev-Exp Region 11'!J74)</f>
        <v>0</v>
      </c>
      <c r="K74" s="1167">
        <f>SUM('MMA Rev-Exp Region 1:MMA Rev-Exp Region 11'!K74)</f>
        <v>0</v>
      </c>
      <c r="L74" s="1169">
        <f>SUM('MMA Rev-Exp Region 1:MMA Rev-Exp Region 11'!L74)</f>
        <v>0</v>
      </c>
      <c r="M74" s="506">
        <f>SUM(N74:U74)</f>
        <v>0</v>
      </c>
      <c r="N74" s="1167">
        <f>SUM('MMA Rev-Exp Region 1:MMA Rev-Exp Region 11'!N74)</f>
        <v>0</v>
      </c>
      <c r="O74" s="1167">
        <f>SUM('MMA Rev-Exp Region 1:MMA Rev-Exp Region 11'!O74)</f>
        <v>0</v>
      </c>
      <c r="P74" s="1167">
        <f>SUM('MMA Rev-Exp Region 1:MMA Rev-Exp Region 11'!P74)</f>
        <v>0</v>
      </c>
      <c r="Q74" s="1167">
        <f>SUM('MMA Rev-Exp Region 1:MMA Rev-Exp Region 11'!Q74)</f>
        <v>0</v>
      </c>
      <c r="R74" s="1167">
        <f>SUM('MMA Rev-Exp Region 1:MMA Rev-Exp Region 11'!R74)</f>
        <v>0</v>
      </c>
      <c r="S74" s="1167">
        <f>SUM('MMA Rev-Exp Region 1:MMA Rev-Exp Region 11'!S74)</f>
        <v>0</v>
      </c>
      <c r="T74" s="1167">
        <f>SUM('MMA Rev-Exp Region 1:MMA Rev-Exp Region 11'!T74)</f>
        <v>0</v>
      </c>
      <c r="U74" s="1169">
        <f>SUM('MMA Rev-Exp Region 1:MMA Rev-Exp Region 11'!U74)</f>
        <v>0</v>
      </c>
      <c r="V74" s="506">
        <f>SUM(W74:AD74)</f>
        <v>0</v>
      </c>
      <c r="W74" s="1167">
        <f>SUM('MMA Rev-Exp Region 1:MMA Rev-Exp Region 11'!W74)</f>
        <v>0</v>
      </c>
      <c r="X74" s="1167">
        <f>SUM('MMA Rev-Exp Region 1:MMA Rev-Exp Region 11'!X74)</f>
        <v>0</v>
      </c>
      <c r="Y74" s="1167">
        <f>SUM('MMA Rev-Exp Region 1:MMA Rev-Exp Region 11'!Y74)</f>
        <v>0</v>
      </c>
      <c r="Z74" s="1167">
        <f>SUM('MMA Rev-Exp Region 1:MMA Rev-Exp Region 11'!Z74)</f>
        <v>0</v>
      </c>
      <c r="AA74" s="1167">
        <f>SUM('MMA Rev-Exp Region 1:MMA Rev-Exp Region 11'!AA74)</f>
        <v>0</v>
      </c>
      <c r="AB74" s="1167">
        <f>SUM('MMA Rev-Exp Region 1:MMA Rev-Exp Region 11'!AB74)</f>
        <v>0</v>
      </c>
      <c r="AC74" s="1167">
        <f>SUM('MMA Rev-Exp Region 1:MMA Rev-Exp Region 11'!AC74)</f>
        <v>0</v>
      </c>
      <c r="AD74" s="1169">
        <f>SUM('MMA Rev-Exp Region 1:MMA Rev-Exp Region 11'!AD74)</f>
        <v>0</v>
      </c>
      <c r="AE74" s="506">
        <f>SUM(AF74:AM74)</f>
        <v>0</v>
      </c>
      <c r="AF74" s="1167">
        <f>SUM('MMA Rev-Exp Region 1:MMA Rev-Exp Region 11'!AF74)</f>
        <v>0</v>
      </c>
      <c r="AG74" s="1167">
        <f>SUM('MMA Rev-Exp Region 1:MMA Rev-Exp Region 11'!AG74)</f>
        <v>0</v>
      </c>
      <c r="AH74" s="1167">
        <f>SUM('MMA Rev-Exp Region 1:MMA Rev-Exp Region 11'!AH74)</f>
        <v>0</v>
      </c>
      <c r="AI74" s="1167">
        <f>SUM('MMA Rev-Exp Region 1:MMA Rev-Exp Region 11'!AI74)</f>
        <v>0</v>
      </c>
      <c r="AJ74" s="1167">
        <f>SUM('MMA Rev-Exp Region 1:MMA Rev-Exp Region 11'!AJ74)</f>
        <v>0</v>
      </c>
      <c r="AK74" s="1167">
        <f>SUM('MMA Rev-Exp Region 1:MMA Rev-Exp Region 11'!AK74)</f>
        <v>0</v>
      </c>
      <c r="AL74" s="1167">
        <f>SUM('MMA Rev-Exp Region 1:MMA Rev-Exp Region 11'!AL74)</f>
        <v>0</v>
      </c>
      <c r="AM74" s="1167">
        <f>SUM('MMA Rev-Exp Region 1:MMA Rev-Exp Region 11'!AM74)</f>
        <v>0</v>
      </c>
      <c r="AN74" s="1307">
        <f>SUM('MMA Rev-Exp Region 1:MMA Rev-Exp Region 11'!AN74)</f>
        <v>0</v>
      </c>
      <c r="AO74" s="550">
        <f t="shared" si="48"/>
        <v>0</v>
      </c>
      <c r="AP74" s="1167">
        <f>SUM('MMA Rev-Exp Region 1:MMA Rev-Exp Region 11'!AP74)</f>
        <v>0</v>
      </c>
      <c r="AQ74" s="1167">
        <f>SUM('MMA Rev-Exp Region 1:MMA Rev-Exp Region 11'!AQ74)</f>
        <v>0</v>
      </c>
      <c r="AR74" s="1167">
        <f>SUM('MMA Rev-Exp Region 1:MMA Rev-Exp Region 11'!AR74)</f>
        <v>0</v>
      </c>
      <c r="AS74" s="1167">
        <f>SUM('MMA Rev-Exp Region 1:MMA Rev-Exp Region 11'!AS74)</f>
        <v>0</v>
      </c>
      <c r="AT74" s="1167">
        <f>SUM('MMA Rev-Exp Region 1:MMA Rev-Exp Region 11'!AT74)</f>
        <v>0</v>
      </c>
      <c r="AU74" s="1167">
        <f>SUM('MMA Rev-Exp Region 1:MMA Rev-Exp Region 11'!AU74)</f>
        <v>0</v>
      </c>
      <c r="AV74" s="1167">
        <f>SUM('MMA Rev-Exp Region 1:MMA Rev-Exp Region 11'!AV74)</f>
        <v>0</v>
      </c>
      <c r="AW74" s="1172">
        <f>SUM('MMA Rev-Exp Region 1:MMA Rev-Exp Region 11'!AW74)</f>
        <v>0</v>
      </c>
    </row>
    <row r="75" spans="1:50" s="377" customFormat="1" x14ac:dyDescent="0.3">
      <c r="A75" s="1514"/>
      <c r="B75" s="420" t="s">
        <v>576</v>
      </c>
      <c r="C75" s="419" t="s">
        <v>8</v>
      </c>
      <c r="D75" s="513">
        <f>SUM(D71:D74)</f>
        <v>0</v>
      </c>
      <c r="E75" s="513">
        <f t="shared" ref="E75:L75" si="49">SUM(E71:E74)</f>
        <v>0</v>
      </c>
      <c r="F75" s="513">
        <f t="shared" si="49"/>
        <v>0</v>
      </c>
      <c r="G75" s="513">
        <f t="shared" si="49"/>
        <v>0</v>
      </c>
      <c r="H75" s="513">
        <f t="shared" si="49"/>
        <v>0</v>
      </c>
      <c r="I75" s="513">
        <f t="shared" si="49"/>
        <v>0</v>
      </c>
      <c r="J75" s="513">
        <f t="shared" si="49"/>
        <v>0</v>
      </c>
      <c r="K75" s="513">
        <f t="shared" si="49"/>
        <v>0</v>
      </c>
      <c r="L75" s="526">
        <f t="shared" si="49"/>
        <v>0</v>
      </c>
      <c r="M75" s="513">
        <f t="shared" ref="M75:AW75" si="50">SUM(M71:M74)</f>
        <v>0</v>
      </c>
      <c r="N75" s="513">
        <f t="shared" si="50"/>
        <v>0</v>
      </c>
      <c r="O75" s="513">
        <f t="shared" si="50"/>
        <v>0</v>
      </c>
      <c r="P75" s="513">
        <f t="shared" si="50"/>
        <v>0</v>
      </c>
      <c r="Q75" s="513">
        <f t="shared" si="50"/>
        <v>0</v>
      </c>
      <c r="R75" s="513">
        <f t="shared" si="50"/>
        <v>0</v>
      </c>
      <c r="S75" s="513">
        <f t="shared" si="50"/>
        <v>0</v>
      </c>
      <c r="T75" s="513">
        <f t="shared" si="50"/>
        <v>0</v>
      </c>
      <c r="U75" s="526">
        <f t="shared" si="50"/>
        <v>0</v>
      </c>
      <c r="V75" s="513">
        <f t="shared" si="50"/>
        <v>0</v>
      </c>
      <c r="W75" s="513">
        <f t="shared" si="50"/>
        <v>0</v>
      </c>
      <c r="X75" s="513">
        <f t="shared" si="50"/>
        <v>0</v>
      </c>
      <c r="Y75" s="513">
        <f t="shared" si="50"/>
        <v>0</v>
      </c>
      <c r="Z75" s="513">
        <f t="shared" si="50"/>
        <v>0</v>
      </c>
      <c r="AA75" s="513">
        <f t="shared" si="50"/>
        <v>0</v>
      </c>
      <c r="AB75" s="513">
        <f t="shared" si="50"/>
        <v>0</v>
      </c>
      <c r="AC75" s="513">
        <f t="shared" si="50"/>
        <v>0</v>
      </c>
      <c r="AD75" s="526">
        <f t="shared" si="50"/>
        <v>0</v>
      </c>
      <c r="AE75" s="513">
        <f t="shared" si="50"/>
        <v>0</v>
      </c>
      <c r="AF75" s="513">
        <f t="shared" si="50"/>
        <v>0</v>
      </c>
      <c r="AG75" s="513">
        <f t="shared" si="50"/>
        <v>0</v>
      </c>
      <c r="AH75" s="513">
        <f t="shared" si="50"/>
        <v>0</v>
      </c>
      <c r="AI75" s="513">
        <f t="shared" si="50"/>
        <v>0</v>
      </c>
      <c r="AJ75" s="513">
        <f t="shared" si="50"/>
        <v>0</v>
      </c>
      <c r="AK75" s="513">
        <f t="shared" si="50"/>
        <v>0</v>
      </c>
      <c r="AL75" s="513">
        <f t="shared" si="50"/>
        <v>0</v>
      </c>
      <c r="AM75" s="513">
        <f t="shared" si="50"/>
        <v>0</v>
      </c>
      <c r="AN75" s="1294">
        <f t="shared" si="50"/>
        <v>0</v>
      </c>
      <c r="AO75" s="567">
        <f t="shared" si="50"/>
        <v>0</v>
      </c>
      <c r="AP75" s="513">
        <f t="shared" si="50"/>
        <v>0</v>
      </c>
      <c r="AQ75" s="513">
        <f t="shared" si="50"/>
        <v>0</v>
      </c>
      <c r="AR75" s="513">
        <f t="shared" si="50"/>
        <v>0</v>
      </c>
      <c r="AS75" s="513">
        <f t="shared" si="50"/>
        <v>0</v>
      </c>
      <c r="AT75" s="513">
        <f t="shared" si="50"/>
        <v>0</v>
      </c>
      <c r="AU75" s="513">
        <f t="shared" si="50"/>
        <v>0</v>
      </c>
      <c r="AV75" s="513">
        <f t="shared" si="50"/>
        <v>0</v>
      </c>
      <c r="AW75" s="561">
        <f t="shared" si="50"/>
        <v>0</v>
      </c>
    </row>
    <row r="76" spans="1:50" s="377" customFormat="1" x14ac:dyDescent="0.3">
      <c r="A76" s="1515" t="s">
        <v>275</v>
      </c>
      <c r="B76" s="421" t="s">
        <v>130</v>
      </c>
      <c r="C76" s="394" t="s">
        <v>188</v>
      </c>
      <c r="D76" s="505">
        <f t="shared" ref="D76:M76" si="51">D20+SUM(D22:D23)+SUM(D28:D31)+D36+D40+D45+D50+SUM(D55:D56)+SUM(D58:D59)+SUM(D63:D66)+D71</f>
        <v>0</v>
      </c>
      <c r="E76" s="505">
        <f t="shared" si="51"/>
        <v>0</v>
      </c>
      <c r="F76" s="505">
        <f t="shared" si="51"/>
        <v>0</v>
      </c>
      <c r="G76" s="505">
        <f t="shared" si="51"/>
        <v>0</v>
      </c>
      <c r="H76" s="505">
        <f t="shared" si="51"/>
        <v>0</v>
      </c>
      <c r="I76" s="505">
        <f t="shared" si="51"/>
        <v>0</v>
      </c>
      <c r="J76" s="505">
        <f t="shared" si="51"/>
        <v>0</v>
      </c>
      <c r="K76" s="505">
        <f t="shared" si="51"/>
        <v>0</v>
      </c>
      <c r="L76" s="527">
        <f t="shared" si="51"/>
        <v>0</v>
      </c>
      <c r="M76" s="505">
        <f t="shared" si="51"/>
        <v>0</v>
      </c>
      <c r="N76" s="505">
        <f t="shared" ref="N76:U76" si="52">N20+SUM(N22:N23)+SUM(N28:N31)+N36+N40+N45+N50+SUM(N55:N56)+SUM(N58:N59)+SUM(N63:N66)+N71</f>
        <v>0</v>
      </c>
      <c r="O76" s="505">
        <f t="shared" si="52"/>
        <v>0</v>
      </c>
      <c r="P76" s="505">
        <f t="shared" si="52"/>
        <v>0</v>
      </c>
      <c r="Q76" s="505">
        <f t="shared" si="52"/>
        <v>0</v>
      </c>
      <c r="R76" s="505">
        <f t="shared" si="52"/>
        <v>0</v>
      </c>
      <c r="S76" s="505">
        <f t="shared" si="52"/>
        <v>0</v>
      </c>
      <c r="T76" s="505">
        <f t="shared" si="52"/>
        <v>0</v>
      </c>
      <c r="U76" s="527">
        <f t="shared" si="52"/>
        <v>0</v>
      </c>
      <c r="V76" s="505">
        <f>V20+SUM(V22:V23)+SUM(V28:V31)+V36+V40+V45+V50+SUM(V55:V56)+SUM(V58:V59)+SUM(V63:V66)+V71</f>
        <v>0</v>
      </c>
      <c r="W76" s="505">
        <f t="shared" ref="W76:AD76" si="53">W20+SUM(W22:W23)+SUM(W28:W31)+W36+W40+W45+W50+SUM(W55:W56)+SUM(W58:W59)+SUM(W63:W66)+W71</f>
        <v>0</v>
      </c>
      <c r="X76" s="505">
        <f t="shared" si="53"/>
        <v>0</v>
      </c>
      <c r="Y76" s="505">
        <f t="shared" si="53"/>
        <v>0</v>
      </c>
      <c r="Z76" s="505">
        <f t="shared" si="53"/>
        <v>0</v>
      </c>
      <c r="AA76" s="505">
        <f t="shared" si="53"/>
        <v>0</v>
      </c>
      <c r="AB76" s="505">
        <f t="shared" si="53"/>
        <v>0</v>
      </c>
      <c r="AC76" s="505">
        <f t="shared" si="53"/>
        <v>0</v>
      </c>
      <c r="AD76" s="527">
        <f t="shared" si="53"/>
        <v>0</v>
      </c>
      <c r="AE76" s="505">
        <f>AE20+SUM(AE22:AE23)+SUM(AE28:AE31)+AE36+AE40+AE45+AE50+SUM(AE55:AE56)+SUM(AE58:AE59)+SUM(AE63:AE66)+AE71</f>
        <v>0</v>
      </c>
      <c r="AF76" s="505">
        <f t="shared" ref="AF76:AM76" si="54">AF20+SUM(AF22:AF23)+SUM(AF28:AF31)+AF36+AF40+AF45+AF50+SUM(AF55:AF56)+SUM(AF58:AF59)+SUM(AF63:AF66)+AF71</f>
        <v>0</v>
      </c>
      <c r="AG76" s="505">
        <f t="shared" si="54"/>
        <v>0</v>
      </c>
      <c r="AH76" s="505">
        <f t="shared" si="54"/>
        <v>0</v>
      </c>
      <c r="AI76" s="505">
        <f t="shared" si="54"/>
        <v>0</v>
      </c>
      <c r="AJ76" s="505">
        <f t="shared" si="54"/>
        <v>0</v>
      </c>
      <c r="AK76" s="505">
        <f t="shared" si="54"/>
        <v>0</v>
      </c>
      <c r="AL76" s="505">
        <f t="shared" si="54"/>
        <v>0</v>
      </c>
      <c r="AM76" s="505">
        <f t="shared" si="54"/>
        <v>0</v>
      </c>
      <c r="AN76" s="1296">
        <f t="shared" ref="AN76" si="55">AN20+SUM(AN22:AN23)+SUM(AN28:AN31)+AN36+AN40+AN45+AN50+SUM(AN55:AN56)+SUM(AN58:AN59)+SUM(AN63:AN66)+AN71</f>
        <v>0</v>
      </c>
      <c r="AO76" s="541">
        <f>AO20+SUM(AO22:AO23)+SUM(AO28:AO31)+AO36+AO40+AO45+AO50+SUM(AO55:AO56)+SUM(AO58:AO59)+SUM(AO63:AO66)+AO71</f>
        <v>0</v>
      </c>
      <c r="AP76" s="505">
        <f t="shared" ref="AP76:AW76" si="56">AP20+SUM(AP22:AP23)+SUM(AP28:AP31)+AP36+AP40+AP45+AP50+SUM(AP55:AP56)+SUM(AP58:AP59)+SUM(AP63:AP66)+AP71</f>
        <v>0</v>
      </c>
      <c r="AQ76" s="505">
        <f t="shared" si="56"/>
        <v>0</v>
      </c>
      <c r="AR76" s="505">
        <f t="shared" si="56"/>
        <v>0</v>
      </c>
      <c r="AS76" s="505">
        <f t="shared" si="56"/>
        <v>0</v>
      </c>
      <c r="AT76" s="505">
        <f t="shared" si="56"/>
        <v>0</v>
      </c>
      <c r="AU76" s="505">
        <f t="shared" si="56"/>
        <v>0</v>
      </c>
      <c r="AV76" s="505">
        <f t="shared" si="56"/>
        <v>0</v>
      </c>
      <c r="AW76" s="545">
        <f t="shared" si="56"/>
        <v>0</v>
      </c>
    </row>
    <row r="77" spans="1:50" s="377" customFormat="1" x14ac:dyDescent="0.3">
      <c r="A77" s="1522"/>
      <c r="B77" s="418" t="s">
        <v>62</v>
      </c>
      <c r="C77" s="396" t="s">
        <v>189</v>
      </c>
      <c r="D77" s="506">
        <f t="shared" ref="D77:M77" si="57">D21+D24+D33+D37+D42+D47+D52+D57+D68+D73</f>
        <v>0</v>
      </c>
      <c r="E77" s="506">
        <f t="shared" si="57"/>
        <v>0</v>
      </c>
      <c r="F77" s="506">
        <f t="shared" si="57"/>
        <v>0</v>
      </c>
      <c r="G77" s="506">
        <f t="shared" si="57"/>
        <v>0</v>
      </c>
      <c r="H77" s="506">
        <f t="shared" si="57"/>
        <v>0</v>
      </c>
      <c r="I77" s="506">
        <f t="shared" si="57"/>
        <v>0</v>
      </c>
      <c r="J77" s="506">
        <f t="shared" si="57"/>
        <v>0</v>
      </c>
      <c r="K77" s="506">
        <f t="shared" si="57"/>
        <v>0</v>
      </c>
      <c r="L77" s="528">
        <f t="shared" si="57"/>
        <v>0</v>
      </c>
      <c r="M77" s="506">
        <f t="shared" si="57"/>
        <v>0</v>
      </c>
      <c r="N77" s="1043">
        <f t="shared" ref="N77:U77" si="58">N21+N24+N33+N37+N42+N47+N52+N57+N68+N73</f>
        <v>0</v>
      </c>
      <c r="O77" s="1043">
        <f t="shared" si="58"/>
        <v>0</v>
      </c>
      <c r="P77" s="1043">
        <f t="shared" si="58"/>
        <v>0</v>
      </c>
      <c r="Q77" s="1043">
        <f t="shared" si="58"/>
        <v>0</v>
      </c>
      <c r="R77" s="1043">
        <f t="shared" si="58"/>
        <v>0</v>
      </c>
      <c r="S77" s="1043">
        <f t="shared" si="58"/>
        <v>0</v>
      </c>
      <c r="T77" s="1043">
        <f t="shared" si="58"/>
        <v>0</v>
      </c>
      <c r="U77" s="1045">
        <f t="shared" si="58"/>
        <v>0</v>
      </c>
      <c r="V77" s="506">
        <f>V21+V24+V33+V37+V42+V47+V52+V57+V68+V73</f>
        <v>0</v>
      </c>
      <c r="W77" s="1043">
        <f t="shared" ref="W77:AD77" si="59">W21+W24+W33+W37+W42+W47+W52+W57+W68+W73</f>
        <v>0</v>
      </c>
      <c r="X77" s="1043">
        <f t="shared" si="59"/>
        <v>0</v>
      </c>
      <c r="Y77" s="1043">
        <f t="shared" si="59"/>
        <v>0</v>
      </c>
      <c r="Z77" s="1043">
        <f t="shared" si="59"/>
        <v>0</v>
      </c>
      <c r="AA77" s="1043">
        <f t="shared" si="59"/>
        <v>0</v>
      </c>
      <c r="AB77" s="1043">
        <f t="shared" si="59"/>
        <v>0</v>
      </c>
      <c r="AC77" s="1043">
        <f t="shared" si="59"/>
        <v>0</v>
      </c>
      <c r="AD77" s="1045">
        <f t="shared" si="59"/>
        <v>0</v>
      </c>
      <c r="AE77" s="506">
        <f>AE21+AE24+AE33+AE37+AE42+AE47+AE52+AE57+AE68+AE73</f>
        <v>0</v>
      </c>
      <c r="AF77" s="1043">
        <f t="shared" ref="AF77:AM77" si="60">AF21+AF24+AF33+AF37+AF42+AF47+AF52+AF57+AF68+AF73</f>
        <v>0</v>
      </c>
      <c r="AG77" s="1043">
        <f t="shared" si="60"/>
        <v>0</v>
      </c>
      <c r="AH77" s="1043">
        <f t="shared" si="60"/>
        <v>0</v>
      </c>
      <c r="AI77" s="1043">
        <f t="shared" si="60"/>
        <v>0</v>
      </c>
      <c r="AJ77" s="1043">
        <f t="shared" si="60"/>
        <v>0</v>
      </c>
      <c r="AK77" s="1043">
        <f t="shared" si="60"/>
        <v>0</v>
      </c>
      <c r="AL77" s="1043">
        <f t="shared" si="60"/>
        <v>0</v>
      </c>
      <c r="AM77" s="1043">
        <f t="shared" si="60"/>
        <v>0</v>
      </c>
      <c r="AN77" s="1297">
        <f t="shared" ref="AN77" si="61">AN21+AN24+AN33+AN37+AN42+AN47+AN52+AN57+AN68+AN73</f>
        <v>0</v>
      </c>
      <c r="AO77" s="543">
        <f>AO21+AO24+AO33+AO37+AO42+AO47+AO52+AO57+AO68+AO73</f>
        <v>0</v>
      </c>
      <c r="AP77" s="1043">
        <f t="shared" ref="AP77:AW77" si="62">AP21+AP24+AP33+AP37+AP42+AP47+AP52+AP57+AP68+AP73</f>
        <v>0</v>
      </c>
      <c r="AQ77" s="1043">
        <f t="shared" si="62"/>
        <v>0</v>
      </c>
      <c r="AR77" s="1043">
        <f t="shared" si="62"/>
        <v>0</v>
      </c>
      <c r="AS77" s="1043">
        <f t="shared" si="62"/>
        <v>0</v>
      </c>
      <c r="AT77" s="1043">
        <f t="shared" si="62"/>
        <v>0</v>
      </c>
      <c r="AU77" s="1043">
        <f t="shared" si="62"/>
        <v>0</v>
      </c>
      <c r="AV77" s="1043">
        <f t="shared" si="62"/>
        <v>0</v>
      </c>
      <c r="AW77" s="1046">
        <f t="shared" si="62"/>
        <v>0</v>
      </c>
    </row>
    <row r="78" spans="1:50" s="377" customFormat="1" x14ac:dyDescent="0.3">
      <c r="A78" s="1522"/>
      <c r="B78" s="418" t="s">
        <v>63</v>
      </c>
      <c r="C78" s="396" t="s">
        <v>190</v>
      </c>
      <c r="D78" s="506">
        <f t="shared" ref="D78:M78" si="63">D25+D32+D41+D46+D51+D60+D67+D72</f>
        <v>0</v>
      </c>
      <c r="E78" s="506">
        <f t="shared" si="63"/>
        <v>0</v>
      </c>
      <c r="F78" s="506">
        <f t="shared" si="63"/>
        <v>0</v>
      </c>
      <c r="G78" s="506">
        <f t="shared" si="63"/>
        <v>0</v>
      </c>
      <c r="H78" s="506">
        <f t="shared" si="63"/>
        <v>0</v>
      </c>
      <c r="I78" s="506">
        <f t="shared" si="63"/>
        <v>0</v>
      </c>
      <c r="J78" s="506">
        <f t="shared" si="63"/>
        <v>0</v>
      </c>
      <c r="K78" s="506">
        <f t="shared" si="63"/>
        <v>0</v>
      </c>
      <c r="L78" s="528">
        <f t="shared" si="63"/>
        <v>0</v>
      </c>
      <c r="M78" s="506">
        <f t="shared" si="63"/>
        <v>0</v>
      </c>
      <c r="N78" s="1043">
        <f t="shared" ref="N78:U78" si="64">N25+N32+N41+N46+N51+N60+N67+N72</f>
        <v>0</v>
      </c>
      <c r="O78" s="1043">
        <f t="shared" si="64"/>
        <v>0</v>
      </c>
      <c r="P78" s="1043">
        <f t="shared" si="64"/>
        <v>0</v>
      </c>
      <c r="Q78" s="1043">
        <f t="shared" si="64"/>
        <v>0</v>
      </c>
      <c r="R78" s="1043">
        <f t="shared" si="64"/>
        <v>0</v>
      </c>
      <c r="S78" s="1043">
        <f t="shared" si="64"/>
        <v>0</v>
      </c>
      <c r="T78" s="1043">
        <f t="shared" si="64"/>
        <v>0</v>
      </c>
      <c r="U78" s="1045">
        <f t="shared" si="64"/>
        <v>0</v>
      </c>
      <c r="V78" s="506">
        <f>V25+V32+V41+V46+V51+V60+V67+V72</f>
        <v>0</v>
      </c>
      <c r="W78" s="1043">
        <f t="shared" ref="W78:AD78" si="65">W25+W32+W41+W46+W51+W60+W67+W72</f>
        <v>0</v>
      </c>
      <c r="X78" s="1043">
        <f t="shared" si="65"/>
        <v>0</v>
      </c>
      <c r="Y78" s="1043">
        <f t="shared" si="65"/>
        <v>0</v>
      </c>
      <c r="Z78" s="1043">
        <f t="shared" si="65"/>
        <v>0</v>
      </c>
      <c r="AA78" s="1043">
        <f t="shared" si="65"/>
        <v>0</v>
      </c>
      <c r="AB78" s="1043">
        <f t="shared" si="65"/>
        <v>0</v>
      </c>
      <c r="AC78" s="1043">
        <f t="shared" si="65"/>
        <v>0</v>
      </c>
      <c r="AD78" s="1045">
        <f t="shared" si="65"/>
        <v>0</v>
      </c>
      <c r="AE78" s="506">
        <f>AE25+AE32+AE41+AE46+AE51+AE60+AE67+AE72</f>
        <v>0</v>
      </c>
      <c r="AF78" s="1043">
        <f t="shared" ref="AF78:AM78" si="66">AF25+AF32+AF41+AF46+AF51+AF60+AF67+AF72</f>
        <v>0</v>
      </c>
      <c r="AG78" s="1043">
        <f t="shared" si="66"/>
        <v>0</v>
      </c>
      <c r="AH78" s="1043">
        <f t="shared" si="66"/>
        <v>0</v>
      </c>
      <c r="AI78" s="1043">
        <f t="shared" si="66"/>
        <v>0</v>
      </c>
      <c r="AJ78" s="1043">
        <f t="shared" si="66"/>
        <v>0</v>
      </c>
      <c r="AK78" s="1043">
        <f t="shared" si="66"/>
        <v>0</v>
      </c>
      <c r="AL78" s="1043">
        <f t="shared" si="66"/>
        <v>0</v>
      </c>
      <c r="AM78" s="1043">
        <f t="shared" si="66"/>
        <v>0</v>
      </c>
      <c r="AN78" s="1297">
        <f t="shared" ref="AN78" si="67">AN25+AN32+AN41+AN46+AN51+AN60+AN67+AN72</f>
        <v>0</v>
      </c>
      <c r="AO78" s="543">
        <f>AO25+AO32+AO41+AO46+AO51+AO60+AO67+AO72</f>
        <v>0</v>
      </c>
      <c r="AP78" s="1043">
        <f t="shared" ref="AP78:AW78" si="68">AP25+AP32+AP41+AP46+AP51+AP60+AP67+AP72</f>
        <v>0</v>
      </c>
      <c r="AQ78" s="1043">
        <f t="shared" si="68"/>
        <v>0</v>
      </c>
      <c r="AR78" s="1043">
        <f t="shared" si="68"/>
        <v>0</v>
      </c>
      <c r="AS78" s="1043">
        <f t="shared" si="68"/>
        <v>0</v>
      </c>
      <c r="AT78" s="1043">
        <f t="shared" si="68"/>
        <v>0</v>
      </c>
      <c r="AU78" s="1043">
        <f t="shared" si="68"/>
        <v>0</v>
      </c>
      <c r="AV78" s="1043">
        <f t="shared" si="68"/>
        <v>0</v>
      </c>
      <c r="AW78" s="1046">
        <f t="shared" si="68"/>
        <v>0</v>
      </c>
    </row>
    <row r="79" spans="1:50" s="377" customFormat="1" x14ac:dyDescent="0.3">
      <c r="A79" s="1522"/>
      <c r="B79" s="422" t="s">
        <v>131</v>
      </c>
      <c r="C79" s="405" t="s">
        <v>587</v>
      </c>
      <c r="D79" s="1043">
        <f t="shared" ref="D79:M79" si="69">D26+D34+D38+D43+D48+D53+D61+D69+D74</f>
        <v>0</v>
      </c>
      <c r="E79" s="1043">
        <f t="shared" si="69"/>
        <v>0</v>
      </c>
      <c r="F79" s="1043">
        <f t="shared" si="69"/>
        <v>0</v>
      </c>
      <c r="G79" s="1043">
        <f t="shared" si="69"/>
        <v>0</v>
      </c>
      <c r="H79" s="1043">
        <f t="shared" si="69"/>
        <v>0</v>
      </c>
      <c r="I79" s="1043">
        <f t="shared" si="69"/>
        <v>0</v>
      </c>
      <c r="J79" s="1043">
        <f t="shared" si="69"/>
        <v>0</v>
      </c>
      <c r="K79" s="1043">
        <f t="shared" si="69"/>
        <v>0</v>
      </c>
      <c r="L79" s="1045">
        <f t="shared" si="69"/>
        <v>0</v>
      </c>
      <c r="M79" s="1043">
        <f t="shared" si="69"/>
        <v>0</v>
      </c>
      <c r="N79" s="1043">
        <f t="shared" ref="N79:U79" si="70">N26+N34+N38+N43+N48+N53+N61+N69+N74</f>
        <v>0</v>
      </c>
      <c r="O79" s="1043">
        <f t="shared" si="70"/>
        <v>0</v>
      </c>
      <c r="P79" s="1043">
        <f t="shared" si="70"/>
        <v>0</v>
      </c>
      <c r="Q79" s="1043">
        <f t="shared" si="70"/>
        <v>0</v>
      </c>
      <c r="R79" s="1043">
        <f t="shared" si="70"/>
        <v>0</v>
      </c>
      <c r="S79" s="1043">
        <f t="shared" si="70"/>
        <v>0</v>
      </c>
      <c r="T79" s="1043">
        <f t="shared" si="70"/>
        <v>0</v>
      </c>
      <c r="U79" s="1045">
        <f t="shared" si="70"/>
        <v>0</v>
      </c>
      <c r="V79" s="1043">
        <f>V26+V34+V38+V43+V48+V53+V61+V69+V74</f>
        <v>0</v>
      </c>
      <c r="W79" s="1043">
        <f t="shared" ref="W79:AD79" si="71">W26+W34+W38+W43+W48+W53+W61+W69+W74</f>
        <v>0</v>
      </c>
      <c r="X79" s="1043">
        <f t="shared" si="71"/>
        <v>0</v>
      </c>
      <c r="Y79" s="1043">
        <f t="shared" si="71"/>
        <v>0</v>
      </c>
      <c r="Z79" s="1043">
        <f t="shared" si="71"/>
        <v>0</v>
      </c>
      <c r="AA79" s="1043">
        <f t="shared" si="71"/>
        <v>0</v>
      </c>
      <c r="AB79" s="1043">
        <f t="shared" si="71"/>
        <v>0</v>
      </c>
      <c r="AC79" s="1043">
        <f t="shared" si="71"/>
        <v>0</v>
      </c>
      <c r="AD79" s="1045">
        <f t="shared" si="71"/>
        <v>0</v>
      </c>
      <c r="AE79" s="1043">
        <f>AE26+AE34+AE38+AE43+AE48+AE53+AE61+AE69+AE74</f>
        <v>0</v>
      </c>
      <c r="AF79" s="1043">
        <f t="shared" ref="AF79:AM79" si="72">AF26+AF34+AF38+AF43+AF48+AF53+AF61+AF69+AF74</f>
        <v>0</v>
      </c>
      <c r="AG79" s="1043">
        <f t="shared" si="72"/>
        <v>0</v>
      </c>
      <c r="AH79" s="1043">
        <f t="shared" si="72"/>
        <v>0</v>
      </c>
      <c r="AI79" s="1043">
        <f t="shared" si="72"/>
        <v>0</v>
      </c>
      <c r="AJ79" s="1043">
        <f t="shared" si="72"/>
        <v>0</v>
      </c>
      <c r="AK79" s="1043">
        <f t="shared" si="72"/>
        <v>0</v>
      </c>
      <c r="AL79" s="1043">
        <f t="shared" si="72"/>
        <v>0</v>
      </c>
      <c r="AM79" s="1043">
        <f t="shared" si="72"/>
        <v>0</v>
      </c>
      <c r="AN79" s="1297">
        <f t="shared" ref="AN79" si="73">AN26+AN34+AN38+AN43+AN48+AN53+AN61+AN69+AN74</f>
        <v>0</v>
      </c>
      <c r="AO79" s="543">
        <f>AO26+AO34+AO38+AO43+AO48+AO53+AO61+AO69+AO74</f>
        <v>0</v>
      </c>
      <c r="AP79" s="1043">
        <f t="shared" ref="AP79:AW79" si="74">AP26+AP34+AP38+AP43+AP48+AP53+AP61+AP69+AP74</f>
        <v>0</v>
      </c>
      <c r="AQ79" s="1043">
        <f t="shared" si="74"/>
        <v>0</v>
      </c>
      <c r="AR79" s="1043">
        <f t="shared" si="74"/>
        <v>0</v>
      </c>
      <c r="AS79" s="1043">
        <f t="shared" si="74"/>
        <v>0</v>
      </c>
      <c r="AT79" s="1043">
        <f t="shared" si="74"/>
        <v>0</v>
      </c>
      <c r="AU79" s="1043">
        <f t="shared" si="74"/>
        <v>0</v>
      </c>
      <c r="AV79" s="1043">
        <f t="shared" si="74"/>
        <v>0</v>
      </c>
      <c r="AW79" s="1046">
        <f t="shared" si="74"/>
        <v>0</v>
      </c>
    </row>
    <row r="80" spans="1:50" x14ac:dyDescent="0.3">
      <c r="A80" s="1522"/>
      <c r="B80" s="418" t="s">
        <v>132</v>
      </c>
      <c r="C80" s="396" t="s">
        <v>36</v>
      </c>
      <c r="D80" s="506">
        <f>SUM(E80:L80)</f>
        <v>0</v>
      </c>
      <c r="E80" s="1167">
        <f>SUM('MMA Rev-Exp Region 1:MMA Rev-Exp Region 11'!E80)</f>
        <v>0</v>
      </c>
      <c r="F80" s="1167">
        <f>SUM('MMA Rev-Exp Region 1:MMA Rev-Exp Region 11'!F80)</f>
        <v>0</v>
      </c>
      <c r="G80" s="1167">
        <f>SUM('MMA Rev-Exp Region 1:MMA Rev-Exp Region 11'!G80)</f>
        <v>0</v>
      </c>
      <c r="H80" s="1167">
        <f>SUM('MMA Rev-Exp Region 1:MMA Rev-Exp Region 11'!H80)</f>
        <v>0</v>
      </c>
      <c r="I80" s="1167">
        <f>SUM('MMA Rev-Exp Region 1:MMA Rev-Exp Region 11'!I80)</f>
        <v>0</v>
      </c>
      <c r="J80" s="1167">
        <f>SUM('MMA Rev-Exp Region 1:MMA Rev-Exp Region 11'!J80)</f>
        <v>0</v>
      </c>
      <c r="K80" s="1167">
        <f>SUM('MMA Rev-Exp Region 1:MMA Rev-Exp Region 11'!K80)</f>
        <v>0</v>
      </c>
      <c r="L80" s="1169">
        <f>SUM('MMA Rev-Exp Region 1:MMA Rev-Exp Region 11'!L80)</f>
        <v>0</v>
      </c>
      <c r="M80" s="506">
        <f>SUM(N80:U80)</f>
        <v>0</v>
      </c>
      <c r="N80" s="1167">
        <f>SUM('MMA Rev-Exp Region 1:MMA Rev-Exp Region 11'!N80)</f>
        <v>0</v>
      </c>
      <c r="O80" s="1167">
        <f>SUM('MMA Rev-Exp Region 1:MMA Rev-Exp Region 11'!O80)</f>
        <v>0</v>
      </c>
      <c r="P80" s="1167">
        <f>SUM('MMA Rev-Exp Region 1:MMA Rev-Exp Region 11'!P80)</f>
        <v>0</v>
      </c>
      <c r="Q80" s="1167">
        <f>SUM('MMA Rev-Exp Region 1:MMA Rev-Exp Region 11'!Q80)</f>
        <v>0</v>
      </c>
      <c r="R80" s="1167">
        <f>SUM('MMA Rev-Exp Region 1:MMA Rev-Exp Region 11'!R80)</f>
        <v>0</v>
      </c>
      <c r="S80" s="1167">
        <f>SUM('MMA Rev-Exp Region 1:MMA Rev-Exp Region 11'!S80)</f>
        <v>0</v>
      </c>
      <c r="T80" s="1167">
        <f>SUM('MMA Rev-Exp Region 1:MMA Rev-Exp Region 11'!T80)</f>
        <v>0</v>
      </c>
      <c r="U80" s="1169">
        <f>SUM('MMA Rev-Exp Region 1:MMA Rev-Exp Region 11'!U80)</f>
        <v>0</v>
      </c>
      <c r="V80" s="506">
        <f>SUM(W80:AD80)</f>
        <v>0</v>
      </c>
      <c r="W80" s="1167">
        <f>SUM('MMA Rev-Exp Region 1:MMA Rev-Exp Region 11'!W80)</f>
        <v>0</v>
      </c>
      <c r="X80" s="1167">
        <f>SUM('MMA Rev-Exp Region 1:MMA Rev-Exp Region 11'!X80)</f>
        <v>0</v>
      </c>
      <c r="Y80" s="1167">
        <f>SUM('MMA Rev-Exp Region 1:MMA Rev-Exp Region 11'!Y80)</f>
        <v>0</v>
      </c>
      <c r="Z80" s="1167">
        <f>SUM('MMA Rev-Exp Region 1:MMA Rev-Exp Region 11'!Z80)</f>
        <v>0</v>
      </c>
      <c r="AA80" s="1167">
        <f>SUM('MMA Rev-Exp Region 1:MMA Rev-Exp Region 11'!AA80)</f>
        <v>0</v>
      </c>
      <c r="AB80" s="1167">
        <f>SUM('MMA Rev-Exp Region 1:MMA Rev-Exp Region 11'!AB80)</f>
        <v>0</v>
      </c>
      <c r="AC80" s="1167">
        <f>SUM('MMA Rev-Exp Region 1:MMA Rev-Exp Region 11'!AC80)</f>
        <v>0</v>
      </c>
      <c r="AD80" s="1169">
        <f>SUM('MMA Rev-Exp Region 1:MMA Rev-Exp Region 11'!AD80)</f>
        <v>0</v>
      </c>
      <c r="AE80" s="506">
        <f>SUM(AF80:AM80)</f>
        <v>0</v>
      </c>
      <c r="AF80" s="1167">
        <f>SUM('MMA Rev-Exp Region 1:MMA Rev-Exp Region 11'!AF80)</f>
        <v>0</v>
      </c>
      <c r="AG80" s="1167">
        <f>SUM('MMA Rev-Exp Region 1:MMA Rev-Exp Region 11'!AG80)</f>
        <v>0</v>
      </c>
      <c r="AH80" s="1167">
        <f>SUM('MMA Rev-Exp Region 1:MMA Rev-Exp Region 11'!AH80)</f>
        <v>0</v>
      </c>
      <c r="AI80" s="1167">
        <f>SUM('MMA Rev-Exp Region 1:MMA Rev-Exp Region 11'!AI80)</f>
        <v>0</v>
      </c>
      <c r="AJ80" s="1167">
        <f>SUM('MMA Rev-Exp Region 1:MMA Rev-Exp Region 11'!AJ80)</f>
        <v>0</v>
      </c>
      <c r="AK80" s="1167">
        <f>SUM('MMA Rev-Exp Region 1:MMA Rev-Exp Region 11'!AK80)</f>
        <v>0</v>
      </c>
      <c r="AL80" s="1167">
        <f>SUM('MMA Rev-Exp Region 1:MMA Rev-Exp Region 11'!AL80)</f>
        <v>0</v>
      </c>
      <c r="AM80" s="1167">
        <f>SUM('MMA Rev-Exp Region 1:MMA Rev-Exp Region 11'!AM80)</f>
        <v>0</v>
      </c>
      <c r="AN80" s="1307">
        <f>SUM('MMA Rev-Exp Region 1:MMA Rev-Exp Region 11'!AN80)</f>
        <v>0</v>
      </c>
      <c r="AO80" s="543">
        <f>SUM(AP80:AW80)+AN80</f>
        <v>0</v>
      </c>
      <c r="AP80" s="1167">
        <f>SUM('MMA Rev-Exp Region 1:MMA Rev-Exp Region 11'!AP80)</f>
        <v>0</v>
      </c>
      <c r="AQ80" s="1167">
        <f>SUM('MMA Rev-Exp Region 1:MMA Rev-Exp Region 11'!AQ80)</f>
        <v>0</v>
      </c>
      <c r="AR80" s="1167">
        <f>SUM('MMA Rev-Exp Region 1:MMA Rev-Exp Region 11'!AR80)</f>
        <v>0</v>
      </c>
      <c r="AS80" s="1167">
        <f>SUM('MMA Rev-Exp Region 1:MMA Rev-Exp Region 11'!AS80)</f>
        <v>0</v>
      </c>
      <c r="AT80" s="1167">
        <f>SUM('MMA Rev-Exp Region 1:MMA Rev-Exp Region 11'!AT80)</f>
        <v>0</v>
      </c>
      <c r="AU80" s="1167">
        <f>SUM('MMA Rev-Exp Region 1:MMA Rev-Exp Region 11'!AU80)</f>
        <v>0</v>
      </c>
      <c r="AV80" s="1167">
        <f>SUM('MMA Rev-Exp Region 1:MMA Rev-Exp Region 11'!AV80)</f>
        <v>0</v>
      </c>
      <c r="AW80" s="1172">
        <f>SUM('MMA Rev-Exp Region 1:MMA Rev-Exp Region 11'!AW80)</f>
        <v>0</v>
      </c>
      <c r="AX80" s="376"/>
    </row>
    <row r="81" spans="1:49" x14ac:dyDescent="0.3">
      <c r="A81" s="1522"/>
      <c r="B81" s="418" t="s">
        <v>182</v>
      </c>
      <c r="C81" s="396" t="s">
        <v>148</v>
      </c>
      <c r="D81" s="506">
        <f>SUM(E81:L81)</f>
        <v>0</v>
      </c>
      <c r="E81" s="1167">
        <f>SUM('MMA Rev-Exp Region 1:MMA Rev-Exp Region 11'!E81)</f>
        <v>0</v>
      </c>
      <c r="F81" s="1167">
        <f>SUM('MMA Rev-Exp Region 1:MMA Rev-Exp Region 11'!F81)</f>
        <v>0</v>
      </c>
      <c r="G81" s="1167">
        <f>SUM('MMA Rev-Exp Region 1:MMA Rev-Exp Region 11'!G81)</f>
        <v>0</v>
      </c>
      <c r="H81" s="1167">
        <f>SUM('MMA Rev-Exp Region 1:MMA Rev-Exp Region 11'!H81)</f>
        <v>0</v>
      </c>
      <c r="I81" s="1167">
        <f>SUM('MMA Rev-Exp Region 1:MMA Rev-Exp Region 11'!I81)</f>
        <v>0</v>
      </c>
      <c r="J81" s="1167">
        <f>SUM('MMA Rev-Exp Region 1:MMA Rev-Exp Region 11'!J81)</f>
        <v>0</v>
      </c>
      <c r="K81" s="1167">
        <f>SUM('MMA Rev-Exp Region 1:MMA Rev-Exp Region 11'!K81)</f>
        <v>0</v>
      </c>
      <c r="L81" s="1169">
        <f>SUM('MMA Rev-Exp Region 1:MMA Rev-Exp Region 11'!L81)</f>
        <v>0</v>
      </c>
      <c r="M81" s="506">
        <f>SUM(N81:U81)</f>
        <v>0</v>
      </c>
      <c r="N81" s="1167">
        <f>SUM('MMA Rev-Exp Region 1:MMA Rev-Exp Region 11'!N81)</f>
        <v>0</v>
      </c>
      <c r="O81" s="1167">
        <f>SUM('MMA Rev-Exp Region 1:MMA Rev-Exp Region 11'!O81)</f>
        <v>0</v>
      </c>
      <c r="P81" s="1167">
        <f>SUM('MMA Rev-Exp Region 1:MMA Rev-Exp Region 11'!P81)</f>
        <v>0</v>
      </c>
      <c r="Q81" s="1167">
        <f>SUM('MMA Rev-Exp Region 1:MMA Rev-Exp Region 11'!Q81)</f>
        <v>0</v>
      </c>
      <c r="R81" s="1167">
        <f>SUM('MMA Rev-Exp Region 1:MMA Rev-Exp Region 11'!R81)</f>
        <v>0</v>
      </c>
      <c r="S81" s="1167">
        <f>SUM('MMA Rev-Exp Region 1:MMA Rev-Exp Region 11'!S81)</f>
        <v>0</v>
      </c>
      <c r="T81" s="1167">
        <f>SUM('MMA Rev-Exp Region 1:MMA Rev-Exp Region 11'!T81)</f>
        <v>0</v>
      </c>
      <c r="U81" s="1169">
        <f>SUM('MMA Rev-Exp Region 1:MMA Rev-Exp Region 11'!U81)</f>
        <v>0</v>
      </c>
      <c r="V81" s="506">
        <f>SUM(W81:AD81)</f>
        <v>0</v>
      </c>
      <c r="W81" s="1167">
        <f>SUM('MMA Rev-Exp Region 1:MMA Rev-Exp Region 11'!W81)</f>
        <v>0</v>
      </c>
      <c r="X81" s="1167">
        <f>SUM('MMA Rev-Exp Region 1:MMA Rev-Exp Region 11'!X81)</f>
        <v>0</v>
      </c>
      <c r="Y81" s="1167">
        <f>SUM('MMA Rev-Exp Region 1:MMA Rev-Exp Region 11'!Y81)</f>
        <v>0</v>
      </c>
      <c r="Z81" s="1167">
        <f>SUM('MMA Rev-Exp Region 1:MMA Rev-Exp Region 11'!Z81)</f>
        <v>0</v>
      </c>
      <c r="AA81" s="1167">
        <f>SUM('MMA Rev-Exp Region 1:MMA Rev-Exp Region 11'!AA81)</f>
        <v>0</v>
      </c>
      <c r="AB81" s="1167">
        <f>SUM('MMA Rev-Exp Region 1:MMA Rev-Exp Region 11'!AB81)</f>
        <v>0</v>
      </c>
      <c r="AC81" s="1167">
        <f>SUM('MMA Rev-Exp Region 1:MMA Rev-Exp Region 11'!AC81)</f>
        <v>0</v>
      </c>
      <c r="AD81" s="1169">
        <f>SUM('MMA Rev-Exp Region 1:MMA Rev-Exp Region 11'!AD81)</f>
        <v>0</v>
      </c>
      <c r="AE81" s="506">
        <f>SUM(AF81:AM81)</f>
        <v>0</v>
      </c>
      <c r="AF81" s="1167">
        <f>SUM('MMA Rev-Exp Region 1:MMA Rev-Exp Region 11'!AF81)</f>
        <v>0</v>
      </c>
      <c r="AG81" s="1167">
        <f>SUM('MMA Rev-Exp Region 1:MMA Rev-Exp Region 11'!AG81)</f>
        <v>0</v>
      </c>
      <c r="AH81" s="1167">
        <f>SUM('MMA Rev-Exp Region 1:MMA Rev-Exp Region 11'!AH81)</f>
        <v>0</v>
      </c>
      <c r="AI81" s="1167">
        <f>SUM('MMA Rev-Exp Region 1:MMA Rev-Exp Region 11'!AI81)</f>
        <v>0</v>
      </c>
      <c r="AJ81" s="1167">
        <f>SUM('MMA Rev-Exp Region 1:MMA Rev-Exp Region 11'!AJ81)</f>
        <v>0</v>
      </c>
      <c r="AK81" s="1167">
        <f>SUM('MMA Rev-Exp Region 1:MMA Rev-Exp Region 11'!AK81)</f>
        <v>0</v>
      </c>
      <c r="AL81" s="1167">
        <f>SUM('MMA Rev-Exp Region 1:MMA Rev-Exp Region 11'!AL81)</f>
        <v>0</v>
      </c>
      <c r="AM81" s="1167">
        <f>SUM('MMA Rev-Exp Region 1:MMA Rev-Exp Region 11'!AM81)</f>
        <v>0</v>
      </c>
      <c r="AN81" s="1307">
        <f>SUM('MMA Rev-Exp Region 1:MMA Rev-Exp Region 11'!AN81)</f>
        <v>0</v>
      </c>
      <c r="AO81" s="543">
        <f>SUM(AP81:AW81)+AN81</f>
        <v>0</v>
      </c>
      <c r="AP81" s="1167">
        <f>SUM('MMA Rev-Exp Region 1:MMA Rev-Exp Region 11'!AP81)</f>
        <v>0</v>
      </c>
      <c r="AQ81" s="1167">
        <f>SUM('MMA Rev-Exp Region 1:MMA Rev-Exp Region 11'!AQ81)</f>
        <v>0</v>
      </c>
      <c r="AR81" s="1167">
        <f>SUM('MMA Rev-Exp Region 1:MMA Rev-Exp Region 11'!AR81)</f>
        <v>0</v>
      </c>
      <c r="AS81" s="1167">
        <f>SUM('MMA Rev-Exp Region 1:MMA Rev-Exp Region 11'!AS81)</f>
        <v>0</v>
      </c>
      <c r="AT81" s="1167">
        <f>SUM('MMA Rev-Exp Region 1:MMA Rev-Exp Region 11'!AT81)</f>
        <v>0</v>
      </c>
      <c r="AU81" s="1167">
        <f>SUM('MMA Rev-Exp Region 1:MMA Rev-Exp Region 11'!AU81)</f>
        <v>0</v>
      </c>
      <c r="AV81" s="1167">
        <f>SUM('MMA Rev-Exp Region 1:MMA Rev-Exp Region 11'!AV81)</f>
        <v>0</v>
      </c>
      <c r="AW81" s="1172">
        <f>SUM('MMA Rev-Exp Region 1:MMA Rev-Exp Region 11'!AW81)</f>
        <v>0</v>
      </c>
    </row>
    <row r="82" spans="1:49" s="377" customFormat="1" x14ac:dyDescent="0.3">
      <c r="A82" s="1522"/>
      <c r="B82" s="428" t="s">
        <v>183</v>
      </c>
      <c r="C82" s="407" t="s">
        <v>426</v>
      </c>
      <c r="D82" s="508">
        <f>SUM(D76:D81)</f>
        <v>0</v>
      </c>
      <c r="E82" s="521">
        <f t="shared" ref="E82:AW82" si="75">SUM(E76:E81)</f>
        <v>0</v>
      </c>
      <c r="F82" s="521">
        <f t="shared" si="75"/>
        <v>0</v>
      </c>
      <c r="G82" s="521">
        <f t="shared" si="75"/>
        <v>0</v>
      </c>
      <c r="H82" s="521">
        <f t="shared" si="75"/>
        <v>0</v>
      </c>
      <c r="I82" s="521">
        <f t="shared" si="75"/>
        <v>0</v>
      </c>
      <c r="J82" s="521">
        <f t="shared" si="75"/>
        <v>0</v>
      </c>
      <c r="K82" s="521">
        <f t="shared" si="75"/>
        <v>0</v>
      </c>
      <c r="L82" s="522">
        <f t="shared" si="75"/>
        <v>0</v>
      </c>
      <c r="M82" s="508">
        <f t="shared" si="75"/>
        <v>0</v>
      </c>
      <c r="N82" s="521">
        <f t="shared" si="75"/>
        <v>0</v>
      </c>
      <c r="O82" s="521">
        <f t="shared" si="75"/>
        <v>0</v>
      </c>
      <c r="P82" s="521">
        <f t="shared" si="75"/>
        <v>0</v>
      </c>
      <c r="Q82" s="521">
        <f t="shared" si="75"/>
        <v>0</v>
      </c>
      <c r="R82" s="521">
        <f t="shared" si="75"/>
        <v>0</v>
      </c>
      <c r="S82" s="521">
        <f t="shared" si="75"/>
        <v>0</v>
      </c>
      <c r="T82" s="521">
        <f t="shared" si="75"/>
        <v>0</v>
      </c>
      <c r="U82" s="522">
        <f t="shared" si="75"/>
        <v>0</v>
      </c>
      <c r="V82" s="508">
        <f t="shared" si="75"/>
        <v>0</v>
      </c>
      <c r="W82" s="521">
        <f t="shared" si="75"/>
        <v>0</v>
      </c>
      <c r="X82" s="521">
        <f t="shared" si="75"/>
        <v>0</v>
      </c>
      <c r="Y82" s="521">
        <f t="shared" si="75"/>
        <v>0</v>
      </c>
      <c r="Z82" s="521">
        <f t="shared" si="75"/>
        <v>0</v>
      </c>
      <c r="AA82" s="521">
        <f t="shared" si="75"/>
        <v>0</v>
      </c>
      <c r="AB82" s="521">
        <f t="shared" si="75"/>
        <v>0</v>
      </c>
      <c r="AC82" s="521">
        <f t="shared" si="75"/>
        <v>0</v>
      </c>
      <c r="AD82" s="522">
        <f t="shared" si="75"/>
        <v>0</v>
      </c>
      <c r="AE82" s="508">
        <f t="shared" si="75"/>
        <v>0</v>
      </c>
      <c r="AF82" s="521">
        <f t="shared" si="75"/>
        <v>0</v>
      </c>
      <c r="AG82" s="521">
        <f t="shared" si="75"/>
        <v>0</v>
      </c>
      <c r="AH82" s="521">
        <f t="shared" si="75"/>
        <v>0</v>
      </c>
      <c r="AI82" s="521">
        <f t="shared" si="75"/>
        <v>0</v>
      </c>
      <c r="AJ82" s="521">
        <f t="shared" si="75"/>
        <v>0</v>
      </c>
      <c r="AK82" s="521">
        <f t="shared" si="75"/>
        <v>0</v>
      </c>
      <c r="AL82" s="521">
        <f t="shared" si="75"/>
        <v>0</v>
      </c>
      <c r="AM82" s="521">
        <f t="shared" si="75"/>
        <v>0</v>
      </c>
      <c r="AN82" s="1284">
        <f t="shared" ref="AN82" si="76">SUM(AN76:AN81)</f>
        <v>0</v>
      </c>
      <c r="AO82" s="544">
        <f t="shared" si="75"/>
        <v>0</v>
      </c>
      <c r="AP82" s="657">
        <f t="shared" si="75"/>
        <v>0</v>
      </c>
      <c r="AQ82" s="657">
        <f t="shared" si="75"/>
        <v>0</v>
      </c>
      <c r="AR82" s="657">
        <f t="shared" si="75"/>
        <v>0</v>
      </c>
      <c r="AS82" s="657">
        <f t="shared" si="75"/>
        <v>0</v>
      </c>
      <c r="AT82" s="657">
        <f t="shared" si="75"/>
        <v>0</v>
      </c>
      <c r="AU82" s="657">
        <f t="shared" si="75"/>
        <v>0</v>
      </c>
      <c r="AV82" s="657">
        <f t="shared" si="75"/>
        <v>0</v>
      </c>
      <c r="AW82" s="658">
        <f t="shared" si="75"/>
        <v>0</v>
      </c>
    </row>
    <row r="83" spans="1:49" x14ac:dyDescent="0.3">
      <c r="A83" s="1522"/>
      <c r="B83" s="418" t="s">
        <v>184</v>
      </c>
      <c r="C83" s="396" t="s">
        <v>44</v>
      </c>
      <c r="D83" s="505">
        <f>SUM(E83:L83)</f>
        <v>0</v>
      </c>
      <c r="E83" s="1166">
        <f>SUM('MMA Rev-Exp Region 1:MMA Rev-Exp Region 11'!E83)</f>
        <v>0</v>
      </c>
      <c r="F83" s="1166">
        <f>SUM('MMA Rev-Exp Region 1:MMA Rev-Exp Region 11'!F83)</f>
        <v>0</v>
      </c>
      <c r="G83" s="1166">
        <f>SUM('MMA Rev-Exp Region 1:MMA Rev-Exp Region 11'!G83)</f>
        <v>0</v>
      </c>
      <c r="H83" s="1166">
        <f>SUM('MMA Rev-Exp Region 1:MMA Rev-Exp Region 11'!H83)</f>
        <v>0</v>
      </c>
      <c r="I83" s="1166">
        <f>SUM('MMA Rev-Exp Region 1:MMA Rev-Exp Region 11'!I83)</f>
        <v>0</v>
      </c>
      <c r="J83" s="1166">
        <f>SUM('MMA Rev-Exp Region 1:MMA Rev-Exp Region 11'!J83)</f>
        <v>0</v>
      </c>
      <c r="K83" s="1166">
        <f>SUM('MMA Rev-Exp Region 1:MMA Rev-Exp Region 11'!K83)</f>
        <v>0</v>
      </c>
      <c r="L83" s="1168">
        <f>SUM('MMA Rev-Exp Region 1:MMA Rev-Exp Region 11'!L83)</f>
        <v>0</v>
      </c>
      <c r="M83" s="505">
        <f>SUM(N83:U83)</f>
        <v>0</v>
      </c>
      <c r="N83" s="1166">
        <f>SUM('MMA Rev-Exp Region 1:MMA Rev-Exp Region 11'!N83)</f>
        <v>0</v>
      </c>
      <c r="O83" s="1166">
        <f>SUM('MMA Rev-Exp Region 1:MMA Rev-Exp Region 11'!O83)</f>
        <v>0</v>
      </c>
      <c r="P83" s="1166">
        <f>SUM('MMA Rev-Exp Region 1:MMA Rev-Exp Region 11'!P83)</f>
        <v>0</v>
      </c>
      <c r="Q83" s="1166">
        <f>SUM('MMA Rev-Exp Region 1:MMA Rev-Exp Region 11'!Q83)</f>
        <v>0</v>
      </c>
      <c r="R83" s="1166">
        <f>SUM('MMA Rev-Exp Region 1:MMA Rev-Exp Region 11'!R83)</f>
        <v>0</v>
      </c>
      <c r="S83" s="1166">
        <f>SUM('MMA Rev-Exp Region 1:MMA Rev-Exp Region 11'!S83)</f>
        <v>0</v>
      </c>
      <c r="T83" s="1166">
        <f>SUM('MMA Rev-Exp Region 1:MMA Rev-Exp Region 11'!T83)</f>
        <v>0</v>
      </c>
      <c r="U83" s="1168">
        <f>SUM('MMA Rev-Exp Region 1:MMA Rev-Exp Region 11'!U83)</f>
        <v>0</v>
      </c>
      <c r="V83" s="505">
        <f>SUM(W83:AD83)</f>
        <v>0</v>
      </c>
      <c r="W83" s="1166">
        <f>SUM('MMA Rev-Exp Region 1:MMA Rev-Exp Region 11'!W83)</f>
        <v>0</v>
      </c>
      <c r="X83" s="1166">
        <f>SUM('MMA Rev-Exp Region 1:MMA Rev-Exp Region 11'!X83)</f>
        <v>0</v>
      </c>
      <c r="Y83" s="1166">
        <f>SUM('MMA Rev-Exp Region 1:MMA Rev-Exp Region 11'!Y83)</f>
        <v>0</v>
      </c>
      <c r="Z83" s="1166">
        <f>SUM('MMA Rev-Exp Region 1:MMA Rev-Exp Region 11'!Z83)</f>
        <v>0</v>
      </c>
      <c r="AA83" s="1166">
        <f>SUM('MMA Rev-Exp Region 1:MMA Rev-Exp Region 11'!AA83)</f>
        <v>0</v>
      </c>
      <c r="AB83" s="1166">
        <f>SUM('MMA Rev-Exp Region 1:MMA Rev-Exp Region 11'!AB83)</f>
        <v>0</v>
      </c>
      <c r="AC83" s="1166">
        <f>SUM('MMA Rev-Exp Region 1:MMA Rev-Exp Region 11'!AC83)</f>
        <v>0</v>
      </c>
      <c r="AD83" s="1168">
        <f>SUM('MMA Rev-Exp Region 1:MMA Rev-Exp Region 11'!AD83)</f>
        <v>0</v>
      </c>
      <c r="AE83" s="505">
        <f>SUM(AF83:AM83)</f>
        <v>0</v>
      </c>
      <c r="AF83" s="1166">
        <f>SUM('MMA Rev-Exp Region 1:MMA Rev-Exp Region 11'!AF83)</f>
        <v>0</v>
      </c>
      <c r="AG83" s="1166">
        <f>SUM('MMA Rev-Exp Region 1:MMA Rev-Exp Region 11'!AG83)</f>
        <v>0</v>
      </c>
      <c r="AH83" s="1166">
        <f>SUM('MMA Rev-Exp Region 1:MMA Rev-Exp Region 11'!AH83)</f>
        <v>0</v>
      </c>
      <c r="AI83" s="1166">
        <f>SUM('MMA Rev-Exp Region 1:MMA Rev-Exp Region 11'!AI83)</f>
        <v>0</v>
      </c>
      <c r="AJ83" s="1166">
        <f>SUM('MMA Rev-Exp Region 1:MMA Rev-Exp Region 11'!AJ83)</f>
        <v>0</v>
      </c>
      <c r="AK83" s="1166">
        <f>SUM('MMA Rev-Exp Region 1:MMA Rev-Exp Region 11'!AK83)</f>
        <v>0</v>
      </c>
      <c r="AL83" s="1166">
        <f>SUM('MMA Rev-Exp Region 1:MMA Rev-Exp Region 11'!AL83)</f>
        <v>0</v>
      </c>
      <c r="AM83" s="1166">
        <f>SUM('MMA Rev-Exp Region 1:MMA Rev-Exp Region 11'!AM83)</f>
        <v>0</v>
      </c>
      <c r="AN83" s="1306">
        <f>SUM('MMA Rev-Exp Region 1:MMA Rev-Exp Region 11'!AN83)</f>
        <v>0</v>
      </c>
      <c r="AO83" s="548">
        <f>SUM(AP83:AW83)+AN83</f>
        <v>0</v>
      </c>
      <c r="AP83" s="1166">
        <f>SUM('MMA Rev-Exp Region 1:MMA Rev-Exp Region 11'!AP83)</f>
        <v>0</v>
      </c>
      <c r="AQ83" s="1166">
        <f>SUM('MMA Rev-Exp Region 1:MMA Rev-Exp Region 11'!AQ83)</f>
        <v>0</v>
      </c>
      <c r="AR83" s="1166">
        <f>SUM('MMA Rev-Exp Region 1:MMA Rev-Exp Region 11'!AR83)</f>
        <v>0</v>
      </c>
      <c r="AS83" s="1166">
        <f>SUM('MMA Rev-Exp Region 1:MMA Rev-Exp Region 11'!AS83)</f>
        <v>0</v>
      </c>
      <c r="AT83" s="1166">
        <f>SUM('MMA Rev-Exp Region 1:MMA Rev-Exp Region 11'!AT83)</f>
        <v>0</v>
      </c>
      <c r="AU83" s="1166">
        <f>SUM('MMA Rev-Exp Region 1:MMA Rev-Exp Region 11'!AU83)</f>
        <v>0</v>
      </c>
      <c r="AV83" s="1166">
        <f>SUM('MMA Rev-Exp Region 1:MMA Rev-Exp Region 11'!AV83)</f>
        <v>0</v>
      </c>
      <c r="AW83" s="1171">
        <f>SUM('MMA Rev-Exp Region 1:MMA Rev-Exp Region 11'!AW83)</f>
        <v>0</v>
      </c>
    </row>
    <row r="84" spans="1:49" x14ac:dyDescent="0.3">
      <c r="A84" s="1522"/>
      <c r="B84" s="418" t="s">
        <v>185</v>
      </c>
      <c r="C84" s="396" t="s">
        <v>427</v>
      </c>
      <c r="D84" s="506">
        <f>SUM(E84:L84)</f>
        <v>0</v>
      </c>
      <c r="E84" s="1167">
        <f>SUM('MMA Rev-Exp Region 1:MMA Rev-Exp Region 11'!E84)</f>
        <v>0</v>
      </c>
      <c r="F84" s="1167">
        <f>SUM('MMA Rev-Exp Region 1:MMA Rev-Exp Region 11'!F84)</f>
        <v>0</v>
      </c>
      <c r="G84" s="1167">
        <f>SUM('MMA Rev-Exp Region 1:MMA Rev-Exp Region 11'!G84)</f>
        <v>0</v>
      </c>
      <c r="H84" s="1167">
        <f>SUM('MMA Rev-Exp Region 1:MMA Rev-Exp Region 11'!H84)</f>
        <v>0</v>
      </c>
      <c r="I84" s="1167">
        <f>SUM('MMA Rev-Exp Region 1:MMA Rev-Exp Region 11'!I84)</f>
        <v>0</v>
      </c>
      <c r="J84" s="1167">
        <f>SUM('MMA Rev-Exp Region 1:MMA Rev-Exp Region 11'!J84)</f>
        <v>0</v>
      </c>
      <c r="K84" s="1167">
        <f>SUM('MMA Rev-Exp Region 1:MMA Rev-Exp Region 11'!K84)</f>
        <v>0</v>
      </c>
      <c r="L84" s="1169">
        <f>SUM('MMA Rev-Exp Region 1:MMA Rev-Exp Region 11'!L84)</f>
        <v>0</v>
      </c>
      <c r="M84" s="506">
        <f>SUM(N84:U84)</f>
        <v>0</v>
      </c>
      <c r="N84" s="1167">
        <f>SUM('MMA Rev-Exp Region 1:MMA Rev-Exp Region 11'!N84)</f>
        <v>0</v>
      </c>
      <c r="O84" s="1167">
        <f>SUM('MMA Rev-Exp Region 1:MMA Rev-Exp Region 11'!O84)</f>
        <v>0</v>
      </c>
      <c r="P84" s="1167">
        <f>SUM('MMA Rev-Exp Region 1:MMA Rev-Exp Region 11'!P84)</f>
        <v>0</v>
      </c>
      <c r="Q84" s="1167">
        <f>SUM('MMA Rev-Exp Region 1:MMA Rev-Exp Region 11'!Q84)</f>
        <v>0</v>
      </c>
      <c r="R84" s="1167">
        <f>SUM('MMA Rev-Exp Region 1:MMA Rev-Exp Region 11'!R84)</f>
        <v>0</v>
      </c>
      <c r="S84" s="1167">
        <f>SUM('MMA Rev-Exp Region 1:MMA Rev-Exp Region 11'!S84)</f>
        <v>0</v>
      </c>
      <c r="T84" s="1167">
        <f>SUM('MMA Rev-Exp Region 1:MMA Rev-Exp Region 11'!T84)</f>
        <v>0</v>
      </c>
      <c r="U84" s="1169">
        <f>SUM('MMA Rev-Exp Region 1:MMA Rev-Exp Region 11'!U84)</f>
        <v>0</v>
      </c>
      <c r="V84" s="506">
        <f>SUM(W84:AD84)</f>
        <v>0</v>
      </c>
      <c r="W84" s="1167">
        <f>SUM('MMA Rev-Exp Region 1:MMA Rev-Exp Region 11'!W84)</f>
        <v>0</v>
      </c>
      <c r="X84" s="1167">
        <f>SUM('MMA Rev-Exp Region 1:MMA Rev-Exp Region 11'!X84)</f>
        <v>0</v>
      </c>
      <c r="Y84" s="1167">
        <f>SUM('MMA Rev-Exp Region 1:MMA Rev-Exp Region 11'!Y84)</f>
        <v>0</v>
      </c>
      <c r="Z84" s="1167">
        <f>SUM('MMA Rev-Exp Region 1:MMA Rev-Exp Region 11'!Z84)</f>
        <v>0</v>
      </c>
      <c r="AA84" s="1167">
        <f>SUM('MMA Rev-Exp Region 1:MMA Rev-Exp Region 11'!AA84)</f>
        <v>0</v>
      </c>
      <c r="AB84" s="1167">
        <f>SUM('MMA Rev-Exp Region 1:MMA Rev-Exp Region 11'!AB84)</f>
        <v>0</v>
      </c>
      <c r="AC84" s="1167">
        <f>SUM('MMA Rev-Exp Region 1:MMA Rev-Exp Region 11'!AC84)</f>
        <v>0</v>
      </c>
      <c r="AD84" s="1169">
        <f>SUM('MMA Rev-Exp Region 1:MMA Rev-Exp Region 11'!AD84)</f>
        <v>0</v>
      </c>
      <c r="AE84" s="506">
        <f>SUM(AF84:AM84)</f>
        <v>0</v>
      </c>
      <c r="AF84" s="1167">
        <f>SUM('MMA Rev-Exp Region 1:MMA Rev-Exp Region 11'!AF84)</f>
        <v>0</v>
      </c>
      <c r="AG84" s="1167">
        <f>SUM('MMA Rev-Exp Region 1:MMA Rev-Exp Region 11'!AG84)</f>
        <v>0</v>
      </c>
      <c r="AH84" s="1167">
        <f>SUM('MMA Rev-Exp Region 1:MMA Rev-Exp Region 11'!AH84)</f>
        <v>0</v>
      </c>
      <c r="AI84" s="1167">
        <f>SUM('MMA Rev-Exp Region 1:MMA Rev-Exp Region 11'!AI84)</f>
        <v>0</v>
      </c>
      <c r="AJ84" s="1167">
        <f>SUM('MMA Rev-Exp Region 1:MMA Rev-Exp Region 11'!AJ84)</f>
        <v>0</v>
      </c>
      <c r="AK84" s="1167">
        <f>SUM('MMA Rev-Exp Region 1:MMA Rev-Exp Region 11'!AK84)</f>
        <v>0</v>
      </c>
      <c r="AL84" s="1167">
        <f>SUM('MMA Rev-Exp Region 1:MMA Rev-Exp Region 11'!AL84)</f>
        <v>0</v>
      </c>
      <c r="AM84" s="1167">
        <f>SUM('MMA Rev-Exp Region 1:MMA Rev-Exp Region 11'!AM84)</f>
        <v>0</v>
      </c>
      <c r="AN84" s="1307">
        <f>SUM('MMA Rev-Exp Region 1:MMA Rev-Exp Region 11'!AN84)</f>
        <v>0</v>
      </c>
      <c r="AO84" s="550">
        <f>SUM(AP84:AW84)+AN84</f>
        <v>0</v>
      </c>
      <c r="AP84" s="1167">
        <f>SUM('MMA Rev-Exp Region 1:MMA Rev-Exp Region 11'!AP84)</f>
        <v>0</v>
      </c>
      <c r="AQ84" s="1167">
        <f>SUM('MMA Rev-Exp Region 1:MMA Rev-Exp Region 11'!AQ84)</f>
        <v>0</v>
      </c>
      <c r="AR84" s="1167">
        <f>SUM('MMA Rev-Exp Region 1:MMA Rev-Exp Region 11'!AR84)</f>
        <v>0</v>
      </c>
      <c r="AS84" s="1167">
        <f>SUM('MMA Rev-Exp Region 1:MMA Rev-Exp Region 11'!AS84)</f>
        <v>0</v>
      </c>
      <c r="AT84" s="1167">
        <f>SUM('MMA Rev-Exp Region 1:MMA Rev-Exp Region 11'!AT84)</f>
        <v>0</v>
      </c>
      <c r="AU84" s="1167">
        <f>SUM('MMA Rev-Exp Region 1:MMA Rev-Exp Region 11'!AU84)</f>
        <v>0</v>
      </c>
      <c r="AV84" s="1167">
        <f>SUM('MMA Rev-Exp Region 1:MMA Rev-Exp Region 11'!AV84)</f>
        <v>0</v>
      </c>
      <c r="AW84" s="1172">
        <f>SUM('MMA Rev-Exp Region 1:MMA Rev-Exp Region 11'!AW84)</f>
        <v>0</v>
      </c>
    </row>
    <row r="85" spans="1:49" s="377" customFormat="1" x14ac:dyDescent="0.3">
      <c r="A85" s="1522"/>
      <c r="B85" s="418" t="s">
        <v>186</v>
      </c>
      <c r="C85" s="396" t="s">
        <v>297</v>
      </c>
      <c r="D85" s="506">
        <f>SUM(D83:D84)</f>
        <v>0</v>
      </c>
      <c r="E85" s="1167">
        <f>SUM('MMA Rev-Exp Region 1:MMA Rev-Exp Region 11'!E85)</f>
        <v>0</v>
      </c>
      <c r="F85" s="1167">
        <f>SUM('MMA Rev-Exp Region 1:MMA Rev-Exp Region 11'!F85)</f>
        <v>0</v>
      </c>
      <c r="G85" s="1167">
        <f>SUM('MMA Rev-Exp Region 1:MMA Rev-Exp Region 11'!G85)</f>
        <v>0</v>
      </c>
      <c r="H85" s="1167">
        <f>SUM('MMA Rev-Exp Region 1:MMA Rev-Exp Region 11'!H85)</f>
        <v>0</v>
      </c>
      <c r="I85" s="1167">
        <f>SUM('MMA Rev-Exp Region 1:MMA Rev-Exp Region 11'!I85)</f>
        <v>0</v>
      </c>
      <c r="J85" s="1167">
        <f>SUM('MMA Rev-Exp Region 1:MMA Rev-Exp Region 11'!J85)</f>
        <v>0</v>
      </c>
      <c r="K85" s="1167">
        <f>SUM('MMA Rev-Exp Region 1:MMA Rev-Exp Region 11'!K85)</f>
        <v>0</v>
      </c>
      <c r="L85" s="1169">
        <f>SUM('MMA Rev-Exp Region 1:MMA Rev-Exp Region 11'!L85)</f>
        <v>0</v>
      </c>
      <c r="M85" s="506">
        <f>SUM(M83:M84)</f>
        <v>0</v>
      </c>
      <c r="N85" s="1167">
        <f>SUM('MMA Rev-Exp Region 1:MMA Rev-Exp Region 11'!N85)</f>
        <v>0</v>
      </c>
      <c r="O85" s="1167">
        <f>SUM('MMA Rev-Exp Region 1:MMA Rev-Exp Region 11'!O85)</f>
        <v>0</v>
      </c>
      <c r="P85" s="1167">
        <f>SUM('MMA Rev-Exp Region 1:MMA Rev-Exp Region 11'!P85)</f>
        <v>0</v>
      </c>
      <c r="Q85" s="1167">
        <f>SUM('MMA Rev-Exp Region 1:MMA Rev-Exp Region 11'!Q85)</f>
        <v>0</v>
      </c>
      <c r="R85" s="1167">
        <f>SUM('MMA Rev-Exp Region 1:MMA Rev-Exp Region 11'!R85)</f>
        <v>0</v>
      </c>
      <c r="S85" s="1167">
        <f>SUM('MMA Rev-Exp Region 1:MMA Rev-Exp Region 11'!S85)</f>
        <v>0</v>
      </c>
      <c r="T85" s="1167">
        <f>SUM('MMA Rev-Exp Region 1:MMA Rev-Exp Region 11'!T85)</f>
        <v>0</v>
      </c>
      <c r="U85" s="1169">
        <f>SUM('MMA Rev-Exp Region 1:MMA Rev-Exp Region 11'!U85)</f>
        <v>0</v>
      </c>
      <c r="V85" s="506">
        <f>SUM(V83:V84)</f>
        <v>0</v>
      </c>
      <c r="W85" s="1167">
        <f>SUM('MMA Rev-Exp Region 1:MMA Rev-Exp Region 11'!W85)</f>
        <v>0</v>
      </c>
      <c r="X85" s="1167">
        <f>SUM('MMA Rev-Exp Region 1:MMA Rev-Exp Region 11'!X85)</f>
        <v>0</v>
      </c>
      <c r="Y85" s="1167">
        <f>SUM('MMA Rev-Exp Region 1:MMA Rev-Exp Region 11'!Y85)</f>
        <v>0</v>
      </c>
      <c r="Z85" s="1167">
        <f>SUM('MMA Rev-Exp Region 1:MMA Rev-Exp Region 11'!Z85)</f>
        <v>0</v>
      </c>
      <c r="AA85" s="1167">
        <f>SUM('MMA Rev-Exp Region 1:MMA Rev-Exp Region 11'!AA85)</f>
        <v>0</v>
      </c>
      <c r="AB85" s="1167">
        <f>SUM('MMA Rev-Exp Region 1:MMA Rev-Exp Region 11'!AB85)</f>
        <v>0</v>
      </c>
      <c r="AC85" s="1167">
        <f>SUM('MMA Rev-Exp Region 1:MMA Rev-Exp Region 11'!AC85)</f>
        <v>0</v>
      </c>
      <c r="AD85" s="1169">
        <f>SUM('MMA Rev-Exp Region 1:MMA Rev-Exp Region 11'!AD85)</f>
        <v>0</v>
      </c>
      <c r="AE85" s="506">
        <f>SUM(AE83:AE84)</f>
        <v>0</v>
      </c>
      <c r="AF85" s="1167">
        <f>SUM('MMA Rev-Exp Region 1:MMA Rev-Exp Region 11'!AF85)</f>
        <v>0</v>
      </c>
      <c r="AG85" s="1167">
        <f>SUM('MMA Rev-Exp Region 1:MMA Rev-Exp Region 11'!AG85)</f>
        <v>0</v>
      </c>
      <c r="AH85" s="1167">
        <f>SUM('MMA Rev-Exp Region 1:MMA Rev-Exp Region 11'!AH85)</f>
        <v>0</v>
      </c>
      <c r="AI85" s="1167">
        <f>SUM('MMA Rev-Exp Region 1:MMA Rev-Exp Region 11'!AI85)</f>
        <v>0</v>
      </c>
      <c r="AJ85" s="1167">
        <f>SUM('MMA Rev-Exp Region 1:MMA Rev-Exp Region 11'!AJ85)</f>
        <v>0</v>
      </c>
      <c r="AK85" s="1167">
        <f>SUM('MMA Rev-Exp Region 1:MMA Rev-Exp Region 11'!AK85)</f>
        <v>0</v>
      </c>
      <c r="AL85" s="1167">
        <f>SUM('MMA Rev-Exp Region 1:MMA Rev-Exp Region 11'!AL85)</f>
        <v>0</v>
      </c>
      <c r="AM85" s="1167">
        <f>SUM('MMA Rev-Exp Region 1:MMA Rev-Exp Region 11'!AM85)</f>
        <v>0</v>
      </c>
      <c r="AN85" s="1307">
        <f>SUM('MMA Rev-Exp Region 1:MMA Rev-Exp Region 11'!AN85)</f>
        <v>0</v>
      </c>
      <c r="AO85" s="565">
        <f>SUM(AO83:AO84)</f>
        <v>0</v>
      </c>
      <c r="AP85" s="1167">
        <f>SUM('MMA Rev-Exp Region 1:MMA Rev-Exp Region 11'!AP85)</f>
        <v>0</v>
      </c>
      <c r="AQ85" s="1167">
        <f>SUM('MMA Rev-Exp Region 1:MMA Rev-Exp Region 11'!AQ85)</f>
        <v>0</v>
      </c>
      <c r="AR85" s="1167">
        <f>SUM('MMA Rev-Exp Region 1:MMA Rev-Exp Region 11'!AR85)</f>
        <v>0</v>
      </c>
      <c r="AS85" s="1167">
        <f>SUM('MMA Rev-Exp Region 1:MMA Rev-Exp Region 11'!AS85)</f>
        <v>0</v>
      </c>
      <c r="AT85" s="1167">
        <f>SUM('MMA Rev-Exp Region 1:MMA Rev-Exp Region 11'!AT85)</f>
        <v>0</v>
      </c>
      <c r="AU85" s="1167">
        <f>SUM('MMA Rev-Exp Region 1:MMA Rev-Exp Region 11'!AU85)</f>
        <v>0</v>
      </c>
      <c r="AV85" s="1167">
        <f>SUM('MMA Rev-Exp Region 1:MMA Rev-Exp Region 11'!AV85)</f>
        <v>0</v>
      </c>
      <c r="AW85" s="1172">
        <f>SUM('MMA Rev-Exp Region 1:MMA Rev-Exp Region 11'!AW85)</f>
        <v>0</v>
      </c>
    </row>
    <row r="86" spans="1:49" s="377" customFormat="1" ht="24.6" x14ac:dyDescent="0.3">
      <c r="A86" s="1523"/>
      <c r="B86" s="406" t="s">
        <v>187</v>
      </c>
      <c r="C86" s="407" t="s">
        <v>416</v>
      </c>
      <c r="D86" s="508">
        <f>D82+D85</f>
        <v>0</v>
      </c>
      <c r="E86" s="514">
        <f t="shared" ref="E86:L86" si="77">E82+E85</f>
        <v>0</v>
      </c>
      <c r="F86" s="514">
        <f t="shared" si="77"/>
        <v>0</v>
      </c>
      <c r="G86" s="514">
        <f t="shared" si="77"/>
        <v>0</v>
      </c>
      <c r="H86" s="514">
        <f t="shared" si="77"/>
        <v>0</v>
      </c>
      <c r="I86" s="514">
        <f t="shared" si="77"/>
        <v>0</v>
      </c>
      <c r="J86" s="514">
        <f t="shared" si="77"/>
        <v>0</v>
      </c>
      <c r="K86" s="514">
        <f t="shared" si="77"/>
        <v>0</v>
      </c>
      <c r="L86" s="525">
        <f t="shared" si="77"/>
        <v>0</v>
      </c>
      <c r="M86" s="508">
        <f t="shared" ref="M86:AW86" si="78">M82+M85</f>
        <v>0</v>
      </c>
      <c r="N86" s="514">
        <f t="shared" si="78"/>
        <v>0</v>
      </c>
      <c r="O86" s="514">
        <f t="shared" si="78"/>
        <v>0</v>
      </c>
      <c r="P86" s="514">
        <f t="shared" si="78"/>
        <v>0</v>
      </c>
      <c r="Q86" s="514">
        <f t="shared" si="78"/>
        <v>0</v>
      </c>
      <c r="R86" s="514">
        <f t="shared" si="78"/>
        <v>0</v>
      </c>
      <c r="S86" s="514">
        <f t="shared" si="78"/>
        <v>0</v>
      </c>
      <c r="T86" s="514">
        <f t="shared" si="78"/>
        <v>0</v>
      </c>
      <c r="U86" s="525">
        <f t="shared" si="78"/>
        <v>0</v>
      </c>
      <c r="V86" s="508">
        <f t="shared" si="78"/>
        <v>0</v>
      </c>
      <c r="W86" s="514">
        <f t="shared" si="78"/>
        <v>0</v>
      </c>
      <c r="X86" s="514">
        <f t="shared" si="78"/>
        <v>0</v>
      </c>
      <c r="Y86" s="514">
        <f t="shared" si="78"/>
        <v>0</v>
      </c>
      <c r="Z86" s="514">
        <f t="shared" si="78"/>
        <v>0</v>
      </c>
      <c r="AA86" s="514">
        <f t="shared" si="78"/>
        <v>0</v>
      </c>
      <c r="AB86" s="514">
        <f t="shared" si="78"/>
        <v>0</v>
      </c>
      <c r="AC86" s="514">
        <f t="shared" si="78"/>
        <v>0</v>
      </c>
      <c r="AD86" s="525">
        <f t="shared" si="78"/>
        <v>0</v>
      </c>
      <c r="AE86" s="508">
        <f t="shared" si="78"/>
        <v>0</v>
      </c>
      <c r="AF86" s="514">
        <f t="shared" si="78"/>
        <v>0</v>
      </c>
      <c r="AG86" s="514">
        <f t="shared" si="78"/>
        <v>0</v>
      </c>
      <c r="AH86" s="514">
        <f t="shared" si="78"/>
        <v>0</v>
      </c>
      <c r="AI86" s="514">
        <f t="shared" si="78"/>
        <v>0</v>
      </c>
      <c r="AJ86" s="514">
        <f t="shared" si="78"/>
        <v>0</v>
      </c>
      <c r="AK86" s="514">
        <f t="shared" si="78"/>
        <v>0</v>
      </c>
      <c r="AL86" s="514">
        <f t="shared" si="78"/>
        <v>0</v>
      </c>
      <c r="AM86" s="514">
        <f t="shared" si="78"/>
        <v>0</v>
      </c>
      <c r="AN86" s="1291">
        <f t="shared" si="78"/>
        <v>0</v>
      </c>
      <c r="AO86" s="567">
        <f t="shared" si="78"/>
        <v>0</v>
      </c>
      <c r="AP86" s="513">
        <f t="shared" si="78"/>
        <v>0</v>
      </c>
      <c r="AQ86" s="513">
        <f t="shared" si="78"/>
        <v>0</v>
      </c>
      <c r="AR86" s="513">
        <f t="shared" si="78"/>
        <v>0</v>
      </c>
      <c r="AS86" s="513">
        <f t="shared" si="78"/>
        <v>0</v>
      </c>
      <c r="AT86" s="515">
        <f t="shared" si="78"/>
        <v>0</v>
      </c>
      <c r="AU86" s="515">
        <f t="shared" si="78"/>
        <v>0</v>
      </c>
      <c r="AV86" s="515">
        <f t="shared" si="78"/>
        <v>0</v>
      </c>
      <c r="AW86" s="568">
        <f t="shared" si="78"/>
        <v>0</v>
      </c>
    </row>
    <row r="87" spans="1:49" x14ac:dyDescent="0.3">
      <c r="A87" s="1524" t="s">
        <v>193</v>
      </c>
      <c r="B87" s="1525"/>
      <c r="C87" s="1526"/>
      <c r="D87" s="1506" t="s">
        <v>288</v>
      </c>
      <c r="E87" s="1507"/>
      <c r="F87" s="1507"/>
      <c r="G87" s="1507"/>
      <c r="H87" s="1507"/>
      <c r="I87" s="1507"/>
      <c r="J87" s="1507"/>
      <c r="K87" s="1507"/>
      <c r="L87" s="1508"/>
      <c r="M87" s="1506" t="s">
        <v>289</v>
      </c>
      <c r="N87" s="1507"/>
      <c r="O87" s="1507"/>
      <c r="P87" s="1507"/>
      <c r="Q87" s="1507"/>
      <c r="R87" s="1507"/>
      <c r="S87" s="1507"/>
      <c r="T87" s="1507"/>
      <c r="U87" s="1508"/>
      <c r="V87" s="1506" t="s">
        <v>290</v>
      </c>
      <c r="W87" s="1507"/>
      <c r="X87" s="1507"/>
      <c r="Y87" s="1507"/>
      <c r="Z87" s="1507"/>
      <c r="AA87" s="1507"/>
      <c r="AB87" s="1507"/>
      <c r="AC87" s="1507"/>
      <c r="AD87" s="1508"/>
      <c r="AE87" s="1509" t="s">
        <v>291</v>
      </c>
      <c r="AF87" s="1510"/>
      <c r="AG87" s="1510"/>
      <c r="AH87" s="1510"/>
      <c r="AI87" s="1510"/>
      <c r="AJ87" s="1510"/>
      <c r="AK87" s="1510"/>
      <c r="AL87" s="1510"/>
      <c r="AM87" s="1510"/>
      <c r="AN87" s="1309"/>
      <c r="AO87" s="1511" t="s">
        <v>1021</v>
      </c>
      <c r="AP87" s="1510"/>
      <c r="AQ87" s="1510"/>
      <c r="AR87" s="1510"/>
      <c r="AS87" s="1510"/>
      <c r="AT87" s="1510"/>
      <c r="AU87" s="1510"/>
      <c r="AV87" s="1510"/>
      <c r="AW87" s="1512"/>
    </row>
    <row r="88" spans="1:49" ht="45" customHeight="1" x14ac:dyDescent="0.3">
      <c r="A88" s="1527"/>
      <c r="B88" s="1528"/>
      <c r="C88" s="1529"/>
      <c r="D88" s="604" t="s">
        <v>40</v>
      </c>
      <c r="E88" s="605" t="s">
        <v>1061</v>
      </c>
      <c r="F88" s="605" t="s">
        <v>1062</v>
      </c>
      <c r="G88" s="605"/>
      <c r="H88" s="605"/>
      <c r="I88" s="605"/>
      <c r="J88" s="605"/>
      <c r="K88" s="605"/>
      <c r="L88" s="606"/>
      <c r="M88" s="1426" t="s">
        <v>40</v>
      </c>
      <c r="N88" s="605" t="s">
        <v>1061</v>
      </c>
      <c r="O88" s="605" t="s">
        <v>1062</v>
      </c>
      <c r="P88" s="605"/>
      <c r="Q88" s="605"/>
      <c r="R88" s="605"/>
      <c r="S88" s="605"/>
      <c r="T88" s="605"/>
      <c r="U88" s="606"/>
      <c r="V88" s="1426" t="s">
        <v>40</v>
      </c>
      <c r="W88" s="605" t="s">
        <v>1061</v>
      </c>
      <c r="X88" s="605" t="s">
        <v>1062</v>
      </c>
      <c r="Y88" s="605"/>
      <c r="Z88" s="605"/>
      <c r="AA88" s="605"/>
      <c r="AB88" s="605"/>
      <c r="AC88" s="605"/>
      <c r="AD88" s="606"/>
      <c r="AE88" s="1426" t="s">
        <v>40</v>
      </c>
      <c r="AF88" s="605" t="s">
        <v>1061</v>
      </c>
      <c r="AG88" s="605" t="s">
        <v>1062</v>
      </c>
      <c r="AH88" s="605"/>
      <c r="AI88" s="605"/>
      <c r="AJ88" s="605"/>
      <c r="AK88" s="605"/>
      <c r="AL88" s="605"/>
      <c r="AM88" s="606"/>
      <c r="AN88" s="1279" t="s">
        <v>1022</v>
      </c>
      <c r="AO88" s="1426" t="s">
        <v>40</v>
      </c>
      <c r="AP88" s="605" t="s">
        <v>1061</v>
      </c>
      <c r="AQ88" s="605" t="s">
        <v>1062</v>
      </c>
      <c r="AR88" s="605"/>
      <c r="AS88" s="605"/>
      <c r="AT88" s="605"/>
      <c r="AU88" s="605"/>
      <c r="AV88" s="605"/>
      <c r="AW88" s="606"/>
    </row>
    <row r="89" spans="1:49" ht="14.4" customHeight="1" x14ac:dyDescent="0.3">
      <c r="A89" s="1515" t="s">
        <v>9</v>
      </c>
      <c r="B89" s="393" t="s">
        <v>133</v>
      </c>
      <c r="C89" s="394" t="s">
        <v>30</v>
      </c>
      <c r="D89" s="1166">
        <f>SUM('MMA Rev-Exp Region 1:MMA Rev-Exp Region 11'!D89)</f>
        <v>0</v>
      </c>
      <c r="E89" s="1166">
        <f>SUM('MMA Rev-Exp Region 1:MMA Rev-Exp Region 11'!E89)</f>
        <v>0</v>
      </c>
      <c r="F89" s="1166">
        <f>SUM('MMA Rev-Exp Region 1:MMA Rev-Exp Region 11'!F89)</f>
        <v>0</v>
      </c>
      <c r="G89" s="622"/>
      <c r="H89" s="622"/>
      <c r="I89" s="622"/>
      <c r="J89" s="622"/>
      <c r="K89" s="622"/>
      <c r="L89" s="623"/>
      <c r="M89" s="1166">
        <f>SUM('MMA Rev-Exp Region 1:MMA Rev-Exp Region 11'!M89)</f>
        <v>0</v>
      </c>
      <c r="N89" s="1166">
        <f>SUM('MMA Rev-Exp Region 1:MMA Rev-Exp Region 11'!N89)</f>
        <v>0</v>
      </c>
      <c r="O89" s="1166">
        <f>SUM('MMA Rev-Exp Region 1:MMA Rev-Exp Region 11'!O89)</f>
        <v>0</v>
      </c>
      <c r="P89" s="622"/>
      <c r="Q89" s="622"/>
      <c r="R89" s="622"/>
      <c r="S89" s="622"/>
      <c r="T89" s="622"/>
      <c r="U89" s="623"/>
      <c r="V89" s="1166">
        <f>SUM('MMA Rev-Exp Region 1:MMA Rev-Exp Region 11'!V89)</f>
        <v>0</v>
      </c>
      <c r="W89" s="1166">
        <f>SUM('MMA Rev-Exp Region 1:MMA Rev-Exp Region 11'!W89)</f>
        <v>0</v>
      </c>
      <c r="X89" s="1166">
        <f>SUM('MMA Rev-Exp Region 1:MMA Rev-Exp Region 11'!X89)</f>
        <v>0</v>
      </c>
      <c r="Y89" s="622"/>
      <c r="Z89" s="622"/>
      <c r="AA89" s="622"/>
      <c r="AB89" s="622"/>
      <c r="AC89" s="622"/>
      <c r="AD89" s="623"/>
      <c r="AE89" s="1166">
        <f>SUM('MMA Rev-Exp Region 1:MMA Rev-Exp Region 11'!AE89)</f>
        <v>0</v>
      </c>
      <c r="AF89" s="1166">
        <f>SUM('MMA Rev-Exp Region 1:MMA Rev-Exp Region 11'!AF89)</f>
        <v>0</v>
      </c>
      <c r="AG89" s="1166">
        <f>SUM('MMA Rev-Exp Region 1:MMA Rev-Exp Region 11'!AG89)</f>
        <v>0</v>
      </c>
      <c r="AH89" s="622"/>
      <c r="AI89" s="622"/>
      <c r="AJ89" s="622"/>
      <c r="AK89" s="622"/>
      <c r="AL89" s="622"/>
      <c r="AM89" s="623"/>
      <c r="AN89" s="1306">
        <f>SUM('MMA Rev-Exp Region 1:MMA Rev-Exp Region 11'!AN89)</f>
        <v>0</v>
      </c>
      <c r="AO89" s="1174">
        <f>SUM('MMA Rev-Exp Region 1:MMA Rev-Exp Region 11'!AO89)</f>
        <v>0</v>
      </c>
      <c r="AP89" s="1166">
        <f>SUM('MMA Rev-Exp Region 1:MMA Rev-Exp Region 11'!AP89)</f>
        <v>0</v>
      </c>
      <c r="AQ89" s="1166">
        <f>SUM('MMA Rev-Exp Region 1:MMA Rev-Exp Region 11'!AQ89)</f>
        <v>0</v>
      </c>
      <c r="AR89" s="622"/>
      <c r="AS89" s="622"/>
      <c r="AT89" s="622"/>
      <c r="AU89" s="622"/>
      <c r="AV89" s="622"/>
      <c r="AW89" s="624"/>
    </row>
    <row r="90" spans="1:49" x14ac:dyDescent="0.3">
      <c r="A90" s="1513"/>
      <c r="B90" s="395" t="s">
        <v>134</v>
      </c>
      <c r="C90" s="423" t="s">
        <v>109</v>
      </c>
      <c r="D90" s="1170">
        <f>SUM('MMA Rev-Exp Region 1:MMA Rev-Exp Region 11'!D90)</f>
        <v>0</v>
      </c>
      <c r="E90" s="1167">
        <f>SUM('MMA Rev-Exp Region 1:MMA Rev-Exp Region 11'!E90)</f>
        <v>0</v>
      </c>
      <c r="F90" s="1167">
        <f>SUM('MMA Rev-Exp Region 1:MMA Rev-Exp Region 11'!F90)</f>
        <v>0</v>
      </c>
      <c r="G90" s="622"/>
      <c r="H90" s="622"/>
      <c r="I90" s="622"/>
      <c r="J90" s="622"/>
      <c r="K90" s="622"/>
      <c r="L90" s="623"/>
      <c r="M90" s="1170">
        <f>SUM('MMA Rev-Exp Region 1:MMA Rev-Exp Region 11'!M90)</f>
        <v>0</v>
      </c>
      <c r="N90" s="1167">
        <f>SUM('MMA Rev-Exp Region 1:MMA Rev-Exp Region 11'!N90)</f>
        <v>0</v>
      </c>
      <c r="O90" s="1167">
        <f>SUM('MMA Rev-Exp Region 1:MMA Rev-Exp Region 11'!O90)</f>
        <v>0</v>
      </c>
      <c r="P90" s="622"/>
      <c r="Q90" s="622"/>
      <c r="R90" s="622"/>
      <c r="S90" s="622"/>
      <c r="T90" s="622"/>
      <c r="U90" s="623"/>
      <c r="V90" s="1170">
        <f>SUM('MMA Rev-Exp Region 1:MMA Rev-Exp Region 11'!V90)</f>
        <v>0</v>
      </c>
      <c r="W90" s="1167">
        <f>SUM('MMA Rev-Exp Region 1:MMA Rev-Exp Region 11'!W90)</f>
        <v>0</v>
      </c>
      <c r="X90" s="1167">
        <f>SUM('MMA Rev-Exp Region 1:MMA Rev-Exp Region 11'!X90)</f>
        <v>0</v>
      </c>
      <c r="Y90" s="622"/>
      <c r="Z90" s="622"/>
      <c r="AA90" s="622"/>
      <c r="AB90" s="622"/>
      <c r="AC90" s="622"/>
      <c r="AD90" s="623"/>
      <c r="AE90" s="1170">
        <f>SUM('MMA Rev-Exp Region 1:MMA Rev-Exp Region 11'!AE90)</f>
        <v>0</v>
      </c>
      <c r="AF90" s="1167">
        <f>SUM('MMA Rev-Exp Region 1:MMA Rev-Exp Region 11'!AF90)</f>
        <v>0</v>
      </c>
      <c r="AG90" s="1167">
        <f>SUM('MMA Rev-Exp Region 1:MMA Rev-Exp Region 11'!AG90)</f>
        <v>0</v>
      </c>
      <c r="AH90" s="622"/>
      <c r="AI90" s="622"/>
      <c r="AJ90" s="622"/>
      <c r="AK90" s="622"/>
      <c r="AL90" s="622"/>
      <c r="AM90" s="623"/>
      <c r="AN90" s="1307">
        <f>SUM('MMA Rev-Exp Region 1:MMA Rev-Exp Region 11'!AN90)</f>
        <v>0</v>
      </c>
      <c r="AO90" s="1175">
        <f>SUM('MMA Rev-Exp Region 1:MMA Rev-Exp Region 11'!AO90)</f>
        <v>0</v>
      </c>
      <c r="AP90" s="1167">
        <f>SUM('MMA Rev-Exp Region 1:MMA Rev-Exp Region 11'!AP90)</f>
        <v>0</v>
      </c>
      <c r="AQ90" s="1167">
        <f>SUM('MMA Rev-Exp Region 1:MMA Rev-Exp Region 11'!AQ90)</f>
        <v>0</v>
      </c>
      <c r="AR90" s="622"/>
      <c r="AS90" s="622"/>
      <c r="AT90" s="622"/>
      <c r="AU90" s="622"/>
      <c r="AV90" s="622"/>
      <c r="AW90" s="624"/>
    </row>
    <row r="91" spans="1:49" x14ac:dyDescent="0.3">
      <c r="A91" s="1513"/>
      <c r="B91" s="395" t="s">
        <v>135</v>
      </c>
      <c r="C91" s="396" t="s">
        <v>110</v>
      </c>
      <c r="D91" s="1170">
        <f>SUM('MMA Rev-Exp Region 1:MMA Rev-Exp Region 11'!D91)</f>
        <v>0</v>
      </c>
      <c r="E91" s="1167">
        <f>SUM('MMA Rev-Exp Region 1:MMA Rev-Exp Region 11'!E91)</f>
        <v>0</v>
      </c>
      <c r="F91" s="1167">
        <f>SUM('MMA Rev-Exp Region 1:MMA Rev-Exp Region 11'!F91)</f>
        <v>0</v>
      </c>
      <c r="G91" s="622"/>
      <c r="H91" s="622"/>
      <c r="I91" s="622"/>
      <c r="J91" s="622"/>
      <c r="K91" s="622"/>
      <c r="L91" s="623"/>
      <c r="M91" s="1170">
        <f>SUM('MMA Rev-Exp Region 1:MMA Rev-Exp Region 11'!M91)</f>
        <v>0</v>
      </c>
      <c r="N91" s="1167">
        <f>SUM('MMA Rev-Exp Region 1:MMA Rev-Exp Region 11'!N91)</f>
        <v>0</v>
      </c>
      <c r="O91" s="1167">
        <f>SUM('MMA Rev-Exp Region 1:MMA Rev-Exp Region 11'!O91)</f>
        <v>0</v>
      </c>
      <c r="P91" s="622"/>
      <c r="Q91" s="622"/>
      <c r="R91" s="622"/>
      <c r="S91" s="622"/>
      <c r="T91" s="622"/>
      <c r="U91" s="623"/>
      <c r="V91" s="1170">
        <f>SUM('MMA Rev-Exp Region 1:MMA Rev-Exp Region 11'!V91)</f>
        <v>0</v>
      </c>
      <c r="W91" s="1167">
        <f>SUM('MMA Rev-Exp Region 1:MMA Rev-Exp Region 11'!W91)</f>
        <v>0</v>
      </c>
      <c r="X91" s="1167">
        <f>SUM('MMA Rev-Exp Region 1:MMA Rev-Exp Region 11'!X91)</f>
        <v>0</v>
      </c>
      <c r="Y91" s="622"/>
      <c r="Z91" s="622"/>
      <c r="AA91" s="622"/>
      <c r="AB91" s="622"/>
      <c r="AC91" s="622"/>
      <c r="AD91" s="623"/>
      <c r="AE91" s="1170">
        <f>SUM('MMA Rev-Exp Region 1:MMA Rev-Exp Region 11'!AE91)</f>
        <v>0</v>
      </c>
      <c r="AF91" s="1167">
        <f>SUM('MMA Rev-Exp Region 1:MMA Rev-Exp Region 11'!AF91)</f>
        <v>0</v>
      </c>
      <c r="AG91" s="1167">
        <f>SUM('MMA Rev-Exp Region 1:MMA Rev-Exp Region 11'!AG91)</f>
        <v>0</v>
      </c>
      <c r="AH91" s="622"/>
      <c r="AI91" s="622"/>
      <c r="AJ91" s="622"/>
      <c r="AK91" s="622"/>
      <c r="AL91" s="622"/>
      <c r="AM91" s="623"/>
      <c r="AN91" s="1307">
        <f>SUM('MMA Rev-Exp Region 1:MMA Rev-Exp Region 11'!AN91)</f>
        <v>0</v>
      </c>
      <c r="AO91" s="1175">
        <f>SUM('MMA Rev-Exp Region 1:MMA Rev-Exp Region 11'!AO91)</f>
        <v>0</v>
      </c>
      <c r="AP91" s="1167">
        <f>SUM('MMA Rev-Exp Region 1:MMA Rev-Exp Region 11'!AP91)</f>
        <v>0</v>
      </c>
      <c r="AQ91" s="1167">
        <f>SUM('MMA Rev-Exp Region 1:MMA Rev-Exp Region 11'!AQ91)</f>
        <v>0</v>
      </c>
      <c r="AR91" s="622"/>
      <c r="AS91" s="622"/>
      <c r="AT91" s="622"/>
      <c r="AU91" s="622"/>
      <c r="AV91" s="622"/>
      <c r="AW91" s="624"/>
    </row>
    <row r="92" spans="1:49" x14ac:dyDescent="0.3">
      <c r="A92" s="1513"/>
      <c r="B92" s="424" t="s">
        <v>136</v>
      </c>
      <c r="C92" s="396" t="s">
        <v>111</v>
      </c>
      <c r="D92" s="1170">
        <f>SUM('MMA Rev-Exp Region 1:MMA Rev-Exp Region 11'!D92)</f>
        <v>0</v>
      </c>
      <c r="E92" s="1167">
        <f>SUM('MMA Rev-Exp Region 1:MMA Rev-Exp Region 11'!E92)</f>
        <v>0</v>
      </c>
      <c r="F92" s="1167">
        <f>SUM('MMA Rev-Exp Region 1:MMA Rev-Exp Region 11'!F92)</f>
        <v>0</v>
      </c>
      <c r="G92" s="622"/>
      <c r="H92" s="622"/>
      <c r="I92" s="622"/>
      <c r="J92" s="622"/>
      <c r="K92" s="622"/>
      <c r="L92" s="623"/>
      <c r="M92" s="1170">
        <f>SUM('MMA Rev-Exp Region 1:MMA Rev-Exp Region 11'!M92)</f>
        <v>0</v>
      </c>
      <c r="N92" s="1167">
        <f>SUM('MMA Rev-Exp Region 1:MMA Rev-Exp Region 11'!N92)</f>
        <v>0</v>
      </c>
      <c r="O92" s="1167">
        <f>SUM('MMA Rev-Exp Region 1:MMA Rev-Exp Region 11'!O92)</f>
        <v>0</v>
      </c>
      <c r="P92" s="622"/>
      <c r="Q92" s="622"/>
      <c r="R92" s="622"/>
      <c r="S92" s="622"/>
      <c r="T92" s="622"/>
      <c r="U92" s="623"/>
      <c r="V92" s="1170">
        <f>SUM('MMA Rev-Exp Region 1:MMA Rev-Exp Region 11'!V92)</f>
        <v>0</v>
      </c>
      <c r="W92" s="1167">
        <f>SUM('MMA Rev-Exp Region 1:MMA Rev-Exp Region 11'!W92)</f>
        <v>0</v>
      </c>
      <c r="X92" s="1167">
        <f>SUM('MMA Rev-Exp Region 1:MMA Rev-Exp Region 11'!X92)</f>
        <v>0</v>
      </c>
      <c r="Y92" s="622"/>
      <c r="Z92" s="622"/>
      <c r="AA92" s="622"/>
      <c r="AB92" s="622"/>
      <c r="AC92" s="622"/>
      <c r="AD92" s="623"/>
      <c r="AE92" s="1170">
        <f>SUM('MMA Rev-Exp Region 1:MMA Rev-Exp Region 11'!AE92)</f>
        <v>0</v>
      </c>
      <c r="AF92" s="1167">
        <f>SUM('MMA Rev-Exp Region 1:MMA Rev-Exp Region 11'!AF92)</f>
        <v>0</v>
      </c>
      <c r="AG92" s="1167">
        <f>SUM('MMA Rev-Exp Region 1:MMA Rev-Exp Region 11'!AG92)</f>
        <v>0</v>
      </c>
      <c r="AH92" s="622"/>
      <c r="AI92" s="622"/>
      <c r="AJ92" s="622"/>
      <c r="AK92" s="622"/>
      <c r="AL92" s="622"/>
      <c r="AM92" s="623"/>
      <c r="AN92" s="1307">
        <f>SUM('MMA Rev-Exp Region 1:MMA Rev-Exp Region 11'!AN92)</f>
        <v>0</v>
      </c>
      <c r="AO92" s="1175">
        <f>SUM('MMA Rev-Exp Region 1:MMA Rev-Exp Region 11'!AO92)</f>
        <v>0</v>
      </c>
      <c r="AP92" s="1167">
        <f>SUM('MMA Rev-Exp Region 1:MMA Rev-Exp Region 11'!AP92)</f>
        <v>0</v>
      </c>
      <c r="AQ92" s="1167">
        <f>SUM('MMA Rev-Exp Region 1:MMA Rev-Exp Region 11'!AQ92)</f>
        <v>0</v>
      </c>
      <c r="AR92" s="622"/>
      <c r="AS92" s="622"/>
      <c r="AT92" s="622"/>
      <c r="AU92" s="622"/>
      <c r="AV92" s="622"/>
      <c r="AW92" s="624"/>
    </row>
    <row r="93" spans="1:49" x14ac:dyDescent="0.3">
      <c r="A93" s="1513"/>
      <c r="B93" s="424" t="s">
        <v>137</v>
      </c>
      <c r="C93" s="396" t="s">
        <v>112</v>
      </c>
      <c r="D93" s="1170">
        <f>SUM('MMA Rev-Exp Region 1:MMA Rev-Exp Region 11'!D93)</f>
        <v>0</v>
      </c>
      <c r="E93" s="1167">
        <f>SUM('MMA Rev-Exp Region 1:MMA Rev-Exp Region 11'!E93)</f>
        <v>0</v>
      </c>
      <c r="F93" s="1167">
        <f>SUM('MMA Rev-Exp Region 1:MMA Rev-Exp Region 11'!F93)</f>
        <v>0</v>
      </c>
      <c r="G93" s="622"/>
      <c r="H93" s="622"/>
      <c r="I93" s="622"/>
      <c r="J93" s="622"/>
      <c r="K93" s="622"/>
      <c r="L93" s="623"/>
      <c r="M93" s="1170">
        <f>SUM('MMA Rev-Exp Region 1:MMA Rev-Exp Region 11'!M93)</f>
        <v>0</v>
      </c>
      <c r="N93" s="1167">
        <f>SUM('MMA Rev-Exp Region 1:MMA Rev-Exp Region 11'!N93)</f>
        <v>0</v>
      </c>
      <c r="O93" s="1167">
        <f>SUM('MMA Rev-Exp Region 1:MMA Rev-Exp Region 11'!O93)</f>
        <v>0</v>
      </c>
      <c r="P93" s="622"/>
      <c r="Q93" s="622"/>
      <c r="R93" s="622"/>
      <c r="S93" s="622"/>
      <c r="T93" s="622"/>
      <c r="U93" s="623"/>
      <c r="V93" s="1170">
        <f>SUM('MMA Rev-Exp Region 1:MMA Rev-Exp Region 11'!V93)</f>
        <v>0</v>
      </c>
      <c r="W93" s="1167">
        <f>SUM('MMA Rev-Exp Region 1:MMA Rev-Exp Region 11'!W93)</f>
        <v>0</v>
      </c>
      <c r="X93" s="1167">
        <f>SUM('MMA Rev-Exp Region 1:MMA Rev-Exp Region 11'!X93)</f>
        <v>0</v>
      </c>
      <c r="Y93" s="622"/>
      <c r="Z93" s="622"/>
      <c r="AA93" s="622"/>
      <c r="AB93" s="622"/>
      <c r="AC93" s="622"/>
      <c r="AD93" s="623"/>
      <c r="AE93" s="1170">
        <f>SUM('MMA Rev-Exp Region 1:MMA Rev-Exp Region 11'!AE93)</f>
        <v>0</v>
      </c>
      <c r="AF93" s="1167">
        <f>SUM('MMA Rev-Exp Region 1:MMA Rev-Exp Region 11'!AF93)</f>
        <v>0</v>
      </c>
      <c r="AG93" s="1167">
        <f>SUM('MMA Rev-Exp Region 1:MMA Rev-Exp Region 11'!AG93)</f>
        <v>0</v>
      </c>
      <c r="AH93" s="622"/>
      <c r="AI93" s="622"/>
      <c r="AJ93" s="622"/>
      <c r="AK93" s="622"/>
      <c r="AL93" s="622"/>
      <c r="AM93" s="623"/>
      <c r="AN93" s="1307">
        <f>SUM('MMA Rev-Exp Region 1:MMA Rev-Exp Region 11'!AN93)</f>
        <v>0</v>
      </c>
      <c r="AO93" s="1175">
        <f>SUM('MMA Rev-Exp Region 1:MMA Rev-Exp Region 11'!AO93)</f>
        <v>0</v>
      </c>
      <c r="AP93" s="1167">
        <f>SUM('MMA Rev-Exp Region 1:MMA Rev-Exp Region 11'!AP93)</f>
        <v>0</v>
      </c>
      <c r="AQ93" s="1167">
        <f>SUM('MMA Rev-Exp Region 1:MMA Rev-Exp Region 11'!AQ93)</f>
        <v>0</v>
      </c>
      <c r="AR93" s="622"/>
      <c r="AS93" s="622"/>
      <c r="AT93" s="622"/>
      <c r="AU93" s="622"/>
      <c r="AV93" s="622"/>
      <c r="AW93" s="624"/>
    </row>
    <row r="94" spans="1:49" x14ac:dyDescent="0.3">
      <c r="A94" s="1513"/>
      <c r="B94" s="395" t="s">
        <v>138</v>
      </c>
      <c r="C94" s="423" t="s">
        <v>31</v>
      </c>
      <c r="D94" s="1170">
        <f>SUM('MMA Rev-Exp Region 1:MMA Rev-Exp Region 11'!D94)</f>
        <v>0</v>
      </c>
      <c r="E94" s="1167">
        <f>SUM('MMA Rev-Exp Region 1:MMA Rev-Exp Region 11'!E94)</f>
        <v>0</v>
      </c>
      <c r="F94" s="1167">
        <f>SUM('MMA Rev-Exp Region 1:MMA Rev-Exp Region 11'!F94)</f>
        <v>0</v>
      </c>
      <c r="G94" s="622"/>
      <c r="H94" s="622"/>
      <c r="I94" s="622"/>
      <c r="J94" s="622"/>
      <c r="K94" s="622"/>
      <c r="L94" s="623"/>
      <c r="M94" s="1170">
        <f>SUM('MMA Rev-Exp Region 1:MMA Rev-Exp Region 11'!M94)</f>
        <v>0</v>
      </c>
      <c r="N94" s="1167">
        <f>SUM('MMA Rev-Exp Region 1:MMA Rev-Exp Region 11'!N94)</f>
        <v>0</v>
      </c>
      <c r="O94" s="1167">
        <f>SUM('MMA Rev-Exp Region 1:MMA Rev-Exp Region 11'!O94)</f>
        <v>0</v>
      </c>
      <c r="P94" s="622"/>
      <c r="Q94" s="622"/>
      <c r="R94" s="622"/>
      <c r="S94" s="622"/>
      <c r="T94" s="622"/>
      <c r="U94" s="623"/>
      <c r="V94" s="1170">
        <f>SUM('MMA Rev-Exp Region 1:MMA Rev-Exp Region 11'!V94)</f>
        <v>0</v>
      </c>
      <c r="W94" s="1167">
        <f>SUM('MMA Rev-Exp Region 1:MMA Rev-Exp Region 11'!W94)</f>
        <v>0</v>
      </c>
      <c r="X94" s="1167">
        <f>SUM('MMA Rev-Exp Region 1:MMA Rev-Exp Region 11'!X94)</f>
        <v>0</v>
      </c>
      <c r="Y94" s="622"/>
      <c r="Z94" s="622"/>
      <c r="AA94" s="622"/>
      <c r="AB94" s="622"/>
      <c r="AC94" s="622"/>
      <c r="AD94" s="623"/>
      <c r="AE94" s="1170">
        <f>SUM('MMA Rev-Exp Region 1:MMA Rev-Exp Region 11'!AE94)</f>
        <v>0</v>
      </c>
      <c r="AF94" s="1167">
        <f>SUM('MMA Rev-Exp Region 1:MMA Rev-Exp Region 11'!AF94)</f>
        <v>0</v>
      </c>
      <c r="AG94" s="1167">
        <f>SUM('MMA Rev-Exp Region 1:MMA Rev-Exp Region 11'!AG94)</f>
        <v>0</v>
      </c>
      <c r="AH94" s="622"/>
      <c r="AI94" s="622"/>
      <c r="AJ94" s="622"/>
      <c r="AK94" s="622"/>
      <c r="AL94" s="622"/>
      <c r="AM94" s="623"/>
      <c r="AN94" s="1307">
        <f>SUM('MMA Rev-Exp Region 1:MMA Rev-Exp Region 11'!AN94)</f>
        <v>0</v>
      </c>
      <c r="AO94" s="1175">
        <f>SUM('MMA Rev-Exp Region 1:MMA Rev-Exp Region 11'!AO94)</f>
        <v>0</v>
      </c>
      <c r="AP94" s="1167">
        <f>SUM('MMA Rev-Exp Region 1:MMA Rev-Exp Region 11'!AP94)</f>
        <v>0</v>
      </c>
      <c r="AQ94" s="1167">
        <f>SUM('MMA Rev-Exp Region 1:MMA Rev-Exp Region 11'!AQ94)</f>
        <v>0</v>
      </c>
      <c r="AR94" s="622"/>
      <c r="AS94" s="622"/>
      <c r="AT94" s="622"/>
      <c r="AU94" s="622"/>
      <c r="AV94" s="622"/>
      <c r="AW94" s="624"/>
    </row>
    <row r="95" spans="1:49" s="377" customFormat="1" x14ac:dyDescent="0.3">
      <c r="A95" s="1514"/>
      <c r="B95" s="406" t="s">
        <v>139</v>
      </c>
      <c r="C95" s="425" t="s">
        <v>117</v>
      </c>
      <c r="D95" s="517">
        <f>SUM(D89:D94)</f>
        <v>0</v>
      </c>
      <c r="E95" s="514">
        <f t="shared" ref="E95:F95" si="79">SUM(E89:E94)</f>
        <v>0</v>
      </c>
      <c r="F95" s="514">
        <f t="shared" si="79"/>
        <v>0</v>
      </c>
      <c r="G95" s="625"/>
      <c r="H95" s="625"/>
      <c r="I95" s="625"/>
      <c r="J95" s="625"/>
      <c r="K95" s="625"/>
      <c r="L95" s="626"/>
      <c r="M95" s="517">
        <f>SUM(M89:M94)</f>
        <v>0</v>
      </c>
      <c r="N95" s="514">
        <f t="shared" ref="N95" si="80">SUM(N89:N94)</f>
        <v>0</v>
      </c>
      <c r="O95" s="514">
        <f t="shared" ref="O95" si="81">SUM(O89:O94)</f>
        <v>0</v>
      </c>
      <c r="P95" s="625"/>
      <c r="Q95" s="625"/>
      <c r="R95" s="625"/>
      <c r="S95" s="625"/>
      <c r="T95" s="625"/>
      <c r="U95" s="626"/>
      <c r="V95" s="517">
        <f>SUM(V89:V94)</f>
        <v>0</v>
      </c>
      <c r="W95" s="514">
        <f t="shared" ref="W95" si="82">SUM(W89:W94)</f>
        <v>0</v>
      </c>
      <c r="X95" s="514">
        <f t="shared" ref="X95" si="83">SUM(X89:X94)</f>
        <v>0</v>
      </c>
      <c r="Y95" s="625"/>
      <c r="Z95" s="625"/>
      <c r="AA95" s="625"/>
      <c r="AB95" s="625"/>
      <c r="AC95" s="625"/>
      <c r="AD95" s="626"/>
      <c r="AE95" s="517">
        <f>SUM(AE89:AE94)</f>
        <v>0</v>
      </c>
      <c r="AF95" s="514">
        <f t="shared" ref="AF95" si="84">SUM(AF89:AF94)</f>
        <v>0</v>
      </c>
      <c r="AG95" s="514">
        <f t="shared" ref="AG95" si="85">SUM(AG89:AG94)</f>
        <v>0</v>
      </c>
      <c r="AH95" s="625"/>
      <c r="AI95" s="625"/>
      <c r="AJ95" s="625"/>
      <c r="AK95" s="625"/>
      <c r="AL95" s="625"/>
      <c r="AM95" s="626"/>
      <c r="AN95" s="1291">
        <f>SUM(AN89:AN94)</f>
        <v>0</v>
      </c>
      <c r="AO95" s="556">
        <f>SUM(AO89:AO94)</f>
        <v>0</v>
      </c>
      <c r="AP95" s="514">
        <f t="shared" ref="AP95:AQ95" si="86">SUM(AP89:AP94)</f>
        <v>0</v>
      </c>
      <c r="AQ95" s="514">
        <f t="shared" si="86"/>
        <v>0</v>
      </c>
      <c r="AR95" s="625"/>
      <c r="AS95" s="625"/>
      <c r="AT95" s="625"/>
      <c r="AU95" s="625"/>
      <c r="AV95" s="625"/>
      <c r="AW95" s="627"/>
    </row>
    <row r="96" spans="1:49" ht="14.4" customHeight="1" x14ac:dyDescent="0.3">
      <c r="A96" s="1515" t="s">
        <v>194</v>
      </c>
      <c r="B96" s="426" t="s">
        <v>140</v>
      </c>
      <c r="C96" s="427" t="s">
        <v>424</v>
      </c>
      <c r="D96" s="1166">
        <f>SUM('MMA Rev-Exp Region 1:MMA Rev-Exp Region 11'!D96)</f>
        <v>0</v>
      </c>
      <c r="E96" s="622"/>
      <c r="F96" s="622"/>
      <c r="G96" s="622"/>
      <c r="H96" s="622"/>
      <c r="I96" s="622"/>
      <c r="J96" s="622"/>
      <c r="K96" s="622"/>
      <c r="L96" s="623"/>
      <c r="M96" s="1166">
        <f>SUM('MMA Rev-Exp Region 1:MMA Rev-Exp Region 11'!M96)</f>
        <v>0</v>
      </c>
      <c r="N96" s="622"/>
      <c r="O96" s="622"/>
      <c r="P96" s="622"/>
      <c r="Q96" s="622"/>
      <c r="R96" s="622"/>
      <c r="S96" s="622"/>
      <c r="T96" s="622"/>
      <c r="U96" s="623"/>
      <c r="V96" s="1166">
        <f>SUM('MMA Rev-Exp Region 1:MMA Rev-Exp Region 11'!V96)</f>
        <v>0</v>
      </c>
      <c r="W96" s="622"/>
      <c r="X96" s="622"/>
      <c r="Y96" s="622"/>
      <c r="Z96" s="622"/>
      <c r="AA96" s="622"/>
      <c r="AB96" s="622"/>
      <c r="AC96" s="622"/>
      <c r="AD96" s="623"/>
      <c r="AE96" s="1166">
        <f>SUM('MMA Rev-Exp Region 1:MMA Rev-Exp Region 11'!AE96)</f>
        <v>0</v>
      </c>
      <c r="AF96" s="622"/>
      <c r="AG96" s="622"/>
      <c r="AH96" s="622"/>
      <c r="AI96" s="622"/>
      <c r="AJ96" s="622"/>
      <c r="AK96" s="622"/>
      <c r="AL96" s="622"/>
      <c r="AM96" s="622"/>
      <c r="AN96" s="1306">
        <f>SUM('MMA Rev-Exp Region 1:MMA Rev-Exp Region 11'!AN96)</f>
        <v>0</v>
      </c>
      <c r="AO96" s="1174">
        <f>SUM('MMA Rev-Exp Region 1:MMA Rev-Exp Region 11'!AO96)</f>
        <v>0</v>
      </c>
      <c r="AP96" s="619"/>
      <c r="AQ96" s="619"/>
      <c r="AR96" s="619"/>
      <c r="AS96" s="619"/>
      <c r="AT96" s="619"/>
      <c r="AU96" s="619"/>
      <c r="AV96" s="619"/>
      <c r="AW96" s="621"/>
    </row>
    <row r="97" spans="1:49" x14ac:dyDescent="0.3">
      <c r="A97" s="1513"/>
      <c r="B97" s="418" t="s">
        <v>141</v>
      </c>
      <c r="C97" s="423" t="s">
        <v>417</v>
      </c>
      <c r="D97" s="1170">
        <f>SUM('MMA Rev-Exp Region 1:MMA Rev-Exp Region 11'!D97)</f>
        <v>0</v>
      </c>
      <c r="E97" s="622"/>
      <c r="F97" s="622"/>
      <c r="G97" s="622"/>
      <c r="H97" s="622"/>
      <c r="I97" s="622"/>
      <c r="J97" s="622"/>
      <c r="K97" s="622"/>
      <c r="L97" s="623"/>
      <c r="M97" s="1170">
        <f>SUM('MMA Rev-Exp Region 1:MMA Rev-Exp Region 11'!M97)</f>
        <v>0</v>
      </c>
      <c r="N97" s="622"/>
      <c r="O97" s="622"/>
      <c r="P97" s="622"/>
      <c r="Q97" s="622"/>
      <c r="R97" s="622"/>
      <c r="S97" s="622"/>
      <c r="T97" s="622"/>
      <c r="U97" s="623"/>
      <c r="V97" s="1170">
        <f>SUM('MMA Rev-Exp Region 1:MMA Rev-Exp Region 11'!V97)</f>
        <v>0</v>
      </c>
      <c r="W97" s="622"/>
      <c r="X97" s="622"/>
      <c r="Y97" s="622"/>
      <c r="Z97" s="622"/>
      <c r="AA97" s="622"/>
      <c r="AB97" s="622"/>
      <c r="AC97" s="622"/>
      <c r="AD97" s="623"/>
      <c r="AE97" s="1170">
        <f>SUM('MMA Rev-Exp Region 1:MMA Rev-Exp Region 11'!AE97)</f>
        <v>0</v>
      </c>
      <c r="AF97" s="622"/>
      <c r="AG97" s="622"/>
      <c r="AH97" s="622"/>
      <c r="AI97" s="622"/>
      <c r="AJ97" s="622"/>
      <c r="AK97" s="622"/>
      <c r="AL97" s="622"/>
      <c r="AM97" s="622"/>
      <c r="AN97" s="1307">
        <f>SUM('MMA Rev-Exp Region 1:MMA Rev-Exp Region 11'!AN97)</f>
        <v>0</v>
      </c>
      <c r="AO97" s="1175">
        <f>SUM('MMA Rev-Exp Region 1:MMA Rev-Exp Region 11'!AO97)</f>
        <v>0</v>
      </c>
      <c r="AP97" s="622"/>
      <c r="AQ97" s="622"/>
      <c r="AR97" s="622"/>
      <c r="AS97" s="622"/>
      <c r="AT97" s="622"/>
      <c r="AU97" s="622"/>
      <c r="AV97" s="622"/>
      <c r="AW97" s="624"/>
    </row>
    <row r="98" spans="1:49" x14ac:dyDescent="0.3">
      <c r="A98" s="1513"/>
      <c r="B98" s="418" t="s">
        <v>142</v>
      </c>
      <c r="C98" s="423" t="s">
        <v>197</v>
      </c>
      <c r="D98" s="1170">
        <f>SUM('MMA Rev-Exp Region 1:MMA Rev-Exp Region 11'!D98)</f>
        <v>0</v>
      </c>
      <c r="E98" s="622"/>
      <c r="F98" s="622"/>
      <c r="G98" s="622"/>
      <c r="H98" s="622"/>
      <c r="I98" s="622"/>
      <c r="J98" s="622"/>
      <c r="K98" s="622"/>
      <c r="L98" s="623"/>
      <c r="M98" s="1170">
        <f>SUM('MMA Rev-Exp Region 1:MMA Rev-Exp Region 11'!M98)</f>
        <v>0</v>
      </c>
      <c r="N98" s="622"/>
      <c r="O98" s="622"/>
      <c r="P98" s="622"/>
      <c r="Q98" s="622"/>
      <c r="R98" s="622"/>
      <c r="S98" s="622"/>
      <c r="T98" s="622"/>
      <c r="U98" s="623"/>
      <c r="V98" s="1170">
        <f>SUM('MMA Rev-Exp Region 1:MMA Rev-Exp Region 11'!V98)</f>
        <v>0</v>
      </c>
      <c r="W98" s="622"/>
      <c r="X98" s="622"/>
      <c r="Y98" s="622"/>
      <c r="Z98" s="622"/>
      <c r="AA98" s="622"/>
      <c r="AB98" s="622"/>
      <c r="AC98" s="622"/>
      <c r="AD98" s="623"/>
      <c r="AE98" s="1170">
        <f>SUM('MMA Rev-Exp Region 1:MMA Rev-Exp Region 11'!AE98)</f>
        <v>0</v>
      </c>
      <c r="AF98" s="622"/>
      <c r="AG98" s="622"/>
      <c r="AH98" s="622"/>
      <c r="AI98" s="622"/>
      <c r="AJ98" s="622"/>
      <c r="AK98" s="622"/>
      <c r="AL98" s="622"/>
      <c r="AM98" s="622"/>
      <c r="AN98" s="1307">
        <f>SUM('MMA Rev-Exp Region 1:MMA Rev-Exp Region 11'!AN98)</f>
        <v>0</v>
      </c>
      <c r="AO98" s="1175">
        <f>SUM('MMA Rev-Exp Region 1:MMA Rev-Exp Region 11'!AO98)</f>
        <v>0</v>
      </c>
      <c r="AP98" s="622"/>
      <c r="AQ98" s="622"/>
      <c r="AR98" s="622"/>
      <c r="AS98" s="622"/>
      <c r="AT98" s="622"/>
      <c r="AU98" s="622"/>
      <c r="AV98" s="622"/>
      <c r="AW98" s="624"/>
    </row>
    <row r="99" spans="1:49" x14ac:dyDescent="0.3">
      <c r="A99" s="1513"/>
      <c r="B99" s="418" t="s">
        <v>143</v>
      </c>
      <c r="C99" s="662" t="s">
        <v>638</v>
      </c>
      <c r="D99" s="1170">
        <f>SUM('MMA Rev-Exp Region 1:MMA Rev-Exp Region 11'!D99)</f>
        <v>0</v>
      </c>
      <c r="E99" s="622"/>
      <c r="F99" s="622"/>
      <c r="G99" s="622"/>
      <c r="H99" s="622"/>
      <c r="I99" s="622"/>
      <c r="J99" s="622"/>
      <c r="K99" s="622"/>
      <c r="L99" s="623"/>
      <c r="M99" s="1170">
        <f>SUM('MMA Rev-Exp Region 1:MMA Rev-Exp Region 11'!M99)</f>
        <v>0</v>
      </c>
      <c r="N99" s="622"/>
      <c r="O99" s="622"/>
      <c r="P99" s="622"/>
      <c r="Q99" s="622"/>
      <c r="R99" s="622"/>
      <c r="S99" s="622"/>
      <c r="T99" s="622"/>
      <c r="U99" s="623"/>
      <c r="V99" s="1170">
        <f>SUM('MMA Rev-Exp Region 1:MMA Rev-Exp Region 11'!V99)</f>
        <v>0</v>
      </c>
      <c r="W99" s="622"/>
      <c r="X99" s="622"/>
      <c r="Y99" s="622"/>
      <c r="Z99" s="622"/>
      <c r="AA99" s="622"/>
      <c r="AB99" s="622"/>
      <c r="AC99" s="622"/>
      <c r="AD99" s="623"/>
      <c r="AE99" s="1170">
        <f>SUM('MMA Rev-Exp Region 1:MMA Rev-Exp Region 11'!AE99)</f>
        <v>0</v>
      </c>
      <c r="AF99" s="622"/>
      <c r="AG99" s="622"/>
      <c r="AH99" s="622"/>
      <c r="AI99" s="622"/>
      <c r="AJ99" s="622"/>
      <c r="AK99" s="622"/>
      <c r="AL99" s="622"/>
      <c r="AM99" s="622"/>
      <c r="AN99" s="1307">
        <f>SUM('MMA Rev-Exp Region 1:MMA Rev-Exp Region 11'!AN99)</f>
        <v>0</v>
      </c>
      <c r="AO99" s="1175">
        <f>SUM('MMA Rev-Exp Region 1:MMA Rev-Exp Region 11'!AO99)</f>
        <v>0</v>
      </c>
      <c r="AP99" s="622"/>
      <c r="AQ99" s="622"/>
      <c r="AR99" s="622"/>
      <c r="AS99" s="622"/>
      <c r="AT99" s="622"/>
      <c r="AU99" s="622"/>
      <c r="AV99" s="622"/>
      <c r="AW99" s="624"/>
    </row>
    <row r="100" spans="1:49" x14ac:dyDescent="0.3">
      <c r="A100" s="1513"/>
      <c r="B100" s="418" t="s">
        <v>144</v>
      </c>
      <c r="C100" s="662" t="s">
        <v>639</v>
      </c>
      <c r="D100" s="1167">
        <f>SUM('MMA Rev-Exp Region 1:MMA Rev-Exp Region 11'!D100)</f>
        <v>0</v>
      </c>
      <c r="E100" s="622"/>
      <c r="F100" s="622"/>
      <c r="G100" s="622"/>
      <c r="H100" s="622"/>
      <c r="I100" s="622"/>
      <c r="J100" s="622"/>
      <c r="K100" s="622"/>
      <c r="L100" s="623"/>
      <c r="M100" s="1167">
        <f>SUM('MMA Rev-Exp Region 1:MMA Rev-Exp Region 11'!M100)</f>
        <v>0</v>
      </c>
      <c r="N100" s="622"/>
      <c r="O100" s="622"/>
      <c r="P100" s="622"/>
      <c r="Q100" s="622"/>
      <c r="R100" s="622"/>
      <c r="S100" s="622"/>
      <c r="T100" s="622"/>
      <c r="U100" s="623"/>
      <c r="V100" s="1167">
        <f>SUM('MMA Rev-Exp Region 1:MMA Rev-Exp Region 11'!V100)</f>
        <v>0</v>
      </c>
      <c r="W100" s="622"/>
      <c r="X100" s="622"/>
      <c r="Y100" s="622"/>
      <c r="Z100" s="622"/>
      <c r="AA100" s="622"/>
      <c r="AB100" s="622"/>
      <c r="AC100" s="622"/>
      <c r="AD100" s="623"/>
      <c r="AE100" s="1167">
        <f>SUM('MMA Rev-Exp Region 1:MMA Rev-Exp Region 11'!AE100)</f>
        <v>0</v>
      </c>
      <c r="AF100" s="622"/>
      <c r="AG100" s="622"/>
      <c r="AH100" s="622"/>
      <c r="AI100" s="622"/>
      <c r="AJ100" s="622"/>
      <c r="AK100" s="622"/>
      <c r="AL100" s="622"/>
      <c r="AM100" s="622"/>
      <c r="AN100" s="1307">
        <f>SUM('MMA Rev-Exp Region 1:MMA Rev-Exp Region 11'!AN100)</f>
        <v>0</v>
      </c>
      <c r="AO100" s="1175">
        <f>SUM('MMA Rev-Exp Region 1:MMA Rev-Exp Region 11'!AO100)</f>
        <v>0</v>
      </c>
      <c r="AP100" s="622"/>
      <c r="AQ100" s="622"/>
      <c r="AR100" s="622"/>
      <c r="AS100" s="622"/>
      <c r="AT100" s="622"/>
      <c r="AU100" s="622"/>
      <c r="AV100" s="622"/>
      <c r="AW100" s="624"/>
    </row>
    <row r="101" spans="1:49" x14ac:dyDescent="0.3">
      <c r="A101" s="1513"/>
      <c r="B101" s="418" t="s">
        <v>145</v>
      </c>
      <c r="C101" s="662" t="s">
        <v>640</v>
      </c>
      <c r="D101" s="1170">
        <f>SUM('MMA Rev-Exp Region 1:MMA Rev-Exp Region 11'!D101)</f>
        <v>0</v>
      </c>
      <c r="E101" s="622"/>
      <c r="F101" s="622"/>
      <c r="G101" s="622"/>
      <c r="H101" s="622"/>
      <c r="I101" s="622"/>
      <c r="J101" s="622"/>
      <c r="K101" s="622"/>
      <c r="L101" s="623"/>
      <c r="M101" s="1170">
        <f>SUM('MMA Rev-Exp Region 1:MMA Rev-Exp Region 11'!M101)</f>
        <v>0</v>
      </c>
      <c r="N101" s="622"/>
      <c r="O101" s="622"/>
      <c r="P101" s="622"/>
      <c r="Q101" s="622"/>
      <c r="R101" s="622"/>
      <c r="S101" s="622"/>
      <c r="T101" s="622"/>
      <c r="U101" s="623"/>
      <c r="V101" s="1170">
        <f>SUM('MMA Rev-Exp Region 1:MMA Rev-Exp Region 11'!V101)</f>
        <v>0</v>
      </c>
      <c r="W101" s="622"/>
      <c r="X101" s="622"/>
      <c r="Y101" s="622"/>
      <c r="Z101" s="622"/>
      <c r="AA101" s="622"/>
      <c r="AB101" s="622"/>
      <c r="AC101" s="622"/>
      <c r="AD101" s="623"/>
      <c r="AE101" s="1170">
        <f>SUM('MMA Rev-Exp Region 1:MMA Rev-Exp Region 11'!AE101)</f>
        <v>0</v>
      </c>
      <c r="AF101" s="622"/>
      <c r="AG101" s="622"/>
      <c r="AH101" s="622"/>
      <c r="AI101" s="622"/>
      <c r="AJ101" s="622"/>
      <c r="AK101" s="622"/>
      <c r="AL101" s="622"/>
      <c r="AM101" s="622"/>
      <c r="AN101" s="1307">
        <f>SUM('MMA Rev-Exp Region 1:MMA Rev-Exp Region 11'!AN101)</f>
        <v>0</v>
      </c>
      <c r="AO101" s="1175">
        <f>SUM('MMA Rev-Exp Region 1:MMA Rev-Exp Region 11'!AO101)</f>
        <v>0</v>
      </c>
      <c r="AP101" s="622"/>
      <c r="AQ101" s="622"/>
      <c r="AR101" s="622"/>
      <c r="AS101" s="622"/>
      <c r="AT101" s="622"/>
      <c r="AU101" s="622"/>
      <c r="AV101" s="622"/>
      <c r="AW101" s="624"/>
    </row>
    <row r="102" spans="1:49" s="377" customFormat="1" x14ac:dyDescent="0.3">
      <c r="A102" s="1514"/>
      <c r="B102" s="428" t="s">
        <v>43</v>
      </c>
      <c r="C102" s="425" t="s">
        <v>198</v>
      </c>
      <c r="D102" s="517">
        <f>SUM(D96:D101)</f>
        <v>0</v>
      </c>
      <c r="E102" s="625"/>
      <c r="F102" s="625"/>
      <c r="G102" s="625"/>
      <c r="H102" s="625"/>
      <c r="I102" s="625"/>
      <c r="J102" s="625"/>
      <c r="K102" s="625"/>
      <c r="L102" s="626"/>
      <c r="M102" s="517">
        <f>SUM(M96:M101)</f>
        <v>0</v>
      </c>
      <c r="N102" s="625"/>
      <c r="O102" s="625"/>
      <c r="P102" s="625"/>
      <c r="Q102" s="625"/>
      <c r="R102" s="625"/>
      <c r="S102" s="625"/>
      <c r="T102" s="625"/>
      <c r="U102" s="626"/>
      <c r="V102" s="517">
        <f>SUM(V96:V101)</f>
        <v>0</v>
      </c>
      <c r="W102" s="625"/>
      <c r="X102" s="625"/>
      <c r="Y102" s="625"/>
      <c r="Z102" s="625"/>
      <c r="AA102" s="625"/>
      <c r="AB102" s="625"/>
      <c r="AC102" s="625"/>
      <c r="AD102" s="626"/>
      <c r="AE102" s="517">
        <f>SUM(AE96:AE101)</f>
        <v>0</v>
      </c>
      <c r="AF102" s="625"/>
      <c r="AG102" s="625"/>
      <c r="AH102" s="625"/>
      <c r="AI102" s="625"/>
      <c r="AJ102" s="625"/>
      <c r="AK102" s="625"/>
      <c r="AL102" s="625"/>
      <c r="AM102" s="625"/>
      <c r="AN102" s="1291">
        <f>SUM(AN96:AN101)</f>
        <v>0</v>
      </c>
      <c r="AO102" s="556">
        <f>SUM(AO96:AO101)</f>
        <v>0</v>
      </c>
      <c r="AP102" s="625"/>
      <c r="AQ102" s="625"/>
      <c r="AR102" s="625"/>
      <c r="AS102" s="625"/>
      <c r="AT102" s="625"/>
      <c r="AU102" s="625"/>
      <c r="AV102" s="625"/>
      <c r="AW102" s="627"/>
    </row>
    <row r="103" spans="1:49" s="1179" customFormat="1" x14ac:dyDescent="0.3">
      <c r="A103" s="431"/>
      <c r="B103" s="1177" t="s">
        <v>307</v>
      </c>
      <c r="C103" s="1178" t="s">
        <v>35</v>
      </c>
      <c r="D103" s="523">
        <f>D86+D95+D102</f>
        <v>0</v>
      </c>
      <c r="E103" s="622"/>
      <c r="F103" s="622"/>
      <c r="G103" s="622"/>
      <c r="H103" s="622"/>
      <c r="I103" s="622"/>
      <c r="J103" s="622"/>
      <c r="K103" s="622"/>
      <c r="L103" s="623"/>
      <c r="M103" s="523">
        <f>M86+M95+M102</f>
        <v>0</v>
      </c>
      <c r="N103" s="622"/>
      <c r="O103" s="622"/>
      <c r="P103" s="622"/>
      <c r="Q103" s="622"/>
      <c r="R103" s="622"/>
      <c r="S103" s="622"/>
      <c r="T103" s="622"/>
      <c r="U103" s="623"/>
      <c r="V103" s="523">
        <f>V86+V95+V102</f>
        <v>0</v>
      </c>
      <c r="W103" s="622"/>
      <c r="X103" s="622"/>
      <c r="Y103" s="622"/>
      <c r="Z103" s="622"/>
      <c r="AA103" s="622"/>
      <c r="AB103" s="622"/>
      <c r="AC103" s="622"/>
      <c r="AD103" s="623"/>
      <c r="AE103" s="523">
        <f>AE86+AE95+AE102</f>
        <v>0</v>
      </c>
      <c r="AF103" s="622"/>
      <c r="AG103" s="622"/>
      <c r="AH103" s="622"/>
      <c r="AI103" s="622"/>
      <c r="AJ103" s="622"/>
      <c r="AK103" s="622"/>
      <c r="AL103" s="622"/>
      <c r="AM103" s="622"/>
      <c r="AN103" s="1299">
        <f>AN86+AN95+AN102</f>
        <v>0</v>
      </c>
      <c r="AO103" s="569">
        <f>AO86+AO95+AO102</f>
        <v>0</v>
      </c>
      <c r="AP103" s="622"/>
      <c r="AQ103" s="622"/>
      <c r="AR103" s="622"/>
      <c r="AS103" s="622"/>
      <c r="AT103" s="622"/>
      <c r="AU103" s="622"/>
      <c r="AV103" s="622"/>
      <c r="AW103" s="624"/>
    </row>
    <row r="104" spans="1:49" s="377" customFormat="1" ht="24.6" x14ac:dyDescent="0.3">
      <c r="A104" s="430"/>
      <c r="B104" s="1180" t="s">
        <v>315</v>
      </c>
      <c r="C104" s="1181" t="s">
        <v>199</v>
      </c>
      <c r="D104" s="1182">
        <f>D17-D103</f>
        <v>0</v>
      </c>
      <c r="E104" s="1183"/>
      <c r="F104" s="1183"/>
      <c r="G104" s="1183"/>
      <c r="H104" s="1183"/>
      <c r="I104" s="1183"/>
      <c r="J104" s="1183"/>
      <c r="K104" s="1183"/>
      <c r="L104" s="1184"/>
      <c r="M104" s="1182">
        <f>M17-M103</f>
        <v>0</v>
      </c>
      <c r="N104" s="1183"/>
      <c r="O104" s="1183"/>
      <c r="P104" s="1183"/>
      <c r="Q104" s="1183"/>
      <c r="R104" s="1183"/>
      <c r="S104" s="1183"/>
      <c r="T104" s="1183"/>
      <c r="U104" s="1184"/>
      <c r="V104" s="1182">
        <f>V17-V103</f>
        <v>0</v>
      </c>
      <c r="W104" s="1183"/>
      <c r="X104" s="1183"/>
      <c r="Y104" s="1183"/>
      <c r="Z104" s="1183"/>
      <c r="AA104" s="1183"/>
      <c r="AB104" s="1183"/>
      <c r="AC104" s="1183"/>
      <c r="AD104" s="1184"/>
      <c r="AE104" s="1182">
        <f>AE17-AE103</f>
        <v>0</v>
      </c>
      <c r="AF104" s="1183"/>
      <c r="AG104" s="1183"/>
      <c r="AH104" s="1183"/>
      <c r="AI104" s="1183"/>
      <c r="AJ104" s="1183"/>
      <c r="AK104" s="1183"/>
      <c r="AL104" s="1183"/>
      <c r="AM104" s="1183"/>
      <c r="AN104" s="1301">
        <f>AN17-AN103</f>
        <v>0</v>
      </c>
      <c r="AO104" s="1185">
        <f>AO17-AO103</f>
        <v>0</v>
      </c>
      <c r="AP104" s="1183"/>
      <c r="AQ104" s="1183"/>
      <c r="AR104" s="1183"/>
      <c r="AS104" s="1183"/>
      <c r="AT104" s="1183"/>
      <c r="AU104" s="1183"/>
      <c r="AV104" s="1183"/>
      <c r="AW104" s="1186"/>
    </row>
    <row r="105" spans="1:49" x14ac:dyDescent="0.3">
      <c r="A105" s="431"/>
      <c r="B105" s="432" t="s">
        <v>325</v>
      </c>
      <c r="C105" s="433" t="s">
        <v>29</v>
      </c>
      <c r="D105" s="1170">
        <f>SUM('MMA Rev-Exp Region 1:MMA Rev-Exp Region 11'!D105)</f>
        <v>0</v>
      </c>
      <c r="E105" s="629"/>
      <c r="F105" s="629"/>
      <c r="G105" s="629"/>
      <c r="H105" s="629"/>
      <c r="I105" s="629"/>
      <c r="J105" s="629"/>
      <c r="K105" s="629"/>
      <c r="L105" s="630"/>
      <c r="M105" s="1170">
        <f>SUM('MMA Rev-Exp Region 1:MMA Rev-Exp Region 11'!M105)</f>
        <v>0</v>
      </c>
      <c r="N105" s="629"/>
      <c r="O105" s="629"/>
      <c r="P105" s="629"/>
      <c r="Q105" s="629"/>
      <c r="R105" s="629"/>
      <c r="S105" s="629"/>
      <c r="T105" s="629"/>
      <c r="U105" s="630"/>
      <c r="V105" s="1170">
        <f>SUM('MMA Rev-Exp Region 1:MMA Rev-Exp Region 11'!V105)</f>
        <v>0</v>
      </c>
      <c r="W105" s="629"/>
      <c r="X105" s="629"/>
      <c r="Y105" s="629"/>
      <c r="Z105" s="629"/>
      <c r="AA105" s="629"/>
      <c r="AB105" s="629"/>
      <c r="AC105" s="629"/>
      <c r="AD105" s="629"/>
      <c r="AE105" s="1170">
        <f>SUM('MMA Rev-Exp Region 1:MMA Rev-Exp Region 11'!AE105)</f>
        <v>0</v>
      </c>
      <c r="AF105" s="629"/>
      <c r="AG105" s="629"/>
      <c r="AH105" s="629"/>
      <c r="AI105" s="629"/>
      <c r="AJ105" s="629"/>
      <c r="AK105" s="629"/>
      <c r="AL105" s="629"/>
      <c r="AM105" s="629"/>
      <c r="AN105" s="1307">
        <f>SUM('MMA Rev-Exp Region 1:MMA Rev-Exp Region 11'!AN105)</f>
        <v>0</v>
      </c>
      <c r="AO105" s="1175">
        <f>SUM('MMA Rev-Exp Region 1:MMA Rev-Exp Region 11'!AO105)</f>
        <v>0</v>
      </c>
      <c r="AP105" s="629"/>
      <c r="AQ105" s="629"/>
      <c r="AR105" s="629"/>
      <c r="AS105" s="629"/>
      <c r="AT105" s="629"/>
      <c r="AU105" s="629"/>
      <c r="AV105" s="629"/>
      <c r="AW105" s="631"/>
    </row>
    <row r="106" spans="1:49" s="377" customFormat="1" x14ac:dyDescent="0.3">
      <c r="A106" s="429"/>
      <c r="B106" s="1187" t="s">
        <v>326</v>
      </c>
      <c r="C106" s="1188" t="s">
        <v>200</v>
      </c>
      <c r="D106" s="1189">
        <f>D104-D105</f>
        <v>0</v>
      </c>
      <c r="E106" s="1190"/>
      <c r="F106" s="1190"/>
      <c r="G106" s="1190"/>
      <c r="H106" s="1190"/>
      <c r="I106" s="1190"/>
      <c r="J106" s="1190"/>
      <c r="K106" s="1190"/>
      <c r="L106" s="1191"/>
      <c r="M106" s="1189">
        <f>M104-M105</f>
        <v>0</v>
      </c>
      <c r="N106" s="1190"/>
      <c r="O106" s="1190"/>
      <c r="P106" s="1190"/>
      <c r="Q106" s="1190"/>
      <c r="R106" s="1190"/>
      <c r="S106" s="1190"/>
      <c r="T106" s="1190"/>
      <c r="U106" s="1191"/>
      <c r="V106" s="1189">
        <f>V104-V105</f>
        <v>0</v>
      </c>
      <c r="W106" s="1190"/>
      <c r="X106" s="1190"/>
      <c r="Y106" s="1190"/>
      <c r="Z106" s="1190"/>
      <c r="AA106" s="1190"/>
      <c r="AB106" s="1190"/>
      <c r="AC106" s="1190"/>
      <c r="AD106" s="1190"/>
      <c r="AE106" s="1182">
        <f>AE104-AE105</f>
        <v>0</v>
      </c>
      <c r="AF106" s="1190"/>
      <c r="AG106" s="1190"/>
      <c r="AH106" s="1190"/>
      <c r="AI106" s="1190"/>
      <c r="AJ106" s="1190"/>
      <c r="AK106" s="1190"/>
      <c r="AL106" s="1190"/>
      <c r="AM106" s="1190"/>
      <c r="AN106" s="1301">
        <f>AN104-AN105</f>
        <v>0</v>
      </c>
      <c r="AO106" s="1185">
        <f>AO104-AO105</f>
        <v>0</v>
      </c>
      <c r="AP106" s="1190"/>
      <c r="AQ106" s="1190"/>
      <c r="AR106" s="1190"/>
      <c r="AS106" s="1190"/>
      <c r="AT106" s="1190"/>
      <c r="AU106" s="1190"/>
      <c r="AV106" s="1190"/>
      <c r="AW106" s="1192"/>
    </row>
    <row r="107" spans="1:49" x14ac:dyDescent="0.3">
      <c r="A107" s="1503" t="s">
        <v>365</v>
      </c>
      <c r="B107" s="434" t="s">
        <v>327</v>
      </c>
      <c r="C107" s="427" t="s">
        <v>419</v>
      </c>
      <c r="D107" s="1166">
        <f>SUM('MMA Rev-Exp Region 1:MMA Rev-Exp Region 11'!D107)</f>
        <v>0</v>
      </c>
      <c r="E107" s="632"/>
      <c r="F107" s="632"/>
      <c r="G107" s="632"/>
      <c r="H107" s="632"/>
      <c r="I107" s="632"/>
      <c r="J107" s="632"/>
      <c r="K107" s="632"/>
      <c r="L107" s="633"/>
      <c r="M107" s="1166">
        <f>SUM('MMA Rev-Exp Region 1:MMA Rev-Exp Region 11'!M107)</f>
        <v>0</v>
      </c>
      <c r="N107" s="632"/>
      <c r="O107" s="632"/>
      <c r="P107" s="632"/>
      <c r="Q107" s="632"/>
      <c r="R107" s="632"/>
      <c r="S107" s="632"/>
      <c r="T107" s="632"/>
      <c r="U107" s="633"/>
      <c r="V107" s="1166">
        <f>SUM('MMA Rev-Exp Region 1:MMA Rev-Exp Region 11'!V107)</f>
        <v>0</v>
      </c>
      <c r="W107" s="632"/>
      <c r="X107" s="632"/>
      <c r="Y107" s="632"/>
      <c r="Z107" s="632"/>
      <c r="AA107" s="632"/>
      <c r="AB107" s="632"/>
      <c r="AC107" s="632"/>
      <c r="AD107" s="633"/>
      <c r="AE107" s="1166">
        <f>SUM('MMA Rev-Exp Region 1:MMA Rev-Exp Region 11'!AE107)</f>
        <v>0</v>
      </c>
      <c r="AF107" s="632"/>
      <c r="AG107" s="632"/>
      <c r="AH107" s="632"/>
      <c r="AI107" s="632"/>
      <c r="AJ107" s="632"/>
      <c r="AK107" s="632"/>
      <c r="AL107" s="632"/>
      <c r="AM107" s="632"/>
      <c r="AN107" s="1306">
        <f>SUM('MMA Rev-Exp Region 1:MMA Rev-Exp Region 11'!AN107)</f>
        <v>0</v>
      </c>
      <c r="AO107" s="1174">
        <f>SUM('MMA Rev-Exp Region 1:MMA Rev-Exp Region 11'!AO107)</f>
        <v>0</v>
      </c>
      <c r="AP107" s="632"/>
      <c r="AQ107" s="632"/>
      <c r="AR107" s="632"/>
      <c r="AS107" s="632"/>
      <c r="AT107" s="632"/>
      <c r="AU107" s="632"/>
      <c r="AV107" s="632"/>
      <c r="AW107" s="634"/>
    </row>
    <row r="108" spans="1:49" x14ac:dyDescent="0.3">
      <c r="A108" s="1504"/>
      <c r="B108" s="434" t="s">
        <v>201</v>
      </c>
      <c r="C108" s="423" t="s">
        <v>421</v>
      </c>
      <c r="D108" s="1170">
        <f>SUM('MMA Rev-Exp Region 1:MMA Rev-Exp Region 11'!D108)</f>
        <v>0</v>
      </c>
      <c r="E108" s="632"/>
      <c r="F108" s="632"/>
      <c r="G108" s="632"/>
      <c r="H108" s="632"/>
      <c r="I108" s="632"/>
      <c r="J108" s="632"/>
      <c r="K108" s="632"/>
      <c r="L108" s="633"/>
      <c r="M108" s="1170">
        <f>SUM('MMA Rev-Exp Region 1:MMA Rev-Exp Region 11'!M108)</f>
        <v>0</v>
      </c>
      <c r="N108" s="632"/>
      <c r="O108" s="632"/>
      <c r="P108" s="632"/>
      <c r="Q108" s="632"/>
      <c r="R108" s="632"/>
      <c r="S108" s="632"/>
      <c r="T108" s="632"/>
      <c r="U108" s="633"/>
      <c r="V108" s="1170">
        <f>SUM('MMA Rev-Exp Region 1:MMA Rev-Exp Region 11'!V108)</f>
        <v>0</v>
      </c>
      <c r="W108" s="632"/>
      <c r="X108" s="632"/>
      <c r="Y108" s="632"/>
      <c r="Z108" s="632"/>
      <c r="AA108" s="632"/>
      <c r="AB108" s="632"/>
      <c r="AC108" s="632"/>
      <c r="AD108" s="633"/>
      <c r="AE108" s="1170">
        <f>SUM('MMA Rev-Exp Region 1:MMA Rev-Exp Region 11'!AE108)</f>
        <v>0</v>
      </c>
      <c r="AF108" s="632"/>
      <c r="AG108" s="632"/>
      <c r="AH108" s="632"/>
      <c r="AI108" s="632"/>
      <c r="AJ108" s="632"/>
      <c r="AK108" s="632"/>
      <c r="AL108" s="632"/>
      <c r="AM108" s="632"/>
      <c r="AN108" s="1307">
        <f>SUM('MMA Rev-Exp Region 1:MMA Rev-Exp Region 11'!AN108)</f>
        <v>0</v>
      </c>
      <c r="AO108" s="1175">
        <f>SUM('MMA Rev-Exp Region 1:MMA Rev-Exp Region 11'!AO108)</f>
        <v>0</v>
      </c>
      <c r="AP108" s="632"/>
      <c r="AQ108" s="632"/>
      <c r="AR108" s="632"/>
      <c r="AS108" s="632"/>
      <c r="AT108" s="632"/>
      <c r="AU108" s="632"/>
      <c r="AV108" s="632"/>
      <c r="AW108" s="634"/>
    </row>
    <row r="109" spans="1:49" x14ac:dyDescent="0.3">
      <c r="A109" s="1504"/>
      <c r="B109" s="434" t="s">
        <v>202</v>
      </c>
      <c r="C109" s="423" t="s">
        <v>420</v>
      </c>
      <c r="D109" s="1170">
        <f>SUM('MMA Rev-Exp Region 1:MMA Rev-Exp Region 11'!D109)</f>
        <v>0</v>
      </c>
      <c r="E109" s="632"/>
      <c r="F109" s="632"/>
      <c r="G109" s="632"/>
      <c r="H109" s="632"/>
      <c r="I109" s="632"/>
      <c r="J109" s="632"/>
      <c r="K109" s="632"/>
      <c r="L109" s="633"/>
      <c r="M109" s="1170">
        <f>SUM('MMA Rev-Exp Region 1:MMA Rev-Exp Region 11'!M109)</f>
        <v>0</v>
      </c>
      <c r="N109" s="632"/>
      <c r="O109" s="632"/>
      <c r="P109" s="632"/>
      <c r="Q109" s="632"/>
      <c r="R109" s="632"/>
      <c r="S109" s="632"/>
      <c r="T109" s="632"/>
      <c r="U109" s="633"/>
      <c r="V109" s="1170">
        <f>SUM('MMA Rev-Exp Region 1:MMA Rev-Exp Region 11'!V109)</f>
        <v>0</v>
      </c>
      <c r="W109" s="632"/>
      <c r="X109" s="632"/>
      <c r="Y109" s="632"/>
      <c r="Z109" s="632"/>
      <c r="AA109" s="632"/>
      <c r="AB109" s="632"/>
      <c r="AC109" s="632"/>
      <c r="AD109" s="633"/>
      <c r="AE109" s="1170">
        <f>SUM('MMA Rev-Exp Region 1:MMA Rev-Exp Region 11'!AE109)</f>
        <v>0</v>
      </c>
      <c r="AF109" s="632"/>
      <c r="AG109" s="632"/>
      <c r="AH109" s="632"/>
      <c r="AI109" s="632"/>
      <c r="AJ109" s="632"/>
      <c r="AK109" s="632"/>
      <c r="AL109" s="632"/>
      <c r="AM109" s="632"/>
      <c r="AN109" s="1307">
        <f>SUM('MMA Rev-Exp Region 1:MMA Rev-Exp Region 11'!AN109)</f>
        <v>0</v>
      </c>
      <c r="AO109" s="1175">
        <f>SUM('MMA Rev-Exp Region 1:MMA Rev-Exp Region 11'!AO109)</f>
        <v>0</v>
      </c>
      <c r="AP109" s="632"/>
      <c r="AQ109" s="632"/>
      <c r="AR109" s="632"/>
      <c r="AS109" s="632"/>
      <c r="AT109" s="632"/>
      <c r="AU109" s="632"/>
      <c r="AV109" s="632"/>
      <c r="AW109" s="634"/>
    </row>
    <row r="110" spans="1:49" x14ac:dyDescent="0.3">
      <c r="A110" s="1504"/>
      <c r="B110" s="434" t="s">
        <v>203</v>
      </c>
      <c r="C110" s="423" t="s">
        <v>28</v>
      </c>
      <c r="D110" s="1170">
        <f>SUM('MMA Rev-Exp Region 1:MMA Rev-Exp Region 11'!D110)</f>
        <v>0</v>
      </c>
      <c r="E110" s="632"/>
      <c r="F110" s="632"/>
      <c r="G110" s="632"/>
      <c r="H110" s="632"/>
      <c r="I110" s="632"/>
      <c r="J110" s="632"/>
      <c r="K110" s="632"/>
      <c r="L110" s="633"/>
      <c r="M110" s="1170">
        <f>SUM('MMA Rev-Exp Region 1:MMA Rev-Exp Region 11'!M110)</f>
        <v>0</v>
      </c>
      <c r="N110" s="632"/>
      <c r="O110" s="632"/>
      <c r="P110" s="632"/>
      <c r="Q110" s="632"/>
      <c r="R110" s="632"/>
      <c r="S110" s="632"/>
      <c r="T110" s="632"/>
      <c r="U110" s="633"/>
      <c r="V110" s="1170">
        <f>SUM('MMA Rev-Exp Region 1:MMA Rev-Exp Region 11'!V110)</f>
        <v>0</v>
      </c>
      <c r="W110" s="632"/>
      <c r="X110" s="632"/>
      <c r="Y110" s="632"/>
      <c r="Z110" s="632"/>
      <c r="AA110" s="632"/>
      <c r="AB110" s="632"/>
      <c r="AC110" s="632"/>
      <c r="AD110" s="633"/>
      <c r="AE110" s="1170">
        <f>SUM('MMA Rev-Exp Region 1:MMA Rev-Exp Region 11'!AE110)</f>
        <v>0</v>
      </c>
      <c r="AF110" s="632"/>
      <c r="AG110" s="632"/>
      <c r="AH110" s="632"/>
      <c r="AI110" s="632"/>
      <c r="AJ110" s="632"/>
      <c r="AK110" s="632"/>
      <c r="AL110" s="632"/>
      <c r="AM110" s="632"/>
      <c r="AN110" s="1307">
        <f>SUM('MMA Rev-Exp Region 1:MMA Rev-Exp Region 11'!AN110)</f>
        <v>0</v>
      </c>
      <c r="AO110" s="1175">
        <f>SUM('MMA Rev-Exp Region 1:MMA Rev-Exp Region 11'!AO110)</f>
        <v>0</v>
      </c>
      <c r="AP110" s="632"/>
      <c r="AQ110" s="632"/>
      <c r="AR110" s="632"/>
      <c r="AS110" s="632"/>
      <c r="AT110" s="632"/>
      <c r="AU110" s="632"/>
      <c r="AV110" s="632"/>
      <c r="AW110" s="634"/>
    </row>
    <row r="111" spans="1:49" x14ac:dyDescent="0.3">
      <c r="A111" s="1504"/>
      <c r="B111" s="434" t="s">
        <v>204</v>
      </c>
      <c r="C111" s="423" t="s">
        <v>205</v>
      </c>
      <c r="D111" s="1167">
        <f>SUM('MMA Rev-Exp Region 1:MMA Rev-Exp Region 11'!D111)</f>
        <v>0</v>
      </c>
      <c r="E111" s="632"/>
      <c r="F111" s="632"/>
      <c r="G111" s="632"/>
      <c r="H111" s="632"/>
      <c r="I111" s="632"/>
      <c r="J111" s="632"/>
      <c r="K111" s="632"/>
      <c r="L111" s="633"/>
      <c r="M111" s="1167">
        <f>SUM('MMA Rev-Exp Region 1:MMA Rev-Exp Region 11'!M111)</f>
        <v>0</v>
      </c>
      <c r="N111" s="632"/>
      <c r="O111" s="632"/>
      <c r="P111" s="632"/>
      <c r="Q111" s="632"/>
      <c r="R111" s="632"/>
      <c r="S111" s="632"/>
      <c r="T111" s="632"/>
      <c r="U111" s="633"/>
      <c r="V111" s="1167">
        <f>SUM('MMA Rev-Exp Region 1:MMA Rev-Exp Region 11'!V111)</f>
        <v>0</v>
      </c>
      <c r="W111" s="632"/>
      <c r="X111" s="632"/>
      <c r="Y111" s="632"/>
      <c r="Z111" s="632"/>
      <c r="AA111" s="632"/>
      <c r="AB111" s="632"/>
      <c r="AC111" s="632"/>
      <c r="AD111" s="633"/>
      <c r="AE111" s="1167">
        <f>SUM('MMA Rev-Exp Region 1:MMA Rev-Exp Region 11'!AE111)</f>
        <v>0</v>
      </c>
      <c r="AF111" s="632"/>
      <c r="AG111" s="632"/>
      <c r="AH111" s="632"/>
      <c r="AI111" s="632"/>
      <c r="AJ111" s="632"/>
      <c r="AK111" s="632"/>
      <c r="AL111" s="632"/>
      <c r="AM111" s="632"/>
      <c r="AN111" s="1307">
        <f>SUM('MMA Rev-Exp Region 1:MMA Rev-Exp Region 11'!AN111)</f>
        <v>0</v>
      </c>
      <c r="AO111" s="1175">
        <f>SUM('MMA Rev-Exp Region 1:MMA Rev-Exp Region 11'!AO111)</f>
        <v>0</v>
      </c>
      <c r="AP111" s="632"/>
      <c r="AQ111" s="632"/>
      <c r="AR111" s="632"/>
      <c r="AS111" s="632"/>
      <c r="AT111" s="632"/>
      <c r="AU111" s="632"/>
      <c r="AV111" s="632"/>
      <c r="AW111" s="634"/>
    </row>
    <row r="112" spans="1:49" s="377" customFormat="1" x14ac:dyDescent="0.3">
      <c r="A112" s="1504"/>
      <c r="B112" s="434" t="s">
        <v>206</v>
      </c>
      <c r="C112" s="423" t="s">
        <v>418</v>
      </c>
      <c r="D112" s="1044">
        <f>SUM(D107:D111)</f>
        <v>0</v>
      </c>
      <c r="E112" s="632"/>
      <c r="F112" s="632"/>
      <c r="G112" s="632"/>
      <c r="H112" s="632"/>
      <c r="I112" s="632"/>
      <c r="J112" s="632"/>
      <c r="K112" s="632"/>
      <c r="L112" s="633"/>
      <c r="M112" s="1044">
        <f>SUM(M107:M111)</f>
        <v>0</v>
      </c>
      <c r="N112" s="632"/>
      <c r="O112" s="632"/>
      <c r="P112" s="632"/>
      <c r="Q112" s="632"/>
      <c r="R112" s="632"/>
      <c r="S112" s="632"/>
      <c r="T112" s="632"/>
      <c r="U112" s="633"/>
      <c r="V112" s="1044">
        <f>SUM(V107:V111)</f>
        <v>0</v>
      </c>
      <c r="W112" s="632"/>
      <c r="X112" s="632"/>
      <c r="Y112" s="632"/>
      <c r="Z112" s="632"/>
      <c r="AA112" s="632"/>
      <c r="AB112" s="632"/>
      <c r="AC112" s="632"/>
      <c r="AD112" s="633"/>
      <c r="AE112" s="1044">
        <f>SUM(AE107:AE111)</f>
        <v>0</v>
      </c>
      <c r="AF112" s="632"/>
      <c r="AG112" s="632"/>
      <c r="AH112" s="632"/>
      <c r="AI112" s="632"/>
      <c r="AJ112" s="632"/>
      <c r="AK112" s="632"/>
      <c r="AL112" s="632"/>
      <c r="AM112" s="632"/>
      <c r="AN112" s="1297">
        <f>SUM(AN107:AN111)</f>
        <v>0</v>
      </c>
      <c r="AO112" s="543">
        <f>SUM(AO107:AO111)</f>
        <v>0</v>
      </c>
      <c r="AP112" s="632"/>
      <c r="AQ112" s="632"/>
      <c r="AR112" s="632"/>
      <c r="AS112" s="632"/>
      <c r="AT112" s="632"/>
      <c r="AU112" s="632"/>
      <c r="AV112" s="632"/>
      <c r="AW112" s="634"/>
    </row>
    <row r="113" spans="1:49" x14ac:dyDescent="0.3">
      <c r="A113" s="1504"/>
      <c r="B113" s="434" t="s">
        <v>207</v>
      </c>
      <c r="C113" s="423" t="s">
        <v>422</v>
      </c>
      <c r="D113" s="1167">
        <f>SUM('MMA Rev-Exp Region 1:MMA Rev-Exp Region 11'!D113)</f>
        <v>0</v>
      </c>
      <c r="E113" s="632"/>
      <c r="F113" s="632"/>
      <c r="G113" s="632"/>
      <c r="H113" s="632"/>
      <c r="I113" s="632"/>
      <c r="J113" s="632"/>
      <c r="K113" s="632"/>
      <c r="L113" s="633"/>
      <c r="M113" s="1167">
        <f>SUM('MMA Rev-Exp Region 1:MMA Rev-Exp Region 11'!M113)</f>
        <v>0</v>
      </c>
      <c r="N113" s="632"/>
      <c r="O113" s="632"/>
      <c r="P113" s="632"/>
      <c r="Q113" s="632"/>
      <c r="R113" s="632"/>
      <c r="S113" s="632"/>
      <c r="T113" s="632"/>
      <c r="U113" s="633"/>
      <c r="V113" s="1167">
        <f>SUM('MMA Rev-Exp Region 1:MMA Rev-Exp Region 11'!V113)</f>
        <v>0</v>
      </c>
      <c r="W113" s="632"/>
      <c r="X113" s="632"/>
      <c r="Y113" s="632"/>
      <c r="Z113" s="632"/>
      <c r="AA113" s="632"/>
      <c r="AB113" s="632"/>
      <c r="AC113" s="632"/>
      <c r="AD113" s="633"/>
      <c r="AE113" s="1167">
        <f>SUM('MMA Rev-Exp Region 1:MMA Rev-Exp Region 11'!AE113)</f>
        <v>0</v>
      </c>
      <c r="AF113" s="632"/>
      <c r="AG113" s="632"/>
      <c r="AH113" s="632"/>
      <c r="AI113" s="632"/>
      <c r="AJ113" s="632"/>
      <c r="AK113" s="632"/>
      <c r="AL113" s="632"/>
      <c r="AM113" s="632"/>
      <c r="AN113" s="1307">
        <f>SUM('MMA Rev-Exp Region 1:MMA Rev-Exp Region 11'!AN113)</f>
        <v>0</v>
      </c>
      <c r="AO113" s="1175">
        <f>SUM('MMA Rev-Exp Region 1:MMA Rev-Exp Region 11'!AO113)</f>
        <v>0</v>
      </c>
      <c r="AP113" s="632"/>
      <c r="AQ113" s="632"/>
      <c r="AR113" s="632"/>
      <c r="AS113" s="632"/>
      <c r="AT113" s="632"/>
      <c r="AU113" s="632"/>
      <c r="AV113" s="632"/>
      <c r="AW113" s="634"/>
    </row>
    <row r="114" spans="1:49" x14ac:dyDescent="0.3">
      <c r="A114" s="1504"/>
      <c r="B114" s="434" t="s">
        <v>208</v>
      </c>
      <c r="C114" s="423" t="s">
        <v>209</v>
      </c>
      <c r="D114" s="1170">
        <f>SUM('MMA Rev-Exp Region 1:MMA Rev-Exp Region 11'!D114)</f>
        <v>0</v>
      </c>
      <c r="E114" s="632"/>
      <c r="F114" s="632"/>
      <c r="G114" s="632"/>
      <c r="H114" s="632"/>
      <c r="I114" s="632"/>
      <c r="J114" s="632"/>
      <c r="K114" s="632"/>
      <c r="L114" s="633"/>
      <c r="M114" s="1170">
        <f>SUM('MMA Rev-Exp Region 1:MMA Rev-Exp Region 11'!M114)</f>
        <v>0</v>
      </c>
      <c r="N114" s="632"/>
      <c r="O114" s="632"/>
      <c r="P114" s="632"/>
      <c r="Q114" s="632"/>
      <c r="R114" s="632"/>
      <c r="S114" s="632"/>
      <c r="T114" s="632"/>
      <c r="U114" s="633"/>
      <c r="V114" s="1170">
        <f>SUM('MMA Rev-Exp Region 1:MMA Rev-Exp Region 11'!V114)</f>
        <v>0</v>
      </c>
      <c r="W114" s="632"/>
      <c r="X114" s="632"/>
      <c r="Y114" s="632"/>
      <c r="Z114" s="632"/>
      <c r="AA114" s="632"/>
      <c r="AB114" s="632"/>
      <c r="AC114" s="632"/>
      <c r="AD114" s="633"/>
      <c r="AE114" s="1170">
        <f>SUM('MMA Rev-Exp Region 1:MMA Rev-Exp Region 11'!AE114)</f>
        <v>0</v>
      </c>
      <c r="AF114" s="632"/>
      <c r="AG114" s="632"/>
      <c r="AH114" s="632"/>
      <c r="AI114" s="632"/>
      <c r="AJ114" s="632"/>
      <c r="AK114" s="632"/>
      <c r="AL114" s="632"/>
      <c r="AM114" s="632"/>
      <c r="AN114" s="1307">
        <f>SUM('MMA Rev-Exp Region 1:MMA Rev-Exp Region 11'!AN114)</f>
        <v>0</v>
      </c>
      <c r="AO114" s="1175">
        <f>SUM('MMA Rev-Exp Region 1:MMA Rev-Exp Region 11'!AO114)</f>
        <v>0</v>
      </c>
      <c r="AP114" s="632"/>
      <c r="AQ114" s="632"/>
      <c r="AR114" s="632"/>
      <c r="AS114" s="632"/>
      <c r="AT114" s="632"/>
      <c r="AU114" s="632"/>
      <c r="AV114" s="632"/>
      <c r="AW114" s="634"/>
    </row>
    <row r="115" spans="1:49" x14ac:dyDescent="0.3">
      <c r="A115" s="1504"/>
      <c r="B115" s="434" t="s">
        <v>211</v>
      </c>
      <c r="C115" s="423" t="s">
        <v>212</v>
      </c>
      <c r="D115" s="1170">
        <f>SUM('MMA Rev-Exp Region 1:MMA Rev-Exp Region 11'!D115)</f>
        <v>0</v>
      </c>
      <c r="E115" s="632"/>
      <c r="F115" s="632"/>
      <c r="G115" s="632"/>
      <c r="H115" s="632"/>
      <c r="I115" s="632"/>
      <c r="J115" s="632"/>
      <c r="K115" s="632"/>
      <c r="L115" s="633"/>
      <c r="M115" s="1170">
        <f>SUM('MMA Rev-Exp Region 1:MMA Rev-Exp Region 11'!M115)</f>
        <v>0</v>
      </c>
      <c r="N115" s="632"/>
      <c r="O115" s="632"/>
      <c r="P115" s="632"/>
      <c r="Q115" s="632"/>
      <c r="R115" s="632"/>
      <c r="S115" s="632"/>
      <c r="T115" s="632"/>
      <c r="U115" s="633"/>
      <c r="V115" s="1170">
        <f>SUM('MMA Rev-Exp Region 1:MMA Rev-Exp Region 11'!V115)</f>
        <v>0</v>
      </c>
      <c r="W115" s="632"/>
      <c r="X115" s="632"/>
      <c r="Y115" s="632"/>
      <c r="Z115" s="632"/>
      <c r="AA115" s="632"/>
      <c r="AB115" s="632"/>
      <c r="AC115" s="632"/>
      <c r="AD115" s="633"/>
      <c r="AE115" s="1170">
        <f>SUM('MMA Rev-Exp Region 1:MMA Rev-Exp Region 11'!AE115)</f>
        <v>0</v>
      </c>
      <c r="AF115" s="632"/>
      <c r="AG115" s="632"/>
      <c r="AH115" s="632"/>
      <c r="AI115" s="632"/>
      <c r="AJ115" s="632"/>
      <c r="AK115" s="632"/>
      <c r="AL115" s="632"/>
      <c r="AM115" s="632"/>
      <c r="AN115" s="1307">
        <f>SUM('MMA Rev-Exp Region 1:MMA Rev-Exp Region 11'!AN115)</f>
        <v>0</v>
      </c>
      <c r="AO115" s="1175">
        <f>SUM('MMA Rev-Exp Region 1:MMA Rev-Exp Region 11'!AO115)</f>
        <v>0</v>
      </c>
      <c r="AP115" s="632"/>
      <c r="AQ115" s="632"/>
      <c r="AR115" s="632"/>
      <c r="AS115" s="632"/>
      <c r="AT115" s="632"/>
      <c r="AU115" s="632"/>
      <c r="AV115" s="632"/>
      <c r="AW115" s="634"/>
    </row>
    <row r="116" spans="1:49" s="377" customFormat="1" ht="24.6" x14ac:dyDescent="0.3">
      <c r="A116" s="1505"/>
      <c r="B116" s="435" t="s">
        <v>214</v>
      </c>
      <c r="C116" s="436" t="s">
        <v>423</v>
      </c>
      <c r="D116" s="519">
        <f>(D112-D113)+(D114-D115)</f>
        <v>0</v>
      </c>
      <c r="E116" s="635"/>
      <c r="F116" s="635"/>
      <c r="G116" s="635"/>
      <c r="H116" s="635"/>
      <c r="I116" s="635"/>
      <c r="J116" s="635"/>
      <c r="K116" s="635"/>
      <c r="L116" s="636"/>
      <c r="M116" s="519">
        <f>(M112-M113)+(M114-M115)</f>
        <v>0</v>
      </c>
      <c r="N116" s="635"/>
      <c r="O116" s="635"/>
      <c r="P116" s="635"/>
      <c r="Q116" s="635"/>
      <c r="R116" s="635"/>
      <c r="S116" s="635"/>
      <c r="T116" s="635"/>
      <c r="U116" s="636"/>
      <c r="V116" s="519">
        <f>(V112-V113)+(V114-V115)</f>
        <v>0</v>
      </c>
      <c r="W116" s="635"/>
      <c r="X116" s="635"/>
      <c r="Y116" s="635"/>
      <c r="Z116" s="635"/>
      <c r="AA116" s="635"/>
      <c r="AB116" s="635"/>
      <c r="AC116" s="635"/>
      <c r="AD116" s="636"/>
      <c r="AE116" s="519">
        <f>(AE112-AE113)+(AE114-AE115)</f>
        <v>0</v>
      </c>
      <c r="AF116" s="635"/>
      <c r="AG116" s="635"/>
      <c r="AH116" s="635"/>
      <c r="AI116" s="635"/>
      <c r="AJ116" s="635"/>
      <c r="AK116" s="635"/>
      <c r="AL116" s="635"/>
      <c r="AM116" s="635"/>
      <c r="AN116" s="1302">
        <f>(AN112-AN113)+(AN114-AN115)</f>
        <v>0</v>
      </c>
      <c r="AO116" s="562">
        <f>(AO112-AO113)+(AO114-AO115)</f>
        <v>0</v>
      </c>
      <c r="AP116" s="635"/>
      <c r="AQ116" s="635"/>
      <c r="AR116" s="635"/>
      <c r="AS116" s="635"/>
      <c r="AT116" s="635"/>
      <c r="AU116" s="635"/>
      <c r="AV116" s="635"/>
      <c r="AW116" s="637"/>
    </row>
    <row r="117" spans="1:49" s="377" customFormat="1" ht="15" thickBot="1" x14ac:dyDescent="0.35">
      <c r="A117" s="437"/>
      <c r="B117" s="438" t="s">
        <v>328</v>
      </c>
      <c r="C117" s="425" t="s">
        <v>215</v>
      </c>
      <c r="D117" s="511">
        <f>D106+D116</f>
        <v>0</v>
      </c>
      <c r="E117" s="638"/>
      <c r="F117" s="638"/>
      <c r="G117" s="638"/>
      <c r="H117" s="638"/>
      <c r="I117" s="638"/>
      <c r="J117" s="638"/>
      <c r="K117" s="638"/>
      <c r="L117" s="639"/>
      <c r="M117" s="511">
        <f>M106+M116</f>
        <v>0</v>
      </c>
      <c r="N117" s="638"/>
      <c r="O117" s="638"/>
      <c r="P117" s="638"/>
      <c r="Q117" s="638"/>
      <c r="R117" s="638"/>
      <c r="S117" s="638"/>
      <c r="T117" s="638"/>
      <c r="U117" s="639"/>
      <c r="V117" s="511">
        <f>V106+V116</f>
        <v>0</v>
      </c>
      <c r="W117" s="638"/>
      <c r="X117" s="638"/>
      <c r="Y117" s="638"/>
      <c r="Z117" s="638"/>
      <c r="AA117" s="638"/>
      <c r="AB117" s="638"/>
      <c r="AC117" s="638"/>
      <c r="AD117" s="639"/>
      <c r="AE117" s="511">
        <f>AE106+AE116</f>
        <v>0</v>
      </c>
      <c r="AF117" s="638"/>
      <c r="AG117" s="638"/>
      <c r="AH117" s="638"/>
      <c r="AI117" s="638"/>
      <c r="AJ117" s="638"/>
      <c r="AK117" s="638"/>
      <c r="AL117" s="638"/>
      <c r="AM117" s="638"/>
      <c r="AN117" s="1303">
        <f>AN106+AN116</f>
        <v>0</v>
      </c>
      <c r="AO117" s="1176">
        <f>AO106+AO116</f>
        <v>0</v>
      </c>
      <c r="AP117" s="640"/>
      <c r="AQ117" s="640"/>
      <c r="AR117" s="640"/>
      <c r="AS117" s="640"/>
      <c r="AT117" s="640"/>
      <c r="AU117" s="640"/>
      <c r="AV117" s="640"/>
      <c r="AW117" s="641"/>
    </row>
  </sheetData>
  <sheetProtection algorithmName="SHA-512" hashValue="oFK9tmEYM3kFRN+icWUlovPReTFN3vcx8h0mSacllZ5xgxwvkMQ7cpaV2lpvhFozuU5jHKpPoRtQb3RMK7PaaQ==" saltValue="GrPXc3JX48+s4X4CH4P+6w==" spinCount="100000" sheet="1" objects="1" scenarios="1"/>
  <mergeCells count="32">
    <mergeCell ref="AE7:AM7"/>
    <mergeCell ref="A10:C10"/>
    <mergeCell ref="A96:A102"/>
    <mergeCell ref="AO7:AW7"/>
    <mergeCell ref="AO18:AW18"/>
    <mergeCell ref="A55:A62"/>
    <mergeCell ref="A63:A70"/>
    <mergeCell ref="D18:L18"/>
    <mergeCell ref="M18:U18"/>
    <mergeCell ref="V18:AD18"/>
    <mergeCell ref="AE18:AM18"/>
    <mergeCell ref="A11:A17"/>
    <mergeCell ref="A18:C19"/>
    <mergeCell ref="D7:L7"/>
    <mergeCell ref="M7:U7"/>
    <mergeCell ref="V7:AD7"/>
    <mergeCell ref="AO87:AW87"/>
    <mergeCell ref="A71:A75"/>
    <mergeCell ref="A89:A95"/>
    <mergeCell ref="A20:A27"/>
    <mergeCell ref="A28:A35"/>
    <mergeCell ref="A40:A44"/>
    <mergeCell ref="A45:A49"/>
    <mergeCell ref="A50:A54"/>
    <mergeCell ref="A36:A39"/>
    <mergeCell ref="A76:A86"/>
    <mergeCell ref="A87:C88"/>
    <mergeCell ref="A107:A116"/>
    <mergeCell ref="D87:L87"/>
    <mergeCell ref="M87:U87"/>
    <mergeCell ref="V87:AD87"/>
    <mergeCell ref="AE87:AM87"/>
  </mergeCells>
  <pageMargins left="0.25" right="0.25" top="0.75" bottom="0.75" header="0" footer="0.3"/>
  <pageSetup paperSize="5" scale="50" fitToWidth="4" fitToHeight="2" orientation="landscape" r:id="rId1"/>
  <headerFooter>
    <oddHeader>&amp;R&amp;G</oddHeader>
    <oddFooter>&amp;L&amp;A&amp;R&amp;P of &amp;N</oddFooter>
  </headerFooter>
  <rowBreaks count="1" manualBreakCount="1">
    <brk id="62" max="16383" man="1"/>
  </rowBreaks>
  <colBreaks count="1" manualBreakCount="1">
    <brk id="2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pageSetUpPr fitToPage="1"/>
  </sheetPr>
  <dimension ref="A1:AX117"/>
  <sheetViews>
    <sheetView zoomScaleNormal="100" workbookViewId="0">
      <pane xSplit="3" topLeftCell="D1" activePane="topRight" state="frozen"/>
      <selection pane="topRight"/>
    </sheetView>
  </sheetViews>
  <sheetFormatPr defaultColWidth="8.88671875" defaultRowHeight="14.4" x14ac:dyDescent="0.3"/>
  <cols>
    <col min="1" max="1" width="12.6640625" style="442" customWidth="1"/>
    <col min="2" max="2" width="8.88671875" style="190" customWidth="1"/>
    <col min="3" max="3" width="35.44140625" style="190" customWidth="1"/>
    <col min="4" max="49" width="13.33203125" style="190" customWidth="1"/>
    <col min="50" max="16384" width="8.88671875" style="371"/>
  </cols>
  <sheetData>
    <row r="1" spans="1:50" x14ac:dyDescent="0.3">
      <c r="A1" s="441" t="s">
        <v>499</v>
      </c>
    </row>
    <row r="3" spans="1:50" x14ac:dyDescent="0.3">
      <c r="A3" s="856" t="s">
        <v>477</v>
      </c>
      <c r="B3" s="857"/>
      <c r="C3" s="860">
        <f>'MMA Rev-Exp Summary'!C3</f>
        <v>0</v>
      </c>
      <c r="U3" s="373"/>
      <c r="V3" s="373"/>
    </row>
    <row r="4" spans="1:50" x14ac:dyDescent="0.3">
      <c r="A4" s="856" t="s">
        <v>16</v>
      </c>
      <c r="B4" s="857"/>
      <c r="C4" s="867" t="str">
        <f>IF('MMA Rev-Exp Summary'!C4=0,"",'MMA Rev-Exp Summary'!C4)</f>
        <v/>
      </c>
    </row>
    <row r="5" spans="1:50" x14ac:dyDescent="0.3">
      <c r="A5" s="856" t="s">
        <v>17</v>
      </c>
      <c r="B5" s="857"/>
      <c r="C5" s="867" t="str">
        <f>IF('MMA Rev-Exp Summary'!C5=0,"",'MMA Rev-Exp Summary'!C5)</f>
        <v/>
      </c>
      <c r="E5" s="320"/>
      <c r="F5" s="320"/>
      <c r="G5" s="320"/>
      <c r="H5" s="320"/>
      <c r="AO5" s="321"/>
      <c r="AP5" s="321"/>
      <c r="AQ5" s="321"/>
      <c r="AR5" s="321"/>
      <c r="AS5" s="321"/>
      <c r="AT5" s="321"/>
      <c r="AU5" s="321"/>
      <c r="AV5" s="321"/>
      <c r="AW5" s="321"/>
    </row>
    <row r="6" spans="1:50" ht="15" thickBot="1" x14ac:dyDescent="0.35">
      <c r="A6" s="858" t="s">
        <v>486</v>
      </c>
      <c r="B6" s="857"/>
      <c r="C6" s="859"/>
      <c r="E6" s="320"/>
      <c r="F6" s="320"/>
      <c r="G6" s="320"/>
      <c r="H6" s="320"/>
      <c r="AN6" s="321"/>
      <c r="AO6" s="321"/>
      <c r="AP6" s="321"/>
      <c r="AQ6" s="321"/>
      <c r="AR6" s="321"/>
      <c r="AS6" s="321"/>
      <c r="AT6" s="321"/>
      <c r="AU6" s="321"/>
      <c r="AV6" s="321"/>
      <c r="AW6" s="321"/>
    </row>
    <row r="7" spans="1:50" ht="14.4" customHeight="1" x14ac:dyDescent="0.35">
      <c r="A7" s="487"/>
      <c r="B7" s="488"/>
      <c r="C7" s="489"/>
      <c r="D7" s="1541" t="s">
        <v>288</v>
      </c>
      <c r="E7" s="1542"/>
      <c r="F7" s="1542"/>
      <c r="G7" s="1542"/>
      <c r="H7" s="1542"/>
      <c r="I7" s="1542"/>
      <c r="J7" s="1542"/>
      <c r="K7" s="1542"/>
      <c r="L7" s="1543"/>
      <c r="M7" s="1541" t="s">
        <v>289</v>
      </c>
      <c r="N7" s="1542"/>
      <c r="O7" s="1542"/>
      <c r="P7" s="1542"/>
      <c r="Q7" s="1542"/>
      <c r="R7" s="1542"/>
      <c r="S7" s="1542"/>
      <c r="T7" s="1542"/>
      <c r="U7" s="1543"/>
      <c r="V7" s="1541" t="s">
        <v>290</v>
      </c>
      <c r="W7" s="1542"/>
      <c r="X7" s="1542"/>
      <c r="Y7" s="1542"/>
      <c r="Z7" s="1542"/>
      <c r="AA7" s="1542"/>
      <c r="AB7" s="1542"/>
      <c r="AC7" s="1542"/>
      <c r="AD7" s="1543"/>
      <c r="AE7" s="1530" t="s">
        <v>291</v>
      </c>
      <c r="AF7" s="1531"/>
      <c r="AG7" s="1531"/>
      <c r="AH7" s="1531"/>
      <c r="AI7" s="1531"/>
      <c r="AJ7" s="1531"/>
      <c r="AK7" s="1531"/>
      <c r="AL7" s="1531"/>
      <c r="AM7" s="1531"/>
      <c r="AN7" s="1278"/>
      <c r="AO7" s="1535" t="s">
        <v>1021</v>
      </c>
      <c r="AP7" s="1536"/>
      <c r="AQ7" s="1536"/>
      <c r="AR7" s="1536"/>
      <c r="AS7" s="1536"/>
      <c r="AT7" s="1536"/>
      <c r="AU7" s="1536"/>
      <c r="AV7" s="1536"/>
      <c r="AW7" s="1537"/>
    </row>
    <row r="8" spans="1:50" ht="45" customHeight="1" x14ac:dyDescent="0.35">
      <c r="A8" s="490"/>
      <c r="B8" s="491"/>
      <c r="C8" s="492"/>
      <c r="D8" s="386" t="s">
        <v>40</v>
      </c>
      <c r="E8" s="387" t="s">
        <v>11</v>
      </c>
      <c r="F8" s="387" t="s">
        <v>53</v>
      </c>
      <c r="G8" s="387" t="s">
        <v>54</v>
      </c>
      <c r="H8" s="387" t="s">
        <v>55</v>
      </c>
      <c r="I8" s="387" t="s">
        <v>57</v>
      </c>
      <c r="J8" s="387" t="s">
        <v>56</v>
      </c>
      <c r="K8" s="387" t="s">
        <v>149</v>
      </c>
      <c r="L8" s="388" t="s">
        <v>150</v>
      </c>
      <c r="M8" s="386" t="s">
        <v>40</v>
      </c>
      <c r="N8" s="387" t="s">
        <v>11</v>
      </c>
      <c r="O8" s="387" t="s">
        <v>53</v>
      </c>
      <c r="P8" s="387" t="s">
        <v>54</v>
      </c>
      <c r="Q8" s="387" t="s">
        <v>55</v>
      </c>
      <c r="R8" s="387" t="s">
        <v>57</v>
      </c>
      <c r="S8" s="387" t="s">
        <v>56</v>
      </c>
      <c r="T8" s="387" t="s">
        <v>149</v>
      </c>
      <c r="U8" s="388" t="s">
        <v>150</v>
      </c>
      <c r="V8" s="386" t="s">
        <v>40</v>
      </c>
      <c r="W8" s="387" t="s">
        <v>11</v>
      </c>
      <c r="X8" s="387" t="s">
        <v>53</v>
      </c>
      <c r="Y8" s="387" t="s">
        <v>54</v>
      </c>
      <c r="Z8" s="387" t="s">
        <v>55</v>
      </c>
      <c r="AA8" s="387" t="s">
        <v>57</v>
      </c>
      <c r="AB8" s="387" t="s">
        <v>56</v>
      </c>
      <c r="AC8" s="387" t="s">
        <v>149</v>
      </c>
      <c r="AD8" s="388" t="s">
        <v>150</v>
      </c>
      <c r="AE8" s="386" t="s">
        <v>40</v>
      </c>
      <c r="AF8" s="387" t="s">
        <v>11</v>
      </c>
      <c r="AG8" s="387" t="s">
        <v>53</v>
      </c>
      <c r="AH8" s="387" t="s">
        <v>54</v>
      </c>
      <c r="AI8" s="387" t="s">
        <v>55</v>
      </c>
      <c r="AJ8" s="387" t="s">
        <v>57</v>
      </c>
      <c r="AK8" s="387" t="s">
        <v>56</v>
      </c>
      <c r="AL8" s="387" t="s">
        <v>149</v>
      </c>
      <c r="AM8" s="387" t="s">
        <v>150</v>
      </c>
      <c r="AN8" s="1279" t="s">
        <v>1022</v>
      </c>
      <c r="AO8" s="399" t="s">
        <v>40</v>
      </c>
      <c r="AP8" s="387" t="s">
        <v>11</v>
      </c>
      <c r="AQ8" s="387" t="s">
        <v>53</v>
      </c>
      <c r="AR8" s="387" t="s">
        <v>54</v>
      </c>
      <c r="AS8" s="387" t="s">
        <v>55</v>
      </c>
      <c r="AT8" s="387" t="s">
        <v>57</v>
      </c>
      <c r="AU8" s="387" t="s">
        <v>56</v>
      </c>
      <c r="AV8" s="387" t="s">
        <v>149</v>
      </c>
      <c r="AW8" s="390" t="s">
        <v>150</v>
      </c>
      <c r="AX8" s="376"/>
    </row>
    <row r="9" spans="1:50" ht="18" customHeight="1" x14ac:dyDescent="0.35">
      <c r="A9" s="493" t="s">
        <v>58</v>
      </c>
      <c r="B9" s="491"/>
      <c r="C9" s="492"/>
      <c r="D9" s="602">
        <f>SUM(E9:L9)</f>
        <v>0</v>
      </c>
      <c r="E9" s="445"/>
      <c r="F9" s="445"/>
      <c r="G9" s="445"/>
      <c r="H9" s="445"/>
      <c r="I9" s="445"/>
      <c r="J9" s="445"/>
      <c r="K9" s="445"/>
      <c r="L9" s="446"/>
      <c r="M9" s="602">
        <f>SUM(N9:U9)</f>
        <v>0</v>
      </c>
      <c r="N9" s="445"/>
      <c r="O9" s="445"/>
      <c r="P9" s="445"/>
      <c r="Q9" s="445"/>
      <c r="R9" s="445"/>
      <c r="S9" s="445"/>
      <c r="T9" s="445"/>
      <c r="U9" s="446"/>
      <c r="V9" s="602">
        <f>SUM(W9:AD9)</f>
        <v>0</v>
      </c>
      <c r="W9" s="445"/>
      <c r="X9" s="445"/>
      <c r="Y9" s="445"/>
      <c r="Z9" s="445"/>
      <c r="AA9" s="445"/>
      <c r="AB9" s="445"/>
      <c r="AC9" s="445"/>
      <c r="AD9" s="446"/>
      <c r="AE9" s="602">
        <f>SUM(AF9:AM9)</f>
        <v>0</v>
      </c>
      <c r="AF9" s="445"/>
      <c r="AG9" s="445"/>
      <c r="AH9" s="445"/>
      <c r="AI9" s="445"/>
      <c r="AJ9" s="445"/>
      <c r="AK9" s="445"/>
      <c r="AL9" s="445"/>
      <c r="AM9" s="445"/>
      <c r="AN9" s="1280"/>
      <c r="AO9" s="603">
        <f>AE9+V9+M9+D9+AN9</f>
        <v>0</v>
      </c>
      <c r="AP9" s="531">
        <f t="shared" ref="AP9:AW9" si="0">AF9+W9+N9+E9</f>
        <v>0</v>
      </c>
      <c r="AQ9" s="531">
        <f t="shared" si="0"/>
        <v>0</v>
      </c>
      <c r="AR9" s="531">
        <f t="shared" si="0"/>
        <v>0</v>
      </c>
      <c r="AS9" s="531">
        <f t="shared" si="0"/>
        <v>0</v>
      </c>
      <c r="AT9" s="531">
        <f t="shared" si="0"/>
        <v>0</v>
      </c>
      <c r="AU9" s="602">
        <f t="shared" si="0"/>
        <v>0</v>
      </c>
      <c r="AV9" s="531">
        <f t="shared" si="0"/>
        <v>0</v>
      </c>
      <c r="AW9" s="531">
        <f t="shared" si="0"/>
        <v>0</v>
      </c>
      <c r="AX9" s="498"/>
    </row>
    <row r="10" spans="1:50" ht="18" customHeight="1" x14ac:dyDescent="0.35">
      <c r="A10" s="1563" t="s">
        <v>12</v>
      </c>
      <c r="B10" s="1564"/>
      <c r="C10" s="1565"/>
      <c r="D10" s="604"/>
      <c r="E10" s="443"/>
      <c r="F10" s="443"/>
      <c r="G10" s="443"/>
      <c r="H10" s="443"/>
      <c r="I10" s="443"/>
      <c r="J10" s="443"/>
      <c r="K10" s="443"/>
      <c r="L10" s="444"/>
      <c r="M10" s="447"/>
      <c r="N10" s="443"/>
      <c r="O10" s="443"/>
      <c r="P10" s="443"/>
      <c r="Q10" s="443"/>
      <c r="R10" s="443"/>
      <c r="S10" s="443"/>
      <c r="T10" s="443"/>
      <c r="U10" s="444"/>
      <c r="V10" s="447"/>
      <c r="W10" s="443"/>
      <c r="X10" s="443"/>
      <c r="Y10" s="443"/>
      <c r="Z10" s="443"/>
      <c r="AA10" s="443"/>
      <c r="AB10" s="443"/>
      <c r="AC10" s="443"/>
      <c r="AD10" s="444"/>
      <c r="AE10" s="447"/>
      <c r="AF10" s="443"/>
      <c r="AG10" s="443"/>
      <c r="AH10" s="443"/>
      <c r="AI10" s="443"/>
      <c r="AJ10" s="443"/>
      <c r="AK10" s="443"/>
      <c r="AL10" s="443"/>
      <c r="AM10" s="443"/>
      <c r="AN10" s="1281"/>
      <c r="AO10" s="608"/>
      <c r="AP10" s="605"/>
      <c r="AQ10" s="605"/>
      <c r="AR10" s="605"/>
      <c r="AS10" s="605"/>
      <c r="AT10" s="605"/>
      <c r="AU10" s="605"/>
      <c r="AV10" s="605"/>
      <c r="AW10" s="609"/>
      <c r="AX10" s="376"/>
    </row>
    <row r="11" spans="1:50" ht="14.4" customHeight="1" x14ac:dyDescent="0.3">
      <c r="A11" s="1557" t="s">
        <v>218</v>
      </c>
      <c r="B11" s="570">
        <v>1.1000000000000001</v>
      </c>
      <c r="C11" s="571" t="s">
        <v>13</v>
      </c>
      <c r="D11" s="502">
        <f t="shared" ref="D11:D16" si="1">SUM(E11:L11)</f>
        <v>0</v>
      </c>
      <c r="E11" s="448"/>
      <c r="F11" s="448"/>
      <c r="G11" s="448"/>
      <c r="H11" s="448"/>
      <c r="I11" s="448"/>
      <c r="J11" s="448"/>
      <c r="K11" s="448"/>
      <c r="L11" s="449"/>
      <c r="M11" s="502">
        <f t="shared" ref="M11:M16" si="2">SUM(N11:U11)</f>
        <v>0</v>
      </c>
      <c r="N11" s="448"/>
      <c r="O11" s="448"/>
      <c r="P11" s="448"/>
      <c r="Q11" s="448"/>
      <c r="R11" s="448"/>
      <c r="S11" s="448"/>
      <c r="T11" s="448"/>
      <c r="U11" s="449"/>
      <c r="V11" s="502">
        <f t="shared" ref="V11:V16" si="3">SUM(W11:AD11)</f>
        <v>0</v>
      </c>
      <c r="W11" s="448"/>
      <c r="X11" s="448"/>
      <c r="Y11" s="448"/>
      <c r="Z11" s="448"/>
      <c r="AA11" s="448"/>
      <c r="AB11" s="448"/>
      <c r="AC11" s="448"/>
      <c r="AD11" s="449"/>
      <c r="AE11" s="502">
        <f t="shared" ref="AE11:AE16" si="4">SUM(AF11:AM11)</f>
        <v>0</v>
      </c>
      <c r="AF11" s="448"/>
      <c r="AG11" s="448"/>
      <c r="AH11" s="448"/>
      <c r="AI11" s="448"/>
      <c r="AJ11" s="448"/>
      <c r="AK11" s="448"/>
      <c r="AL11" s="448"/>
      <c r="AM11" s="448"/>
      <c r="AN11" s="1282"/>
      <c r="AO11" s="611">
        <f t="shared" ref="AO11:AO16" si="5">SUM(AP11:AW11)+AN11</f>
        <v>0</v>
      </c>
      <c r="AP11" s="503">
        <f t="shared" ref="AP11:AW16" si="6">E11+N11+W11+AF11</f>
        <v>0</v>
      </c>
      <c r="AQ11" s="503">
        <f t="shared" si="6"/>
        <v>0</v>
      </c>
      <c r="AR11" s="503">
        <f t="shared" si="6"/>
        <v>0</v>
      </c>
      <c r="AS11" s="503">
        <f t="shared" si="6"/>
        <v>0</v>
      </c>
      <c r="AT11" s="503">
        <f t="shared" si="6"/>
        <v>0</v>
      </c>
      <c r="AU11" s="503">
        <f t="shared" si="6"/>
        <v>0</v>
      </c>
      <c r="AV11" s="503">
        <f t="shared" si="6"/>
        <v>0</v>
      </c>
      <c r="AW11" s="542">
        <f t="shared" si="6"/>
        <v>0</v>
      </c>
    </row>
    <row r="12" spans="1:50" x14ac:dyDescent="0.3">
      <c r="A12" s="1558"/>
      <c r="B12" s="572">
        <v>1.2</v>
      </c>
      <c r="C12" s="573" t="s">
        <v>19</v>
      </c>
      <c r="D12" s="502">
        <f t="shared" si="1"/>
        <v>0</v>
      </c>
      <c r="E12" s="450"/>
      <c r="F12" s="450"/>
      <c r="G12" s="450"/>
      <c r="H12" s="450"/>
      <c r="I12" s="450"/>
      <c r="J12" s="450"/>
      <c r="K12" s="450"/>
      <c r="L12" s="451"/>
      <c r="M12" s="502">
        <f t="shared" si="2"/>
        <v>0</v>
      </c>
      <c r="N12" s="450"/>
      <c r="O12" s="450"/>
      <c r="P12" s="450"/>
      <c r="Q12" s="450"/>
      <c r="R12" s="450"/>
      <c r="S12" s="450"/>
      <c r="T12" s="450"/>
      <c r="U12" s="451"/>
      <c r="V12" s="502">
        <f t="shared" si="3"/>
        <v>0</v>
      </c>
      <c r="W12" s="450"/>
      <c r="X12" s="450"/>
      <c r="Y12" s="450"/>
      <c r="Z12" s="450"/>
      <c r="AA12" s="450"/>
      <c r="AB12" s="450"/>
      <c r="AC12" s="450"/>
      <c r="AD12" s="451"/>
      <c r="AE12" s="502">
        <f t="shared" si="4"/>
        <v>0</v>
      </c>
      <c r="AF12" s="450"/>
      <c r="AG12" s="450"/>
      <c r="AH12" s="450"/>
      <c r="AI12" s="450"/>
      <c r="AJ12" s="450"/>
      <c r="AK12" s="450"/>
      <c r="AL12" s="450"/>
      <c r="AM12" s="450"/>
      <c r="AN12" s="1283"/>
      <c r="AO12" s="535">
        <f t="shared" si="5"/>
        <v>0</v>
      </c>
      <c r="AP12" s="503">
        <f t="shared" si="6"/>
        <v>0</v>
      </c>
      <c r="AQ12" s="537">
        <f t="shared" si="6"/>
        <v>0</v>
      </c>
      <c r="AR12" s="537">
        <f t="shared" si="6"/>
        <v>0</v>
      </c>
      <c r="AS12" s="537">
        <f t="shared" si="6"/>
        <v>0</v>
      </c>
      <c r="AT12" s="537">
        <f t="shared" si="6"/>
        <v>0</v>
      </c>
      <c r="AU12" s="537">
        <f t="shared" si="6"/>
        <v>0</v>
      </c>
      <c r="AV12" s="537">
        <f t="shared" si="6"/>
        <v>0</v>
      </c>
      <c r="AW12" s="538">
        <f t="shared" si="6"/>
        <v>0</v>
      </c>
    </row>
    <row r="13" spans="1:50" x14ac:dyDescent="0.3">
      <c r="A13" s="1558"/>
      <c r="B13" s="572" t="s">
        <v>70</v>
      </c>
      <c r="C13" s="573" t="s">
        <v>449</v>
      </c>
      <c r="D13" s="503">
        <f t="shared" si="1"/>
        <v>0</v>
      </c>
      <c r="E13" s="450"/>
      <c r="F13" s="450"/>
      <c r="G13" s="450"/>
      <c r="H13" s="450"/>
      <c r="I13" s="450"/>
      <c r="J13" s="450"/>
      <c r="K13" s="450"/>
      <c r="L13" s="451"/>
      <c r="M13" s="503">
        <f t="shared" si="2"/>
        <v>0</v>
      </c>
      <c r="N13" s="450"/>
      <c r="O13" s="450"/>
      <c r="P13" s="450"/>
      <c r="Q13" s="450"/>
      <c r="R13" s="450"/>
      <c r="S13" s="450"/>
      <c r="T13" s="450"/>
      <c r="U13" s="451"/>
      <c r="V13" s="503">
        <f t="shared" si="3"/>
        <v>0</v>
      </c>
      <c r="W13" s="450"/>
      <c r="X13" s="450"/>
      <c r="Y13" s="450"/>
      <c r="Z13" s="450"/>
      <c r="AA13" s="450"/>
      <c r="AB13" s="450"/>
      <c r="AC13" s="450"/>
      <c r="AD13" s="451"/>
      <c r="AE13" s="503">
        <f t="shared" si="4"/>
        <v>0</v>
      </c>
      <c r="AF13" s="450"/>
      <c r="AG13" s="450"/>
      <c r="AH13" s="450"/>
      <c r="AI13" s="450"/>
      <c r="AJ13" s="450"/>
      <c r="AK13" s="450"/>
      <c r="AL13" s="450"/>
      <c r="AM13" s="450"/>
      <c r="AN13" s="1283"/>
      <c r="AO13" s="535">
        <f t="shared" si="5"/>
        <v>0</v>
      </c>
      <c r="AP13" s="503">
        <f t="shared" si="6"/>
        <v>0</v>
      </c>
      <c r="AQ13" s="537">
        <f t="shared" si="6"/>
        <v>0</v>
      </c>
      <c r="AR13" s="537">
        <f t="shared" si="6"/>
        <v>0</v>
      </c>
      <c r="AS13" s="537">
        <f t="shared" si="6"/>
        <v>0</v>
      </c>
      <c r="AT13" s="537">
        <f t="shared" si="6"/>
        <v>0</v>
      </c>
      <c r="AU13" s="537">
        <f t="shared" si="6"/>
        <v>0</v>
      </c>
      <c r="AV13" s="537">
        <f t="shared" si="6"/>
        <v>0</v>
      </c>
      <c r="AW13" s="538">
        <f t="shared" si="6"/>
        <v>0</v>
      </c>
    </row>
    <row r="14" spans="1:50" x14ac:dyDescent="0.3">
      <c r="A14" s="1558"/>
      <c r="B14" s="572" t="s">
        <v>71</v>
      </c>
      <c r="C14" s="573" t="s">
        <v>160</v>
      </c>
      <c r="D14" s="503">
        <f t="shared" si="1"/>
        <v>0</v>
      </c>
      <c r="E14" s="450"/>
      <c r="F14" s="450"/>
      <c r="G14" s="450"/>
      <c r="H14" s="450"/>
      <c r="I14" s="450"/>
      <c r="J14" s="450"/>
      <c r="K14" s="450"/>
      <c r="L14" s="451"/>
      <c r="M14" s="503">
        <f t="shared" si="2"/>
        <v>0</v>
      </c>
      <c r="N14" s="450"/>
      <c r="O14" s="450"/>
      <c r="P14" s="450"/>
      <c r="Q14" s="450"/>
      <c r="R14" s="450"/>
      <c r="S14" s="450"/>
      <c r="T14" s="450"/>
      <c r="U14" s="451"/>
      <c r="V14" s="503">
        <f t="shared" si="3"/>
        <v>0</v>
      </c>
      <c r="W14" s="450"/>
      <c r="X14" s="450"/>
      <c r="Y14" s="450"/>
      <c r="Z14" s="450"/>
      <c r="AA14" s="450"/>
      <c r="AB14" s="450"/>
      <c r="AC14" s="450"/>
      <c r="AD14" s="451"/>
      <c r="AE14" s="503">
        <f t="shared" si="4"/>
        <v>0</v>
      </c>
      <c r="AF14" s="450"/>
      <c r="AG14" s="450"/>
      <c r="AH14" s="450"/>
      <c r="AI14" s="450"/>
      <c r="AJ14" s="450"/>
      <c r="AK14" s="450"/>
      <c r="AL14" s="450"/>
      <c r="AM14" s="450"/>
      <c r="AN14" s="1283"/>
      <c r="AO14" s="535">
        <f t="shared" si="5"/>
        <v>0</v>
      </c>
      <c r="AP14" s="503">
        <f t="shared" si="6"/>
        <v>0</v>
      </c>
      <c r="AQ14" s="537">
        <f t="shared" si="6"/>
        <v>0</v>
      </c>
      <c r="AR14" s="537">
        <f t="shared" si="6"/>
        <v>0</v>
      </c>
      <c r="AS14" s="537">
        <f t="shared" si="6"/>
        <v>0</v>
      </c>
      <c r="AT14" s="537">
        <f t="shared" si="6"/>
        <v>0</v>
      </c>
      <c r="AU14" s="537">
        <f t="shared" si="6"/>
        <v>0</v>
      </c>
      <c r="AV14" s="537">
        <f t="shared" si="6"/>
        <v>0</v>
      </c>
      <c r="AW14" s="538">
        <f t="shared" si="6"/>
        <v>0</v>
      </c>
    </row>
    <row r="15" spans="1:50" x14ac:dyDescent="0.3">
      <c r="A15" s="1558"/>
      <c r="B15" s="572" t="s">
        <v>104</v>
      </c>
      <c r="C15" s="573" t="s">
        <v>161</v>
      </c>
      <c r="D15" s="502">
        <f t="shared" si="1"/>
        <v>0</v>
      </c>
      <c r="E15" s="450"/>
      <c r="F15" s="450"/>
      <c r="G15" s="450"/>
      <c r="H15" s="450"/>
      <c r="I15" s="450"/>
      <c r="J15" s="450"/>
      <c r="K15" s="450"/>
      <c r="L15" s="451"/>
      <c r="M15" s="502">
        <f t="shared" si="2"/>
        <v>0</v>
      </c>
      <c r="N15" s="450"/>
      <c r="O15" s="450"/>
      <c r="P15" s="450"/>
      <c r="Q15" s="450"/>
      <c r="R15" s="450"/>
      <c r="S15" s="450"/>
      <c r="T15" s="450"/>
      <c r="U15" s="451"/>
      <c r="V15" s="502">
        <f t="shared" si="3"/>
        <v>0</v>
      </c>
      <c r="W15" s="450"/>
      <c r="X15" s="450"/>
      <c r="Y15" s="450"/>
      <c r="Z15" s="450"/>
      <c r="AA15" s="450"/>
      <c r="AB15" s="450"/>
      <c r="AC15" s="450"/>
      <c r="AD15" s="451"/>
      <c r="AE15" s="502">
        <f t="shared" si="4"/>
        <v>0</v>
      </c>
      <c r="AF15" s="450"/>
      <c r="AG15" s="450"/>
      <c r="AH15" s="450"/>
      <c r="AI15" s="450"/>
      <c r="AJ15" s="450"/>
      <c r="AK15" s="450"/>
      <c r="AL15" s="450"/>
      <c r="AM15" s="450"/>
      <c r="AN15" s="1283"/>
      <c r="AO15" s="535">
        <f t="shared" si="5"/>
        <v>0</v>
      </c>
      <c r="AP15" s="503">
        <f t="shared" si="6"/>
        <v>0</v>
      </c>
      <c r="AQ15" s="537">
        <f t="shared" si="6"/>
        <v>0</v>
      </c>
      <c r="AR15" s="537">
        <f t="shared" si="6"/>
        <v>0</v>
      </c>
      <c r="AS15" s="537">
        <f t="shared" si="6"/>
        <v>0</v>
      </c>
      <c r="AT15" s="537">
        <f t="shared" si="6"/>
        <v>0</v>
      </c>
      <c r="AU15" s="537">
        <f t="shared" si="6"/>
        <v>0</v>
      </c>
      <c r="AV15" s="537">
        <f t="shared" si="6"/>
        <v>0</v>
      </c>
      <c r="AW15" s="538">
        <f t="shared" si="6"/>
        <v>0</v>
      </c>
    </row>
    <row r="16" spans="1:50" x14ac:dyDescent="0.3">
      <c r="A16" s="1558"/>
      <c r="B16" s="572" t="s">
        <v>39</v>
      </c>
      <c r="C16" s="573" t="s">
        <v>14</v>
      </c>
      <c r="D16" s="502">
        <f t="shared" si="1"/>
        <v>0</v>
      </c>
      <c r="E16" s="450"/>
      <c r="F16" s="450"/>
      <c r="G16" s="450"/>
      <c r="H16" s="450"/>
      <c r="I16" s="450"/>
      <c r="J16" s="450"/>
      <c r="K16" s="450"/>
      <c r="L16" s="451"/>
      <c r="M16" s="502">
        <f t="shared" si="2"/>
        <v>0</v>
      </c>
      <c r="N16" s="450"/>
      <c r="O16" s="450"/>
      <c r="P16" s="450"/>
      <c r="Q16" s="450"/>
      <c r="R16" s="450"/>
      <c r="S16" s="450"/>
      <c r="T16" s="450"/>
      <c r="U16" s="451"/>
      <c r="V16" s="502">
        <f t="shared" si="3"/>
        <v>0</v>
      </c>
      <c r="W16" s="450"/>
      <c r="X16" s="450"/>
      <c r="Y16" s="450"/>
      <c r="Z16" s="450"/>
      <c r="AA16" s="450"/>
      <c r="AB16" s="450"/>
      <c r="AC16" s="450"/>
      <c r="AD16" s="451"/>
      <c r="AE16" s="502">
        <f t="shared" si="4"/>
        <v>0</v>
      </c>
      <c r="AF16" s="450"/>
      <c r="AG16" s="450"/>
      <c r="AH16" s="450"/>
      <c r="AI16" s="450"/>
      <c r="AJ16" s="450"/>
      <c r="AK16" s="450"/>
      <c r="AL16" s="450"/>
      <c r="AM16" s="450"/>
      <c r="AN16" s="1283"/>
      <c r="AO16" s="535">
        <f t="shared" si="5"/>
        <v>0</v>
      </c>
      <c r="AP16" s="503">
        <f t="shared" si="6"/>
        <v>0</v>
      </c>
      <c r="AQ16" s="537">
        <f t="shared" si="6"/>
        <v>0</v>
      </c>
      <c r="AR16" s="537">
        <f t="shared" si="6"/>
        <v>0</v>
      </c>
      <c r="AS16" s="537">
        <f t="shared" si="6"/>
        <v>0</v>
      </c>
      <c r="AT16" s="537">
        <f t="shared" si="6"/>
        <v>0</v>
      </c>
      <c r="AU16" s="537">
        <f t="shared" si="6"/>
        <v>0</v>
      </c>
      <c r="AV16" s="537">
        <f t="shared" si="6"/>
        <v>0</v>
      </c>
      <c r="AW16" s="538">
        <f t="shared" si="6"/>
        <v>0</v>
      </c>
    </row>
    <row r="17" spans="1:49" s="377" customFormat="1" x14ac:dyDescent="0.3">
      <c r="A17" s="1558"/>
      <c r="B17" s="574" t="s">
        <v>238</v>
      </c>
      <c r="C17" s="575" t="s">
        <v>15</v>
      </c>
      <c r="D17" s="504">
        <f>SUM(D11:D16)</f>
        <v>0</v>
      </c>
      <c r="E17" s="504">
        <f>SUM(E11:E16)</f>
        <v>0</v>
      </c>
      <c r="F17" s="504">
        <f t="shared" ref="F17:L17" si="7">SUM(F11:F16)</f>
        <v>0</v>
      </c>
      <c r="G17" s="504">
        <f t="shared" si="7"/>
        <v>0</v>
      </c>
      <c r="H17" s="504">
        <f t="shared" si="7"/>
        <v>0</v>
      </c>
      <c r="I17" s="504">
        <f t="shared" si="7"/>
        <v>0</v>
      </c>
      <c r="J17" s="504">
        <f t="shared" si="7"/>
        <v>0</v>
      </c>
      <c r="K17" s="504">
        <f t="shared" si="7"/>
        <v>0</v>
      </c>
      <c r="L17" s="504">
        <f t="shared" si="7"/>
        <v>0</v>
      </c>
      <c r="M17" s="532">
        <f>SUM(M11:M16)</f>
        <v>0</v>
      </c>
      <c r="N17" s="504">
        <f>SUM(N11:N16)</f>
        <v>0</v>
      </c>
      <c r="O17" s="504">
        <f t="shared" ref="O17:U17" si="8">SUM(O11:O16)</f>
        <v>0</v>
      </c>
      <c r="P17" s="504">
        <f t="shared" si="8"/>
        <v>0</v>
      </c>
      <c r="Q17" s="504">
        <f t="shared" si="8"/>
        <v>0</v>
      </c>
      <c r="R17" s="504">
        <f t="shared" si="8"/>
        <v>0</v>
      </c>
      <c r="S17" s="504">
        <f t="shared" si="8"/>
        <v>0</v>
      </c>
      <c r="T17" s="504">
        <f t="shared" si="8"/>
        <v>0</v>
      </c>
      <c r="U17" s="504">
        <f t="shared" si="8"/>
        <v>0</v>
      </c>
      <c r="V17" s="532">
        <f>SUM(V11:V16)</f>
        <v>0</v>
      </c>
      <c r="W17" s="504">
        <f>SUM(W11:W16)</f>
        <v>0</v>
      </c>
      <c r="X17" s="504">
        <f t="shared" ref="X17:AD17" si="9">SUM(X11:X16)</f>
        <v>0</v>
      </c>
      <c r="Y17" s="504">
        <f t="shared" si="9"/>
        <v>0</v>
      </c>
      <c r="Z17" s="504">
        <f t="shared" si="9"/>
        <v>0</v>
      </c>
      <c r="AA17" s="504">
        <f t="shared" si="9"/>
        <v>0</v>
      </c>
      <c r="AB17" s="504">
        <f t="shared" si="9"/>
        <v>0</v>
      </c>
      <c r="AC17" s="504">
        <f t="shared" si="9"/>
        <v>0</v>
      </c>
      <c r="AD17" s="504">
        <f t="shared" si="9"/>
        <v>0</v>
      </c>
      <c r="AE17" s="532">
        <f>SUM(AE11:AE16)</f>
        <v>0</v>
      </c>
      <c r="AF17" s="504">
        <f>SUM(AF11:AF16)</f>
        <v>0</v>
      </c>
      <c r="AG17" s="504">
        <f t="shared" ref="AG17:AN17" si="10">SUM(AG11:AG16)</f>
        <v>0</v>
      </c>
      <c r="AH17" s="504">
        <f t="shared" si="10"/>
        <v>0</v>
      </c>
      <c r="AI17" s="504">
        <f t="shared" si="10"/>
        <v>0</v>
      </c>
      <c r="AJ17" s="504">
        <f t="shared" si="10"/>
        <v>0</v>
      </c>
      <c r="AK17" s="504">
        <f t="shared" si="10"/>
        <v>0</v>
      </c>
      <c r="AL17" s="504">
        <f t="shared" si="10"/>
        <v>0</v>
      </c>
      <c r="AM17" s="521">
        <f t="shared" si="10"/>
        <v>0</v>
      </c>
      <c r="AN17" s="1284">
        <f t="shared" si="10"/>
        <v>0</v>
      </c>
      <c r="AO17" s="539">
        <f>SUM(AO11:AO16)</f>
        <v>0</v>
      </c>
      <c r="AP17" s="504">
        <f>SUM(AP11:AP16)</f>
        <v>0</v>
      </c>
      <c r="AQ17" s="504">
        <f t="shared" ref="AQ17:AW17" si="11">SUM(AQ11:AQ16)</f>
        <v>0</v>
      </c>
      <c r="AR17" s="504">
        <f t="shared" si="11"/>
        <v>0</v>
      </c>
      <c r="AS17" s="504">
        <f t="shared" si="11"/>
        <v>0</v>
      </c>
      <c r="AT17" s="504">
        <f t="shared" si="11"/>
        <v>0</v>
      </c>
      <c r="AU17" s="504">
        <f t="shared" si="11"/>
        <v>0</v>
      </c>
      <c r="AV17" s="504">
        <f t="shared" si="11"/>
        <v>0</v>
      </c>
      <c r="AW17" s="540">
        <f t="shared" si="11"/>
        <v>0</v>
      </c>
    </row>
    <row r="18" spans="1:49" ht="14.4" customHeight="1" x14ac:dyDescent="0.3">
      <c r="A18" s="1560" t="s">
        <v>324</v>
      </c>
      <c r="B18" s="1561"/>
      <c r="C18" s="1562"/>
      <c r="D18" s="1547" t="s">
        <v>288</v>
      </c>
      <c r="E18" s="1548"/>
      <c r="F18" s="1548"/>
      <c r="G18" s="1548"/>
      <c r="H18" s="1548"/>
      <c r="I18" s="1548"/>
      <c r="J18" s="1548"/>
      <c r="K18" s="1548"/>
      <c r="L18" s="1549"/>
      <c r="M18" s="1547" t="s">
        <v>289</v>
      </c>
      <c r="N18" s="1548"/>
      <c r="O18" s="1548"/>
      <c r="P18" s="1548"/>
      <c r="Q18" s="1548"/>
      <c r="R18" s="1548"/>
      <c r="S18" s="1548"/>
      <c r="T18" s="1548"/>
      <c r="U18" s="1549"/>
      <c r="V18" s="1547" t="s">
        <v>290</v>
      </c>
      <c r="W18" s="1548"/>
      <c r="X18" s="1548"/>
      <c r="Y18" s="1548"/>
      <c r="Z18" s="1548"/>
      <c r="AA18" s="1548"/>
      <c r="AB18" s="1548"/>
      <c r="AC18" s="1548"/>
      <c r="AD18" s="1549"/>
      <c r="AE18" s="1550" t="s">
        <v>291</v>
      </c>
      <c r="AF18" s="1551"/>
      <c r="AG18" s="1551"/>
      <c r="AH18" s="1551"/>
      <c r="AI18" s="1551"/>
      <c r="AJ18" s="1551"/>
      <c r="AK18" s="1551"/>
      <c r="AL18" s="1551"/>
      <c r="AM18" s="1551"/>
      <c r="AN18" s="1285"/>
      <c r="AO18" s="1552" t="s">
        <v>1021</v>
      </c>
      <c r="AP18" s="1551"/>
      <c r="AQ18" s="1551"/>
      <c r="AR18" s="1551"/>
      <c r="AS18" s="1551"/>
      <c r="AT18" s="1551"/>
      <c r="AU18" s="1551"/>
      <c r="AV18" s="1551"/>
      <c r="AW18" s="1553"/>
    </row>
    <row r="19" spans="1:49" ht="45" customHeight="1" x14ac:dyDescent="0.3">
      <c r="A19" s="1563"/>
      <c r="B19" s="1564"/>
      <c r="C19" s="1565"/>
      <c r="D19" s="400" t="s">
        <v>40</v>
      </c>
      <c r="E19" s="401" t="s">
        <v>11</v>
      </c>
      <c r="F19" s="401" t="s">
        <v>53</v>
      </c>
      <c r="G19" s="401" t="s">
        <v>54</v>
      </c>
      <c r="H19" s="401" t="s">
        <v>55</v>
      </c>
      <c r="I19" s="401" t="s">
        <v>57</v>
      </c>
      <c r="J19" s="401" t="s">
        <v>56</v>
      </c>
      <c r="K19" s="387" t="s">
        <v>149</v>
      </c>
      <c r="L19" s="402" t="s">
        <v>150</v>
      </c>
      <c r="M19" s="400" t="s">
        <v>40</v>
      </c>
      <c r="N19" s="401" t="s">
        <v>11</v>
      </c>
      <c r="O19" s="401" t="s">
        <v>53</v>
      </c>
      <c r="P19" s="401" t="s">
        <v>54</v>
      </c>
      <c r="Q19" s="401" t="s">
        <v>55</v>
      </c>
      <c r="R19" s="401" t="s">
        <v>57</v>
      </c>
      <c r="S19" s="401" t="s">
        <v>56</v>
      </c>
      <c r="T19" s="387" t="s">
        <v>149</v>
      </c>
      <c r="U19" s="402" t="s">
        <v>150</v>
      </c>
      <c r="V19" s="400" t="s">
        <v>40</v>
      </c>
      <c r="W19" s="401" t="s">
        <v>11</v>
      </c>
      <c r="X19" s="401" t="s">
        <v>53</v>
      </c>
      <c r="Y19" s="401" t="s">
        <v>54</v>
      </c>
      <c r="Z19" s="401" t="s">
        <v>55</v>
      </c>
      <c r="AA19" s="401" t="s">
        <v>57</v>
      </c>
      <c r="AB19" s="401" t="s">
        <v>56</v>
      </c>
      <c r="AC19" s="387" t="s">
        <v>149</v>
      </c>
      <c r="AD19" s="402" t="s">
        <v>150</v>
      </c>
      <c r="AE19" s="400" t="s">
        <v>40</v>
      </c>
      <c r="AF19" s="401" t="s">
        <v>11</v>
      </c>
      <c r="AG19" s="401" t="s">
        <v>53</v>
      </c>
      <c r="AH19" s="401" t="s">
        <v>54</v>
      </c>
      <c r="AI19" s="401" t="s">
        <v>55</v>
      </c>
      <c r="AJ19" s="401" t="s">
        <v>57</v>
      </c>
      <c r="AK19" s="401" t="s">
        <v>56</v>
      </c>
      <c r="AL19" s="387" t="s">
        <v>149</v>
      </c>
      <c r="AM19" s="387" t="s">
        <v>150</v>
      </c>
      <c r="AN19" s="1279" t="s">
        <v>1022</v>
      </c>
      <c r="AO19" s="403" t="s">
        <v>40</v>
      </c>
      <c r="AP19" s="387" t="s">
        <v>11</v>
      </c>
      <c r="AQ19" s="387" t="s">
        <v>53</v>
      </c>
      <c r="AR19" s="387" t="s">
        <v>54</v>
      </c>
      <c r="AS19" s="387" t="s">
        <v>55</v>
      </c>
      <c r="AT19" s="387" t="s">
        <v>57</v>
      </c>
      <c r="AU19" s="387" t="s">
        <v>56</v>
      </c>
      <c r="AV19" s="387" t="s">
        <v>149</v>
      </c>
      <c r="AW19" s="392" t="s">
        <v>150</v>
      </c>
    </row>
    <row r="20" spans="1:49" ht="14.4" customHeight="1" x14ac:dyDescent="0.3">
      <c r="A20" s="1557" t="s">
        <v>0</v>
      </c>
      <c r="B20" s="570">
        <v>2.1</v>
      </c>
      <c r="C20" s="571" t="s">
        <v>162</v>
      </c>
      <c r="D20" s="505">
        <f t="shared" ref="D20:D26" si="12">SUM(E20:L20)</f>
        <v>0</v>
      </c>
      <c r="E20" s="452"/>
      <c r="F20" s="452"/>
      <c r="G20" s="452"/>
      <c r="H20" s="452"/>
      <c r="I20" s="452"/>
      <c r="J20" s="452"/>
      <c r="K20" s="452"/>
      <c r="L20" s="453"/>
      <c r="M20" s="505">
        <f t="shared" ref="M20:M26" si="13">SUM(N20:U20)</f>
        <v>0</v>
      </c>
      <c r="N20" s="452"/>
      <c r="O20" s="452"/>
      <c r="P20" s="452"/>
      <c r="Q20" s="452"/>
      <c r="R20" s="452"/>
      <c r="S20" s="452"/>
      <c r="T20" s="452"/>
      <c r="U20" s="453"/>
      <c r="V20" s="505">
        <f t="shared" ref="V20:V26" si="14">SUM(W20:AD20)</f>
        <v>0</v>
      </c>
      <c r="W20" s="452"/>
      <c r="X20" s="452"/>
      <c r="Y20" s="452"/>
      <c r="Z20" s="452"/>
      <c r="AA20" s="452"/>
      <c r="AB20" s="452"/>
      <c r="AC20" s="452"/>
      <c r="AD20" s="453"/>
      <c r="AE20" s="505">
        <f t="shared" ref="AE20:AE26" si="15">SUM(AF20:AM20)</f>
        <v>0</v>
      </c>
      <c r="AF20" s="452"/>
      <c r="AG20" s="452"/>
      <c r="AH20" s="452"/>
      <c r="AI20" s="452"/>
      <c r="AJ20" s="452"/>
      <c r="AK20" s="452"/>
      <c r="AL20" s="452"/>
      <c r="AM20" s="452"/>
      <c r="AN20" s="1286"/>
      <c r="AO20" s="541">
        <f>SUM(AP20:AW20)+AN20</f>
        <v>0</v>
      </c>
      <c r="AP20" s="503">
        <f t="shared" ref="AP20:AW26" si="16">E20+N20+W20+AF20</f>
        <v>0</v>
      </c>
      <c r="AQ20" s="503">
        <f t="shared" si="16"/>
        <v>0</v>
      </c>
      <c r="AR20" s="503">
        <f t="shared" si="16"/>
        <v>0</v>
      </c>
      <c r="AS20" s="503">
        <f t="shared" si="16"/>
        <v>0</v>
      </c>
      <c r="AT20" s="503">
        <f t="shared" si="16"/>
        <v>0</v>
      </c>
      <c r="AU20" s="503">
        <f t="shared" si="16"/>
        <v>0</v>
      </c>
      <c r="AV20" s="503">
        <f t="shared" si="16"/>
        <v>0</v>
      </c>
      <c r="AW20" s="542">
        <f t="shared" si="16"/>
        <v>0</v>
      </c>
    </row>
    <row r="21" spans="1:49" x14ac:dyDescent="0.3">
      <c r="A21" s="1558"/>
      <c r="B21" s="572">
        <v>2.2000000000000002</v>
      </c>
      <c r="C21" s="573" t="s">
        <v>163</v>
      </c>
      <c r="D21" s="506">
        <f t="shared" si="12"/>
        <v>0</v>
      </c>
      <c r="E21" s="454"/>
      <c r="F21" s="454"/>
      <c r="G21" s="454"/>
      <c r="H21" s="454"/>
      <c r="I21" s="454"/>
      <c r="J21" s="454"/>
      <c r="K21" s="454"/>
      <c r="L21" s="455"/>
      <c r="M21" s="506">
        <f t="shared" si="13"/>
        <v>0</v>
      </c>
      <c r="N21" s="454"/>
      <c r="O21" s="454"/>
      <c r="P21" s="454"/>
      <c r="Q21" s="454"/>
      <c r="R21" s="454"/>
      <c r="S21" s="454"/>
      <c r="T21" s="454"/>
      <c r="U21" s="455"/>
      <c r="V21" s="506">
        <f t="shared" si="14"/>
        <v>0</v>
      </c>
      <c r="W21" s="454"/>
      <c r="X21" s="454"/>
      <c r="Y21" s="454"/>
      <c r="Z21" s="454"/>
      <c r="AA21" s="454"/>
      <c r="AB21" s="454"/>
      <c r="AC21" s="454"/>
      <c r="AD21" s="455"/>
      <c r="AE21" s="506">
        <f t="shared" si="15"/>
        <v>0</v>
      </c>
      <c r="AF21" s="454"/>
      <c r="AG21" s="454"/>
      <c r="AH21" s="454"/>
      <c r="AI21" s="454"/>
      <c r="AJ21" s="454"/>
      <c r="AK21" s="454"/>
      <c r="AL21" s="454"/>
      <c r="AM21" s="454"/>
      <c r="AN21" s="1287"/>
      <c r="AO21" s="543">
        <f t="shared" ref="AO21:AO26" si="17">SUM(AP21:AW21)+AN21</f>
        <v>0</v>
      </c>
      <c r="AP21" s="503">
        <f t="shared" si="16"/>
        <v>0</v>
      </c>
      <c r="AQ21" s="537">
        <f t="shared" si="16"/>
        <v>0</v>
      </c>
      <c r="AR21" s="537">
        <f t="shared" si="16"/>
        <v>0</v>
      </c>
      <c r="AS21" s="537">
        <f t="shared" si="16"/>
        <v>0</v>
      </c>
      <c r="AT21" s="537">
        <f t="shared" si="16"/>
        <v>0</v>
      </c>
      <c r="AU21" s="537">
        <f t="shared" si="16"/>
        <v>0</v>
      </c>
      <c r="AV21" s="537">
        <f t="shared" si="16"/>
        <v>0</v>
      </c>
      <c r="AW21" s="538">
        <f t="shared" si="16"/>
        <v>0</v>
      </c>
    </row>
    <row r="22" spans="1:49" x14ac:dyDescent="0.3">
      <c r="A22" s="1558"/>
      <c r="B22" s="572">
        <v>2.2999999999999998</v>
      </c>
      <c r="C22" s="573" t="s">
        <v>164</v>
      </c>
      <c r="D22" s="506">
        <f t="shared" si="12"/>
        <v>0</v>
      </c>
      <c r="E22" s="454"/>
      <c r="F22" s="454"/>
      <c r="G22" s="454"/>
      <c r="H22" s="454"/>
      <c r="I22" s="454"/>
      <c r="J22" s="454"/>
      <c r="K22" s="454"/>
      <c r="L22" s="455"/>
      <c r="M22" s="506">
        <f t="shared" si="13"/>
        <v>0</v>
      </c>
      <c r="N22" s="454"/>
      <c r="O22" s="454"/>
      <c r="P22" s="454"/>
      <c r="Q22" s="454"/>
      <c r="R22" s="454"/>
      <c r="S22" s="454"/>
      <c r="T22" s="454"/>
      <c r="U22" s="455"/>
      <c r="V22" s="506">
        <f t="shared" si="14"/>
        <v>0</v>
      </c>
      <c r="W22" s="454"/>
      <c r="X22" s="454"/>
      <c r="Y22" s="454"/>
      <c r="Z22" s="454"/>
      <c r="AA22" s="454"/>
      <c r="AB22" s="454"/>
      <c r="AC22" s="454"/>
      <c r="AD22" s="455"/>
      <c r="AE22" s="506">
        <f t="shared" si="15"/>
        <v>0</v>
      </c>
      <c r="AF22" s="454"/>
      <c r="AG22" s="454"/>
      <c r="AH22" s="454"/>
      <c r="AI22" s="454"/>
      <c r="AJ22" s="454"/>
      <c r="AK22" s="454"/>
      <c r="AL22" s="454"/>
      <c r="AM22" s="454"/>
      <c r="AN22" s="1287"/>
      <c r="AO22" s="543">
        <f t="shared" si="17"/>
        <v>0</v>
      </c>
      <c r="AP22" s="503">
        <f t="shared" si="16"/>
        <v>0</v>
      </c>
      <c r="AQ22" s="537">
        <f t="shared" si="16"/>
        <v>0</v>
      </c>
      <c r="AR22" s="537">
        <f t="shared" si="16"/>
        <v>0</v>
      </c>
      <c r="AS22" s="537">
        <f t="shared" si="16"/>
        <v>0</v>
      </c>
      <c r="AT22" s="537">
        <f t="shared" si="16"/>
        <v>0</v>
      </c>
      <c r="AU22" s="537">
        <f t="shared" si="16"/>
        <v>0</v>
      </c>
      <c r="AV22" s="537">
        <f t="shared" si="16"/>
        <v>0</v>
      </c>
      <c r="AW22" s="538">
        <f t="shared" si="16"/>
        <v>0</v>
      </c>
    </row>
    <row r="23" spans="1:49" x14ac:dyDescent="0.3">
      <c r="A23" s="1558"/>
      <c r="B23" s="572">
        <v>2.4</v>
      </c>
      <c r="C23" s="573" t="s">
        <v>165</v>
      </c>
      <c r="D23" s="506">
        <f t="shared" si="12"/>
        <v>0</v>
      </c>
      <c r="E23" s="454"/>
      <c r="F23" s="454"/>
      <c r="G23" s="454"/>
      <c r="H23" s="454"/>
      <c r="I23" s="454"/>
      <c r="J23" s="454"/>
      <c r="K23" s="454"/>
      <c r="L23" s="455"/>
      <c r="M23" s="506">
        <f t="shared" si="13"/>
        <v>0</v>
      </c>
      <c r="N23" s="454"/>
      <c r="O23" s="454"/>
      <c r="P23" s="454"/>
      <c r="Q23" s="454"/>
      <c r="R23" s="454"/>
      <c r="S23" s="454"/>
      <c r="T23" s="454"/>
      <c r="U23" s="455"/>
      <c r="V23" s="506">
        <f t="shared" si="14"/>
        <v>0</v>
      </c>
      <c r="W23" s="454"/>
      <c r="X23" s="454"/>
      <c r="Y23" s="454"/>
      <c r="Z23" s="454"/>
      <c r="AA23" s="454"/>
      <c r="AB23" s="454"/>
      <c r="AC23" s="454"/>
      <c r="AD23" s="455"/>
      <c r="AE23" s="506">
        <f t="shared" si="15"/>
        <v>0</v>
      </c>
      <c r="AF23" s="454"/>
      <c r="AG23" s="454"/>
      <c r="AH23" s="454"/>
      <c r="AI23" s="454"/>
      <c r="AJ23" s="454"/>
      <c r="AK23" s="454"/>
      <c r="AL23" s="454"/>
      <c r="AM23" s="454"/>
      <c r="AN23" s="1287"/>
      <c r="AO23" s="543">
        <f t="shared" si="17"/>
        <v>0</v>
      </c>
      <c r="AP23" s="503">
        <f t="shared" si="16"/>
        <v>0</v>
      </c>
      <c r="AQ23" s="537">
        <f t="shared" si="16"/>
        <v>0</v>
      </c>
      <c r="AR23" s="537">
        <f t="shared" si="16"/>
        <v>0</v>
      </c>
      <c r="AS23" s="537">
        <f t="shared" si="16"/>
        <v>0</v>
      </c>
      <c r="AT23" s="537">
        <f t="shared" si="16"/>
        <v>0</v>
      </c>
      <c r="AU23" s="537">
        <f t="shared" si="16"/>
        <v>0</v>
      </c>
      <c r="AV23" s="537">
        <f t="shared" si="16"/>
        <v>0</v>
      </c>
      <c r="AW23" s="538">
        <f t="shared" si="16"/>
        <v>0</v>
      </c>
    </row>
    <row r="24" spans="1:49" x14ac:dyDescent="0.3">
      <c r="A24" s="1558"/>
      <c r="B24" s="572">
        <v>2.5</v>
      </c>
      <c r="C24" s="573" t="s">
        <v>166</v>
      </c>
      <c r="D24" s="506">
        <f t="shared" si="12"/>
        <v>0</v>
      </c>
      <c r="E24" s="456"/>
      <c r="F24" s="456"/>
      <c r="G24" s="456"/>
      <c r="H24" s="456"/>
      <c r="I24" s="456"/>
      <c r="J24" s="456"/>
      <c r="K24" s="456"/>
      <c r="L24" s="457"/>
      <c r="M24" s="506">
        <f t="shared" si="13"/>
        <v>0</v>
      </c>
      <c r="N24" s="456"/>
      <c r="O24" s="456"/>
      <c r="P24" s="456"/>
      <c r="Q24" s="456"/>
      <c r="R24" s="456"/>
      <c r="S24" s="456"/>
      <c r="T24" s="456"/>
      <c r="U24" s="457"/>
      <c r="V24" s="506">
        <f t="shared" si="14"/>
        <v>0</v>
      </c>
      <c r="W24" s="456"/>
      <c r="X24" s="456"/>
      <c r="Y24" s="456"/>
      <c r="Z24" s="456"/>
      <c r="AA24" s="456"/>
      <c r="AB24" s="456"/>
      <c r="AC24" s="456"/>
      <c r="AD24" s="457"/>
      <c r="AE24" s="506">
        <f t="shared" si="15"/>
        <v>0</v>
      </c>
      <c r="AF24" s="456"/>
      <c r="AG24" s="456"/>
      <c r="AH24" s="456"/>
      <c r="AI24" s="456"/>
      <c r="AJ24" s="456"/>
      <c r="AK24" s="456"/>
      <c r="AL24" s="456"/>
      <c r="AM24" s="456"/>
      <c r="AN24" s="1288"/>
      <c r="AO24" s="543">
        <f t="shared" si="17"/>
        <v>0</v>
      </c>
      <c r="AP24" s="503">
        <f t="shared" si="16"/>
        <v>0</v>
      </c>
      <c r="AQ24" s="537">
        <f t="shared" si="16"/>
        <v>0</v>
      </c>
      <c r="AR24" s="537">
        <f t="shared" si="16"/>
        <v>0</v>
      </c>
      <c r="AS24" s="537">
        <f t="shared" si="16"/>
        <v>0</v>
      </c>
      <c r="AT24" s="537">
        <f t="shared" si="16"/>
        <v>0</v>
      </c>
      <c r="AU24" s="537">
        <f t="shared" si="16"/>
        <v>0</v>
      </c>
      <c r="AV24" s="537">
        <f t="shared" si="16"/>
        <v>0</v>
      </c>
      <c r="AW24" s="538">
        <f t="shared" si="16"/>
        <v>0</v>
      </c>
    </row>
    <row r="25" spans="1:49" s="459" customFormat="1" x14ac:dyDescent="0.3">
      <c r="A25" s="1558"/>
      <c r="B25" s="572" t="s">
        <v>108</v>
      </c>
      <c r="C25" s="573" t="s">
        <v>7</v>
      </c>
      <c r="D25" s="507">
        <f t="shared" si="12"/>
        <v>0</v>
      </c>
      <c r="E25" s="499"/>
      <c r="F25" s="499"/>
      <c r="G25" s="499"/>
      <c r="H25" s="499"/>
      <c r="I25" s="499"/>
      <c r="J25" s="499"/>
      <c r="K25" s="499"/>
      <c r="L25" s="500"/>
      <c r="M25" s="506">
        <f t="shared" si="13"/>
        <v>0</v>
      </c>
      <c r="N25" s="499"/>
      <c r="O25" s="499"/>
      <c r="P25" s="499"/>
      <c r="Q25" s="499"/>
      <c r="R25" s="499"/>
      <c r="S25" s="499"/>
      <c r="T25" s="499"/>
      <c r="U25" s="500"/>
      <c r="V25" s="506">
        <f t="shared" si="14"/>
        <v>0</v>
      </c>
      <c r="W25" s="499"/>
      <c r="X25" s="499"/>
      <c r="Y25" s="499"/>
      <c r="Z25" s="499"/>
      <c r="AA25" s="499"/>
      <c r="AB25" s="499"/>
      <c r="AC25" s="499"/>
      <c r="AD25" s="500"/>
      <c r="AE25" s="506">
        <f t="shared" si="15"/>
        <v>0</v>
      </c>
      <c r="AF25" s="499"/>
      <c r="AG25" s="499"/>
      <c r="AH25" s="499"/>
      <c r="AI25" s="499"/>
      <c r="AJ25" s="499"/>
      <c r="AK25" s="499"/>
      <c r="AL25" s="499"/>
      <c r="AM25" s="499"/>
      <c r="AN25" s="1289"/>
      <c r="AO25" s="543">
        <f t="shared" si="17"/>
        <v>0</v>
      </c>
      <c r="AP25" s="503">
        <f t="shared" si="16"/>
        <v>0</v>
      </c>
      <c r="AQ25" s="537">
        <f t="shared" si="16"/>
        <v>0</v>
      </c>
      <c r="AR25" s="537">
        <f t="shared" si="16"/>
        <v>0</v>
      </c>
      <c r="AS25" s="537">
        <f t="shared" si="16"/>
        <v>0</v>
      </c>
      <c r="AT25" s="537">
        <f t="shared" si="16"/>
        <v>0</v>
      </c>
      <c r="AU25" s="537">
        <f t="shared" si="16"/>
        <v>0</v>
      </c>
      <c r="AV25" s="537">
        <f t="shared" si="16"/>
        <v>0</v>
      </c>
      <c r="AW25" s="538">
        <f t="shared" si="16"/>
        <v>0</v>
      </c>
    </row>
    <row r="26" spans="1:49" s="459" customFormat="1" x14ac:dyDescent="0.3">
      <c r="A26" s="1558"/>
      <c r="B26" s="572" t="s">
        <v>167</v>
      </c>
      <c r="C26" s="573" t="s">
        <v>579</v>
      </c>
      <c r="D26" s="506">
        <f t="shared" si="12"/>
        <v>0</v>
      </c>
      <c r="E26" s="460"/>
      <c r="F26" s="460"/>
      <c r="G26" s="460"/>
      <c r="H26" s="460"/>
      <c r="I26" s="460"/>
      <c r="J26" s="460"/>
      <c r="K26" s="460"/>
      <c r="L26" s="461"/>
      <c r="M26" s="506">
        <f t="shared" si="13"/>
        <v>0</v>
      </c>
      <c r="N26" s="460"/>
      <c r="O26" s="460"/>
      <c r="P26" s="460"/>
      <c r="Q26" s="460"/>
      <c r="R26" s="460"/>
      <c r="S26" s="460"/>
      <c r="T26" s="460"/>
      <c r="U26" s="461"/>
      <c r="V26" s="506">
        <f t="shared" si="14"/>
        <v>0</v>
      </c>
      <c r="W26" s="460"/>
      <c r="X26" s="460"/>
      <c r="Y26" s="460"/>
      <c r="Z26" s="460"/>
      <c r="AA26" s="460"/>
      <c r="AB26" s="460"/>
      <c r="AC26" s="460"/>
      <c r="AD26" s="461"/>
      <c r="AE26" s="506">
        <f t="shared" si="15"/>
        <v>0</v>
      </c>
      <c r="AF26" s="460"/>
      <c r="AG26" s="460"/>
      <c r="AH26" s="460"/>
      <c r="AI26" s="460"/>
      <c r="AJ26" s="460"/>
      <c r="AK26" s="460"/>
      <c r="AL26" s="460"/>
      <c r="AM26" s="460"/>
      <c r="AN26" s="1290"/>
      <c r="AO26" s="543">
        <f t="shared" si="17"/>
        <v>0</v>
      </c>
      <c r="AP26" s="503">
        <f t="shared" si="16"/>
        <v>0</v>
      </c>
      <c r="AQ26" s="537">
        <f t="shared" si="16"/>
        <v>0</v>
      </c>
      <c r="AR26" s="537">
        <f t="shared" si="16"/>
        <v>0</v>
      </c>
      <c r="AS26" s="537">
        <f t="shared" si="16"/>
        <v>0</v>
      </c>
      <c r="AT26" s="537">
        <f t="shared" si="16"/>
        <v>0</v>
      </c>
      <c r="AU26" s="537">
        <f t="shared" si="16"/>
        <v>0</v>
      </c>
      <c r="AV26" s="537">
        <f t="shared" si="16"/>
        <v>0</v>
      </c>
      <c r="AW26" s="538">
        <f t="shared" si="16"/>
        <v>0</v>
      </c>
    </row>
    <row r="27" spans="1:49" s="377" customFormat="1" x14ac:dyDescent="0.3">
      <c r="A27" s="1559"/>
      <c r="B27" s="576" t="s">
        <v>261</v>
      </c>
      <c r="C27" s="577" t="s">
        <v>1</v>
      </c>
      <c r="D27" s="508">
        <f>SUM(D20:D26)</f>
        <v>0</v>
      </c>
      <c r="E27" s="521">
        <f t="shared" ref="E27:L27" si="18">SUM(E20:E26)</f>
        <v>0</v>
      </c>
      <c r="F27" s="521">
        <f t="shared" si="18"/>
        <v>0</v>
      </c>
      <c r="G27" s="521">
        <f t="shared" si="18"/>
        <v>0</v>
      </c>
      <c r="H27" s="521">
        <f t="shared" si="18"/>
        <v>0</v>
      </c>
      <c r="I27" s="521">
        <f t="shared" si="18"/>
        <v>0</v>
      </c>
      <c r="J27" s="521">
        <f t="shared" si="18"/>
        <v>0</v>
      </c>
      <c r="K27" s="521">
        <f t="shared" si="18"/>
        <v>0</v>
      </c>
      <c r="L27" s="522">
        <f t="shared" si="18"/>
        <v>0</v>
      </c>
      <c r="M27" s="508">
        <f t="shared" ref="M27:AW27" si="19">SUM(M20:M26)</f>
        <v>0</v>
      </c>
      <c r="N27" s="521">
        <f t="shared" si="19"/>
        <v>0</v>
      </c>
      <c r="O27" s="521">
        <f t="shared" si="19"/>
        <v>0</v>
      </c>
      <c r="P27" s="521">
        <f t="shared" si="19"/>
        <v>0</v>
      </c>
      <c r="Q27" s="521">
        <f t="shared" si="19"/>
        <v>0</v>
      </c>
      <c r="R27" s="521">
        <f t="shared" si="19"/>
        <v>0</v>
      </c>
      <c r="S27" s="521">
        <f t="shared" si="19"/>
        <v>0</v>
      </c>
      <c r="T27" s="521">
        <f t="shared" si="19"/>
        <v>0</v>
      </c>
      <c r="U27" s="522">
        <f t="shared" si="19"/>
        <v>0</v>
      </c>
      <c r="V27" s="508">
        <f t="shared" si="19"/>
        <v>0</v>
      </c>
      <c r="W27" s="521">
        <f t="shared" si="19"/>
        <v>0</v>
      </c>
      <c r="X27" s="521">
        <f t="shared" si="19"/>
        <v>0</v>
      </c>
      <c r="Y27" s="521">
        <f t="shared" si="19"/>
        <v>0</v>
      </c>
      <c r="Z27" s="521">
        <f t="shared" si="19"/>
        <v>0</v>
      </c>
      <c r="AA27" s="521">
        <f t="shared" si="19"/>
        <v>0</v>
      </c>
      <c r="AB27" s="521">
        <f t="shared" si="19"/>
        <v>0</v>
      </c>
      <c r="AC27" s="521">
        <f t="shared" si="19"/>
        <v>0</v>
      </c>
      <c r="AD27" s="522">
        <f t="shared" si="19"/>
        <v>0</v>
      </c>
      <c r="AE27" s="508">
        <f t="shared" si="19"/>
        <v>0</v>
      </c>
      <c r="AF27" s="521">
        <f t="shared" si="19"/>
        <v>0</v>
      </c>
      <c r="AG27" s="521">
        <f t="shared" si="19"/>
        <v>0</v>
      </c>
      <c r="AH27" s="521">
        <f t="shared" si="19"/>
        <v>0</v>
      </c>
      <c r="AI27" s="521">
        <f t="shared" si="19"/>
        <v>0</v>
      </c>
      <c r="AJ27" s="521">
        <f t="shared" si="19"/>
        <v>0</v>
      </c>
      <c r="AK27" s="521">
        <f t="shared" si="19"/>
        <v>0</v>
      </c>
      <c r="AL27" s="521">
        <f t="shared" si="19"/>
        <v>0</v>
      </c>
      <c r="AM27" s="521">
        <f t="shared" si="19"/>
        <v>0</v>
      </c>
      <c r="AN27" s="1284">
        <f t="shared" si="19"/>
        <v>0</v>
      </c>
      <c r="AO27" s="544">
        <f t="shared" si="19"/>
        <v>0</v>
      </c>
      <c r="AP27" s="521">
        <f t="shared" si="19"/>
        <v>0</v>
      </c>
      <c r="AQ27" s="521">
        <f t="shared" si="19"/>
        <v>0</v>
      </c>
      <c r="AR27" s="521">
        <f t="shared" si="19"/>
        <v>0</v>
      </c>
      <c r="AS27" s="521">
        <f t="shared" si="19"/>
        <v>0</v>
      </c>
      <c r="AT27" s="521">
        <f t="shared" si="19"/>
        <v>0</v>
      </c>
      <c r="AU27" s="521">
        <f t="shared" si="19"/>
        <v>0</v>
      </c>
      <c r="AV27" s="521">
        <f t="shared" si="19"/>
        <v>0</v>
      </c>
      <c r="AW27" s="540">
        <f t="shared" si="19"/>
        <v>0</v>
      </c>
    </row>
    <row r="28" spans="1:49" ht="14.4" customHeight="1" x14ac:dyDescent="0.3">
      <c r="A28" s="1557" t="s">
        <v>60</v>
      </c>
      <c r="B28" s="570">
        <v>3.1</v>
      </c>
      <c r="C28" s="578" t="s">
        <v>37</v>
      </c>
      <c r="D28" s="505">
        <f t="shared" ref="D28:D34" si="20">SUM(E28:L28)</f>
        <v>0</v>
      </c>
      <c r="E28" s="452"/>
      <c r="F28" s="452"/>
      <c r="G28" s="452"/>
      <c r="H28" s="452"/>
      <c r="I28" s="452"/>
      <c r="J28" s="452"/>
      <c r="K28" s="452"/>
      <c r="L28" s="453"/>
      <c r="M28" s="505">
        <f t="shared" ref="M28:M34" si="21">SUM(N28:U28)</f>
        <v>0</v>
      </c>
      <c r="N28" s="452"/>
      <c r="O28" s="452"/>
      <c r="P28" s="452"/>
      <c r="Q28" s="452"/>
      <c r="R28" s="452"/>
      <c r="S28" s="452"/>
      <c r="T28" s="452"/>
      <c r="U28" s="453"/>
      <c r="V28" s="505">
        <f t="shared" ref="V28:V34" si="22">SUM(W28:AD28)</f>
        <v>0</v>
      </c>
      <c r="W28" s="452"/>
      <c r="X28" s="452"/>
      <c r="Y28" s="452"/>
      <c r="Z28" s="452"/>
      <c r="AA28" s="452"/>
      <c r="AB28" s="452"/>
      <c r="AC28" s="452"/>
      <c r="AD28" s="453"/>
      <c r="AE28" s="505">
        <f t="shared" ref="AE28:AE34" si="23">SUM(AF28:AM28)</f>
        <v>0</v>
      </c>
      <c r="AF28" s="452"/>
      <c r="AG28" s="452"/>
      <c r="AH28" s="452"/>
      <c r="AI28" s="452"/>
      <c r="AJ28" s="452"/>
      <c r="AK28" s="452"/>
      <c r="AL28" s="452"/>
      <c r="AM28" s="452"/>
      <c r="AN28" s="1286"/>
      <c r="AO28" s="541">
        <f>SUM(AP28:AW28)+AN28</f>
        <v>0</v>
      </c>
      <c r="AP28" s="503">
        <f t="shared" ref="AP28:AW34" si="24">E28+N28+W28+AF28</f>
        <v>0</v>
      </c>
      <c r="AQ28" s="503">
        <f t="shared" si="24"/>
        <v>0</v>
      </c>
      <c r="AR28" s="503">
        <f t="shared" si="24"/>
        <v>0</v>
      </c>
      <c r="AS28" s="503">
        <f t="shared" si="24"/>
        <v>0</v>
      </c>
      <c r="AT28" s="503">
        <f t="shared" si="24"/>
        <v>0</v>
      </c>
      <c r="AU28" s="503">
        <f t="shared" si="24"/>
        <v>0</v>
      </c>
      <c r="AV28" s="503">
        <f t="shared" si="24"/>
        <v>0</v>
      </c>
      <c r="AW28" s="542">
        <f t="shared" si="24"/>
        <v>0</v>
      </c>
    </row>
    <row r="29" spans="1:49" x14ac:dyDescent="0.3">
      <c r="A29" s="1558"/>
      <c r="B29" s="572">
        <v>3.2</v>
      </c>
      <c r="C29" s="578" t="s">
        <v>38</v>
      </c>
      <c r="D29" s="506">
        <f t="shared" si="20"/>
        <v>0</v>
      </c>
      <c r="E29" s="454"/>
      <c r="F29" s="454"/>
      <c r="G29" s="454"/>
      <c r="H29" s="454"/>
      <c r="I29" s="454"/>
      <c r="J29" s="454"/>
      <c r="K29" s="454"/>
      <c r="L29" s="455"/>
      <c r="M29" s="506">
        <f t="shared" si="21"/>
        <v>0</v>
      </c>
      <c r="N29" s="454"/>
      <c r="O29" s="454"/>
      <c r="P29" s="454"/>
      <c r="Q29" s="454"/>
      <c r="R29" s="454"/>
      <c r="S29" s="454"/>
      <c r="T29" s="454"/>
      <c r="U29" s="455"/>
      <c r="V29" s="506">
        <f t="shared" si="22"/>
        <v>0</v>
      </c>
      <c r="W29" s="454"/>
      <c r="X29" s="454"/>
      <c r="Y29" s="454"/>
      <c r="Z29" s="454"/>
      <c r="AA29" s="454"/>
      <c r="AB29" s="454"/>
      <c r="AC29" s="454"/>
      <c r="AD29" s="455"/>
      <c r="AE29" s="506">
        <f t="shared" si="23"/>
        <v>0</v>
      </c>
      <c r="AF29" s="454"/>
      <c r="AG29" s="454"/>
      <c r="AH29" s="454"/>
      <c r="AI29" s="454"/>
      <c r="AJ29" s="454"/>
      <c r="AK29" s="454"/>
      <c r="AL29" s="454"/>
      <c r="AM29" s="454"/>
      <c r="AN29" s="1287"/>
      <c r="AO29" s="543">
        <f t="shared" ref="AO29:AO34" si="25">SUM(AP29:AW29)+AN29</f>
        <v>0</v>
      </c>
      <c r="AP29" s="503">
        <f t="shared" si="24"/>
        <v>0</v>
      </c>
      <c r="AQ29" s="537">
        <f t="shared" si="24"/>
        <v>0</v>
      </c>
      <c r="AR29" s="537">
        <f t="shared" si="24"/>
        <v>0</v>
      </c>
      <c r="AS29" s="537">
        <f t="shared" si="24"/>
        <v>0</v>
      </c>
      <c r="AT29" s="537">
        <f t="shared" si="24"/>
        <v>0</v>
      </c>
      <c r="AU29" s="537">
        <f t="shared" si="24"/>
        <v>0</v>
      </c>
      <c r="AV29" s="537">
        <f t="shared" si="24"/>
        <v>0</v>
      </c>
      <c r="AW29" s="538">
        <f t="shared" si="24"/>
        <v>0</v>
      </c>
    </row>
    <row r="30" spans="1:49" x14ac:dyDescent="0.3">
      <c r="A30" s="1558"/>
      <c r="B30" s="572">
        <v>3.3</v>
      </c>
      <c r="C30" s="578" t="s">
        <v>61</v>
      </c>
      <c r="D30" s="506">
        <f t="shared" si="20"/>
        <v>0</v>
      </c>
      <c r="E30" s="454"/>
      <c r="F30" s="454"/>
      <c r="G30" s="454"/>
      <c r="H30" s="454"/>
      <c r="I30" s="454"/>
      <c r="J30" s="454"/>
      <c r="K30" s="454"/>
      <c r="L30" s="455"/>
      <c r="M30" s="506">
        <f t="shared" si="21"/>
        <v>0</v>
      </c>
      <c r="N30" s="454"/>
      <c r="O30" s="454"/>
      <c r="P30" s="454"/>
      <c r="Q30" s="454"/>
      <c r="R30" s="454"/>
      <c r="S30" s="454"/>
      <c r="T30" s="454"/>
      <c r="U30" s="455"/>
      <c r="V30" s="506">
        <f t="shared" si="22"/>
        <v>0</v>
      </c>
      <c r="W30" s="454"/>
      <c r="X30" s="454"/>
      <c r="Y30" s="454"/>
      <c r="Z30" s="454"/>
      <c r="AA30" s="454"/>
      <c r="AB30" s="454"/>
      <c r="AC30" s="454"/>
      <c r="AD30" s="455"/>
      <c r="AE30" s="506">
        <f t="shared" si="23"/>
        <v>0</v>
      </c>
      <c r="AF30" s="454"/>
      <c r="AG30" s="454"/>
      <c r="AH30" s="454"/>
      <c r="AI30" s="454"/>
      <c r="AJ30" s="454"/>
      <c r="AK30" s="454"/>
      <c r="AL30" s="454"/>
      <c r="AM30" s="454"/>
      <c r="AN30" s="1287"/>
      <c r="AO30" s="543">
        <f t="shared" si="25"/>
        <v>0</v>
      </c>
      <c r="AP30" s="503">
        <f t="shared" si="24"/>
        <v>0</v>
      </c>
      <c r="AQ30" s="537">
        <f t="shared" si="24"/>
        <v>0</v>
      </c>
      <c r="AR30" s="537">
        <f t="shared" si="24"/>
        <v>0</v>
      </c>
      <c r="AS30" s="537">
        <f t="shared" si="24"/>
        <v>0</v>
      </c>
      <c r="AT30" s="537">
        <f t="shared" si="24"/>
        <v>0</v>
      </c>
      <c r="AU30" s="537">
        <f t="shared" si="24"/>
        <v>0</v>
      </c>
      <c r="AV30" s="537">
        <f t="shared" si="24"/>
        <v>0</v>
      </c>
      <c r="AW30" s="538">
        <f t="shared" si="24"/>
        <v>0</v>
      </c>
    </row>
    <row r="31" spans="1:49" x14ac:dyDescent="0.3">
      <c r="A31" s="1558"/>
      <c r="B31" s="572" t="s">
        <v>49</v>
      </c>
      <c r="C31" s="578" t="s">
        <v>168</v>
      </c>
      <c r="D31" s="506">
        <f t="shared" si="20"/>
        <v>0</v>
      </c>
      <c r="E31" s="454"/>
      <c r="F31" s="454"/>
      <c r="G31" s="454"/>
      <c r="H31" s="454"/>
      <c r="I31" s="454"/>
      <c r="J31" s="454"/>
      <c r="K31" s="454"/>
      <c r="L31" s="455"/>
      <c r="M31" s="506">
        <f t="shared" si="21"/>
        <v>0</v>
      </c>
      <c r="N31" s="454"/>
      <c r="O31" s="454"/>
      <c r="P31" s="454"/>
      <c r="Q31" s="454"/>
      <c r="R31" s="454"/>
      <c r="S31" s="454"/>
      <c r="T31" s="454"/>
      <c r="U31" s="455"/>
      <c r="V31" s="506">
        <f t="shared" si="22"/>
        <v>0</v>
      </c>
      <c r="W31" s="454"/>
      <c r="X31" s="454"/>
      <c r="Y31" s="454"/>
      <c r="Z31" s="454"/>
      <c r="AA31" s="454"/>
      <c r="AB31" s="454"/>
      <c r="AC31" s="454"/>
      <c r="AD31" s="455"/>
      <c r="AE31" s="506">
        <f t="shared" si="23"/>
        <v>0</v>
      </c>
      <c r="AF31" s="454"/>
      <c r="AG31" s="454"/>
      <c r="AH31" s="454"/>
      <c r="AI31" s="454"/>
      <c r="AJ31" s="454"/>
      <c r="AK31" s="454"/>
      <c r="AL31" s="454"/>
      <c r="AM31" s="454"/>
      <c r="AN31" s="1287"/>
      <c r="AO31" s="543">
        <f t="shared" si="25"/>
        <v>0</v>
      </c>
      <c r="AP31" s="503">
        <f t="shared" si="24"/>
        <v>0</v>
      </c>
      <c r="AQ31" s="537">
        <f t="shared" si="24"/>
        <v>0</v>
      </c>
      <c r="AR31" s="537">
        <f t="shared" si="24"/>
        <v>0</v>
      </c>
      <c r="AS31" s="537">
        <f t="shared" si="24"/>
        <v>0</v>
      </c>
      <c r="AT31" s="537">
        <f t="shared" si="24"/>
        <v>0</v>
      </c>
      <c r="AU31" s="537">
        <f t="shared" si="24"/>
        <v>0</v>
      </c>
      <c r="AV31" s="537">
        <f t="shared" si="24"/>
        <v>0</v>
      </c>
      <c r="AW31" s="538">
        <f t="shared" si="24"/>
        <v>0</v>
      </c>
    </row>
    <row r="32" spans="1:49" s="459" customFormat="1" x14ac:dyDescent="0.3">
      <c r="A32" s="1558"/>
      <c r="B32" s="572" t="s">
        <v>46</v>
      </c>
      <c r="C32" s="578" t="s">
        <v>59</v>
      </c>
      <c r="D32" s="506">
        <f t="shared" si="20"/>
        <v>0</v>
      </c>
      <c r="E32" s="456"/>
      <c r="F32" s="456"/>
      <c r="G32" s="456"/>
      <c r="H32" s="456"/>
      <c r="I32" s="456"/>
      <c r="J32" s="456"/>
      <c r="K32" s="456"/>
      <c r="L32" s="457"/>
      <c r="M32" s="506">
        <f t="shared" si="21"/>
        <v>0</v>
      </c>
      <c r="N32" s="499"/>
      <c r="O32" s="499"/>
      <c r="P32" s="499"/>
      <c r="Q32" s="499"/>
      <c r="R32" s="499"/>
      <c r="S32" s="499"/>
      <c r="T32" s="499"/>
      <c r="U32" s="500"/>
      <c r="V32" s="506">
        <f t="shared" si="22"/>
        <v>0</v>
      </c>
      <c r="W32" s="499"/>
      <c r="X32" s="499"/>
      <c r="Y32" s="499"/>
      <c r="Z32" s="499"/>
      <c r="AA32" s="499"/>
      <c r="AB32" s="499"/>
      <c r="AC32" s="499"/>
      <c r="AD32" s="500"/>
      <c r="AE32" s="506">
        <f t="shared" si="23"/>
        <v>0</v>
      </c>
      <c r="AF32" s="499"/>
      <c r="AG32" s="499"/>
      <c r="AH32" s="499"/>
      <c r="AI32" s="499"/>
      <c r="AJ32" s="499"/>
      <c r="AK32" s="499"/>
      <c r="AL32" s="499"/>
      <c r="AM32" s="499"/>
      <c r="AN32" s="1289"/>
      <c r="AO32" s="543">
        <f t="shared" si="25"/>
        <v>0</v>
      </c>
      <c r="AP32" s="503">
        <f t="shared" si="24"/>
        <v>0</v>
      </c>
      <c r="AQ32" s="537">
        <f t="shared" si="24"/>
        <v>0</v>
      </c>
      <c r="AR32" s="537">
        <f t="shared" si="24"/>
        <v>0</v>
      </c>
      <c r="AS32" s="537">
        <f t="shared" si="24"/>
        <v>0</v>
      </c>
      <c r="AT32" s="537">
        <f t="shared" si="24"/>
        <v>0</v>
      </c>
      <c r="AU32" s="537">
        <f t="shared" si="24"/>
        <v>0</v>
      </c>
      <c r="AV32" s="537">
        <f t="shared" si="24"/>
        <v>0</v>
      </c>
      <c r="AW32" s="538">
        <f t="shared" si="24"/>
        <v>0</v>
      </c>
    </row>
    <row r="33" spans="1:49" x14ac:dyDescent="0.3">
      <c r="A33" s="1558"/>
      <c r="B33" s="572" t="s">
        <v>47</v>
      </c>
      <c r="C33" s="578" t="s">
        <v>169</v>
      </c>
      <c r="D33" s="506">
        <f t="shared" si="20"/>
        <v>0</v>
      </c>
      <c r="E33" s="456"/>
      <c r="F33" s="456"/>
      <c r="G33" s="456"/>
      <c r="H33" s="456"/>
      <c r="I33" s="456"/>
      <c r="J33" s="456"/>
      <c r="K33" s="456"/>
      <c r="L33" s="457"/>
      <c r="M33" s="506">
        <f t="shared" si="21"/>
        <v>0</v>
      </c>
      <c r="N33" s="456"/>
      <c r="O33" s="456"/>
      <c r="P33" s="456"/>
      <c r="Q33" s="456"/>
      <c r="R33" s="456"/>
      <c r="S33" s="456"/>
      <c r="T33" s="456"/>
      <c r="U33" s="457"/>
      <c r="V33" s="506">
        <f t="shared" si="22"/>
        <v>0</v>
      </c>
      <c r="W33" s="456"/>
      <c r="X33" s="456"/>
      <c r="Y33" s="456"/>
      <c r="Z33" s="456"/>
      <c r="AA33" s="456"/>
      <c r="AB33" s="456"/>
      <c r="AC33" s="456"/>
      <c r="AD33" s="457"/>
      <c r="AE33" s="506">
        <f t="shared" si="23"/>
        <v>0</v>
      </c>
      <c r="AF33" s="456"/>
      <c r="AG33" s="456"/>
      <c r="AH33" s="456"/>
      <c r="AI33" s="456"/>
      <c r="AJ33" s="456"/>
      <c r="AK33" s="456"/>
      <c r="AL33" s="456"/>
      <c r="AM33" s="456"/>
      <c r="AN33" s="1288"/>
      <c r="AO33" s="543">
        <f t="shared" si="25"/>
        <v>0</v>
      </c>
      <c r="AP33" s="503">
        <f t="shared" si="24"/>
        <v>0</v>
      </c>
      <c r="AQ33" s="537">
        <f t="shared" si="24"/>
        <v>0</v>
      </c>
      <c r="AR33" s="537">
        <f t="shared" si="24"/>
        <v>0</v>
      </c>
      <c r="AS33" s="537">
        <f t="shared" si="24"/>
        <v>0</v>
      </c>
      <c r="AT33" s="537">
        <f t="shared" si="24"/>
        <v>0</v>
      </c>
      <c r="AU33" s="537">
        <f t="shared" si="24"/>
        <v>0</v>
      </c>
      <c r="AV33" s="537">
        <f t="shared" si="24"/>
        <v>0</v>
      </c>
      <c r="AW33" s="538">
        <f t="shared" si="24"/>
        <v>0</v>
      </c>
    </row>
    <row r="34" spans="1:49" x14ac:dyDescent="0.3">
      <c r="A34" s="1558"/>
      <c r="B34" s="572" t="s">
        <v>48</v>
      </c>
      <c r="C34" s="578" t="s">
        <v>578</v>
      </c>
      <c r="D34" s="506">
        <f t="shared" si="20"/>
        <v>0</v>
      </c>
      <c r="E34" s="460"/>
      <c r="F34" s="460"/>
      <c r="G34" s="460"/>
      <c r="H34" s="460"/>
      <c r="I34" s="460"/>
      <c r="J34" s="460"/>
      <c r="K34" s="460"/>
      <c r="L34" s="461"/>
      <c r="M34" s="506">
        <f t="shared" si="21"/>
        <v>0</v>
      </c>
      <c r="N34" s="460"/>
      <c r="O34" s="460"/>
      <c r="P34" s="460"/>
      <c r="Q34" s="460"/>
      <c r="R34" s="460"/>
      <c r="S34" s="460"/>
      <c r="T34" s="460"/>
      <c r="U34" s="461"/>
      <c r="V34" s="506">
        <f t="shared" si="22"/>
        <v>0</v>
      </c>
      <c r="W34" s="460"/>
      <c r="X34" s="460"/>
      <c r="Y34" s="460"/>
      <c r="Z34" s="460"/>
      <c r="AA34" s="460"/>
      <c r="AB34" s="460"/>
      <c r="AC34" s="460"/>
      <c r="AD34" s="461"/>
      <c r="AE34" s="506">
        <f t="shared" si="23"/>
        <v>0</v>
      </c>
      <c r="AF34" s="460"/>
      <c r="AG34" s="460"/>
      <c r="AH34" s="460"/>
      <c r="AI34" s="460"/>
      <c r="AJ34" s="460"/>
      <c r="AK34" s="460"/>
      <c r="AL34" s="460"/>
      <c r="AM34" s="460"/>
      <c r="AN34" s="1290"/>
      <c r="AO34" s="543">
        <f t="shared" si="25"/>
        <v>0</v>
      </c>
      <c r="AP34" s="503">
        <f t="shared" si="24"/>
        <v>0</v>
      </c>
      <c r="AQ34" s="537">
        <f t="shared" si="24"/>
        <v>0</v>
      </c>
      <c r="AR34" s="537">
        <f t="shared" si="24"/>
        <v>0</v>
      </c>
      <c r="AS34" s="537">
        <f t="shared" si="24"/>
        <v>0</v>
      </c>
      <c r="AT34" s="537">
        <f t="shared" si="24"/>
        <v>0</v>
      </c>
      <c r="AU34" s="537">
        <f t="shared" si="24"/>
        <v>0</v>
      </c>
      <c r="AV34" s="537">
        <f t="shared" si="24"/>
        <v>0</v>
      </c>
      <c r="AW34" s="538">
        <f t="shared" si="24"/>
        <v>0</v>
      </c>
    </row>
    <row r="35" spans="1:49" s="377" customFormat="1" x14ac:dyDescent="0.3">
      <c r="A35" s="1558"/>
      <c r="B35" s="574" t="s">
        <v>567</v>
      </c>
      <c r="C35" s="579" t="s">
        <v>2</v>
      </c>
      <c r="D35" s="508">
        <f>SUM(D28:D34)</f>
        <v>0</v>
      </c>
      <c r="E35" s="521">
        <f t="shared" ref="E35:L35" si="26">SUM(E28:E34)</f>
        <v>0</v>
      </c>
      <c r="F35" s="521">
        <f t="shared" si="26"/>
        <v>0</v>
      </c>
      <c r="G35" s="521">
        <f t="shared" si="26"/>
        <v>0</v>
      </c>
      <c r="H35" s="521">
        <f t="shared" si="26"/>
        <v>0</v>
      </c>
      <c r="I35" s="521">
        <f t="shared" si="26"/>
        <v>0</v>
      </c>
      <c r="J35" s="521">
        <f t="shared" si="26"/>
        <v>0</v>
      </c>
      <c r="K35" s="521">
        <f t="shared" si="26"/>
        <v>0</v>
      </c>
      <c r="L35" s="522">
        <f t="shared" si="26"/>
        <v>0</v>
      </c>
      <c r="M35" s="508">
        <f t="shared" ref="M35:AW35" si="27">SUM(M28:M34)</f>
        <v>0</v>
      </c>
      <c r="N35" s="521">
        <f t="shared" si="27"/>
        <v>0</v>
      </c>
      <c r="O35" s="521">
        <f t="shared" si="27"/>
        <v>0</v>
      </c>
      <c r="P35" s="521">
        <f t="shared" si="27"/>
        <v>0</v>
      </c>
      <c r="Q35" s="521">
        <f t="shared" si="27"/>
        <v>0</v>
      </c>
      <c r="R35" s="521">
        <f t="shared" si="27"/>
        <v>0</v>
      </c>
      <c r="S35" s="521">
        <f t="shared" si="27"/>
        <v>0</v>
      </c>
      <c r="T35" s="521">
        <f t="shared" si="27"/>
        <v>0</v>
      </c>
      <c r="U35" s="522">
        <f t="shared" si="27"/>
        <v>0</v>
      </c>
      <c r="V35" s="508">
        <f t="shared" si="27"/>
        <v>0</v>
      </c>
      <c r="W35" s="521">
        <f t="shared" si="27"/>
        <v>0</v>
      </c>
      <c r="X35" s="521">
        <f t="shared" si="27"/>
        <v>0</v>
      </c>
      <c r="Y35" s="521">
        <f t="shared" si="27"/>
        <v>0</v>
      </c>
      <c r="Z35" s="521">
        <f t="shared" si="27"/>
        <v>0</v>
      </c>
      <c r="AA35" s="521">
        <f t="shared" si="27"/>
        <v>0</v>
      </c>
      <c r="AB35" s="521">
        <f t="shared" si="27"/>
        <v>0</v>
      </c>
      <c r="AC35" s="521">
        <f t="shared" si="27"/>
        <v>0</v>
      </c>
      <c r="AD35" s="522">
        <f t="shared" si="27"/>
        <v>0</v>
      </c>
      <c r="AE35" s="508">
        <f t="shared" si="27"/>
        <v>0</v>
      </c>
      <c r="AF35" s="521">
        <f t="shared" si="27"/>
        <v>0</v>
      </c>
      <c r="AG35" s="521">
        <f t="shared" si="27"/>
        <v>0</v>
      </c>
      <c r="AH35" s="521">
        <f t="shared" si="27"/>
        <v>0</v>
      </c>
      <c r="AI35" s="521">
        <f t="shared" si="27"/>
        <v>0</v>
      </c>
      <c r="AJ35" s="521">
        <f t="shared" si="27"/>
        <v>0</v>
      </c>
      <c r="AK35" s="521">
        <f t="shared" si="27"/>
        <v>0</v>
      </c>
      <c r="AL35" s="521">
        <f t="shared" si="27"/>
        <v>0</v>
      </c>
      <c r="AM35" s="521">
        <f t="shared" si="27"/>
        <v>0</v>
      </c>
      <c r="AN35" s="1284">
        <f t="shared" si="27"/>
        <v>0</v>
      </c>
      <c r="AO35" s="544">
        <f t="shared" si="27"/>
        <v>0</v>
      </c>
      <c r="AP35" s="521">
        <f t="shared" si="27"/>
        <v>0</v>
      </c>
      <c r="AQ35" s="521">
        <f t="shared" si="27"/>
        <v>0</v>
      </c>
      <c r="AR35" s="521">
        <f t="shared" si="27"/>
        <v>0</v>
      </c>
      <c r="AS35" s="521">
        <f t="shared" si="27"/>
        <v>0</v>
      </c>
      <c r="AT35" s="521">
        <f t="shared" si="27"/>
        <v>0</v>
      </c>
      <c r="AU35" s="521">
        <f t="shared" si="27"/>
        <v>0</v>
      </c>
      <c r="AV35" s="521">
        <f t="shared" si="27"/>
        <v>0</v>
      </c>
      <c r="AW35" s="540">
        <f t="shared" si="27"/>
        <v>0</v>
      </c>
    </row>
    <row r="36" spans="1:49" ht="16.5" customHeight="1" x14ac:dyDescent="0.3">
      <c r="A36" s="1554" t="s">
        <v>26</v>
      </c>
      <c r="B36" s="570">
        <v>4.0999999999999996</v>
      </c>
      <c r="C36" s="580" t="s">
        <v>26</v>
      </c>
      <c r="D36" s="509">
        <f>SUM(E36:L36)</f>
        <v>0</v>
      </c>
      <c r="E36" s="462"/>
      <c r="F36" s="462"/>
      <c r="G36" s="462"/>
      <c r="H36" s="462"/>
      <c r="I36" s="462"/>
      <c r="J36" s="462"/>
      <c r="K36" s="462"/>
      <c r="L36" s="463"/>
      <c r="M36" s="518">
        <f>SUM(N36:U36)</f>
        <v>0</v>
      </c>
      <c r="N36" s="462"/>
      <c r="O36" s="462"/>
      <c r="P36" s="462"/>
      <c r="Q36" s="462"/>
      <c r="R36" s="462"/>
      <c r="S36" s="462"/>
      <c r="T36" s="462"/>
      <c r="U36" s="463"/>
      <c r="V36" s="518">
        <f>SUM(W36:AD36)</f>
        <v>0</v>
      </c>
      <c r="W36" s="462"/>
      <c r="X36" s="462"/>
      <c r="Y36" s="462"/>
      <c r="Z36" s="462"/>
      <c r="AA36" s="462"/>
      <c r="AB36" s="462"/>
      <c r="AC36" s="462"/>
      <c r="AD36" s="463"/>
      <c r="AE36" s="534">
        <f>SUM(AF36:AM36)</f>
        <v>0</v>
      </c>
      <c r="AF36" s="462"/>
      <c r="AG36" s="462"/>
      <c r="AH36" s="462"/>
      <c r="AI36" s="462"/>
      <c r="AJ36" s="452"/>
      <c r="AK36" s="452"/>
      <c r="AL36" s="452"/>
      <c r="AM36" s="452"/>
      <c r="AN36" s="1286"/>
      <c r="AO36" s="541">
        <f>SUM(AP36:AW36)+AN36</f>
        <v>0</v>
      </c>
      <c r="AP36" s="534">
        <f t="shared" ref="AP36:AW38" si="28">E36+N36+W36+AF36</f>
        <v>0</v>
      </c>
      <c r="AQ36" s="534">
        <f t="shared" si="28"/>
        <v>0</v>
      </c>
      <c r="AR36" s="534">
        <f t="shared" si="28"/>
        <v>0</v>
      </c>
      <c r="AS36" s="534">
        <f t="shared" si="28"/>
        <v>0</v>
      </c>
      <c r="AT36" s="505">
        <f t="shared" si="28"/>
        <v>0</v>
      </c>
      <c r="AU36" s="505">
        <f t="shared" si="28"/>
        <v>0</v>
      </c>
      <c r="AV36" s="505">
        <f t="shared" si="28"/>
        <v>0</v>
      </c>
      <c r="AW36" s="545">
        <f t="shared" si="28"/>
        <v>0</v>
      </c>
    </row>
    <row r="37" spans="1:49" ht="16.5" customHeight="1" x14ac:dyDescent="0.3">
      <c r="A37" s="1555"/>
      <c r="B37" s="572" t="s">
        <v>82</v>
      </c>
      <c r="C37" s="581" t="s">
        <v>219</v>
      </c>
      <c r="D37" s="510">
        <f>SUM(E37:L37)</f>
        <v>0</v>
      </c>
      <c r="E37" s="456"/>
      <c r="F37" s="456"/>
      <c r="G37" s="456"/>
      <c r="H37" s="456"/>
      <c r="I37" s="456"/>
      <c r="J37" s="456"/>
      <c r="K37" s="456"/>
      <c r="L37" s="457"/>
      <c r="M37" s="533">
        <f>SUM(N37:U37)</f>
        <v>0</v>
      </c>
      <c r="N37" s="456"/>
      <c r="O37" s="456"/>
      <c r="P37" s="456"/>
      <c r="Q37" s="456"/>
      <c r="R37" s="456"/>
      <c r="S37" s="456"/>
      <c r="T37" s="456"/>
      <c r="U37" s="457"/>
      <c r="V37" s="533">
        <f>SUM(W37:AD37)</f>
        <v>0</v>
      </c>
      <c r="W37" s="456"/>
      <c r="X37" s="456"/>
      <c r="Y37" s="456"/>
      <c r="Z37" s="456"/>
      <c r="AA37" s="456"/>
      <c r="AB37" s="456"/>
      <c r="AC37" s="456"/>
      <c r="AD37" s="457"/>
      <c r="AE37" s="523">
        <f>SUM(AF37:AM37)</f>
        <v>0</v>
      </c>
      <c r="AF37" s="456"/>
      <c r="AG37" s="456"/>
      <c r="AH37" s="456"/>
      <c r="AI37" s="456"/>
      <c r="AJ37" s="454"/>
      <c r="AK37" s="454"/>
      <c r="AL37" s="454"/>
      <c r="AM37" s="454"/>
      <c r="AN37" s="1287"/>
      <c r="AO37" s="543">
        <f>SUM(AP37:AW37)+AN37</f>
        <v>0</v>
      </c>
      <c r="AP37" s="523">
        <f t="shared" si="28"/>
        <v>0</v>
      </c>
      <c r="AQ37" s="523">
        <f t="shared" si="28"/>
        <v>0</v>
      </c>
      <c r="AR37" s="523">
        <f t="shared" si="28"/>
        <v>0</v>
      </c>
      <c r="AS37" s="523">
        <f t="shared" si="28"/>
        <v>0</v>
      </c>
      <c r="AT37" s="506">
        <f t="shared" si="28"/>
        <v>0</v>
      </c>
      <c r="AU37" s="506">
        <f t="shared" si="28"/>
        <v>0</v>
      </c>
      <c r="AV37" s="506">
        <f t="shared" si="28"/>
        <v>0</v>
      </c>
      <c r="AW37" s="546">
        <f t="shared" si="28"/>
        <v>0</v>
      </c>
    </row>
    <row r="38" spans="1:49" ht="16.5" customHeight="1" x14ac:dyDescent="0.3">
      <c r="A38" s="1555"/>
      <c r="B38" s="572" t="s">
        <v>83</v>
      </c>
      <c r="C38" s="581" t="s">
        <v>580</v>
      </c>
      <c r="D38" s="506">
        <f>SUM(E38:L38)</f>
        <v>0</v>
      </c>
      <c r="E38" s="460"/>
      <c r="F38" s="460"/>
      <c r="G38" s="460"/>
      <c r="H38" s="460"/>
      <c r="I38" s="460"/>
      <c r="J38" s="460"/>
      <c r="K38" s="460"/>
      <c r="L38" s="461"/>
      <c r="M38" s="506">
        <f>SUM(N38:U38)</f>
        <v>0</v>
      </c>
      <c r="N38" s="460"/>
      <c r="O38" s="460"/>
      <c r="P38" s="460"/>
      <c r="Q38" s="460"/>
      <c r="R38" s="460"/>
      <c r="S38" s="460"/>
      <c r="T38" s="460"/>
      <c r="U38" s="461"/>
      <c r="V38" s="506">
        <f>SUM(W38:AD38)</f>
        <v>0</v>
      </c>
      <c r="W38" s="460"/>
      <c r="X38" s="460"/>
      <c r="Y38" s="460"/>
      <c r="Z38" s="460"/>
      <c r="AA38" s="460"/>
      <c r="AB38" s="460"/>
      <c r="AC38" s="460"/>
      <c r="AD38" s="461"/>
      <c r="AE38" s="506">
        <f>SUM(AF38:AM38)</f>
        <v>0</v>
      </c>
      <c r="AF38" s="460"/>
      <c r="AG38" s="460"/>
      <c r="AH38" s="460"/>
      <c r="AI38" s="460"/>
      <c r="AJ38" s="460"/>
      <c r="AK38" s="460"/>
      <c r="AL38" s="460"/>
      <c r="AM38" s="460"/>
      <c r="AN38" s="1290"/>
      <c r="AO38" s="543">
        <f>SUM(AP38:AW38)+AN38</f>
        <v>0</v>
      </c>
      <c r="AP38" s="523">
        <f t="shared" si="28"/>
        <v>0</v>
      </c>
      <c r="AQ38" s="523">
        <f t="shared" si="28"/>
        <v>0</v>
      </c>
      <c r="AR38" s="523">
        <f t="shared" si="28"/>
        <v>0</v>
      </c>
      <c r="AS38" s="523">
        <f t="shared" si="28"/>
        <v>0</v>
      </c>
      <c r="AT38" s="506">
        <f t="shared" si="28"/>
        <v>0</v>
      </c>
      <c r="AU38" s="506">
        <f t="shared" si="28"/>
        <v>0</v>
      </c>
      <c r="AV38" s="506">
        <f t="shared" si="28"/>
        <v>0</v>
      </c>
      <c r="AW38" s="546">
        <f t="shared" si="28"/>
        <v>0</v>
      </c>
    </row>
    <row r="39" spans="1:49" s="377" customFormat="1" ht="16.5" customHeight="1" x14ac:dyDescent="0.3">
      <c r="A39" s="1556"/>
      <c r="B39" s="576" t="s">
        <v>84</v>
      </c>
      <c r="C39" s="582" t="s">
        <v>170</v>
      </c>
      <c r="D39" s="511">
        <f>SUM(D36:D38)</f>
        <v>0</v>
      </c>
      <c r="E39" s="514">
        <f t="shared" ref="E39:AW39" si="29">SUM(E36:E38)</f>
        <v>0</v>
      </c>
      <c r="F39" s="514">
        <f t="shared" si="29"/>
        <v>0</v>
      </c>
      <c r="G39" s="514">
        <f t="shared" si="29"/>
        <v>0</v>
      </c>
      <c r="H39" s="514">
        <f t="shared" si="29"/>
        <v>0</v>
      </c>
      <c r="I39" s="514">
        <f t="shared" si="29"/>
        <v>0</v>
      </c>
      <c r="J39" s="514">
        <f t="shared" si="29"/>
        <v>0</v>
      </c>
      <c r="K39" s="514">
        <f t="shared" si="29"/>
        <v>0</v>
      </c>
      <c r="L39" s="525">
        <f t="shared" si="29"/>
        <v>0</v>
      </c>
      <c r="M39" s="511">
        <f t="shared" si="29"/>
        <v>0</v>
      </c>
      <c r="N39" s="514">
        <f t="shared" si="29"/>
        <v>0</v>
      </c>
      <c r="O39" s="514">
        <f t="shared" si="29"/>
        <v>0</v>
      </c>
      <c r="P39" s="514">
        <f t="shared" si="29"/>
        <v>0</v>
      </c>
      <c r="Q39" s="514">
        <f>SUM(Q36:Q38)</f>
        <v>0</v>
      </c>
      <c r="R39" s="514">
        <f t="shared" si="29"/>
        <v>0</v>
      </c>
      <c r="S39" s="514">
        <f t="shared" si="29"/>
        <v>0</v>
      </c>
      <c r="T39" s="514">
        <f t="shared" si="29"/>
        <v>0</v>
      </c>
      <c r="U39" s="525">
        <f t="shared" si="29"/>
        <v>0</v>
      </c>
      <c r="V39" s="511">
        <f t="shared" si="29"/>
        <v>0</v>
      </c>
      <c r="W39" s="514">
        <f t="shared" si="29"/>
        <v>0</v>
      </c>
      <c r="X39" s="514">
        <f t="shared" si="29"/>
        <v>0</v>
      </c>
      <c r="Y39" s="514">
        <f t="shared" si="29"/>
        <v>0</v>
      </c>
      <c r="Z39" s="514">
        <f t="shared" si="29"/>
        <v>0</v>
      </c>
      <c r="AA39" s="514">
        <f t="shared" si="29"/>
        <v>0</v>
      </c>
      <c r="AB39" s="514">
        <f>SUM(AB36:AB38)</f>
        <v>0</v>
      </c>
      <c r="AC39" s="514">
        <f t="shared" si="29"/>
        <v>0</v>
      </c>
      <c r="AD39" s="525">
        <f t="shared" si="29"/>
        <v>0</v>
      </c>
      <c r="AE39" s="511">
        <f t="shared" si="29"/>
        <v>0</v>
      </c>
      <c r="AF39" s="514">
        <f t="shared" si="29"/>
        <v>0</v>
      </c>
      <c r="AG39" s="514">
        <f t="shared" si="29"/>
        <v>0</v>
      </c>
      <c r="AH39" s="514">
        <f t="shared" si="29"/>
        <v>0</v>
      </c>
      <c r="AI39" s="514">
        <f t="shared" si="29"/>
        <v>0</v>
      </c>
      <c r="AJ39" s="514">
        <f t="shared" si="29"/>
        <v>0</v>
      </c>
      <c r="AK39" s="514">
        <f t="shared" si="29"/>
        <v>0</v>
      </c>
      <c r="AL39" s="514">
        <f t="shared" si="29"/>
        <v>0</v>
      </c>
      <c r="AM39" s="514">
        <f t="shared" si="29"/>
        <v>0</v>
      </c>
      <c r="AN39" s="1291">
        <f t="shared" si="29"/>
        <v>0</v>
      </c>
      <c r="AO39" s="544">
        <f t="shared" si="29"/>
        <v>0</v>
      </c>
      <c r="AP39" s="514">
        <f>SUM(AP36:AP38)</f>
        <v>0</v>
      </c>
      <c r="AQ39" s="514">
        <f t="shared" si="29"/>
        <v>0</v>
      </c>
      <c r="AR39" s="514">
        <f t="shared" si="29"/>
        <v>0</v>
      </c>
      <c r="AS39" s="514">
        <f t="shared" si="29"/>
        <v>0</v>
      </c>
      <c r="AT39" s="514">
        <f t="shared" si="29"/>
        <v>0</v>
      </c>
      <c r="AU39" s="514">
        <f t="shared" si="29"/>
        <v>0</v>
      </c>
      <c r="AV39" s="514">
        <f t="shared" si="29"/>
        <v>0</v>
      </c>
      <c r="AW39" s="547">
        <f t="shared" si="29"/>
        <v>0</v>
      </c>
    </row>
    <row r="40" spans="1:49" ht="14.4" customHeight="1" x14ac:dyDescent="0.3">
      <c r="A40" s="1554" t="s">
        <v>366</v>
      </c>
      <c r="B40" s="570">
        <v>5.0999999999999996</v>
      </c>
      <c r="C40" s="580" t="s">
        <v>41</v>
      </c>
      <c r="D40" s="512">
        <f>SUM(E40:L40)</f>
        <v>0</v>
      </c>
      <c r="E40" s="466"/>
      <c r="F40" s="466"/>
      <c r="G40" s="466"/>
      <c r="H40" s="466"/>
      <c r="I40" s="466"/>
      <c r="J40" s="466"/>
      <c r="K40" s="466"/>
      <c r="L40" s="467"/>
      <c r="M40" s="512">
        <f>SUM(N40:U40)</f>
        <v>0</v>
      </c>
      <c r="N40" s="466"/>
      <c r="O40" s="466"/>
      <c r="P40" s="466"/>
      <c r="Q40" s="466"/>
      <c r="R40" s="466"/>
      <c r="S40" s="466"/>
      <c r="T40" s="466"/>
      <c r="U40" s="467"/>
      <c r="V40" s="512">
        <f>SUM(W40:AD40)</f>
        <v>0</v>
      </c>
      <c r="W40" s="466"/>
      <c r="X40" s="466"/>
      <c r="Y40" s="466"/>
      <c r="Z40" s="466"/>
      <c r="AA40" s="466"/>
      <c r="AB40" s="466"/>
      <c r="AC40" s="466"/>
      <c r="AD40" s="467"/>
      <c r="AE40" s="512">
        <f>SUM(AF40:AM40)</f>
        <v>0</v>
      </c>
      <c r="AF40" s="466"/>
      <c r="AG40" s="466"/>
      <c r="AH40" s="466"/>
      <c r="AI40" s="466"/>
      <c r="AJ40" s="466"/>
      <c r="AK40" s="466"/>
      <c r="AL40" s="466"/>
      <c r="AM40" s="466"/>
      <c r="AN40" s="1292"/>
      <c r="AO40" s="548">
        <f>SUM(AP40:AW40)+AN40</f>
        <v>0</v>
      </c>
      <c r="AP40" s="507">
        <f t="shared" ref="AP40:AW43" si="30">E40+N40+W40+AF40</f>
        <v>0</v>
      </c>
      <c r="AQ40" s="507">
        <f t="shared" si="30"/>
        <v>0</v>
      </c>
      <c r="AR40" s="507">
        <f t="shared" si="30"/>
        <v>0</v>
      </c>
      <c r="AS40" s="507">
        <f t="shared" si="30"/>
        <v>0</v>
      </c>
      <c r="AT40" s="507">
        <f t="shared" si="30"/>
        <v>0</v>
      </c>
      <c r="AU40" s="507">
        <f t="shared" si="30"/>
        <v>0</v>
      </c>
      <c r="AV40" s="507">
        <f t="shared" si="30"/>
        <v>0</v>
      </c>
      <c r="AW40" s="549">
        <f t="shared" si="30"/>
        <v>0</v>
      </c>
    </row>
    <row r="41" spans="1:49" s="459" customFormat="1" x14ac:dyDescent="0.3">
      <c r="A41" s="1555"/>
      <c r="B41" s="572">
        <v>5.2</v>
      </c>
      <c r="C41" s="583" t="s">
        <v>367</v>
      </c>
      <c r="D41" s="507">
        <f>SUM(E41:L41)</f>
        <v>0</v>
      </c>
      <c r="E41" s="458"/>
      <c r="F41" s="458"/>
      <c r="G41" s="458"/>
      <c r="H41" s="458"/>
      <c r="I41" s="458"/>
      <c r="J41" s="458"/>
      <c r="K41" s="458"/>
      <c r="L41" s="468"/>
      <c r="M41" s="507">
        <f>SUM(N41:U41)</f>
        <v>0</v>
      </c>
      <c r="N41" s="499"/>
      <c r="O41" s="499"/>
      <c r="P41" s="499"/>
      <c r="Q41" s="499"/>
      <c r="R41" s="499"/>
      <c r="S41" s="499"/>
      <c r="T41" s="499"/>
      <c r="U41" s="500"/>
      <c r="V41" s="507">
        <f>SUM(W41:AD41)</f>
        <v>0</v>
      </c>
      <c r="W41" s="499"/>
      <c r="X41" s="499"/>
      <c r="Y41" s="499"/>
      <c r="Z41" s="499"/>
      <c r="AA41" s="499"/>
      <c r="AB41" s="499"/>
      <c r="AC41" s="499"/>
      <c r="AD41" s="500"/>
      <c r="AE41" s="507">
        <f>SUM(AF41:AM41)</f>
        <v>0</v>
      </c>
      <c r="AF41" s="499"/>
      <c r="AG41" s="499"/>
      <c r="AH41" s="499"/>
      <c r="AI41" s="499"/>
      <c r="AJ41" s="499"/>
      <c r="AK41" s="499"/>
      <c r="AL41" s="499"/>
      <c r="AM41" s="499"/>
      <c r="AN41" s="1289"/>
      <c r="AO41" s="550">
        <f>SUM(AP41:AW41)+AN41</f>
        <v>0</v>
      </c>
      <c r="AP41" s="507">
        <f t="shared" si="30"/>
        <v>0</v>
      </c>
      <c r="AQ41" s="520">
        <f t="shared" si="30"/>
        <v>0</v>
      </c>
      <c r="AR41" s="520">
        <f t="shared" si="30"/>
        <v>0</v>
      </c>
      <c r="AS41" s="520">
        <f t="shared" si="30"/>
        <v>0</v>
      </c>
      <c r="AT41" s="520">
        <f t="shared" si="30"/>
        <v>0</v>
      </c>
      <c r="AU41" s="520">
        <f t="shared" si="30"/>
        <v>0</v>
      </c>
      <c r="AV41" s="520">
        <f t="shared" si="30"/>
        <v>0</v>
      </c>
      <c r="AW41" s="551">
        <f t="shared" si="30"/>
        <v>0</v>
      </c>
    </row>
    <row r="42" spans="1:49" ht="24" x14ac:dyDescent="0.3">
      <c r="A42" s="1555"/>
      <c r="B42" s="572">
        <v>5.3</v>
      </c>
      <c r="C42" s="583" t="s">
        <v>368</v>
      </c>
      <c r="D42" s="507">
        <f>SUM(E42:L42)</f>
        <v>0</v>
      </c>
      <c r="E42" s="458"/>
      <c r="F42" s="458"/>
      <c r="G42" s="458"/>
      <c r="H42" s="458"/>
      <c r="I42" s="458"/>
      <c r="J42" s="458"/>
      <c r="K42" s="458"/>
      <c r="L42" s="468"/>
      <c r="M42" s="507">
        <f>SUM(N42:U42)</f>
        <v>0</v>
      </c>
      <c r="N42" s="458"/>
      <c r="O42" s="458"/>
      <c r="P42" s="458"/>
      <c r="Q42" s="458"/>
      <c r="R42" s="458"/>
      <c r="S42" s="458"/>
      <c r="T42" s="458"/>
      <c r="U42" s="468"/>
      <c r="V42" s="507">
        <f>SUM(W42:AD42)</f>
        <v>0</v>
      </c>
      <c r="W42" s="458"/>
      <c r="X42" s="458"/>
      <c r="Y42" s="458"/>
      <c r="Z42" s="458"/>
      <c r="AA42" s="458"/>
      <c r="AB42" s="458"/>
      <c r="AC42" s="458"/>
      <c r="AD42" s="468"/>
      <c r="AE42" s="507">
        <f>SUM(AF42:AM42)</f>
        <v>0</v>
      </c>
      <c r="AF42" s="458"/>
      <c r="AG42" s="458"/>
      <c r="AH42" s="458"/>
      <c r="AI42" s="458"/>
      <c r="AJ42" s="458"/>
      <c r="AK42" s="458"/>
      <c r="AL42" s="458"/>
      <c r="AM42" s="458"/>
      <c r="AN42" s="1293"/>
      <c r="AO42" s="550">
        <f>SUM(AP42:AW42)+AN42</f>
        <v>0</v>
      </c>
      <c r="AP42" s="507">
        <f t="shared" si="30"/>
        <v>0</v>
      </c>
      <c r="AQ42" s="520">
        <f t="shared" si="30"/>
        <v>0</v>
      </c>
      <c r="AR42" s="520">
        <f t="shared" si="30"/>
        <v>0</v>
      </c>
      <c r="AS42" s="520">
        <f t="shared" si="30"/>
        <v>0</v>
      </c>
      <c r="AT42" s="520">
        <f t="shared" si="30"/>
        <v>0</v>
      </c>
      <c r="AU42" s="520">
        <f t="shared" si="30"/>
        <v>0</v>
      </c>
      <c r="AV42" s="520">
        <f t="shared" si="30"/>
        <v>0</v>
      </c>
      <c r="AW42" s="551">
        <f t="shared" si="30"/>
        <v>0</v>
      </c>
    </row>
    <row r="43" spans="1:49" x14ac:dyDescent="0.3">
      <c r="A43" s="1555"/>
      <c r="B43" s="572" t="s">
        <v>89</v>
      </c>
      <c r="C43" s="583" t="s">
        <v>581</v>
      </c>
      <c r="D43" s="506">
        <f>SUM(E43:L43)</f>
        <v>0</v>
      </c>
      <c r="E43" s="460"/>
      <c r="F43" s="460"/>
      <c r="G43" s="460"/>
      <c r="H43" s="460"/>
      <c r="I43" s="460"/>
      <c r="J43" s="460"/>
      <c r="K43" s="460"/>
      <c r="L43" s="461"/>
      <c r="M43" s="506">
        <f>SUM(N43:U43)</f>
        <v>0</v>
      </c>
      <c r="N43" s="460"/>
      <c r="O43" s="460"/>
      <c r="P43" s="460"/>
      <c r="Q43" s="460"/>
      <c r="R43" s="460"/>
      <c r="S43" s="460"/>
      <c r="T43" s="460"/>
      <c r="U43" s="461"/>
      <c r="V43" s="506">
        <f>SUM(W43:AD43)</f>
        <v>0</v>
      </c>
      <c r="W43" s="460"/>
      <c r="X43" s="460"/>
      <c r="Y43" s="460"/>
      <c r="Z43" s="460"/>
      <c r="AA43" s="460"/>
      <c r="AB43" s="460"/>
      <c r="AC43" s="460"/>
      <c r="AD43" s="461"/>
      <c r="AE43" s="506">
        <f>SUM(AF43:AM43)</f>
        <v>0</v>
      </c>
      <c r="AF43" s="460"/>
      <c r="AG43" s="460"/>
      <c r="AH43" s="460"/>
      <c r="AI43" s="460"/>
      <c r="AJ43" s="460"/>
      <c r="AK43" s="460"/>
      <c r="AL43" s="460"/>
      <c r="AM43" s="460"/>
      <c r="AN43" s="1290"/>
      <c r="AO43" s="550">
        <f>SUM(AP43:AW43)+AN43</f>
        <v>0</v>
      </c>
      <c r="AP43" s="503">
        <f t="shared" si="30"/>
        <v>0</v>
      </c>
      <c r="AQ43" s="537">
        <f t="shared" si="30"/>
        <v>0</v>
      </c>
      <c r="AR43" s="537">
        <f t="shared" si="30"/>
        <v>0</v>
      </c>
      <c r="AS43" s="537">
        <f t="shared" si="30"/>
        <v>0</v>
      </c>
      <c r="AT43" s="537">
        <f t="shared" si="30"/>
        <v>0</v>
      </c>
      <c r="AU43" s="537">
        <f t="shared" si="30"/>
        <v>0</v>
      </c>
      <c r="AV43" s="537">
        <f t="shared" si="30"/>
        <v>0</v>
      </c>
      <c r="AW43" s="538">
        <f t="shared" si="30"/>
        <v>0</v>
      </c>
    </row>
    <row r="44" spans="1:49" s="377" customFormat="1" x14ac:dyDescent="0.3">
      <c r="A44" s="1556"/>
      <c r="B44" s="574" t="s">
        <v>256</v>
      </c>
      <c r="C44" s="582" t="s">
        <v>369</v>
      </c>
      <c r="D44" s="513">
        <f>SUM(D40:D43)</f>
        <v>0</v>
      </c>
      <c r="E44" s="513">
        <f t="shared" ref="E44:L44" si="31">SUM(E40:E43)</f>
        <v>0</v>
      </c>
      <c r="F44" s="513">
        <f t="shared" si="31"/>
        <v>0</v>
      </c>
      <c r="G44" s="513">
        <f>SUM(G40:G43)</f>
        <v>0</v>
      </c>
      <c r="H44" s="513">
        <f t="shared" si="31"/>
        <v>0</v>
      </c>
      <c r="I44" s="513">
        <f t="shared" si="31"/>
        <v>0</v>
      </c>
      <c r="J44" s="513">
        <f t="shared" si="31"/>
        <v>0</v>
      </c>
      <c r="K44" s="513">
        <f t="shared" si="31"/>
        <v>0</v>
      </c>
      <c r="L44" s="526">
        <f t="shared" si="31"/>
        <v>0</v>
      </c>
      <c r="M44" s="513">
        <f t="shared" ref="M44:AW44" si="32">SUM(M40:M43)</f>
        <v>0</v>
      </c>
      <c r="N44" s="513">
        <f t="shared" si="32"/>
        <v>0</v>
      </c>
      <c r="O44" s="513">
        <f t="shared" si="32"/>
        <v>0</v>
      </c>
      <c r="P44" s="513">
        <f t="shared" si="32"/>
        <v>0</v>
      </c>
      <c r="Q44" s="513">
        <f t="shared" si="32"/>
        <v>0</v>
      </c>
      <c r="R44" s="513">
        <f t="shared" si="32"/>
        <v>0</v>
      </c>
      <c r="S44" s="513">
        <f t="shared" si="32"/>
        <v>0</v>
      </c>
      <c r="T44" s="513">
        <f t="shared" si="32"/>
        <v>0</v>
      </c>
      <c r="U44" s="526">
        <f t="shared" si="32"/>
        <v>0</v>
      </c>
      <c r="V44" s="513">
        <f t="shared" si="32"/>
        <v>0</v>
      </c>
      <c r="W44" s="513">
        <f t="shared" si="32"/>
        <v>0</v>
      </c>
      <c r="X44" s="513">
        <f t="shared" si="32"/>
        <v>0</v>
      </c>
      <c r="Y44" s="513">
        <f t="shared" si="32"/>
        <v>0</v>
      </c>
      <c r="Z44" s="513">
        <f t="shared" si="32"/>
        <v>0</v>
      </c>
      <c r="AA44" s="513">
        <f t="shared" si="32"/>
        <v>0</v>
      </c>
      <c r="AB44" s="513">
        <f t="shared" si="32"/>
        <v>0</v>
      </c>
      <c r="AC44" s="513">
        <f t="shared" si="32"/>
        <v>0</v>
      </c>
      <c r="AD44" s="526">
        <f t="shared" si="32"/>
        <v>0</v>
      </c>
      <c r="AE44" s="513">
        <f t="shared" si="32"/>
        <v>0</v>
      </c>
      <c r="AF44" s="513">
        <f t="shared" si="32"/>
        <v>0</v>
      </c>
      <c r="AG44" s="513">
        <f t="shared" si="32"/>
        <v>0</v>
      </c>
      <c r="AH44" s="513">
        <f t="shared" si="32"/>
        <v>0</v>
      </c>
      <c r="AI44" s="513">
        <f t="shared" si="32"/>
        <v>0</v>
      </c>
      <c r="AJ44" s="513">
        <f t="shared" si="32"/>
        <v>0</v>
      </c>
      <c r="AK44" s="513">
        <f t="shared" si="32"/>
        <v>0</v>
      </c>
      <c r="AL44" s="513">
        <f t="shared" si="32"/>
        <v>0</v>
      </c>
      <c r="AM44" s="513">
        <f t="shared" si="32"/>
        <v>0</v>
      </c>
      <c r="AN44" s="1294">
        <f t="shared" si="32"/>
        <v>0</v>
      </c>
      <c r="AO44" s="552">
        <f t="shared" si="32"/>
        <v>0</v>
      </c>
      <c r="AP44" s="553">
        <f t="shared" si="32"/>
        <v>0</v>
      </c>
      <c r="AQ44" s="553">
        <f t="shared" si="32"/>
        <v>0</v>
      </c>
      <c r="AR44" s="553">
        <f t="shared" si="32"/>
        <v>0</v>
      </c>
      <c r="AS44" s="553">
        <f t="shared" si="32"/>
        <v>0</v>
      </c>
      <c r="AT44" s="553">
        <f t="shared" si="32"/>
        <v>0</v>
      </c>
      <c r="AU44" s="553">
        <f t="shared" si="32"/>
        <v>0</v>
      </c>
      <c r="AV44" s="553">
        <f t="shared" si="32"/>
        <v>0</v>
      </c>
      <c r="AW44" s="554">
        <f t="shared" si="32"/>
        <v>0</v>
      </c>
    </row>
    <row r="45" spans="1:49" ht="14.4" customHeight="1" x14ac:dyDescent="0.3">
      <c r="A45" s="1557" t="s">
        <v>4</v>
      </c>
      <c r="B45" s="570">
        <v>6.1</v>
      </c>
      <c r="C45" s="580" t="s">
        <v>20</v>
      </c>
      <c r="D45" s="512">
        <f>SUM(E45:L45)</f>
        <v>0</v>
      </c>
      <c r="E45" s="466"/>
      <c r="F45" s="466"/>
      <c r="G45" s="466"/>
      <c r="H45" s="466"/>
      <c r="I45" s="466"/>
      <c r="J45" s="466"/>
      <c r="K45" s="466"/>
      <c r="L45" s="467"/>
      <c r="M45" s="512">
        <f>SUM(N45:U45)</f>
        <v>0</v>
      </c>
      <c r="N45" s="466"/>
      <c r="O45" s="466"/>
      <c r="P45" s="466"/>
      <c r="Q45" s="466"/>
      <c r="R45" s="466"/>
      <c r="S45" s="466"/>
      <c r="T45" s="466"/>
      <c r="U45" s="467"/>
      <c r="V45" s="512">
        <f>SUM(W45:AD45)</f>
        <v>0</v>
      </c>
      <c r="W45" s="466"/>
      <c r="X45" s="466"/>
      <c r="Y45" s="466"/>
      <c r="Z45" s="466"/>
      <c r="AA45" s="466"/>
      <c r="AB45" s="466"/>
      <c r="AC45" s="466"/>
      <c r="AD45" s="467"/>
      <c r="AE45" s="512">
        <f>SUM(AF45:AM45)</f>
        <v>0</v>
      </c>
      <c r="AF45" s="466"/>
      <c r="AG45" s="466"/>
      <c r="AH45" s="466"/>
      <c r="AI45" s="466"/>
      <c r="AJ45" s="466"/>
      <c r="AK45" s="466"/>
      <c r="AL45" s="466"/>
      <c r="AM45" s="466"/>
      <c r="AN45" s="1292"/>
      <c r="AO45" s="550">
        <f>SUM(AP45:AW45)+AN45</f>
        <v>0</v>
      </c>
      <c r="AP45" s="507">
        <f t="shared" ref="AP45:AW48" si="33">E45+N45+W45+AF45</f>
        <v>0</v>
      </c>
      <c r="AQ45" s="507">
        <f t="shared" si="33"/>
        <v>0</v>
      </c>
      <c r="AR45" s="507">
        <f t="shared" si="33"/>
        <v>0</v>
      </c>
      <c r="AS45" s="507">
        <f t="shared" si="33"/>
        <v>0</v>
      </c>
      <c r="AT45" s="507">
        <f t="shared" si="33"/>
        <v>0</v>
      </c>
      <c r="AU45" s="507">
        <f t="shared" si="33"/>
        <v>0</v>
      </c>
      <c r="AV45" s="507">
        <f t="shared" si="33"/>
        <v>0</v>
      </c>
      <c r="AW45" s="566">
        <f t="shared" si="33"/>
        <v>0</v>
      </c>
    </row>
    <row r="46" spans="1:49" s="459" customFormat="1" x14ac:dyDescent="0.3">
      <c r="A46" s="1558"/>
      <c r="B46" s="572">
        <v>6.2</v>
      </c>
      <c r="C46" s="583" t="s">
        <v>21</v>
      </c>
      <c r="D46" s="507">
        <f>SUM(E46:L46)</f>
        <v>0</v>
      </c>
      <c r="E46" s="458"/>
      <c r="F46" s="458"/>
      <c r="G46" s="458"/>
      <c r="H46" s="458"/>
      <c r="I46" s="458"/>
      <c r="J46" s="458"/>
      <c r="K46" s="458"/>
      <c r="L46" s="468"/>
      <c r="M46" s="507">
        <f>SUM(N46:U46)</f>
        <v>0</v>
      </c>
      <c r="N46" s="499"/>
      <c r="O46" s="499"/>
      <c r="P46" s="499"/>
      <c r="Q46" s="499"/>
      <c r="R46" s="499"/>
      <c r="S46" s="499"/>
      <c r="T46" s="499"/>
      <c r="U46" s="500"/>
      <c r="V46" s="507">
        <f>SUM(W46:AD46)</f>
        <v>0</v>
      </c>
      <c r="W46" s="499"/>
      <c r="X46" s="499"/>
      <c r="Y46" s="499"/>
      <c r="Z46" s="499"/>
      <c r="AA46" s="499"/>
      <c r="AB46" s="499"/>
      <c r="AC46" s="499"/>
      <c r="AD46" s="500"/>
      <c r="AE46" s="507">
        <f>SUM(AF46:AM46)</f>
        <v>0</v>
      </c>
      <c r="AF46" s="499"/>
      <c r="AG46" s="499"/>
      <c r="AH46" s="499"/>
      <c r="AI46" s="499"/>
      <c r="AJ46" s="499"/>
      <c r="AK46" s="499"/>
      <c r="AL46" s="499"/>
      <c r="AM46" s="499"/>
      <c r="AN46" s="1289"/>
      <c r="AO46" s="550">
        <f>SUM(AP46:AW46)+AN46</f>
        <v>0</v>
      </c>
      <c r="AP46" s="507">
        <f t="shared" si="33"/>
        <v>0</v>
      </c>
      <c r="AQ46" s="520">
        <f t="shared" si="33"/>
        <v>0</v>
      </c>
      <c r="AR46" s="520">
        <f t="shared" si="33"/>
        <v>0</v>
      </c>
      <c r="AS46" s="520">
        <f t="shared" si="33"/>
        <v>0</v>
      </c>
      <c r="AT46" s="520">
        <f t="shared" si="33"/>
        <v>0</v>
      </c>
      <c r="AU46" s="520">
        <f t="shared" si="33"/>
        <v>0</v>
      </c>
      <c r="AV46" s="520">
        <f t="shared" si="33"/>
        <v>0</v>
      </c>
      <c r="AW46" s="551">
        <f t="shared" si="33"/>
        <v>0</v>
      </c>
    </row>
    <row r="47" spans="1:49" x14ac:dyDescent="0.3">
      <c r="A47" s="1558"/>
      <c r="B47" s="572">
        <v>6.3</v>
      </c>
      <c r="C47" s="583" t="s">
        <v>220</v>
      </c>
      <c r="D47" s="507">
        <f>SUM(E47:L47)</f>
        <v>0</v>
      </c>
      <c r="E47" s="458"/>
      <c r="F47" s="458"/>
      <c r="G47" s="458"/>
      <c r="H47" s="458"/>
      <c r="I47" s="458"/>
      <c r="J47" s="458"/>
      <c r="K47" s="458"/>
      <c r="L47" s="468"/>
      <c r="M47" s="507">
        <f>SUM(N47:U47)</f>
        <v>0</v>
      </c>
      <c r="N47" s="458"/>
      <c r="O47" s="458"/>
      <c r="P47" s="458"/>
      <c r="Q47" s="458"/>
      <c r="R47" s="458"/>
      <c r="S47" s="458"/>
      <c r="T47" s="458"/>
      <c r="U47" s="468"/>
      <c r="V47" s="507">
        <f>SUM(W47:AD47)</f>
        <v>0</v>
      </c>
      <c r="W47" s="458"/>
      <c r="X47" s="458"/>
      <c r="Y47" s="458"/>
      <c r="Z47" s="458"/>
      <c r="AA47" s="458"/>
      <c r="AB47" s="458"/>
      <c r="AC47" s="458"/>
      <c r="AD47" s="468"/>
      <c r="AE47" s="507">
        <f>SUM(AF47:AM47)</f>
        <v>0</v>
      </c>
      <c r="AF47" s="458"/>
      <c r="AG47" s="458"/>
      <c r="AH47" s="458"/>
      <c r="AI47" s="458"/>
      <c r="AJ47" s="458"/>
      <c r="AK47" s="458"/>
      <c r="AL47" s="458"/>
      <c r="AM47" s="458"/>
      <c r="AN47" s="1293"/>
      <c r="AO47" s="550">
        <f>SUM(AP47:AW47)+AN47</f>
        <v>0</v>
      </c>
      <c r="AP47" s="507">
        <f t="shared" si="33"/>
        <v>0</v>
      </c>
      <c r="AQ47" s="520">
        <f t="shared" si="33"/>
        <v>0</v>
      </c>
      <c r="AR47" s="520">
        <f t="shared" si="33"/>
        <v>0</v>
      </c>
      <c r="AS47" s="520">
        <f t="shared" si="33"/>
        <v>0</v>
      </c>
      <c r="AT47" s="520">
        <f t="shared" si="33"/>
        <v>0</v>
      </c>
      <c r="AU47" s="520">
        <f t="shared" si="33"/>
        <v>0</v>
      </c>
      <c r="AV47" s="520">
        <f t="shared" si="33"/>
        <v>0</v>
      </c>
      <c r="AW47" s="551">
        <f t="shared" si="33"/>
        <v>0</v>
      </c>
    </row>
    <row r="48" spans="1:49" x14ac:dyDescent="0.3">
      <c r="A48" s="1558"/>
      <c r="B48" s="572" t="s">
        <v>94</v>
      </c>
      <c r="C48" s="583" t="s">
        <v>582</v>
      </c>
      <c r="D48" s="506">
        <f>SUM(E48:L48)</f>
        <v>0</v>
      </c>
      <c r="E48" s="460"/>
      <c r="F48" s="460"/>
      <c r="G48" s="460"/>
      <c r="H48" s="460"/>
      <c r="I48" s="460"/>
      <c r="J48" s="460"/>
      <c r="K48" s="460"/>
      <c r="L48" s="461"/>
      <c r="M48" s="506">
        <f>SUM(N48:U48)</f>
        <v>0</v>
      </c>
      <c r="N48" s="460"/>
      <c r="O48" s="460"/>
      <c r="P48" s="460"/>
      <c r="Q48" s="460"/>
      <c r="R48" s="460"/>
      <c r="S48" s="460"/>
      <c r="T48" s="460"/>
      <c r="U48" s="461"/>
      <c r="V48" s="506">
        <f>SUM(W48:AD48)</f>
        <v>0</v>
      </c>
      <c r="W48" s="460"/>
      <c r="X48" s="460"/>
      <c r="Y48" s="460"/>
      <c r="Z48" s="460"/>
      <c r="AA48" s="460"/>
      <c r="AB48" s="460"/>
      <c r="AC48" s="460"/>
      <c r="AD48" s="461"/>
      <c r="AE48" s="506">
        <f>SUM(AF48:AM48)</f>
        <v>0</v>
      </c>
      <c r="AF48" s="460"/>
      <c r="AG48" s="460"/>
      <c r="AH48" s="460"/>
      <c r="AI48" s="460"/>
      <c r="AJ48" s="460"/>
      <c r="AK48" s="460"/>
      <c r="AL48" s="460"/>
      <c r="AM48" s="460"/>
      <c r="AN48" s="1290"/>
      <c r="AO48" s="550">
        <f>SUM(AP48:AW48)+AN48</f>
        <v>0</v>
      </c>
      <c r="AP48" s="503">
        <f t="shared" si="33"/>
        <v>0</v>
      </c>
      <c r="AQ48" s="537">
        <f t="shared" si="33"/>
        <v>0</v>
      </c>
      <c r="AR48" s="537">
        <f t="shared" si="33"/>
        <v>0</v>
      </c>
      <c r="AS48" s="537">
        <f t="shared" si="33"/>
        <v>0</v>
      </c>
      <c r="AT48" s="537">
        <f t="shared" si="33"/>
        <v>0</v>
      </c>
      <c r="AU48" s="537">
        <f t="shared" si="33"/>
        <v>0</v>
      </c>
      <c r="AV48" s="537">
        <f t="shared" si="33"/>
        <v>0</v>
      </c>
      <c r="AW48" s="538">
        <f t="shared" si="33"/>
        <v>0</v>
      </c>
    </row>
    <row r="49" spans="1:49" s="377" customFormat="1" x14ac:dyDescent="0.3">
      <c r="A49" s="1559"/>
      <c r="B49" s="576" t="s">
        <v>253</v>
      </c>
      <c r="C49" s="582" t="s">
        <v>27</v>
      </c>
      <c r="D49" s="513">
        <f>SUM(D45:D48)</f>
        <v>0</v>
      </c>
      <c r="E49" s="513">
        <f t="shared" ref="E49:AW49" si="34">SUM(E45:E48)</f>
        <v>0</v>
      </c>
      <c r="F49" s="513">
        <f t="shared" si="34"/>
        <v>0</v>
      </c>
      <c r="G49" s="513">
        <f t="shared" si="34"/>
        <v>0</v>
      </c>
      <c r="H49" s="513">
        <f t="shared" si="34"/>
        <v>0</v>
      </c>
      <c r="I49" s="513">
        <f t="shared" si="34"/>
        <v>0</v>
      </c>
      <c r="J49" s="513">
        <f t="shared" si="34"/>
        <v>0</v>
      </c>
      <c r="K49" s="513">
        <f t="shared" si="34"/>
        <v>0</v>
      </c>
      <c r="L49" s="526">
        <f t="shared" si="34"/>
        <v>0</v>
      </c>
      <c r="M49" s="513">
        <f t="shared" si="34"/>
        <v>0</v>
      </c>
      <c r="N49" s="513">
        <f t="shared" si="34"/>
        <v>0</v>
      </c>
      <c r="O49" s="513">
        <f t="shared" si="34"/>
        <v>0</v>
      </c>
      <c r="P49" s="513">
        <f t="shared" si="34"/>
        <v>0</v>
      </c>
      <c r="Q49" s="513">
        <f t="shared" si="34"/>
        <v>0</v>
      </c>
      <c r="R49" s="513">
        <f t="shared" si="34"/>
        <v>0</v>
      </c>
      <c r="S49" s="513">
        <f t="shared" si="34"/>
        <v>0</v>
      </c>
      <c r="T49" s="513">
        <f t="shared" si="34"/>
        <v>0</v>
      </c>
      <c r="U49" s="526">
        <f t="shared" si="34"/>
        <v>0</v>
      </c>
      <c r="V49" s="513">
        <f t="shared" si="34"/>
        <v>0</v>
      </c>
      <c r="W49" s="513">
        <f t="shared" si="34"/>
        <v>0</v>
      </c>
      <c r="X49" s="513">
        <f t="shared" si="34"/>
        <v>0</v>
      </c>
      <c r="Y49" s="513">
        <f t="shared" si="34"/>
        <v>0</v>
      </c>
      <c r="Z49" s="513">
        <f t="shared" si="34"/>
        <v>0</v>
      </c>
      <c r="AA49" s="513">
        <f t="shared" si="34"/>
        <v>0</v>
      </c>
      <c r="AB49" s="513">
        <f t="shared" si="34"/>
        <v>0</v>
      </c>
      <c r="AC49" s="513">
        <f t="shared" si="34"/>
        <v>0</v>
      </c>
      <c r="AD49" s="526">
        <f t="shared" si="34"/>
        <v>0</v>
      </c>
      <c r="AE49" s="513">
        <f t="shared" si="34"/>
        <v>0</v>
      </c>
      <c r="AF49" s="513">
        <f t="shared" si="34"/>
        <v>0</v>
      </c>
      <c r="AG49" s="513">
        <f t="shared" si="34"/>
        <v>0</v>
      </c>
      <c r="AH49" s="513">
        <f t="shared" si="34"/>
        <v>0</v>
      </c>
      <c r="AI49" s="513">
        <f t="shared" si="34"/>
        <v>0</v>
      </c>
      <c r="AJ49" s="513">
        <f t="shared" si="34"/>
        <v>0</v>
      </c>
      <c r="AK49" s="513">
        <f t="shared" si="34"/>
        <v>0</v>
      </c>
      <c r="AL49" s="513">
        <f t="shared" si="34"/>
        <v>0</v>
      </c>
      <c r="AM49" s="513">
        <f t="shared" si="34"/>
        <v>0</v>
      </c>
      <c r="AN49" s="1294">
        <f t="shared" si="34"/>
        <v>0</v>
      </c>
      <c r="AO49" s="552">
        <f t="shared" si="34"/>
        <v>0</v>
      </c>
      <c r="AP49" s="553">
        <f t="shared" si="34"/>
        <v>0</v>
      </c>
      <c r="AQ49" s="553">
        <f t="shared" si="34"/>
        <v>0</v>
      </c>
      <c r="AR49" s="553">
        <f t="shared" si="34"/>
        <v>0</v>
      </c>
      <c r="AS49" s="553">
        <f t="shared" si="34"/>
        <v>0</v>
      </c>
      <c r="AT49" s="553">
        <f t="shared" si="34"/>
        <v>0</v>
      </c>
      <c r="AU49" s="553">
        <f t="shared" si="34"/>
        <v>0</v>
      </c>
      <c r="AV49" s="553">
        <f t="shared" si="34"/>
        <v>0</v>
      </c>
      <c r="AW49" s="554">
        <f t="shared" si="34"/>
        <v>0</v>
      </c>
    </row>
    <row r="50" spans="1:49" ht="16.5" customHeight="1" x14ac:dyDescent="0.3">
      <c r="A50" s="1566" t="s">
        <v>172</v>
      </c>
      <c r="B50" s="570">
        <v>7.1</v>
      </c>
      <c r="C50" s="580" t="s">
        <v>22</v>
      </c>
      <c r="D50" s="512">
        <f>SUM(E50:L50)</f>
        <v>0</v>
      </c>
      <c r="E50" s="466"/>
      <c r="F50" s="466"/>
      <c r="G50" s="466"/>
      <c r="H50" s="466"/>
      <c r="I50" s="466"/>
      <c r="J50" s="466"/>
      <c r="K50" s="466"/>
      <c r="L50" s="467"/>
      <c r="M50" s="512">
        <f>SUM(N50:U50)</f>
        <v>0</v>
      </c>
      <c r="N50" s="466"/>
      <c r="O50" s="466"/>
      <c r="P50" s="466"/>
      <c r="Q50" s="466"/>
      <c r="R50" s="466"/>
      <c r="S50" s="466"/>
      <c r="T50" s="466"/>
      <c r="U50" s="467"/>
      <c r="V50" s="512">
        <f>SUM(W50:AD50)</f>
        <v>0</v>
      </c>
      <c r="W50" s="466"/>
      <c r="X50" s="466"/>
      <c r="Y50" s="466"/>
      <c r="Z50" s="466"/>
      <c r="AA50" s="466"/>
      <c r="AB50" s="466"/>
      <c r="AC50" s="466"/>
      <c r="AD50" s="467"/>
      <c r="AE50" s="512">
        <f>SUM(AF50:AM50)</f>
        <v>0</v>
      </c>
      <c r="AF50" s="466"/>
      <c r="AG50" s="466"/>
      <c r="AH50" s="466"/>
      <c r="AI50" s="466"/>
      <c r="AJ50" s="466"/>
      <c r="AK50" s="466"/>
      <c r="AL50" s="466"/>
      <c r="AM50" s="466"/>
      <c r="AN50" s="1292"/>
      <c r="AO50" s="548">
        <f>SUM(AP50:AW50)+AN50</f>
        <v>0</v>
      </c>
      <c r="AP50" s="507">
        <f t="shared" ref="AP50:AW53" si="35">E50+N50+W50+AF50</f>
        <v>0</v>
      </c>
      <c r="AQ50" s="507">
        <f t="shared" si="35"/>
        <v>0</v>
      </c>
      <c r="AR50" s="507">
        <f t="shared" si="35"/>
        <v>0</v>
      </c>
      <c r="AS50" s="507">
        <f t="shared" si="35"/>
        <v>0</v>
      </c>
      <c r="AT50" s="507">
        <f t="shared" si="35"/>
        <v>0</v>
      </c>
      <c r="AU50" s="507">
        <f t="shared" si="35"/>
        <v>0</v>
      </c>
      <c r="AV50" s="507">
        <f t="shared" si="35"/>
        <v>0</v>
      </c>
      <c r="AW50" s="549">
        <f t="shared" si="35"/>
        <v>0</v>
      </c>
    </row>
    <row r="51" spans="1:49" s="459" customFormat="1" ht="16.5" customHeight="1" x14ac:dyDescent="0.3">
      <c r="A51" s="1567"/>
      <c r="B51" s="572">
        <v>7.2</v>
      </c>
      <c r="C51" s="583" t="s">
        <v>23</v>
      </c>
      <c r="D51" s="507">
        <f>SUM(E51:L51)</f>
        <v>0</v>
      </c>
      <c r="E51" s="458"/>
      <c r="F51" s="458"/>
      <c r="G51" s="458"/>
      <c r="H51" s="458"/>
      <c r="I51" s="458"/>
      <c r="J51" s="458"/>
      <c r="K51" s="458"/>
      <c r="L51" s="468"/>
      <c r="M51" s="507">
        <f>SUM(N51:U51)</f>
        <v>0</v>
      </c>
      <c r="N51" s="499"/>
      <c r="O51" s="499"/>
      <c r="P51" s="499"/>
      <c r="Q51" s="499"/>
      <c r="R51" s="499"/>
      <c r="S51" s="499"/>
      <c r="T51" s="499"/>
      <c r="U51" s="500"/>
      <c r="V51" s="507">
        <f>SUM(W51:AD51)</f>
        <v>0</v>
      </c>
      <c r="W51" s="499"/>
      <c r="X51" s="499"/>
      <c r="Y51" s="499"/>
      <c r="Z51" s="499"/>
      <c r="AA51" s="499"/>
      <c r="AB51" s="499"/>
      <c r="AC51" s="499"/>
      <c r="AD51" s="500"/>
      <c r="AE51" s="507">
        <f>SUM(AF51:AM51)</f>
        <v>0</v>
      </c>
      <c r="AF51" s="499"/>
      <c r="AG51" s="499"/>
      <c r="AH51" s="499"/>
      <c r="AI51" s="499"/>
      <c r="AJ51" s="499"/>
      <c r="AK51" s="499"/>
      <c r="AL51" s="499"/>
      <c r="AM51" s="499"/>
      <c r="AN51" s="1289"/>
      <c r="AO51" s="550">
        <f>SUM(AP51:AW51)+AN51</f>
        <v>0</v>
      </c>
      <c r="AP51" s="507">
        <f t="shared" si="35"/>
        <v>0</v>
      </c>
      <c r="AQ51" s="520">
        <f t="shared" si="35"/>
        <v>0</v>
      </c>
      <c r="AR51" s="520">
        <f t="shared" si="35"/>
        <v>0</v>
      </c>
      <c r="AS51" s="520">
        <f t="shared" si="35"/>
        <v>0</v>
      </c>
      <c r="AT51" s="520">
        <f t="shared" si="35"/>
        <v>0</v>
      </c>
      <c r="AU51" s="520">
        <f t="shared" si="35"/>
        <v>0</v>
      </c>
      <c r="AV51" s="520">
        <f t="shared" si="35"/>
        <v>0</v>
      </c>
      <c r="AW51" s="551">
        <f t="shared" si="35"/>
        <v>0</v>
      </c>
    </row>
    <row r="52" spans="1:49" ht="16.5" customHeight="1" x14ac:dyDescent="0.3">
      <c r="A52" s="1567"/>
      <c r="B52" s="572">
        <v>7.3</v>
      </c>
      <c r="C52" s="583" t="s">
        <v>171</v>
      </c>
      <c r="D52" s="507">
        <f>SUM(E52:L52)</f>
        <v>0</v>
      </c>
      <c r="E52" s="458"/>
      <c r="F52" s="458"/>
      <c r="G52" s="458"/>
      <c r="H52" s="458"/>
      <c r="I52" s="458"/>
      <c r="J52" s="458"/>
      <c r="K52" s="458"/>
      <c r="L52" s="468"/>
      <c r="M52" s="507">
        <f>SUM(N52:U52)</f>
        <v>0</v>
      </c>
      <c r="N52" s="458"/>
      <c r="O52" s="458"/>
      <c r="P52" s="458"/>
      <c r="Q52" s="458"/>
      <c r="R52" s="458"/>
      <c r="S52" s="458"/>
      <c r="T52" s="458"/>
      <c r="U52" s="468"/>
      <c r="V52" s="507">
        <f>SUM(W52:AD52)</f>
        <v>0</v>
      </c>
      <c r="W52" s="458"/>
      <c r="X52" s="458"/>
      <c r="Y52" s="458"/>
      <c r="Z52" s="458"/>
      <c r="AA52" s="458"/>
      <c r="AB52" s="458"/>
      <c r="AC52" s="458"/>
      <c r="AD52" s="468"/>
      <c r="AE52" s="507">
        <f>SUM(AF52:AM52)</f>
        <v>0</v>
      </c>
      <c r="AF52" s="458"/>
      <c r="AG52" s="458"/>
      <c r="AH52" s="458"/>
      <c r="AI52" s="458"/>
      <c r="AJ52" s="458"/>
      <c r="AK52" s="458"/>
      <c r="AL52" s="458"/>
      <c r="AM52" s="458"/>
      <c r="AN52" s="1293"/>
      <c r="AO52" s="550">
        <f>SUM(AP52:AW52)+AN52</f>
        <v>0</v>
      </c>
      <c r="AP52" s="507">
        <f t="shared" si="35"/>
        <v>0</v>
      </c>
      <c r="AQ52" s="520">
        <f t="shared" si="35"/>
        <v>0</v>
      </c>
      <c r="AR52" s="520">
        <f t="shared" si="35"/>
        <v>0</v>
      </c>
      <c r="AS52" s="520">
        <f t="shared" si="35"/>
        <v>0</v>
      </c>
      <c r="AT52" s="520">
        <f t="shared" si="35"/>
        <v>0</v>
      </c>
      <c r="AU52" s="520">
        <f t="shared" si="35"/>
        <v>0</v>
      </c>
      <c r="AV52" s="520">
        <f t="shared" si="35"/>
        <v>0</v>
      </c>
      <c r="AW52" s="551">
        <f t="shared" si="35"/>
        <v>0</v>
      </c>
    </row>
    <row r="53" spans="1:49" ht="16.5" customHeight="1" x14ac:dyDescent="0.3">
      <c r="A53" s="1567"/>
      <c r="B53" s="572" t="s">
        <v>98</v>
      </c>
      <c r="C53" s="583" t="s">
        <v>583</v>
      </c>
      <c r="D53" s="507">
        <f>SUM(E53:L53)</f>
        <v>0</v>
      </c>
      <c r="E53" s="458"/>
      <c r="F53" s="458"/>
      <c r="G53" s="458"/>
      <c r="H53" s="458"/>
      <c r="I53" s="458"/>
      <c r="J53" s="458"/>
      <c r="K53" s="458"/>
      <c r="L53" s="468"/>
      <c r="M53" s="507">
        <f>SUM(N53:U53)</f>
        <v>0</v>
      </c>
      <c r="N53" s="458"/>
      <c r="O53" s="458"/>
      <c r="P53" s="458"/>
      <c r="Q53" s="458"/>
      <c r="R53" s="458"/>
      <c r="S53" s="458"/>
      <c r="T53" s="458"/>
      <c r="U53" s="468"/>
      <c r="V53" s="507">
        <f>SUM(W53:AD53)</f>
        <v>0</v>
      </c>
      <c r="W53" s="458"/>
      <c r="X53" s="458"/>
      <c r="Y53" s="458"/>
      <c r="Z53" s="458"/>
      <c r="AA53" s="458"/>
      <c r="AB53" s="458"/>
      <c r="AC53" s="458"/>
      <c r="AD53" s="468"/>
      <c r="AE53" s="507">
        <f>SUM(AF53:AM53)</f>
        <v>0</v>
      </c>
      <c r="AF53" s="458"/>
      <c r="AG53" s="458"/>
      <c r="AH53" s="458"/>
      <c r="AI53" s="458"/>
      <c r="AJ53" s="458"/>
      <c r="AK53" s="458"/>
      <c r="AL53" s="458"/>
      <c r="AM53" s="458"/>
      <c r="AN53" s="1293"/>
      <c r="AO53" s="550">
        <f>SUM(AP53:AW53)+AN53</f>
        <v>0</v>
      </c>
      <c r="AP53" s="507">
        <f t="shared" si="35"/>
        <v>0</v>
      </c>
      <c r="AQ53" s="520">
        <f t="shared" si="35"/>
        <v>0</v>
      </c>
      <c r="AR53" s="520">
        <f t="shared" si="35"/>
        <v>0</v>
      </c>
      <c r="AS53" s="520">
        <f t="shared" si="35"/>
        <v>0</v>
      </c>
      <c r="AT53" s="520">
        <f t="shared" si="35"/>
        <v>0</v>
      </c>
      <c r="AU53" s="520">
        <f t="shared" si="35"/>
        <v>0</v>
      </c>
      <c r="AV53" s="520">
        <f t="shared" si="35"/>
        <v>0</v>
      </c>
      <c r="AW53" s="551">
        <f t="shared" si="35"/>
        <v>0</v>
      </c>
    </row>
    <row r="54" spans="1:49" s="377" customFormat="1" ht="16.5" customHeight="1" x14ac:dyDescent="0.3">
      <c r="A54" s="1568"/>
      <c r="B54" s="576" t="s">
        <v>310</v>
      </c>
      <c r="C54" s="582" t="s">
        <v>42</v>
      </c>
      <c r="D54" s="513">
        <f>SUM(D50:D53)</f>
        <v>0</v>
      </c>
      <c r="E54" s="513">
        <f t="shared" ref="E54:AW54" si="36">SUM(E50:E53)</f>
        <v>0</v>
      </c>
      <c r="F54" s="513">
        <f t="shared" si="36"/>
        <v>0</v>
      </c>
      <c r="G54" s="513">
        <f t="shared" si="36"/>
        <v>0</v>
      </c>
      <c r="H54" s="513">
        <f t="shared" si="36"/>
        <v>0</v>
      </c>
      <c r="I54" s="513">
        <f t="shared" si="36"/>
        <v>0</v>
      </c>
      <c r="J54" s="513">
        <f t="shared" si="36"/>
        <v>0</v>
      </c>
      <c r="K54" s="513">
        <f t="shared" si="36"/>
        <v>0</v>
      </c>
      <c r="L54" s="526">
        <f t="shared" si="36"/>
        <v>0</v>
      </c>
      <c r="M54" s="513">
        <f t="shared" si="36"/>
        <v>0</v>
      </c>
      <c r="N54" s="513">
        <f t="shared" si="36"/>
        <v>0</v>
      </c>
      <c r="O54" s="513">
        <f t="shared" si="36"/>
        <v>0</v>
      </c>
      <c r="P54" s="513">
        <f t="shared" si="36"/>
        <v>0</v>
      </c>
      <c r="Q54" s="513">
        <f t="shared" si="36"/>
        <v>0</v>
      </c>
      <c r="R54" s="513">
        <f t="shared" si="36"/>
        <v>0</v>
      </c>
      <c r="S54" s="513">
        <f t="shared" si="36"/>
        <v>0</v>
      </c>
      <c r="T54" s="513">
        <f>SUM(T50:T53)</f>
        <v>0</v>
      </c>
      <c r="U54" s="526">
        <f t="shared" si="36"/>
        <v>0</v>
      </c>
      <c r="V54" s="513">
        <f t="shared" si="36"/>
        <v>0</v>
      </c>
      <c r="W54" s="513">
        <f t="shared" si="36"/>
        <v>0</v>
      </c>
      <c r="X54" s="513">
        <f t="shared" si="36"/>
        <v>0</v>
      </c>
      <c r="Y54" s="513">
        <f t="shared" si="36"/>
        <v>0</v>
      </c>
      <c r="Z54" s="513">
        <f t="shared" si="36"/>
        <v>0</v>
      </c>
      <c r="AA54" s="513">
        <f t="shared" si="36"/>
        <v>0</v>
      </c>
      <c r="AB54" s="513">
        <f t="shared" si="36"/>
        <v>0</v>
      </c>
      <c r="AC54" s="513">
        <f t="shared" si="36"/>
        <v>0</v>
      </c>
      <c r="AD54" s="526">
        <f t="shared" si="36"/>
        <v>0</v>
      </c>
      <c r="AE54" s="513">
        <f t="shared" si="36"/>
        <v>0</v>
      </c>
      <c r="AF54" s="513">
        <f t="shared" si="36"/>
        <v>0</v>
      </c>
      <c r="AG54" s="513">
        <f t="shared" si="36"/>
        <v>0</v>
      </c>
      <c r="AH54" s="513">
        <f t="shared" si="36"/>
        <v>0</v>
      </c>
      <c r="AI54" s="513">
        <f t="shared" si="36"/>
        <v>0</v>
      </c>
      <c r="AJ54" s="513">
        <f t="shared" si="36"/>
        <v>0</v>
      </c>
      <c r="AK54" s="513">
        <f t="shared" si="36"/>
        <v>0</v>
      </c>
      <c r="AL54" s="513">
        <f t="shared" si="36"/>
        <v>0</v>
      </c>
      <c r="AM54" s="513">
        <f t="shared" si="36"/>
        <v>0</v>
      </c>
      <c r="AN54" s="1294">
        <f t="shared" si="36"/>
        <v>0</v>
      </c>
      <c r="AO54" s="552">
        <f t="shared" si="36"/>
        <v>0</v>
      </c>
      <c r="AP54" s="553">
        <f t="shared" si="36"/>
        <v>0</v>
      </c>
      <c r="AQ54" s="553">
        <f t="shared" si="36"/>
        <v>0</v>
      </c>
      <c r="AR54" s="553">
        <f t="shared" si="36"/>
        <v>0</v>
      </c>
      <c r="AS54" s="553">
        <f t="shared" si="36"/>
        <v>0</v>
      </c>
      <c r="AT54" s="553">
        <f t="shared" si="36"/>
        <v>0</v>
      </c>
      <c r="AU54" s="553">
        <f t="shared" si="36"/>
        <v>0</v>
      </c>
      <c r="AV54" s="553">
        <f t="shared" si="36"/>
        <v>0</v>
      </c>
      <c r="AW54" s="554">
        <f t="shared" si="36"/>
        <v>0</v>
      </c>
    </row>
    <row r="55" spans="1:49" ht="14.4" customHeight="1" x14ac:dyDescent="0.3">
      <c r="A55" s="1557" t="s">
        <v>32</v>
      </c>
      <c r="B55" s="570">
        <v>8.1</v>
      </c>
      <c r="C55" s="584" t="s">
        <v>24</v>
      </c>
      <c r="D55" s="512">
        <f t="shared" ref="D55:D61" si="37">SUM(E55:L55)</f>
        <v>0</v>
      </c>
      <c r="E55" s="462"/>
      <c r="F55" s="462"/>
      <c r="G55" s="462"/>
      <c r="H55" s="462"/>
      <c r="I55" s="462"/>
      <c r="J55" s="462"/>
      <c r="K55" s="462"/>
      <c r="L55" s="463"/>
      <c r="M55" s="663">
        <f t="shared" ref="M55:M61" si="38">SUM(N55:U55)</f>
        <v>0</v>
      </c>
      <c r="N55" s="462"/>
      <c r="O55" s="462"/>
      <c r="P55" s="462"/>
      <c r="Q55" s="462"/>
      <c r="R55" s="462"/>
      <c r="S55" s="462"/>
      <c r="T55" s="462"/>
      <c r="U55" s="463"/>
      <c r="V55" s="512">
        <f t="shared" ref="V55:V61" si="39">SUM(W55:AD55)</f>
        <v>0</v>
      </c>
      <c r="W55" s="462"/>
      <c r="X55" s="462"/>
      <c r="Y55" s="462"/>
      <c r="Z55" s="462"/>
      <c r="AA55" s="462"/>
      <c r="AB55" s="462"/>
      <c r="AC55" s="462"/>
      <c r="AD55" s="463"/>
      <c r="AE55" s="512">
        <f t="shared" ref="AE55:AE61" si="40">SUM(AF55:AM55)</f>
        <v>0</v>
      </c>
      <c r="AF55" s="462"/>
      <c r="AG55" s="462"/>
      <c r="AH55" s="462"/>
      <c r="AI55" s="462"/>
      <c r="AJ55" s="462"/>
      <c r="AK55" s="462"/>
      <c r="AL55" s="462"/>
      <c r="AM55" s="462"/>
      <c r="AN55" s="1295"/>
      <c r="AO55" s="548">
        <f>SUM(AP55:AW55)+AN55</f>
        <v>0</v>
      </c>
      <c r="AP55" s="512">
        <f t="shared" ref="AP55:AW61" si="41">E55+N55+W55+AF55</f>
        <v>0</v>
      </c>
      <c r="AQ55" s="512">
        <f t="shared" si="41"/>
        <v>0</v>
      </c>
      <c r="AR55" s="512">
        <f t="shared" si="41"/>
        <v>0</v>
      </c>
      <c r="AS55" s="512">
        <f t="shared" si="41"/>
        <v>0</v>
      </c>
      <c r="AT55" s="512">
        <f t="shared" si="41"/>
        <v>0</v>
      </c>
      <c r="AU55" s="512">
        <f t="shared" si="41"/>
        <v>0</v>
      </c>
      <c r="AV55" s="512">
        <f t="shared" si="41"/>
        <v>0</v>
      </c>
      <c r="AW55" s="549">
        <f t="shared" si="41"/>
        <v>0</v>
      </c>
    </row>
    <row r="56" spans="1:49" ht="14.4" customHeight="1" x14ac:dyDescent="0.3">
      <c r="A56" s="1558"/>
      <c r="B56" s="572" t="s">
        <v>124</v>
      </c>
      <c r="C56" s="578" t="s">
        <v>557</v>
      </c>
      <c r="D56" s="507">
        <f t="shared" si="37"/>
        <v>0</v>
      </c>
      <c r="E56" s="456"/>
      <c r="F56" s="456"/>
      <c r="G56" s="456"/>
      <c r="H56" s="456"/>
      <c r="I56" s="456"/>
      <c r="J56" s="456"/>
      <c r="K56" s="456"/>
      <c r="L56" s="457"/>
      <c r="M56" s="507">
        <f t="shared" si="38"/>
        <v>0</v>
      </c>
      <c r="N56" s="456"/>
      <c r="O56" s="456"/>
      <c r="P56" s="456"/>
      <c r="Q56" s="456"/>
      <c r="R56" s="456"/>
      <c r="S56" s="456"/>
      <c r="T56" s="456"/>
      <c r="U56" s="457"/>
      <c r="V56" s="507">
        <f t="shared" si="39"/>
        <v>0</v>
      </c>
      <c r="W56" s="456"/>
      <c r="X56" s="456"/>
      <c r="Y56" s="456"/>
      <c r="Z56" s="456"/>
      <c r="AA56" s="456"/>
      <c r="AB56" s="456"/>
      <c r="AC56" s="456"/>
      <c r="AD56" s="457"/>
      <c r="AE56" s="507">
        <f t="shared" si="40"/>
        <v>0</v>
      </c>
      <c r="AF56" s="456"/>
      <c r="AG56" s="456"/>
      <c r="AH56" s="456"/>
      <c r="AI56" s="456"/>
      <c r="AJ56" s="456"/>
      <c r="AK56" s="456"/>
      <c r="AL56" s="456"/>
      <c r="AM56" s="456"/>
      <c r="AN56" s="1288"/>
      <c r="AO56" s="550">
        <f t="shared" ref="AO56:AO61" si="42">SUM(AP56:AW56)+AN56</f>
        <v>0</v>
      </c>
      <c r="AP56" s="523">
        <f t="shared" si="41"/>
        <v>0</v>
      </c>
      <c r="AQ56" s="523">
        <f t="shared" si="41"/>
        <v>0</v>
      </c>
      <c r="AR56" s="523">
        <f t="shared" si="41"/>
        <v>0</v>
      </c>
      <c r="AS56" s="523">
        <f t="shared" si="41"/>
        <v>0</v>
      </c>
      <c r="AT56" s="523">
        <f t="shared" si="41"/>
        <v>0</v>
      </c>
      <c r="AU56" s="523">
        <f t="shared" si="41"/>
        <v>0</v>
      </c>
      <c r="AV56" s="523">
        <f t="shared" si="41"/>
        <v>0</v>
      </c>
      <c r="AW56" s="555">
        <f t="shared" si="41"/>
        <v>0</v>
      </c>
    </row>
    <row r="57" spans="1:49" ht="14.4" customHeight="1" x14ac:dyDescent="0.3">
      <c r="A57" s="1558"/>
      <c r="B57" s="572" t="s">
        <v>126</v>
      </c>
      <c r="C57" s="578" t="s">
        <v>173</v>
      </c>
      <c r="D57" s="507">
        <f t="shared" si="37"/>
        <v>0</v>
      </c>
      <c r="E57" s="456"/>
      <c r="F57" s="456"/>
      <c r="G57" s="456"/>
      <c r="H57" s="456"/>
      <c r="I57" s="456"/>
      <c r="J57" s="456"/>
      <c r="K57" s="456"/>
      <c r="L57" s="457"/>
      <c r="M57" s="507">
        <f t="shared" si="38"/>
        <v>0</v>
      </c>
      <c r="N57" s="456"/>
      <c r="O57" s="456"/>
      <c r="P57" s="456"/>
      <c r="Q57" s="456"/>
      <c r="R57" s="456"/>
      <c r="S57" s="456"/>
      <c r="T57" s="456"/>
      <c r="U57" s="457"/>
      <c r="V57" s="507">
        <f t="shared" si="39"/>
        <v>0</v>
      </c>
      <c r="W57" s="456"/>
      <c r="X57" s="456"/>
      <c r="Y57" s="456"/>
      <c r="Z57" s="456"/>
      <c r="AA57" s="456"/>
      <c r="AB57" s="456"/>
      <c r="AC57" s="456"/>
      <c r="AD57" s="457"/>
      <c r="AE57" s="507">
        <f t="shared" si="40"/>
        <v>0</v>
      </c>
      <c r="AF57" s="456"/>
      <c r="AG57" s="456"/>
      <c r="AH57" s="456"/>
      <c r="AI57" s="456"/>
      <c r="AJ57" s="456"/>
      <c r="AK57" s="456"/>
      <c r="AL57" s="456"/>
      <c r="AM57" s="456"/>
      <c r="AN57" s="1288"/>
      <c r="AO57" s="550">
        <f t="shared" si="42"/>
        <v>0</v>
      </c>
      <c r="AP57" s="523">
        <f t="shared" si="41"/>
        <v>0</v>
      </c>
      <c r="AQ57" s="523">
        <f t="shared" si="41"/>
        <v>0</v>
      </c>
      <c r="AR57" s="523">
        <f t="shared" si="41"/>
        <v>0</v>
      </c>
      <c r="AS57" s="523">
        <f t="shared" si="41"/>
        <v>0</v>
      </c>
      <c r="AT57" s="523">
        <f t="shared" si="41"/>
        <v>0</v>
      </c>
      <c r="AU57" s="523">
        <f t="shared" si="41"/>
        <v>0</v>
      </c>
      <c r="AV57" s="523">
        <f t="shared" si="41"/>
        <v>0</v>
      </c>
      <c r="AW57" s="555">
        <f t="shared" si="41"/>
        <v>0</v>
      </c>
    </row>
    <row r="58" spans="1:49" x14ac:dyDescent="0.3">
      <c r="A58" s="1558"/>
      <c r="B58" s="572" t="s">
        <v>127</v>
      </c>
      <c r="C58" s="578" t="s">
        <v>125</v>
      </c>
      <c r="D58" s="507">
        <f t="shared" si="37"/>
        <v>0</v>
      </c>
      <c r="E58" s="456"/>
      <c r="F58" s="456"/>
      <c r="G58" s="456"/>
      <c r="H58" s="456"/>
      <c r="I58" s="456"/>
      <c r="J58" s="456"/>
      <c r="K58" s="456"/>
      <c r="L58" s="457"/>
      <c r="M58" s="507">
        <f t="shared" si="38"/>
        <v>0</v>
      </c>
      <c r="N58" s="456"/>
      <c r="O58" s="456"/>
      <c r="P58" s="456"/>
      <c r="Q58" s="456"/>
      <c r="R58" s="456"/>
      <c r="S58" s="456"/>
      <c r="T58" s="456"/>
      <c r="U58" s="457"/>
      <c r="V58" s="507">
        <f t="shared" si="39"/>
        <v>0</v>
      </c>
      <c r="W58" s="456"/>
      <c r="X58" s="456"/>
      <c r="Y58" s="456"/>
      <c r="Z58" s="456"/>
      <c r="AA58" s="456"/>
      <c r="AB58" s="456"/>
      <c r="AC58" s="456"/>
      <c r="AD58" s="457"/>
      <c r="AE58" s="507">
        <f t="shared" si="40"/>
        <v>0</v>
      </c>
      <c r="AF58" s="456"/>
      <c r="AG58" s="456"/>
      <c r="AH58" s="456"/>
      <c r="AI58" s="456"/>
      <c r="AJ58" s="456"/>
      <c r="AK58" s="456"/>
      <c r="AL58" s="456"/>
      <c r="AM58" s="456"/>
      <c r="AN58" s="1288"/>
      <c r="AO58" s="550">
        <f t="shared" si="42"/>
        <v>0</v>
      </c>
      <c r="AP58" s="523">
        <f t="shared" si="41"/>
        <v>0</v>
      </c>
      <c r="AQ58" s="523">
        <f t="shared" si="41"/>
        <v>0</v>
      </c>
      <c r="AR58" s="523">
        <f t="shared" si="41"/>
        <v>0</v>
      </c>
      <c r="AS58" s="523">
        <f t="shared" si="41"/>
        <v>0</v>
      </c>
      <c r="AT58" s="523">
        <f t="shared" si="41"/>
        <v>0</v>
      </c>
      <c r="AU58" s="523">
        <f t="shared" si="41"/>
        <v>0</v>
      </c>
      <c r="AV58" s="523">
        <f t="shared" si="41"/>
        <v>0</v>
      </c>
      <c r="AW58" s="555">
        <f t="shared" si="41"/>
        <v>0</v>
      </c>
    </row>
    <row r="59" spans="1:49" x14ac:dyDescent="0.3">
      <c r="A59" s="1558"/>
      <c r="B59" s="572" t="s">
        <v>128</v>
      </c>
      <c r="C59" s="583" t="s">
        <v>174</v>
      </c>
      <c r="D59" s="507">
        <f t="shared" si="37"/>
        <v>0</v>
      </c>
      <c r="E59" s="456"/>
      <c r="F59" s="456"/>
      <c r="G59" s="456"/>
      <c r="H59" s="456"/>
      <c r="I59" s="456"/>
      <c r="J59" s="456"/>
      <c r="K59" s="456"/>
      <c r="L59" s="457"/>
      <c r="M59" s="507">
        <f t="shared" si="38"/>
        <v>0</v>
      </c>
      <c r="N59" s="456"/>
      <c r="O59" s="456"/>
      <c r="P59" s="456"/>
      <c r="Q59" s="456"/>
      <c r="R59" s="456"/>
      <c r="S59" s="456"/>
      <c r="T59" s="456"/>
      <c r="U59" s="457"/>
      <c r="V59" s="507">
        <f t="shared" si="39"/>
        <v>0</v>
      </c>
      <c r="W59" s="456"/>
      <c r="X59" s="456"/>
      <c r="Y59" s="456"/>
      <c r="Z59" s="456"/>
      <c r="AA59" s="456"/>
      <c r="AB59" s="456"/>
      <c r="AC59" s="456"/>
      <c r="AD59" s="457"/>
      <c r="AE59" s="507">
        <f t="shared" si="40"/>
        <v>0</v>
      </c>
      <c r="AF59" s="456"/>
      <c r="AG59" s="456"/>
      <c r="AH59" s="456"/>
      <c r="AI59" s="456"/>
      <c r="AJ59" s="456"/>
      <c r="AK59" s="456"/>
      <c r="AL59" s="456"/>
      <c r="AM59" s="456"/>
      <c r="AN59" s="1288"/>
      <c r="AO59" s="550">
        <f t="shared" si="42"/>
        <v>0</v>
      </c>
      <c r="AP59" s="523">
        <f t="shared" si="41"/>
        <v>0</v>
      </c>
      <c r="AQ59" s="523">
        <f t="shared" si="41"/>
        <v>0</v>
      </c>
      <c r="AR59" s="523">
        <f t="shared" si="41"/>
        <v>0</v>
      </c>
      <c r="AS59" s="523">
        <f t="shared" si="41"/>
        <v>0</v>
      </c>
      <c r="AT59" s="523">
        <f t="shared" si="41"/>
        <v>0</v>
      </c>
      <c r="AU59" s="523">
        <f t="shared" si="41"/>
        <v>0</v>
      </c>
      <c r="AV59" s="523">
        <f t="shared" si="41"/>
        <v>0</v>
      </c>
      <c r="AW59" s="555">
        <f t="shared" si="41"/>
        <v>0</v>
      </c>
    </row>
    <row r="60" spans="1:49" s="459" customFormat="1" x14ac:dyDescent="0.3">
      <c r="A60" s="1558"/>
      <c r="B60" s="572" t="s">
        <v>175</v>
      </c>
      <c r="C60" s="583" t="s">
        <v>25</v>
      </c>
      <c r="D60" s="507">
        <f t="shared" si="37"/>
        <v>0</v>
      </c>
      <c r="E60" s="456"/>
      <c r="F60" s="456"/>
      <c r="G60" s="456"/>
      <c r="H60" s="456"/>
      <c r="I60" s="456"/>
      <c r="J60" s="456"/>
      <c r="K60" s="456"/>
      <c r="L60" s="457"/>
      <c r="M60" s="507">
        <f t="shared" si="38"/>
        <v>0</v>
      </c>
      <c r="N60" s="499"/>
      <c r="O60" s="499"/>
      <c r="P60" s="499"/>
      <c r="Q60" s="499"/>
      <c r="R60" s="499"/>
      <c r="S60" s="499"/>
      <c r="T60" s="499"/>
      <c r="U60" s="500"/>
      <c r="V60" s="507">
        <f t="shared" si="39"/>
        <v>0</v>
      </c>
      <c r="W60" s="499"/>
      <c r="X60" s="499"/>
      <c r="Y60" s="499"/>
      <c r="Z60" s="499"/>
      <c r="AA60" s="499"/>
      <c r="AB60" s="499"/>
      <c r="AC60" s="499"/>
      <c r="AD60" s="500"/>
      <c r="AE60" s="507">
        <f t="shared" si="40"/>
        <v>0</v>
      </c>
      <c r="AF60" s="499"/>
      <c r="AG60" s="499"/>
      <c r="AH60" s="499"/>
      <c r="AI60" s="499"/>
      <c r="AJ60" s="499"/>
      <c r="AK60" s="499"/>
      <c r="AL60" s="499"/>
      <c r="AM60" s="499"/>
      <c r="AN60" s="1289"/>
      <c r="AO60" s="550">
        <f t="shared" si="42"/>
        <v>0</v>
      </c>
      <c r="AP60" s="523">
        <f t="shared" si="41"/>
        <v>0</v>
      </c>
      <c r="AQ60" s="523">
        <f t="shared" si="41"/>
        <v>0</v>
      </c>
      <c r="AR60" s="523">
        <f t="shared" si="41"/>
        <v>0</v>
      </c>
      <c r="AS60" s="523">
        <f t="shared" si="41"/>
        <v>0</v>
      </c>
      <c r="AT60" s="523">
        <f t="shared" si="41"/>
        <v>0</v>
      </c>
      <c r="AU60" s="523">
        <f t="shared" si="41"/>
        <v>0</v>
      </c>
      <c r="AV60" s="523">
        <f t="shared" si="41"/>
        <v>0</v>
      </c>
      <c r="AW60" s="555">
        <f t="shared" si="41"/>
        <v>0</v>
      </c>
    </row>
    <row r="61" spans="1:49" s="459" customFormat="1" x14ac:dyDescent="0.3">
      <c r="A61" s="1558"/>
      <c r="B61" s="572" t="s">
        <v>556</v>
      </c>
      <c r="C61" s="583" t="s">
        <v>584</v>
      </c>
      <c r="D61" s="507">
        <f t="shared" si="37"/>
        <v>0</v>
      </c>
      <c r="E61" s="456"/>
      <c r="F61" s="456"/>
      <c r="G61" s="456"/>
      <c r="H61" s="456"/>
      <c r="I61" s="456"/>
      <c r="J61" s="456"/>
      <c r="K61" s="456"/>
      <c r="L61" s="457"/>
      <c r="M61" s="507">
        <f t="shared" si="38"/>
        <v>0</v>
      </c>
      <c r="N61" s="456"/>
      <c r="O61" s="456"/>
      <c r="P61" s="456"/>
      <c r="Q61" s="456"/>
      <c r="R61" s="456"/>
      <c r="S61" s="456"/>
      <c r="T61" s="456"/>
      <c r="U61" s="457"/>
      <c r="V61" s="507">
        <f t="shared" si="39"/>
        <v>0</v>
      </c>
      <c r="W61" s="456"/>
      <c r="X61" s="456"/>
      <c r="Y61" s="456"/>
      <c r="Z61" s="456"/>
      <c r="AA61" s="456"/>
      <c r="AB61" s="456"/>
      <c r="AC61" s="456"/>
      <c r="AD61" s="457"/>
      <c r="AE61" s="507">
        <f t="shared" si="40"/>
        <v>0</v>
      </c>
      <c r="AF61" s="456"/>
      <c r="AG61" s="456"/>
      <c r="AH61" s="456"/>
      <c r="AI61" s="456"/>
      <c r="AJ61" s="456"/>
      <c r="AK61" s="456"/>
      <c r="AL61" s="456"/>
      <c r="AM61" s="456"/>
      <c r="AN61" s="1288"/>
      <c r="AO61" s="550">
        <f t="shared" si="42"/>
        <v>0</v>
      </c>
      <c r="AP61" s="523">
        <f t="shared" si="41"/>
        <v>0</v>
      </c>
      <c r="AQ61" s="523">
        <f t="shared" si="41"/>
        <v>0</v>
      </c>
      <c r="AR61" s="523">
        <f t="shared" si="41"/>
        <v>0</v>
      </c>
      <c r="AS61" s="523">
        <f t="shared" si="41"/>
        <v>0</v>
      </c>
      <c r="AT61" s="523">
        <f t="shared" si="41"/>
        <v>0</v>
      </c>
      <c r="AU61" s="523">
        <f t="shared" si="41"/>
        <v>0</v>
      </c>
      <c r="AV61" s="523">
        <f t="shared" si="41"/>
        <v>0</v>
      </c>
      <c r="AW61" s="555">
        <f t="shared" si="41"/>
        <v>0</v>
      </c>
    </row>
    <row r="62" spans="1:49" s="377" customFormat="1" x14ac:dyDescent="0.3">
      <c r="A62" s="1559"/>
      <c r="B62" s="574" t="s">
        <v>573</v>
      </c>
      <c r="C62" s="582" t="s">
        <v>33</v>
      </c>
      <c r="D62" s="514">
        <f>SUM(D55:D61)</f>
        <v>0</v>
      </c>
      <c r="E62" s="514">
        <f t="shared" ref="E62:AW62" si="43">SUM(E55:E61)</f>
        <v>0</v>
      </c>
      <c r="F62" s="514">
        <f t="shared" si="43"/>
        <v>0</v>
      </c>
      <c r="G62" s="514">
        <f t="shared" si="43"/>
        <v>0</v>
      </c>
      <c r="H62" s="514">
        <f t="shared" si="43"/>
        <v>0</v>
      </c>
      <c r="I62" s="514">
        <f t="shared" si="43"/>
        <v>0</v>
      </c>
      <c r="J62" s="514">
        <f t="shared" si="43"/>
        <v>0</v>
      </c>
      <c r="K62" s="514">
        <f t="shared" si="43"/>
        <v>0</v>
      </c>
      <c r="L62" s="525">
        <f t="shared" si="43"/>
        <v>0</v>
      </c>
      <c r="M62" s="514">
        <f t="shared" si="43"/>
        <v>0</v>
      </c>
      <c r="N62" s="514">
        <f t="shared" si="43"/>
        <v>0</v>
      </c>
      <c r="O62" s="514">
        <f t="shared" si="43"/>
        <v>0</v>
      </c>
      <c r="P62" s="514">
        <f t="shared" si="43"/>
        <v>0</v>
      </c>
      <c r="Q62" s="514">
        <f t="shared" si="43"/>
        <v>0</v>
      </c>
      <c r="R62" s="514">
        <f t="shared" si="43"/>
        <v>0</v>
      </c>
      <c r="S62" s="514">
        <f t="shared" si="43"/>
        <v>0</v>
      </c>
      <c r="T62" s="514">
        <f t="shared" si="43"/>
        <v>0</v>
      </c>
      <c r="U62" s="525">
        <f t="shared" si="43"/>
        <v>0</v>
      </c>
      <c r="V62" s="514">
        <f t="shared" si="43"/>
        <v>0</v>
      </c>
      <c r="W62" s="514">
        <f t="shared" si="43"/>
        <v>0</v>
      </c>
      <c r="X62" s="514">
        <f t="shared" si="43"/>
        <v>0</v>
      </c>
      <c r="Y62" s="514">
        <f t="shared" si="43"/>
        <v>0</v>
      </c>
      <c r="Z62" s="514">
        <f t="shared" si="43"/>
        <v>0</v>
      </c>
      <c r="AA62" s="514">
        <f t="shared" si="43"/>
        <v>0</v>
      </c>
      <c r="AB62" s="514">
        <f t="shared" si="43"/>
        <v>0</v>
      </c>
      <c r="AC62" s="514">
        <f t="shared" si="43"/>
        <v>0</v>
      </c>
      <c r="AD62" s="525">
        <f t="shared" si="43"/>
        <v>0</v>
      </c>
      <c r="AE62" s="514">
        <f t="shared" si="43"/>
        <v>0</v>
      </c>
      <c r="AF62" s="514">
        <f t="shared" si="43"/>
        <v>0</v>
      </c>
      <c r="AG62" s="514">
        <f t="shared" si="43"/>
        <v>0</v>
      </c>
      <c r="AH62" s="514">
        <f t="shared" si="43"/>
        <v>0</v>
      </c>
      <c r="AI62" s="514">
        <f t="shared" si="43"/>
        <v>0</v>
      </c>
      <c r="AJ62" s="514">
        <f t="shared" si="43"/>
        <v>0</v>
      </c>
      <c r="AK62" s="514">
        <f t="shared" si="43"/>
        <v>0</v>
      </c>
      <c r="AL62" s="514">
        <f t="shared" si="43"/>
        <v>0</v>
      </c>
      <c r="AM62" s="514">
        <f t="shared" si="43"/>
        <v>0</v>
      </c>
      <c r="AN62" s="1291">
        <f t="shared" si="43"/>
        <v>0</v>
      </c>
      <c r="AO62" s="556">
        <f t="shared" si="43"/>
        <v>0</v>
      </c>
      <c r="AP62" s="514">
        <f t="shared" si="43"/>
        <v>0</v>
      </c>
      <c r="AQ62" s="514">
        <f t="shared" si="43"/>
        <v>0</v>
      </c>
      <c r="AR62" s="514">
        <f t="shared" si="43"/>
        <v>0</v>
      </c>
      <c r="AS62" s="514">
        <f t="shared" si="43"/>
        <v>0</v>
      </c>
      <c r="AT62" s="514">
        <f t="shared" si="43"/>
        <v>0</v>
      </c>
      <c r="AU62" s="514">
        <f t="shared" si="43"/>
        <v>0</v>
      </c>
      <c r="AV62" s="514">
        <f t="shared" si="43"/>
        <v>0</v>
      </c>
      <c r="AW62" s="547">
        <f t="shared" si="43"/>
        <v>0</v>
      </c>
    </row>
    <row r="63" spans="1:49" ht="24.75" customHeight="1" x14ac:dyDescent="0.3">
      <c r="A63" s="1557" t="s">
        <v>3</v>
      </c>
      <c r="B63" s="570">
        <v>9.1</v>
      </c>
      <c r="C63" s="578" t="s">
        <v>221</v>
      </c>
      <c r="D63" s="505">
        <f>SUM(E63:J63)</f>
        <v>0</v>
      </c>
      <c r="E63" s="462"/>
      <c r="F63" s="462"/>
      <c r="G63" s="462"/>
      <c r="H63" s="462"/>
      <c r="I63" s="462"/>
      <c r="J63" s="462"/>
      <c r="K63" s="469"/>
      <c r="L63" s="470"/>
      <c r="M63" s="505">
        <f>SUM(N63:S63)</f>
        <v>0</v>
      </c>
      <c r="N63" s="462"/>
      <c r="O63" s="462"/>
      <c r="P63" s="462"/>
      <c r="Q63" s="462"/>
      <c r="R63" s="462"/>
      <c r="S63" s="462"/>
      <c r="T63" s="469"/>
      <c r="U63" s="470"/>
      <c r="V63" s="505">
        <f>SUM(W63:AB63)</f>
        <v>0</v>
      </c>
      <c r="W63" s="462"/>
      <c r="X63" s="462"/>
      <c r="Y63" s="462"/>
      <c r="Z63" s="462"/>
      <c r="AA63" s="462"/>
      <c r="AB63" s="462"/>
      <c r="AC63" s="469"/>
      <c r="AD63" s="470"/>
      <c r="AE63" s="505">
        <f>SUM(AF63:AK63)</f>
        <v>0</v>
      </c>
      <c r="AF63" s="462"/>
      <c r="AG63" s="462"/>
      <c r="AH63" s="462"/>
      <c r="AI63" s="462"/>
      <c r="AJ63" s="462"/>
      <c r="AK63" s="462"/>
      <c r="AL63" s="469"/>
      <c r="AM63" s="469"/>
      <c r="AN63" s="1295"/>
      <c r="AO63" s="541">
        <f>SUM(AP63:AU63)+AN63</f>
        <v>0</v>
      </c>
      <c r="AP63" s="507">
        <f t="shared" ref="AP63:AU69" si="44">E63+N63+W63+AF63</f>
        <v>0</v>
      </c>
      <c r="AQ63" s="507">
        <f t="shared" si="44"/>
        <v>0</v>
      </c>
      <c r="AR63" s="507">
        <f t="shared" si="44"/>
        <v>0</v>
      </c>
      <c r="AS63" s="507">
        <f t="shared" si="44"/>
        <v>0</v>
      </c>
      <c r="AT63" s="507">
        <f t="shared" si="44"/>
        <v>0</v>
      </c>
      <c r="AU63" s="507">
        <f t="shared" si="44"/>
        <v>0</v>
      </c>
      <c r="AV63" s="557"/>
      <c r="AW63" s="558"/>
    </row>
    <row r="64" spans="1:49" x14ac:dyDescent="0.3">
      <c r="A64" s="1558"/>
      <c r="B64" s="572" t="s">
        <v>118</v>
      </c>
      <c r="C64" s="578" t="s">
        <v>222</v>
      </c>
      <c r="D64" s="506">
        <f>SUM(E64:J64)</f>
        <v>0</v>
      </c>
      <c r="E64" s="456"/>
      <c r="F64" s="456"/>
      <c r="G64" s="456"/>
      <c r="H64" s="456"/>
      <c r="I64" s="456"/>
      <c r="J64" s="456"/>
      <c r="K64" s="472"/>
      <c r="L64" s="473"/>
      <c r="M64" s="506">
        <f>SUM(N64:S64)</f>
        <v>0</v>
      </c>
      <c r="N64" s="456"/>
      <c r="O64" s="456"/>
      <c r="P64" s="456"/>
      <c r="Q64" s="456"/>
      <c r="R64" s="456"/>
      <c r="S64" s="456"/>
      <c r="T64" s="472"/>
      <c r="U64" s="473"/>
      <c r="V64" s="506">
        <f>SUM(W64:AB64)</f>
        <v>0</v>
      </c>
      <c r="W64" s="456"/>
      <c r="X64" s="456"/>
      <c r="Y64" s="456"/>
      <c r="Z64" s="456"/>
      <c r="AA64" s="456"/>
      <c r="AB64" s="456"/>
      <c r="AC64" s="472"/>
      <c r="AD64" s="473"/>
      <c r="AE64" s="506">
        <f>SUM(AF64:AK64)</f>
        <v>0</v>
      </c>
      <c r="AF64" s="456"/>
      <c r="AG64" s="456"/>
      <c r="AH64" s="456"/>
      <c r="AI64" s="456"/>
      <c r="AJ64" s="456"/>
      <c r="AK64" s="456"/>
      <c r="AL64" s="472"/>
      <c r="AM64" s="472"/>
      <c r="AN64" s="1288"/>
      <c r="AO64" s="543">
        <f t="shared" ref="AO64:AO65" si="45">SUM(AP64:AU64)+AN64</f>
        <v>0</v>
      </c>
      <c r="AP64" s="523">
        <f t="shared" si="44"/>
        <v>0</v>
      </c>
      <c r="AQ64" s="523">
        <f t="shared" si="44"/>
        <v>0</v>
      </c>
      <c r="AR64" s="523">
        <f t="shared" si="44"/>
        <v>0</v>
      </c>
      <c r="AS64" s="523">
        <f t="shared" si="44"/>
        <v>0</v>
      </c>
      <c r="AT64" s="523">
        <f t="shared" si="44"/>
        <v>0</v>
      </c>
      <c r="AU64" s="523">
        <f t="shared" si="44"/>
        <v>0</v>
      </c>
      <c r="AV64" s="559"/>
      <c r="AW64" s="560"/>
    </row>
    <row r="65" spans="1:49" x14ac:dyDescent="0.3">
      <c r="A65" s="1558"/>
      <c r="B65" s="572" t="s">
        <v>119</v>
      </c>
      <c r="C65" s="578" t="s">
        <v>223</v>
      </c>
      <c r="D65" s="506">
        <f>SUM(E65:J65)</f>
        <v>0</v>
      </c>
      <c r="E65" s="456"/>
      <c r="F65" s="456"/>
      <c r="G65" s="456"/>
      <c r="H65" s="456"/>
      <c r="I65" s="456"/>
      <c r="J65" s="456"/>
      <c r="K65" s="472"/>
      <c r="L65" s="473"/>
      <c r="M65" s="506">
        <f>SUM(N65:S65)</f>
        <v>0</v>
      </c>
      <c r="N65" s="456"/>
      <c r="O65" s="456"/>
      <c r="P65" s="456"/>
      <c r="Q65" s="456"/>
      <c r="R65" s="456"/>
      <c r="S65" s="456"/>
      <c r="T65" s="472"/>
      <c r="U65" s="473"/>
      <c r="V65" s="506">
        <f>SUM(W65:AB65)</f>
        <v>0</v>
      </c>
      <c r="W65" s="456"/>
      <c r="X65" s="456"/>
      <c r="Y65" s="456"/>
      <c r="Z65" s="456"/>
      <c r="AA65" s="456"/>
      <c r="AB65" s="456"/>
      <c r="AC65" s="472"/>
      <c r="AD65" s="473"/>
      <c r="AE65" s="506">
        <f>SUM(AF65:AK65)</f>
        <v>0</v>
      </c>
      <c r="AF65" s="456"/>
      <c r="AG65" s="456"/>
      <c r="AH65" s="456"/>
      <c r="AI65" s="456"/>
      <c r="AJ65" s="456"/>
      <c r="AK65" s="456"/>
      <c r="AL65" s="472"/>
      <c r="AM65" s="472"/>
      <c r="AN65" s="1288"/>
      <c r="AO65" s="543">
        <f t="shared" si="45"/>
        <v>0</v>
      </c>
      <c r="AP65" s="523">
        <f t="shared" si="44"/>
        <v>0</v>
      </c>
      <c r="AQ65" s="523">
        <f t="shared" si="44"/>
        <v>0</v>
      </c>
      <c r="AR65" s="523">
        <f t="shared" si="44"/>
        <v>0</v>
      </c>
      <c r="AS65" s="523">
        <f t="shared" si="44"/>
        <v>0</v>
      </c>
      <c r="AT65" s="523">
        <f t="shared" si="44"/>
        <v>0</v>
      </c>
      <c r="AU65" s="523">
        <f t="shared" si="44"/>
        <v>0</v>
      </c>
      <c r="AV65" s="559"/>
      <c r="AW65" s="560"/>
    </row>
    <row r="66" spans="1:49" x14ac:dyDescent="0.3">
      <c r="A66" s="1558"/>
      <c r="B66" s="572" t="s">
        <v>120</v>
      </c>
      <c r="C66" s="578" t="s">
        <v>176</v>
      </c>
      <c r="D66" s="506">
        <f>SUM(E66:L66)</f>
        <v>0</v>
      </c>
      <c r="E66" s="456"/>
      <c r="F66" s="456"/>
      <c r="G66" s="456"/>
      <c r="H66" s="456"/>
      <c r="I66" s="456"/>
      <c r="J66" s="456"/>
      <c r="K66" s="456"/>
      <c r="L66" s="457"/>
      <c r="M66" s="506">
        <f>SUM(N66:U66)</f>
        <v>0</v>
      </c>
      <c r="N66" s="456"/>
      <c r="O66" s="456"/>
      <c r="P66" s="456"/>
      <c r="Q66" s="456"/>
      <c r="R66" s="456"/>
      <c r="S66" s="456"/>
      <c r="T66" s="456"/>
      <c r="U66" s="457"/>
      <c r="V66" s="506">
        <f>SUM(W66:AD66)</f>
        <v>0</v>
      </c>
      <c r="W66" s="456"/>
      <c r="X66" s="456"/>
      <c r="Y66" s="456"/>
      <c r="Z66" s="456"/>
      <c r="AA66" s="456"/>
      <c r="AB66" s="456"/>
      <c r="AC66" s="456"/>
      <c r="AD66" s="457"/>
      <c r="AE66" s="506">
        <f>SUM(AF66:AM66)</f>
        <v>0</v>
      </c>
      <c r="AF66" s="456"/>
      <c r="AG66" s="456"/>
      <c r="AH66" s="456"/>
      <c r="AI66" s="456"/>
      <c r="AJ66" s="456"/>
      <c r="AK66" s="456"/>
      <c r="AL66" s="456"/>
      <c r="AM66" s="456"/>
      <c r="AN66" s="1288"/>
      <c r="AO66" s="543">
        <f>SUM(AP66:AW66)+AN66</f>
        <v>0</v>
      </c>
      <c r="AP66" s="523">
        <f t="shared" si="44"/>
        <v>0</v>
      </c>
      <c r="AQ66" s="523">
        <f t="shared" si="44"/>
        <v>0</v>
      </c>
      <c r="AR66" s="523">
        <f t="shared" si="44"/>
        <v>0</v>
      </c>
      <c r="AS66" s="523">
        <f t="shared" si="44"/>
        <v>0</v>
      </c>
      <c r="AT66" s="523">
        <f t="shared" si="44"/>
        <v>0</v>
      </c>
      <c r="AU66" s="523">
        <f t="shared" si="44"/>
        <v>0</v>
      </c>
      <c r="AV66" s="523">
        <f t="shared" ref="AV66:AW69" si="46">K66+T66+AC66+AL66</f>
        <v>0</v>
      </c>
      <c r="AW66" s="555">
        <f t="shared" si="46"/>
        <v>0</v>
      </c>
    </row>
    <row r="67" spans="1:49" s="459" customFormat="1" x14ac:dyDescent="0.3">
      <c r="A67" s="1558"/>
      <c r="B67" s="572" t="s">
        <v>121</v>
      </c>
      <c r="C67" s="578" t="s">
        <v>146</v>
      </c>
      <c r="D67" s="506">
        <f>SUM(E67:L67)</f>
        <v>0</v>
      </c>
      <c r="E67" s="456"/>
      <c r="F67" s="456"/>
      <c r="G67" s="456"/>
      <c r="H67" s="456"/>
      <c r="I67" s="456"/>
      <c r="J67" s="456"/>
      <c r="K67" s="456"/>
      <c r="L67" s="457"/>
      <c r="M67" s="506">
        <f>SUM(N67:U67)</f>
        <v>0</v>
      </c>
      <c r="N67" s="499"/>
      <c r="O67" s="499"/>
      <c r="P67" s="499"/>
      <c r="Q67" s="499"/>
      <c r="R67" s="499"/>
      <c r="S67" s="499"/>
      <c r="T67" s="499"/>
      <c r="U67" s="500"/>
      <c r="V67" s="506">
        <f>SUM(W67:AD67)</f>
        <v>0</v>
      </c>
      <c r="W67" s="499"/>
      <c r="X67" s="499"/>
      <c r="Y67" s="499"/>
      <c r="Z67" s="499"/>
      <c r="AA67" s="499"/>
      <c r="AB67" s="499"/>
      <c r="AC67" s="499"/>
      <c r="AD67" s="500"/>
      <c r="AE67" s="506">
        <f>SUM(AF67:AM67)</f>
        <v>0</v>
      </c>
      <c r="AF67" s="499"/>
      <c r="AG67" s="499"/>
      <c r="AH67" s="499"/>
      <c r="AI67" s="499"/>
      <c r="AJ67" s="499"/>
      <c r="AK67" s="499"/>
      <c r="AL67" s="499"/>
      <c r="AM67" s="499"/>
      <c r="AN67" s="1289"/>
      <c r="AO67" s="543">
        <f>SUM(AP67:AW67)+AN67</f>
        <v>0</v>
      </c>
      <c r="AP67" s="523">
        <f t="shared" si="44"/>
        <v>0</v>
      </c>
      <c r="AQ67" s="523">
        <f t="shared" si="44"/>
        <v>0</v>
      </c>
      <c r="AR67" s="523">
        <f t="shared" si="44"/>
        <v>0</v>
      </c>
      <c r="AS67" s="523">
        <f t="shared" si="44"/>
        <v>0</v>
      </c>
      <c r="AT67" s="523">
        <f t="shared" si="44"/>
        <v>0</v>
      </c>
      <c r="AU67" s="523">
        <f t="shared" si="44"/>
        <v>0</v>
      </c>
      <c r="AV67" s="523">
        <f t="shared" si="46"/>
        <v>0</v>
      </c>
      <c r="AW67" s="555">
        <f t="shared" si="46"/>
        <v>0</v>
      </c>
    </row>
    <row r="68" spans="1:49" x14ac:dyDescent="0.3">
      <c r="A68" s="1558"/>
      <c r="B68" s="572" t="s">
        <v>122</v>
      </c>
      <c r="C68" s="578" t="s">
        <v>178</v>
      </c>
      <c r="D68" s="506">
        <f>SUM(E68:L68)</f>
        <v>0</v>
      </c>
      <c r="E68" s="456"/>
      <c r="F68" s="456"/>
      <c r="G68" s="456"/>
      <c r="H68" s="456"/>
      <c r="I68" s="456"/>
      <c r="J68" s="456"/>
      <c r="K68" s="456"/>
      <c r="L68" s="457"/>
      <c r="M68" s="506">
        <f>SUM(N68:U68)</f>
        <v>0</v>
      </c>
      <c r="N68" s="456"/>
      <c r="O68" s="456"/>
      <c r="P68" s="456"/>
      <c r="Q68" s="456"/>
      <c r="R68" s="456"/>
      <c r="S68" s="456"/>
      <c r="T68" s="456"/>
      <c r="U68" s="457"/>
      <c r="V68" s="506">
        <f>SUM(W68:AD68)</f>
        <v>0</v>
      </c>
      <c r="W68" s="456"/>
      <c r="X68" s="456"/>
      <c r="Y68" s="456"/>
      <c r="Z68" s="456"/>
      <c r="AA68" s="456"/>
      <c r="AB68" s="456"/>
      <c r="AC68" s="456"/>
      <c r="AD68" s="457"/>
      <c r="AE68" s="506">
        <f>SUM(AF68:AM68)</f>
        <v>0</v>
      </c>
      <c r="AF68" s="456"/>
      <c r="AG68" s="456"/>
      <c r="AH68" s="456"/>
      <c r="AI68" s="456"/>
      <c r="AJ68" s="456"/>
      <c r="AK68" s="456"/>
      <c r="AL68" s="456"/>
      <c r="AM68" s="456"/>
      <c r="AN68" s="1288"/>
      <c r="AO68" s="543">
        <f>SUM(AP68:AW68)+AN68</f>
        <v>0</v>
      </c>
      <c r="AP68" s="523">
        <f t="shared" si="44"/>
        <v>0</v>
      </c>
      <c r="AQ68" s="523">
        <f t="shared" si="44"/>
        <v>0</v>
      </c>
      <c r="AR68" s="523">
        <f t="shared" si="44"/>
        <v>0</v>
      </c>
      <c r="AS68" s="523">
        <f t="shared" si="44"/>
        <v>0</v>
      </c>
      <c r="AT68" s="523">
        <f t="shared" si="44"/>
        <v>0</v>
      </c>
      <c r="AU68" s="523">
        <f t="shared" si="44"/>
        <v>0</v>
      </c>
      <c r="AV68" s="523">
        <f t="shared" si="46"/>
        <v>0</v>
      </c>
      <c r="AW68" s="555">
        <f t="shared" si="46"/>
        <v>0</v>
      </c>
    </row>
    <row r="69" spans="1:49" x14ac:dyDescent="0.3">
      <c r="A69" s="1558"/>
      <c r="B69" s="572" t="s">
        <v>123</v>
      </c>
      <c r="C69" s="578" t="s">
        <v>585</v>
      </c>
      <c r="D69" s="506">
        <f>SUM(E69:L69)</f>
        <v>0</v>
      </c>
      <c r="E69" s="456"/>
      <c r="F69" s="456"/>
      <c r="G69" s="456"/>
      <c r="H69" s="456"/>
      <c r="I69" s="456"/>
      <c r="J69" s="456"/>
      <c r="K69" s="456"/>
      <c r="L69" s="457"/>
      <c r="M69" s="506">
        <f>SUM(N69:U69)</f>
        <v>0</v>
      </c>
      <c r="N69" s="456"/>
      <c r="O69" s="456"/>
      <c r="P69" s="456"/>
      <c r="Q69" s="456"/>
      <c r="R69" s="456"/>
      <c r="S69" s="456"/>
      <c r="T69" s="456"/>
      <c r="U69" s="457"/>
      <c r="V69" s="506">
        <f>SUM(W69:AD69)</f>
        <v>0</v>
      </c>
      <c r="W69" s="456"/>
      <c r="X69" s="456"/>
      <c r="Y69" s="456"/>
      <c r="Z69" s="456"/>
      <c r="AA69" s="456"/>
      <c r="AB69" s="456"/>
      <c r="AC69" s="456"/>
      <c r="AD69" s="457"/>
      <c r="AE69" s="506">
        <f>SUM(AF69:AM69)</f>
        <v>0</v>
      </c>
      <c r="AF69" s="456"/>
      <c r="AG69" s="456"/>
      <c r="AH69" s="456"/>
      <c r="AI69" s="456"/>
      <c r="AJ69" s="456"/>
      <c r="AK69" s="456"/>
      <c r="AL69" s="456"/>
      <c r="AM69" s="456"/>
      <c r="AN69" s="1288"/>
      <c r="AO69" s="543">
        <f>SUM(AP69:AW69)+AN69</f>
        <v>0</v>
      </c>
      <c r="AP69" s="523">
        <f t="shared" si="44"/>
        <v>0</v>
      </c>
      <c r="AQ69" s="523">
        <f t="shared" si="44"/>
        <v>0</v>
      </c>
      <c r="AR69" s="523">
        <f t="shared" si="44"/>
        <v>0</v>
      </c>
      <c r="AS69" s="523">
        <f t="shared" si="44"/>
        <v>0</v>
      </c>
      <c r="AT69" s="523">
        <f t="shared" si="44"/>
        <v>0</v>
      </c>
      <c r="AU69" s="523">
        <f t="shared" si="44"/>
        <v>0</v>
      </c>
      <c r="AV69" s="523">
        <f t="shared" si="46"/>
        <v>0</v>
      </c>
      <c r="AW69" s="555">
        <f t="shared" si="46"/>
        <v>0</v>
      </c>
    </row>
    <row r="70" spans="1:49" s="377" customFormat="1" x14ac:dyDescent="0.3">
      <c r="A70" s="1559"/>
      <c r="B70" s="576" t="s">
        <v>575</v>
      </c>
      <c r="C70" s="585" t="s">
        <v>5</v>
      </c>
      <c r="D70" s="508">
        <f>SUM(D63:D69)</f>
        <v>0</v>
      </c>
      <c r="E70" s="508">
        <f t="shared" ref="E70:AS70" si="47">SUM(E63:E69)</f>
        <v>0</v>
      </c>
      <c r="F70" s="508">
        <f t="shared" si="47"/>
        <v>0</v>
      </c>
      <c r="G70" s="508">
        <f t="shared" si="47"/>
        <v>0</v>
      </c>
      <c r="H70" s="508">
        <f t="shared" si="47"/>
        <v>0</v>
      </c>
      <c r="I70" s="508">
        <f t="shared" si="47"/>
        <v>0</v>
      </c>
      <c r="J70" s="508">
        <f t="shared" si="47"/>
        <v>0</v>
      </c>
      <c r="K70" s="514">
        <f>SUM(K66:K69)</f>
        <v>0</v>
      </c>
      <c r="L70" s="514">
        <f>SUM(L66:L69)</f>
        <v>0</v>
      </c>
      <c r="M70" s="511">
        <f t="shared" si="47"/>
        <v>0</v>
      </c>
      <c r="N70" s="508">
        <f t="shared" si="47"/>
        <v>0</v>
      </c>
      <c r="O70" s="508">
        <f t="shared" si="47"/>
        <v>0</v>
      </c>
      <c r="P70" s="508">
        <f t="shared" si="47"/>
        <v>0</v>
      </c>
      <c r="Q70" s="508">
        <f t="shared" si="47"/>
        <v>0</v>
      </c>
      <c r="R70" s="508">
        <f t="shared" si="47"/>
        <v>0</v>
      </c>
      <c r="S70" s="508">
        <f t="shared" si="47"/>
        <v>0</v>
      </c>
      <c r="T70" s="514">
        <f>SUM(T66:T69)</f>
        <v>0</v>
      </c>
      <c r="U70" s="514">
        <f>SUM(U66:U69)</f>
        <v>0</v>
      </c>
      <c r="V70" s="511">
        <f t="shared" si="47"/>
        <v>0</v>
      </c>
      <c r="W70" s="508">
        <f t="shared" si="47"/>
        <v>0</v>
      </c>
      <c r="X70" s="508">
        <f t="shared" si="47"/>
        <v>0</v>
      </c>
      <c r="Y70" s="508">
        <f t="shared" si="47"/>
        <v>0</v>
      </c>
      <c r="Z70" s="508">
        <f t="shared" si="47"/>
        <v>0</v>
      </c>
      <c r="AA70" s="508">
        <f t="shared" si="47"/>
        <v>0</v>
      </c>
      <c r="AB70" s="508">
        <f t="shared" si="47"/>
        <v>0</v>
      </c>
      <c r="AC70" s="514">
        <f>SUM(AC66:AC69)</f>
        <v>0</v>
      </c>
      <c r="AD70" s="514">
        <f>SUM(AD66:AD69)</f>
        <v>0</v>
      </c>
      <c r="AE70" s="511">
        <f t="shared" si="47"/>
        <v>0</v>
      </c>
      <c r="AF70" s="508">
        <f t="shared" si="47"/>
        <v>0</v>
      </c>
      <c r="AG70" s="508">
        <f t="shared" si="47"/>
        <v>0</v>
      </c>
      <c r="AH70" s="508">
        <f t="shared" si="47"/>
        <v>0</v>
      </c>
      <c r="AI70" s="508">
        <f t="shared" si="47"/>
        <v>0</v>
      </c>
      <c r="AJ70" s="508">
        <f t="shared" si="47"/>
        <v>0</v>
      </c>
      <c r="AK70" s="508">
        <f t="shared" si="47"/>
        <v>0</v>
      </c>
      <c r="AL70" s="514">
        <f>SUM(AL66:AL69)</f>
        <v>0</v>
      </c>
      <c r="AM70" s="514">
        <f>SUM(AM66:AM69)</f>
        <v>0</v>
      </c>
      <c r="AN70" s="1291">
        <f>SUM(AN63:AN69)</f>
        <v>0</v>
      </c>
      <c r="AO70" s="544">
        <f t="shared" si="47"/>
        <v>0</v>
      </c>
      <c r="AP70" s="508">
        <f t="shared" si="47"/>
        <v>0</v>
      </c>
      <c r="AQ70" s="508">
        <f t="shared" si="47"/>
        <v>0</v>
      </c>
      <c r="AR70" s="508">
        <f t="shared" si="47"/>
        <v>0</v>
      </c>
      <c r="AS70" s="508">
        <f t="shared" si="47"/>
        <v>0</v>
      </c>
      <c r="AT70" s="508">
        <f>SUM(AT63:AT69)</f>
        <v>0</v>
      </c>
      <c r="AU70" s="508">
        <f>SUM(AU63:AU69)</f>
        <v>0</v>
      </c>
      <c r="AV70" s="514">
        <f>SUM(AV66:AV69)</f>
        <v>0</v>
      </c>
      <c r="AW70" s="547">
        <f>SUM(AW66:AW69)</f>
        <v>0</v>
      </c>
    </row>
    <row r="71" spans="1:49" ht="14.4" customHeight="1" x14ac:dyDescent="0.3">
      <c r="A71" s="1555" t="s">
        <v>6</v>
      </c>
      <c r="B71" s="572" t="s">
        <v>129</v>
      </c>
      <c r="C71" s="578" t="s">
        <v>224</v>
      </c>
      <c r="D71" s="512">
        <f>SUM(E71:L71)</f>
        <v>0</v>
      </c>
      <c r="E71" s="466"/>
      <c r="F71" s="466"/>
      <c r="G71" s="466"/>
      <c r="H71" s="466"/>
      <c r="I71" s="466"/>
      <c r="J71" s="466"/>
      <c r="K71" s="466"/>
      <c r="L71" s="467"/>
      <c r="M71" s="512">
        <f>SUM(N71:U71)</f>
        <v>0</v>
      </c>
      <c r="N71" s="466"/>
      <c r="O71" s="466"/>
      <c r="P71" s="466"/>
      <c r="Q71" s="466"/>
      <c r="R71" s="466"/>
      <c r="S71" s="466"/>
      <c r="T71" s="466"/>
      <c r="U71" s="467"/>
      <c r="V71" s="512">
        <f>SUM(W71:AD71)</f>
        <v>0</v>
      </c>
      <c r="W71" s="466"/>
      <c r="X71" s="466"/>
      <c r="Y71" s="466"/>
      <c r="Z71" s="466"/>
      <c r="AA71" s="466"/>
      <c r="AB71" s="466"/>
      <c r="AC71" s="466"/>
      <c r="AD71" s="467"/>
      <c r="AE71" s="512">
        <f>SUM(AF71:AM71)</f>
        <v>0</v>
      </c>
      <c r="AF71" s="466"/>
      <c r="AG71" s="466"/>
      <c r="AH71" s="466"/>
      <c r="AI71" s="466"/>
      <c r="AJ71" s="466"/>
      <c r="AK71" s="466"/>
      <c r="AL71" s="466"/>
      <c r="AM71" s="466"/>
      <c r="AN71" s="1292"/>
      <c r="AO71" s="548">
        <f>SUM(AP71:AW71)+AN71</f>
        <v>0</v>
      </c>
      <c r="AP71" s="507">
        <f t="shared" ref="AP71:AW74" si="48">E71+N71+W71+AF71</f>
        <v>0</v>
      </c>
      <c r="AQ71" s="507">
        <f t="shared" si="48"/>
        <v>0</v>
      </c>
      <c r="AR71" s="507">
        <f t="shared" si="48"/>
        <v>0</v>
      </c>
      <c r="AS71" s="507">
        <f t="shared" si="48"/>
        <v>0</v>
      </c>
      <c r="AT71" s="507">
        <f t="shared" si="48"/>
        <v>0</v>
      </c>
      <c r="AU71" s="507">
        <f t="shared" si="48"/>
        <v>0</v>
      </c>
      <c r="AV71" s="507">
        <f t="shared" si="48"/>
        <v>0</v>
      </c>
      <c r="AW71" s="549">
        <f t="shared" si="48"/>
        <v>0</v>
      </c>
    </row>
    <row r="72" spans="1:49" s="459" customFormat="1" x14ac:dyDescent="0.3">
      <c r="A72" s="1555"/>
      <c r="B72" s="572" t="s">
        <v>50</v>
      </c>
      <c r="C72" s="578" t="s">
        <v>179</v>
      </c>
      <c r="D72" s="507">
        <f>SUM(E72:L72)</f>
        <v>0</v>
      </c>
      <c r="E72" s="458"/>
      <c r="F72" s="458"/>
      <c r="G72" s="458"/>
      <c r="H72" s="458"/>
      <c r="I72" s="458"/>
      <c r="J72" s="458"/>
      <c r="K72" s="458"/>
      <c r="L72" s="468"/>
      <c r="M72" s="507">
        <f>SUM(N72:U72)</f>
        <v>0</v>
      </c>
      <c r="N72" s="499"/>
      <c r="O72" s="499"/>
      <c r="P72" s="499"/>
      <c r="Q72" s="499"/>
      <c r="R72" s="499"/>
      <c r="S72" s="499"/>
      <c r="T72" s="499"/>
      <c r="U72" s="500"/>
      <c r="V72" s="507">
        <f>SUM(W72:AD72)</f>
        <v>0</v>
      </c>
      <c r="W72" s="499"/>
      <c r="X72" s="499"/>
      <c r="Y72" s="499"/>
      <c r="Z72" s="499"/>
      <c r="AA72" s="499"/>
      <c r="AB72" s="499"/>
      <c r="AC72" s="499"/>
      <c r="AD72" s="500"/>
      <c r="AE72" s="507">
        <f>SUM(AF72:AM72)</f>
        <v>0</v>
      </c>
      <c r="AF72" s="499"/>
      <c r="AG72" s="499"/>
      <c r="AH72" s="499"/>
      <c r="AI72" s="499"/>
      <c r="AJ72" s="499"/>
      <c r="AK72" s="499"/>
      <c r="AL72" s="499"/>
      <c r="AM72" s="499"/>
      <c r="AN72" s="1289"/>
      <c r="AO72" s="550">
        <f>SUM(AP72:AW72)+AN72</f>
        <v>0</v>
      </c>
      <c r="AP72" s="507">
        <f t="shared" si="48"/>
        <v>0</v>
      </c>
      <c r="AQ72" s="520">
        <f t="shared" si="48"/>
        <v>0</v>
      </c>
      <c r="AR72" s="520">
        <f t="shared" si="48"/>
        <v>0</v>
      </c>
      <c r="AS72" s="520">
        <f t="shared" si="48"/>
        <v>0</v>
      </c>
      <c r="AT72" s="520">
        <f t="shared" si="48"/>
        <v>0</v>
      </c>
      <c r="AU72" s="520">
        <f t="shared" si="48"/>
        <v>0</v>
      </c>
      <c r="AV72" s="520">
        <f t="shared" si="48"/>
        <v>0</v>
      </c>
      <c r="AW72" s="551">
        <f t="shared" si="48"/>
        <v>0</v>
      </c>
    </row>
    <row r="73" spans="1:49" x14ac:dyDescent="0.3">
      <c r="A73" s="1555"/>
      <c r="B73" s="572" t="s">
        <v>51</v>
      </c>
      <c r="C73" s="578" t="s">
        <v>180</v>
      </c>
      <c r="D73" s="507">
        <f>SUM(E73:L73)</f>
        <v>0</v>
      </c>
      <c r="E73" s="458"/>
      <c r="F73" s="458"/>
      <c r="G73" s="458"/>
      <c r="H73" s="458"/>
      <c r="I73" s="458"/>
      <c r="J73" s="458"/>
      <c r="K73" s="458"/>
      <c r="L73" s="468"/>
      <c r="M73" s="507">
        <f>SUM(N73:U73)</f>
        <v>0</v>
      </c>
      <c r="N73" s="458"/>
      <c r="O73" s="458"/>
      <c r="P73" s="458"/>
      <c r="Q73" s="458"/>
      <c r="R73" s="458"/>
      <c r="S73" s="458"/>
      <c r="T73" s="458"/>
      <c r="U73" s="468"/>
      <c r="V73" s="507">
        <f>SUM(W73:AD73)</f>
        <v>0</v>
      </c>
      <c r="W73" s="458"/>
      <c r="X73" s="458"/>
      <c r="Y73" s="458"/>
      <c r="Z73" s="458"/>
      <c r="AA73" s="458"/>
      <c r="AB73" s="458"/>
      <c r="AC73" s="458"/>
      <c r="AD73" s="468"/>
      <c r="AE73" s="507">
        <f>SUM(AF73:AM73)</f>
        <v>0</v>
      </c>
      <c r="AF73" s="458"/>
      <c r="AG73" s="458"/>
      <c r="AH73" s="458"/>
      <c r="AI73" s="458"/>
      <c r="AJ73" s="458"/>
      <c r="AK73" s="458"/>
      <c r="AL73" s="458"/>
      <c r="AM73" s="458"/>
      <c r="AN73" s="1293"/>
      <c r="AO73" s="550">
        <f>SUM(AP73:AW73)+AN73</f>
        <v>0</v>
      </c>
      <c r="AP73" s="507">
        <f t="shared" si="48"/>
        <v>0</v>
      </c>
      <c r="AQ73" s="520">
        <f t="shared" si="48"/>
        <v>0</v>
      </c>
      <c r="AR73" s="520">
        <f t="shared" si="48"/>
        <v>0</v>
      </c>
      <c r="AS73" s="520">
        <f t="shared" si="48"/>
        <v>0</v>
      </c>
      <c r="AT73" s="520">
        <f t="shared" si="48"/>
        <v>0</v>
      </c>
      <c r="AU73" s="520">
        <f t="shared" si="48"/>
        <v>0</v>
      </c>
      <c r="AV73" s="520">
        <f t="shared" si="48"/>
        <v>0</v>
      </c>
      <c r="AW73" s="551">
        <f t="shared" si="48"/>
        <v>0</v>
      </c>
    </row>
    <row r="74" spans="1:49" x14ac:dyDescent="0.3">
      <c r="A74" s="1555"/>
      <c r="B74" s="572" t="s">
        <v>181</v>
      </c>
      <c r="C74" s="578" t="s">
        <v>577</v>
      </c>
      <c r="D74" s="507">
        <f>SUM(E74:L74)</f>
        <v>0</v>
      </c>
      <c r="E74" s="458"/>
      <c r="F74" s="458"/>
      <c r="G74" s="458"/>
      <c r="H74" s="458"/>
      <c r="I74" s="458"/>
      <c r="J74" s="458"/>
      <c r="K74" s="458"/>
      <c r="L74" s="468"/>
      <c r="M74" s="507">
        <f>SUM(N74:U74)</f>
        <v>0</v>
      </c>
      <c r="N74" s="458"/>
      <c r="O74" s="458"/>
      <c r="P74" s="458"/>
      <c r="Q74" s="458"/>
      <c r="R74" s="458"/>
      <c r="S74" s="458"/>
      <c r="T74" s="458"/>
      <c r="U74" s="468"/>
      <c r="V74" s="507">
        <f>SUM(W74:AD74)</f>
        <v>0</v>
      </c>
      <c r="W74" s="458"/>
      <c r="X74" s="458"/>
      <c r="Y74" s="458"/>
      <c r="Z74" s="458"/>
      <c r="AA74" s="458"/>
      <c r="AB74" s="458"/>
      <c r="AC74" s="458"/>
      <c r="AD74" s="468"/>
      <c r="AE74" s="507">
        <f>SUM(AF74:AM74)</f>
        <v>0</v>
      </c>
      <c r="AF74" s="458"/>
      <c r="AG74" s="458"/>
      <c r="AH74" s="458"/>
      <c r="AI74" s="458"/>
      <c r="AJ74" s="458"/>
      <c r="AK74" s="458"/>
      <c r="AL74" s="458"/>
      <c r="AM74" s="458"/>
      <c r="AN74" s="1293"/>
      <c r="AO74" s="550">
        <f>SUM(AP74:AW74)+AN74</f>
        <v>0</v>
      </c>
      <c r="AP74" s="507">
        <f t="shared" si="48"/>
        <v>0</v>
      </c>
      <c r="AQ74" s="520">
        <f t="shared" si="48"/>
        <v>0</v>
      </c>
      <c r="AR74" s="520">
        <f t="shared" si="48"/>
        <v>0</v>
      </c>
      <c r="AS74" s="520">
        <f t="shared" si="48"/>
        <v>0</v>
      </c>
      <c r="AT74" s="520">
        <f t="shared" si="48"/>
        <v>0</v>
      </c>
      <c r="AU74" s="520">
        <f t="shared" si="48"/>
        <v>0</v>
      </c>
      <c r="AV74" s="520">
        <f t="shared" si="48"/>
        <v>0</v>
      </c>
      <c r="AW74" s="551">
        <f t="shared" si="48"/>
        <v>0</v>
      </c>
    </row>
    <row r="75" spans="1:49" s="377" customFormat="1" x14ac:dyDescent="0.3">
      <c r="A75" s="1556"/>
      <c r="B75" s="586" t="s">
        <v>576</v>
      </c>
      <c r="C75" s="585" t="s">
        <v>8</v>
      </c>
      <c r="D75" s="513">
        <f>SUM(D71:D74)</f>
        <v>0</v>
      </c>
      <c r="E75" s="513">
        <f t="shared" ref="E75:AW75" si="49">SUM(E71:E74)</f>
        <v>0</v>
      </c>
      <c r="F75" s="513">
        <f t="shared" si="49"/>
        <v>0</v>
      </c>
      <c r="G75" s="513">
        <f t="shared" si="49"/>
        <v>0</v>
      </c>
      <c r="H75" s="513">
        <f t="shared" si="49"/>
        <v>0</v>
      </c>
      <c r="I75" s="513">
        <f t="shared" si="49"/>
        <v>0</v>
      </c>
      <c r="J75" s="513">
        <f t="shared" si="49"/>
        <v>0</v>
      </c>
      <c r="K75" s="513">
        <f t="shared" si="49"/>
        <v>0</v>
      </c>
      <c r="L75" s="526">
        <f t="shared" si="49"/>
        <v>0</v>
      </c>
      <c r="M75" s="513">
        <f t="shared" si="49"/>
        <v>0</v>
      </c>
      <c r="N75" s="513">
        <f t="shared" si="49"/>
        <v>0</v>
      </c>
      <c r="O75" s="513">
        <f t="shared" si="49"/>
        <v>0</v>
      </c>
      <c r="P75" s="513">
        <f t="shared" si="49"/>
        <v>0</v>
      </c>
      <c r="Q75" s="513">
        <f t="shared" si="49"/>
        <v>0</v>
      </c>
      <c r="R75" s="513">
        <f t="shared" si="49"/>
        <v>0</v>
      </c>
      <c r="S75" s="513">
        <f t="shared" si="49"/>
        <v>0</v>
      </c>
      <c r="T75" s="513">
        <f>SUM(T71:T74)</f>
        <v>0</v>
      </c>
      <c r="U75" s="526">
        <f t="shared" si="49"/>
        <v>0</v>
      </c>
      <c r="V75" s="513">
        <f t="shared" si="49"/>
        <v>0</v>
      </c>
      <c r="W75" s="513">
        <f t="shared" si="49"/>
        <v>0</v>
      </c>
      <c r="X75" s="513">
        <f t="shared" si="49"/>
        <v>0</v>
      </c>
      <c r="Y75" s="513">
        <f t="shared" si="49"/>
        <v>0</v>
      </c>
      <c r="Z75" s="513">
        <f t="shared" si="49"/>
        <v>0</v>
      </c>
      <c r="AA75" s="513">
        <f t="shared" si="49"/>
        <v>0</v>
      </c>
      <c r="AB75" s="513">
        <f t="shared" si="49"/>
        <v>0</v>
      </c>
      <c r="AC75" s="513">
        <f t="shared" si="49"/>
        <v>0</v>
      </c>
      <c r="AD75" s="526">
        <f t="shared" si="49"/>
        <v>0</v>
      </c>
      <c r="AE75" s="513">
        <f t="shared" si="49"/>
        <v>0</v>
      </c>
      <c r="AF75" s="513">
        <f t="shared" si="49"/>
        <v>0</v>
      </c>
      <c r="AG75" s="513">
        <f t="shared" si="49"/>
        <v>0</v>
      </c>
      <c r="AH75" s="513">
        <f t="shared" si="49"/>
        <v>0</v>
      </c>
      <c r="AI75" s="513">
        <f t="shared" si="49"/>
        <v>0</v>
      </c>
      <c r="AJ75" s="513">
        <f t="shared" si="49"/>
        <v>0</v>
      </c>
      <c r="AK75" s="513">
        <f t="shared" si="49"/>
        <v>0</v>
      </c>
      <c r="AL75" s="513">
        <f t="shared" si="49"/>
        <v>0</v>
      </c>
      <c r="AM75" s="513">
        <f t="shared" si="49"/>
        <v>0</v>
      </c>
      <c r="AN75" s="1294">
        <f t="shared" si="49"/>
        <v>0</v>
      </c>
      <c r="AO75" s="552">
        <f t="shared" si="49"/>
        <v>0</v>
      </c>
      <c r="AP75" s="553">
        <f t="shared" si="49"/>
        <v>0</v>
      </c>
      <c r="AQ75" s="553">
        <f t="shared" si="49"/>
        <v>0</v>
      </c>
      <c r="AR75" s="553">
        <f t="shared" si="49"/>
        <v>0</v>
      </c>
      <c r="AS75" s="553">
        <f t="shared" si="49"/>
        <v>0</v>
      </c>
      <c r="AT75" s="553">
        <f t="shared" si="49"/>
        <v>0</v>
      </c>
      <c r="AU75" s="553">
        <f t="shared" si="49"/>
        <v>0</v>
      </c>
      <c r="AV75" s="553">
        <f t="shared" si="49"/>
        <v>0</v>
      </c>
      <c r="AW75" s="554">
        <f t="shared" si="49"/>
        <v>0</v>
      </c>
    </row>
    <row r="76" spans="1:49" s="377" customFormat="1" ht="14.4" customHeight="1" x14ac:dyDescent="0.3">
      <c r="A76" s="1554" t="s">
        <v>275</v>
      </c>
      <c r="B76" s="587" t="s">
        <v>130</v>
      </c>
      <c r="C76" s="571" t="s">
        <v>188</v>
      </c>
      <c r="D76" s="505">
        <f>D20+SUM(D22:D23)+SUM(D28:D31)+D36+D40+D45+D50+SUM(D55:D56)+SUM(D58:D59)+SUM(D63:D66)+D71</f>
        <v>0</v>
      </c>
      <c r="E76" s="505">
        <f t="shared" ref="E76:AW76" si="50">E20+SUM(E22:E23)+SUM(E28:E31)+E36+E40+E45+E50+SUM(E55:E56)+SUM(E58:E59)+SUM(E63:E66)+E71</f>
        <v>0</v>
      </c>
      <c r="F76" s="505">
        <f t="shared" si="50"/>
        <v>0</v>
      </c>
      <c r="G76" s="505">
        <f t="shared" si="50"/>
        <v>0</v>
      </c>
      <c r="H76" s="505">
        <f t="shared" si="50"/>
        <v>0</v>
      </c>
      <c r="I76" s="505">
        <f t="shared" si="50"/>
        <v>0</v>
      </c>
      <c r="J76" s="505">
        <f t="shared" si="50"/>
        <v>0</v>
      </c>
      <c r="K76" s="505">
        <f t="shared" si="50"/>
        <v>0</v>
      </c>
      <c r="L76" s="527">
        <f t="shared" si="50"/>
        <v>0</v>
      </c>
      <c r="M76" s="505">
        <f t="shared" si="50"/>
        <v>0</v>
      </c>
      <c r="N76" s="505">
        <f t="shared" si="50"/>
        <v>0</v>
      </c>
      <c r="O76" s="505">
        <f t="shared" si="50"/>
        <v>0</v>
      </c>
      <c r="P76" s="505">
        <f t="shared" si="50"/>
        <v>0</v>
      </c>
      <c r="Q76" s="505">
        <f t="shared" si="50"/>
        <v>0</v>
      </c>
      <c r="R76" s="505">
        <f t="shared" si="50"/>
        <v>0</v>
      </c>
      <c r="S76" s="505">
        <f t="shared" si="50"/>
        <v>0</v>
      </c>
      <c r="T76" s="505">
        <f t="shared" si="50"/>
        <v>0</v>
      </c>
      <c r="U76" s="527">
        <f t="shared" si="50"/>
        <v>0</v>
      </c>
      <c r="V76" s="505">
        <f t="shared" si="50"/>
        <v>0</v>
      </c>
      <c r="W76" s="505">
        <f t="shared" si="50"/>
        <v>0</v>
      </c>
      <c r="X76" s="505">
        <f t="shared" si="50"/>
        <v>0</v>
      </c>
      <c r="Y76" s="505">
        <f t="shared" si="50"/>
        <v>0</v>
      </c>
      <c r="Z76" s="505">
        <f t="shared" si="50"/>
        <v>0</v>
      </c>
      <c r="AA76" s="505">
        <f t="shared" si="50"/>
        <v>0</v>
      </c>
      <c r="AB76" s="505">
        <f t="shared" si="50"/>
        <v>0</v>
      </c>
      <c r="AC76" s="505">
        <f t="shared" si="50"/>
        <v>0</v>
      </c>
      <c r="AD76" s="527">
        <f t="shared" si="50"/>
        <v>0</v>
      </c>
      <c r="AE76" s="505">
        <f t="shared" si="50"/>
        <v>0</v>
      </c>
      <c r="AF76" s="505">
        <f t="shared" si="50"/>
        <v>0</v>
      </c>
      <c r="AG76" s="505">
        <f t="shared" si="50"/>
        <v>0</v>
      </c>
      <c r="AH76" s="505">
        <f t="shared" si="50"/>
        <v>0</v>
      </c>
      <c r="AI76" s="505">
        <f t="shared" si="50"/>
        <v>0</v>
      </c>
      <c r="AJ76" s="505">
        <f t="shared" si="50"/>
        <v>0</v>
      </c>
      <c r="AK76" s="505">
        <f t="shared" si="50"/>
        <v>0</v>
      </c>
      <c r="AL76" s="505">
        <f t="shared" si="50"/>
        <v>0</v>
      </c>
      <c r="AM76" s="505">
        <f t="shared" si="50"/>
        <v>0</v>
      </c>
      <c r="AN76" s="1296">
        <f>AN20+SUM(AN22:AN23)+SUM(AN28:AN31)+AN36+AN40+AN45+AN50+SUM(AN55:AN56)+SUM(AN58:AN59)+SUM(AN63:AN66)+AN71</f>
        <v>0</v>
      </c>
      <c r="AO76" s="541">
        <f>AO20+SUM(AO22:AO23)+SUM(AO28:AO31)+AO36+AO40+AO45+AO50+SUM(AO55:AO56)+SUM(AO58:AO59)+SUM(AO63:AO66)+AO71</f>
        <v>0</v>
      </c>
      <c r="AP76" s="505">
        <f t="shared" si="50"/>
        <v>0</v>
      </c>
      <c r="AQ76" s="505">
        <f t="shared" si="50"/>
        <v>0</v>
      </c>
      <c r="AR76" s="505">
        <f t="shared" si="50"/>
        <v>0</v>
      </c>
      <c r="AS76" s="505">
        <f t="shared" si="50"/>
        <v>0</v>
      </c>
      <c r="AT76" s="505">
        <f t="shared" si="50"/>
        <v>0</v>
      </c>
      <c r="AU76" s="505">
        <f t="shared" si="50"/>
        <v>0</v>
      </c>
      <c r="AV76" s="505">
        <f t="shared" si="50"/>
        <v>0</v>
      </c>
      <c r="AW76" s="545">
        <f t="shared" si="50"/>
        <v>0</v>
      </c>
    </row>
    <row r="77" spans="1:49" s="377" customFormat="1" x14ac:dyDescent="0.3">
      <c r="A77" s="1569"/>
      <c r="B77" s="588" t="s">
        <v>62</v>
      </c>
      <c r="C77" s="573" t="s">
        <v>189</v>
      </c>
      <c r="D77" s="506">
        <f>D21+D24+D33+D37+D42+D47+D52+D57+D68+D73</f>
        <v>0</v>
      </c>
      <c r="E77" s="506">
        <f t="shared" ref="E77:AW77" si="51">E21+E24+E33+E37+E42+E47+E52+E57+E68+E73</f>
        <v>0</v>
      </c>
      <c r="F77" s="506">
        <f t="shared" si="51"/>
        <v>0</v>
      </c>
      <c r="G77" s="506">
        <f t="shared" si="51"/>
        <v>0</v>
      </c>
      <c r="H77" s="506">
        <f t="shared" si="51"/>
        <v>0</v>
      </c>
      <c r="I77" s="506">
        <f t="shared" si="51"/>
        <v>0</v>
      </c>
      <c r="J77" s="506">
        <f t="shared" si="51"/>
        <v>0</v>
      </c>
      <c r="K77" s="506">
        <f t="shared" si="51"/>
        <v>0</v>
      </c>
      <c r="L77" s="528">
        <f t="shared" si="51"/>
        <v>0</v>
      </c>
      <c r="M77" s="506">
        <f t="shared" si="51"/>
        <v>0</v>
      </c>
      <c r="N77" s="506">
        <f t="shared" si="51"/>
        <v>0</v>
      </c>
      <c r="O77" s="506">
        <f t="shared" si="51"/>
        <v>0</v>
      </c>
      <c r="P77" s="506">
        <f t="shared" si="51"/>
        <v>0</v>
      </c>
      <c r="Q77" s="506">
        <f t="shared" si="51"/>
        <v>0</v>
      </c>
      <c r="R77" s="506">
        <f t="shared" si="51"/>
        <v>0</v>
      </c>
      <c r="S77" s="506">
        <f t="shared" si="51"/>
        <v>0</v>
      </c>
      <c r="T77" s="506">
        <f t="shared" si="51"/>
        <v>0</v>
      </c>
      <c r="U77" s="528">
        <f t="shared" si="51"/>
        <v>0</v>
      </c>
      <c r="V77" s="506">
        <f t="shared" si="51"/>
        <v>0</v>
      </c>
      <c r="W77" s="506">
        <f t="shared" si="51"/>
        <v>0</v>
      </c>
      <c r="X77" s="506">
        <f t="shared" si="51"/>
        <v>0</v>
      </c>
      <c r="Y77" s="506">
        <f t="shared" si="51"/>
        <v>0</v>
      </c>
      <c r="Z77" s="506">
        <f t="shared" si="51"/>
        <v>0</v>
      </c>
      <c r="AA77" s="506">
        <f t="shared" si="51"/>
        <v>0</v>
      </c>
      <c r="AB77" s="506">
        <f t="shared" si="51"/>
        <v>0</v>
      </c>
      <c r="AC77" s="506">
        <f t="shared" si="51"/>
        <v>0</v>
      </c>
      <c r="AD77" s="528">
        <f t="shared" si="51"/>
        <v>0</v>
      </c>
      <c r="AE77" s="506">
        <f t="shared" si="51"/>
        <v>0</v>
      </c>
      <c r="AF77" s="506">
        <f t="shared" si="51"/>
        <v>0</v>
      </c>
      <c r="AG77" s="506">
        <f t="shared" si="51"/>
        <v>0</v>
      </c>
      <c r="AH77" s="506">
        <f t="shared" si="51"/>
        <v>0</v>
      </c>
      <c r="AI77" s="506">
        <f t="shared" si="51"/>
        <v>0</v>
      </c>
      <c r="AJ77" s="506">
        <f t="shared" si="51"/>
        <v>0</v>
      </c>
      <c r="AK77" s="506">
        <f t="shared" si="51"/>
        <v>0</v>
      </c>
      <c r="AL77" s="506">
        <f t="shared" si="51"/>
        <v>0</v>
      </c>
      <c r="AM77" s="1043">
        <f t="shared" si="51"/>
        <v>0</v>
      </c>
      <c r="AN77" s="1297">
        <f>AN21+AN24+AN33+AN37+AN42+AN47+AN52+AN57+AN68+AN73</f>
        <v>0</v>
      </c>
      <c r="AO77" s="543">
        <f t="shared" si="51"/>
        <v>0</v>
      </c>
      <c r="AP77" s="506">
        <f t="shared" si="51"/>
        <v>0</v>
      </c>
      <c r="AQ77" s="506">
        <f t="shared" si="51"/>
        <v>0</v>
      </c>
      <c r="AR77" s="506">
        <f t="shared" si="51"/>
        <v>0</v>
      </c>
      <c r="AS77" s="506">
        <f t="shared" si="51"/>
        <v>0</v>
      </c>
      <c r="AT77" s="506">
        <f t="shared" si="51"/>
        <v>0</v>
      </c>
      <c r="AU77" s="506">
        <f t="shared" si="51"/>
        <v>0</v>
      </c>
      <c r="AV77" s="506">
        <f t="shared" si="51"/>
        <v>0</v>
      </c>
      <c r="AW77" s="546">
        <f t="shared" si="51"/>
        <v>0</v>
      </c>
    </row>
    <row r="78" spans="1:49" s="377" customFormat="1" x14ac:dyDescent="0.3">
      <c r="A78" s="1569"/>
      <c r="B78" s="588" t="s">
        <v>63</v>
      </c>
      <c r="C78" s="573" t="s">
        <v>190</v>
      </c>
      <c r="D78" s="506">
        <f>D25+D32+D41+D46+D51+D60+D67+D72</f>
        <v>0</v>
      </c>
      <c r="E78" s="506">
        <f t="shared" ref="E78:AW78" si="52">E25+E32+E41+E46+E51+E60+E67+E72</f>
        <v>0</v>
      </c>
      <c r="F78" s="506">
        <f t="shared" si="52"/>
        <v>0</v>
      </c>
      <c r="G78" s="506">
        <f t="shared" si="52"/>
        <v>0</v>
      </c>
      <c r="H78" s="506">
        <f t="shared" si="52"/>
        <v>0</v>
      </c>
      <c r="I78" s="506">
        <f t="shared" si="52"/>
        <v>0</v>
      </c>
      <c r="J78" s="506">
        <f t="shared" si="52"/>
        <v>0</v>
      </c>
      <c r="K78" s="506">
        <f t="shared" si="52"/>
        <v>0</v>
      </c>
      <c r="L78" s="528">
        <f t="shared" si="52"/>
        <v>0</v>
      </c>
      <c r="M78" s="506">
        <f t="shared" si="52"/>
        <v>0</v>
      </c>
      <c r="N78" s="506">
        <f t="shared" si="52"/>
        <v>0</v>
      </c>
      <c r="O78" s="506">
        <f t="shared" si="52"/>
        <v>0</v>
      </c>
      <c r="P78" s="506">
        <f t="shared" si="52"/>
        <v>0</v>
      </c>
      <c r="Q78" s="506">
        <f t="shared" si="52"/>
        <v>0</v>
      </c>
      <c r="R78" s="506">
        <f t="shared" si="52"/>
        <v>0</v>
      </c>
      <c r="S78" s="506">
        <f t="shared" si="52"/>
        <v>0</v>
      </c>
      <c r="T78" s="506">
        <f t="shared" si="52"/>
        <v>0</v>
      </c>
      <c r="U78" s="528">
        <f t="shared" si="52"/>
        <v>0</v>
      </c>
      <c r="V78" s="506">
        <f t="shared" si="52"/>
        <v>0</v>
      </c>
      <c r="W78" s="506">
        <f t="shared" si="52"/>
        <v>0</v>
      </c>
      <c r="X78" s="506">
        <f t="shared" si="52"/>
        <v>0</v>
      </c>
      <c r="Y78" s="506">
        <f t="shared" si="52"/>
        <v>0</v>
      </c>
      <c r="Z78" s="506">
        <f t="shared" si="52"/>
        <v>0</v>
      </c>
      <c r="AA78" s="506">
        <f t="shared" si="52"/>
        <v>0</v>
      </c>
      <c r="AB78" s="506">
        <f t="shared" si="52"/>
        <v>0</v>
      </c>
      <c r="AC78" s="506">
        <f t="shared" si="52"/>
        <v>0</v>
      </c>
      <c r="AD78" s="528">
        <f t="shared" si="52"/>
        <v>0</v>
      </c>
      <c r="AE78" s="506">
        <f t="shared" si="52"/>
        <v>0</v>
      </c>
      <c r="AF78" s="506">
        <f t="shared" si="52"/>
        <v>0</v>
      </c>
      <c r="AG78" s="506">
        <f t="shared" si="52"/>
        <v>0</v>
      </c>
      <c r="AH78" s="506">
        <f t="shared" si="52"/>
        <v>0</v>
      </c>
      <c r="AI78" s="506">
        <f t="shared" si="52"/>
        <v>0</v>
      </c>
      <c r="AJ78" s="506">
        <f t="shared" si="52"/>
        <v>0</v>
      </c>
      <c r="AK78" s="506">
        <f t="shared" si="52"/>
        <v>0</v>
      </c>
      <c r="AL78" s="506">
        <f t="shared" si="52"/>
        <v>0</v>
      </c>
      <c r="AM78" s="1043">
        <f t="shared" si="52"/>
        <v>0</v>
      </c>
      <c r="AN78" s="1297">
        <f>AN25+AN32+AN41+AN46+AN51+AN60+AN67+AN72</f>
        <v>0</v>
      </c>
      <c r="AO78" s="543">
        <f t="shared" si="52"/>
        <v>0</v>
      </c>
      <c r="AP78" s="506">
        <f t="shared" si="52"/>
        <v>0</v>
      </c>
      <c r="AQ78" s="506">
        <f t="shared" si="52"/>
        <v>0</v>
      </c>
      <c r="AR78" s="506">
        <f t="shared" si="52"/>
        <v>0</v>
      </c>
      <c r="AS78" s="506">
        <f t="shared" si="52"/>
        <v>0</v>
      </c>
      <c r="AT78" s="506">
        <f t="shared" si="52"/>
        <v>0</v>
      </c>
      <c r="AU78" s="506">
        <f t="shared" si="52"/>
        <v>0</v>
      </c>
      <c r="AV78" s="506">
        <f t="shared" si="52"/>
        <v>0</v>
      </c>
      <c r="AW78" s="546">
        <f t="shared" si="52"/>
        <v>0</v>
      </c>
    </row>
    <row r="79" spans="1:49" s="377" customFormat="1" x14ac:dyDescent="0.3">
      <c r="A79" s="1569"/>
      <c r="B79" s="588" t="s">
        <v>131</v>
      </c>
      <c r="C79" s="573" t="s">
        <v>587</v>
      </c>
      <c r="D79" s="506">
        <f>D26+D34+D38+D43+D48+D53+D61+D69+D74</f>
        <v>0</v>
      </c>
      <c r="E79" s="506">
        <f t="shared" ref="E79:AW79" si="53">E26+E34+E38+E43+E48+E53+E61+E69+E74</f>
        <v>0</v>
      </c>
      <c r="F79" s="506">
        <f t="shared" si="53"/>
        <v>0</v>
      </c>
      <c r="G79" s="506">
        <f t="shared" si="53"/>
        <v>0</v>
      </c>
      <c r="H79" s="506">
        <f t="shared" si="53"/>
        <v>0</v>
      </c>
      <c r="I79" s="506">
        <f t="shared" si="53"/>
        <v>0</v>
      </c>
      <c r="J79" s="506">
        <f t="shared" si="53"/>
        <v>0</v>
      </c>
      <c r="K79" s="506">
        <f t="shared" si="53"/>
        <v>0</v>
      </c>
      <c r="L79" s="528">
        <f t="shared" si="53"/>
        <v>0</v>
      </c>
      <c r="M79" s="506">
        <f t="shared" si="53"/>
        <v>0</v>
      </c>
      <c r="N79" s="506">
        <f t="shared" si="53"/>
        <v>0</v>
      </c>
      <c r="O79" s="506">
        <f t="shared" si="53"/>
        <v>0</v>
      </c>
      <c r="P79" s="506">
        <f t="shared" si="53"/>
        <v>0</v>
      </c>
      <c r="Q79" s="506">
        <f t="shared" si="53"/>
        <v>0</v>
      </c>
      <c r="R79" s="506">
        <f t="shared" si="53"/>
        <v>0</v>
      </c>
      <c r="S79" s="506">
        <f t="shared" si="53"/>
        <v>0</v>
      </c>
      <c r="T79" s="506">
        <f t="shared" si="53"/>
        <v>0</v>
      </c>
      <c r="U79" s="528">
        <f t="shared" si="53"/>
        <v>0</v>
      </c>
      <c r="V79" s="506">
        <f t="shared" si="53"/>
        <v>0</v>
      </c>
      <c r="W79" s="506">
        <f t="shared" si="53"/>
        <v>0</v>
      </c>
      <c r="X79" s="506">
        <f t="shared" si="53"/>
        <v>0</v>
      </c>
      <c r="Y79" s="506">
        <f t="shared" si="53"/>
        <v>0</v>
      </c>
      <c r="Z79" s="506">
        <f t="shared" si="53"/>
        <v>0</v>
      </c>
      <c r="AA79" s="506">
        <f t="shared" si="53"/>
        <v>0</v>
      </c>
      <c r="AB79" s="506">
        <f t="shared" si="53"/>
        <v>0</v>
      </c>
      <c r="AC79" s="506">
        <f t="shared" si="53"/>
        <v>0</v>
      </c>
      <c r="AD79" s="528">
        <f t="shared" si="53"/>
        <v>0</v>
      </c>
      <c r="AE79" s="506">
        <f t="shared" si="53"/>
        <v>0</v>
      </c>
      <c r="AF79" s="506">
        <f t="shared" si="53"/>
        <v>0</v>
      </c>
      <c r="AG79" s="506">
        <f t="shared" si="53"/>
        <v>0</v>
      </c>
      <c r="AH79" s="506">
        <f t="shared" si="53"/>
        <v>0</v>
      </c>
      <c r="AI79" s="506">
        <f t="shared" si="53"/>
        <v>0</v>
      </c>
      <c r="AJ79" s="506">
        <f t="shared" si="53"/>
        <v>0</v>
      </c>
      <c r="AK79" s="506">
        <f t="shared" si="53"/>
        <v>0</v>
      </c>
      <c r="AL79" s="506">
        <f t="shared" si="53"/>
        <v>0</v>
      </c>
      <c r="AM79" s="1043">
        <f t="shared" si="53"/>
        <v>0</v>
      </c>
      <c r="AN79" s="1297">
        <f>AN26+AN34+AN38+AN43+AN48+AN53+AN61+AN69+AN74</f>
        <v>0</v>
      </c>
      <c r="AO79" s="543">
        <f t="shared" si="53"/>
        <v>0</v>
      </c>
      <c r="AP79" s="506">
        <f t="shared" si="53"/>
        <v>0</v>
      </c>
      <c r="AQ79" s="506">
        <f t="shared" si="53"/>
        <v>0</v>
      </c>
      <c r="AR79" s="506">
        <f t="shared" si="53"/>
        <v>0</v>
      </c>
      <c r="AS79" s="506">
        <f t="shared" si="53"/>
        <v>0</v>
      </c>
      <c r="AT79" s="506">
        <f t="shared" si="53"/>
        <v>0</v>
      </c>
      <c r="AU79" s="506">
        <f t="shared" si="53"/>
        <v>0</v>
      </c>
      <c r="AV79" s="506">
        <f t="shared" si="53"/>
        <v>0</v>
      </c>
      <c r="AW79" s="546">
        <f t="shared" si="53"/>
        <v>0</v>
      </c>
    </row>
    <row r="80" spans="1:49" x14ac:dyDescent="0.3">
      <c r="A80" s="1569"/>
      <c r="B80" s="588" t="s">
        <v>132</v>
      </c>
      <c r="C80" s="573" t="s">
        <v>36</v>
      </c>
      <c r="D80" s="506">
        <f>SUM(E80:L80)</f>
        <v>0</v>
      </c>
      <c r="E80" s="454"/>
      <c r="F80" s="454"/>
      <c r="G80" s="454"/>
      <c r="H80" s="454"/>
      <c r="I80" s="454"/>
      <c r="J80" s="454"/>
      <c r="K80" s="454"/>
      <c r="L80" s="455"/>
      <c r="M80" s="506">
        <f>SUM(N80:U80)</f>
        <v>0</v>
      </c>
      <c r="N80" s="454"/>
      <c r="O80" s="454"/>
      <c r="P80" s="454"/>
      <c r="Q80" s="454"/>
      <c r="R80" s="454"/>
      <c r="S80" s="454"/>
      <c r="T80" s="454"/>
      <c r="U80" s="455"/>
      <c r="V80" s="506">
        <f>SUM(W80:AD80)</f>
        <v>0</v>
      </c>
      <c r="W80" s="454"/>
      <c r="X80" s="454"/>
      <c r="Y80" s="454"/>
      <c r="Z80" s="454"/>
      <c r="AA80" s="454"/>
      <c r="AB80" s="454"/>
      <c r="AC80" s="454"/>
      <c r="AD80" s="455"/>
      <c r="AE80" s="506">
        <f>SUM(AF80:AM80)</f>
        <v>0</v>
      </c>
      <c r="AF80" s="454"/>
      <c r="AG80" s="454"/>
      <c r="AH80" s="454"/>
      <c r="AI80" s="454"/>
      <c r="AJ80" s="454"/>
      <c r="AK80" s="454"/>
      <c r="AL80" s="454"/>
      <c r="AM80" s="454"/>
      <c r="AN80" s="1287"/>
      <c r="AO80" s="543">
        <f>SUM(AP80:AW80)+AN80</f>
        <v>0</v>
      </c>
      <c r="AP80" s="507">
        <f t="shared" ref="AP80:AW81" si="54">E80+N80+W80+AF80</f>
        <v>0</v>
      </c>
      <c r="AQ80" s="520">
        <f t="shared" si="54"/>
        <v>0</v>
      </c>
      <c r="AR80" s="520">
        <f t="shared" si="54"/>
        <v>0</v>
      </c>
      <c r="AS80" s="520">
        <f t="shared" si="54"/>
        <v>0</v>
      </c>
      <c r="AT80" s="520">
        <f t="shared" si="54"/>
        <v>0</v>
      </c>
      <c r="AU80" s="520">
        <f t="shared" si="54"/>
        <v>0</v>
      </c>
      <c r="AV80" s="520">
        <f t="shared" si="54"/>
        <v>0</v>
      </c>
      <c r="AW80" s="551">
        <f t="shared" si="54"/>
        <v>0</v>
      </c>
    </row>
    <row r="81" spans="1:50" x14ac:dyDescent="0.3">
      <c r="A81" s="1569"/>
      <c r="B81" s="588" t="s">
        <v>182</v>
      </c>
      <c r="C81" s="573" t="s">
        <v>148</v>
      </c>
      <c r="D81" s="506">
        <f>SUM(E81:L81)</f>
        <v>0</v>
      </c>
      <c r="E81" s="456"/>
      <c r="F81" s="456"/>
      <c r="G81" s="456"/>
      <c r="H81" s="456"/>
      <c r="I81" s="456"/>
      <c r="J81" s="456"/>
      <c r="K81" s="456"/>
      <c r="L81" s="457"/>
      <c r="M81" s="506">
        <f>SUM(N81:U81)</f>
        <v>0</v>
      </c>
      <c r="N81" s="456"/>
      <c r="O81" s="456"/>
      <c r="P81" s="456"/>
      <c r="Q81" s="456"/>
      <c r="R81" s="456"/>
      <c r="S81" s="456"/>
      <c r="T81" s="456"/>
      <c r="U81" s="457"/>
      <c r="V81" s="506">
        <f>SUM(W81:AD81)</f>
        <v>0</v>
      </c>
      <c r="W81" s="456"/>
      <c r="X81" s="456"/>
      <c r="Y81" s="456"/>
      <c r="Z81" s="456"/>
      <c r="AA81" s="456"/>
      <c r="AB81" s="456"/>
      <c r="AC81" s="456"/>
      <c r="AD81" s="457"/>
      <c r="AE81" s="506">
        <f>SUM(AF81:AM81)</f>
        <v>0</v>
      </c>
      <c r="AF81" s="456"/>
      <c r="AG81" s="456"/>
      <c r="AH81" s="456"/>
      <c r="AI81" s="456"/>
      <c r="AJ81" s="456"/>
      <c r="AK81" s="456"/>
      <c r="AL81" s="456"/>
      <c r="AM81" s="456"/>
      <c r="AN81" s="1288"/>
      <c r="AO81" s="543">
        <f>SUM(AP81:AW81)+AN81</f>
        <v>0</v>
      </c>
      <c r="AP81" s="507">
        <f t="shared" si="54"/>
        <v>0</v>
      </c>
      <c r="AQ81" s="520">
        <f t="shared" si="54"/>
        <v>0</v>
      </c>
      <c r="AR81" s="520">
        <f t="shared" si="54"/>
        <v>0</v>
      </c>
      <c r="AS81" s="520">
        <f t="shared" si="54"/>
        <v>0</v>
      </c>
      <c r="AT81" s="520">
        <f t="shared" si="54"/>
        <v>0</v>
      </c>
      <c r="AU81" s="520">
        <f t="shared" si="54"/>
        <v>0</v>
      </c>
      <c r="AV81" s="520">
        <f t="shared" si="54"/>
        <v>0</v>
      </c>
      <c r="AW81" s="551">
        <f t="shared" si="54"/>
        <v>0</v>
      </c>
    </row>
    <row r="82" spans="1:50" s="377" customFormat="1" x14ac:dyDescent="0.3">
      <c r="A82" s="1569"/>
      <c r="B82" s="589" t="s">
        <v>183</v>
      </c>
      <c r="C82" s="590" t="s">
        <v>426</v>
      </c>
      <c r="D82" s="516">
        <f>SUM(D76:D81)</f>
        <v>0</v>
      </c>
      <c r="E82" s="529">
        <f t="shared" ref="E82:AW82" si="55">SUM(E76:E81)</f>
        <v>0</v>
      </c>
      <c r="F82" s="529">
        <f t="shared" si="55"/>
        <v>0</v>
      </c>
      <c r="G82" s="529">
        <f t="shared" si="55"/>
        <v>0</v>
      </c>
      <c r="H82" s="529">
        <f t="shared" si="55"/>
        <v>0</v>
      </c>
      <c r="I82" s="529">
        <f t="shared" si="55"/>
        <v>0</v>
      </c>
      <c r="J82" s="529">
        <f t="shared" si="55"/>
        <v>0</v>
      </c>
      <c r="K82" s="529">
        <f t="shared" si="55"/>
        <v>0</v>
      </c>
      <c r="L82" s="530">
        <f t="shared" si="55"/>
        <v>0</v>
      </c>
      <c r="M82" s="516">
        <f t="shared" si="55"/>
        <v>0</v>
      </c>
      <c r="N82" s="529">
        <f t="shared" si="55"/>
        <v>0</v>
      </c>
      <c r="O82" s="529">
        <f t="shared" si="55"/>
        <v>0</v>
      </c>
      <c r="P82" s="529">
        <f t="shared" si="55"/>
        <v>0</v>
      </c>
      <c r="Q82" s="529">
        <f t="shared" si="55"/>
        <v>0</v>
      </c>
      <c r="R82" s="529">
        <f t="shared" si="55"/>
        <v>0</v>
      </c>
      <c r="S82" s="529">
        <f t="shared" si="55"/>
        <v>0</v>
      </c>
      <c r="T82" s="529">
        <f t="shared" si="55"/>
        <v>0</v>
      </c>
      <c r="U82" s="530">
        <f t="shared" si="55"/>
        <v>0</v>
      </c>
      <c r="V82" s="516">
        <f t="shared" si="55"/>
        <v>0</v>
      </c>
      <c r="W82" s="529">
        <f t="shared" si="55"/>
        <v>0</v>
      </c>
      <c r="X82" s="529">
        <f t="shared" si="55"/>
        <v>0</v>
      </c>
      <c r="Y82" s="529">
        <f t="shared" si="55"/>
        <v>0</v>
      </c>
      <c r="Z82" s="529">
        <f t="shared" si="55"/>
        <v>0</v>
      </c>
      <c r="AA82" s="529">
        <f t="shared" si="55"/>
        <v>0</v>
      </c>
      <c r="AB82" s="529">
        <f t="shared" si="55"/>
        <v>0</v>
      </c>
      <c r="AC82" s="529">
        <f t="shared" si="55"/>
        <v>0</v>
      </c>
      <c r="AD82" s="530">
        <f t="shared" si="55"/>
        <v>0</v>
      </c>
      <c r="AE82" s="516">
        <f t="shared" si="55"/>
        <v>0</v>
      </c>
      <c r="AF82" s="529">
        <f t="shared" si="55"/>
        <v>0</v>
      </c>
      <c r="AG82" s="529">
        <f t="shared" si="55"/>
        <v>0</v>
      </c>
      <c r="AH82" s="529">
        <f t="shared" si="55"/>
        <v>0</v>
      </c>
      <c r="AI82" s="529">
        <f t="shared" si="55"/>
        <v>0</v>
      </c>
      <c r="AJ82" s="529">
        <f t="shared" si="55"/>
        <v>0</v>
      </c>
      <c r="AK82" s="529">
        <f t="shared" si="55"/>
        <v>0</v>
      </c>
      <c r="AL82" s="529">
        <f t="shared" si="55"/>
        <v>0</v>
      </c>
      <c r="AM82" s="529">
        <f t="shared" si="55"/>
        <v>0</v>
      </c>
      <c r="AN82" s="1298">
        <f t="shared" si="55"/>
        <v>0</v>
      </c>
      <c r="AO82" s="562">
        <f t="shared" si="55"/>
        <v>0</v>
      </c>
      <c r="AP82" s="563">
        <f t="shared" si="55"/>
        <v>0</v>
      </c>
      <c r="AQ82" s="563">
        <f t="shared" si="55"/>
        <v>0</v>
      </c>
      <c r="AR82" s="563">
        <f t="shared" si="55"/>
        <v>0</v>
      </c>
      <c r="AS82" s="563">
        <f t="shared" si="55"/>
        <v>0</v>
      </c>
      <c r="AT82" s="563">
        <f t="shared" si="55"/>
        <v>0</v>
      </c>
      <c r="AU82" s="563">
        <f t="shared" si="55"/>
        <v>0</v>
      </c>
      <c r="AV82" s="563">
        <f t="shared" si="55"/>
        <v>0</v>
      </c>
      <c r="AW82" s="564">
        <f t="shared" si="55"/>
        <v>0</v>
      </c>
    </row>
    <row r="83" spans="1:50" x14ac:dyDescent="0.3">
      <c r="A83" s="1569"/>
      <c r="B83" s="588" t="s">
        <v>184</v>
      </c>
      <c r="C83" s="573" t="s">
        <v>44</v>
      </c>
      <c r="D83" s="505">
        <f>SUM(E83:L83)</f>
        <v>0</v>
      </c>
      <c r="E83" s="452"/>
      <c r="F83" s="452"/>
      <c r="G83" s="452"/>
      <c r="H83" s="452"/>
      <c r="I83" s="452"/>
      <c r="J83" s="452"/>
      <c r="K83" s="452"/>
      <c r="L83" s="453"/>
      <c r="M83" s="505">
        <f>SUM(N83:U83)</f>
        <v>0</v>
      </c>
      <c r="N83" s="452"/>
      <c r="O83" s="452"/>
      <c r="P83" s="452"/>
      <c r="Q83" s="452"/>
      <c r="R83" s="452"/>
      <c r="S83" s="452"/>
      <c r="T83" s="452"/>
      <c r="U83" s="453"/>
      <c r="V83" s="505">
        <f>SUM(W83:AD83)</f>
        <v>0</v>
      </c>
      <c r="W83" s="452"/>
      <c r="X83" s="452"/>
      <c r="Y83" s="452"/>
      <c r="Z83" s="452"/>
      <c r="AA83" s="452"/>
      <c r="AB83" s="452"/>
      <c r="AC83" s="452"/>
      <c r="AD83" s="453"/>
      <c r="AE83" s="505">
        <f>SUM(AF83:AM83)</f>
        <v>0</v>
      </c>
      <c r="AF83" s="452"/>
      <c r="AG83" s="452"/>
      <c r="AH83" s="452"/>
      <c r="AI83" s="452"/>
      <c r="AJ83" s="452"/>
      <c r="AK83" s="452"/>
      <c r="AL83" s="452"/>
      <c r="AM83" s="452"/>
      <c r="AN83" s="1286"/>
      <c r="AO83" s="548">
        <f>SUM(AP83:AW83)+AN83</f>
        <v>0</v>
      </c>
      <c r="AP83" s="507">
        <f t="shared" ref="AP83:AW84" si="56">E83+N83+W83+AF83</f>
        <v>0</v>
      </c>
      <c r="AQ83" s="507">
        <f t="shared" si="56"/>
        <v>0</v>
      </c>
      <c r="AR83" s="507">
        <f t="shared" si="56"/>
        <v>0</v>
      </c>
      <c r="AS83" s="507">
        <f t="shared" si="56"/>
        <v>0</v>
      </c>
      <c r="AT83" s="507">
        <f t="shared" si="56"/>
        <v>0</v>
      </c>
      <c r="AU83" s="507">
        <f t="shared" si="56"/>
        <v>0</v>
      </c>
      <c r="AV83" s="507">
        <f t="shared" si="56"/>
        <v>0</v>
      </c>
      <c r="AW83" s="549">
        <f t="shared" si="56"/>
        <v>0</v>
      </c>
    </row>
    <row r="84" spans="1:50" x14ac:dyDescent="0.3">
      <c r="A84" s="1569"/>
      <c r="B84" s="588" t="s">
        <v>185</v>
      </c>
      <c r="C84" s="573" t="s">
        <v>427</v>
      </c>
      <c r="D84" s="506">
        <f>SUM(E84:L84)</f>
        <v>0</v>
      </c>
      <c r="E84" s="454"/>
      <c r="F84" s="454"/>
      <c r="G84" s="454"/>
      <c r="H84" s="454"/>
      <c r="I84" s="454"/>
      <c r="J84" s="454"/>
      <c r="K84" s="454"/>
      <c r="L84" s="455"/>
      <c r="M84" s="506">
        <f>SUM(N84:U84)</f>
        <v>0</v>
      </c>
      <c r="N84" s="454"/>
      <c r="O84" s="454"/>
      <c r="P84" s="454"/>
      <c r="Q84" s="454"/>
      <c r="R84" s="454"/>
      <c r="S84" s="454"/>
      <c r="T84" s="454"/>
      <c r="U84" s="455"/>
      <c r="V84" s="506">
        <f>SUM(W84:AD84)</f>
        <v>0</v>
      </c>
      <c r="W84" s="454"/>
      <c r="X84" s="454"/>
      <c r="Y84" s="454"/>
      <c r="Z84" s="454"/>
      <c r="AA84" s="454"/>
      <c r="AB84" s="454"/>
      <c r="AC84" s="454"/>
      <c r="AD84" s="455"/>
      <c r="AE84" s="506">
        <f>SUM(AF84:AM84)</f>
        <v>0</v>
      </c>
      <c r="AF84" s="454"/>
      <c r="AG84" s="454"/>
      <c r="AH84" s="454"/>
      <c r="AI84" s="454"/>
      <c r="AJ84" s="454"/>
      <c r="AK84" s="454"/>
      <c r="AL84" s="454"/>
      <c r="AM84" s="454"/>
      <c r="AN84" s="1287"/>
      <c r="AO84" s="550">
        <f>SUM(AP84:AW84)+AN84</f>
        <v>0</v>
      </c>
      <c r="AP84" s="507">
        <f t="shared" si="56"/>
        <v>0</v>
      </c>
      <c r="AQ84" s="520">
        <f t="shared" si="56"/>
        <v>0</v>
      </c>
      <c r="AR84" s="520">
        <f t="shared" si="56"/>
        <v>0</v>
      </c>
      <c r="AS84" s="520">
        <f t="shared" si="56"/>
        <v>0</v>
      </c>
      <c r="AT84" s="520">
        <f t="shared" si="56"/>
        <v>0</v>
      </c>
      <c r="AU84" s="520">
        <f t="shared" si="56"/>
        <v>0</v>
      </c>
      <c r="AV84" s="520">
        <f t="shared" si="56"/>
        <v>0</v>
      </c>
      <c r="AW84" s="551">
        <f t="shared" si="56"/>
        <v>0</v>
      </c>
    </row>
    <row r="85" spans="1:50" s="377" customFormat="1" x14ac:dyDescent="0.3">
      <c r="A85" s="1569"/>
      <c r="B85" s="588" t="s">
        <v>186</v>
      </c>
      <c r="C85" s="573" t="s">
        <v>297</v>
      </c>
      <c r="D85" s="506">
        <f>SUM(D83:D84)</f>
        <v>0</v>
      </c>
      <c r="E85" s="523">
        <f t="shared" ref="E85:L85" si="57">SUM(E83:E84)</f>
        <v>0</v>
      </c>
      <c r="F85" s="523">
        <f t="shared" si="57"/>
        <v>0</v>
      </c>
      <c r="G85" s="523">
        <f t="shared" si="57"/>
        <v>0</v>
      </c>
      <c r="H85" s="523">
        <f t="shared" si="57"/>
        <v>0</v>
      </c>
      <c r="I85" s="523">
        <f t="shared" si="57"/>
        <v>0</v>
      </c>
      <c r="J85" s="523">
        <f t="shared" si="57"/>
        <v>0</v>
      </c>
      <c r="K85" s="523">
        <f t="shared" si="57"/>
        <v>0</v>
      </c>
      <c r="L85" s="524">
        <f t="shared" si="57"/>
        <v>0</v>
      </c>
      <c r="M85" s="506">
        <f>SUM(M83:M84)</f>
        <v>0</v>
      </c>
      <c r="N85" s="523">
        <f t="shared" ref="N85:U85" si="58">SUM(N83:N84)</f>
        <v>0</v>
      </c>
      <c r="O85" s="523">
        <f t="shared" si="58"/>
        <v>0</v>
      </c>
      <c r="P85" s="523">
        <f t="shared" si="58"/>
        <v>0</v>
      </c>
      <c r="Q85" s="523">
        <f t="shared" si="58"/>
        <v>0</v>
      </c>
      <c r="R85" s="523">
        <f t="shared" si="58"/>
        <v>0</v>
      </c>
      <c r="S85" s="523">
        <f t="shared" si="58"/>
        <v>0</v>
      </c>
      <c r="T85" s="523">
        <f t="shared" si="58"/>
        <v>0</v>
      </c>
      <c r="U85" s="524">
        <f t="shared" si="58"/>
        <v>0</v>
      </c>
      <c r="V85" s="506">
        <f>SUM(V83:V84)</f>
        <v>0</v>
      </c>
      <c r="W85" s="523">
        <f t="shared" ref="W85:AD85" si="59">SUM(W83:W84)</f>
        <v>0</v>
      </c>
      <c r="X85" s="523">
        <f t="shared" si="59"/>
        <v>0</v>
      </c>
      <c r="Y85" s="523">
        <f t="shared" si="59"/>
        <v>0</v>
      </c>
      <c r="Z85" s="523">
        <f t="shared" si="59"/>
        <v>0</v>
      </c>
      <c r="AA85" s="523">
        <f t="shared" si="59"/>
        <v>0</v>
      </c>
      <c r="AB85" s="523">
        <f t="shared" si="59"/>
        <v>0</v>
      </c>
      <c r="AC85" s="523">
        <f t="shared" si="59"/>
        <v>0</v>
      </c>
      <c r="AD85" s="524">
        <f t="shared" si="59"/>
        <v>0</v>
      </c>
      <c r="AE85" s="506">
        <f>SUM(AE83:AE84)</f>
        <v>0</v>
      </c>
      <c r="AF85" s="523">
        <f>SUM(AF83:AF84)</f>
        <v>0</v>
      </c>
      <c r="AG85" s="523">
        <f t="shared" ref="AG85:AN85" si="60">SUM(AG83:AG84)</f>
        <v>0</v>
      </c>
      <c r="AH85" s="523">
        <f t="shared" si="60"/>
        <v>0</v>
      </c>
      <c r="AI85" s="523">
        <f t="shared" si="60"/>
        <v>0</v>
      </c>
      <c r="AJ85" s="523">
        <f t="shared" si="60"/>
        <v>0</v>
      </c>
      <c r="AK85" s="523">
        <f t="shared" si="60"/>
        <v>0</v>
      </c>
      <c r="AL85" s="523">
        <f t="shared" si="60"/>
        <v>0</v>
      </c>
      <c r="AM85" s="523">
        <f t="shared" si="60"/>
        <v>0</v>
      </c>
      <c r="AN85" s="1299">
        <f t="shared" si="60"/>
        <v>0</v>
      </c>
      <c r="AO85" s="565">
        <f>SUM(AO83:AO84)</f>
        <v>0</v>
      </c>
      <c r="AP85" s="520">
        <f>SUM(AP83:AP84)</f>
        <v>0</v>
      </c>
      <c r="AQ85" s="520">
        <f>SUM(AQ83:AQ84)</f>
        <v>0</v>
      </c>
      <c r="AR85" s="520">
        <f t="shared" ref="AR85:AW85" si="61">SUM(AR83:AR84)</f>
        <v>0</v>
      </c>
      <c r="AS85" s="520">
        <f t="shared" si="61"/>
        <v>0</v>
      </c>
      <c r="AT85" s="507">
        <f t="shared" si="61"/>
        <v>0</v>
      </c>
      <c r="AU85" s="507">
        <f t="shared" si="61"/>
        <v>0</v>
      </c>
      <c r="AV85" s="507">
        <f t="shared" si="61"/>
        <v>0</v>
      </c>
      <c r="AW85" s="566">
        <f t="shared" si="61"/>
        <v>0</v>
      </c>
    </row>
    <row r="86" spans="1:50" s="377" customFormat="1" ht="24.6" x14ac:dyDescent="0.3">
      <c r="A86" s="1570"/>
      <c r="B86" s="576" t="s">
        <v>187</v>
      </c>
      <c r="C86" s="577" t="s">
        <v>416</v>
      </c>
      <c r="D86" s="508">
        <f>D82+D85</f>
        <v>0</v>
      </c>
      <c r="E86" s="514">
        <f t="shared" ref="E86:L86" si="62">E82+E85</f>
        <v>0</v>
      </c>
      <c r="F86" s="514">
        <f t="shared" si="62"/>
        <v>0</v>
      </c>
      <c r="G86" s="514">
        <f t="shared" si="62"/>
        <v>0</v>
      </c>
      <c r="H86" s="514">
        <f t="shared" si="62"/>
        <v>0</v>
      </c>
      <c r="I86" s="514">
        <f t="shared" si="62"/>
        <v>0</v>
      </c>
      <c r="J86" s="514">
        <f t="shared" si="62"/>
        <v>0</v>
      </c>
      <c r="K86" s="514">
        <f t="shared" si="62"/>
        <v>0</v>
      </c>
      <c r="L86" s="525">
        <f t="shared" si="62"/>
        <v>0</v>
      </c>
      <c r="M86" s="508">
        <f>M82+M85</f>
        <v>0</v>
      </c>
      <c r="N86" s="514">
        <f t="shared" ref="N86:U86" si="63">N82+N85</f>
        <v>0</v>
      </c>
      <c r="O86" s="514">
        <f t="shared" si="63"/>
        <v>0</v>
      </c>
      <c r="P86" s="514">
        <f t="shared" si="63"/>
        <v>0</v>
      </c>
      <c r="Q86" s="514">
        <f t="shared" si="63"/>
        <v>0</v>
      </c>
      <c r="R86" s="514">
        <f t="shared" si="63"/>
        <v>0</v>
      </c>
      <c r="S86" s="514">
        <f t="shared" si="63"/>
        <v>0</v>
      </c>
      <c r="T86" s="514">
        <f t="shared" si="63"/>
        <v>0</v>
      </c>
      <c r="U86" s="525">
        <f t="shared" si="63"/>
        <v>0</v>
      </c>
      <c r="V86" s="508">
        <f>V82+V85</f>
        <v>0</v>
      </c>
      <c r="W86" s="514">
        <f t="shared" ref="W86:AD86" si="64">W82+W85</f>
        <v>0</v>
      </c>
      <c r="X86" s="514">
        <f t="shared" si="64"/>
        <v>0</v>
      </c>
      <c r="Y86" s="514">
        <f t="shared" si="64"/>
        <v>0</v>
      </c>
      <c r="Z86" s="514">
        <f t="shared" si="64"/>
        <v>0</v>
      </c>
      <c r="AA86" s="514">
        <f t="shared" si="64"/>
        <v>0</v>
      </c>
      <c r="AB86" s="514">
        <f t="shared" si="64"/>
        <v>0</v>
      </c>
      <c r="AC86" s="514">
        <f t="shared" si="64"/>
        <v>0</v>
      </c>
      <c r="AD86" s="525">
        <f t="shared" si="64"/>
        <v>0</v>
      </c>
      <c r="AE86" s="508">
        <f>AE82+AE85</f>
        <v>0</v>
      </c>
      <c r="AF86" s="514">
        <f>AF82+AF85</f>
        <v>0</v>
      </c>
      <c r="AG86" s="514">
        <f t="shared" ref="AG86:AN86" si="65">AG82+AG85</f>
        <v>0</v>
      </c>
      <c r="AH86" s="514">
        <f t="shared" si="65"/>
        <v>0</v>
      </c>
      <c r="AI86" s="514">
        <f t="shared" si="65"/>
        <v>0</v>
      </c>
      <c r="AJ86" s="514">
        <f t="shared" si="65"/>
        <v>0</v>
      </c>
      <c r="AK86" s="514">
        <f t="shared" si="65"/>
        <v>0</v>
      </c>
      <c r="AL86" s="514">
        <f t="shared" si="65"/>
        <v>0</v>
      </c>
      <c r="AM86" s="514">
        <f t="shared" si="65"/>
        <v>0</v>
      </c>
      <c r="AN86" s="1291">
        <f t="shared" si="65"/>
        <v>0</v>
      </c>
      <c r="AO86" s="567">
        <f>AO82+AO85</f>
        <v>0</v>
      </c>
      <c r="AP86" s="513">
        <f>AP82+AP85</f>
        <v>0</v>
      </c>
      <c r="AQ86" s="513">
        <f t="shared" ref="AQ86:AW86" si="66">AQ82+AQ85</f>
        <v>0</v>
      </c>
      <c r="AR86" s="513">
        <f t="shared" si="66"/>
        <v>0</v>
      </c>
      <c r="AS86" s="513">
        <f t="shared" si="66"/>
        <v>0</v>
      </c>
      <c r="AT86" s="515">
        <f t="shared" si="66"/>
        <v>0</v>
      </c>
      <c r="AU86" s="515">
        <f t="shared" si="66"/>
        <v>0</v>
      </c>
      <c r="AV86" s="515">
        <f t="shared" si="66"/>
        <v>0</v>
      </c>
      <c r="AW86" s="568">
        <f t="shared" si="66"/>
        <v>0</v>
      </c>
    </row>
    <row r="87" spans="1:50" x14ac:dyDescent="0.3">
      <c r="A87" s="1571" t="s">
        <v>193</v>
      </c>
      <c r="B87" s="1572"/>
      <c r="C87" s="1573"/>
      <c r="D87" s="1547" t="s">
        <v>288</v>
      </c>
      <c r="E87" s="1548"/>
      <c r="F87" s="1548"/>
      <c r="G87" s="1548"/>
      <c r="H87" s="1548"/>
      <c r="I87" s="1548"/>
      <c r="J87" s="1548"/>
      <c r="K87" s="1548"/>
      <c r="L87" s="1549"/>
      <c r="M87" s="1547" t="s">
        <v>289</v>
      </c>
      <c r="N87" s="1548"/>
      <c r="O87" s="1548"/>
      <c r="P87" s="1548"/>
      <c r="Q87" s="1548"/>
      <c r="R87" s="1548"/>
      <c r="S87" s="1548"/>
      <c r="T87" s="1548"/>
      <c r="U87" s="1549"/>
      <c r="V87" s="1547" t="s">
        <v>290</v>
      </c>
      <c r="W87" s="1548"/>
      <c r="X87" s="1548"/>
      <c r="Y87" s="1548"/>
      <c r="Z87" s="1548"/>
      <c r="AA87" s="1548"/>
      <c r="AB87" s="1548"/>
      <c r="AC87" s="1548"/>
      <c r="AD87" s="1549"/>
      <c r="AE87" s="1550" t="s">
        <v>291</v>
      </c>
      <c r="AF87" s="1551"/>
      <c r="AG87" s="1551"/>
      <c r="AH87" s="1551"/>
      <c r="AI87" s="1551"/>
      <c r="AJ87" s="1551"/>
      <c r="AK87" s="1551"/>
      <c r="AL87" s="1551"/>
      <c r="AM87" s="1551"/>
      <c r="AN87" s="1285"/>
      <c r="AO87" s="1552" t="s">
        <v>1021</v>
      </c>
      <c r="AP87" s="1551"/>
      <c r="AQ87" s="1551"/>
      <c r="AR87" s="1551"/>
      <c r="AS87" s="1551"/>
      <c r="AT87" s="1551"/>
      <c r="AU87" s="1551"/>
      <c r="AV87" s="1551"/>
      <c r="AW87" s="1553"/>
    </row>
    <row r="88" spans="1:50" ht="45" customHeight="1" x14ac:dyDescent="0.3">
      <c r="A88" s="1574"/>
      <c r="B88" s="1575"/>
      <c r="C88" s="1576"/>
      <c r="D88" s="439" t="s">
        <v>40</v>
      </c>
      <c r="E88" s="387" t="s">
        <v>1061</v>
      </c>
      <c r="F88" s="387" t="s">
        <v>1062</v>
      </c>
      <c r="G88" s="387"/>
      <c r="H88" s="387"/>
      <c r="I88" s="387"/>
      <c r="J88" s="387"/>
      <c r="K88" s="387"/>
      <c r="L88" s="388"/>
      <c r="M88" s="1427" t="s">
        <v>40</v>
      </c>
      <c r="N88" s="387" t="s">
        <v>1061</v>
      </c>
      <c r="O88" s="387" t="s">
        <v>1062</v>
      </c>
      <c r="P88" s="387"/>
      <c r="Q88" s="387"/>
      <c r="R88" s="387"/>
      <c r="S88" s="387"/>
      <c r="T88" s="387"/>
      <c r="U88" s="388"/>
      <c r="V88" s="1427" t="s">
        <v>40</v>
      </c>
      <c r="W88" s="387" t="s">
        <v>1061</v>
      </c>
      <c r="X88" s="387" t="s">
        <v>1062</v>
      </c>
      <c r="Y88" s="387"/>
      <c r="Z88" s="387"/>
      <c r="AA88" s="387"/>
      <c r="AB88" s="387"/>
      <c r="AC88" s="387"/>
      <c r="AD88" s="388"/>
      <c r="AE88" s="1427" t="s">
        <v>40</v>
      </c>
      <c r="AF88" s="387" t="s">
        <v>1061</v>
      </c>
      <c r="AG88" s="387" t="s">
        <v>1062</v>
      </c>
      <c r="AH88" s="387"/>
      <c r="AI88" s="387"/>
      <c r="AJ88" s="387"/>
      <c r="AK88" s="387"/>
      <c r="AL88" s="387"/>
      <c r="AM88" s="388"/>
      <c r="AN88" s="1279" t="s">
        <v>1022</v>
      </c>
      <c r="AO88" s="1427" t="s">
        <v>40</v>
      </c>
      <c r="AP88" s="387" t="s">
        <v>1061</v>
      </c>
      <c r="AQ88" s="387" t="s">
        <v>1062</v>
      </c>
      <c r="AR88" s="387"/>
      <c r="AS88" s="387"/>
      <c r="AT88" s="387"/>
      <c r="AU88" s="387"/>
      <c r="AV88" s="387"/>
      <c r="AW88" s="387"/>
      <c r="AX88" s="498"/>
    </row>
    <row r="89" spans="1:50" ht="14.4" customHeight="1" x14ac:dyDescent="0.3">
      <c r="A89" s="1554" t="s">
        <v>9</v>
      </c>
      <c r="B89" s="570" t="s">
        <v>133</v>
      </c>
      <c r="C89" s="571" t="s">
        <v>30</v>
      </c>
      <c r="D89" s="523">
        <f>E89+F89</f>
        <v>0</v>
      </c>
      <c r="E89" s="456"/>
      <c r="F89" s="456"/>
      <c r="G89" s="472"/>
      <c r="H89" s="472"/>
      <c r="I89" s="472"/>
      <c r="J89" s="472"/>
      <c r="K89" s="472"/>
      <c r="L89" s="473"/>
      <c r="M89" s="523">
        <f>N89+O89</f>
        <v>0</v>
      </c>
      <c r="N89" s="456"/>
      <c r="O89" s="456"/>
      <c r="P89" s="472"/>
      <c r="Q89" s="472"/>
      <c r="R89" s="472"/>
      <c r="S89" s="472"/>
      <c r="T89" s="472"/>
      <c r="U89" s="473"/>
      <c r="V89" s="523">
        <f>W89+X89</f>
        <v>0</v>
      </c>
      <c r="W89" s="456"/>
      <c r="X89" s="456"/>
      <c r="Y89" s="472"/>
      <c r="Z89" s="472"/>
      <c r="AA89" s="472"/>
      <c r="AB89" s="472"/>
      <c r="AC89" s="472"/>
      <c r="AD89" s="473"/>
      <c r="AE89" s="523">
        <f>AF89+AG89</f>
        <v>0</v>
      </c>
      <c r="AF89" s="456"/>
      <c r="AG89" s="456"/>
      <c r="AH89" s="472"/>
      <c r="AI89" s="472"/>
      <c r="AJ89" s="472"/>
      <c r="AK89" s="472"/>
      <c r="AL89" s="472"/>
      <c r="AM89" s="473"/>
      <c r="AN89" s="1288"/>
      <c r="AO89" s="569">
        <f>AP89+AQ89+AN89</f>
        <v>0</v>
      </c>
      <c r="AP89" s="523">
        <f>E89+N89+W89+AF89</f>
        <v>0</v>
      </c>
      <c r="AQ89" s="523">
        <f>F89+O89+X89+AG89</f>
        <v>0</v>
      </c>
      <c r="AR89" s="559"/>
      <c r="AS89" s="559"/>
      <c r="AT89" s="559"/>
      <c r="AU89" s="559"/>
      <c r="AV89" s="559"/>
      <c r="AW89" s="560"/>
    </row>
    <row r="90" spans="1:50" x14ac:dyDescent="0.3">
      <c r="A90" s="1555"/>
      <c r="B90" s="572" t="s">
        <v>134</v>
      </c>
      <c r="C90" s="591" t="s">
        <v>109</v>
      </c>
      <c r="D90" s="523">
        <f t="shared" ref="D90:D94" si="67">E90+F90</f>
        <v>0</v>
      </c>
      <c r="E90" s="456"/>
      <c r="F90" s="456"/>
      <c r="G90" s="472"/>
      <c r="H90" s="472"/>
      <c r="I90" s="472"/>
      <c r="J90" s="472"/>
      <c r="K90" s="472"/>
      <c r="L90" s="473"/>
      <c r="M90" s="523">
        <f t="shared" ref="M90:M94" si="68">N90+O90</f>
        <v>0</v>
      </c>
      <c r="N90" s="456"/>
      <c r="O90" s="456"/>
      <c r="P90" s="472"/>
      <c r="Q90" s="472"/>
      <c r="R90" s="472"/>
      <c r="S90" s="472"/>
      <c r="T90" s="472"/>
      <c r="U90" s="473"/>
      <c r="V90" s="523">
        <f t="shared" ref="V90:V94" si="69">W90+X90</f>
        <v>0</v>
      </c>
      <c r="W90" s="456"/>
      <c r="X90" s="456"/>
      <c r="Y90" s="472"/>
      <c r="Z90" s="472"/>
      <c r="AA90" s="472"/>
      <c r="AB90" s="472"/>
      <c r="AC90" s="472"/>
      <c r="AD90" s="473"/>
      <c r="AE90" s="523">
        <f t="shared" ref="AE90:AE94" si="70">AF90+AG90</f>
        <v>0</v>
      </c>
      <c r="AF90" s="456"/>
      <c r="AG90" s="456"/>
      <c r="AH90" s="472"/>
      <c r="AI90" s="472"/>
      <c r="AJ90" s="472"/>
      <c r="AK90" s="472"/>
      <c r="AL90" s="472"/>
      <c r="AM90" s="473"/>
      <c r="AN90" s="1288"/>
      <c r="AO90" s="569">
        <f t="shared" ref="AO90:AO95" si="71">AP90+AQ90+AN90</f>
        <v>0</v>
      </c>
      <c r="AP90" s="523">
        <f t="shared" ref="AP90:AP94" si="72">E90+N90+W90+AF90</f>
        <v>0</v>
      </c>
      <c r="AQ90" s="523">
        <f t="shared" ref="AQ90:AQ94" si="73">F90+O90+X90+AG90</f>
        <v>0</v>
      </c>
      <c r="AR90" s="559"/>
      <c r="AS90" s="559"/>
      <c r="AT90" s="559"/>
      <c r="AU90" s="559"/>
      <c r="AV90" s="559"/>
      <c r="AW90" s="560"/>
    </row>
    <row r="91" spans="1:50" x14ac:dyDescent="0.3">
      <c r="A91" s="1555"/>
      <c r="B91" s="572" t="s">
        <v>135</v>
      </c>
      <c r="C91" s="573" t="s">
        <v>110</v>
      </c>
      <c r="D91" s="523">
        <f t="shared" si="67"/>
        <v>0</v>
      </c>
      <c r="E91" s="456"/>
      <c r="F91" s="456"/>
      <c r="G91" s="472"/>
      <c r="H91" s="472"/>
      <c r="I91" s="472"/>
      <c r="J91" s="472"/>
      <c r="K91" s="472"/>
      <c r="L91" s="473"/>
      <c r="M91" s="523">
        <f t="shared" si="68"/>
        <v>0</v>
      </c>
      <c r="N91" s="456"/>
      <c r="O91" s="456"/>
      <c r="P91" s="472"/>
      <c r="Q91" s="472"/>
      <c r="R91" s="472"/>
      <c r="S91" s="472"/>
      <c r="T91" s="472"/>
      <c r="U91" s="473"/>
      <c r="V91" s="523">
        <f t="shared" si="69"/>
        <v>0</v>
      </c>
      <c r="W91" s="456"/>
      <c r="X91" s="456"/>
      <c r="Y91" s="472"/>
      <c r="Z91" s="472"/>
      <c r="AA91" s="472"/>
      <c r="AB91" s="472"/>
      <c r="AC91" s="472"/>
      <c r="AD91" s="473"/>
      <c r="AE91" s="523">
        <f t="shared" si="70"/>
        <v>0</v>
      </c>
      <c r="AF91" s="456"/>
      <c r="AG91" s="456"/>
      <c r="AH91" s="472"/>
      <c r="AI91" s="472"/>
      <c r="AJ91" s="472"/>
      <c r="AK91" s="472"/>
      <c r="AL91" s="472"/>
      <c r="AM91" s="473"/>
      <c r="AN91" s="1288"/>
      <c r="AO91" s="569">
        <f t="shared" si="71"/>
        <v>0</v>
      </c>
      <c r="AP91" s="523">
        <f t="shared" si="72"/>
        <v>0</v>
      </c>
      <c r="AQ91" s="523">
        <f t="shared" si="73"/>
        <v>0</v>
      </c>
      <c r="AR91" s="559"/>
      <c r="AS91" s="559"/>
      <c r="AT91" s="559"/>
      <c r="AU91" s="559"/>
      <c r="AV91" s="559"/>
      <c r="AW91" s="560"/>
    </row>
    <row r="92" spans="1:50" x14ac:dyDescent="0.3">
      <c r="A92" s="1555"/>
      <c r="B92" s="592" t="s">
        <v>136</v>
      </c>
      <c r="C92" s="573" t="s">
        <v>111</v>
      </c>
      <c r="D92" s="523">
        <f t="shared" si="67"/>
        <v>0</v>
      </c>
      <c r="E92" s="456"/>
      <c r="F92" s="456"/>
      <c r="G92" s="472"/>
      <c r="H92" s="472"/>
      <c r="I92" s="472"/>
      <c r="J92" s="472"/>
      <c r="K92" s="472"/>
      <c r="L92" s="473"/>
      <c r="M92" s="523">
        <f t="shared" si="68"/>
        <v>0</v>
      </c>
      <c r="N92" s="456"/>
      <c r="O92" s="456"/>
      <c r="P92" s="472"/>
      <c r="Q92" s="472"/>
      <c r="R92" s="472"/>
      <c r="S92" s="472"/>
      <c r="T92" s="472"/>
      <c r="U92" s="473"/>
      <c r="V92" s="523">
        <f t="shared" si="69"/>
        <v>0</v>
      </c>
      <c r="W92" s="456"/>
      <c r="X92" s="456"/>
      <c r="Y92" s="472"/>
      <c r="Z92" s="472"/>
      <c r="AA92" s="472"/>
      <c r="AB92" s="472"/>
      <c r="AC92" s="472"/>
      <c r="AD92" s="473"/>
      <c r="AE92" s="523">
        <f t="shared" si="70"/>
        <v>0</v>
      </c>
      <c r="AF92" s="456"/>
      <c r="AG92" s="456"/>
      <c r="AH92" s="472"/>
      <c r="AI92" s="472"/>
      <c r="AJ92" s="472"/>
      <c r="AK92" s="472"/>
      <c r="AL92" s="472"/>
      <c r="AM92" s="473"/>
      <c r="AN92" s="1288"/>
      <c r="AO92" s="569">
        <f t="shared" si="71"/>
        <v>0</v>
      </c>
      <c r="AP92" s="523">
        <f t="shared" si="72"/>
        <v>0</v>
      </c>
      <c r="AQ92" s="523">
        <f t="shared" si="73"/>
        <v>0</v>
      </c>
      <c r="AR92" s="559"/>
      <c r="AS92" s="559"/>
      <c r="AT92" s="559"/>
      <c r="AU92" s="559"/>
      <c r="AV92" s="559"/>
      <c r="AW92" s="560"/>
    </row>
    <row r="93" spans="1:50" x14ac:dyDescent="0.3">
      <c r="A93" s="1555"/>
      <c r="B93" s="592" t="s">
        <v>137</v>
      </c>
      <c r="C93" s="573" t="s">
        <v>112</v>
      </c>
      <c r="D93" s="523">
        <f t="shared" si="67"/>
        <v>0</v>
      </c>
      <c r="E93" s="456"/>
      <c r="F93" s="456"/>
      <c r="G93" s="472"/>
      <c r="H93" s="472"/>
      <c r="I93" s="472"/>
      <c r="J93" s="472"/>
      <c r="K93" s="472"/>
      <c r="L93" s="473"/>
      <c r="M93" s="523">
        <f t="shared" si="68"/>
        <v>0</v>
      </c>
      <c r="N93" s="456"/>
      <c r="O93" s="456"/>
      <c r="P93" s="472"/>
      <c r="Q93" s="472"/>
      <c r="R93" s="472"/>
      <c r="S93" s="472"/>
      <c r="T93" s="472"/>
      <c r="U93" s="473"/>
      <c r="V93" s="523">
        <f t="shared" si="69"/>
        <v>0</v>
      </c>
      <c r="W93" s="456"/>
      <c r="X93" s="456"/>
      <c r="Y93" s="472"/>
      <c r="Z93" s="472"/>
      <c r="AA93" s="472"/>
      <c r="AB93" s="472"/>
      <c r="AC93" s="472"/>
      <c r="AD93" s="473"/>
      <c r="AE93" s="523">
        <f t="shared" si="70"/>
        <v>0</v>
      </c>
      <c r="AF93" s="456"/>
      <c r="AG93" s="456"/>
      <c r="AH93" s="472"/>
      <c r="AI93" s="472"/>
      <c r="AJ93" s="472"/>
      <c r="AK93" s="472"/>
      <c r="AL93" s="472"/>
      <c r="AM93" s="473"/>
      <c r="AN93" s="1288"/>
      <c r="AO93" s="569">
        <f t="shared" si="71"/>
        <v>0</v>
      </c>
      <c r="AP93" s="523">
        <f t="shared" si="72"/>
        <v>0</v>
      </c>
      <c r="AQ93" s="523">
        <f t="shared" si="73"/>
        <v>0</v>
      </c>
      <c r="AR93" s="559"/>
      <c r="AS93" s="559"/>
      <c r="AT93" s="559"/>
      <c r="AU93" s="559"/>
      <c r="AV93" s="559"/>
      <c r="AW93" s="560"/>
    </row>
    <row r="94" spans="1:50" x14ac:dyDescent="0.3">
      <c r="A94" s="1555"/>
      <c r="B94" s="572" t="s">
        <v>138</v>
      </c>
      <c r="C94" s="591" t="s">
        <v>31</v>
      </c>
      <c r="D94" s="523">
        <f t="shared" si="67"/>
        <v>0</v>
      </c>
      <c r="E94" s="456"/>
      <c r="F94" s="456"/>
      <c r="G94" s="472"/>
      <c r="H94" s="472"/>
      <c r="I94" s="472"/>
      <c r="J94" s="472"/>
      <c r="K94" s="472"/>
      <c r="L94" s="473"/>
      <c r="M94" s="523">
        <f t="shared" si="68"/>
        <v>0</v>
      </c>
      <c r="N94" s="456"/>
      <c r="O94" s="456"/>
      <c r="P94" s="472"/>
      <c r="Q94" s="472"/>
      <c r="R94" s="472"/>
      <c r="S94" s="472"/>
      <c r="T94" s="472"/>
      <c r="U94" s="473"/>
      <c r="V94" s="523">
        <f t="shared" si="69"/>
        <v>0</v>
      </c>
      <c r="W94" s="456"/>
      <c r="X94" s="456"/>
      <c r="Y94" s="472"/>
      <c r="Z94" s="472"/>
      <c r="AA94" s="472"/>
      <c r="AB94" s="472"/>
      <c r="AC94" s="472"/>
      <c r="AD94" s="473"/>
      <c r="AE94" s="523">
        <f t="shared" si="70"/>
        <v>0</v>
      </c>
      <c r="AF94" s="456"/>
      <c r="AG94" s="456"/>
      <c r="AH94" s="472"/>
      <c r="AI94" s="472"/>
      <c r="AJ94" s="472"/>
      <c r="AK94" s="472"/>
      <c r="AL94" s="472"/>
      <c r="AM94" s="473"/>
      <c r="AN94" s="1288"/>
      <c r="AO94" s="569">
        <f t="shared" si="71"/>
        <v>0</v>
      </c>
      <c r="AP94" s="523">
        <f t="shared" si="72"/>
        <v>0</v>
      </c>
      <c r="AQ94" s="523">
        <f t="shared" si="73"/>
        <v>0</v>
      </c>
      <c r="AR94" s="559"/>
      <c r="AS94" s="559"/>
      <c r="AT94" s="559"/>
      <c r="AU94" s="559"/>
      <c r="AV94" s="559"/>
      <c r="AW94" s="560"/>
    </row>
    <row r="95" spans="1:50" s="377" customFormat="1" ht="14.4" customHeight="1" x14ac:dyDescent="0.3">
      <c r="A95" s="1556"/>
      <c r="B95" s="576" t="s">
        <v>139</v>
      </c>
      <c r="C95" s="593" t="s">
        <v>117</v>
      </c>
      <c r="D95" s="514">
        <f>E95+F95</f>
        <v>0</v>
      </c>
      <c r="E95" s="514">
        <f t="shared" ref="E95:F95" si="74">SUM(E89:E94)</f>
        <v>0</v>
      </c>
      <c r="F95" s="514">
        <f t="shared" si="74"/>
        <v>0</v>
      </c>
      <c r="G95" s="475"/>
      <c r="H95" s="475"/>
      <c r="I95" s="475"/>
      <c r="J95" s="475"/>
      <c r="K95" s="475"/>
      <c r="L95" s="476"/>
      <c r="M95" s="514">
        <f>N95+O95</f>
        <v>0</v>
      </c>
      <c r="N95" s="514">
        <f t="shared" ref="N95" si="75">SUM(N89:N94)</f>
        <v>0</v>
      </c>
      <c r="O95" s="514">
        <f t="shared" ref="O95" si="76">SUM(O89:O94)</f>
        <v>0</v>
      </c>
      <c r="P95" s="475"/>
      <c r="Q95" s="475"/>
      <c r="R95" s="475"/>
      <c r="S95" s="475"/>
      <c r="T95" s="475"/>
      <c r="U95" s="476"/>
      <c r="V95" s="514">
        <f>W95+X95</f>
        <v>0</v>
      </c>
      <c r="W95" s="514">
        <f t="shared" ref="W95" si="77">SUM(W89:W94)</f>
        <v>0</v>
      </c>
      <c r="X95" s="514">
        <f t="shared" ref="X95" si="78">SUM(X89:X94)</f>
        <v>0</v>
      </c>
      <c r="Y95" s="475"/>
      <c r="Z95" s="475"/>
      <c r="AA95" s="475"/>
      <c r="AB95" s="475"/>
      <c r="AC95" s="475"/>
      <c r="AD95" s="476"/>
      <c r="AE95" s="514">
        <f>AF95+AG95</f>
        <v>0</v>
      </c>
      <c r="AF95" s="514">
        <f t="shared" ref="AF95" si="79">SUM(AF89:AF94)</f>
        <v>0</v>
      </c>
      <c r="AG95" s="514">
        <f t="shared" ref="AG95" si="80">SUM(AG89:AG94)</f>
        <v>0</v>
      </c>
      <c r="AH95" s="475"/>
      <c r="AI95" s="475"/>
      <c r="AJ95" s="475"/>
      <c r="AK95" s="475"/>
      <c r="AL95" s="475"/>
      <c r="AM95" s="476"/>
      <c r="AN95" s="1291">
        <f>SUM(AN89:AN94)</f>
        <v>0</v>
      </c>
      <c r="AO95" s="556">
        <f t="shared" si="71"/>
        <v>0</v>
      </c>
      <c r="AP95" s="514">
        <f>SUM(AP89:AP94)</f>
        <v>0</v>
      </c>
      <c r="AQ95" s="514">
        <f>SUM(AQ89:AQ94)</f>
        <v>0</v>
      </c>
      <c r="AR95" s="644"/>
      <c r="AS95" s="644"/>
      <c r="AT95" s="644"/>
      <c r="AU95" s="644"/>
      <c r="AV95" s="644"/>
      <c r="AW95" s="645"/>
    </row>
    <row r="96" spans="1:50" ht="14.4" customHeight="1" x14ac:dyDescent="0.3">
      <c r="A96" s="1554" t="s">
        <v>194</v>
      </c>
      <c r="B96" s="594" t="s">
        <v>140</v>
      </c>
      <c r="C96" s="595" t="s">
        <v>424</v>
      </c>
      <c r="D96" s="456"/>
      <c r="E96" s="472"/>
      <c r="F96" s="472"/>
      <c r="G96" s="472"/>
      <c r="H96" s="472"/>
      <c r="I96" s="472"/>
      <c r="J96" s="472"/>
      <c r="K96" s="472"/>
      <c r="L96" s="473"/>
      <c r="M96" s="465"/>
      <c r="N96" s="472"/>
      <c r="O96" s="472"/>
      <c r="P96" s="472"/>
      <c r="Q96" s="472"/>
      <c r="R96" s="472"/>
      <c r="S96" s="472"/>
      <c r="T96" s="472"/>
      <c r="U96" s="473"/>
      <c r="V96" s="465"/>
      <c r="W96" s="472"/>
      <c r="X96" s="472"/>
      <c r="Y96" s="472"/>
      <c r="Z96" s="472"/>
      <c r="AA96" s="472"/>
      <c r="AB96" s="472"/>
      <c r="AC96" s="472"/>
      <c r="AD96" s="473"/>
      <c r="AE96" s="456"/>
      <c r="AF96" s="472"/>
      <c r="AG96" s="472"/>
      <c r="AH96" s="472"/>
      <c r="AI96" s="472"/>
      <c r="AJ96" s="472"/>
      <c r="AK96" s="472"/>
      <c r="AL96" s="472"/>
      <c r="AM96" s="472"/>
      <c r="AN96" s="1288"/>
      <c r="AO96" s="569">
        <f t="shared" ref="AO96:AO101" si="81">D96+M96+V96+AE96+AN96</f>
        <v>0</v>
      </c>
      <c r="AP96" s="557"/>
      <c r="AQ96" s="557"/>
      <c r="AR96" s="557"/>
      <c r="AS96" s="557"/>
      <c r="AT96" s="557"/>
      <c r="AU96" s="557"/>
      <c r="AV96" s="557"/>
      <c r="AW96" s="558"/>
    </row>
    <row r="97" spans="1:49" x14ac:dyDescent="0.3">
      <c r="A97" s="1555"/>
      <c r="B97" s="588" t="s">
        <v>141</v>
      </c>
      <c r="C97" s="591" t="s">
        <v>417</v>
      </c>
      <c r="D97" s="456"/>
      <c r="E97" s="472"/>
      <c r="F97" s="472"/>
      <c r="G97" s="472"/>
      <c r="H97" s="472"/>
      <c r="I97" s="472"/>
      <c r="J97" s="472"/>
      <c r="K97" s="472"/>
      <c r="L97" s="473"/>
      <c r="M97" s="465"/>
      <c r="N97" s="472"/>
      <c r="O97" s="472"/>
      <c r="P97" s="472"/>
      <c r="Q97" s="472"/>
      <c r="R97" s="472"/>
      <c r="S97" s="472"/>
      <c r="T97" s="472"/>
      <c r="U97" s="473"/>
      <c r="V97" s="465"/>
      <c r="W97" s="472"/>
      <c r="X97" s="472"/>
      <c r="Y97" s="472"/>
      <c r="Z97" s="472"/>
      <c r="AA97" s="472"/>
      <c r="AB97" s="472"/>
      <c r="AC97" s="472"/>
      <c r="AD97" s="473"/>
      <c r="AE97" s="456"/>
      <c r="AF97" s="472"/>
      <c r="AG97" s="472"/>
      <c r="AH97" s="472"/>
      <c r="AI97" s="472"/>
      <c r="AJ97" s="472"/>
      <c r="AK97" s="472"/>
      <c r="AL97" s="472"/>
      <c r="AM97" s="472"/>
      <c r="AN97" s="1288"/>
      <c r="AO97" s="569">
        <f t="shared" si="81"/>
        <v>0</v>
      </c>
      <c r="AP97" s="559"/>
      <c r="AQ97" s="559"/>
      <c r="AR97" s="559"/>
      <c r="AS97" s="559"/>
      <c r="AT97" s="559"/>
      <c r="AU97" s="559"/>
      <c r="AV97" s="559"/>
      <c r="AW97" s="560"/>
    </row>
    <row r="98" spans="1:49" x14ac:dyDescent="0.3">
      <c r="A98" s="1555"/>
      <c r="B98" s="588" t="s">
        <v>142</v>
      </c>
      <c r="C98" s="591" t="s">
        <v>197</v>
      </c>
      <c r="D98" s="456"/>
      <c r="E98" s="472"/>
      <c r="F98" s="472"/>
      <c r="G98" s="472"/>
      <c r="H98" s="472"/>
      <c r="I98" s="472"/>
      <c r="J98" s="472"/>
      <c r="K98" s="472"/>
      <c r="L98" s="473"/>
      <c r="M98" s="465"/>
      <c r="N98" s="472"/>
      <c r="O98" s="472"/>
      <c r="P98" s="472"/>
      <c r="Q98" s="472"/>
      <c r="R98" s="472"/>
      <c r="S98" s="472"/>
      <c r="T98" s="472"/>
      <c r="U98" s="473"/>
      <c r="V98" s="465"/>
      <c r="W98" s="472"/>
      <c r="X98" s="472"/>
      <c r="Y98" s="472"/>
      <c r="Z98" s="472"/>
      <c r="AA98" s="472"/>
      <c r="AB98" s="472"/>
      <c r="AC98" s="472"/>
      <c r="AD98" s="473"/>
      <c r="AE98" s="456"/>
      <c r="AF98" s="472"/>
      <c r="AG98" s="472"/>
      <c r="AH98" s="472"/>
      <c r="AI98" s="472"/>
      <c r="AJ98" s="472"/>
      <c r="AK98" s="472"/>
      <c r="AL98" s="472"/>
      <c r="AM98" s="472"/>
      <c r="AN98" s="1288"/>
      <c r="AO98" s="569">
        <f t="shared" si="81"/>
        <v>0</v>
      </c>
      <c r="AP98" s="559"/>
      <c r="AQ98" s="559"/>
      <c r="AR98" s="559"/>
      <c r="AS98" s="559"/>
      <c r="AT98" s="559"/>
      <c r="AU98" s="559"/>
      <c r="AV98" s="559"/>
      <c r="AW98" s="560"/>
    </row>
    <row r="99" spans="1:49" x14ac:dyDescent="0.3">
      <c r="A99" s="1555"/>
      <c r="B99" s="588" t="s">
        <v>143</v>
      </c>
      <c r="C99" s="591" t="s">
        <v>638</v>
      </c>
      <c r="D99" s="456"/>
      <c r="E99" s="472"/>
      <c r="F99" s="472"/>
      <c r="G99" s="472"/>
      <c r="H99" s="472"/>
      <c r="I99" s="472"/>
      <c r="J99" s="472"/>
      <c r="K99" s="472"/>
      <c r="L99" s="473"/>
      <c r="M99" s="465"/>
      <c r="N99" s="472"/>
      <c r="O99" s="472"/>
      <c r="P99" s="472"/>
      <c r="Q99" s="472"/>
      <c r="R99" s="472"/>
      <c r="S99" s="472"/>
      <c r="T99" s="472"/>
      <c r="U99" s="473"/>
      <c r="V99" s="465"/>
      <c r="W99" s="472"/>
      <c r="X99" s="472"/>
      <c r="Y99" s="472"/>
      <c r="Z99" s="472"/>
      <c r="AA99" s="472"/>
      <c r="AB99" s="472"/>
      <c r="AC99" s="472"/>
      <c r="AD99" s="473"/>
      <c r="AE99" s="456"/>
      <c r="AF99" s="472"/>
      <c r="AG99" s="472"/>
      <c r="AH99" s="472"/>
      <c r="AI99" s="472"/>
      <c r="AJ99" s="472"/>
      <c r="AK99" s="472"/>
      <c r="AL99" s="472"/>
      <c r="AM99" s="472"/>
      <c r="AN99" s="1288"/>
      <c r="AO99" s="569">
        <f t="shared" si="81"/>
        <v>0</v>
      </c>
      <c r="AP99" s="559"/>
      <c r="AQ99" s="559"/>
      <c r="AR99" s="559"/>
      <c r="AS99" s="559"/>
      <c r="AT99" s="559"/>
      <c r="AU99" s="559"/>
      <c r="AV99" s="559"/>
      <c r="AW99" s="560"/>
    </row>
    <row r="100" spans="1:49" x14ac:dyDescent="0.3">
      <c r="A100" s="1555"/>
      <c r="B100" s="588" t="s">
        <v>144</v>
      </c>
      <c r="C100" s="591" t="s">
        <v>639</v>
      </c>
      <c r="D100" s="456"/>
      <c r="E100" s="472"/>
      <c r="F100" s="472"/>
      <c r="G100" s="472"/>
      <c r="H100" s="472"/>
      <c r="I100" s="472"/>
      <c r="J100" s="472"/>
      <c r="K100" s="472"/>
      <c r="L100" s="473"/>
      <c r="M100" s="465"/>
      <c r="N100" s="472"/>
      <c r="O100" s="472"/>
      <c r="P100" s="472"/>
      <c r="Q100" s="472"/>
      <c r="R100" s="472"/>
      <c r="S100" s="472"/>
      <c r="T100" s="472"/>
      <c r="U100" s="473"/>
      <c r="V100" s="465"/>
      <c r="W100" s="472"/>
      <c r="X100" s="472"/>
      <c r="Y100" s="472"/>
      <c r="Z100" s="472"/>
      <c r="AA100" s="472"/>
      <c r="AB100" s="472"/>
      <c r="AC100" s="472"/>
      <c r="AD100" s="473"/>
      <c r="AE100" s="456"/>
      <c r="AF100" s="472"/>
      <c r="AG100" s="472"/>
      <c r="AH100" s="472"/>
      <c r="AI100" s="472"/>
      <c r="AJ100" s="472"/>
      <c r="AK100" s="472"/>
      <c r="AL100" s="472"/>
      <c r="AM100" s="472"/>
      <c r="AN100" s="1288"/>
      <c r="AO100" s="569">
        <f t="shared" si="81"/>
        <v>0</v>
      </c>
      <c r="AP100" s="559"/>
      <c r="AQ100" s="559"/>
      <c r="AR100" s="559"/>
      <c r="AS100" s="559"/>
      <c r="AT100" s="559"/>
      <c r="AU100" s="559"/>
      <c r="AV100" s="559"/>
      <c r="AW100" s="560"/>
    </row>
    <row r="101" spans="1:49" x14ac:dyDescent="0.3">
      <c r="A101" s="1555"/>
      <c r="B101" s="588" t="s">
        <v>145</v>
      </c>
      <c r="C101" s="591" t="s">
        <v>640</v>
      </c>
      <c r="D101" s="456"/>
      <c r="E101" s="472"/>
      <c r="F101" s="472"/>
      <c r="G101" s="472"/>
      <c r="H101" s="472"/>
      <c r="I101" s="472"/>
      <c r="J101" s="472"/>
      <c r="K101" s="472"/>
      <c r="L101" s="473"/>
      <c r="M101" s="465"/>
      <c r="N101" s="472"/>
      <c r="O101" s="472"/>
      <c r="P101" s="472"/>
      <c r="Q101" s="472"/>
      <c r="R101" s="472"/>
      <c r="S101" s="472"/>
      <c r="T101" s="472"/>
      <c r="U101" s="473"/>
      <c r="V101" s="465"/>
      <c r="W101" s="472"/>
      <c r="X101" s="472"/>
      <c r="Y101" s="472"/>
      <c r="Z101" s="472"/>
      <c r="AA101" s="472"/>
      <c r="AB101" s="472"/>
      <c r="AC101" s="472"/>
      <c r="AD101" s="473"/>
      <c r="AE101" s="456"/>
      <c r="AF101" s="472"/>
      <c r="AG101" s="472"/>
      <c r="AH101" s="472"/>
      <c r="AI101" s="472"/>
      <c r="AJ101" s="472"/>
      <c r="AK101" s="472"/>
      <c r="AL101" s="472"/>
      <c r="AM101" s="472"/>
      <c r="AN101" s="1288"/>
      <c r="AO101" s="569">
        <f t="shared" si="81"/>
        <v>0</v>
      </c>
      <c r="AP101" s="559"/>
      <c r="AQ101" s="559"/>
      <c r="AR101" s="559"/>
      <c r="AS101" s="559"/>
      <c r="AT101" s="559"/>
      <c r="AU101" s="559"/>
      <c r="AV101" s="559"/>
      <c r="AW101" s="560"/>
    </row>
    <row r="102" spans="1:49" s="377" customFormat="1" x14ac:dyDescent="0.3">
      <c r="A102" s="1556"/>
      <c r="B102" s="655" t="s">
        <v>43</v>
      </c>
      <c r="C102" s="593" t="s">
        <v>198</v>
      </c>
      <c r="D102" s="517">
        <f>SUM(D96:D101)</f>
        <v>0</v>
      </c>
      <c r="E102" s="475"/>
      <c r="F102" s="475"/>
      <c r="G102" s="475"/>
      <c r="H102" s="475"/>
      <c r="I102" s="475"/>
      <c r="J102" s="475"/>
      <c r="K102" s="475"/>
      <c r="L102" s="476"/>
      <c r="M102" s="517">
        <f>SUM(M96:M101)</f>
        <v>0</v>
      </c>
      <c r="N102" s="475"/>
      <c r="O102" s="475"/>
      <c r="P102" s="475"/>
      <c r="Q102" s="475"/>
      <c r="R102" s="475"/>
      <c r="S102" s="475"/>
      <c r="T102" s="475"/>
      <c r="U102" s="476"/>
      <c r="V102" s="517">
        <f>SUM(V96:V101)</f>
        <v>0</v>
      </c>
      <c r="W102" s="475"/>
      <c r="X102" s="475"/>
      <c r="Y102" s="475"/>
      <c r="Z102" s="475"/>
      <c r="AA102" s="475"/>
      <c r="AB102" s="475"/>
      <c r="AC102" s="475"/>
      <c r="AD102" s="476"/>
      <c r="AE102" s="517">
        <f>SUM(AE96:AE101)</f>
        <v>0</v>
      </c>
      <c r="AF102" s="475"/>
      <c r="AG102" s="475"/>
      <c r="AH102" s="475"/>
      <c r="AI102" s="475"/>
      <c r="AJ102" s="475"/>
      <c r="AK102" s="475"/>
      <c r="AL102" s="475"/>
      <c r="AM102" s="475"/>
      <c r="AN102" s="1291">
        <f>SUM(AN96:AN101)</f>
        <v>0</v>
      </c>
      <c r="AO102" s="556">
        <f>SUM(AO96:AO101)</f>
        <v>0</v>
      </c>
      <c r="AP102" s="644"/>
      <c r="AQ102" s="644"/>
      <c r="AR102" s="644"/>
      <c r="AS102" s="644"/>
      <c r="AT102" s="644"/>
      <c r="AU102" s="644"/>
      <c r="AV102" s="644"/>
      <c r="AW102" s="645"/>
    </row>
    <row r="103" spans="1:49" s="1179" customFormat="1" x14ac:dyDescent="0.3">
      <c r="A103" s="1193"/>
      <c r="B103" s="596" t="s">
        <v>307</v>
      </c>
      <c r="C103" s="1194" t="s">
        <v>35</v>
      </c>
      <c r="D103" s="523">
        <f>D86+D95+D102</f>
        <v>0</v>
      </c>
      <c r="E103" s="472"/>
      <c r="F103" s="472"/>
      <c r="G103" s="472"/>
      <c r="H103" s="472"/>
      <c r="I103" s="472"/>
      <c r="J103" s="472"/>
      <c r="K103" s="472"/>
      <c r="L103" s="473"/>
      <c r="M103" s="523">
        <f>M86+M95+M102</f>
        <v>0</v>
      </c>
      <c r="N103" s="472"/>
      <c r="O103" s="472"/>
      <c r="P103" s="472"/>
      <c r="Q103" s="472"/>
      <c r="R103" s="472"/>
      <c r="S103" s="472"/>
      <c r="T103" s="472"/>
      <c r="U103" s="473"/>
      <c r="V103" s="523">
        <f>V86+V95+V102</f>
        <v>0</v>
      </c>
      <c r="W103" s="472"/>
      <c r="X103" s="472"/>
      <c r="Y103" s="472"/>
      <c r="Z103" s="472"/>
      <c r="AA103" s="472"/>
      <c r="AB103" s="472"/>
      <c r="AC103" s="472"/>
      <c r="AD103" s="473"/>
      <c r="AE103" s="523">
        <f>AE86+AE95+AE102</f>
        <v>0</v>
      </c>
      <c r="AF103" s="472"/>
      <c r="AG103" s="472"/>
      <c r="AH103" s="472"/>
      <c r="AI103" s="472"/>
      <c r="AJ103" s="472"/>
      <c r="AK103" s="472"/>
      <c r="AL103" s="472"/>
      <c r="AM103" s="472"/>
      <c r="AN103" s="1299">
        <f>AN86+AN95+AN102</f>
        <v>0</v>
      </c>
      <c r="AO103" s="569">
        <f>AO86+AO95+AO102</f>
        <v>0</v>
      </c>
      <c r="AP103" s="559"/>
      <c r="AQ103" s="559"/>
      <c r="AR103" s="559"/>
      <c r="AS103" s="559"/>
      <c r="AT103" s="559"/>
      <c r="AU103" s="559"/>
      <c r="AV103" s="559"/>
      <c r="AW103" s="560"/>
    </row>
    <row r="104" spans="1:49" s="377" customFormat="1" ht="24.6" x14ac:dyDescent="0.3">
      <c r="A104" s="495"/>
      <c r="B104" s="1195" t="s">
        <v>315</v>
      </c>
      <c r="C104" s="1196" t="s">
        <v>199</v>
      </c>
      <c r="D104" s="659">
        <f>D17-D103</f>
        <v>0</v>
      </c>
      <c r="E104" s="478"/>
      <c r="F104" s="478"/>
      <c r="G104" s="478"/>
      <c r="H104" s="478"/>
      <c r="I104" s="478"/>
      <c r="J104" s="478"/>
      <c r="K104" s="478"/>
      <c r="L104" s="479"/>
      <c r="M104" s="659">
        <f>M17-M103</f>
        <v>0</v>
      </c>
      <c r="N104" s="478"/>
      <c r="O104" s="478"/>
      <c r="P104" s="478"/>
      <c r="Q104" s="478"/>
      <c r="R104" s="478"/>
      <c r="S104" s="478"/>
      <c r="T104" s="478"/>
      <c r="U104" s="479"/>
      <c r="V104" s="659">
        <f>V17-V103</f>
        <v>0</v>
      </c>
      <c r="W104" s="478"/>
      <c r="X104" s="478"/>
      <c r="Y104" s="478"/>
      <c r="Z104" s="478"/>
      <c r="AA104" s="478"/>
      <c r="AB104" s="478"/>
      <c r="AC104" s="478"/>
      <c r="AD104" s="479"/>
      <c r="AE104" s="659">
        <f>AE17-AE103</f>
        <v>0</v>
      </c>
      <c r="AF104" s="478"/>
      <c r="AG104" s="478"/>
      <c r="AH104" s="478"/>
      <c r="AI104" s="478"/>
      <c r="AJ104" s="478"/>
      <c r="AK104" s="478"/>
      <c r="AL104" s="478"/>
      <c r="AM104" s="478"/>
      <c r="AN104" s="1300">
        <f>AN17-AN103</f>
        <v>0</v>
      </c>
      <c r="AO104" s="660">
        <f>AO17-AO103</f>
        <v>0</v>
      </c>
      <c r="AP104" s="647"/>
      <c r="AQ104" s="647"/>
      <c r="AR104" s="647"/>
      <c r="AS104" s="647"/>
      <c r="AT104" s="647"/>
      <c r="AU104" s="647"/>
      <c r="AV104" s="647"/>
      <c r="AW104" s="648"/>
    </row>
    <row r="105" spans="1:49" x14ac:dyDescent="0.3">
      <c r="A105" s="496"/>
      <c r="B105" s="588" t="s">
        <v>325</v>
      </c>
      <c r="C105" s="591" t="s">
        <v>29</v>
      </c>
      <c r="D105" s="480"/>
      <c r="E105" s="481"/>
      <c r="F105" s="481"/>
      <c r="G105" s="481"/>
      <c r="H105" s="481"/>
      <c r="I105" s="481"/>
      <c r="J105" s="481"/>
      <c r="K105" s="481"/>
      <c r="L105" s="482"/>
      <c r="M105" s="483"/>
      <c r="N105" s="481"/>
      <c r="O105" s="481"/>
      <c r="P105" s="481"/>
      <c r="Q105" s="481"/>
      <c r="R105" s="481"/>
      <c r="S105" s="481"/>
      <c r="T105" s="481"/>
      <c r="U105" s="482"/>
      <c r="V105" s="483"/>
      <c r="W105" s="481"/>
      <c r="X105" s="481"/>
      <c r="Y105" s="481"/>
      <c r="Z105" s="481"/>
      <c r="AA105" s="481"/>
      <c r="AB105" s="481"/>
      <c r="AC105" s="481"/>
      <c r="AD105" s="481"/>
      <c r="AE105" s="483"/>
      <c r="AF105" s="481"/>
      <c r="AG105" s="481"/>
      <c r="AH105" s="481"/>
      <c r="AI105" s="481"/>
      <c r="AJ105" s="481"/>
      <c r="AK105" s="481"/>
      <c r="AL105" s="481"/>
      <c r="AM105" s="481"/>
      <c r="AN105" s="1288"/>
      <c r="AO105" s="569">
        <f>D105+M105+V105+AE105+AN105</f>
        <v>0</v>
      </c>
      <c r="AP105" s="649"/>
      <c r="AQ105" s="649"/>
      <c r="AR105" s="649"/>
      <c r="AS105" s="649"/>
      <c r="AT105" s="649"/>
      <c r="AU105" s="649"/>
      <c r="AV105" s="649"/>
      <c r="AW105" s="650"/>
    </row>
    <row r="106" spans="1:49" s="377" customFormat="1" x14ac:dyDescent="0.3">
      <c r="A106" s="494"/>
      <c r="B106" s="1197" t="s">
        <v>326</v>
      </c>
      <c r="C106" s="793" t="s">
        <v>200</v>
      </c>
      <c r="D106" s="1189">
        <f>D104-D105</f>
        <v>0</v>
      </c>
      <c r="E106" s="485"/>
      <c r="F106" s="485"/>
      <c r="G106" s="485"/>
      <c r="H106" s="485"/>
      <c r="I106" s="485"/>
      <c r="J106" s="485"/>
      <c r="K106" s="485"/>
      <c r="L106" s="486"/>
      <c r="M106" s="1189">
        <f>M104-M105</f>
        <v>0</v>
      </c>
      <c r="N106" s="485"/>
      <c r="O106" s="485"/>
      <c r="P106" s="485"/>
      <c r="Q106" s="485"/>
      <c r="R106" s="485"/>
      <c r="S106" s="485"/>
      <c r="T106" s="485"/>
      <c r="U106" s="486"/>
      <c r="V106" s="1189">
        <f>V104-V105</f>
        <v>0</v>
      </c>
      <c r="W106" s="485"/>
      <c r="X106" s="485"/>
      <c r="Y106" s="485"/>
      <c r="Z106" s="485"/>
      <c r="AA106" s="485"/>
      <c r="AB106" s="485"/>
      <c r="AC106" s="485"/>
      <c r="AD106" s="485"/>
      <c r="AE106" s="1182">
        <f>AE104-AE105</f>
        <v>0</v>
      </c>
      <c r="AF106" s="485"/>
      <c r="AG106" s="485"/>
      <c r="AH106" s="485"/>
      <c r="AI106" s="485"/>
      <c r="AJ106" s="485"/>
      <c r="AK106" s="485"/>
      <c r="AL106" s="485"/>
      <c r="AM106" s="485"/>
      <c r="AN106" s="1301">
        <f>AN104-AN105</f>
        <v>0</v>
      </c>
      <c r="AO106" s="1185">
        <f>AO104-AO105</f>
        <v>0</v>
      </c>
      <c r="AP106" s="651"/>
      <c r="AQ106" s="651"/>
      <c r="AR106" s="651"/>
      <c r="AS106" s="651"/>
      <c r="AT106" s="651"/>
      <c r="AU106" s="651"/>
      <c r="AV106" s="651"/>
      <c r="AW106" s="652"/>
    </row>
    <row r="107" spans="1:49" x14ac:dyDescent="0.3">
      <c r="A107" s="1544" t="s">
        <v>365</v>
      </c>
      <c r="B107" s="597" t="s">
        <v>327</v>
      </c>
      <c r="C107" s="595" t="s">
        <v>419</v>
      </c>
      <c r="D107" s="464"/>
      <c r="E107" s="472"/>
      <c r="F107" s="472"/>
      <c r="G107" s="472"/>
      <c r="H107" s="472"/>
      <c r="I107" s="472"/>
      <c r="J107" s="472"/>
      <c r="K107" s="472"/>
      <c r="L107" s="473"/>
      <c r="M107" s="464"/>
      <c r="N107" s="472"/>
      <c r="O107" s="472"/>
      <c r="P107" s="472"/>
      <c r="Q107" s="472"/>
      <c r="R107" s="472"/>
      <c r="S107" s="472"/>
      <c r="T107" s="472"/>
      <c r="U107" s="473"/>
      <c r="V107" s="464"/>
      <c r="W107" s="472"/>
      <c r="X107" s="472"/>
      <c r="Y107" s="472"/>
      <c r="Z107" s="472"/>
      <c r="AA107" s="472"/>
      <c r="AB107" s="472"/>
      <c r="AC107" s="472"/>
      <c r="AD107" s="473"/>
      <c r="AE107" s="464"/>
      <c r="AF107" s="472"/>
      <c r="AG107" s="472"/>
      <c r="AH107" s="472"/>
      <c r="AI107" s="472"/>
      <c r="AJ107" s="472"/>
      <c r="AK107" s="472"/>
      <c r="AL107" s="472"/>
      <c r="AM107" s="472"/>
      <c r="AN107" s="1288"/>
      <c r="AO107" s="569">
        <f>D107+M107+V107+AE107+AN107</f>
        <v>0</v>
      </c>
      <c r="AP107" s="559"/>
      <c r="AQ107" s="559"/>
      <c r="AR107" s="559"/>
      <c r="AS107" s="559"/>
      <c r="AT107" s="559"/>
      <c r="AU107" s="559"/>
      <c r="AV107" s="559"/>
      <c r="AW107" s="560"/>
    </row>
    <row r="108" spans="1:49" x14ac:dyDescent="0.3">
      <c r="A108" s="1545"/>
      <c r="B108" s="598" t="s">
        <v>201</v>
      </c>
      <c r="C108" s="591" t="s">
        <v>421</v>
      </c>
      <c r="D108" s="464"/>
      <c r="E108" s="472"/>
      <c r="F108" s="472"/>
      <c r="G108" s="472"/>
      <c r="H108" s="472"/>
      <c r="I108" s="472"/>
      <c r="J108" s="472"/>
      <c r="K108" s="472"/>
      <c r="L108" s="473"/>
      <c r="M108" s="464"/>
      <c r="N108" s="472"/>
      <c r="O108" s="472"/>
      <c r="P108" s="472"/>
      <c r="Q108" s="472"/>
      <c r="R108" s="472"/>
      <c r="S108" s="472"/>
      <c r="T108" s="472"/>
      <c r="U108" s="473"/>
      <c r="V108" s="464"/>
      <c r="W108" s="472"/>
      <c r="X108" s="472"/>
      <c r="Y108" s="472"/>
      <c r="Z108" s="472"/>
      <c r="AA108" s="472"/>
      <c r="AB108" s="472"/>
      <c r="AC108" s="472"/>
      <c r="AD108" s="473"/>
      <c r="AE108" s="464"/>
      <c r="AF108" s="472"/>
      <c r="AG108" s="472"/>
      <c r="AH108" s="472"/>
      <c r="AI108" s="472"/>
      <c r="AJ108" s="472"/>
      <c r="AK108" s="472"/>
      <c r="AL108" s="472"/>
      <c r="AM108" s="472"/>
      <c r="AN108" s="1288"/>
      <c r="AO108" s="569">
        <f>D108+M108+V108+AE108+AN108</f>
        <v>0</v>
      </c>
      <c r="AP108" s="559"/>
      <c r="AQ108" s="559"/>
      <c r="AR108" s="559"/>
      <c r="AS108" s="559"/>
      <c r="AT108" s="559"/>
      <c r="AU108" s="559"/>
      <c r="AV108" s="559"/>
      <c r="AW108" s="560"/>
    </row>
    <row r="109" spans="1:49" x14ac:dyDescent="0.3">
      <c r="A109" s="1545"/>
      <c r="B109" s="598" t="s">
        <v>202</v>
      </c>
      <c r="C109" s="591" t="s">
        <v>420</v>
      </c>
      <c r="D109" s="464"/>
      <c r="E109" s="472"/>
      <c r="F109" s="472"/>
      <c r="G109" s="472"/>
      <c r="H109" s="472"/>
      <c r="I109" s="472"/>
      <c r="J109" s="472"/>
      <c r="K109" s="472"/>
      <c r="L109" s="473"/>
      <c r="M109" s="464"/>
      <c r="N109" s="472"/>
      <c r="O109" s="472"/>
      <c r="P109" s="472"/>
      <c r="Q109" s="472"/>
      <c r="R109" s="472"/>
      <c r="S109" s="472"/>
      <c r="T109" s="472"/>
      <c r="U109" s="473"/>
      <c r="V109" s="464"/>
      <c r="W109" s="472"/>
      <c r="X109" s="472"/>
      <c r="Y109" s="472"/>
      <c r="Z109" s="472"/>
      <c r="AA109" s="472"/>
      <c r="AB109" s="472"/>
      <c r="AC109" s="472"/>
      <c r="AD109" s="473"/>
      <c r="AE109" s="464"/>
      <c r="AF109" s="472"/>
      <c r="AG109" s="472"/>
      <c r="AH109" s="472"/>
      <c r="AI109" s="472"/>
      <c r="AJ109" s="472"/>
      <c r="AK109" s="472"/>
      <c r="AL109" s="472"/>
      <c r="AM109" s="472"/>
      <c r="AN109" s="1288"/>
      <c r="AO109" s="569">
        <f>D109+M109+V109+AE109+AN109</f>
        <v>0</v>
      </c>
      <c r="AP109" s="559"/>
      <c r="AQ109" s="559"/>
      <c r="AR109" s="559"/>
      <c r="AS109" s="559"/>
      <c r="AT109" s="559"/>
      <c r="AU109" s="559"/>
      <c r="AV109" s="559"/>
      <c r="AW109" s="560"/>
    </row>
    <row r="110" spans="1:49" x14ac:dyDescent="0.3">
      <c r="A110" s="1545"/>
      <c r="B110" s="598" t="s">
        <v>203</v>
      </c>
      <c r="C110" s="591" t="s">
        <v>28</v>
      </c>
      <c r="D110" s="464"/>
      <c r="E110" s="472"/>
      <c r="F110" s="472"/>
      <c r="G110" s="472"/>
      <c r="H110" s="472"/>
      <c r="I110" s="472"/>
      <c r="J110" s="472"/>
      <c r="K110" s="472"/>
      <c r="L110" s="473"/>
      <c r="M110" s="464"/>
      <c r="N110" s="472"/>
      <c r="O110" s="472"/>
      <c r="P110" s="472"/>
      <c r="Q110" s="472"/>
      <c r="R110" s="472"/>
      <c r="S110" s="472"/>
      <c r="T110" s="472"/>
      <c r="U110" s="473"/>
      <c r="V110" s="464"/>
      <c r="W110" s="472"/>
      <c r="X110" s="472"/>
      <c r="Y110" s="472"/>
      <c r="Z110" s="472"/>
      <c r="AA110" s="472"/>
      <c r="AB110" s="472"/>
      <c r="AC110" s="472"/>
      <c r="AD110" s="473"/>
      <c r="AE110" s="464"/>
      <c r="AF110" s="472"/>
      <c r="AG110" s="472"/>
      <c r="AH110" s="472"/>
      <c r="AI110" s="472"/>
      <c r="AJ110" s="472"/>
      <c r="AK110" s="472"/>
      <c r="AL110" s="472"/>
      <c r="AM110" s="472"/>
      <c r="AN110" s="1288"/>
      <c r="AO110" s="569">
        <f>D110+M110+V110+AE110+AN110</f>
        <v>0</v>
      </c>
      <c r="AP110" s="559"/>
      <c r="AQ110" s="559"/>
      <c r="AR110" s="559"/>
      <c r="AS110" s="559"/>
      <c r="AT110" s="559"/>
      <c r="AU110" s="559"/>
      <c r="AV110" s="559"/>
      <c r="AW110" s="560"/>
    </row>
    <row r="111" spans="1:49" x14ac:dyDescent="0.3">
      <c r="A111" s="1545"/>
      <c r="B111" s="598" t="s">
        <v>204</v>
      </c>
      <c r="C111" s="591" t="s">
        <v>205</v>
      </c>
      <c r="D111" s="464"/>
      <c r="E111" s="472"/>
      <c r="F111" s="472"/>
      <c r="G111" s="472"/>
      <c r="H111" s="472"/>
      <c r="I111" s="472"/>
      <c r="J111" s="472"/>
      <c r="K111" s="472"/>
      <c r="L111" s="473"/>
      <c r="M111" s="464"/>
      <c r="N111" s="472"/>
      <c r="O111" s="472"/>
      <c r="P111" s="472"/>
      <c r="Q111" s="472"/>
      <c r="R111" s="472"/>
      <c r="S111" s="472"/>
      <c r="T111" s="472"/>
      <c r="U111" s="473"/>
      <c r="V111" s="464"/>
      <c r="W111" s="472"/>
      <c r="X111" s="472"/>
      <c r="Y111" s="472"/>
      <c r="Z111" s="472"/>
      <c r="AA111" s="472"/>
      <c r="AB111" s="472"/>
      <c r="AC111" s="472"/>
      <c r="AD111" s="473"/>
      <c r="AE111" s="464"/>
      <c r="AF111" s="472"/>
      <c r="AG111" s="472"/>
      <c r="AH111" s="472"/>
      <c r="AI111" s="472"/>
      <c r="AJ111" s="472"/>
      <c r="AK111" s="472"/>
      <c r="AL111" s="472"/>
      <c r="AM111" s="472"/>
      <c r="AN111" s="1288"/>
      <c r="AO111" s="569">
        <f>D111+M111+V111+AE111+AN111</f>
        <v>0</v>
      </c>
      <c r="AP111" s="559"/>
      <c r="AQ111" s="559"/>
      <c r="AR111" s="559"/>
      <c r="AS111" s="559"/>
      <c r="AT111" s="559"/>
      <c r="AU111" s="559"/>
      <c r="AV111" s="559"/>
      <c r="AW111" s="560"/>
    </row>
    <row r="112" spans="1:49" s="377" customFormat="1" x14ac:dyDescent="0.3">
      <c r="A112" s="1545"/>
      <c r="B112" s="598" t="s">
        <v>206</v>
      </c>
      <c r="C112" s="591" t="s">
        <v>418</v>
      </c>
      <c r="D112" s="510">
        <f>SUM(D107:D111)</f>
        <v>0</v>
      </c>
      <c r="E112" s="472"/>
      <c r="F112" s="472"/>
      <c r="G112" s="472"/>
      <c r="H112" s="472"/>
      <c r="I112" s="472"/>
      <c r="J112" s="472"/>
      <c r="K112" s="472"/>
      <c r="L112" s="473"/>
      <c r="M112" s="510">
        <f>SUM(M107:M111)</f>
        <v>0</v>
      </c>
      <c r="N112" s="472"/>
      <c r="O112" s="472"/>
      <c r="P112" s="472"/>
      <c r="Q112" s="472"/>
      <c r="R112" s="472"/>
      <c r="S112" s="472"/>
      <c r="T112" s="472"/>
      <c r="U112" s="473"/>
      <c r="V112" s="510">
        <f>SUM(V107:V111)</f>
        <v>0</v>
      </c>
      <c r="W112" s="472"/>
      <c r="X112" s="472"/>
      <c r="Y112" s="472"/>
      <c r="Z112" s="472"/>
      <c r="AA112" s="472"/>
      <c r="AB112" s="472"/>
      <c r="AC112" s="472"/>
      <c r="AD112" s="473"/>
      <c r="AE112" s="510">
        <f>SUM(AE107:AE111)</f>
        <v>0</v>
      </c>
      <c r="AF112" s="472"/>
      <c r="AG112" s="472"/>
      <c r="AH112" s="472"/>
      <c r="AI112" s="472"/>
      <c r="AJ112" s="472"/>
      <c r="AK112" s="472"/>
      <c r="AL112" s="472"/>
      <c r="AM112" s="472"/>
      <c r="AN112" s="1297">
        <f>SUM(AN107:AN111)</f>
        <v>0</v>
      </c>
      <c r="AO112" s="569">
        <f>SUM(AO107:AO111)</f>
        <v>0</v>
      </c>
      <c r="AP112" s="559"/>
      <c r="AQ112" s="559"/>
      <c r="AR112" s="559"/>
      <c r="AS112" s="559"/>
      <c r="AT112" s="559"/>
      <c r="AU112" s="559"/>
      <c r="AV112" s="559"/>
      <c r="AW112" s="560"/>
    </row>
    <row r="113" spans="1:49" x14ac:dyDescent="0.3">
      <c r="A113" s="1545"/>
      <c r="B113" s="598" t="s">
        <v>207</v>
      </c>
      <c r="C113" s="591" t="s">
        <v>422</v>
      </c>
      <c r="D113" s="464"/>
      <c r="E113" s="472"/>
      <c r="F113" s="472"/>
      <c r="G113" s="472"/>
      <c r="H113" s="472"/>
      <c r="I113" s="472"/>
      <c r="J113" s="472"/>
      <c r="K113" s="472"/>
      <c r="L113" s="473"/>
      <c r="M113" s="464"/>
      <c r="N113" s="472"/>
      <c r="O113" s="472"/>
      <c r="P113" s="472"/>
      <c r="Q113" s="472"/>
      <c r="R113" s="472"/>
      <c r="S113" s="472"/>
      <c r="T113" s="472"/>
      <c r="U113" s="473"/>
      <c r="V113" s="464"/>
      <c r="W113" s="472"/>
      <c r="X113" s="472"/>
      <c r="Y113" s="472"/>
      <c r="Z113" s="472"/>
      <c r="AA113" s="472"/>
      <c r="AB113" s="472"/>
      <c r="AC113" s="472"/>
      <c r="AD113" s="473"/>
      <c r="AE113" s="464"/>
      <c r="AF113" s="472"/>
      <c r="AG113" s="472"/>
      <c r="AH113" s="472"/>
      <c r="AI113" s="472"/>
      <c r="AJ113" s="472"/>
      <c r="AK113" s="472"/>
      <c r="AL113" s="472"/>
      <c r="AM113" s="472"/>
      <c r="AN113" s="1288"/>
      <c r="AO113" s="569">
        <f>D113+M113+V113+AE113+AN113</f>
        <v>0</v>
      </c>
      <c r="AP113" s="559"/>
      <c r="AQ113" s="559"/>
      <c r="AR113" s="559"/>
      <c r="AS113" s="559"/>
      <c r="AT113" s="559"/>
      <c r="AU113" s="559"/>
      <c r="AV113" s="559"/>
      <c r="AW113" s="560"/>
    </row>
    <row r="114" spans="1:49" x14ac:dyDescent="0.3">
      <c r="A114" s="1545"/>
      <c r="B114" s="598" t="s">
        <v>208</v>
      </c>
      <c r="C114" s="591" t="s">
        <v>209</v>
      </c>
      <c r="D114" s="464"/>
      <c r="E114" s="472"/>
      <c r="F114" s="472"/>
      <c r="G114" s="472"/>
      <c r="H114" s="472"/>
      <c r="I114" s="472"/>
      <c r="J114" s="472"/>
      <c r="K114" s="472"/>
      <c r="L114" s="473"/>
      <c r="M114" s="464"/>
      <c r="N114" s="472"/>
      <c r="O114" s="472"/>
      <c r="P114" s="472"/>
      <c r="Q114" s="472"/>
      <c r="R114" s="472"/>
      <c r="S114" s="472"/>
      <c r="T114" s="472"/>
      <c r="U114" s="473"/>
      <c r="V114" s="464"/>
      <c r="W114" s="472"/>
      <c r="X114" s="472"/>
      <c r="Y114" s="472"/>
      <c r="Z114" s="472"/>
      <c r="AA114" s="472"/>
      <c r="AB114" s="472"/>
      <c r="AC114" s="472"/>
      <c r="AD114" s="473"/>
      <c r="AE114" s="464"/>
      <c r="AF114" s="472"/>
      <c r="AG114" s="472"/>
      <c r="AH114" s="472"/>
      <c r="AI114" s="472"/>
      <c r="AJ114" s="472"/>
      <c r="AK114" s="472"/>
      <c r="AL114" s="472"/>
      <c r="AM114" s="472"/>
      <c r="AN114" s="1288"/>
      <c r="AO114" s="569">
        <f>D114+M114+V114+AE114+AN114</f>
        <v>0</v>
      </c>
      <c r="AP114" s="559"/>
      <c r="AQ114" s="559"/>
      <c r="AR114" s="559"/>
      <c r="AS114" s="559"/>
      <c r="AT114" s="559"/>
      <c r="AU114" s="559"/>
      <c r="AV114" s="559"/>
      <c r="AW114" s="560"/>
    </row>
    <row r="115" spans="1:49" x14ac:dyDescent="0.3">
      <c r="A115" s="1545"/>
      <c r="B115" s="598" t="s">
        <v>211</v>
      </c>
      <c r="C115" s="591" t="s">
        <v>212</v>
      </c>
      <c r="D115" s="464"/>
      <c r="E115" s="472"/>
      <c r="F115" s="472"/>
      <c r="G115" s="472"/>
      <c r="H115" s="472"/>
      <c r="I115" s="472"/>
      <c r="J115" s="472"/>
      <c r="K115" s="472"/>
      <c r="L115" s="473"/>
      <c r="M115" s="464"/>
      <c r="N115" s="472"/>
      <c r="O115" s="472"/>
      <c r="P115" s="472"/>
      <c r="Q115" s="472"/>
      <c r="R115" s="472"/>
      <c r="S115" s="472"/>
      <c r="T115" s="472"/>
      <c r="U115" s="473"/>
      <c r="V115" s="464"/>
      <c r="W115" s="472"/>
      <c r="X115" s="472"/>
      <c r="Y115" s="472"/>
      <c r="Z115" s="472"/>
      <c r="AA115" s="472"/>
      <c r="AB115" s="472"/>
      <c r="AC115" s="472"/>
      <c r="AD115" s="473"/>
      <c r="AE115" s="464"/>
      <c r="AF115" s="472"/>
      <c r="AG115" s="472"/>
      <c r="AH115" s="472"/>
      <c r="AI115" s="472"/>
      <c r="AJ115" s="472"/>
      <c r="AK115" s="472"/>
      <c r="AL115" s="472"/>
      <c r="AM115" s="472"/>
      <c r="AN115" s="1288"/>
      <c r="AO115" s="569">
        <f>D115+M115+V115+AE115+AN115</f>
        <v>0</v>
      </c>
      <c r="AP115" s="559"/>
      <c r="AQ115" s="559"/>
      <c r="AR115" s="559"/>
      <c r="AS115" s="559"/>
      <c r="AT115" s="559"/>
      <c r="AU115" s="559"/>
      <c r="AV115" s="559"/>
      <c r="AW115" s="560"/>
    </row>
    <row r="116" spans="1:49" ht="24.6" x14ac:dyDescent="0.3">
      <c r="A116" s="1546"/>
      <c r="B116" s="599" t="s">
        <v>214</v>
      </c>
      <c r="C116" s="600" t="s">
        <v>423</v>
      </c>
      <c r="D116" s="519">
        <f>(D112-D113)+(D114-D115)</f>
        <v>0</v>
      </c>
      <c r="E116" s="481"/>
      <c r="F116" s="481"/>
      <c r="G116" s="481"/>
      <c r="H116" s="481"/>
      <c r="I116" s="481"/>
      <c r="J116" s="481"/>
      <c r="K116" s="481"/>
      <c r="L116" s="482"/>
      <c r="M116" s="519">
        <f>(M112-M113)+(M114-M115)</f>
        <v>0</v>
      </c>
      <c r="N116" s="481"/>
      <c r="O116" s="481"/>
      <c r="P116" s="481"/>
      <c r="Q116" s="481"/>
      <c r="R116" s="481"/>
      <c r="S116" s="481"/>
      <c r="T116" s="481"/>
      <c r="U116" s="482"/>
      <c r="V116" s="519">
        <f>(V112-V113)+(V114-V115)</f>
        <v>0</v>
      </c>
      <c r="W116" s="481"/>
      <c r="X116" s="481"/>
      <c r="Y116" s="481"/>
      <c r="Z116" s="481"/>
      <c r="AA116" s="481"/>
      <c r="AB116" s="481"/>
      <c r="AC116" s="481"/>
      <c r="AD116" s="482"/>
      <c r="AE116" s="519">
        <f>(AE112-AE113)+(AE114-AE115)</f>
        <v>0</v>
      </c>
      <c r="AF116" s="481"/>
      <c r="AG116" s="481"/>
      <c r="AH116" s="481"/>
      <c r="AI116" s="481"/>
      <c r="AJ116" s="481"/>
      <c r="AK116" s="481"/>
      <c r="AL116" s="481"/>
      <c r="AM116" s="481"/>
      <c r="AN116" s="1302">
        <f>(AN112-AN113)+(AN114-AN115)</f>
        <v>0</v>
      </c>
      <c r="AO116" s="664">
        <f>(AO112-AO113)+(AO114-AO115)</f>
        <v>0</v>
      </c>
      <c r="AP116" s="649"/>
      <c r="AQ116" s="649"/>
      <c r="AR116" s="649"/>
      <c r="AS116" s="649"/>
      <c r="AT116" s="649"/>
      <c r="AU116" s="649"/>
      <c r="AV116" s="649"/>
      <c r="AW116" s="650"/>
    </row>
    <row r="117" spans="1:49" s="377" customFormat="1" ht="15" thickBot="1" x14ac:dyDescent="0.35">
      <c r="A117" s="497"/>
      <c r="B117" s="656" t="s">
        <v>328</v>
      </c>
      <c r="C117" s="593" t="s">
        <v>215</v>
      </c>
      <c r="D117" s="511">
        <f>D106+D116</f>
        <v>0</v>
      </c>
      <c r="E117" s="475"/>
      <c r="F117" s="475"/>
      <c r="G117" s="475"/>
      <c r="H117" s="475"/>
      <c r="I117" s="475"/>
      <c r="J117" s="475"/>
      <c r="K117" s="475"/>
      <c r="L117" s="476"/>
      <c r="M117" s="511">
        <f>M106+M116</f>
        <v>0</v>
      </c>
      <c r="N117" s="475"/>
      <c r="O117" s="475"/>
      <c r="P117" s="475"/>
      <c r="Q117" s="475"/>
      <c r="R117" s="475"/>
      <c r="S117" s="475"/>
      <c r="T117" s="475"/>
      <c r="U117" s="476"/>
      <c r="V117" s="511">
        <f>V106+V116</f>
        <v>0</v>
      </c>
      <c r="W117" s="475"/>
      <c r="X117" s="475"/>
      <c r="Y117" s="475"/>
      <c r="Z117" s="475"/>
      <c r="AA117" s="475"/>
      <c r="AB117" s="475"/>
      <c r="AC117" s="475"/>
      <c r="AD117" s="476"/>
      <c r="AE117" s="511">
        <f>AE106+AE116</f>
        <v>0</v>
      </c>
      <c r="AF117" s="475"/>
      <c r="AG117" s="475"/>
      <c r="AH117" s="475"/>
      <c r="AI117" s="475"/>
      <c r="AJ117" s="475"/>
      <c r="AK117" s="475"/>
      <c r="AL117" s="475"/>
      <c r="AM117" s="475"/>
      <c r="AN117" s="1303">
        <f>AN106+AN116</f>
        <v>0</v>
      </c>
      <c r="AO117" s="665">
        <f>AO106+AO116</f>
        <v>0</v>
      </c>
      <c r="AP117" s="653"/>
      <c r="AQ117" s="653"/>
      <c r="AR117" s="653"/>
      <c r="AS117" s="653"/>
      <c r="AT117" s="653"/>
      <c r="AU117" s="653"/>
      <c r="AV117" s="653"/>
      <c r="AW117" s="654"/>
    </row>
  </sheetData>
  <sheetProtection algorithmName="SHA-512" hashValue="DglIEMrFfYdvX4tGkTR2rz1BeUa/hVOdJQz9wGu6CMG8khDb9MnATGZor7/OnhM+165jhvtin7ixv7T8H8T9fQ==" saltValue="ICIBoqAJmVx3d7v3XL4uzg==" spinCount="100000" sheet="1" objects="1" scenarios="1"/>
  <mergeCells count="32">
    <mergeCell ref="AE7:AM7"/>
    <mergeCell ref="AO7:AW7"/>
    <mergeCell ref="D18:L18"/>
    <mergeCell ref="M18:U18"/>
    <mergeCell ref="V18:AD18"/>
    <mergeCell ref="AE18:AM18"/>
    <mergeCell ref="AO18:AW18"/>
    <mergeCell ref="A11:A17"/>
    <mergeCell ref="D7:L7"/>
    <mergeCell ref="M7:U7"/>
    <mergeCell ref="V7:AD7"/>
    <mergeCell ref="A10:C10"/>
    <mergeCell ref="AO87:AW87"/>
    <mergeCell ref="A96:A102"/>
    <mergeCell ref="A28:A35"/>
    <mergeCell ref="A63:A70"/>
    <mergeCell ref="A18:C19"/>
    <mergeCell ref="A20:A27"/>
    <mergeCell ref="A89:A95"/>
    <mergeCell ref="A71:A75"/>
    <mergeCell ref="A40:A44"/>
    <mergeCell ref="A45:A49"/>
    <mergeCell ref="A50:A54"/>
    <mergeCell ref="A55:A62"/>
    <mergeCell ref="A36:A39"/>
    <mergeCell ref="A76:A86"/>
    <mergeCell ref="A87:C88"/>
    <mergeCell ref="A107:A116"/>
    <mergeCell ref="D87:L87"/>
    <mergeCell ref="M87:U87"/>
    <mergeCell ref="V87:AD87"/>
    <mergeCell ref="AE87:AM87"/>
  </mergeCells>
  <pageMargins left="0.25" right="0.25" top="0.75" bottom="0.75" header="0" footer="0.3"/>
  <pageSetup paperSize="5" scale="50" fitToWidth="4" fitToHeight="2" orientation="landscape" r:id="rId1"/>
  <headerFooter>
    <oddHeader>&amp;R&amp;G</oddHeader>
    <oddFooter>&amp;L&amp;A&amp;R&amp;P of &amp;N</oddFooter>
  </headerFooter>
  <rowBreaks count="1" manualBreakCount="1">
    <brk id="54" max="16383" man="1"/>
  </rowBreaks>
  <colBreaks count="1" manualBreakCount="1">
    <brk id="2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pageSetUpPr fitToPage="1"/>
  </sheetPr>
  <dimension ref="A1:AX117"/>
  <sheetViews>
    <sheetView workbookViewId="0">
      <pane xSplit="3" topLeftCell="D1" activePane="topRight" state="frozen"/>
      <selection activeCell="A4" sqref="A4"/>
      <selection pane="topRight"/>
    </sheetView>
  </sheetViews>
  <sheetFormatPr defaultColWidth="8.88671875" defaultRowHeight="14.4" x14ac:dyDescent="0.3"/>
  <cols>
    <col min="1" max="1" width="12.6640625" style="442" customWidth="1"/>
    <col min="2" max="2" width="8.88671875" style="190" customWidth="1"/>
    <col min="3" max="3" width="35.44140625" style="190" customWidth="1"/>
    <col min="4" max="49" width="13.33203125" style="190" customWidth="1"/>
    <col min="50" max="16384" width="8.88671875" style="1030"/>
  </cols>
  <sheetData>
    <row r="1" spans="1:50" x14ac:dyDescent="0.3">
      <c r="A1" s="441" t="s">
        <v>500</v>
      </c>
    </row>
    <row r="3" spans="1:50" x14ac:dyDescent="0.3">
      <c r="A3" s="856" t="s">
        <v>477</v>
      </c>
      <c r="B3" s="857"/>
      <c r="C3" s="860">
        <f>'MMA Rev-Exp Summary'!C3</f>
        <v>0</v>
      </c>
      <c r="U3" s="373"/>
      <c r="V3" s="373"/>
    </row>
    <row r="4" spans="1:50" x14ac:dyDescent="0.3">
      <c r="A4" s="856" t="s">
        <v>16</v>
      </c>
      <c r="B4" s="857"/>
      <c r="C4" s="867" t="str">
        <f>IF('MMA Rev-Exp Summary'!C4=0,"",'MMA Rev-Exp Summary'!C4)</f>
        <v/>
      </c>
    </row>
    <row r="5" spans="1:50" x14ac:dyDescent="0.3">
      <c r="A5" s="856" t="s">
        <v>17</v>
      </c>
      <c r="B5" s="857"/>
      <c r="C5" s="867" t="str">
        <f>IF('MMA Rev-Exp Summary'!C5=0,"",'MMA Rev-Exp Summary'!C5)</f>
        <v/>
      </c>
      <c r="E5" s="320"/>
      <c r="F5" s="320"/>
      <c r="G5" s="320"/>
      <c r="H5" s="320"/>
      <c r="AO5" s="321"/>
      <c r="AP5" s="321"/>
      <c r="AQ5" s="321"/>
      <c r="AR5" s="321"/>
      <c r="AS5" s="321"/>
      <c r="AT5" s="321"/>
      <c r="AU5" s="321"/>
      <c r="AV5" s="321"/>
      <c r="AW5" s="321"/>
    </row>
    <row r="6" spans="1:50" ht="15" thickBot="1" x14ac:dyDescent="0.35">
      <c r="A6" s="858" t="s">
        <v>487</v>
      </c>
      <c r="B6" s="857"/>
      <c r="C6" s="859"/>
      <c r="E6" s="320"/>
      <c r="F6" s="320"/>
      <c r="G6" s="320"/>
      <c r="H6" s="320"/>
      <c r="AN6" s="321"/>
      <c r="AO6" s="321"/>
      <c r="AP6" s="321"/>
      <c r="AQ6" s="321"/>
      <c r="AR6" s="321"/>
      <c r="AS6" s="321"/>
      <c r="AT6" s="321"/>
      <c r="AU6" s="321"/>
      <c r="AV6" s="321"/>
      <c r="AW6" s="321"/>
    </row>
    <row r="7" spans="1:50" ht="14.4" customHeight="1" x14ac:dyDescent="0.35">
      <c r="A7" s="487"/>
      <c r="B7" s="488"/>
      <c r="C7" s="489"/>
      <c r="D7" s="1541" t="s">
        <v>288</v>
      </c>
      <c r="E7" s="1542"/>
      <c r="F7" s="1542"/>
      <c r="G7" s="1542"/>
      <c r="H7" s="1542"/>
      <c r="I7" s="1542"/>
      <c r="J7" s="1542"/>
      <c r="K7" s="1542"/>
      <c r="L7" s="1543"/>
      <c r="M7" s="1541" t="s">
        <v>289</v>
      </c>
      <c r="N7" s="1542"/>
      <c r="O7" s="1542"/>
      <c r="P7" s="1542"/>
      <c r="Q7" s="1542"/>
      <c r="R7" s="1542"/>
      <c r="S7" s="1542"/>
      <c r="T7" s="1542"/>
      <c r="U7" s="1543"/>
      <c r="V7" s="1541" t="s">
        <v>290</v>
      </c>
      <c r="W7" s="1542"/>
      <c r="X7" s="1542"/>
      <c r="Y7" s="1542"/>
      <c r="Z7" s="1542"/>
      <c r="AA7" s="1542"/>
      <c r="AB7" s="1542"/>
      <c r="AC7" s="1542"/>
      <c r="AD7" s="1543"/>
      <c r="AE7" s="1530" t="s">
        <v>291</v>
      </c>
      <c r="AF7" s="1531"/>
      <c r="AG7" s="1531"/>
      <c r="AH7" s="1531"/>
      <c r="AI7" s="1531"/>
      <c r="AJ7" s="1531"/>
      <c r="AK7" s="1531"/>
      <c r="AL7" s="1531"/>
      <c r="AM7" s="1531"/>
      <c r="AN7" s="1278"/>
      <c r="AO7" s="1535" t="s">
        <v>1021</v>
      </c>
      <c r="AP7" s="1536"/>
      <c r="AQ7" s="1536"/>
      <c r="AR7" s="1536"/>
      <c r="AS7" s="1536"/>
      <c r="AT7" s="1536"/>
      <c r="AU7" s="1536"/>
      <c r="AV7" s="1536"/>
      <c r="AW7" s="1537"/>
    </row>
    <row r="8" spans="1:50" ht="45" customHeight="1" x14ac:dyDescent="0.35">
      <c r="A8" s="490"/>
      <c r="B8" s="491"/>
      <c r="C8" s="492"/>
      <c r="D8" s="1276" t="s">
        <v>40</v>
      </c>
      <c r="E8" s="387" t="s">
        <v>11</v>
      </c>
      <c r="F8" s="387" t="s">
        <v>53</v>
      </c>
      <c r="G8" s="387" t="s">
        <v>54</v>
      </c>
      <c r="H8" s="387" t="s">
        <v>55</v>
      </c>
      <c r="I8" s="387" t="s">
        <v>57</v>
      </c>
      <c r="J8" s="387" t="s">
        <v>56</v>
      </c>
      <c r="K8" s="387" t="s">
        <v>149</v>
      </c>
      <c r="L8" s="388" t="s">
        <v>150</v>
      </c>
      <c r="M8" s="1276" t="s">
        <v>40</v>
      </c>
      <c r="N8" s="387" t="s">
        <v>11</v>
      </c>
      <c r="O8" s="387" t="s">
        <v>53</v>
      </c>
      <c r="P8" s="387" t="s">
        <v>54</v>
      </c>
      <c r="Q8" s="387" t="s">
        <v>55</v>
      </c>
      <c r="R8" s="387" t="s">
        <v>57</v>
      </c>
      <c r="S8" s="387" t="s">
        <v>56</v>
      </c>
      <c r="T8" s="387" t="s">
        <v>149</v>
      </c>
      <c r="U8" s="388" t="s">
        <v>150</v>
      </c>
      <c r="V8" s="1276" t="s">
        <v>40</v>
      </c>
      <c r="W8" s="387" t="s">
        <v>11</v>
      </c>
      <c r="X8" s="387" t="s">
        <v>53</v>
      </c>
      <c r="Y8" s="387" t="s">
        <v>54</v>
      </c>
      <c r="Z8" s="387" t="s">
        <v>55</v>
      </c>
      <c r="AA8" s="387" t="s">
        <v>57</v>
      </c>
      <c r="AB8" s="387" t="s">
        <v>56</v>
      </c>
      <c r="AC8" s="387" t="s">
        <v>149</v>
      </c>
      <c r="AD8" s="388" t="s">
        <v>150</v>
      </c>
      <c r="AE8" s="1276" t="s">
        <v>40</v>
      </c>
      <c r="AF8" s="387" t="s">
        <v>11</v>
      </c>
      <c r="AG8" s="387" t="s">
        <v>53</v>
      </c>
      <c r="AH8" s="387" t="s">
        <v>54</v>
      </c>
      <c r="AI8" s="387" t="s">
        <v>55</v>
      </c>
      <c r="AJ8" s="387" t="s">
        <v>57</v>
      </c>
      <c r="AK8" s="387" t="s">
        <v>56</v>
      </c>
      <c r="AL8" s="387" t="s">
        <v>149</v>
      </c>
      <c r="AM8" s="387" t="s">
        <v>150</v>
      </c>
      <c r="AN8" s="1279" t="s">
        <v>1022</v>
      </c>
      <c r="AO8" s="440" t="s">
        <v>40</v>
      </c>
      <c r="AP8" s="387" t="s">
        <v>11</v>
      </c>
      <c r="AQ8" s="387" t="s">
        <v>53</v>
      </c>
      <c r="AR8" s="387" t="s">
        <v>54</v>
      </c>
      <c r="AS8" s="387" t="s">
        <v>55</v>
      </c>
      <c r="AT8" s="387" t="s">
        <v>57</v>
      </c>
      <c r="AU8" s="387" t="s">
        <v>56</v>
      </c>
      <c r="AV8" s="387" t="s">
        <v>149</v>
      </c>
      <c r="AW8" s="390" t="s">
        <v>150</v>
      </c>
      <c r="AX8" s="376"/>
    </row>
    <row r="9" spans="1:50" ht="18" customHeight="1" x14ac:dyDescent="0.35">
      <c r="A9" s="493" t="s">
        <v>58</v>
      </c>
      <c r="B9" s="491"/>
      <c r="C9" s="492"/>
      <c r="D9" s="602">
        <f>SUM(E9:L9)</f>
        <v>0</v>
      </c>
      <c r="E9" s="445"/>
      <c r="F9" s="445"/>
      <c r="G9" s="445"/>
      <c r="H9" s="445"/>
      <c r="I9" s="445"/>
      <c r="J9" s="445"/>
      <c r="K9" s="445"/>
      <c r="L9" s="446"/>
      <c r="M9" s="602">
        <f>SUM(N9:U9)</f>
        <v>0</v>
      </c>
      <c r="N9" s="445"/>
      <c r="O9" s="445"/>
      <c r="P9" s="445"/>
      <c r="Q9" s="445"/>
      <c r="R9" s="445"/>
      <c r="S9" s="445"/>
      <c r="T9" s="445"/>
      <c r="U9" s="446"/>
      <c r="V9" s="602">
        <f>SUM(W9:AD9)</f>
        <v>0</v>
      </c>
      <c r="W9" s="445"/>
      <c r="X9" s="445"/>
      <c r="Y9" s="445"/>
      <c r="Z9" s="445"/>
      <c r="AA9" s="445"/>
      <c r="AB9" s="445"/>
      <c r="AC9" s="445"/>
      <c r="AD9" s="446"/>
      <c r="AE9" s="602">
        <f>SUM(AF9:AM9)</f>
        <v>0</v>
      </c>
      <c r="AF9" s="445"/>
      <c r="AG9" s="445"/>
      <c r="AH9" s="445"/>
      <c r="AI9" s="445"/>
      <c r="AJ9" s="445"/>
      <c r="AK9" s="445"/>
      <c r="AL9" s="445"/>
      <c r="AM9" s="445"/>
      <c r="AN9" s="1280"/>
      <c r="AO9" s="603">
        <f>AE9+V9+M9+D9+AN9</f>
        <v>0</v>
      </c>
      <c r="AP9" s="531">
        <f t="shared" ref="AP9:AW9" si="0">AF9+W9+N9+E9</f>
        <v>0</v>
      </c>
      <c r="AQ9" s="531">
        <f t="shared" si="0"/>
        <v>0</v>
      </c>
      <c r="AR9" s="531">
        <f t="shared" si="0"/>
        <v>0</v>
      </c>
      <c r="AS9" s="531">
        <f t="shared" si="0"/>
        <v>0</v>
      </c>
      <c r="AT9" s="531">
        <f t="shared" si="0"/>
        <v>0</v>
      </c>
      <c r="AU9" s="602">
        <f t="shared" si="0"/>
        <v>0</v>
      </c>
      <c r="AV9" s="531">
        <f t="shared" si="0"/>
        <v>0</v>
      </c>
      <c r="AW9" s="531">
        <f t="shared" si="0"/>
        <v>0</v>
      </c>
      <c r="AX9" s="498"/>
    </row>
    <row r="10" spans="1:50" ht="18" customHeight="1" x14ac:dyDescent="0.35">
      <c r="A10" s="1563" t="s">
        <v>12</v>
      </c>
      <c r="B10" s="1564"/>
      <c r="C10" s="1565"/>
      <c r="D10" s="1274"/>
      <c r="E10" s="443"/>
      <c r="F10" s="443"/>
      <c r="G10" s="443"/>
      <c r="H10" s="443"/>
      <c r="I10" s="443"/>
      <c r="J10" s="443"/>
      <c r="K10" s="443"/>
      <c r="L10" s="444"/>
      <c r="M10" s="1277"/>
      <c r="N10" s="443"/>
      <c r="O10" s="443"/>
      <c r="P10" s="443"/>
      <c r="Q10" s="443"/>
      <c r="R10" s="443"/>
      <c r="S10" s="443"/>
      <c r="T10" s="443"/>
      <c r="U10" s="444"/>
      <c r="V10" s="1277"/>
      <c r="W10" s="443"/>
      <c r="X10" s="443"/>
      <c r="Y10" s="443"/>
      <c r="Z10" s="443"/>
      <c r="AA10" s="443"/>
      <c r="AB10" s="443"/>
      <c r="AC10" s="443"/>
      <c r="AD10" s="444"/>
      <c r="AE10" s="1277"/>
      <c r="AF10" s="443"/>
      <c r="AG10" s="443"/>
      <c r="AH10" s="443"/>
      <c r="AI10" s="443"/>
      <c r="AJ10" s="443"/>
      <c r="AK10" s="443"/>
      <c r="AL10" s="443"/>
      <c r="AM10" s="443"/>
      <c r="AN10" s="1281"/>
      <c r="AO10" s="1275"/>
      <c r="AP10" s="605"/>
      <c r="AQ10" s="605"/>
      <c r="AR10" s="605"/>
      <c r="AS10" s="605"/>
      <c r="AT10" s="605"/>
      <c r="AU10" s="605"/>
      <c r="AV10" s="605"/>
      <c r="AW10" s="609"/>
      <c r="AX10" s="376"/>
    </row>
    <row r="11" spans="1:50" ht="14.4" customHeight="1" x14ac:dyDescent="0.3">
      <c r="A11" s="1557" t="s">
        <v>218</v>
      </c>
      <c r="B11" s="570">
        <v>1.1000000000000001</v>
      </c>
      <c r="C11" s="571" t="s">
        <v>13</v>
      </c>
      <c r="D11" s="502">
        <f t="shared" ref="D11:D16" si="1">SUM(E11:L11)</f>
        <v>0</v>
      </c>
      <c r="E11" s="448"/>
      <c r="F11" s="448"/>
      <c r="G11" s="448"/>
      <c r="H11" s="448"/>
      <c r="I11" s="448"/>
      <c r="J11" s="448"/>
      <c r="K11" s="448"/>
      <c r="L11" s="449"/>
      <c r="M11" s="502">
        <f t="shared" ref="M11:M16" si="2">SUM(N11:U11)</f>
        <v>0</v>
      </c>
      <c r="N11" s="448"/>
      <c r="O11" s="448"/>
      <c r="P11" s="448"/>
      <c r="Q11" s="448"/>
      <c r="R11" s="448"/>
      <c r="S11" s="448"/>
      <c r="T11" s="448"/>
      <c r="U11" s="449"/>
      <c r="V11" s="502">
        <f t="shared" ref="V11:V16" si="3">SUM(W11:AD11)</f>
        <v>0</v>
      </c>
      <c r="W11" s="448"/>
      <c r="X11" s="448"/>
      <c r="Y11" s="448"/>
      <c r="Z11" s="448"/>
      <c r="AA11" s="448"/>
      <c r="AB11" s="448"/>
      <c r="AC11" s="448"/>
      <c r="AD11" s="449"/>
      <c r="AE11" s="502">
        <f t="shared" ref="AE11:AE16" si="4">SUM(AF11:AM11)</f>
        <v>0</v>
      </c>
      <c r="AF11" s="448"/>
      <c r="AG11" s="448"/>
      <c r="AH11" s="448"/>
      <c r="AI11" s="448"/>
      <c r="AJ11" s="448"/>
      <c r="AK11" s="448"/>
      <c r="AL11" s="448"/>
      <c r="AM11" s="448"/>
      <c r="AN11" s="1282"/>
      <c r="AO11" s="611">
        <f t="shared" ref="AO11:AO16" si="5">SUM(AP11:AW11)+AN11</f>
        <v>0</v>
      </c>
      <c r="AP11" s="503">
        <f t="shared" ref="AP11:AW16" si="6">E11+N11+W11+AF11</f>
        <v>0</v>
      </c>
      <c r="AQ11" s="503">
        <f t="shared" si="6"/>
        <v>0</v>
      </c>
      <c r="AR11" s="503">
        <f t="shared" si="6"/>
        <v>0</v>
      </c>
      <c r="AS11" s="503">
        <f t="shared" si="6"/>
        <v>0</v>
      </c>
      <c r="AT11" s="503">
        <f t="shared" si="6"/>
        <v>0</v>
      </c>
      <c r="AU11" s="503">
        <f t="shared" si="6"/>
        <v>0</v>
      </c>
      <c r="AV11" s="503">
        <f t="shared" si="6"/>
        <v>0</v>
      </c>
      <c r="AW11" s="542">
        <f t="shared" si="6"/>
        <v>0</v>
      </c>
    </row>
    <row r="12" spans="1:50" x14ac:dyDescent="0.3">
      <c r="A12" s="1558"/>
      <c r="B12" s="572">
        <v>1.2</v>
      </c>
      <c r="C12" s="573" t="s">
        <v>19</v>
      </c>
      <c r="D12" s="502">
        <f t="shared" si="1"/>
        <v>0</v>
      </c>
      <c r="E12" s="450"/>
      <c r="F12" s="450"/>
      <c r="G12" s="450"/>
      <c r="H12" s="450"/>
      <c r="I12" s="450"/>
      <c r="J12" s="450"/>
      <c r="K12" s="450"/>
      <c r="L12" s="451"/>
      <c r="M12" s="502">
        <f t="shared" si="2"/>
        <v>0</v>
      </c>
      <c r="N12" s="450"/>
      <c r="O12" s="450"/>
      <c r="P12" s="450"/>
      <c r="Q12" s="450"/>
      <c r="R12" s="450"/>
      <c r="S12" s="450"/>
      <c r="T12" s="450"/>
      <c r="U12" s="451"/>
      <c r="V12" s="502">
        <f t="shared" si="3"/>
        <v>0</v>
      </c>
      <c r="W12" s="450"/>
      <c r="X12" s="450"/>
      <c r="Y12" s="450"/>
      <c r="Z12" s="450"/>
      <c r="AA12" s="450"/>
      <c r="AB12" s="450"/>
      <c r="AC12" s="450"/>
      <c r="AD12" s="451"/>
      <c r="AE12" s="502">
        <f t="shared" si="4"/>
        <v>0</v>
      </c>
      <c r="AF12" s="450"/>
      <c r="AG12" s="450"/>
      <c r="AH12" s="450"/>
      <c r="AI12" s="450"/>
      <c r="AJ12" s="450"/>
      <c r="AK12" s="450"/>
      <c r="AL12" s="450"/>
      <c r="AM12" s="450"/>
      <c r="AN12" s="1283"/>
      <c r="AO12" s="535">
        <f t="shared" si="5"/>
        <v>0</v>
      </c>
      <c r="AP12" s="503">
        <f t="shared" si="6"/>
        <v>0</v>
      </c>
      <c r="AQ12" s="537">
        <f t="shared" si="6"/>
        <v>0</v>
      </c>
      <c r="AR12" s="537">
        <f t="shared" si="6"/>
        <v>0</v>
      </c>
      <c r="AS12" s="537">
        <f t="shared" si="6"/>
        <v>0</v>
      </c>
      <c r="AT12" s="537">
        <f t="shared" si="6"/>
        <v>0</v>
      </c>
      <c r="AU12" s="537">
        <f t="shared" si="6"/>
        <v>0</v>
      </c>
      <c r="AV12" s="537">
        <f t="shared" si="6"/>
        <v>0</v>
      </c>
      <c r="AW12" s="538">
        <f t="shared" si="6"/>
        <v>0</v>
      </c>
    </row>
    <row r="13" spans="1:50" x14ac:dyDescent="0.3">
      <c r="A13" s="1558"/>
      <c r="B13" s="572" t="s">
        <v>70</v>
      </c>
      <c r="C13" s="573" t="s">
        <v>449</v>
      </c>
      <c r="D13" s="503">
        <f t="shared" si="1"/>
        <v>0</v>
      </c>
      <c r="E13" s="450"/>
      <c r="F13" s="450"/>
      <c r="G13" s="450"/>
      <c r="H13" s="450"/>
      <c r="I13" s="450"/>
      <c r="J13" s="450"/>
      <c r="K13" s="450"/>
      <c r="L13" s="451"/>
      <c r="M13" s="503">
        <f t="shared" si="2"/>
        <v>0</v>
      </c>
      <c r="N13" s="450"/>
      <c r="O13" s="450"/>
      <c r="P13" s="450"/>
      <c r="Q13" s="450"/>
      <c r="R13" s="450"/>
      <c r="S13" s="450"/>
      <c r="T13" s="450"/>
      <c r="U13" s="451"/>
      <c r="V13" s="503">
        <f t="shared" si="3"/>
        <v>0</v>
      </c>
      <c r="W13" s="450"/>
      <c r="X13" s="450"/>
      <c r="Y13" s="450"/>
      <c r="Z13" s="450"/>
      <c r="AA13" s="450"/>
      <c r="AB13" s="450"/>
      <c r="AC13" s="450"/>
      <c r="AD13" s="451"/>
      <c r="AE13" s="503">
        <f t="shared" si="4"/>
        <v>0</v>
      </c>
      <c r="AF13" s="450"/>
      <c r="AG13" s="450"/>
      <c r="AH13" s="450"/>
      <c r="AI13" s="450"/>
      <c r="AJ13" s="450"/>
      <c r="AK13" s="450"/>
      <c r="AL13" s="450"/>
      <c r="AM13" s="450"/>
      <c r="AN13" s="1283"/>
      <c r="AO13" s="535">
        <f t="shared" si="5"/>
        <v>0</v>
      </c>
      <c r="AP13" s="503">
        <f t="shared" si="6"/>
        <v>0</v>
      </c>
      <c r="AQ13" s="537">
        <f t="shared" si="6"/>
        <v>0</v>
      </c>
      <c r="AR13" s="537">
        <f t="shared" si="6"/>
        <v>0</v>
      </c>
      <c r="AS13" s="537">
        <f t="shared" si="6"/>
        <v>0</v>
      </c>
      <c r="AT13" s="537">
        <f t="shared" si="6"/>
        <v>0</v>
      </c>
      <c r="AU13" s="537">
        <f t="shared" si="6"/>
        <v>0</v>
      </c>
      <c r="AV13" s="537">
        <f t="shared" si="6"/>
        <v>0</v>
      </c>
      <c r="AW13" s="538">
        <f t="shared" si="6"/>
        <v>0</v>
      </c>
    </row>
    <row r="14" spans="1:50" x14ac:dyDescent="0.3">
      <c r="A14" s="1558"/>
      <c r="B14" s="572" t="s">
        <v>71</v>
      </c>
      <c r="C14" s="573" t="s">
        <v>160</v>
      </c>
      <c r="D14" s="503">
        <f t="shared" si="1"/>
        <v>0</v>
      </c>
      <c r="E14" s="450"/>
      <c r="F14" s="450"/>
      <c r="G14" s="450"/>
      <c r="H14" s="450"/>
      <c r="I14" s="450"/>
      <c r="J14" s="450"/>
      <c r="K14" s="450"/>
      <c r="L14" s="451"/>
      <c r="M14" s="503">
        <f t="shared" si="2"/>
        <v>0</v>
      </c>
      <c r="N14" s="450"/>
      <c r="O14" s="450"/>
      <c r="P14" s="450"/>
      <c r="Q14" s="450"/>
      <c r="R14" s="450"/>
      <c r="S14" s="450"/>
      <c r="T14" s="450"/>
      <c r="U14" s="451"/>
      <c r="V14" s="503">
        <f t="shared" si="3"/>
        <v>0</v>
      </c>
      <c r="W14" s="450"/>
      <c r="X14" s="450"/>
      <c r="Y14" s="450"/>
      <c r="Z14" s="450"/>
      <c r="AA14" s="450"/>
      <c r="AB14" s="450"/>
      <c r="AC14" s="450"/>
      <c r="AD14" s="451"/>
      <c r="AE14" s="503">
        <f t="shared" si="4"/>
        <v>0</v>
      </c>
      <c r="AF14" s="450"/>
      <c r="AG14" s="450"/>
      <c r="AH14" s="450"/>
      <c r="AI14" s="450"/>
      <c r="AJ14" s="450"/>
      <c r="AK14" s="450"/>
      <c r="AL14" s="450"/>
      <c r="AM14" s="450"/>
      <c r="AN14" s="1283"/>
      <c r="AO14" s="535">
        <f t="shared" si="5"/>
        <v>0</v>
      </c>
      <c r="AP14" s="503">
        <f t="shared" si="6"/>
        <v>0</v>
      </c>
      <c r="AQ14" s="537">
        <f t="shared" si="6"/>
        <v>0</v>
      </c>
      <c r="AR14" s="537">
        <f t="shared" si="6"/>
        <v>0</v>
      </c>
      <c r="AS14" s="537">
        <f t="shared" si="6"/>
        <v>0</v>
      </c>
      <c r="AT14" s="537">
        <f t="shared" si="6"/>
        <v>0</v>
      </c>
      <c r="AU14" s="537">
        <f t="shared" si="6"/>
        <v>0</v>
      </c>
      <c r="AV14" s="537">
        <f t="shared" si="6"/>
        <v>0</v>
      </c>
      <c r="AW14" s="538">
        <f t="shared" si="6"/>
        <v>0</v>
      </c>
    </row>
    <row r="15" spans="1:50" x14ac:dyDescent="0.3">
      <c r="A15" s="1558"/>
      <c r="B15" s="572" t="s">
        <v>104</v>
      </c>
      <c r="C15" s="573" t="s">
        <v>161</v>
      </c>
      <c r="D15" s="502">
        <f t="shared" si="1"/>
        <v>0</v>
      </c>
      <c r="E15" s="450"/>
      <c r="F15" s="450"/>
      <c r="G15" s="450"/>
      <c r="H15" s="450"/>
      <c r="I15" s="450"/>
      <c r="J15" s="450"/>
      <c r="K15" s="450"/>
      <c r="L15" s="451"/>
      <c r="M15" s="502">
        <f t="shared" si="2"/>
        <v>0</v>
      </c>
      <c r="N15" s="450"/>
      <c r="O15" s="450"/>
      <c r="P15" s="450"/>
      <c r="Q15" s="450"/>
      <c r="R15" s="450"/>
      <c r="S15" s="450"/>
      <c r="T15" s="450"/>
      <c r="U15" s="451"/>
      <c r="V15" s="502">
        <f t="shared" si="3"/>
        <v>0</v>
      </c>
      <c r="W15" s="450"/>
      <c r="X15" s="450"/>
      <c r="Y15" s="450"/>
      <c r="Z15" s="450"/>
      <c r="AA15" s="450"/>
      <c r="AB15" s="450"/>
      <c r="AC15" s="450"/>
      <c r="AD15" s="451"/>
      <c r="AE15" s="502">
        <f t="shared" si="4"/>
        <v>0</v>
      </c>
      <c r="AF15" s="450"/>
      <c r="AG15" s="450"/>
      <c r="AH15" s="450"/>
      <c r="AI15" s="450"/>
      <c r="AJ15" s="450"/>
      <c r="AK15" s="450"/>
      <c r="AL15" s="450"/>
      <c r="AM15" s="450"/>
      <c r="AN15" s="1283"/>
      <c r="AO15" s="535">
        <f t="shared" si="5"/>
        <v>0</v>
      </c>
      <c r="AP15" s="503">
        <f t="shared" si="6"/>
        <v>0</v>
      </c>
      <c r="AQ15" s="537">
        <f t="shared" si="6"/>
        <v>0</v>
      </c>
      <c r="AR15" s="537">
        <f t="shared" si="6"/>
        <v>0</v>
      </c>
      <c r="AS15" s="537">
        <f t="shared" si="6"/>
        <v>0</v>
      </c>
      <c r="AT15" s="537">
        <f t="shared" si="6"/>
        <v>0</v>
      </c>
      <c r="AU15" s="537">
        <f t="shared" si="6"/>
        <v>0</v>
      </c>
      <c r="AV15" s="537">
        <f t="shared" si="6"/>
        <v>0</v>
      </c>
      <c r="AW15" s="538">
        <f t="shared" si="6"/>
        <v>0</v>
      </c>
    </row>
    <row r="16" spans="1:50" x14ac:dyDescent="0.3">
      <c r="A16" s="1558"/>
      <c r="B16" s="572" t="s">
        <v>39</v>
      </c>
      <c r="C16" s="573" t="s">
        <v>14</v>
      </c>
      <c r="D16" s="502">
        <f t="shared" si="1"/>
        <v>0</v>
      </c>
      <c r="E16" s="450"/>
      <c r="F16" s="450"/>
      <c r="G16" s="450"/>
      <c r="H16" s="450"/>
      <c r="I16" s="450"/>
      <c r="J16" s="450"/>
      <c r="K16" s="450"/>
      <c r="L16" s="451"/>
      <c r="M16" s="502">
        <f t="shared" si="2"/>
        <v>0</v>
      </c>
      <c r="N16" s="450"/>
      <c r="O16" s="450"/>
      <c r="P16" s="450"/>
      <c r="Q16" s="450"/>
      <c r="R16" s="450"/>
      <c r="S16" s="450"/>
      <c r="T16" s="450"/>
      <c r="U16" s="451"/>
      <c r="V16" s="502">
        <f t="shared" si="3"/>
        <v>0</v>
      </c>
      <c r="W16" s="450"/>
      <c r="X16" s="450"/>
      <c r="Y16" s="450"/>
      <c r="Z16" s="450"/>
      <c r="AA16" s="450"/>
      <c r="AB16" s="450"/>
      <c r="AC16" s="450"/>
      <c r="AD16" s="451"/>
      <c r="AE16" s="502">
        <f t="shared" si="4"/>
        <v>0</v>
      </c>
      <c r="AF16" s="450"/>
      <c r="AG16" s="450"/>
      <c r="AH16" s="450"/>
      <c r="AI16" s="450"/>
      <c r="AJ16" s="450"/>
      <c r="AK16" s="450"/>
      <c r="AL16" s="450"/>
      <c r="AM16" s="450"/>
      <c r="AN16" s="1283"/>
      <c r="AO16" s="535">
        <f t="shared" si="5"/>
        <v>0</v>
      </c>
      <c r="AP16" s="503">
        <f t="shared" si="6"/>
        <v>0</v>
      </c>
      <c r="AQ16" s="537">
        <f t="shared" si="6"/>
        <v>0</v>
      </c>
      <c r="AR16" s="537">
        <f t="shared" si="6"/>
        <v>0</v>
      </c>
      <c r="AS16" s="537">
        <f t="shared" si="6"/>
        <v>0</v>
      </c>
      <c r="AT16" s="537">
        <f t="shared" si="6"/>
        <v>0</v>
      </c>
      <c r="AU16" s="537">
        <f t="shared" si="6"/>
        <v>0</v>
      </c>
      <c r="AV16" s="537">
        <f t="shared" si="6"/>
        <v>0</v>
      </c>
      <c r="AW16" s="538">
        <f t="shared" si="6"/>
        <v>0</v>
      </c>
    </row>
    <row r="17" spans="1:49" s="377" customFormat="1" x14ac:dyDescent="0.3">
      <c r="A17" s="1558"/>
      <c r="B17" s="574" t="s">
        <v>238</v>
      </c>
      <c r="C17" s="575" t="s">
        <v>15</v>
      </c>
      <c r="D17" s="504">
        <f>SUM(D11:D16)</f>
        <v>0</v>
      </c>
      <c r="E17" s="504">
        <f>SUM(E11:E16)</f>
        <v>0</v>
      </c>
      <c r="F17" s="504">
        <f t="shared" ref="F17:L17" si="7">SUM(F11:F16)</f>
        <v>0</v>
      </c>
      <c r="G17" s="504">
        <f t="shared" si="7"/>
        <v>0</v>
      </c>
      <c r="H17" s="504">
        <f t="shared" si="7"/>
        <v>0</v>
      </c>
      <c r="I17" s="504">
        <f t="shared" si="7"/>
        <v>0</v>
      </c>
      <c r="J17" s="504">
        <f t="shared" si="7"/>
        <v>0</v>
      </c>
      <c r="K17" s="504">
        <f t="shared" si="7"/>
        <v>0</v>
      </c>
      <c r="L17" s="504">
        <f t="shared" si="7"/>
        <v>0</v>
      </c>
      <c r="M17" s="532">
        <f>SUM(M11:M16)</f>
        <v>0</v>
      </c>
      <c r="N17" s="504">
        <f>SUM(N11:N16)</f>
        <v>0</v>
      </c>
      <c r="O17" s="504">
        <f t="shared" ref="O17:U17" si="8">SUM(O11:O16)</f>
        <v>0</v>
      </c>
      <c r="P17" s="504">
        <f t="shared" si="8"/>
        <v>0</v>
      </c>
      <c r="Q17" s="504">
        <f t="shared" si="8"/>
        <v>0</v>
      </c>
      <c r="R17" s="504">
        <f t="shared" si="8"/>
        <v>0</v>
      </c>
      <c r="S17" s="504">
        <f t="shared" si="8"/>
        <v>0</v>
      </c>
      <c r="T17" s="504">
        <f t="shared" si="8"/>
        <v>0</v>
      </c>
      <c r="U17" s="504">
        <f t="shared" si="8"/>
        <v>0</v>
      </c>
      <c r="V17" s="532">
        <f>SUM(V11:V16)</f>
        <v>0</v>
      </c>
      <c r="W17" s="504">
        <f>SUM(W11:W16)</f>
        <v>0</v>
      </c>
      <c r="X17" s="504">
        <f t="shared" ref="X17:AD17" si="9">SUM(X11:X16)</f>
        <v>0</v>
      </c>
      <c r="Y17" s="504">
        <f t="shared" si="9"/>
        <v>0</v>
      </c>
      <c r="Z17" s="504">
        <f t="shared" si="9"/>
        <v>0</v>
      </c>
      <c r="AA17" s="504">
        <f t="shared" si="9"/>
        <v>0</v>
      </c>
      <c r="AB17" s="504">
        <f t="shared" si="9"/>
        <v>0</v>
      </c>
      <c r="AC17" s="504">
        <f t="shared" si="9"/>
        <v>0</v>
      </c>
      <c r="AD17" s="504">
        <f t="shared" si="9"/>
        <v>0</v>
      </c>
      <c r="AE17" s="532">
        <f>SUM(AE11:AE16)</f>
        <v>0</v>
      </c>
      <c r="AF17" s="504">
        <f>SUM(AF11:AF16)</f>
        <v>0</v>
      </c>
      <c r="AG17" s="504">
        <f t="shared" ref="AG17:AN17" si="10">SUM(AG11:AG16)</f>
        <v>0</v>
      </c>
      <c r="AH17" s="504">
        <f t="shared" si="10"/>
        <v>0</v>
      </c>
      <c r="AI17" s="504">
        <f t="shared" si="10"/>
        <v>0</v>
      </c>
      <c r="AJ17" s="504">
        <f t="shared" si="10"/>
        <v>0</v>
      </c>
      <c r="AK17" s="504">
        <f t="shared" si="10"/>
        <v>0</v>
      </c>
      <c r="AL17" s="504">
        <f t="shared" si="10"/>
        <v>0</v>
      </c>
      <c r="AM17" s="521">
        <f t="shared" si="10"/>
        <v>0</v>
      </c>
      <c r="AN17" s="1284">
        <f t="shared" si="10"/>
        <v>0</v>
      </c>
      <c r="AO17" s="539">
        <f>SUM(AO11:AO16)</f>
        <v>0</v>
      </c>
      <c r="AP17" s="504">
        <f>SUM(AP11:AP16)</f>
        <v>0</v>
      </c>
      <c r="AQ17" s="504">
        <f t="shared" ref="AQ17:AW17" si="11">SUM(AQ11:AQ16)</f>
        <v>0</v>
      </c>
      <c r="AR17" s="504">
        <f t="shared" si="11"/>
        <v>0</v>
      </c>
      <c r="AS17" s="504">
        <f t="shared" si="11"/>
        <v>0</v>
      </c>
      <c r="AT17" s="504">
        <f t="shared" si="11"/>
        <v>0</v>
      </c>
      <c r="AU17" s="504">
        <f t="shared" si="11"/>
        <v>0</v>
      </c>
      <c r="AV17" s="504">
        <f t="shared" si="11"/>
        <v>0</v>
      </c>
      <c r="AW17" s="540">
        <f t="shared" si="11"/>
        <v>0</v>
      </c>
    </row>
    <row r="18" spans="1:49" ht="14.4" customHeight="1" x14ac:dyDescent="0.3">
      <c r="A18" s="1560" t="s">
        <v>324</v>
      </c>
      <c r="B18" s="1561"/>
      <c r="C18" s="1562"/>
      <c r="D18" s="1547" t="s">
        <v>288</v>
      </c>
      <c r="E18" s="1548"/>
      <c r="F18" s="1548"/>
      <c r="G18" s="1548"/>
      <c r="H18" s="1548"/>
      <c r="I18" s="1548"/>
      <c r="J18" s="1548"/>
      <c r="K18" s="1548"/>
      <c r="L18" s="1549"/>
      <c r="M18" s="1547" t="s">
        <v>289</v>
      </c>
      <c r="N18" s="1548"/>
      <c r="O18" s="1548"/>
      <c r="P18" s="1548"/>
      <c r="Q18" s="1548"/>
      <c r="R18" s="1548"/>
      <c r="S18" s="1548"/>
      <c r="T18" s="1548"/>
      <c r="U18" s="1549"/>
      <c r="V18" s="1547" t="s">
        <v>290</v>
      </c>
      <c r="W18" s="1548"/>
      <c r="X18" s="1548"/>
      <c r="Y18" s="1548"/>
      <c r="Z18" s="1548"/>
      <c r="AA18" s="1548"/>
      <c r="AB18" s="1548"/>
      <c r="AC18" s="1548"/>
      <c r="AD18" s="1549"/>
      <c r="AE18" s="1550" t="s">
        <v>291</v>
      </c>
      <c r="AF18" s="1551"/>
      <c r="AG18" s="1551"/>
      <c r="AH18" s="1551"/>
      <c r="AI18" s="1551"/>
      <c r="AJ18" s="1551"/>
      <c r="AK18" s="1551"/>
      <c r="AL18" s="1551"/>
      <c r="AM18" s="1551"/>
      <c r="AN18" s="1285"/>
      <c r="AO18" s="1552" t="s">
        <v>1021</v>
      </c>
      <c r="AP18" s="1551"/>
      <c r="AQ18" s="1551"/>
      <c r="AR18" s="1551"/>
      <c r="AS18" s="1551"/>
      <c r="AT18" s="1551"/>
      <c r="AU18" s="1551"/>
      <c r="AV18" s="1551"/>
      <c r="AW18" s="1553"/>
    </row>
    <row r="19" spans="1:49" ht="45" customHeight="1" x14ac:dyDescent="0.3">
      <c r="A19" s="1563"/>
      <c r="B19" s="1564"/>
      <c r="C19" s="1565"/>
      <c r="D19" s="400" t="s">
        <v>40</v>
      </c>
      <c r="E19" s="401" t="s">
        <v>11</v>
      </c>
      <c r="F19" s="401" t="s">
        <v>53</v>
      </c>
      <c r="G19" s="401" t="s">
        <v>54</v>
      </c>
      <c r="H19" s="401" t="s">
        <v>55</v>
      </c>
      <c r="I19" s="401" t="s">
        <v>57</v>
      </c>
      <c r="J19" s="401" t="s">
        <v>56</v>
      </c>
      <c r="K19" s="387" t="s">
        <v>149</v>
      </c>
      <c r="L19" s="402" t="s">
        <v>150</v>
      </c>
      <c r="M19" s="400" t="s">
        <v>40</v>
      </c>
      <c r="N19" s="401" t="s">
        <v>11</v>
      </c>
      <c r="O19" s="401" t="s">
        <v>53</v>
      </c>
      <c r="P19" s="401" t="s">
        <v>54</v>
      </c>
      <c r="Q19" s="401" t="s">
        <v>55</v>
      </c>
      <c r="R19" s="401" t="s">
        <v>57</v>
      </c>
      <c r="S19" s="401" t="s">
        <v>56</v>
      </c>
      <c r="T19" s="387" t="s">
        <v>149</v>
      </c>
      <c r="U19" s="402" t="s">
        <v>150</v>
      </c>
      <c r="V19" s="400" t="s">
        <v>40</v>
      </c>
      <c r="W19" s="401" t="s">
        <v>11</v>
      </c>
      <c r="X19" s="401" t="s">
        <v>53</v>
      </c>
      <c r="Y19" s="401" t="s">
        <v>54</v>
      </c>
      <c r="Z19" s="401" t="s">
        <v>55</v>
      </c>
      <c r="AA19" s="401" t="s">
        <v>57</v>
      </c>
      <c r="AB19" s="401" t="s">
        <v>56</v>
      </c>
      <c r="AC19" s="387" t="s">
        <v>149</v>
      </c>
      <c r="AD19" s="402" t="s">
        <v>150</v>
      </c>
      <c r="AE19" s="400" t="s">
        <v>40</v>
      </c>
      <c r="AF19" s="401" t="s">
        <v>11</v>
      </c>
      <c r="AG19" s="401" t="s">
        <v>53</v>
      </c>
      <c r="AH19" s="401" t="s">
        <v>54</v>
      </c>
      <c r="AI19" s="401" t="s">
        <v>55</v>
      </c>
      <c r="AJ19" s="401" t="s">
        <v>57</v>
      </c>
      <c r="AK19" s="401" t="s">
        <v>56</v>
      </c>
      <c r="AL19" s="387" t="s">
        <v>149</v>
      </c>
      <c r="AM19" s="387" t="s">
        <v>150</v>
      </c>
      <c r="AN19" s="1279" t="s">
        <v>1022</v>
      </c>
      <c r="AO19" s="403" t="s">
        <v>40</v>
      </c>
      <c r="AP19" s="387" t="s">
        <v>11</v>
      </c>
      <c r="AQ19" s="387" t="s">
        <v>53</v>
      </c>
      <c r="AR19" s="387" t="s">
        <v>54</v>
      </c>
      <c r="AS19" s="387" t="s">
        <v>55</v>
      </c>
      <c r="AT19" s="387" t="s">
        <v>57</v>
      </c>
      <c r="AU19" s="387" t="s">
        <v>56</v>
      </c>
      <c r="AV19" s="387" t="s">
        <v>149</v>
      </c>
      <c r="AW19" s="392" t="s">
        <v>150</v>
      </c>
    </row>
    <row r="20" spans="1:49" ht="14.4" customHeight="1" x14ac:dyDescent="0.3">
      <c r="A20" s="1557" t="s">
        <v>0</v>
      </c>
      <c r="B20" s="570">
        <v>2.1</v>
      </c>
      <c r="C20" s="571" t="s">
        <v>162</v>
      </c>
      <c r="D20" s="505">
        <f t="shared" ref="D20:D26" si="12">SUM(E20:L20)</f>
        <v>0</v>
      </c>
      <c r="E20" s="452"/>
      <c r="F20" s="452"/>
      <c r="G20" s="452"/>
      <c r="H20" s="452"/>
      <c r="I20" s="452"/>
      <c r="J20" s="452"/>
      <c r="K20" s="452"/>
      <c r="L20" s="453"/>
      <c r="M20" s="505">
        <f t="shared" ref="M20:M26" si="13">SUM(N20:U20)</f>
        <v>0</v>
      </c>
      <c r="N20" s="452"/>
      <c r="O20" s="452"/>
      <c r="P20" s="452"/>
      <c r="Q20" s="452"/>
      <c r="R20" s="452"/>
      <c r="S20" s="452"/>
      <c r="T20" s="452"/>
      <c r="U20" s="453"/>
      <c r="V20" s="505">
        <f t="shared" ref="V20:V26" si="14">SUM(W20:AD20)</f>
        <v>0</v>
      </c>
      <c r="W20" s="452"/>
      <c r="X20" s="452"/>
      <c r="Y20" s="452"/>
      <c r="Z20" s="452"/>
      <c r="AA20" s="452"/>
      <c r="AB20" s="452"/>
      <c r="AC20" s="452"/>
      <c r="AD20" s="453"/>
      <c r="AE20" s="505">
        <f t="shared" ref="AE20:AE26" si="15">SUM(AF20:AM20)</f>
        <v>0</v>
      </c>
      <c r="AF20" s="452"/>
      <c r="AG20" s="452"/>
      <c r="AH20" s="452"/>
      <c r="AI20" s="452"/>
      <c r="AJ20" s="452"/>
      <c r="AK20" s="452"/>
      <c r="AL20" s="452"/>
      <c r="AM20" s="452"/>
      <c r="AN20" s="1286"/>
      <c r="AO20" s="541">
        <f>SUM(AP20:AW20)+AN20</f>
        <v>0</v>
      </c>
      <c r="AP20" s="503">
        <f t="shared" ref="AP20:AW26" si="16">E20+N20+W20+AF20</f>
        <v>0</v>
      </c>
      <c r="AQ20" s="503">
        <f t="shared" si="16"/>
        <v>0</v>
      </c>
      <c r="AR20" s="503">
        <f t="shared" si="16"/>
        <v>0</v>
      </c>
      <c r="AS20" s="503">
        <f t="shared" si="16"/>
        <v>0</v>
      </c>
      <c r="AT20" s="503">
        <f t="shared" si="16"/>
        <v>0</v>
      </c>
      <c r="AU20" s="503">
        <f t="shared" si="16"/>
        <v>0</v>
      </c>
      <c r="AV20" s="503">
        <f t="shared" si="16"/>
        <v>0</v>
      </c>
      <c r="AW20" s="542">
        <f t="shared" si="16"/>
        <v>0</v>
      </c>
    </row>
    <row r="21" spans="1:49" x14ac:dyDescent="0.3">
      <c r="A21" s="1558"/>
      <c r="B21" s="572">
        <v>2.2000000000000002</v>
      </c>
      <c r="C21" s="573" t="s">
        <v>163</v>
      </c>
      <c r="D21" s="1043">
        <f t="shared" si="12"/>
        <v>0</v>
      </c>
      <c r="E21" s="454"/>
      <c r="F21" s="454"/>
      <c r="G21" s="454"/>
      <c r="H21" s="454"/>
      <c r="I21" s="454"/>
      <c r="J21" s="454"/>
      <c r="K21" s="454"/>
      <c r="L21" s="455"/>
      <c r="M21" s="1043">
        <f t="shared" si="13"/>
        <v>0</v>
      </c>
      <c r="N21" s="454"/>
      <c r="O21" s="454"/>
      <c r="P21" s="454"/>
      <c r="Q21" s="454"/>
      <c r="R21" s="454"/>
      <c r="S21" s="454"/>
      <c r="T21" s="454"/>
      <c r="U21" s="455"/>
      <c r="V21" s="1043">
        <f t="shared" si="14"/>
        <v>0</v>
      </c>
      <c r="W21" s="454"/>
      <c r="X21" s="454"/>
      <c r="Y21" s="454"/>
      <c r="Z21" s="454"/>
      <c r="AA21" s="454"/>
      <c r="AB21" s="454"/>
      <c r="AC21" s="454"/>
      <c r="AD21" s="455"/>
      <c r="AE21" s="1043">
        <f t="shared" si="15"/>
        <v>0</v>
      </c>
      <c r="AF21" s="454"/>
      <c r="AG21" s="454"/>
      <c r="AH21" s="454"/>
      <c r="AI21" s="454"/>
      <c r="AJ21" s="454"/>
      <c r="AK21" s="454"/>
      <c r="AL21" s="454"/>
      <c r="AM21" s="454"/>
      <c r="AN21" s="1287"/>
      <c r="AO21" s="543">
        <f t="shared" ref="AO21:AO26" si="17">SUM(AP21:AW21)+AN21</f>
        <v>0</v>
      </c>
      <c r="AP21" s="503">
        <f t="shared" si="16"/>
        <v>0</v>
      </c>
      <c r="AQ21" s="537">
        <f t="shared" si="16"/>
        <v>0</v>
      </c>
      <c r="AR21" s="537">
        <f t="shared" si="16"/>
        <v>0</v>
      </c>
      <c r="AS21" s="537">
        <f t="shared" si="16"/>
        <v>0</v>
      </c>
      <c r="AT21" s="537">
        <f t="shared" si="16"/>
        <v>0</v>
      </c>
      <c r="AU21" s="537">
        <f t="shared" si="16"/>
        <v>0</v>
      </c>
      <c r="AV21" s="537">
        <f t="shared" si="16"/>
        <v>0</v>
      </c>
      <c r="AW21" s="538">
        <f t="shared" si="16"/>
        <v>0</v>
      </c>
    </row>
    <row r="22" spans="1:49" x14ac:dyDescent="0.3">
      <c r="A22" s="1558"/>
      <c r="B22" s="572">
        <v>2.2999999999999998</v>
      </c>
      <c r="C22" s="573" t="s">
        <v>164</v>
      </c>
      <c r="D22" s="1043">
        <f t="shared" si="12"/>
        <v>0</v>
      </c>
      <c r="E22" s="454"/>
      <c r="F22" s="454"/>
      <c r="G22" s="454"/>
      <c r="H22" s="454"/>
      <c r="I22" s="454"/>
      <c r="J22" s="454"/>
      <c r="K22" s="454"/>
      <c r="L22" s="455"/>
      <c r="M22" s="1043">
        <f t="shared" si="13"/>
        <v>0</v>
      </c>
      <c r="N22" s="454"/>
      <c r="O22" s="454"/>
      <c r="P22" s="454"/>
      <c r="Q22" s="454"/>
      <c r="R22" s="454"/>
      <c r="S22" s="454"/>
      <c r="T22" s="454"/>
      <c r="U22" s="455"/>
      <c r="V22" s="1043">
        <f t="shared" si="14"/>
        <v>0</v>
      </c>
      <c r="W22" s="454"/>
      <c r="X22" s="454"/>
      <c r="Y22" s="454"/>
      <c r="Z22" s="454"/>
      <c r="AA22" s="454"/>
      <c r="AB22" s="454"/>
      <c r="AC22" s="454"/>
      <c r="AD22" s="455"/>
      <c r="AE22" s="1043">
        <f t="shared" si="15"/>
        <v>0</v>
      </c>
      <c r="AF22" s="454"/>
      <c r="AG22" s="454"/>
      <c r="AH22" s="454"/>
      <c r="AI22" s="454"/>
      <c r="AJ22" s="454"/>
      <c r="AK22" s="454"/>
      <c r="AL22" s="454"/>
      <c r="AM22" s="454"/>
      <c r="AN22" s="1287"/>
      <c r="AO22" s="543">
        <f t="shared" si="17"/>
        <v>0</v>
      </c>
      <c r="AP22" s="503">
        <f t="shared" si="16"/>
        <v>0</v>
      </c>
      <c r="AQ22" s="537">
        <f t="shared" si="16"/>
        <v>0</v>
      </c>
      <c r="AR22" s="537">
        <f t="shared" si="16"/>
        <v>0</v>
      </c>
      <c r="AS22" s="537">
        <f t="shared" si="16"/>
        <v>0</v>
      </c>
      <c r="AT22" s="537">
        <f t="shared" si="16"/>
        <v>0</v>
      </c>
      <c r="AU22" s="537">
        <f t="shared" si="16"/>
        <v>0</v>
      </c>
      <c r="AV22" s="537">
        <f t="shared" si="16"/>
        <v>0</v>
      </c>
      <c r="AW22" s="538">
        <f t="shared" si="16"/>
        <v>0</v>
      </c>
    </row>
    <row r="23" spans="1:49" x14ac:dyDescent="0.3">
      <c r="A23" s="1558"/>
      <c r="B23" s="572">
        <v>2.4</v>
      </c>
      <c r="C23" s="573" t="s">
        <v>165</v>
      </c>
      <c r="D23" s="1043">
        <f t="shared" si="12"/>
        <v>0</v>
      </c>
      <c r="E23" s="454"/>
      <c r="F23" s="454"/>
      <c r="G23" s="454"/>
      <c r="H23" s="454"/>
      <c r="I23" s="454"/>
      <c r="J23" s="454"/>
      <c r="K23" s="454"/>
      <c r="L23" s="455"/>
      <c r="M23" s="1043">
        <f t="shared" si="13"/>
        <v>0</v>
      </c>
      <c r="N23" s="454"/>
      <c r="O23" s="454"/>
      <c r="P23" s="454"/>
      <c r="Q23" s="454"/>
      <c r="R23" s="454"/>
      <c r="S23" s="454"/>
      <c r="T23" s="454"/>
      <c r="U23" s="455"/>
      <c r="V23" s="1043">
        <f t="shared" si="14"/>
        <v>0</v>
      </c>
      <c r="W23" s="454"/>
      <c r="X23" s="454"/>
      <c r="Y23" s="454"/>
      <c r="Z23" s="454"/>
      <c r="AA23" s="454"/>
      <c r="AB23" s="454"/>
      <c r="AC23" s="454"/>
      <c r="AD23" s="455"/>
      <c r="AE23" s="1043">
        <f t="shared" si="15"/>
        <v>0</v>
      </c>
      <c r="AF23" s="454"/>
      <c r="AG23" s="454"/>
      <c r="AH23" s="454"/>
      <c r="AI23" s="454"/>
      <c r="AJ23" s="454"/>
      <c r="AK23" s="454"/>
      <c r="AL23" s="454"/>
      <c r="AM23" s="454"/>
      <c r="AN23" s="1287"/>
      <c r="AO23" s="543">
        <f t="shared" si="17"/>
        <v>0</v>
      </c>
      <c r="AP23" s="503">
        <f t="shared" si="16"/>
        <v>0</v>
      </c>
      <c r="AQ23" s="537">
        <f t="shared" si="16"/>
        <v>0</v>
      </c>
      <c r="AR23" s="537">
        <f t="shared" si="16"/>
        <v>0</v>
      </c>
      <c r="AS23" s="537">
        <f t="shared" si="16"/>
        <v>0</v>
      </c>
      <c r="AT23" s="537">
        <f t="shared" si="16"/>
        <v>0</v>
      </c>
      <c r="AU23" s="537">
        <f t="shared" si="16"/>
        <v>0</v>
      </c>
      <c r="AV23" s="537">
        <f t="shared" si="16"/>
        <v>0</v>
      </c>
      <c r="AW23" s="538">
        <f t="shared" si="16"/>
        <v>0</v>
      </c>
    </row>
    <row r="24" spans="1:49" x14ac:dyDescent="0.3">
      <c r="A24" s="1558"/>
      <c r="B24" s="572">
        <v>2.5</v>
      </c>
      <c r="C24" s="573" t="s">
        <v>166</v>
      </c>
      <c r="D24" s="1043">
        <f t="shared" si="12"/>
        <v>0</v>
      </c>
      <c r="E24" s="456"/>
      <c r="F24" s="456"/>
      <c r="G24" s="456"/>
      <c r="H24" s="456"/>
      <c r="I24" s="456"/>
      <c r="J24" s="456"/>
      <c r="K24" s="456"/>
      <c r="L24" s="457"/>
      <c r="M24" s="1043">
        <f t="shared" si="13"/>
        <v>0</v>
      </c>
      <c r="N24" s="456"/>
      <c r="O24" s="456"/>
      <c r="P24" s="456"/>
      <c r="Q24" s="456"/>
      <c r="R24" s="456"/>
      <c r="S24" s="456"/>
      <c r="T24" s="456"/>
      <c r="U24" s="457"/>
      <c r="V24" s="1043">
        <f t="shared" si="14"/>
        <v>0</v>
      </c>
      <c r="W24" s="456"/>
      <c r="X24" s="456"/>
      <c r="Y24" s="456"/>
      <c r="Z24" s="456"/>
      <c r="AA24" s="456"/>
      <c r="AB24" s="456"/>
      <c r="AC24" s="456"/>
      <c r="AD24" s="457"/>
      <c r="AE24" s="1043">
        <f t="shared" si="15"/>
        <v>0</v>
      </c>
      <c r="AF24" s="456"/>
      <c r="AG24" s="456"/>
      <c r="AH24" s="456"/>
      <c r="AI24" s="456"/>
      <c r="AJ24" s="456"/>
      <c r="AK24" s="456"/>
      <c r="AL24" s="456"/>
      <c r="AM24" s="456"/>
      <c r="AN24" s="1288"/>
      <c r="AO24" s="543">
        <f t="shared" si="17"/>
        <v>0</v>
      </c>
      <c r="AP24" s="503">
        <f t="shared" si="16"/>
        <v>0</v>
      </c>
      <c r="AQ24" s="537">
        <f t="shared" si="16"/>
        <v>0</v>
      </c>
      <c r="AR24" s="537">
        <f t="shared" si="16"/>
        <v>0</v>
      </c>
      <c r="AS24" s="537">
        <f t="shared" si="16"/>
        <v>0</v>
      </c>
      <c r="AT24" s="537">
        <f t="shared" si="16"/>
        <v>0</v>
      </c>
      <c r="AU24" s="537">
        <f t="shared" si="16"/>
        <v>0</v>
      </c>
      <c r="AV24" s="537">
        <f t="shared" si="16"/>
        <v>0</v>
      </c>
      <c r="AW24" s="538">
        <f t="shared" si="16"/>
        <v>0</v>
      </c>
    </row>
    <row r="25" spans="1:49" s="459" customFormat="1" x14ac:dyDescent="0.3">
      <c r="A25" s="1558"/>
      <c r="B25" s="572" t="s">
        <v>108</v>
      </c>
      <c r="C25" s="573" t="s">
        <v>7</v>
      </c>
      <c r="D25" s="507">
        <f t="shared" si="12"/>
        <v>0</v>
      </c>
      <c r="E25" s="499"/>
      <c r="F25" s="499"/>
      <c r="G25" s="499"/>
      <c r="H25" s="499"/>
      <c r="I25" s="499"/>
      <c r="J25" s="499"/>
      <c r="K25" s="499"/>
      <c r="L25" s="500"/>
      <c r="M25" s="1043">
        <f t="shared" si="13"/>
        <v>0</v>
      </c>
      <c r="N25" s="499"/>
      <c r="O25" s="499"/>
      <c r="P25" s="499"/>
      <c r="Q25" s="499"/>
      <c r="R25" s="499"/>
      <c r="S25" s="499"/>
      <c r="T25" s="499"/>
      <c r="U25" s="500"/>
      <c r="V25" s="1043">
        <f t="shared" si="14"/>
        <v>0</v>
      </c>
      <c r="W25" s="499"/>
      <c r="X25" s="499"/>
      <c r="Y25" s="499"/>
      <c r="Z25" s="499"/>
      <c r="AA25" s="499"/>
      <c r="AB25" s="499"/>
      <c r="AC25" s="499"/>
      <c r="AD25" s="500"/>
      <c r="AE25" s="1043">
        <f t="shared" si="15"/>
        <v>0</v>
      </c>
      <c r="AF25" s="499"/>
      <c r="AG25" s="499"/>
      <c r="AH25" s="499"/>
      <c r="AI25" s="499"/>
      <c r="AJ25" s="499"/>
      <c r="AK25" s="499"/>
      <c r="AL25" s="499"/>
      <c r="AM25" s="499"/>
      <c r="AN25" s="1289"/>
      <c r="AO25" s="543">
        <f t="shared" si="17"/>
        <v>0</v>
      </c>
      <c r="AP25" s="503">
        <f t="shared" si="16"/>
        <v>0</v>
      </c>
      <c r="AQ25" s="537">
        <f t="shared" si="16"/>
        <v>0</v>
      </c>
      <c r="AR25" s="537">
        <f t="shared" si="16"/>
        <v>0</v>
      </c>
      <c r="AS25" s="537">
        <f t="shared" si="16"/>
        <v>0</v>
      </c>
      <c r="AT25" s="537">
        <f t="shared" si="16"/>
        <v>0</v>
      </c>
      <c r="AU25" s="537">
        <f t="shared" si="16"/>
        <v>0</v>
      </c>
      <c r="AV25" s="537">
        <f t="shared" si="16"/>
        <v>0</v>
      </c>
      <c r="AW25" s="538">
        <f t="shared" si="16"/>
        <v>0</v>
      </c>
    </row>
    <row r="26" spans="1:49" s="459" customFormat="1" x14ac:dyDescent="0.3">
      <c r="A26" s="1558"/>
      <c r="B26" s="572" t="s">
        <v>167</v>
      </c>
      <c r="C26" s="573" t="s">
        <v>579</v>
      </c>
      <c r="D26" s="1043">
        <f t="shared" si="12"/>
        <v>0</v>
      </c>
      <c r="E26" s="460"/>
      <c r="F26" s="460"/>
      <c r="G26" s="460"/>
      <c r="H26" s="460"/>
      <c r="I26" s="460"/>
      <c r="J26" s="460"/>
      <c r="K26" s="460"/>
      <c r="L26" s="461"/>
      <c r="M26" s="1043">
        <f t="shared" si="13"/>
        <v>0</v>
      </c>
      <c r="N26" s="460"/>
      <c r="O26" s="460"/>
      <c r="P26" s="460"/>
      <c r="Q26" s="460"/>
      <c r="R26" s="460"/>
      <c r="S26" s="460"/>
      <c r="T26" s="460"/>
      <c r="U26" s="461"/>
      <c r="V26" s="1043">
        <f t="shared" si="14"/>
        <v>0</v>
      </c>
      <c r="W26" s="460"/>
      <c r="X26" s="460"/>
      <c r="Y26" s="460"/>
      <c r="Z26" s="460"/>
      <c r="AA26" s="460"/>
      <c r="AB26" s="460"/>
      <c r="AC26" s="460"/>
      <c r="AD26" s="461"/>
      <c r="AE26" s="1043">
        <f t="shared" si="15"/>
        <v>0</v>
      </c>
      <c r="AF26" s="460"/>
      <c r="AG26" s="460"/>
      <c r="AH26" s="460"/>
      <c r="AI26" s="460"/>
      <c r="AJ26" s="460"/>
      <c r="AK26" s="460"/>
      <c r="AL26" s="460"/>
      <c r="AM26" s="460"/>
      <c r="AN26" s="1290"/>
      <c r="AO26" s="543">
        <f t="shared" si="17"/>
        <v>0</v>
      </c>
      <c r="AP26" s="503">
        <f t="shared" si="16"/>
        <v>0</v>
      </c>
      <c r="AQ26" s="537">
        <f t="shared" si="16"/>
        <v>0</v>
      </c>
      <c r="AR26" s="537">
        <f t="shared" si="16"/>
        <v>0</v>
      </c>
      <c r="AS26" s="537">
        <f t="shared" si="16"/>
        <v>0</v>
      </c>
      <c r="AT26" s="537">
        <f t="shared" si="16"/>
        <v>0</v>
      </c>
      <c r="AU26" s="537">
        <f t="shared" si="16"/>
        <v>0</v>
      </c>
      <c r="AV26" s="537">
        <f t="shared" si="16"/>
        <v>0</v>
      </c>
      <c r="AW26" s="538">
        <f t="shared" si="16"/>
        <v>0</v>
      </c>
    </row>
    <row r="27" spans="1:49" s="377" customFormat="1" x14ac:dyDescent="0.3">
      <c r="A27" s="1559"/>
      <c r="B27" s="576" t="s">
        <v>261</v>
      </c>
      <c r="C27" s="577" t="s">
        <v>1</v>
      </c>
      <c r="D27" s="508">
        <f>SUM(D20:D26)</f>
        <v>0</v>
      </c>
      <c r="E27" s="521">
        <f t="shared" ref="E27:AW27" si="18">SUM(E20:E26)</f>
        <v>0</v>
      </c>
      <c r="F27" s="521">
        <f t="shared" si="18"/>
        <v>0</v>
      </c>
      <c r="G27" s="521">
        <f t="shared" si="18"/>
        <v>0</v>
      </c>
      <c r="H27" s="521">
        <f t="shared" si="18"/>
        <v>0</v>
      </c>
      <c r="I27" s="521">
        <f t="shared" si="18"/>
        <v>0</v>
      </c>
      <c r="J27" s="521">
        <f t="shared" si="18"/>
        <v>0</v>
      </c>
      <c r="K27" s="521">
        <f t="shared" si="18"/>
        <v>0</v>
      </c>
      <c r="L27" s="522">
        <f t="shared" si="18"/>
        <v>0</v>
      </c>
      <c r="M27" s="508">
        <f t="shared" si="18"/>
        <v>0</v>
      </c>
      <c r="N27" s="521">
        <f t="shared" si="18"/>
        <v>0</v>
      </c>
      <c r="O27" s="521">
        <f t="shared" si="18"/>
        <v>0</v>
      </c>
      <c r="P27" s="521">
        <f t="shared" si="18"/>
        <v>0</v>
      </c>
      <c r="Q27" s="521">
        <f t="shared" si="18"/>
        <v>0</v>
      </c>
      <c r="R27" s="521">
        <f t="shared" si="18"/>
        <v>0</v>
      </c>
      <c r="S27" s="521">
        <f t="shared" si="18"/>
        <v>0</v>
      </c>
      <c r="T27" s="521">
        <f t="shared" si="18"/>
        <v>0</v>
      </c>
      <c r="U27" s="522">
        <f t="shared" si="18"/>
        <v>0</v>
      </c>
      <c r="V27" s="508">
        <f t="shared" si="18"/>
        <v>0</v>
      </c>
      <c r="W27" s="521">
        <f t="shared" si="18"/>
        <v>0</v>
      </c>
      <c r="X27" s="521">
        <f t="shared" si="18"/>
        <v>0</v>
      </c>
      <c r="Y27" s="521">
        <f t="shared" si="18"/>
        <v>0</v>
      </c>
      <c r="Z27" s="521">
        <f t="shared" si="18"/>
        <v>0</v>
      </c>
      <c r="AA27" s="521">
        <f t="shared" si="18"/>
        <v>0</v>
      </c>
      <c r="AB27" s="521">
        <f t="shared" si="18"/>
        <v>0</v>
      </c>
      <c r="AC27" s="521">
        <f t="shared" si="18"/>
        <v>0</v>
      </c>
      <c r="AD27" s="522">
        <f t="shared" si="18"/>
        <v>0</v>
      </c>
      <c r="AE27" s="508">
        <f t="shared" si="18"/>
        <v>0</v>
      </c>
      <c r="AF27" s="521">
        <f t="shared" si="18"/>
        <v>0</v>
      </c>
      <c r="AG27" s="521">
        <f t="shared" si="18"/>
        <v>0</v>
      </c>
      <c r="AH27" s="521">
        <f t="shared" si="18"/>
        <v>0</v>
      </c>
      <c r="AI27" s="521">
        <f t="shared" si="18"/>
        <v>0</v>
      </c>
      <c r="AJ27" s="521">
        <f t="shared" si="18"/>
        <v>0</v>
      </c>
      <c r="AK27" s="521">
        <f t="shared" si="18"/>
        <v>0</v>
      </c>
      <c r="AL27" s="521">
        <f t="shared" si="18"/>
        <v>0</v>
      </c>
      <c r="AM27" s="521">
        <f t="shared" si="18"/>
        <v>0</v>
      </c>
      <c r="AN27" s="1284">
        <f t="shared" si="18"/>
        <v>0</v>
      </c>
      <c r="AO27" s="544">
        <f t="shared" si="18"/>
        <v>0</v>
      </c>
      <c r="AP27" s="521">
        <f t="shared" si="18"/>
        <v>0</v>
      </c>
      <c r="AQ27" s="521">
        <f t="shared" si="18"/>
        <v>0</v>
      </c>
      <c r="AR27" s="521">
        <f t="shared" si="18"/>
        <v>0</v>
      </c>
      <c r="AS27" s="521">
        <f t="shared" si="18"/>
        <v>0</v>
      </c>
      <c r="AT27" s="521">
        <f t="shared" si="18"/>
        <v>0</v>
      </c>
      <c r="AU27" s="521">
        <f t="shared" si="18"/>
        <v>0</v>
      </c>
      <c r="AV27" s="521">
        <f t="shared" si="18"/>
        <v>0</v>
      </c>
      <c r="AW27" s="540">
        <f t="shared" si="18"/>
        <v>0</v>
      </c>
    </row>
    <row r="28" spans="1:49" ht="14.4" customHeight="1" x14ac:dyDescent="0.3">
      <c r="A28" s="1557" t="s">
        <v>60</v>
      </c>
      <c r="B28" s="570">
        <v>3.1</v>
      </c>
      <c r="C28" s="578" t="s">
        <v>37</v>
      </c>
      <c r="D28" s="505">
        <f t="shared" ref="D28:D34" si="19">SUM(E28:L28)</f>
        <v>0</v>
      </c>
      <c r="E28" s="452"/>
      <c r="F28" s="452"/>
      <c r="G28" s="452"/>
      <c r="H28" s="452"/>
      <c r="I28" s="452"/>
      <c r="J28" s="452"/>
      <c r="K28" s="452"/>
      <c r="L28" s="453"/>
      <c r="M28" s="505">
        <f t="shared" ref="M28:M34" si="20">SUM(N28:U28)</f>
        <v>0</v>
      </c>
      <c r="N28" s="452"/>
      <c r="O28" s="452"/>
      <c r="P28" s="452"/>
      <c r="Q28" s="452"/>
      <c r="R28" s="452"/>
      <c r="S28" s="452"/>
      <c r="T28" s="452"/>
      <c r="U28" s="453"/>
      <c r="V28" s="505">
        <f t="shared" ref="V28:V34" si="21">SUM(W28:AD28)</f>
        <v>0</v>
      </c>
      <c r="W28" s="452"/>
      <c r="X28" s="452"/>
      <c r="Y28" s="452"/>
      <c r="Z28" s="452"/>
      <c r="AA28" s="452"/>
      <c r="AB28" s="452"/>
      <c r="AC28" s="452"/>
      <c r="AD28" s="453"/>
      <c r="AE28" s="505">
        <f t="shared" ref="AE28:AE34" si="22">SUM(AF28:AM28)</f>
        <v>0</v>
      </c>
      <c r="AF28" s="452"/>
      <c r="AG28" s="452"/>
      <c r="AH28" s="452"/>
      <c r="AI28" s="452"/>
      <c r="AJ28" s="452"/>
      <c r="AK28" s="452"/>
      <c r="AL28" s="452"/>
      <c r="AM28" s="452"/>
      <c r="AN28" s="1286"/>
      <c r="AO28" s="541">
        <f>SUM(AP28:AW28)+AN28</f>
        <v>0</v>
      </c>
      <c r="AP28" s="503">
        <f t="shared" ref="AP28:AW34" si="23">E28+N28+W28+AF28</f>
        <v>0</v>
      </c>
      <c r="AQ28" s="503">
        <f t="shared" si="23"/>
        <v>0</v>
      </c>
      <c r="AR28" s="503">
        <f t="shared" si="23"/>
        <v>0</v>
      </c>
      <c r="AS28" s="503">
        <f t="shared" si="23"/>
        <v>0</v>
      </c>
      <c r="AT28" s="503">
        <f t="shared" si="23"/>
        <v>0</v>
      </c>
      <c r="AU28" s="503">
        <f t="shared" si="23"/>
        <v>0</v>
      </c>
      <c r="AV28" s="503">
        <f t="shared" si="23"/>
        <v>0</v>
      </c>
      <c r="AW28" s="542">
        <f t="shared" si="23"/>
        <v>0</v>
      </c>
    </row>
    <row r="29" spans="1:49" x14ac:dyDescent="0.3">
      <c r="A29" s="1558"/>
      <c r="B29" s="572">
        <v>3.2</v>
      </c>
      <c r="C29" s="578" t="s">
        <v>38</v>
      </c>
      <c r="D29" s="1043">
        <f t="shared" si="19"/>
        <v>0</v>
      </c>
      <c r="E29" s="454"/>
      <c r="F29" s="454"/>
      <c r="G29" s="454"/>
      <c r="H29" s="454"/>
      <c r="I29" s="454"/>
      <c r="J29" s="454"/>
      <c r="K29" s="454"/>
      <c r="L29" s="455"/>
      <c r="M29" s="1043">
        <f t="shared" si="20"/>
        <v>0</v>
      </c>
      <c r="N29" s="454"/>
      <c r="O29" s="454"/>
      <c r="P29" s="454"/>
      <c r="Q29" s="454"/>
      <c r="R29" s="454"/>
      <c r="S29" s="454"/>
      <c r="T29" s="454"/>
      <c r="U29" s="455"/>
      <c r="V29" s="1043">
        <f t="shared" si="21"/>
        <v>0</v>
      </c>
      <c r="W29" s="454"/>
      <c r="X29" s="454"/>
      <c r="Y29" s="454"/>
      <c r="Z29" s="454"/>
      <c r="AA29" s="454"/>
      <c r="AB29" s="454"/>
      <c r="AC29" s="454"/>
      <c r="AD29" s="455"/>
      <c r="AE29" s="1043">
        <f t="shared" si="22"/>
        <v>0</v>
      </c>
      <c r="AF29" s="454"/>
      <c r="AG29" s="454"/>
      <c r="AH29" s="454"/>
      <c r="AI29" s="454"/>
      <c r="AJ29" s="454"/>
      <c r="AK29" s="454"/>
      <c r="AL29" s="454"/>
      <c r="AM29" s="454"/>
      <c r="AN29" s="1287"/>
      <c r="AO29" s="543">
        <f t="shared" ref="AO29:AO34" si="24">SUM(AP29:AW29)+AN29</f>
        <v>0</v>
      </c>
      <c r="AP29" s="503">
        <f t="shared" si="23"/>
        <v>0</v>
      </c>
      <c r="AQ29" s="537">
        <f t="shared" si="23"/>
        <v>0</v>
      </c>
      <c r="AR29" s="537">
        <f t="shared" si="23"/>
        <v>0</v>
      </c>
      <c r="AS29" s="537">
        <f t="shared" si="23"/>
        <v>0</v>
      </c>
      <c r="AT29" s="537">
        <f t="shared" si="23"/>
        <v>0</v>
      </c>
      <c r="AU29" s="537">
        <f t="shared" si="23"/>
        <v>0</v>
      </c>
      <c r="AV29" s="537">
        <f t="shared" si="23"/>
        <v>0</v>
      </c>
      <c r="AW29" s="538">
        <f t="shared" si="23"/>
        <v>0</v>
      </c>
    </row>
    <row r="30" spans="1:49" x14ac:dyDescent="0.3">
      <c r="A30" s="1558"/>
      <c r="B30" s="572">
        <v>3.3</v>
      </c>
      <c r="C30" s="578" t="s">
        <v>61</v>
      </c>
      <c r="D30" s="1043">
        <f t="shared" si="19"/>
        <v>0</v>
      </c>
      <c r="E30" s="454"/>
      <c r="F30" s="454"/>
      <c r="G30" s="454"/>
      <c r="H30" s="454"/>
      <c r="I30" s="454"/>
      <c r="J30" s="454"/>
      <c r="K30" s="454"/>
      <c r="L30" s="455"/>
      <c r="M30" s="1043">
        <f t="shared" si="20"/>
        <v>0</v>
      </c>
      <c r="N30" s="454"/>
      <c r="O30" s="454"/>
      <c r="P30" s="454"/>
      <c r="Q30" s="454"/>
      <c r="R30" s="454"/>
      <c r="S30" s="454"/>
      <c r="T30" s="454"/>
      <c r="U30" s="455"/>
      <c r="V30" s="1043">
        <f t="shared" si="21"/>
        <v>0</v>
      </c>
      <c r="W30" s="454"/>
      <c r="X30" s="454"/>
      <c r="Y30" s="454"/>
      <c r="Z30" s="454"/>
      <c r="AA30" s="454"/>
      <c r="AB30" s="454"/>
      <c r="AC30" s="454"/>
      <c r="AD30" s="455"/>
      <c r="AE30" s="1043">
        <f t="shared" si="22"/>
        <v>0</v>
      </c>
      <c r="AF30" s="454"/>
      <c r="AG30" s="454"/>
      <c r="AH30" s="454"/>
      <c r="AI30" s="454"/>
      <c r="AJ30" s="454"/>
      <c r="AK30" s="454"/>
      <c r="AL30" s="454"/>
      <c r="AM30" s="454"/>
      <c r="AN30" s="1287"/>
      <c r="AO30" s="543">
        <f t="shared" si="24"/>
        <v>0</v>
      </c>
      <c r="AP30" s="503">
        <f t="shared" si="23"/>
        <v>0</v>
      </c>
      <c r="AQ30" s="537">
        <f t="shared" si="23"/>
        <v>0</v>
      </c>
      <c r="AR30" s="537">
        <f t="shared" si="23"/>
        <v>0</v>
      </c>
      <c r="AS30" s="537">
        <f t="shared" si="23"/>
        <v>0</v>
      </c>
      <c r="AT30" s="537">
        <f t="shared" si="23"/>
        <v>0</v>
      </c>
      <c r="AU30" s="537">
        <f t="shared" si="23"/>
        <v>0</v>
      </c>
      <c r="AV30" s="537">
        <f t="shared" si="23"/>
        <v>0</v>
      </c>
      <c r="AW30" s="538">
        <f t="shared" si="23"/>
        <v>0</v>
      </c>
    </row>
    <row r="31" spans="1:49" x14ac:dyDescent="0.3">
      <c r="A31" s="1558"/>
      <c r="B31" s="572" t="s">
        <v>49</v>
      </c>
      <c r="C31" s="578" t="s">
        <v>168</v>
      </c>
      <c r="D31" s="1043">
        <f t="shared" si="19"/>
        <v>0</v>
      </c>
      <c r="E31" s="454"/>
      <c r="F31" s="454"/>
      <c r="G31" s="454"/>
      <c r="H31" s="454"/>
      <c r="I31" s="454"/>
      <c r="J31" s="454"/>
      <c r="K31" s="454"/>
      <c r="L31" s="455"/>
      <c r="M31" s="1043">
        <f t="shared" si="20"/>
        <v>0</v>
      </c>
      <c r="N31" s="454"/>
      <c r="O31" s="454"/>
      <c r="P31" s="454"/>
      <c r="Q31" s="454"/>
      <c r="R31" s="454"/>
      <c r="S31" s="454"/>
      <c r="T31" s="454"/>
      <c r="U31" s="455"/>
      <c r="V31" s="1043">
        <f t="shared" si="21"/>
        <v>0</v>
      </c>
      <c r="W31" s="454"/>
      <c r="X31" s="454"/>
      <c r="Y31" s="454"/>
      <c r="Z31" s="454"/>
      <c r="AA31" s="454"/>
      <c r="AB31" s="454"/>
      <c r="AC31" s="454"/>
      <c r="AD31" s="455"/>
      <c r="AE31" s="1043">
        <f t="shared" si="22"/>
        <v>0</v>
      </c>
      <c r="AF31" s="454"/>
      <c r="AG31" s="454"/>
      <c r="AH31" s="454"/>
      <c r="AI31" s="454"/>
      <c r="AJ31" s="454"/>
      <c r="AK31" s="454"/>
      <c r="AL31" s="454"/>
      <c r="AM31" s="454"/>
      <c r="AN31" s="1287"/>
      <c r="AO31" s="543">
        <f t="shared" si="24"/>
        <v>0</v>
      </c>
      <c r="AP31" s="503">
        <f t="shared" si="23"/>
        <v>0</v>
      </c>
      <c r="AQ31" s="537">
        <f t="shared" si="23"/>
        <v>0</v>
      </c>
      <c r="AR31" s="537">
        <f t="shared" si="23"/>
        <v>0</v>
      </c>
      <c r="AS31" s="537">
        <f t="shared" si="23"/>
        <v>0</v>
      </c>
      <c r="AT31" s="537">
        <f t="shared" si="23"/>
        <v>0</v>
      </c>
      <c r="AU31" s="537">
        <f t="shared" si="23"/>
        <v>0</v>
      </c>
      <c r="AV31" s="537">
        <f t="shared" si="23"/>
        <v>0</v>
      </c>
      <c r="AW31" s="538">
        <f t="shared" si="23"/>
        <v>0</v>
      </c>
    </row>
    <row r="32" spans="1:49" s="459" customFormat="1" x14ac:dyDescent="0.3">
      <c r="A32" s="1558"/>
      <c r="B32" s="572" t="s">
        <v>46</v>
      </c>
      <c r="C32" s="578" t="s">
        <v>59</v>
      </c>
      <c r="D32" s="1043">
        <f t="shared" si="19"/>
        <v>0</v>
      </c>
      <c r="E32" s="456"/>
      <c r="F32" s="456"/>
      <c r="G32" s="456"/>
      <c r="H32" s="456"/>
      <c r="I32" s="456"/>
      <c r="J32" s="456"/>
      <c r="K32" s="456"/>
      <c r="L32" s="457"/>
      <c r="M32" s="1043">
        <f t="shared" si="20"/>
        <v>0</v>
      </c>
      <c r="N32" s="499"/>
      <c r="O32" s="499"/>
      <c r="P32" s="499"/>
      <c r="Q32" s="499"/>
      <c r="R32" s="499"/>
      <c r="S32" s="499"/>
      <c r="T32" s="499"/>
      <c r="U32" s="500"/>
      <c r="V32" s="1043">
        <f t="shared" si="21"/>
        <v>0</v>
      </c>
      <c r="W32" s="499"/>
      <c r="X32" s="499"/>
      <c r="Y32" s="499"/>
      <c r="Z32" s="499"/>
      <c r="AA32" s="499"/>
      <c r="AB32" s="499"/>
      <c r="AC32" s="499"/>
      <c r="AD32" s="500"/>
      <c r="AE32" s="1043">
        <f t="shared" si="22"/>
        <v>0</v>
      </c>
      <c r="AF32" s="499"/>
      <c r="AG32" s="499"/>
      <c r="AH32" s="499"/>
      <c r="AI32" s="499"/>
      <c r="AJ32" s="499"/>
      <c r="AK32" s="499"/>
      <c r="AL32" s="499"/>
      <c r="AM32" s="499"/>
      <c r="AN32" s="1289"/>
      <c r="AO32" s="543">
        <f t="shared" si="24"/>
        <v>0</v>
      </c>
      <c r="AP32" s="503">
        <f t="shared" si="23"/>
        <v>0</v>
      </c>
      <c r="AQ32" s="537">
        <f t="shared" si="23"/>
        <v>0</v>
      </c>
      <c r="AR32" s="537">
        <f t="shared" si="23"/>
        <v>0</v>
      </c>
      <c r="AS32" s="537">
        <f t="shared" si="23"/>
        <v>0</v>
      </c>
      <c r="AT32" s="537">
        <f t="shared" si="23"/>
        <v>0</v>
      </c>
      <c r="AU32" s="537">
        <f t="shared" si="23"/>
        <v>0</v>
      </c>
      <c r="AV32" s="537">
        <f t="shared" si="23"/>
        <v>0</v>
      </c>
      <c r="AW32" s="538">
        <f t="shared" si="23"/>
        <v>0</v>
      </c>
    </row>
    <row r="33" spans="1:49" x14ac:dyDescent="0.3">
      <c r="A33" s="1558"/>
      <c r="B33" s="572" t="s">
        <v>47</v>
      </c>
      <c r="C33" s="578" t="s">
        <v>169</v>
      </c>
      <c r="D33" s="1043">
        <f t="shared" si="19"/>
        <v>0</v>
      </c>
      <c r="E33" s="456"/>
      <c r="F33" s="456"/>
      <c r="G33" s="456"/>
      <c r="H33" s="456"/>
      <c r="I33" s="456"/>
      <c r="J33" s="456"/>
      <c r="K33" s="456"/>
      <c r="L33" s="457"/>
      <c r="M33" s="1043">
        <f t="shared" si="20"/>
        <v>0</v>
      </c>
      <c r="N33" s="456"/>
      <c r="O33" s="456"/>
      <c r="P33" s="456"/>
      <c r="Q33" s="456"/>
      <c r="R33" s="456"/>
      <c r="S33" s="456"/>
      <c r="T33" s="456"/>
      <c r="U33" s="457"/>
      <c r="V33" s="1043">
        <f t="shared" si="21"/>
        <v>0</v>
      </c>
      <c r="W33" s="456"/>
      <c r="X33" s="456"/>
      <c r="Y33" s="456"/>
      <c r="Z33" s="456"/>
      <c r="AA33" s="456"/>
      <c r="AB33" s="456"/>
      <c r="AC33" s="456"/>
      <c r="AD33" s="457"/>
      <c r="AE33" s="1043">
        <f t="shared" si="22"/>
        <v>0</v>
      </c>
      <c r="AF33" s="456"/>
      <c r="AG33" s="456"/>
      <c r="AH33" s="456"/>
      <c r="AI33" s="456"/>
      <c r="AJ33" s="456"/>
      <c r="AK33" s="456"/>
      <c r="AL33" s="456"/>
      <c r="AM33" s="456"/>
      <c r="AN33" s="1288"/>
      <c r="AO33" s="543">
        <f t="shared" si="24"/>
        <v>0</v>
      </c>
      <c r="AP33" s="503">
        <f t="shared" si="23"/>
        <v>0</v>
      </c>
      <c r="AQ33" s="537">
        <f t="shared" si="23"/>
        <v>0</v>
      </c>
      <c r="AR33" s="537">
        <f t="shared" si="23"/>
        <v>0</v>
      </c>
      <c r="AS33" s="537">
        <f t="shared" si="23"/>
        <v>0</v>
      </c>
      <c r="AT33" s="537">
        <f t="shared" si="23"/>
        <v>0</v>
      </c>
      <c r="AU33" s="537">
        <f t="shared" si="23"/>
        <v>0</v>
      </c>
      <c r="AV33" s="537">
        <f t="shared" si="23"/>
        <v>0</v>
      </c>
      <c r="AW33" s="538">
        <f t="shared" si="23"/>
        <v>0</v>
      </c>
    </row>
    <row r="34" spans="1:49" x14ac:dyDescent="0.3">
      <c r="A34" s="1558"/>
      <c r="B34" s="572" t="s">
        <v>48</v>
      </c>
      <c r="C34" s="578" t="s">
        <v>578</v>
      </c>
      <c r="D34" s="1043">
        <f t="shared" si="19"/>
        <v>0</v>
      </c>
      <c r="E34" s="460"/>
      <c r="F34" s="460"/>
      <c r="G34" s="460"/>
      <c r="H34" s="460"/>
      <c r="I34" s="460"/>
      <c r="J34" s="460"/>
      <c r="K34" s="460"/>
      <c r="L34" s="461"/>
      <c r="M34" s="1043">
        <f t="shared" si="20"/>
        <v>0</v>
      </c>
      <c r="N34" s="460"/>
      <c r="O34" s="460"/>
      <c r="P34" s="460"/>
      <c r="Q34" s="460"/>
      <c r="R34" s="460"/>
      <c r="S34" s="460"/>
      <c r="T34" s="460"/>
      <c r="U34" s="461"/>
      <c r="V34" s="1043">
        <f t="shared" si="21"/>
        <v>0</v>
      </c>
      <c r="W34" s="460"/>
      <c r="X34" s="460"/>
      <c r="Y34" s="460"/>
      <c r="Z34" s="460"/>
      <c r="AA34" s="460"/>
      <c r="AB34" s="460"/>
      <c r="AC34" s="460"/>
      <c r="AD34" s="461"/>
      <c r="AE34" s="1043">
        <f t="shared" si="22"/>
        <v>0</v>
      </c>
      <c r="AF34" s="460"/>
      <c r="AG34" s="460"/>
      <c r="AH34" s="460"/>
      <c r="AI34" s="460"/>
      <c r="AJ34" s="460"/>
      <c r="AK34" s="460"/>
      <c r="AL34" s="460"/>
      <c r="AM34" s="460"/>
      <c r="AN34" s="1290"/>
      <c r="AO34" s="543">
        <f t="shared" si="24"/>
        <v>0</v>
      </c>
      <c r="AP34" s="503">
        <f t="shared" si="23"/>
        <v>0</v>
      </c>
      <c r="AQ34" s="537">
        <f t="shared" si="23"/>
        <v>0</v>
      </c>
      <c r="AR34" s="537">
        <f t="shared" si="23"/>
        <v>0</v>
      </c>
      <c r="AS34" s="537">
        <f t="shared" si="23"/>
        <v>0</v>
      </c>
      <c r="AT34" s="537">
        <f t="shared" si="23"/>
        <v>0</v>
      </c>
      <c r="AU34" s="537">
        <f t="shared" si="23"/>
        <v>0</v>
      </c>
      <c r="AV34" s="537">
        <f t="shared" si="23"/>
        <v>0</v>
      </c>
      <c r="AW34" s="538">
        <f t="shared" si="23"/>
        <v>0</v>
      </c>
    </row>
    <row r="35" spans="1:49" s="377" customFormat="1" x14ac:dyDescent="0.3">
      <c r="A35" s="1558"/>
      <c r="B35" s="574" t="s">
        <v>567</v>
      </c>
      <c r="C35" s="579" t="s">
        <v>2</v>
      </c>
      <c r="D35" s="508">
        <f>SUM(D28:D34)</f>
        <v>0</v>
      </c>
      <c r="E35" s="521">
        <f t="shared" ref="E35:AW35" si="25">SUM(E28:E34)</f>
        <v>0</v>
      </c>
      <c r="F35" s="521">
        <f t="shared" si="25"/>
        <v>0</v>
      </c>
      <c r="G35" s="521">
        <f t="shared" si="25"/>
        <v>0</v>
      </c>
      <c r="H35" s="521">
        <f t="shared" si="25"/>
        <v>0</v>
      </c>
      <c r="I35" s="521">
        <f t="shared" si="25"/>
        <v>0</v>
      </c>
      <c r="J35" s="521">
        <f t="shared" si="25"/>
        <v>0</v>
      </c>
      <c r="K35" s="521">
        <f t="shared" si="25"/>
        <v>0</v>
      </c>
      <c r="L35" s="522">
        <f t="shared" si="25"/>
        <v>0</v>
      </c>
      <c r="M35" s="508">
        <f t="shared" si="25"/>
        <v>0</v>
      </c>
      <c r="N35" s="521">
        <f t="shared" si="25"/>
        <v>0</v>
      </c>
      <c r="O35" s="521">
        <f t="shared" si="25"/>
        <v>0</v>
      </c>
      <c r="P35" s="521">
        <f t="shared" si="25"/>
        <v>0</v>
      </c>
      <c r="Q35" s="521">
        <f t="shared" si="25"/>
        <v>0</v>
      </c>
      <c r="R35" s="521">
        <f t="shared" si="25"/>
        <v>0</v>
      </c>
      <c r="S35" s="521">
        <f t="shared" si="25"/>
        <v>0</v>
      </c>
      <c r="T35" s="521">
        <f t="shared" si="25"/>
        <v>0</v>
      </c>
      <c r="U35" s="522">
        <f t="shared" si="25"/>
        <v>0</v>
      </c>
      <c r="V35" s="508">
        <f t="shared" si="25"/>
        <v>0</v>
      </c>
      <c r="W35" s="521">
        <f t="shared" si="25"/>
        <v>0</v>
      </c>
      <c r="X35" s="521">
        <f t="shared" si="25"/>
        <v>0</v>
      </c>
      <c r="Y35" s="521">
        <f t="shared" si="25"/>
        <v>0</v>
      </c>
      <c r="Z35" s="521">
        <f t="shared" si="25"/>
        <v>0</v>
      </c>
      <c r="AA35" s="521">
        <f t="shared" si="25"/>
        <v>0</v>
      </c>
      <c r="AB35" s="521">
        <f t="shared" si="25"/>
        <v>0</v>
      </c>
      <c r="AC35" s="521">
        <f t="shared" si="25"/>
        <v>0</v>
      </c>
      <c r="AD35" s="522">
        <f t="shared" si="25"/>
        <v>0</v>
      </c>
      <c r="AE35" s="508">
        <f t="shared" si="25"/>
        <v>0</v>
      </c>
      <c r="AF35" s="521">
        <f t="shared" si="25"/>
        <v>0</v>
      </c>
      <c r="AG35" s="521">
        <f t="shared" si="25"/>
        <v>0</v>
      </c>
      <c r="AH35" s="521">
        <f t="shared" si="25"/>
        <v>0</v>
      </c>
      <c r="AI35" s="521">
        <f t="shared" si="25"/>
        <v>0</v>
      </c>
      <c r="AJ35" s="521">
        <f t="shared" si="25"/>
        <v>0</v>
      </c>
      <c r="AK35" s="521">
        <f t="shared" si="25"/>
        <v>0</v>
      </c>
      <c r="AL35" s="521">
        <f t="shared" si="25"/>
        <v>0</v>
      </c>
      <c r="AM35" s="521">
        <f t="shared" si="25"/>
        <v>0</v>
      </c>
      <c r="AN35" s="1284">
        <f t="shared" si="25"/>
        <v>0</v>
      </c>
      <c r="AO35" s="544">
        <f t="shared" si="25"/>
        <v>0</v>
      </c>
      <c r="AP35" s="521">
        <f t="shared" si="25"/>
        <v>0</v>
      </c>
      <c r="AQ35" s="521">
        <f t="shared" si="25"/>
        <v>0</v>
      </c>
      <c r="AR35" s="521">
        <f t="shared" si="25"/>
        <v>0</v>
      </c>
      <c r="AS35" s="521">
        <f t="shared" si="25"/>
        <v>0</v>
      </c>
      <c r="AT35" s="521">
        <f t="shared" si="25"/>
        <v>0</v>
      </c>
      <c r="AU35" s="521">
        <f t="shared" si="25"/>
        <v>0</v>
      </c>
      <c r="AV35" s="521">
        <f t="shared" si="25"/>
        <v>0</v>
      </c>
      <c r="AW35" s="540">
        <f t="shared" si="25"/>
        <v>0</v>
      </c>
    </row>
    <row r="36" spans="1:49" ht="16.5" customHeight="1" x14ac:dyDescent="0.3">
      <c r="A36" s="1554" t="s">
        <v>26</v>
      </c>
      <c r="B36" s="570">
        <v>4.0999999999999996</v>
      </c>
      <c r="C36" s="580" t="s">
        <v>26</v>
      </c>
      <c r="D36" s="509">
        <f>SUM(E36:L36)</f>
        <v>0</v>
      </c>
      <c r="E36" s="462"/>
      <c r="F36" s="462"/>
      <c r="G36" s="462"/>
      <c r="H36" s="462"/>
      <c r="I36" s="462"/>
      <c r="J36" s="462"/>
      <c r="K36" s="462"/>
      <c r="L36" s="463"/>
      <c r="M36" s="518">
        <f>SUM(N36:U36)</f>
        <v>0</v>
      </c>
      <c r="N36" s="462"/>
      <c r="O36" s="462"/>
      <c r="P36" s="462"/>
      <c r="Q36" s="462"/>
      <c r="R36" s="462"/>
      <c r="S36" s="462"/>
      <c r="T36" s="462"/>
      <c r="U36" s="463"/>
      <c r="V36" s="518">
        <f>SUM(W36:AD36)</f>
        <v>0</v>
      </c>
      <c r="W36" s="462"/>
      <c r="X36" s="462"/>
      <c r="Y36" s="462"/>
      <c r="Z36" s="462"/>
      <c r="AA36" s="462"/>
      <c r="AB36" s="462"/>
      <c r="AC36" s="462"/>
      <c r="AD36" s="463"/>
      <c r="AE36" s="534">
        <f>SUM(AF36:AM36)</f>
        <v>0</v>
      </c>
      <c r="AF36" s="462"/>
      <c r="AG36" s="462"/>
      <c r="AH36" s="462"/>
      <c r="AI36" s="462"/>
      <c r="AJ36" s="452"/>
      <c r="AK36" s="452"/>
      <c r="AL36" s="452"/>
      <c r="AM36" s="452"/>
      <c r="AN36" s="1286"/>
      <c r="AO36" s="541">
        <f>SUM(AP36:AW36)+AN36</f>
        <v>0</v>
      </c>
      <c r="AP36" s="534">
        <f t="shared" ref="AP36:AW38" si="26">E36+N36+W36+AF36</f>
        <v>0</v>
      </c>
      <c r="AQ36" s="534">
        <f t="shared" si="26"/>
        <v>0</v>
      </c>
      <c r="AR36" s="534">
        <f t="shared" si="26"/>
        <v>0</v>
      </c>
      <c r="AS36" s="534">
        <f t="shared" si="26"/>
        <v>0</v>
      </c>
      <c r="AT36" s="505">
        <f t="shared" si="26"/>
        <v>0</v>
      </c>
      <c r="AU36" s="505">
        <f t="shared" si="26"/>
        <v>0</v>
      </c>
      <c r="AV36" s="505">
        <f t="shared" si="26"/>
        <v>0</v>
      </c>
      <c r="AW36" s="545">
        <f t="shared" si="26"/>
        <v>0</v>
      </c>
    </row>
    <row r="37" spans="1:49" ht="16.5" customHeight="1" x14ac:dyDescent="0.3">
      <c r="A37" s="1555"/>
      <c r="B37" s="572" t="s">
        <v>82</v>
      </c>
      <c r="C37" s="581" t="s">
        <v>219</v>
      </c>
      <c r="D37" s="1044">
        <f>SUM(E37:L37)</f>
        <v>0</v>
      </c>
      <c r="E37" s="456"/>
      <c r="F37" s="456"/>
      <c r="G37" s="456"/>
      <c r="H37" s="456"/>
      <c r="I37" s="456"/>
      <c r="J37" s="456"/>
      <c r="K37" s="456"/>
      <c r="L37" s="457"/>
      <c r="M37" s="533">
        <f>SUM(N37:U37)</f>
        <v>0</v>
      </c>
      <c r="N37" s="456"/>
      <c r="O37" s="456"/>
      <c r="P37" s="456"/>
      <c r="Q37" s="456"/>
      <c r="R37" s="456"/>
      <c r="S37" s="456"/>
      <c r="T37" s="456"/>
      <c r="U37" s="457"/>
      <c r="V37" s="533">
        <f>SUM(W37:AD37)</f>
        <v>0</v>
      </c>
      <c r="W37" s="456"/>
      <c r="X37" s="456"/>
      <c r="Y37" s="456"/>
      <c r="Z37" s="456"/>
      <c r="AA37" s="456"/>
      <c r="AB37" s="456"/>
      <c r="AC37" s="456"/>
      <c r="AD37" s="457"/>
      <c r="AE37" s="523">
        <f>SUM(AF37:AM37)</f>
        <v>0</v>
      </c>
      <c r="AF37" s="456"/>
      <c r="AG37" s="456"/>
      <c r="AH37" s="456"/>
      <c r="AI37" s="456"/>
      <c r="AJ37" s="454"/>
      <c r="AK37" s="454"/>
      <c r="AL37" s="454"/>
      <c r="AM37" s="454"/>
      <c r="AN37" s="1287"/>
      <c r="AO37" s="543">
        <f>SUM(AP37:AW37)+AN37</f>
        <v>0</v>
      </c>
      <c r="AP37" s="523">
        <f t="shared" si="26"/>
        <v>0</v>
      </c>
      <c r="AQ37" s="523">
        <f t="shared" si="26"/>
        <v>0</v>
      </c>
      <c r="AR37" s="523">
        <f t="shared" si="26"/>
        <v>0</v>
      </c>
      <c r="AS37" s="523">
        <f t="shared" si="26"/>
        <v>0</v>
      </c>
      <c r="AT37" s="1043">
        <f t="shared" si="26"/>
        <v>0</v>
      </c>
      <c r="AU37" s="1043">
        <f t="shared" si="26"/>
        <v>0</v>
      </c>
      <c r="AV37" s="1043">
        <f t="shared" si="26"/>
        <v>0</v>
      </c>
      <c r="AW37" s="1046">
        <f t="shared" si="26"/>
        <v>0</v>
      </c>
    </row>
    <row r="38" spans="1:49" ht="16.5" customHeight="1" x14ac:dyDescent="0.3">
      <c r="A38" s="1555"/>
      <c r="B38" s="572" t="s">
        <v>83</v>
      </c>
      <c r="C38" s="581" t="s">
        <v>580</v>
      </c>
      <c r="D38" s="1043">
        <f>SUM(E38:L38)</f>
        <v>0</v>
      </c>
      <c r="E38" s="460"/>
      <c r="F38" s="460"/>
      <c r="G38" s="460"/>
      <c r="H38" s="460"/>
      <c r="I38" s="460"/>
      <c r="J38" s="460"/>
      <c r="K38" s="460"/>
      <c r="L38" s="461"/>
      <c r="M38" s="1043">
        <f>SUM(N38:U38)</f>
        <v>0</v>
      </c>
      <c r="N38" s="460"/>
      <c r="O38" s="460"/>
      <c r="P38" s="460"/>
      <c r="Q38" s="460"/>
      <c r="R38" s="460"/>
      <c r="S38" s="460"/>
      <c r="T38" s="460"/>
      <c r="U38" s="461"/>
      <c r="V38" s="1043">
        <f>SUM(W38:AD38)</f>
        <v>0</v>
      </c>
      <c r="W38" s="460"/>
      <c r="X38" s="460"/>
      <c r="Y38" s="460"/>
      <c r="Z38" s="460"/>
      <c r="AA38" s="460"/>
      <c r="AB38" s="460"/>
      <c r="AC38" s="460"/>
      <c r="AD38" s="461"/>
      <c r="AE38" s="1043">
        <f>SUM(AF38:AM38)</f>
        <v>0</v>
      </c>
      <c r="AF38" s="460"/>
      <c r="AG38" s="460"/>
      <c r="AH38" s="460"/>
      <c r="AI38" s="460"/>
      <c r="AJ38" s="460"/>
      <c r="AK38" s="460"/>
      <c r="AL38" s="460"/>
      <c r="AM38" s="460"/>
      <c r="AN38" s="1290"/>
      <c r="AO38" s="543">
        <f>SUM(AP38:AW38)+AN38</f>
        <v>0</v>
      </c>
      <c r="AP38" s="523">
        <f t="shared" si="26"/>
        <v>0</v>
      </c>
      <c r="AQ38" s="523">
        <f t="shared" si="26"/>
        <v>0</v>
      </c>
      <c r="AR38" s="523">
        <f t="shared" si="26"/>
        <v>0</v>
      </c>
      <c r="AS38" s="523">
        <f t="shared" si="26"/>
        <v>0</v>
      </c>
      <c r="AT38" s="1043">
        <f t="shared" si="26"/>
        <v>0</v>
      </c>
      <c r="AU38" s="1043">
        <f t="shared" si="26"/>
        <v>0</v>
      </c>
      <c r="AV38" s="1043">
        <f t="shared" si="26"/>
        <v>0</v>
      </c>
      <c r="AW38" s="1046">
        <f t="shared" si="26"/>
        <v>0</v>
      </c>
    </row>
    <row r="39" spans="1:49" s="377" customFormat="1" ht="16.5" customHeight="1" x14ac:dyDescent="0.3">
      <c r="A39" s="1556"/>
      <c r="B39" s="576" t="s">
        <v>84</v>
      </c>
      <c r="C39" s="582" t="s">
        <v>170</v>
      </c>
      <c r="D39" s="511">
        <f>SUM(D36:D38)</f>
        <v>0</v>
      </c>
      <c r="E39" s="514">
        <f t="shared" ref="E39:AW39" si="27">SUM(E36:E38)</f>
        <v>0</v>
      </c>
      <c r="F39" s="514">
        <f t="shared" si="27"/>
        <v>0</v>
      </c>
      <c r="G39" s="514">
        <f t="shared" si="27"/>
        <v>0</v>
      </c>
      <c r="H39" s="514">
        <f t="shared" si="27"/>
        <v>0</v>
      </c>
      <c r="I39" s="514">
        <f t="shared" si="27"/>
        <v>0</v>
      </c>
      <c r="J39" s="514">
        <f t="shared" si="27"/>
        <v>0</v>
      </c>
      <c r="K39" s="514">
        <f t="shared" si="27"/>
        <v>0</v>
      </c>
      <c r="L39" s="525">
        <f t="shared" si="27"/>
        <v>0</v>
      </c>
      <c r="M39" s="511">
        <f t="shared" si="27"/>
        <v>0</v>
      </c>
      <c r="N39" s="514">
        <f t="shared" si="27"/>
        <v>0</v>
      </c>
      <c r="O39" s="514">
        <f t="shared" si="27"/>
        <v>0</v>
      </c>
      <c r="P39" s="514">
        <f t="shared" si="27"/>
        <v>0</v>
      </c>
      <c r="Q39" s="514">
        <f>SUM(Q36:Q38)</f>
        <v>0</v>
      </c>
      <c r="R39" s="514">
        <f t="shared" si="27"/>
        <v>0</v>
      </c>
      <c r="S39" s="514">
        <f t="shared" si="27"/>
        <v>0</v>
      </c>
      <c r="T39" s="514">
        <f t="shared" si="27"/>
        <v>0</v>
      </c>
      <c r="U39" s="525">
        <f t="shared" si="27"/>
        <v>0</v>
      </c>
      <c r="V39" s="511">
        <f t="shared" si="27"/>
        <v>0</v>
      </c>
      <c r="W39" s="514">
        <f t="shared" si="27"/>
        <v>0</v>
      </c>
      <c r="X39" s="514">
        <f t="shared" si="27"/>
        <v>0</v>
      </c>
      <c r="Y39" s="514">
        <f t="shared" si="27"/>
        <v>0</v>
      </c>
      <c r="Z39" s="514">
        <f t="shared" si="27"/>
        <v>0</v>
      </c>
      <c r="AA39" s="514">
        <f t="shared" si="27"/>
        <v>0</v>
      </c>
      <c r="AB39" s="514">
        <f>SUM(AB36:AB38)</f>
        <v>0</v>
      </c>
      <c r="AC39" s="514">
        <f t="shared" si="27"/>
        <v>0</v>
      </c>
      <c r="AD39" s="525">
        <f t="shared" si="27"/>
        <v>0</v>
      </c>
      <c r="AE39" s="511">
        <f t="shared" si="27"/>
        <v>0</v>
      </c>
      <c r="AF39" s="514">
        <f t="shared" si="27"/>
        <v>0</v>
      </c>
      <c r="AG39" s="514">
        <f t="shared" si="27"/>
        <v>0</v>
      </c>
      <c r="AH39" s="514">
        <f t="shared" si="27"/>
        <v>0</v>
      </c>
      <c r="AI39" s="514">
        <f t="shared" si="27"/>
        <v>0</v>
      </c>
      <c r="AJ39" s="514">
        <f t="shared" si="27"/>
        <v>0</v>
      </c>
      <c r="AK39" s="514">
        <f t="shared" si="27"/>
        <v>0</v>
      </c>
      <c r="AL39" s="514">
        <f t="shared" si="27"/>
        <v>0</v>
      </c>
      <c r="AM39" s="514">
        <f t="shared" si="27"/>
        <v>0</v>
      </c>
      <c r="AN39" s="1291">
        <f t="shared" si="27"/>
        <v>0</v>
      </c>
      <c r="AO39" s="544">
        <f t="shared" si="27"/>
        <v>0</v>
      </c>
      <c r="AP39" s="514">
        <f>SUM(AP36:AP38)</f>
        <v>0</v>
      </c>
      <c r="AQ39" s="514">
        <f t="shared" si="27"/>
        <v>0</v>
      </c>
      <c r="AR39" s="514">
        <f t="shared" si="27"/>
        <v>0</v>
      </c>
      <c r="AS39" s="514">
        <f t="shared" si="27"/>
        <v>0</v>
      </c>
      <c r="AT39" s="514">
        <f t="shared" si="27"/>
        <v>0</v>
      </c>
      <c r="AU39" s="514">
        <f t="shared" si="27"/>
        <v>0</v>
      </c>
      <c r="AV39" s="514">
        <f t="shared" si="27"/>
        <v>0</v>
      </c>
      <c r="AW39" s="547">
        <f t="shared" si="27"/>
        <v>0</v>
      </c>
    </row>
    <row r="40" spans="1:49" ht="14.4" customHeight="1" x14ac:dyDescent="0.3">
      <c r="A40" s="1554" t="s">
        <v>366</v>
      </c>
      <c r="B40" s="570">
        <v>5.0999999999999996</v>
      </c>
      <c r="C40" s="580" t="s">
        <v>41</v>
      </c>
      <c r="D40" s="512">
        <f>SUM(E40:L40)</f>
        <v>0</v>
      </c>
      <c r="E40" s="466"/>
      <c r="F40" s="466"/>
      <c r="G40" s="466"/>
      <c r="H40" s="466"/>
      <c r="I40" s="466"/>
      <c r="J40" s="466"/>
      <c r="K40" s="466"/>
      <c r="L40" s="467"/>
      <c r="M40" s="512">
        <f>SUM(N40:U40)</f>
        <v>0</v>
      </c>
      <c r="N40" s="466"/>
      <c r="O40" s="466"/>
      <c r="P40" s="466"/>
      <c r="Q40" s="466"/>
      <c r="R40" s="466"/>
      <c r="S40" s="466"/>
      <c r="T40" s="466"/>
      <c r="U40" s="467"/>
      <c r="V40" s="512">
        <f>SUM(W40:AD40)</f>
        <v>0</v>
      </c>
      <c r="W40" s="466"/>
      <c r="X40" s="466"/>
      <c r="Y40" s="466"/>
      <c r="Z40" s="466"/>
      <c r="AA40" s="466"/>
      <c r="AB40" s="466"/>
      <c r="AC40" s="466"/>
      <c r="AD40" s="467"/>
      <c r="AE40" s="512">
        <f>SUM(AF40:AM40)</f>
        <v>0</v>
      </c>
      <c r="AF40" s="466"/>
      <c r="AG40" s="466"/>
      <c r="AH40" s="466"/>
      <c r="AI40" s="466"/>
      <c r="AJ40" s="466"/>
      <c r="AK40" s="466"/>
      <c r="AL40" s="466"/>
      <c r="AM40" s="466"/>
      <c r="AN40" s="1292"/>
      <c r="AO40" s="548">
        <f>SUM(AP40:AW40)+AN40</f>
        <v>0</v>
      </c>
      <c r="AP40" s="507">
        <f t="shared" ref="AP40:AW43" si="28">E40+N40+W40+AF40</f>
        <v>0</v>
      </c>
      <c r="AQ40" s="507">
        <f t="shared" si="28"/>
        <v>0</v>
      </c>
      <c r="AR40" s="507">
        <f t="shared" si="28"/>
        <v>0</v>
      </c>
      <c r="AS40" s="507">
        <f t="shared" si="28"/>
        <v>0</v>
      </c>
      <c r="AT40" s="507">
        <f t="shared" si="28"/>
        <v>0</v>
      </c>
      <c r="AU40" s="507">
        <f t="shared" si="28"/>
        <v>0</v>
      </c>
      <c r="AV40" s="507">
        <f t="shared" si="28"/>
        <v>0</v>
      </c>
      <c r="AW40" s="549">
        <f t="shared" si="28"/>
        <v>0</v>
      </c>
    </row>
    <row r="41" spans="1:49" s="459" customFormat="1" x14ac:dyDescent="0.3">
      <c r="A41" s="1555"/>
      <c r="B41" s="572">
        <v>5.2</v>
      </c>
      <c r="C41" s="583" t="s">
        <v>367</v>
      </c>
      <c r="D41" s="507">
        <f>SUM(E41:L41)</f>
        <v>0</v>
      </c>
      <c r="E41" s="458"/>
      <c r="F41" s="458"/>
      <c r="G41" s="458"/>
      <c r="H41" s="458"/>
      <c r="I41" s="458"/>
      <c r="J41" s="458"/>
      <c r="K41" s="458"/>
      <c r="L41" s="468"/>
      <c r="M41" s="507">
        <f>SUM(N41:U41)</f>
        <v>0</v>
      </c>
      <c r="N41" s="499"/>
      <c r="O41" s="499"/>
      <c r="P41" s="499"/>
      <c r="Q41" s="499"/>
      <c r="R41" s="499"/>
      <c r="S41" s="499"/>
      <c r="T41" s="499"/>
      <c r="U41" s="500"/>
      <c r="V41" s="507">
        <f>SUM(W41:AD41)</f>
        <v>0</v>
      </c>
      <c r="W41" s="499"/>
      <c r="X41" s="499"/>
      <c r="Y41" s="499"/>
      <c r="Z41" s="499"/>
      <c r="AA41" s="499"/>
      <c r="AB41" s="499"/>
      <c r="AC41" s="499"/>
      <c r="AD41" s="500"/>
      <c r="AE41" s="507">
        <f>SUM(AF41:AM41)</f>
        <v>0</v>
      </c>
      <c r="AF41" s="499"/>
      <c r="AG41" s="499"/>
      <c r="AH41" s="499"/>
      <c r="AI41" s="499"/>
      <c r="AJ41" s="499"/>
      <c r="AK41" s="499"/>
      <c r="AL41" s="499"/>
      <c r="AM41" s="499"/>
      <c r="AN41" s="1289"/>
      <c r="AO41" s="550">
        <f>SUM(AP41:AW41)+AN41</f>
        <v>0</v>
      </c>
      <c r="AP41" s="507">
        <f t="shared" si="28"/>
        <v>0</v>
      </c>
      <c r="AQ41" s="520">
        <f t="shared" si="28"/>
        <v>0</v>
      </c>
      <c r="AR41" s="520">
        <f t="shared" si="28"/>
        <v>0</v>
      </c>
      <c r="AS41" s="520">
        <f t="shared" si="28"/>
        <v>0</v>
      </c>
      <c r="AT41" s="520">
        <f t="shared" si="28"/>
        <v>0</v>
      </c>
      <c r="AU41" s="520">
        <f t="shared" si="28"/>
        <v>0</v>
      </c>
      <c r="AV41" s="520">
        <f t="shared" si="28"/>
        <v>0</v>
      </c>
      <c r="AW41" s="551">
        <f t="shared" si="28"/>
        <v>0</v>
      </c>
    </row>
    <row r="42" spans="1:49" ht="24" x14ac:dyDescent="0.3">
      <c r="A42" s="1555"/>
      <c r="B42" s="572">
        <v>5.3</v>
      </c>
      <c r="C42" s="583" t="s">
        <v>368</v>
      </c>
      <c r="D42" s="507">
        <f>SUM(E42:L42)</f>
        <v>0</v>
      </c>
      <c r="E42" s="458"/>
      <c r="F42" s="458"/>
      <c r="G42" s="458"/>
      <c r="H42" s="458"/>
      <c r="I42" s="458"/>
      <c r="J42" s="458"/>
      <c r="K42" s="458"/>
      <c r="L42" s="468"/>
      <c r="M42" s="507">
        <f>SUM(N42:U42)</f>
        <v>0</v>
      </c>
      <c r="N42" s="458"/>
      <c r="O42" s="458"/>
      <c r="P42" s="458"/>
      <c r="Q42" s="458"/>
      <c r="R42" s="458"/>
      <c r="S42" s="458"/>
      <c r="T42" s="458"/>
      <c r="U42" s="468"/>
      <c r="V42" s="507">
        <f>SUM(W42:AD42)</f>
        <v>0</v>
      </c>
      <c r="W42" s="458"/>
      <c r="X42" s="458"/>
      <c r="Y42" s="458"/>
      <c r="Z42" s="458"/>
      <c r="AA42" s="458"/>
      <c r="AB42" s="458"/>
      <c r="AC42" s="458"/>
      <c r="AD42" s="468"/>
      <c r="AE42" s="507">
        <f>SUM(AF42:AM42)</f>
        <v>0</v>
      </c>
      <c r="AF42" s="458"/>
      <c r="AG42" s="458"/>
      <c r="AH42" s="458"/>
      <c r="AI42" s="458"/>
      <c r="AJ42" s="458"/>
      <c r="AK42" s="458"/>
      <c r="AL42" s="458"/>
      <c r="AM42" s="458"/>
      <c r="AN42" s="1293"/>
      <c r="AO42" s="550">
        <f>SUM(AP42:AW42)+AN42</f>
        <v>0</v>
      </c>
      <c r="AP42" s="507">
        <f t="shared" si="28"/>
        <v>0</v>
      </c>
      <c r="AQ42" s="520">
        <f t="shared" si="28"/>
        <v>0</v>
      </c>
      <c r="AR42" s="520">
        <f t="shared" si="28"/>
        <v>0</v>
      </c>
      <c r="AS42" s="520">
        <f t="shared" si="28"/>
        <v>0</v>
      </c>
      <c r="AT42" s="520">
        <f t="shared" si="28"/>
        <v>0</v>
      </c>
      <c r="AU42" s="520">
        <f t="shared" si="28"/>
        <v>0</v>
      </c>
      <c r="AV42" s="520">
        <f t="shared" si="28"/>
        <v>0</v>
      </c>
      <c r="AW42" s="551">
        <f t="shared" si="28"/>
        <v>0</v>
      </c>
    </row>
    <row r="43" spans="1:49" x14ac:dyDescent="0.3">
      <c r="A43" s="1555"/>
      <c r="B43" s="572" t="s">
        <v>89</v>
      </c>
      <c r="C43" s="583" t="s">
        <v>581</v>
      </c>
      <c r="D43" s="1043">
        <f>SUM(E43:L43)</f>
        <v>0</v>
      </c>
      <c r="E43" s="460"/>
      <c r="F43" s="460"/>
      <c r="G43" s="460"/>
      <c r="H43" s="460"/>
      <c r="I43" s="460"/>
      <c r="J43" s="460"/>
      <c r="K43" s="460"/>
      <c r="L43" s="461"/>
      <c r="M43" s="1043">
        <f>SUM(N43:U43)</f>
        <v>0</v>
      </c>
      <c r="N43" s="460"/>
      <c r="O43" s="460"/>
      <c r="P43" s="460"/>
      <c r="Q43" s="460"/>
      <c r="R43" s="460"/>
      <c r="S43" s="460"/>
      <c r="T43" s="460"/>
      <c r="U43" s="461"/>
      <c r="V43" s="1043">
        <f>SUM(W43:AD43)</f>
        <v>0</v>
      </c>
      <c r="W43" s="460"/>
      <c r="X43" s="460"/>
      <c r="Y43" s="460"/>
      <c r="Z43" s="460"/>
      <c r="AA43" s="460"/>
      <c r="AB43" s="460"/>
      <c r="AC43" s="460"/>
      <c r="AD43" s="461"/>
      <c r="AE43" s="1043">
        <f>SUM(AF43:AM43)</f>
        <v>0</v>
      </c>
      <c r="AF43" s="460"/>
      <c r="AG43" s="460"/>
      <c r="AH43" s="460"/>
      <c r="AI43" s="460"/>
      <c r="AJ43" s="460"/>
      <c r="AK43" s="460"/>
      <c r="AL43" s="460"/>
      <c r="AM43" s="460"/>
      <c r="AN43" s="1290"/>
      <c r="AO43" s="550">
        <f>SUM(AP43:AW43)+AN43</f>
        <v>0</v>
      </c>
      <c r="AP43" s="503">
        <f t="shared" si="28"/>
        <v>0</v>
      </c>
      <c r="AQ43" s="537">
        <f t="shared" si="28"/>
        <v>0</v>
      </c>
      <c r="AR43" s="537">
        <f t="shared" si="28"/>
        <v>0</v>
      </c>
      <c r="AS43" s="537">
        <f t="shared" si="28"/>
        <v>0</v>
      </c>
      <c r="AT43" s="537">
        <f t="shared" si="28"/>
        <v>0</v>
      </c>
      <c r="AU43" s="537">
        <f t="shared" si="28"/>
        <v>0</v>
      </c>
      <c r="AV43" s="537">
        <f t="shared" si="28"/>
        <v>0</v>
      </c>
      <c r="AW43" s="538">
        <f t="shared" si="28"/>
        <v>0</v>
      </c>
    </row>
    <row r="44" spans="1:49" s="377" customFormat="1" x14ac:dyDescent="0.3">
      <c r="A44" s="1556"/>
      <c r="B44" s="574" t="s">
        <v>256</v>
      </c>
      <c r="C44" s="582" t="s">
        <v>369</v>
      </c>
      <c r="D44" s="513">
        <f>SUM(D40:D43)</f>
        <v>0</v>
      </c>
      <c r="E44" s="513">
        <f t="shared" ref="E44:AW44" si="29">SUM(E40:E43)</f>
        <v>0</v>
      </c>
      <c r="F44" s="513">
        <f t="shared" si="29"/>
        <v>0</v>
      </c>
      <c r="G44" s="513">
        <f>SUM(G40:G43)</f>
        <v>0</v>
      </c>
      <c r="H44" s="513">
        <f t="shared" si="29"/>
        <v>0</v>
      </c>
      <c r="I44" s="513">
        <f t="shared" si="29"/>
        <v>0</v>
      </c>
      <c r="J44" s="513">
        <f t="shared" si="29"/>
        <v>0</v>
      </c>
      <c r="K44" s="513">
        <f t="shared" si="29"/>
        <v>0</v>
      </c>
      <c r="L44" s="526">
        <f t="shared" si="29"/>
        <v>0</v>
      </c>
      <c r="M44" s="513">
        <f t="shared" si="29"/>
        <v>0</v>
      </c>
      <c r="N44" s="513">
        <f t="shared" si="29"/>
        <v>0</v>
      </c>
      <c r="O44" s="513">
        <f t="shared" si="29"/>
        <v>0</v>
      </c>
      <c r="P44" s="513">
        <f t="shared" si="29"/>
        <v>0</v>
      </c>
      <c r="Q44" s="513">
        <f t="shared" si="29"/>
        <v>0</v>
      </c>
      <c r="R44" s="513">
        <f t="shared" si="29"/>
        <v>0</v>
      </c>
      <c r="S44" s="513">
        <f t="shared" si="29"/>
        <v>0</v>
      </c>
      <c r="T44" s="513">
        <f t="shared" si="29"/>
        <v>0</v>
      </c>
      <c r="U44" s="526">
        <f t="shared" si="29"/>
        <v>0</v>
      </c>
      <c r="V44" s="513">
        <f t="shared" si="29"/>
        <v>0</v>
      </c>
      <c r="W44" s="513">
        <f t="shared" si="29"/>
        <v>0</v>
      </c>
      <c r="X44" s="513">
        <f t="shared" si="29"/>
        <v>0</v>
      </c>
      <c r="Y44" s="513">
        <f t="shared" si="29"/>
        <v>0</v>
      </c>
      <c r="Z44" s="513">
        <f t="shared" si="29"/>
        <v>0</v>
      </c>
      <c r="AA44" s="513">
        <f t="shared" si="29"/>
        <v>0</v>
      </c>
      <c r="AB44" s="513">
        <f t="shared" si="29"/>
        <v>0</v>
      </c>
      <c r="AC44" s="513">
        <f t="shared" si="29"/>
        <v>0</v>
      </c>
      <c r="AD44" s="526">
        <f t="shared" si="29"/>
        <v>0</v>
      </c>
      <c r="AE44" s="513">
        <f t="shared" si="29"/>
        <v>0</v>
      </c>
      <c r="AF44" s="513">
        <f t="shared" si="29"/>
        <v>0</v>
      </c>
      <c r="AG44" s="513">
        <f t="shared" si="29"/>
        <v>0</v>
      </c>
      <c r="AH44" s="513">
        <f t="shared" si="29"/>
        <v>0</v>
      </c>
      <c r="AI44" s="513">
        <f t="shared" si="29"/>
        <v>0</v>
      </c>
      <c r="AJ44" s="513">
        <f t="shared" si="29"/>
        <v>0</v>
      </c>
      <c r="AK44" s="513">
        <f t="shared" si="29"/>
        <v>0</v>
      </c>
      <c r="AL44" s="513">
        <f t="shared" si="29"/>
        <v>0</v>
      </c>
      <c r="AM44" s="513">
        <f t="shared" si="29"/>
        <v>0</v>
      </c>
      <c r="AN44" s="1294">
        <f t="shared" si="29"/>
        <v>0</v>
      </c>
      <c r="AO44" s="552">
        <f t="shared" si="29"/>
        <v>0</v>
      </c>
      <c r="AP44" s="553">
        <f t="shared" si="29"/>
        <v>0</v>
      </c>
      <c r="AQ44" s="553">
        <f t="shared" si="29"/>
        <v>0</v>
      </c>
      <c r="AR44" s="553">
        <f t="shared" si="29"/>
        <v>0</v>
      </c>
      <c r="AS44" s="553">
        <f t="shared" si="29"/>
        <v>0</v>
      </c>
      <c r="AT44" s="553">
        <f t="shared" si="29"/>
        <v>0</v>
      </c>
      <c r="AU44" s="553">
        <f t="shared" si="29"/>
        <v>0</v>
      </c>
      <c r="AV44" s="553">
        <f t="shared" si="29"/>
        <v>0</v>
      </c>
      <c r="AW44" s="554">
        <f t="shared" si="29"/>
        <v>0</v>
      </c>
    </row>
    <row r="45" spans="1:49" ht="14.4" customHeight="1" x14ac:dyDescent="0.3">
      <c r="A45" s="1557" t="s">
        <v>4</v>
      </c>
      <c r="B45" s="570">
        <v>6.1</v>
      </c>
      <c r="C45" s="580" t="s">
        <v>20</v>
      </c>
      <c r="D45" s="512">
        <f>SUM(E45:L45)</f>
        <v>0</v>
      </c>
      <c r="E45" s="466"/>
      <c r="F45" s="466"/>
      <c r="G45" s="466"/>
      <c r="H45" s="466"/>
      <c r="I45" s="466"/>
      <c r="J45" s="466"/>
      <c r="K45" s="466"/>
      <c r="L45" s="467"/>
      <c r="M45" s="512">
        <f>SUM(N45:U45)</f>
        <v>0</v>
      </c>
      <c r="N45" s="466"/>
      <c r="O45" s="466"/>
      <c r="P45" s="466"/>
      <c r="Q45" s="466"/>
      <c r="R45" s="466"/>
      <c r="S45" s="466"/>
      <c r="T45" s="466"/>
      <c r="U45" s="467"/>
      <c r="V45" s="512">
        <f>SUM(W45:AD45)</f>
        <v>0</v>
      </c>
      <c r="W45" s="466"/>
      <c r="X45" s="466"/>
      <c r="Y45" s="466"/>
      <c r="Z45" s="466"/>
      <c r="AA45" s="466"/>
      <c r="AB45" s="466"/>
      <c r="AC45" s="466"/>
      <c r="AD45" s="467"/>
      <c r="AE45" s="512">
        <f>SUM(AF45:AM45)</f>
        <v>0</v>
      </c>
      <c r="AF45" s="466"/>
      <c r="AG45" s="466"/>
      <c r="AH45" s="466"/>
      <c r="AI45" s="466"/>
      <c r="AJ45" s="466"/>
      <c r="AK45" s="466"/>
      <c r="AL45" s="466"/>
      <c r="AM45" s="466"/>
      <c r="AN45" s="1292"/>
      <c r="AO45" s="550">
        <f>SUM(AP45:AW45)+AN45</f>
        <v>0</v>
      </c>
      <c r="AP45" s="507">
        <f t="shared" ref="AP45:AW48" si="30">E45+N45+W45+AF45</f>
        <v>0</v>
      </c>
      <c r="AQ45" s="507">
        <f t="shared" si="30"/>
        <v>0</v>
      </c>
      <c r="AR45" s="507">
        <f t="shared" si="30"/>
        <v>0</v>
      </c>
      <c r="AS45" s="507">
        <f t="shared" si="30"/>
        <v>0</v>
      </c>
      <c r="AT45" s="507">
        <f t="shared" si="30"/>
        <v>0</v>
      </c>
      <c r="AU45" s="507">
        <f t="shared" si="30"/>
        <v>0</v>
      </c>
      <c r="AV45" s="507">
        <f t="shared" si="30"/>
        <v>0</v>
      </c>
      <c r="AW45" s="566">
        <f t="shared" si="30"/>
        <v>0</v>
      </c>
    </row>
    <row r="46" spans="1:49" s="459" customFormat="1" x14ac:dyDescent="0.3">
      <c r="A46" s="1558"/>
      <c r="B46" s="572">
        <v>6.2</v>
      </c>
      <c r="C46" s="583" t="s">
        <v>21</v>
      </c>
      <c r="D46" s="507">
        <f>SUM(E46:L46)</f>
        <v>0</v>
      </c>
      <c r="E46" s="458"/>
      <c r="F46" s="458"/>
      <c r="G46" s="458"/>
      <c r="H46" s="458"/>
      <c r="I46" s="458"/>
      <c r="J46" s="458"/>
      <c r="K46" s="458"/>
      <c r="L46" s="468"/>
      <c r="M46" s="507">
        <f>SUM(N46:U46)</f>
        <v>0</v>
      </c>
      <c r="N46" s="499"/>
      <c r="O46" s="499"/>
      <c r="P46" s="499"/>
      <c r="Q46" s="499"/>
      <c r="R46" s="499"/>
      <c r="S46" s="499"/>
      <c r="T46" s="499"/>
      <c r="U46" s="500"/>
      <c r="V46" s="507">
        <f>SUM(W46:AD46)</f>
        <v>0</v>
      </c>
      <c r="W46" s="499"/>
      <c r="X46" s="499"/>
      <c r="Y46" s="499"/>
      <c r="Z46" s="499"/>
      <c r="AA46" s="499"/>
      <c r="AB46" s="499"/>
      <c r="AC46" s="499"/>
      <c r="AD46" s="500"/>
      <c r="AE46" s="507">
        <f>SUM(AF46:AM46)</f>
        <v>0</v>
      </c>
      <c r="AF46" s="499"/>
      <c r="AG46" s="499"/>
      <c r="AH46" s="499"/>
      <c r="AI46" s="499"/>
      <c r="AJ46" s="499"/>
      <c r="AK46" s="499"/>
      <c r="AL46" s="499"/>
      <c r="AM46" s="499"/>
      <c r="AN46" s="1289"/>
      <c r="AO46" s="550">
        <f>SUM(AP46:AW46)+AN46</f>
        <v>0</v>
      </c>
      <c r="AP46" s="507">
        <f t="shared" si="30"/>
        <v>0</v>
      </c>
      <c r="AQ46" s="520">
        <f t="shared" si="30"/>
        <v>0</v>
      </c>
      <c r="AR46" s="520">
        <f t="shared" si="30"/>
        <v>0</v>
      </c>
      <c r="AS46" s="520">
        <f t="shared" si="30"/>
        <v>0</v>
      </c>
      <c r="AT46" s="520">
        <f t="shared" si="30"/>
        <v>0</v>
      </c>
      <c r="AU46" s="520">
        <f t="shared" si="30"/>
        <v>0</v>
      </c>
      <c r="AV46" s="520">
        <f t="shared" si="30"/>
        <v>0</v>
      </c>
      <c r="AW46" s="551">
        <f t="shared" si="30"/>
        <v>0</v>
      </c>
    </row>
    <row r="47" spans="1:49" x14ac:dyDescent="0.3">
      <c r="A47" s="1558"/>
      <c r="B47" s="572">
        <v>6.3</v>
      </c>
      <c r="C47" s="583" t="s">
        <v>220</v>
      </c>
      <c r="D47" s="507">
        <f>SUM(E47:L47)</f>
        <v>0</v>
      </c>
      <c r="E47" s="458"/>
      <c r="F47" s="458"/>
      <c r="G47" s="458"/>
      <c r="H47" s="458"/>
      <c r="I47" s="458"/>
      <c r="J47" s="458"/>
      <c r="K47" s="458"/>
      <c r="L47" s="468"/>
      <c r="M47" s="507">
        <f>SUM(N47:U47)</f>
        <v>0</v>
      </c>
      <c r="N47" s="458"/>
      <c r="O47" s="458"/>
      <c r="P47" s="458"/>
      <c r="Q47" s="458"/>
      <c r="R47" s="458"/>
      <c r="S47" s="458"/>
      <c r="T47" s="458"/>
      <c r="U47" s="468"/>
      <c r="V47" s="507">
        <f>SUM(W47:AD47)</f>
        <v>0</v>
      </c>
      <c r="W47" s="458"/>
      <c r="X47" s="458"/>
      <c r="Y47" s="458"/>
      <c r="Z47" s="458"/>
      <c r="AA47" s="458"/>
      <c r="AB47" s="458"/>
      <c r="AC47" s="458"/>
      <c r="AD47" s="468"/>
      <c r="AE47" s="507">
        <f>SUM(AF47:AM47)</f>
        <v>0</v>
      </c>
      <c r="AF47" s="458"/>
      <c r="AG47" s="458"/>
      <c r="AH47" s="458"/>
      <c r="AI47" s="458"/>
      <c r="AJ47" s="458"/>
      <c r="AK47" s="458"/>
      <c r="AL47" s="458"/>
      <c r="AM47" s="458"/>
      <c r="AN47" s="1293"/>
      <c r="AO47" s="550">
        <f>SUM(AP47:AW47)+AN47</f>
        <v>0</v>
      </c>
      <c r="AP47" s="507">
        <f t="shared" si="30"/>
        <v>0</v>
      </c>
      <c r="AQ47" s="520">
        <f t="shared" si="30"/>
        <v>0</v>
      </c>
      <c r="AR47" s="520">
        <f t="shared" si="30"/>
        <v>0</v>
      </c>
      <c r="AS47" s="520">
        <f t="shared" si="30"/>
        <v>0</v>
      </c>
      <c r="AT47" s="520">
        <f t="shared" si="30"/>
        <v>0</v>
      </c>
      <c r="AU47" s="520">
        <f t="shared" si="30"/>
        <v>0</v>
      </c>
      <c r="AV47" s="520">
        <f t="shared" si="30"/>
        <v>0</v>
      </c>
      <c r="AW47" s="551">
        <f t="shared" si="30"/>
        <v>0</v>
      </c>
    </row>
    <row r="48" spans="1:49" x14ac:dyDescent="0.3">
      <c r="A48" s="1558"/>
      <c r="B48" s="572" t="s">
        <v>94</v>
      </c>
      <c r="C48" s="583" t="s">
        <v>582</v>
      </c>
      <c r="D48" s="1043">
        <f>SUM(E48:L48)</f>
        <v>0</v>
      </c>
      <c r="E48" s="460"/>
      <c r="F48" s="460"/>
      <c r="G48" s="460"/>
      <c r="H48" s="460"/>
      <c r="I48" s="460"/>
      <c r="J48" s="460"/>
      <c r="K48" s="460"/>
      <c r="L48" s="461"/>
      <c r="M48" s="1043">
        <f>SUM(N48:U48)</f>
        <v>0</v>
      </c>
      <c r="N48" s="460"/>
      <c r="O48" s="460"/>
      <c r="P48" s="460"/>
      <c r="Q48" s="460"/>
      <c r="R48" s="460"/>
      <c r="S48" s="460"/>
      <c r="T48" s="460"/>
      <c r="U48" s="461"/>
      <c r="V48" s="1043">
        <f>SUM(W48:AD48)</f>
        <v>0</v>
      </c>
      <c r="W48" s="460"/>
      <c r="X48" s="460"/>
      <c r="Y48" s="460"/>
      <c r="Z48" s="460"/>
      <c r="AA48" s="460"/>
      <c r="AB48" s="460"/>
      <c r="AC48" s="460"/>
      <c r="AD48" s="461"/>
      <c r="AE48" s="1043">
        <f>SUM(AF48:AM48)</f>
        <v>0</v>
      </c>
      <c r="AF48" s="460"/>
      <c r="AG48" s="460"/>
      <c r="AH48" s="460"/>
      <c r="AI48" s="460"/>
      <c r="AJ48" s="460"/>
      <c r="AK48" s="460"/>
      <c r="AL48" s="460"/>
      <c r="AM48" s="460"/>
      <c r="AN48" s="1290"/>
      <c r="AO48" s="550">
        <f>SUM(AP48:AW48)+AN48</f>
        <v>0</v>
      </c>
      <c r="AP48" s="503">
        <f t="shared" si="30"/>
        <v>0</v>
      </c>
      <c r="AQ48" s="537">
        <f t="shared" si="30"/>
        <v>0</v>
      </c>
      <c r="AR48" s="537">
        <f t="shared" si="30"/>
        <v>0</v>
      </c>
      <c r="AS48" s="537">
        <f t="shared" si="30"/>
        <v>0</v>
      </c>
      <c r="AT48" s="537">
        <f t="shared" si="30"/>
        <v>0</v>
      </c>
      <c r="AU48" s="537">
        <f t="shared" si="30"/>
        <v>0</v>
      </c>
      <c r="AV48" s="537">
        <f t="shared" si="30"/>
        <v>0</v>
      </c>
      <c r="AW48" s="538">
        <f t="shared" si="30"/>
        <v>0</v>
      </c>
    </row>
    <row r="49" spans="1:49" s="377" customFormat="1" x14ac:dyDescent="0.3">
      <c r="A49" s="1559"/>
      <c r="B49" s="576" t="s">
        <v>253</v>
      </c>
      <c r="C49" s="582" t="s">
        <v>27</v>
      </c>
      <c r="D49" s="513">
        <f>SUM(D45:D48)</f>
        <v>0</v>
      </c>
      <c r="E49" s="513">
        <f t="shared" ref="E49:AW49" si="31">SUM(E45:E48)</f>
        <v>0</v>
      </c>
      <c r="F49" s="513">
        <f t="shared" si="31"/>
        <v>0</v>
      </c>
      <c r="G49" s="513">
        <f t="shared" si="31"/>
        <v>0</v>
      </c>
      <c r="H49" s="513">
        <f t="shared" si="31"/>
        <v>0</v>
      </c>
      <c r="I49" s="513">
        <f t="shared" si="31"/>
        <v>0</v>
      </c>
      <c r="J49" s="513">
        <f t="shared" si="31"/>
        <v>0</v>
      </c>
      <c r="K49" s="513">
        <f t="shared" si="31"/>
        <v>0</v>
      </c>
      <c r="L49" s="526">
        <f t="shared" si="31"/>
        <v>0</v>
      </c>
      <c r="M49" s="513">
        <f t="shared" si="31"/>
        <v>0</v>
      </c>
      <c r="N49" s="513">
        <f t="shared" si="31"/>
        <v>0</v>
      </c>
      <c r="O49" s="513">
        <f t="shared" si="31"/>
        <v>0</v>
      </c>
      <c r="P49" s="513">
        <f t="shared" si="31"/>
        <v>0</v>
      </c>
      <c r="Q49" s="513">
        <f t="shared" si="31"/>
        <v>0</v>
      </c>
      <c r="R49" s="513">
        <f t="shared" si="31"/>
        <v>0</v>
      </c>
      <c r="S49" s="513">
        <f t="shared" si="31"/>
        <v>0</v>
      </c>
      <c r="T49" s="513">
        <f t="shared" si="31"/>
        <v>0</v>
      </c>
      <c r="U49" s="526">
        <f t="shared" si="31"/>
        <v>0</v>
      </c>
      <c r="V49" s="513">
        <f t="shared" si="31"/>
        <v>0</v>
      </c>
      <c r="W49" s="513">
        <f t="shared" si="31"/>
        <v>0</v>
      </c>
      <c r="X49" s="513">
        <f t="shared" si="31"/>
        <v>0</v>
      </c>
      <c r="Y49" s="513">
        <f t="shared" si="31"/>
        <v>0</v>
      </c>
      <c r="Z49" s="513">
        <f t="shared" si="31"/>
        <v>0</v>
      </c>
      <c r="AA49" s="513">
        <f t="shared" si="31"/>
        <v>0</v>
      </c>
      <c r="AB49" s="513">
        <f t="shared" si="31"/>
        <v>0</v>
      </c>
      <c r="AC49" s="513">
        <f t="shared" si="31"/>
        <v>0</v>
      </c>
      <c r="AD49" s="526">
        <f t="shared" si="31"/>
        <v>0</v>
      </c>
      <c r="AE49" s="513">
        <f t="shared" si="31"/>
        <v>0</v>
      </c>
      <c r="AF49" s="513">
        <f t="shared" si="31"/>
        <v>0</v>
      </c>
      <c r="AG49" s="513">
        <f t="shared" si="31"/>
        <v>0</v>
      </c>
      <c r="AH49" s="513">
        <f t="shared" si="31"/>
        <v>0</v>
      </c>
      <c r="AI49" s="513">
        <f t="shared" si="31"/>
        <v>0</v>
      </c>
      <c r="AJ49" s="513">
        <f t="shared" si="31"/>
        <v>0</v>
      </c>
      <c r="AK49" s="513">
        <f t="shared" si="31"/>
        <v>0</v>
      </c>
      <c r="AL49" s="513">
        <f t="shared" si="31"/>
        <v>0</v>
      </c>
      <c r="AM49" s="513">
        <f t="shared" si="31"/>
        <v>0</v>
      </c>
      <c r="AN49" s="1294">
        <f t="shared" si="31"/>
        <v>0</v>
      </c>
      <c r="AO49" s="552">
        <f t="shared" si="31"/>
        <v>0</v>
      </c>
      <c r="AP49" s="553">
        <f t="shared" si="31"/>
        <v>0</v>
      </c>
      <c r="AQ49" s="553">
        <f t="shared" si="31"/>
        <v>0</v>
      </c>
      <c r="AR49" s="553">
        <f t="shared" si="31"/>
        <v>0</v>
      </c>
      <c r="AS49" s="553">
        <f t="shared" si="31"/>
        <v>0</v>
      </c>
      <c r="AT49" s="553">
        <f t="shared" si="31"/>
        <v>0</v>
      </c>
      <c r="AU49" s="553">
        <f t="shared" si="31"/>
        <v>0</v>
      </c>
      <c r="AV49" s="553">
        <f t="shared" si="31"/>
        <v>0</v>
      </c>
      <c r="AW49" s="554">
        <f t="shared" si="31"/>
        <v>0</v>
      </c>
    </row>
    <row r="50" spans="1:49" ht="16.5" customHeight="1" x14ac:dyDescent="0.3">
      <c r="A50" s="1566" t="s">
        <v>172</v>
      </c>
      <c r="B50" s="570">
        <v>7.1</v>
      </c>
      <c r="C50" s="580" t="s">
        <v>22</v>
      </c>
      <c r="D50" s="512">
        <f>SUM(E50:L50)</f>
        <v>0</v>
      </c>
      <c r="E50" s="466"/>
      <c r="F50" s="466"/>
      <c r="G50" s="466"/>
      <c r="H50" s="466"/>
      <c r="I50" s="466"/>
      <c r="J50" s="466"/>
      <c r="K50" s="466"/>
      <c r="L50" s="467"/>
      <c r="M50" s="512">
        <f>SUM(N50:U50)</f>
        <v>0</v>
      </c>
      <c r="N50" s="466"/>
      <c r="O50" s="466"/>
      <c r="P50" s="466"/>
      <c r="Q50" s="466"/>
      <c r="R50" s="466"/>
      <c r="S50" s="466"/>
      <c r="T50" s="466"/>
      <c r="U50" s="467"/>
      <c r="V50" s="512">
        <f>SUM(W50:AD50)</f>
        <v>0</v>
      </c>
      <c r="W50" s="466"/>
      <c r="X50" s="466"/>
      <c r="Y50" s="466"/>
      <c r="Z50" s="466"/>
      <c r="AA50" s="466"/>
      <c r="AB50" s="466"/>
      <c r="AC50" s="466"/>
      <c r="AD50" s="467"/>
      <c r="AE50" s="512">
        <f>SUM(AF50:AM50)</f>
        <v>0</v>
      </c>
      <c r="AF50" s="466"/>
      <c r="AG50" s="466"/>
      <c r="AH50" s="466"/>
      <c r="AI50" s="466"/>
      <c r="AJ50" s="466"/>
      <c r="AK50" s="466"/>
      <c r="AL50" s="466"/>
      <c r="AM50" s="466"/>
      <c r="AN50" s="1292"/>
      <c r="AO50" s="548">
        <f>SUM(AP50:AW50)+AN50</f>
        <v>0</v>
      </c>
      <c r="AP50" s="507">
        <f t="shared" ref="AP50:AW53" si="32">E50+N50+W50+AF50</f>
        <v>0</v>
      </c>
      <c r="AQ50" s="507">
        <f t="shared" si="32"/>
        <v>0</v>
      </c>
      <c r="AR50" s="507">
        <f t="shared" si="32"/>
        <v>0</v>
      </c>
      <c r="AS50" s="507">
        <f t="shared" si="32"/>
        <v>0</v>
      </c>
      <c r="AT50" s="507">
        <f t="shared" si="32"/>
        <v>0</v>
      </c>
      <c r="AU50" s="507">
        <f t="shared" si="32"/>
        <v>0</v>
      </c>
      <c r="AV50" s="507">
        <f t="shared" si="32"/>
        <v>0</v>
      </c>
      <c r="AW50" s="549">
        <f t="shared" si="32"/>
        <v>0</v>
      </c>
    </row>
    <row r="51" spans="1:49" s="459" customFormat="1" ht="16.5" customHeight="1" x14ac:dyDescent="0.3">
      <c r="A51" s="1567"/>
      <c r="B51" s="572">
        <v>7.2</v>
      </c>
      <c r="C51" s="583" t="s">
        <v>23</v>
      </c>
      <c r="D51" s="507">
        <f>SUM(E51:L51)</f>
        <v>0</v>
      </c>
      <c r="E51" s="458"/>
      <c r="F51" s="458"/>
      <c r="G51" s="458"/>
      <c r="H51" s="458"/>
      <c r="I51" s="458"/>
      <c r="J51" s="458"/>
      <c r="K51" s="458"/>
      <c r="L51" s="468"/>
      <c r="M51" s="507">
        <f>SUM(N51:U51)</f>
        <v>0</v>
      </c>
      <c r="N51" s="499"/>
      <c r="O51" s="499"/>
      <c r="P51" s="499"/>
      <c r="Q51" s="499"/>
      <c r="R51" s="499"/>
      <c r="S51" s="499"/>
      <c r="T51" s="499"/>
      <c r="U51" s="500"/>
      <c r="V51" s="507">
        <f>SUM(W51:AD51)</f>
        <v>0</v>
      </c>
      <c r="W51" s="499"/>
      <c r="X51" s="499"/>
      <c r="Y51" s="499"/>
      <c r="Z51" s="499"/>
      <c r="AA51" s="499"/>
      <c r="AB51" s="499"/>
      <c r="AC51" s="499"/>
      <c r="AD51" s="500"/>
      <c r="AE51" s="507">
        <f>SUM(AF51:AM51)</f>
        <v>0</v>
      </c>
      <c r="AF51" s="499"/>
      <c r="AG51" s="499"/>
      <c r="AH51" s="499"/>
      <c r="AI51" s="499"/>
      <c r="AJ51" s="499"/>
      <c r="AK51" s="499"/>
      <c r="AL51" s="499"/>
      <c r="AM51" s="499"/>
      <c r="AN51" s="1289"/>
      <c r="AO51" s="550">
        <f>SUM(AP51:AW51)+AN51</f>
        <v>0</v>
      </c>
      <c r="AP51" s="507">
        <f t="shared" si="32"/>
        <v>0</v>
      </c>
      <c r="AQ51" s="520">
        <f t="shared" si="32"/>
        <v>0</v>
      </c>
      <c r="AR51" s="520">
        <f t="shared" si="32"/>
        <v>0</v>
      </c>
      <c r="AS51" s="520">
        <f t="shared" si="32"/>
        <v>0</v>
      </c>
      <c r="AT51" s="520">
        <f t="shared" si="32"/>
        <v>0</v>
      </c>
      <c r="AU51" s="520">
        <f t="shared" si="32"/>
        <v>0</v>
      </c>
      <c r="AV51" s="520">
        <f t="shared" si="32"/>
        <v>0</v>
      </c>
      <c r="AW51" s="551">
        <f t="shared" si="32"/>
        <v>0</v>
      </c>
    </row>
    <row r="52" spans="1:49" ht="16.5" customHeight="1" x14ac:dyDescent="0.3">
      <c r="A52" s="1567"/>
      <c r="B52" s="572">
        <v>7.3</v>
      </c>
      <c r="C52" s="583" t="s">
        <v>171</v>
      </c>
      <c r="D52" s="507">
        <f>SUM(E52:L52)</f>
        <v>0</v>
      </c>
      <c r="E52" s="458"/>
      <c r="F52" s="458"/>
      <c r="G52" s="458"/>
      <c r="H52" s="458"/>
      <c r="I52" s="458"/>
      <c r="J52" s="458"/>
      <c r="K52" s="458"/>
      <c r="L52" s="468"/>
      <c r="M52" s="507">
        <f>SUM(N52:U52)</f>
        <v>0</v>
      </c>
      <c r="N52" s="458"/>
      <c r="O52" s="458"/>
      <c r="P52" s="458"/>
      <c r="Q52" s="458"/>
      <c r="R52" s="458"/>
      <c r="S52" s="458"/>
      <c r="T52" s="458"/>
      <c r="U52" s="468"/>
      <c r="V52" s="507">
        <f>SUM(W52:AD52)</f>
        <v>0</v>
      </c>
      <c r="W52" s="458"/>
      <c r="X52" s="458"/>
      <c r="Y52" s="458"/>
      <c r="Z52" s="458"/>
      <c r="AA52" s="458"/>
      <c r="AB52" s="458"/>
      <c r="AC52" s="458"/>
      <c r="AD52" s="468"/>
      <c r="AE52" s="507">
        <f>SUM(AF52:AM52)</f>
        <v>0</v>
      </c>
      <c r="AF52" s="458"/>
      <c r="AG52" s="458"/>
      <c r="AH52" s="458"/>
      <c r="AI52" s="458"/>
      <c r="AJ52" s="458"/>
      <c r="AK52" s="458"/>
      <c r="AL52" s="458"/>
      <c r="AM52" s="458"/>
      <c r="AN52" s="1293"/>
      <c r="AO52" s="550">
        <f>SUM(AP52:AW52)+AN52</f>
        <v>0</v>
      </c>
      <c r="AP52" s="507">
        <f t="shared" si="32"/>
        <v>0</v>
      </c>
      <c r="AQ52" s="520">
        <f t="shared" si="32"/>
        <v>0</v>
      </c>
      <c r="AR52" s="520">
        <f t="shared" si="32"/>
        <v>0</v>
      </c>
      <c r="AS52" s="520">
        <f t="shared" si="32"/>
        <v>0</v>
      </c>
      <c r="AT52" s="520">
        <f t="shared" si="32"/>
        <v>0</v>
      </c>
      <c r="AU52" s="520">
        <f t="shared" si="32"/>
        <v>0</v>
      </c>
      <c r="AV52" s="520">
        <f t="shared" si="32"/>
        <v>0</v>
      </c>
      <c r="AW52" s="551">
        <f t="shared" si="32"/>
        <v>0</v>
      </c>
    </row>
    <row r="53" spans="1:49" ht="16.5" customHeight="1" x14ac:dyDescent="0.3">
      <c r="A53" s="1567"/>
      <c r="B53" s="572" t="s">
        <v>98</v>
      </c>
      <c r="C53" s="583" t="s">
        <v>583</v>
      </c>
      <c r="D53" s="507">
        <f>SUM(E53:L53)</f>
        <v>0</v>
      </c>
      <c r="E53" s="458"/>
      <c r="F53" s="458"/>
      <c r="G53" s="458"/>
      <c r="H53" s="458"/>
      <c r="I53" s="458"/>
      <c r="J53" s="458"/>
      <c r="K53" s="458"/>
      <c r="L53" s="468"/>
      <c r="M53" s="507">
        <f>SUM(N53:U53)</f>
        <v>0</v>
      </c>
      <c r="N53" s="458"/>
      <c r="O53" s="458"/>
      <c r="P53" s="458"/>
      <c r="Q53" s="458"/>
      <c r="R53" s="458"/>
      <c r="S53" s="458"/>
      <c r="T53" s="458"/>
      <c r="U53" s="468"/>
      <c r="V53" s="507">
        <f>SUM(W53:AD53)</f>
        <v>0</v>
      </c>
      <c r="W53" s="458"/>
      <c r="X53" s="458"/>
      <c r="Y53" s="458"/>
      <c r="Z53" s="458"/>
      <c r="AA53" s="458"/>
      <c r="AB53" s="458"/>
      <c r="AC53" s="458"/>
      <c r="AD53" s="468"/>
      <c r="AE53" s="507">
        <f>SUM(AF53:AM53)</f>
        <v>0</v>
      </c>
      <c r="AF53" s="458"/>
      <c r="AG53" s="458"/>
      <c r="AH53" s="458"/>
      <c r="AI53" s="458"/>
      <c r="AJ53" s="458"/>
      <c r="AK53" s="458"/>
      <c r="AL53" s="458"/>
      <c r="AM53" s="458"/>
      <c r="AN53" s="1293"/>
      <c r="AO53" s="550">
        <f>SUM(AP53:AW53)+AN53</f>
        <v>0</v>
      </c>
      <c r="AP53" s="507">
        <f t="shared" si="32"/>
        <v>0</v>
      </c>
      <c r="AQ53" s="520">
        <f t="shared" si="32"/>
        <v>0</v>
      </c>
      <c r="AR53" s="520">
        <f t="shared" si="32"/>
        <v>0</v>
      </c>
      <c r="AS53" s="520">
        <f t="shared" si="32"/>
        <v>0</v>
      </c>
      <c r="AT53" s="520">
        <f t="shared" si="32"/>
        <v>0</v>
      </c>
      <c r="AU53" s="520">
        <f t="shared" si="32"/>
        <v>0</v>
      </c>
      <c r="AV53" s="520">
        <f t="shared" si="32"/>
        <v>0</v>
      </c>
      <c r="AW53" s="551">
        <f t="shared" si="32"/>
        <v>0</v>
      </c>
    </row>
    <row r="54" spans="1:49" s="377" customFormat="1" ht="16.5" customHeight="1" x14ac:dyDescent="0.3">
      <c r="A54" s="1568"/>
      <c r="B54" s="576" t="s">
        <v>310</v>
      </c>
      <c r="C54" s="582" t="s">
        <v>42</v>
      </c>
      <c r="D54" s="513">
        <f>SUM(D50:D53)</f>
        <v>0</v>
      </c>
      <c r="E54" s="513">
        <f t="shared" ref="E54:AW54" si="33">SUM(E50:E53)</f>
        <v>0</v>
      </c>
      <c r="F54" s="513">
        <f t="shared" si="33"/>
        <v>0</v>
      </c>
      <c r="G54" s="513">
        <f t="shared" si="33"/>
        <v>0</v>
      </c>
      <c r="H54" s="513">
        <f t="shared" si="33"/>
        <v>0</v>
      </c>
      <c r="I54" s="513">
        <f t="shared" si="33"/>
        <v>0</v>
      </c>
      <c r="J54" s="513">
        <f t="shared" si="33"/>
        <v>0</v>
      </c>
      <c r="K54" s="513">
        <f t="shared" si="33"/>
        <v>0</v>
      </c>
      <c r="L54" s="526">
        <f t="shared" si="33"/>
        <v>0</v>
      </c>
      <c r="M54" s="513">
        <f t="shared" si="33"/>
        <v>0</v>
      </c>
      <c r="N54" s="513">
        <f t="shared" si="33"/>
        <v>0</v>
      </c>
      <c r="O54" s="513">
        <f t="shared" si="33"/>
        <v>0</v>
      </c>
      <c r="P54" s="513">
        <f t="shared" si="33"/>
        <v>0</v>
      </c>
      <c r="Q54" s="513">
        <f t="shared" si="33"/>
        <v>0</v>
      </c>
      <c r="R54" s="513">
        <f t="shared" si="33"/>
        <v>0</v>
      </c>
      <c r="S54" s="513">
        <f t="shared" si="33"/>
        <v>0</v>
      </c>
      <c r="T54" s="513">
        <f>SUM(T50:T53)</f>
        <v>0</v>
      </c>
      <c r="U54" s="526">
        <f t="shared" si="33"/>
        <v>0</v>
      </c>
      <c r="V54" s="513">
        <f t="shared" si="33"/>
        <v>0</v>
      </c>
      <c r="W54" s="513">
        <f t="shared" si="33"/>
        <v>0</v>
      </c>
      <c r="X54" s="513">
        <f t="shared" si="33"/>
        <v>0</v>
      </c>
      <c r="Y54" s="513">
        <f t="shared" si="33"/>
        <v>0</v>
      </c>
      <c r="Z54" s="513">
        <f t="shared" si="33"/>
        <v>0</v>
      </c>
      <c r="AA54" s="513">
        <f t="shared" si="33"/>
        <v>0</v>
      </c>
      <c r="AB54" s="513">
        <f t="shared" si="33"/>
        <v>0</v>
      </c>
      <c r="AC54" s="513">
        <f t="shared" si="33"/>
        <v>0</v>
      </c>
      <c r="AD54" s="526">
        <f t="shared" si="33"/>
        <v>0</v>
      </c>
      <c r="AE54" s="513">
        <f t="shared" si="33"/>
        <v>0</v>
      </c>
      <c r="AF54" s="513">
        <f t="shared" si="33"/>
        <v>0</v>
      </c>
      <c r="AG54" s="513">
        <f t="shared" si="33"/>
        <v>0</v>
      </c>
      <c r="AH54" s="513">
        <f t="shared" si="33"/>
        <v>0</v>
      </c>
      <c r="AI54" s="513">
        <f t="shared" si="33"/>
        <v>0</v>
      </c>
      <c r="AJ54" s="513">
        <f t="shared" si="33"/>
        <v>0</v>
      </c>
      <c r="AK54" s="513">
        <f t="shared" si="33"/>
        <v>0</v>
      </c>
      <c r="AL54" s="513">
        <f t="shared" si="33"/>
        <v>0</v>
      </c>
      <c r="AM54" s="513">
        <f t="shared" si="33"/>
        <v>0</v>
      </c>
      <c r="AN54" s="1294">
        <f t="shared" si="33"/>
        <v>0</v>
      </c>
      <c r="AO54" s="552">
        <f t="shared" si="33"/>
        <v>0</v>
      </c>
      <c r="AP54" s="553">
        <f t="shared" si="33"/>
        <v>0</v>
      </c>
      <c r="AQ54" s="553">
        <f t="shared" si="33"/>
        <v>0</v>
      </c>
      <c r="AR54" s="553">
        <f t="shared" si="33"/>
        <v>0</v>
      </c>
      <c r="AS54" s="553">
        <f t="shared" si="33"/>
        <v>0</v>
      </c>
      <c r="AT54" s="553">
        <f t="shared" si="33"/>
        <v>0</v>
      </c>
      <c r="AU54" s="553">
        <f t="shared" si="33"/>
        <v>0</v>
      </c>
      <c r="AV54" s="553">
        <f t="shared" si="33"/>
        <v>0</v>
      </c>
      <c r="AW54" s="554">
        <f t="shared" si="33"/>
        <v>0</v>
      </c>
    </row>
    <row r="55" spans="1:49" ht="14.4" customHeight="1" x14ac:dyDescent="0.3">
      <c r="A55" s="1557" t="s">
        <v>32</v>
      </c>
      <c r="B55" s="570">
        <v>8.1</v>
      </c>
      <c r="C55" s="584" t="s">
        <v>24</v>
      </c>
      <c r="D55" s="512">
        <f t="shared" ref="D55:D61" si="34">SUM(E55:L55)</f>
        <v>0</v>
      </c>
      <c r="E55" s="462"/>
      <c r="F55" s="462"/>
      <c r="G55" s="462"/>
      <c r="H55" s="462"/>
      <c r="I55" s="462"/>
      <c r="J55" s="462"/>
      <c r="K55" s="462"/>
      <c r="L55" s="463"/>
      <c r="M55" s="663">
        <f t="shared" ref="M55:M61" si="35">SUM(N55:U55)</f>
        <v>0</v>
      </c>
      <c r="N55" s="462"/>
      <c r="O55" s="462"/>
      <c r="P55" s="462"/>
      <c r="Q55" s="462"/>
      <c r="R55" s="462"/>
      <c r="S55" s="462"/>
      <c r="T55" s="462"/>
      <c r="U55" s="463"/>
      <c r="V55" s="512">
        <f t="shared" ref="V55:V61" si="36">SUM(W55:AD55)</f>
        <v>0</v>
      </c>
      <c r="W55" s="462"/>
      <c r="X55" s="462"/>
      <c r="Y55" s="462"/>
      <c r="Z55" s="462"/>
      <c r="AA55" s="462"/>
      <c r="AB55" s="462"/>
      <c r="AC55" s="462"/>
      <c r="AD55" s="463"/>
      <c r="AE55" s="512">
        <f t="shared" ref="AE55:AE61" si="37">SUM(AF55:AM55)</f>
        <v>0</v>
      </c>
      <c r="AF55" s="462"/>
      <c r="AG55" s="462"/>
      <c r="AH55" s="462"/>
      <c r="AI55" s="462"/>
      <c r="AJ55" s="462"/>
      <c r="AK55" s="462"/>
      <c r="AL55" s="462"/>
      <c r="AM55" s="462"/>
      <c r="AN55" s="1295"/>
      <c r="AO55" s="548">
        <f>SUM(AP55:AW55)+AN55</f>
        <v>0</v>
      </c>
      <c r="AP55" s="512">
        <f t="shared" ref="AP55:AW61" si="38">E55+N55+W55+AF55</f>
        <v>0</v>
      </c>
      <c r="AQ55" s="512">
        <f t="shared" si="38"/>
        <v>0</v>
      </c>
      <c r="AR55" s="512">
        <f t="shared" si="38"/>
        <v>0</v>
      </c>
      <c r="AS55" s="512">
        <f t="shared" si="38"/>
        <v>0</v>
      </c>
      <c r="AT55" s="512">
        <f t="shared" si="38"/>
        <v>0</v>
      </c>
      <c r="AU55" s="512">
        <f t="shared" si="38"/>
        <v>0</v>
      </c>
      <c r="AV55" s="512">
        <f t="shared" si="38"/>
        <v>0</v>
      </c>
      <c r="AW55" s="549">
        <f t="shared" si="38"/>
        <v>0</v>
      </c>
    </row>
    <row r="56" spans="1:49" ht="14.4" customHeight="1" x14ac:dyDescent="0.3">
      <c r="A56" s="1558"/>
      <c r="B56" s="572" t="s">
        <v>124</v>
      </c>
      <c r="C56" s="578" t="s">
        <v>557</v>
      </c>
      <c r="D56" s="507">
        <f t="shared" si="34"/>
        <v>0</v>
      </c>
      <c r="E56" s="456"/>
      <c r="F56" s="456"/>
      <c r="G56" s="456"/>
      <c r="H56" s="456"/>
      <c r="I56" s="456"/>
      <c r="J56" s="456"/>
      <c r="K56" s="456"/>
      <c r="L56" s="457"/>
      <c r="M56" s="507">
        <f t="shared" si="35"/>
        <v>0</v>
      </c>
      <c r="N56" s="456"/>
      <c r="O56" s="456"/>
      <c r="P56" s="456"/>
      <c r="Q56" s="456"/>
      <c r="R56" s="456"/>
      <c r="S56" s="456"/>
      <c r="T56" s="456"/>
      <c r="U56" s="457"/>
      <c r="V56" s="507">
        <f t="shared" si="36"/>
        <v>0</v>
      </c>
      <c r="W56" s="456"/>
      <c r="X56" s="456"/>
      <c r="Y56" s="456"/>
      <c r="Z56" s="456"/>
      <c r="AA56" s="456"/>
      <c r="AB56" s="456"/>
      <c r="AC56" s="456"/>
      <c r="AD56" s="457"/>
      <c r="AE56" s="507">
        <f t="shared" si="37"/>
        <v>0</v>
      </c>
      <c r="AF56" s="456"/>
      <c r="AG56" s="456"/>
      <c r="AH56" s="456"/>
      <c r="AI56" s="456"/>
      <c r="AJ56" s="456"/>
      <c r="AK56" s="456"/>
      <c r="AL56" s="456"/>
      <c r="AM56" s="456"/>
      <c r="AN56" s="1288"/>
      <c r="AO56" s="550">
        <f t="shared" ref="AO56:AO61" si="39">SUM(AP56:AW56)+AN56</f>
        <v>0</v>
      </c>
      <c r="AP56" s="523">
        <f t="shared" si="38"/>
        <v>0</v>
      </c>
      <c r="AQ56" s="523">
        <f t="shared" si="38"/>
        <v>0</v>
      </c>
      <c r="AR56" s="523">
        <f t="shared" si="38"/>
        <v>0</v>
      </c>
      <c r="AS56" s="523">
        <f t="shared" si="38"/>
        <v>0</v>
      </c>
      <c r="AT56" s="523">
        <f t="shared" si="38"/>
        <v>0</v>
      </c>
      <c r="AU56" s="523">
        <f t="shared" si="38"/>
        <v>0</v>
      </c>
      <c r="AV56" s="523">
        <f t="shared" si="38"/>
        <v>0</v>
      </c>
      <c r="AW56" s="555">
        <f t="shared" si="38"/>
        <v>0</v>
      </c>
    </row>
    <row r="57" spans="1:49" ht="14.4" customHeight="1" x14ac:dyDescent="0.3">
      <c r="A57" s="1558"/>
      <c r="B57" s="572" t="s">
        <v>126</v>
      </c>
      <c r="C57" s="578" t="s">
        <v>173</v>
      </c>
      <c r="D57" s="507">
        <f t="shared" si="34"/>
        <v>0</v>
      </c>
      <c r="E57" s="456"/>
      <c r="F57" s="456"/>
      <c r="G57" s="456"/>
      <c r="H57" s="456"/>
      <c r="I57" s="456"/>
      <c r="J57" s="456"/>
      <c r="K57" s="456"/>
      <c r="L57" s="457"/>
      <c r="M57" s="507">
        <f t="shared" si="35"/>
        <v>0</v>
      </c>
      <c r="N57" s="456"/>
      <c r="O57" s="456"/>
      <c r="P57" s="456"/>
      <c r="Q57" s="456"/>
      <c r="R57" s="456"/>
      <c r="S57" s="456"/>
      <c r="T57" s="456"/>
      <c r="U57" s="457"/>
      <c r="V57" s="507">
        <f t="shared" si="36"/>
        <v>0</v>
      </c>
      <c r="W57" s="456"/>
      <c r="X57" s="456"/>
      <c r="Y57" s="456"/>
      <c r="Z57" s="456"/>
      <c r="AA57" s="456"/>
      <c r="AB57" s="456"/>
      <c r="AC57" s="456"/>
      <c r="AD57" s="457"/>
      <c r="AE57" s="507">
        <f t="shared" si="37"/>
        <v>0</v>
      </c>
      <c r="AF57" s="456"/>
      <c r="AG57" s="456"/>
      <c r="AH57" s="456"/>
      <c r="AI57" s="456"/>
      <c r="AJ57" s="456"/>
      <c r="AK57" s="456"/>
      <c r="AL57" s="456"/>
      <c r="AM57" s="456"/>
      <c r="AN57" s="1288"/>
      <c r="AO57" s="550">
        <f t="shared" si="39"/>
        <v>0</v>
      </c>
      <c r="AP57" s="523">
        <f t="shared" si="38"/>
        <v>0</v>
      </c>
      <c r="AQ57" s="523">
        <f t="shared" si="38"/>
        <v>0</v>
      </c>
      <c r="AR57" s="523">
        <f t="shared" si="38"/>
        <v>0</v>
      </c>
      <c r="AS57" s="523">
        <f t="shared" si="38"/>
        <v>0</v>
      </c>
      <c r="AT57" s="523">
        <f t="shared" si="38"/>
        <v>0</v>
      </c>
      <c r="AU57" s="523">
        <f t="shared" si="38"/>
        <v>0</v>
      </c>
      <c r="AV57" s="523">
        <f t="shared" si="38"/>
        <v>0</v>
      </c>
      <c r="AW57" s="555">
        <f t="shared" si="38"/>
        <v>0</v>
      </c>
    </row>
    <row r="58" spans="1:49" x14ac:dyDescent="0.3">
      <c r="A58" s="1558"/>
      <c r="B58" s="572" t="s">
        <v>127</v>
      </c>
      <c r="C58" s="578" t="s">
        <v>125</v>
      </c>
      <c r="D58" s="507">
        <f t="shared" si="34"/>
        <v>0</v>
      </c>
      <c r="E58" s="456"/>
      <c r="F58" s="456"/>
      <c r="G58" s="456"/>
      <c r="H58" s="456"/>
      <c r="I58" s="456"/>
      <c r="J58" s="456"/>
      <c r="K58" s="456"/>
      <c r="L58" s="457"/>
      <c r="M58" s="507">
        <f t="shared" si="35"/>
        <v>0</v>
      </c>
      <c r="N58" s="456"/>
      <c r="O58" s="456"/>
      <c r="P58" s="456"/>
      <c r="Q58" s="456"/>
      <c r="R58" s="456"/>
      <c r="S58" s="456"/>
      <c r="T58" s="456"/>
      <c r="U58" s="457"/>
      <c r="V58" s="507">
        <f t="shared" si="36"/>
        <v>0</v>
      </c>
      <c r="W58" s="456"/>
      <c r="X58" s="456"/>
      <c r="Y58" s="456"/>
      <c r="Z58" s="456"/>
      <c r="AA58" s="456"/>
      <c r="AB58" s="456"/>
      <c r="AC58" s="456"/>
      <c r="AD58" s="457"/>
      <c r="AE58" s="507">
        <f t="shared" si="37"/>
        <v>0</v>
      </c>
      <c r="AF58" s="456"/>
      <c r="AG58" s="456"/>
      <c r="AH58" s="456"/>
      <c r="AI58" s="456"/>
      <c r="AJ58" s="456"/>
      <c r="AK58" s="456"/>
      <c r="AL58" s="456"/>
      <c r="AM58" s="456"/>
      <c r="AN58" s="1288"/>
      <c r="AO58" s="550">
        <f t="shared" si="39"/>
        <v>0</v>
      </c>
      <c r="AP58" s="523">
        <f t="shared" si="38"/>
        <v>0</v>
      </c>
      <c r="AQ58" s="523">
        <f t="shared" si="38"/>
        <v>0</v>
      </c>
      <c r="AR58" s="523">
        <f t="shared" si="38"/>
        <v>0</v>
      </c>
      <c r="AS58" s="523">
        <f t="shared" si="38"/>
        <v>0</v>
      </c>
      <c r="AT58" s="523">
        <f t="shared" si="38"/>
        <v>0</v>
      </c>
      <c r="AU58" s="523">
        <f t="shared" si="38"/>
        <v>0</v>
      </c>
      <c r="AV58" s="523">
        <f t="shared" si="38"/>
        <v>0</v>
      </c>
      <c r="AW58" s="555">
        <f t="shared" si="38"/>
        <v>0</v>
      </c>
    </row>
    <row r="59" spans="1:49" x14ac:dyDescent="0.3">
      <c r="A59" s="1558"/>
      <c r="B59" s="572" t="s">
        <v>128</v>
      </c>
      <c r="C59" s="583" t="s">
        <v>174</v>
      </c>
      <c r="D59" s="507">
        <f t="shared" si="34"/>
        <v>0</v>
      </c>
      <c r="E59" s="456"/>
      <c r="F59" s="456"/>
      <c r="G59" s="456"/>
      <c r="H59" s="456"/>
      <c r="I59" s="456"/>
      <c r="J59" s="456"/>
      <c r="K59" s="456"/>
      <c r="L59" s="457"/>
      <c r="M59" s="507">
        <f t="shared" si="35"/>
        <v>0</v>
      </c>
      <c r="N59" s="456"/>
      <c r="O59" s="456"/>
      <c r="P59" s="456"/>
      <c r="Q59" s="456"/>
      <c r="R59" s="456"/>
      <c r="S59" s="456"/>
      <c r="T59" s="456"/>
      <c r="U59" s="457"/>
      <c r="V59" s="507">
        <f t="shared" si="36"/>
        <v>0</v>
      </c>
      <c r="W59" s="456"/>
      <c r="X59" s="456"/>
      <c r="Y59" s="456"/>
      <c r="Z59" s="456"/>
      <c r="AA59" s="456"/>
      <c r="AB59" s="456"/>
      <c r="AC59" s="456"/>
      <c r="AD59" s="457"/>
      <c r="AE59" s="507">
        <f t="shared" si="37"/>
        <v>0</v>
      </c>
      <c r="AF59" s="456"/>
      <c r="AG59" s="456"/>
      <c r="AH59" s="456"/>
      <c r="AI59" s="456"/>
      <c r="AJ59" s="456"/>
      <c r="AK59" s="456"/>
      <c r="AL59" s="456"/>
      <c r="AM59" s="456"/>
      <c r="AN59" s="1288"/>
      <c r="AO59" s="550">
        <f t="shared" si="39"/>
        <v>0</v>
      </c>
      <c r="AP59" s="523">
        <f t="shared" si="38"/>
        <v>0</v>
      </c>
      <c r="AQ59" s="523">
        <f t="shared" si="38"/>
        <v>0</v>
      </c>
      <c r="AR59" s="523">
        <f t="shared" si="38"/>
        <v>0</v>
      </c>
      <c r="AS59" s="523">
        <f t="shared" si="38"/>
        <v>0</v>
      </c>
      <c r="AT59" s="523">
        <f t="shared" si="38"/>
        <v>0</v>
      </c>
      <c r="AU59" s="523">
        <f t="shared" si="38"/>
        <v>0</v>
      </c>
      <c r="AV59" s="523">
        <f t="shared" si="38"/>
        <v>0</v>
      </c>
      <c r="AW59" s="555">
        <f t="shared" si="38"/>
        <v>0</v>
      </c>
    </row>
    <row r="60" spans="1:49" s="459" customFormat="1" x14ac:dyDescent="0.3">
      <c r="A60" s="1558"/>
      <c r="B60" s="572" t="s">
        <v>175</v>
      </c>
      <c r="C60" s="583" t="s">
        <v>25</v>
      </c>
      <c r="D60" s="507">
        <f t="shared" si="34"/>
        <v>0</v>
      </c>
      <c r="E60" s="456"/>
      <c r="F60" s="456"/>
      <c r="G60" s="456"/>
      <c r="H60" s="456"/>
      <c r="I60" s="456"/>
      <c r="J60" s="456"/>
      <c r="K60" s="456"/>
      <c r="L60" s="457"/>
      <c r="M60" s="507">
        <f t="shared" si="35"/>
        <v>0</v>
      </c>
      <c r="N60" s="499"/>
      <c r="O60" s="499"/>
      <c r="P60" s="499"/>
      <c r="Q60" s="499"/>
      <c r="R60" s="499"/>
      <c r="S60" s="499"/>
      <c r="T60" s="499"/>
      <c r="U60" s="500"/>
      <c r="V60" s="507">
        <f t="shared" si="36"/>
        <v>0</v>
      </c>
      <c r="W60" s="499"/>
      <c r="X60" s="499"/>
      <c r="Y60" s="499"/>
      <c r="Z60" s="499"/>
      <c r="AA60" s="499"/>
      <c r="AB60" s="499"/>
      <c r="AC60" s="499"/>
      <c r="AD60" s="500"/>
      <c r="AE60" s="507">
        <f t="shared" si="37"/>
        <v>0</v>
      </c>
      <c r="AF60" s="499"/>
      <c r="AG60" s="499"/>
      <c r="AH60" s="499"/>
      <c r="AI60" s="499"/>
      <c r="AJ60" s="499"/>
      <c r="AK60" s="499"/>
      <c r="AL60" s="499"/>
      <c r="AM60" s="499"/>
      <c r="AN60" s="1289"/>
      <c r="AO60" s="550">
        <f t="shared" si="39"/>
        <v>0</v>
      </c>
      <c r="AP60" s="523">
        <f t="shared" si="38"/>
        <v>0</v>
      </c>
      <c r="AQ60" s="523">
        <f t="shared" si="38"/>
        <v>0</v>
      </c>
      <c r="AR60" s="523">
        <f t="shared" si="38"/>
        <v>0</v>
      </c>
      <c r="AS60" s="523">
        <f t="shared" si="38"/>
        <v>0</v>
      </c>
      <c r="AT60" s="523">
        <f t="shared" si="38"/>
        <v>0</v>
      </c>
      <c r="AU60" s="523">
        <f t="shared" si="38"/>
        <v>0</v>
      </c>
      <c r="AV60" s="523">
        <f t="shared" si="38"/>
        <v>0</v>
      </c>
      <c r="AW60" s="555">
        <f t="shared" si="38"/>
        <v>0</v>
      </c>
    </row>
    <row r="61" spans="1:49" s="459" customFormat="1" x14ac:dyDescent="0.3">
      <c r="A61" s="1558"/>
      <c r="B61" s="572" t="s">
        <v>556</v>
      </c>
      <c r="C61" s="583" t="s">
        <v>584</v>
      </c>
      <c r="D61" s="507">
        <f t="shared" si="34"/>
        <v>0</v>
      </c>
      <c r="E61" s="456"/>
      <c r="F61" s="456"/>
      <c r="G61" s="456"/>
      <c r="H61" s="456"/>
      <c r="I61" s="456"/>
      <c r="J61" s="456"/>
      <c r="K61" s="456"/>
      <c r="L61" s="457"/>
      <c r="M61" s="507">
        <f t="shared" si="35"/>
        <v>0</v>
      </c>
      <c r="N61" s="456"/>
      <c r="O61" s="456"/>
      <c r="P61" s="456"/>
      <c r="Q61" s="456"/>
      <c r="R61" s="456"/>
      <c r="S61" s="456"/>
      <c r="T61" s="456"/>
      <c r="U61" s="457"/>
      <c r="V61" s="507">
        <f t="shared" si="36"/>
        <v>0</v>
      </c>
      <c r="W61" s="456"/>
      <c r="X61" s="456"/>
      <c r="Y61" s="456"/>
      <c r="Z61" s="456"/>
      <c r="AA61" s="456"/>
      <c r="AB61" s="456"/>
      <c r="AC61" s="456"/>
      <c r="AD61" s="457"/>
      <c r="AE61" s="507">
        <f t="shared" si="37"/>
        <v>0</v>
      </c>
      <c r="AF61" s="456"/>
      <c r="AG61" s="456"/>
      <c r="AH61" s="456"/>
      <c r="AI61" s="456"/>
      <c r="AJ61" s="456"/>
      <c r="AK61" s="456"/>
      <c r="AL61" s="456"/>
      <c r="AM61" s="456"/>
      <c r="AN61" s="1288"/>
      <c r="AO61" s="550">
        <f t="shared" si="39"/>
        <v>0</v>
      </c>
      <c r="AP61" s="523">
        <f t="shared" si="38"/>
        <v>0</v>
      </c>
      <c r="AQ61" s="523">
        <f t="shared" si="38"/>
        <v>0</v>
      </c>
      <c r="AR61" s="523">
        <f t="shared" si="38"/>
        <v>0</v>
      </c>
      <c r="AS61" s="523">
        <f t="shared" si="38"/>
        <v>0</v>
      </c>
      <c r="AT61" s="523">
        <f t="shared" si="38"/>
        <v>0</v>
      </c>
      <c r="AU61" s="523">
        <f t="shared" si="38"/>
        <v>0</v>
      </c>
      <c r="AV61" s="523">
        <f t="shared" si="38"/>
        <v>0</v>
      </c>
      <c r="AW61" s="555">
        <f t="shared" si="38"/>
        <v>0</v>
      </c>
    </row>
    <row r="62" spans="1:49" s="377" customFormat="1" x14ac:dyDescent="0.3">
      <c r="A62" s="1559"/>
      <c r="B62" s="574" t="s">
        <v>573</v>
      </c>
      <c r="C62" s="582" t="s">
        <v>33</v>
      </c>
      <c r="D62" s="514">
        <f>SUM(D55:D61)</f>
        <v>0</v>
      </c>
      <c r="E62" s="514">
        <f t="shared" ref="E62:AW62" si="40">SUM(E55:E61)</f>
        <v>0</v>
      </c>
      <c r="F62" s="514">
        <f t="shared" si="40"/>
        <v>0</v>
      </c>
      <c r="G62" s="514">
        <f t="shared" si="40"/>
        <v>0</v>
      </c>
      <c r="H62" s="514">
        <f t="shared" si="40"/>
        <v>0</v>
      </c>
      <c r="I62" s="514">
        <f t="shared" si="40"/>
        <v>0</v>
      </c>
      <c r="J62" s="514">
        <f t="shared" si="40"/>
        <v>0</v>
      </c>
      <c r="K62" s="514">
        <f t="shared" si="40"/>
        <v>0</v>
      </c>
      <c r="L62" s="525">
        <f t="shared" si="40"/>
        <v>0</v>
      </c>
      <c r="M62" s="514">
        <f t="shared" si="40"/>
        <v>0</v>
      </c>
      <c r="N62" s="514">
        <f t="shared" si="40"/>
        <v>0</v>
      </c>
      <c r="O62" s="514">
        <f t="shared" si="40"/>
        <v>0</v>
      </c>
      <c r="P62" s="514">
        <f t="shared" si="40"/>
        <v>0</v>
      </c>
      <c r="Q62" s="514">
        <f t="shared" si="40"/>
        <v>0</v>
      </c>
      <c r="R62" s="514">
        <f t="shared" si="40"/>
        <v>0</v>
      </c>
      <c r="S62" s="514">
        <f t="shared" si="40"/>
        <v>0</v>
      </c>
      <c r="T62" s="514">
        <f t="shared" si="40"/>
        <v>0</v>
      </c>
      <c r="U62" s="525">
        <f t="shared" si="40"/>
        <v>0</v>
      </c>
      <c r="V62" s="514">
        <f t="shared" si="40"/>
        <v>0</v>
      </c>
      <c r="W62" s="514">
        <f t="shared" si="40"/>
        <v>0</v>
      </c>
      <c r="X62" s="514">
        <f t="shared" si="40"/>
        <v>0</v>
      </c>
      <c r="Y62" s="514">
        <f t="shared" si="40"/>
        <v>0</v>
      </c>
      <c r="Z62" s="514">
        <f t="shared" si="40"/>
        <v>0</v>
      </c>
      <c r="AA62" s="514">
        <f t="shared" si="40"/>
        <v>0</v>
      </c>
      <c r="AB62" s="514">
        <f t="shared" si="40"/>
        <v>0</v>
      </c>
      <c r="AC62" s="514">
        <f t="shared" si="40"/>
        <v>0</v>
      </c>
      <c r="AD62" s="525">
        <f t="shared" si="40"/>
        <v>0</v>
      </c>
      <c r="AE62" s="514">
        <f t="shared" si="40"/>
        <v>0</v>
      </c>
      <c r="AF62" s="514">
        <f t="shared" si="40"/>
        <v>0</v>
      </c>
      <c r="AG62" s="514">
        <f t="shared" si="40"/>
        <v>0</v>
      </c>
      <c r="AH62" s="514">
        <f t="shared" si="40"/>
        <v>0</v>
      </c>
      <c r="AI62" s="514">
        <f t="shared" si="40"/>
        <v>0</v>
      </c>
      <c r="AJ62" s="514">
        <f t="shared" si="40"/>
        <v>0</v>
      </c>
      <c r="AK62" s="514">
        <f t="shared" si="40"/>
        <v>0</v>
      </c>
      <c r="AL62" s="514">
        <f t="shared" si="40"/>
        <v>0</v>
      </c>
      <c r="AM62" s="514">
        <f t="shared" si="40"/>
        <v>0</v>
      </c>
      <c r="AN62" s="1291">
        <f t="shared" si="40"/>
        <v>0</v>
      </c>
      <c r="AO62" s="556">
        <f t="shared" si="40"/>
        <v>0</v>
      </c>
      <c r="AP62" s="514">
        <f t="shared" si="40"/>
        <v>0</v>
      </c>
      <c r="AQ62" s="514">
        <f t="shared" si="40"/>
        <v>0</v>
      </c>
      <c r="AR62" s="514">
        <f t="shared" si="40"/>
        <v>0</v>
      </c>
      <c r="AS62" s="514">
        <f t="shared" si="40"/>
        <v>0</v>
      </c>
      <c r="AT62" s="514">
        <f t="shared" si="40"/>
        <v>0</v>
      </c>
      <c r="AU62" s="514">
        <f t="shared" si="40"/>
        <v>0</v>
      </c>
      <c r="AV62" s="514">
        <f t="shared" si="40"/>
        <v>0</v>
      </c>
      <c r="AW62" s="547">
        <f t="shared" si="40"/>
        <v>0</v>
      </c>
    </row>
    <row r="63" spans="1:49" ht="24.75" customHeight="1" x14ac:dyDescent="0.3">
      <c r="A63" s="1557" t="s">
        <v>3</v>
      </c>
      <c r="B63" s="570">
        <v>9.1</v>
      </c>
      <c r="C63" s="578" t="s">
        <v>221</v>
      </c>
      <c r="D63" s="505">
        <f>SUM(E63:J63)</f>
        <v>0</v>
      </c>
      <c r="E63" s="462"/>
      <c r="F63" s="462"/>
      <c r="G63" s="462"/>
      <c r="H63" s="462"/>
      <c r="I63" s="462"/>
      <c r="J63" s="462"/>
      <c r="K63" s="469"/>
      <c r="L63" s="470"/>
      <c r="M63" s="505">
        <f>SUM(N63:S63)</f>
        <v>0</v>
      </c>
      <c r="N63" s="462"/>
      <c r="O63" s="462"/>
      <c r="P63" s="462"/>
      <c r="Q63" s="462"/>
      <c r="R63" s="462"/>
      <c r="S63" s="462"/>
      <c r="T63" s="469"/>
      <c r="U63" s="470"/>
      <c r="V63" s="505">
        <f>SUM(W63:AB63)</f>
        <v>0</v>
      </c>
      <c r="W63" s="462"/>
      <c r="X63" s="462"/>
      <c r="Y63" s="462"/>
      <c r="Z63" s="462"/>
      <c r="AA63" s="462"/>
      <c r="AB63" s="462"/>
      <c r="AC63" s="469"/>
      <c r="AD63" s="470"/>
      <c r="AE63" s="505">
        <f>SUM(AF63:AK63)</f>
        <v>0</v>
      </c>
      <c r="AF63" s="462"/>
      <c r="AG63" s="462"/>
      <c r="AH63" s="462"/>
      <c r="AI63" s="462"/>
      <c r="AJ63" s="462"/>
      <c r="AK63" s="462"/>
      <c r="AL63" s="469"/>
      <c r="AM63" s="469"/>
      <c r="AN63" s="1295"/>
      <c r="AO63" s="541">
        <f>SUM(AP63:AU63)+AN63</f>
        <v>0</v>
      </c>
      <c r="AP63" s="507">
        <f t="shared" ref="AP63:AW69" si="41">E63+N63+W63+AF63</f>
        <v>0</v>
      </c>
      <c r="AQ63" s="507">
        <f t="shared" si="41"/>
        <v>0</v>
      </c>
      <c r="AR63" s="507">
        <f t="shared" si="41"/>
        <v>0</v>
      </c>
      <c r="AS63" s="507">
        <f t="shared" si="41"/>
        <v>0</v>
      </c>
      <c r="AT63" s="507">
        <f t="shared" si="41"/>
        <v>0</v>
      </c>
      <c r="AU63" s="507">
        <f t="shared" si="41"/>
        <v>0</v>
      </c>
      <c r="AV63" s="557"/>
      <c r="AW63" s="558"/>
    </row>
    <row r="64" spans="1:49" x14ac:dyDescent="0.3">
      <c r="A64" s="1558"/>
      <c r="B64" s="572" t="s">
        <v>118</v>
      </c>
      <c r="C64" s="578" t="s">
        <v>222</v>
      </c>
      <c r="D64" s="1043">
        <f>SUM(E64:J64)</f>
        <v>0</v>
      </c>
      <c r="E64" s="456"/>
      <c r="F64" s="456"/>
      <c r="G64" s="456"/>
      <c r="H64" s="456"/>
      <c r="I64" s="456"/>
      <c r="J64" s="456"/>
      <c r="K64" s="472"/>
      <c r="L64" s="473"/>
      <c r="M64" s="1043">
        <f>SUM(N64:S64)</f>
        <v>0</v>
      </c>
      <c r="N64" s="456"/>
      <c r="O64" s="456"/>
      <c r="P64" s="456"/>
      <c r="Q64" s="456"/>
      <c r="R64" s="456"/>
      <c r="S64" s="456"/>
      <c r="T64" s="472"/>
      <c r="U64" s="473"/>
      <c r="V64" s="1043">
        <f>SUM(W64:AB64)</f>
        <v>0</v>
      </c>
      <c r="W64" s="456"/>
      <c r="X64" s="456"/>
      <c r="Y64" s="456"/>
      <c r="Z64" s="456"/>
      <c r="AA64" s="456"/>
      <c r="AB64" s="456"/>
      <c r="AC64" s="472"/>
      <c r="AD64" s="473"/>
      <c r="AE64" s="1043">
        <f>SUM(AF64:AK64)</f>
        <v>0</v>
      </c>
      <c r="AF64" s="456"/>
      <c r="AG64" s="456"/>
      <c r="AH64" s="456"/>
      <c r="AI64" s="456"/>
      <c r="AJ64" s="456"/>
      <c r="AK64" s="456"/>
      <c r="AL64" s="472"/>
      <c r="AM64" s="472"/>
      <c r="AN64" s="1288"/>
      <c r="AO64" s="543">
        <f t="shared" ref="AO64:AO65" si="42">SUM(AP64:AU64)+AN64</f>
        <v>0</v>
      </c>
      <c r="AP64" s="523">
        <f t="shared" si="41"/>
        <v>0</v>
      </c>
      <c r="AQ64" s="523">
        <f t="shared" si="41"/>
        <v>0</v>
      </c>
      <c r="AR64" s="523">
        <f t="shared" si="41"/>
        <v>0</v>
      </c>
      <c r="AS64" s="523">
        <f t="shared" si="41"/>
        <v>0</v>
      </c>
      <c r="AT64" s="523">
        <f t="shared" si="41"/>
        <v>0</v>
      </c>
      <c r="AU64" s="523">
        <f t="shared" si="41"/>
        <v>0</v>
      </c>
      <c r="AV64" s="559"/>
      <c r="AW64" s="560"/>
    </row>
    <row r="65" spans="1:49" x14ac:dyDescent="0.3">
      <c r="A65" s="1558"/>
      <c r="B65" s="572" t="s">
        <v>119</v>
      </c>
      <c r="C65" s="578" t="s">
        <v>223</v>
      </c>
      <c r="D65" s="1043">
        <f>SUM(E65:J65)</f>
        <v>0</v>
      </c>
      <c r="E65" s="456"/>
      <c r="F65" s="456"/>
      <c r="G65" s="456"/>
      <c r="H65" s="456"/>
      <c r="I65" s="456"/>
      <c r="J65" s="456"/>
      <c r="K65" s="472"/>
      <c r="L65" s="473"/>
      <c r="M65" s="1043">
        <f>SUM(N65:S65)</f>
        <v>0</v>
      </c>
      <c r="N65" s="456"/>
      <c r="O65" s="456"/>
      <c r="P65" s="456"/>
      <c r="Q65" s="456"/>
      <c r="R65" s="456"/>
      <c r="S65" s="456"/>
      <c r="T65" s="472"/>
      <c r="U65" s="473"/>
      <c r="V65" s="1043">
        <f>SUM(W65:AB65)</f>
        <v>0</v>
      </c>
      <c r="W65" s="456"/>
      <c r="X65" s="456"/>
      <c r="Y65" s="456"/>
      <c r="Z65" s="456"/>
      <c r="AA65" s="456"/>
      <c r="AB65" s="456"/>
      <c r="AC65" s="472"/>
      <c r="AD65" s="473"/>
      <c r="AE65" s="1043">
        <f>SUM(AF65:AK65)</f>
        <v>0</v>
      </c>
      <c r="AF65" s="456"/>
      <c r="AG65" s="456"/>
      <c r="AH65" s="456"/>
      <c r="AI65" s="456"/>
      <c r="AJ65" s="456"/>
      <c r="AK65" s="456"/>
      <c r="AL65" s="472"/>
      <c r="AM65" s="472"/>
      <c r="AN65" s="1288"/>
      <c r="AO65" s="543">
        <f t="shared" si="42"/>
        <v>0</v>
      </c>
      <c r="AP65" s="523">
        <f t="shared" si="41"/>
        <v>0</v>
      </c>
      <c r="AQ65" s="523">
        <f t="shared" si="41"/>
        <v>0</v>
      </c>
      <c r="AR65" s="523">
        <f t="shared" si="41"/>
        <v>0</v>
      </c>
      <c r="AS65" s="523">
        <f t="shared" si="41"/>
        <v>0</v>
      </c>
      <c r="AT65" s="523">
        <f t="shared" si="41"/>
        <v>0</v>
      </c>
      <c r="AU65" s="523">
        <f t="shared" si="41"/>
        <v>0</v>
      </c>
      <c r="AV65" s="559"/>
      <c r="AW65" s="560"/>
    </row>
    <row r="66" spans="1:49" x14ac:dyDescent="0.3">
      <c r="A66" s="1558"/>
      <c r="B66" s="572" t="s">
        <v>120</v>
      </c>
      <c r="C66" s="578" t="s">
        <v>176</v>
      </c>
      <c r="D66" s="1043">
        <f>SUM(E66:L66)</f>
        <v>0</v>
      </c>
      <c r="E66" s="456"/>
      <c r="F66" s="456"/>
      <c r="G66" s="456"/>
      <c r="H66" s="456"/>
      <c r="I66" s="456"/>
      <c r="J66" s="456"/>
      <c r="K66" s="456"/>
      <c r="L66" s="457"/>
      <c r="M66" s="1043">
        <f>SUM(N66:U66)</f>
        <v>0</v>
      </c>
      <c r="N66" s="456"/>
      <c r="O66" s="456"/>
      <c r="P66" s="456"/>
      <c r="Q66" s="456"/>
      <c r="R66" s="456"/>
      <c r="S66" s="456"/>
      <c r="T66" s="456"/>
      <c r="U66" s="457"/>
      <c r="V66" s="1043">
        <f>SUM(W66:AD66)</f>
        <v>0</v>
      </c>
      <c r="W66" s="456"/>
      <c r="X66" s="456"/>
      <c r="Y66" s="456"/>
      <c r="Z66" s="456"/>
      <c r="AA66" s="456"/>
      <c r="AB66" s="456"/>
      <c r="AC66" s="456"/>
      <c r="AD66" s="457"/>
      <c r="AE66" s="1043">
        <f>SUM(AF66:AM66)</f>
        <v>0</v>
      </c>
      <c r="AF66" s="456"/>
      <c r="AG66" s="456"/>
      <c r="AH66" s="456"/>
      <c r="AI66" s="456"/>
      <c r="AJ66" s="456"/>
      <c r="AK66" s="456"/>
      <c r="AL66" s="456"/>
      <c r="AM66" s="456"/>
      <c r="AN66" s="1288"/>
      <c r="AO66" s="543">
        <f>SUM(AP66:AW66)+AN66</f>
        <v>0</v>
      </c>
      <c r="AP66" s="523">
        <f t="shared" si="41"/>
        <v>0</v>
      </c>
      <c r="AQ66" s="523">
        <f t="shared" si="41"/>
        <v>0</v>
      </c>
      <c r="AR66" s="523">
        <f t="shared" si="41"/>
        <v>0</v>
      </c>
      <c r="AS66" s="523">
        <f t="shared" si="41"/>
        <v>0</v>
      </c>
      <c r="AT66" s="523">
        <f t="shared" si="41"/>
        <v>0</v>
      </c>
      <c r="AU66" s="523">
        <f t="shared" si="41"/>
        <v>0</v>
      </c>
      <c r="AV66" s="523">
        <f t="shared" si="41"/>
        <v>0</v>
      </c>
      <c r="AW66" s="555">
        <f t="shared" si="41"/>
        <v>0</v>
      </c>
    </row>
    <row r="67" spans="1:49" s="459" customFormat="1" x14ac:dyDescent="0.3">
      <c r="A67" s="1558"/>
      <c r="B67" s="572" t="s">
        <v>121</v>
      </c>
      <c r="C67" s="578" t="s">
        <v>146</v>
      </c>
      <c r="D67" s="1043">
        <f>SUM(E67:L67)</f>
        <v>0</v>
      </c>
      <c r="E67" s="456"/>
      <c r="F67" s="456"/>
      <c r="G67" s="456"/>
      <c r="H67" s="456"/>
      <c r="I67" s="456"/>
      <c r="J67" s="456"/>
      <c r="K67" s="456"/>
      <c r="L67" s="457"/>
      <c r="M67" s="1043">
        <f>SUM(N67:U67)</f>
        <v>0</v>
      </c>
      <c r="N67" s="499"/>
      <c r="O67" s="499"/>
      <c r="P67" s="499"/>
      <c r="Q67" s="499"/>
      <c r="R67" s="499"/>
      <c r="S67" s="499"/>
      <c r="T67" s="499"/>
      <c r="U67" s="500"/>
      <c r="V67" s="1043">
        <f>SUM(W67:AD67)</f>
        <v>0</v>
      </c>
      <c r="W67" s="499"/>
      <c r="X67" s="499"/>
      <c r="Y67" s="499"/>
      <c r="Z67" s="499"/>
      <c r="AA67" s="499"/>
      <c r="AB67" s="499"/>
      <c r="AC67" s="499"/>
      <c r="AD67" s="500"/>
      <c r="AE67" s="1043">
        <f>SUM(AF67:AM67)</f>
        <v>0</v>
      </c>
      <c r="AF67" s="499"/>
      <c r="AG67" s="499"/>
      <c r="AH67" s="499"/>
      <c r="AI67" s="499"/>
      <c r="AJ67" s="499"/>
      <c r="AK67" s="499"/>
      <c r="AL67" s="499"/>
      <c r="AM67" s="499"/>
      <c r="AN67" s="1289"/>
      <c r="AO67" s="543">
        <f>SUM(AP67:AW67)+AN67</f>
        <v>0</v>
      </c>
      <c r="AP67" s="523">
        <f t="shared" si="41"/>
        <v>0</v>
      </c>
      <c r="AQ67" s="523">
        <f t="shared" si="41"/>
        <v>0</v>
      </c>
      <c r="AR67" s="523">
        <f t="shared" si="41"/>
        <v>0</v>
      </c>
      <c r="AS67" s="523">
        <f t="shared" si="41"/>
        <v>0</v>
      </c>
      <c r="AT67" s="523">
        <f t="shared" si="41"/>
        <v>0</v>
      </c>
      <c r="AU67" s="523">
        <f t="shared" si="41"/>
        <v>0</v>
      </c>
      <c r="AV67" s="523">
        <f t="shared" si="41"/>
        <v>0</v>
      </c>
      <c r="AW67" s="555">
        <f t="shared" si="41"/>
        <v>0</v>
      </c>
    </row>
    <row r="68" spans="1:49" x14ac:dyDescent="0.3">
      <c r="A68" s="1558"/>
      <c r="B68" s="572" t="s">
        <v>122</v>
      </c>
      <c r="C68" s="578" t="s">
        <v>178</v>
      </c>
      <c r="D68" s="1043">
        <f>SUM(E68:L68)</f>
        <v>0</v>
      </c>
      <c r="E68" s="456"/>
      <c r="F68" s="456"/>
      <c r="G68" s="456"/>
      <c r="H68" s="456"/>
      <c r="I68" s="456"/>
      <c r="J68" s="456"/>
      <c r="K68" s="456"/>
      <c r="L68" s="457"/>
      <c r="M68" s="1043">
        <f>SUM(N68:U68)</f>
        <v>0</v>
      </c>
      <c r="N68" s="456"/>
      <c r="O68" s="456"/>
      <c r="P68" s="456"/>
      <c r="Q68" s="456"/>
      <c r="R68" s="456"/>
      <c r="S68" s="456"/>
      <c r="T68" s="456"/>
      <c r="U68" s="457"/>
      <c r="V68" s="1043">
        <f>SUM(W68:AD68)</f>
        <v>0</v>
      </c>
      <c r="W68" s="456"/>
      <c r="X68" s="456"/>
      <c r="Y68" s="456"/>
      <c r="Z68" s="456"/>
      <c r="AA68" s="456"/>
      <c r="AB68" s="456"/>
      <c r="AC68" s="456"/>
      <c r="AD68" s="457"/>
      <c r="AE68" s="1043">
        <f>SUM(AF68:AM68)</f>
        <v>0</v>
      </c>
      <c r="AF68" s="456"/>
      <c r="AG68" s="456"/>
      <c r="AH68" s="456"/>
      <c r="AI68" s="456"/>
      <c r="AJ68" s="456"/>
      <c r="AK68" s="456"/>
      <c r="AL68" s="456"/>
      <c r="AM68" s="456"/>
      <c r="AN68" s="1288"/>
      <c r="AO68" s="543">
        <f>SUM(AP68:AW68)+AN68</f>
        <v>0</v>
      </c>
      <c r="AP68" s="523">
        <f t="shared" si="41"/>
        <v>0</v>
      </c>
      <c r="AQ68" s="523">
        <f t="shared" si="41"/>
        <v>0</v>
      </c>
      <c r="AR68" s="523">
        <f t="shared" si="41"/>
        <v>0</v>
      </c>
      <c r="AS68" s="523">
        <f t="shared" si="41"/>
        <v>0</v>
      </c>
      <c r="AT68" s="523">
        <f t="shared" si="41"/>
        <v>0</v>
      </c>
      <c r="AU68" s="523">
        <f t="shared" si="41"/>
        <v>0</v>
      </c>
      <c r="AV68" s="523">
        <f t="shared" si="41"/>
        <v>0</v>
      </c>
      <c r="AW68" s="555">
        <f t="shared" si="41"/>
        <v>0</v>
      </c>
    </row>
    <row r="69" spans="1:49" x14ac:dyDescent="0.3">
      <c r="A69" s="1558"/>
      <c r="B69" s="572" t="s">
        <v>123</v>
      </c>
      <c r="C69" s="578" t="s">
        <v>585</v>
      </c>
      <c r="D69" s="1043">
        <f>SUM(E69:L69)</f>
        <v>0</v>
      </c>
      <c r="E69" s="456"/>
      <c r="F69" s="456"/>
      <c r="G69" s="456"/>
      <c r="H69" s="456"/>
      <c r="I69" s="456"/>
      <c r="J69" s="456"/>
      <c r="K69" s="456"/>
      <c r="L69" s="457"/>
      <c r="M69" s="1043">
        <f>SUM(N69:U69)</f>
        <v>0</v>
      </c>
      <c r="N69" s="456"/>
      <c r="O69" s="456"/>
      <c r="P69" s="456"/>
      <c r="Q69" s="456"/>
      <c r="R69" s="456"/>
      <c r="S69" s="456"/>
      <c r="T69" s="456"/>
      <c r="U69" s="457"/>
      <c r="V69" s="1043">
        <f>SUM(W69:AD69)</f>
        <v>0</v>
      </c>
      <c r="W69" s="456"/>
      <c r="X69" s="456"/>
      <c r="Y69" s="456"/>
      <c r="Z69" s="456"/>
      <c r="AA69" s="456"/>
      <c r="AB69" s="456"/>
      <c r="AC69" s="456"/>
      <c r="AD69" s="457"/>
      <c r="AE69" s="1043">
        <f>SUM(AF69:AM69)</f>
        <v>0</v>
      </c>
      <c r="AF69" s="456"/>
      <c r="AG69" s="456"/>
      <c r="AH69" s="456"/>
      <c r="AI69" s="456"/>
      <c r="AJ69" s="456"/>
      <c r="AK69" s="456"/>
      <c r="AL69" s="456"/>
      <c r="AM69" s="456"/>
      <c r="AN69" s="1288"/>
      <c r="AO69" s="543">
        <f>SUM(AP69:AW69)+AN69</f>
        <v>0</v>
      </c>
      <c r="AP69" s="523">
        <f t="shared" si="41"/>
        <v>0</v>
      </c>
      <c r="AQ69" s="523">
        <f t="shared" si="41"/>
        <v>0</v>
      </c>
      <c r="AR69" s="523">
        <f t="shared" si="41"/>
        <v>0</v>
      </c>
      <c r="AS69" s="523">
        <f t="shared" si="41"/>
        <v>0</v>
      </c>
      <c r="AT69" s="523">
        <f t="shared" si="41"/>
        <v>0</v>
      </c>
      <c r="AU69" s="523">
        <f t="shared" si="41"/>
        <v>0</v>
      </c>
      <c r="AV69" s="523">
        <f t="shared" si="41"/>
        <v>0</v>
      </c>
      <c r="AW69" s="555">
        <f t="shared" si="41"/>
        <v>0</v>
      </c>
    </row>
    <row r="70" spans="1:49" s="377" customFormat="1" x14ac:dyDescent="0.3">
      <c r="A70" s="1559"/>
      <c r="B70" s="576" t="s">
        <v>575</v>
      </c>
      <c r="C70" s="585" t="s">
        <v>5</v>
      </c>
      <c r="D70" s="508">
        <f>SUM(D63:D69)</f>
        <v>0</v>
      </c>
      <c r="E70" s="508">
        <f t="shared" ref="E70:AS70" si="43">SUM(E63:E69)</f>
        <v>0</v>
      </c>
      <c r="F70" s="508">
        <f t="shared" si="43"/>
        <v>0</v>
      </c>
      <c r="G70" s="508">
        <f t="shared" si="43"/>
        <v>0</v>
      </c>
      <c r="H70" s="508">
        <f t="shared" si="43"/>
        <v>0</v>
      </c>
      <c r="I70" s="508">
        <f t="shared" si="43"/>
        <v>0</v>
      </c>
      <c r="J70" s="508">
        <f t="shared" si="43"/>
        <v>0</v>
      </c>
      <c r="K70" s="514">
        <f>SUM(K66:K69)</f>
        <v>0</v>
      </c>
      <c r="L70" s="514">
        <f>SUM(L66:L69)</f>
        <v>0</v>
      </c>
      <c r="M70" s="511">
        <f t="shared" si="43"/>
        <v>0</v>
      </c>
      <c r="N70" s="508">
        <f t="shared" si="43"/>
        <v>0</v>
      </c>
      <c r="O70" s="508">
        <f t="shared" si="43"/>
        <v>0</v>
      </c>
      <c r="P70" s="508">
        <f t="shared" si="43"/>
        <v>0</v>
      </c>
      <c r="Q70" s="508">
        <f t="shared" si="43"/>
        <v>0</v>
      </c>
      <c r="R70" s="508">
        <f t="shared" si="43"/>
        <v>0</v>
      </c>
      <c r="S70" s="508">
        <f t="shared" si="43"/>
        <v>0</v>
      </c>
      <c r="T70" s="514">
        <f>SUM(T66:T69)</f>
        <v>0</v>
      </c>
      <c r="U70" s="514">
        <f>SUM(U66:U69)</f>
        <v>0</v>
      </c>
      <c r="V70" s="511">
        <f t="shared" si="43"/>
        <v>0</v>
      </c>
      <c r="W70" s="508">
        <f t="shared" si="43"/>
        <v>0</v>
      </c>
      <c r="X70" s="508">
        <f t="shared" si="43"/>
        <v>0</v>
      </c>
      <c r="Y70" s="508">
        <f t="shared" si="43"/>
        <v>0</v>
      </c>
      <c r="Z70" s="508">
        <f t="shared" si="43"/>
        <v>0</v>
      </c>
      <c r="AA70" s="508">
        <f t="shared" si="43"/>
        <v>0</v>
      </c>
      <c r="AB70" s="508">
        <f t="shared" si="43"/>
        <v>0</v>
      </c>
      <c r="AC70" s="514">
        <f>SUM(AC66:AC69)</f>
        <v>0</v>
      </c>
      <c r="AD70" s="514">
        <f>SUM(AD66:AD69)</f>
        <v>0</v>
      </c>
      <c r="AE70" s="511">
        <f t="shared" si="43"/>
        <v>0</v>
      </c>
      <c r="AF70" s="508">
        <f t="shared" si="43"/>
        <v>0</v>
      </c>
      <c r="AG70" s="508">
        <f t="shared" si="43"/>
        <v>0</v>
      </c>
      <c r="AH70" s="508">
        <f t="shared" si="43"/>
        <v>0</v>
      </c>
      <c r="AI70" s="508">
        <f t="shared" si="43"/>
        <v>0</v>
      </c>
      <c r="AJ70" s="508">
        <f t="shared" si="43"/>
        <v>0</v>
      </c>
      <c r="AK70" s="508">
        <f t="shared" si="43"/>
        <v>0</v>
      </c>
      <c r="AL70" s="514">
        <f>SUM(AL66:AL69)</f>
        <v>0</v>
      </c>
      <c r="AM70" s="514">
        <f>SUM(AM66:AM69)</f>
        <v>0</v>
      </c>
      <c r="AN70" s="1291">
        <f>SUM(AN63:AN69)</f>
        <v>0</v>
      </c>
      <c r="AO70" s="544">
        <f t="shared" si="43"/>
        <v>0</v>
      </c>
      <c r="AP70" s="508">
        <f t="shared" si="43"/>
        <v>0</v>
      </c>
      <c r="AQ70" s="508">
        <f t="shared" si="43"/>
        <v>0</v>
      </c>
      <c r="AR70" s="508">
        <f t="shared" si="43"/>
        <v>0</v>
      </c>
      <c r="AS70" s="508">
        <f t="shared" si="43"/>
        <v>0</v>
      </c>
      <c r="AT70" s="508">
        <f>SUM(AT63:AT69)</f>
        <v>0</v>
      </c>
      <c r="AU70" s="508">
        <f>SUM(AU63:AU69)</f>
        <v>0</v>
      </c>
      <c r="AV70" s="514">
        <f>SUM(AV66:AV69)</f>
        <v>0</v>
      </c>
      <c r="AW70" s="547">
        <f>SUM(AW66:AW69)</f>
        <v>0</v>
      </c>
    </row>
    <row r="71" spans="1:49" ht="14.4" customHeight="1" x14ac:dyDescent="0.3">
      <c r="A71" s="1555" t="s">
        <v>6</v>
      </c>
      <c r="B71" s="572" t="s">
        <v>129</v>
      </c>
      <c r="C71" s="578" t="s">
        <v>224</v>
      </c>
      <c r="D71" s="512">
        <f>SUM(E71:L71)</f>
        <v>0</v>
      </c>
      <c r="E71" s="466"/>
      <c r="F71" s="466"/>
      <c r="G71" s="466"/>
      <c r="H71" s="466"/>
      <c r="I71" s="466"/>
      <c r="J71" s="466"/>
      <c r="K71" s="466"/>
      <c r="L71" s="467"/>
      <c r="M71" s="512">
        <f>SUM(N71:U71)</f>
        <v>0</v>
      </c>
      <c r="N71" s="466"/>
      <c r="O71" s="466"/>
      <c r="P71" s="466"/>
      <c r="Q71" s="466"/>
      <c r="R71" s="466"/>
      <c r="S71" s="466"/>
      <c r="T71" s="466"/>
      <c r="U71" s="467"/>
      <c r="V71" s="512">
        <f>SUM(W71:AD71)</f>
        <v>0</v>
      </c>
      <c r="W71" s="466"/>
      <c r="X71" s="466"/>
      <c r="Y71" s="466"/>
      <c r="Z71" s="466"/>
      <c r="AA71" s="466"/>
      <c r="AB71" s="466"/>
      <c r="AC71" s="466"/>
      <c r="AD71" s="467"/>
      <c r="AE71" s="512">
        <f>SUM(AF71:AM71)</f>
        <v>0</v>
      </c>
      <c r="AF71" s="466"/>
      <c r="AG71" s="466"/>
      <c r="AH71" s="466"/>
      <c r="AI71" s="466"/>
      <c r="AJ71" s="466"/>
      <c r="AK71" s="466"/>
      <c r="AL71" s="466"/>
      <c r="AM71" s="466"/>
      <c r="AN71" s="1292"/>
      <c r="AO71" s="548">
        <f>SUM(AP71:AW71)+AN71</f>
        <v>0</v>
      </c>
      <c r="AP71" s="507">
        <f t="shared" ref="AP71:AW74" si="44">E71+N71+W71+AF71</f>
        <v>0</v>
      </c>
      <c r="AQ71" s="507">
        <f t="shared" si="44"/>
        <v>0</v>
      </c>
      <c r="AR71" s="507">
        <f t="shared" si="44"/>
        <v>0</v>
      </c>
      <c r="AS71" s="507">
        <f t="shared" si="44"/>
        <v>0</v>
      </c>
      <c r="AT71" s="507">
        <f t="shared" si="44"/>
        <v>0</v>
      </c>
      <c r="AU71" s="507">
        <f t="shared" si="44"/>
        <v>0</v>
      </c>
      <c r="AV71" s="507">
        <f t="shared" si="44"/>
        <v>0</v>
      </c>
      <c r="AW71" s="549">
        <f t="shared" si="44"/>
        <v>0</v>
      </c>
    </row>
    <row r="72" spans="1:49" s="459" customFormat="1" x14ac:dyDescent="0.3">
      <c r="A72" s="1555"/>
      <c r="B72" s="572" t="s">
        <v>50</v>
      </c>
      <c r="C72" s="578" t="s">
        <v>179</v>
      </c>
      <c r="D72" s="507">
        <f>SUM(E72:L72)</f>
        <v>0</v>
      </c>
      <c r="E72" s="458"/>
      <c r="F72" s="458"/>
      <c r="G72" s="458"/>
      <c r="H72" s="458"/>
      <c r="I72" s="458"/>
      <c r="J72" s="458"/>
      <c r="K72" s="458"/>
      <c r="L72" s="468"/>
      <c r="M72" s="507">
        <f>SUM(N72:U72)</f>
        <v>0</v>
      </c>
      <c r="N72" s="499"/>
      <c r="O72" s="499"/>
      <c r="P72" s="499"/>
      <c r="Q72" s="499"/>
      <c r="R72" s="499"/>
      <c r="S72" s="499"/>
      <c r="T72" s="499"/>
      <c r="U72" s="500"/>
      <c r="V72" s="507">
        <f>SUM(W72:AD72)</f>
        <v>0</v>
      </c>
      <c r="W72" s="499"/>
      <c r="X72" s="499"/>
      <c r="Y72" s="499"/>
      <c r="Z72" s="499"/>
      <c r="AA72" s="499"/>
      <c r="AB72" s="499"/>
      <c r="AC72" s="499"/>
      <c r="AD72" s="500"/>
      <c r="AE72" s="507">
        <f>SUM(AF72:AM72)</f>
        <v>0</v>
      </c>
      <c r="AF72" s="499"/>
      <c r="AG72" s="499"/>
      <c r="AH72" s="499"/>
      <c r="AI72" s="499"/>
      <c r="AJ72" s="499"/>
      <c r="AK72" s="499"/>
      <c r="AL72" s="499"/>
      <c r="AM72" s="499"/>
      <c r="AN72" s="1289"/>
      <c r="AO72" s="550">
        <f>SUM(AP72:AW72)+AN72</f>
        <v>0</v>
      </c>
      <c r="AP72" s="507">
        <f t="shared" si="44"/>
        <v>0</v>
      </c>
      <c r="AQ72" s="520">
        <f t="shared" si="44"/>
        <v>0</v>
      </c>
      <c r="AR72" s="520">
        <f t="shared" si="44"/>
        <v>0</v>
      </c>
      <c r="AS72" s="520">
        <f t="shared" si="44"/>
        <v>0</v>
      </c>
      <c r="AT72" s="520">
        <f t="shared" si="44"/>
        <v>0</v>
      </c>
      <c r="AU72" s="520">
        <f t="shared" si="44"/>
        <v>0</v>
      </c>
      <c r="AV72" s="520">
        <f t="shared" si="44"/>
        <v>0</v>
      </c>
      <c r="AW72" s="551">
        <f t="shared" si="44"/>
        <v>0</v>
      </c>
    </row>
    <row r="73" spans="1:49" x14ac:dyDescent="0.3">
      <c r="A73" s="1555"/>
      <c r="B73" s="572" t="s">
        <v>51</v>
      </c>
      <c r="C73" s="578" t="s">
        <v>180</v>
      </c>
      <c r="D73" s="507">
        <f>SUM(E73:L73)</f>
        <v>0</v>
      </c>
      <c r="E73" s="458"/>
      <c r="F73" s="458"/>
      <c r="G73" s="458"/>
      <c r="H73" s="458"/>
      <c r="I73" s="458"/>
      <c r="J73" s="458"/>
      <c r="K73" s="458"/>
      <c r="L73" s="468"/>
      <c r="M73" s="507">
        <f>SUM(N73:U73)</f>
        <v>0</v>
      </c>
      <c r="N73" s="458"/>
      <c r="O73" s="458"/>
      <c r="P73" s="458"/>
      <c r="Q73" s="458"/>
      <c r="R73" s="458"/>
      <c r="S73" s="458"/>
      <c r="T73" s="458"/>
      <c r="U73" s="468"/>
      <c r="V73" s="507">
        <f>SUM(W73:AD73)</f>
        <v>0</v>
      </c>
      <c r="W73" s="458"/>
      <c r="X73" s="458"/>
      <c r="Y73" s="458"/>
      <c r="Z73" s="458"/>
      <c r="AA73" s="458"/>
      <c r="AB73" s="458"/>
      <c r="AC73" s="458"/>
      <c r="AD73" s="468"/>
      <c r="AE73" s="507">
        <f>SUM(AF73:AM73)</f>
        <v>0</v>
      </c>
      <c r="AF73" s="458"/>
      <c r="AG73" s="458"/>
      <c r="AH73" s="458"/>
      <c r="AI73" s="458"/>
      <c r="AJ73" s="458"/>
      <c r="AK73" s="458"/>
      <c r="AL73" s="458"/>
      <c r="AM73" s="458"/>
      <c r="AN73" s="1293"/>
      <c r="AO73" s="550">
        <f>SUM(AP73:AW73)+AN73</f>
        <v>0</v>
      </c>
      <c r="AP73" s="507">
        <f t="shared" si="44"/>
        <v>0</v>
      </c>
      <c r="AQ73" s="520">
        <f t="shared" si="44"/>
        <v>0</v>
      </c>
      <c r="AR73" s="520">
        <f t="shared" si="44"/>
        <v>0</v>
      </c>
      <c r="AS73" s="520">
        <f t="shared" si="44"/>
        <v>0</v>
      </c>
      <c r="AT73" s="520">
        <f t="shared" si="44"/>
        <v>0</v>
      </c>
      <c r="AU73" s="520">
        <f t="shared" si="44"/>
        <v>0</v>
      </c>
      <c r="AV73" s="520">
        <f t="shared" si="44"/>
        <v>0</v>
      </c>
      <c r="AW73" s="551">
        <f t="shared" si="44"/>
        <v>0</v>
      </c>
    </row>
    <row r="74" spans="1:49" x14ac:dyDescent="0.3">
      <c r="A74" s="1555"/>
      <c r="B74" s="572" t="s">
        <v>181</v>
      </c>
      <c r="C74" s="578" t="s">
        <v>577</v>
      </c>
      <c r="D74" s="507">
        <f>SUM(E74:L74)</f>
        <v>0</v>
      </c>
      <c r="E74" s="458"/>
      <c r="F74" s="458"/>
      <c r="G74" s="458"/>
      <c r="H74" s="458"/>
      <c r="I74" s="458"/>
      <c r="J74" s="458"/>
      <c r="K74" s="458"/>
      <c r="L74" s="468"/>
      <c r="M74" s="507">
        <f>SUM(N74:U74)</f>
        <v>0</v>
      </c>
      <c r="N74" s="458"/>
      <c r="O74" s="458"/>
      <c r="P74" s="458"/>
      <c r="Q74" s="458"/>
      <c r="R74" s="458"/>
      <c r="S74" s="458"/>
      <c r="T74" s="458"/>
      <c r="U74" s="468"/>
      <c r="V74" s="507">
        <f>SUM(W74:AD74)</f>
        <v>0</v>
      </c>
      <c r="W74" s="458"/>
      <c r="X74" s="458"/>
      <c r="Y74" s="458"/>
      <c r="Z74" s="458"/>
      <c r="AA74" s="458"/>
      <c r="AB74" s="458"/>
      <c r="AC74" s="458"/>
      <c r="AD74" s="468"/>
      <c r="AE74" s="507">
        <f>SUM(AF74:AM74)</f>
        <v>0</v>
      </c>
      <c r="AF74" s="458"/>
      <c r="AG74" s="458"/>
      <c r="AH74" s="458"/>
      <c r="AI74" s="458"/>
      <c r="AJ74" s="458"/>
      <c r="AK74" s="458"/>
      <c r="AL74" s="458"/>
      <c r="AM74" s="458"/>
      <c r="AN74" s="1293"/>
      <c r="AO74" s="550">
        <f>SUM(AP74:AW74)+AN74</f>
        <v>0</v>
      </c>
      <c r="AP74" s="507">
        <f t="shared" si="44"/>
        <v>0</v>
      </c>
      <c r="AQ74" s="520">
        <f t="shared" si="44"/>
        <v>0</v>
      </c>
      <c r="AR74" s="520">
        <f t="shared" si="44"/>
        <v>0</v>
      </c>
      <c r="AS74" s="520">
        <f t="shared" si="44"/>
        <v>0</v>
      </c>
      <c r="AT74" s="520">
        <f t="shared" si="44"/>
        <v>0</v>
      </c>
      <c r="AU74" s="520">
        <f t="shared" si="44"/>
        <v>0</v>
      </c>
      <c r="AV74" s="520">
        <f t="shared" si="44"/>
        <v>0</v>
      </c>
      <c r="AW74" s="551">
        <f t="shared" si="44"/>
        <v>0</v>
      </c>
    </row>
    <row r="75" spans="1:49" s="377" customFormat="1" x14ac:dyDescent="0.3">
      <c r="A75" s="1556"/>
      <c r="B75" s="586" t="s">
        <v>576</v>
      </c>
      <c r="C75" s="585" t="s">
        <v>8</v>
      </c>
      <c r="D75" s="513">
        <f>SUM(D71:D74)</f>
        <v>0</v>
      </c>
      <c r="E75" s="513">
        <f t="shared" ref="E75:AW75" si="45">SUM(E71:E74)</f>
        <v>0</v>
      </c>
      <c r="F75" s="513">
        <f t="shared" si="45"/>
        <v>0</v>
      </c>
      <c r="G75" s="513">
        <f t="shared" si="45"/>
        <v>0</v>
      </c>
      <c r="H75" s="513">
        <f t="shared" si="45"/>
        <v>0</v>
      </c>
      <c r="I75" s="513">
        <f t="shared" si="45"/>
        <v>0</v>
      </c>
      <c r="J75" s="513">
        <f t="shared" si="45"/>
        <v>0</v>
      </c>
      <c r="K75" s="513">
        <f t="shared" si="45"/>
        <v>0</v>
      </c>
      <c r="L75" s="526">
        <f t="shared" si="45"/>
        <v>0</v>
      </c>
      <c r="M75" s="513">
        <f t="shared" si="45"/>
        <v>0</v>
      </c>
      <c r="N75" s="513">
        <f t="shared" si="45"/>
        <v>0</v>
      </c>
      <c r="O75" s="513">
        <f t="shared" si="45"/>
        <v>0</v>
      </c>
      <c r="P75" s="513">
        <f t="shared" si="45"/>
        <v>0</v>
      </c>
      <c r="Q75" s="513">
        <f t="shared" si="45"/>
        <v>0</v>
      </c>
      <c r="R75" s="513">
        <f t="shared" si="45"/>
        <v>0</v>
      </c>
      <c r="S75" s="513">
        <f t="shared" si="45"/>
        <v>0</v>
      </c>
      <c r="T75" s="513">
        <f>SUM(T71:T74)</f>
        <v>0</v>
      </c>
      <c r="U75" s="526">
        <f t="shared" si="45"/>
        <v>0</v>
      </c>
      <c r="V75" s="513">
        <f t="shared" si="45"/>
        <v>0</v>
      </c>
      <c r="W75" s="513">
        <f t="shared" si="45"/>
        <v>0</v>
      </c>
      <c r="X75" s="513">
        <f t="shared" si="45"/>
        <v>0</v>
      </c>
      <c r="Y75" s="513">
        <f t="shared" si="45"/>
        <v>0</v>
      </c>
      <c r="Z75" s="513">
        <f t="shared" si="45"/>
        <v>0</v>
      </c>
      <c r="AA75" s="513">
        <f t="shared" si="45"/>
        <v>0</v>
      </c>
      <c r="AB75" s="513">
        <f t="shared" si="45"/>
        <v>0</v>
      </c>
      <c r="AC75" s="513">
        <f t="shared" si="45"/>
        <v>0</v>
      </c>
      <c r="AD75" s="526">
        <f t="shared" si="45"/>
        <v>0</v>
      </c>
      <c r="AE75" s="513">
        <f t="shared" si="45"/>
        <v>0</v>
      </c>
      <c r="AF75" s="513">
        <f t="shared" si="45"/>
        <v>0</v>
      </c>
      <c r="AG75" s="513">
        <f t="shared" si="45"/>
        <v>0</v>
      </c>
      <c r="AH75" s="513">
        <f t="shared" si="45"/>
        <v>0</v>
      </c>
      <c r="AI75" s="513">
        <f t="shared" si="45"/>
        <v>0</v>
      </c>
      <c r="AJ75" s="513">
        <f t="shared" si="45"/>
        <v>0</v>
      </c>
      <c r="AK75" s="513">
        <f t="shared" si="45"/>
        <v>0</v>
      </c>
      <c r="AL75" s="513">
        <f t="shared" si="45"/>
        <v>0</v>
      </c>
      <c r="AM75" s="513">
        <f t="shared" si="45"/>
        <v>0</v>
      </c>
      <c r="AN75" s="1294">
        <f t="shared" si="45"/>
        <v>0</v>
      </c>
      <c r="AO75" s="552">
        <f t="shared" si="45"/>
        <v>0</v>
      </c>
      <c r="AP75" s="553">
        <f t="shared" si="45"/>
        <v>0</v>
      </c>
      <c r="AQ75" s="553">
        <f t="shared" si="45"/>
        <v>0</v>
      </c>
      <c r="AR75" s="553">
        <f t="shared" si="45"/>
        <v>0</v>
      </c>
      <c r="AS75" s="553">
        <f t="shared" si="45"/>
        <v>0</v>
      </c>
      <c r="AT75" s="553">
        <f t="shared" si="45"/>
        <v>0</v>
      </c>
      <c r="AU75" s="553">
        <f t="shared" si="45"/>
        <v>0</v>
      </c>
      <c r="AV75" s="553">
        <f t="shared" si="45"/>
        <v>0</v>
      </c>
      <c r="AW75" s="554">
        <f t="shared" si="45"/>
        <v>0</v>
      </c>
    </row>
    <row r="76" spans="1:49" s="377" customFormat="1" ht="14.4" customHeight="1" x14ac:dyDescent="0.3">
      <c r="A76" s="1554" t="s">
        <v>275</v>
      </c>
      <c r="B76" s="587" t="s">
        <v>130</v>
      </c>
      <c r="C76" s="571" t="s">
        <v>188</v>
      </c>
      <c r="D76" s="505">
        <f>D20+SUM(D22:D23)+SUM(D28:D31)+D36+D40+D45+D50+SUM(D55:D56)+SUM(D58:D59)+SUM(D63:D66)+D71</f>
        <v>0</v>
      </c>
      <c r="E76" s="505">
        <f t="shared" ref="E76:AW76" si="46">E20+SUM(E22:E23)+SUM(E28:E31)+E36+E40+E45+E50+SUM(E55:E56)+SUM(E58:E59)+SUM(E63:E66)+E71</f>
        <v>0</v>
      </c>
      <c r="F76" s="505">
        <f t="shared" si="46"/>
        <v>0</v>
      </c>
      <c r="G76" s="505">
        <f t="shared" si="46"/>
        <v>0</v>
      </c>
      <c r="H76" s="505">
        <f t="shared" si="46"/>
        <v>0</v>
      </c>
      <c r="I76" s="505">
        <f t="shared" si="46"/>
        <v>0</v>
      </c>
      <c r="J76" s="505">
        <f t="shared" si="46"/>
        <v>0</v>
      </c>
      <c r="K76" s="505">
        <f t="shared" si="46"/>
        <v>0</v>
      </c>
      <c r="L76" s="527">
        <f t="shared" si="46"/>
        <v>0</v>
      </c>
      <c r="M76" s="505">
        <f t="shared" si="46"/>
        <v>0</v>
      </c>
      <c r="N76" s="505">
        <f t="shared" si="46"/>
        <v>0</v>
      </c>
      <c r="O76" s="505">
        <f t="shared" si="46"/>
        <v>0</v>
      </c>
      <c r="P76" s="505">
        <f t="shared" si="46"/>
        <v>0</v>
      </c>
      <c r="Q76" s="505">
        <f t="shared" si="46"/>
        <v>0</v>
      </c>
      <c r="R76" s="505">
        <f t="shared" si="46"/>
        <v>0</v>
      </c>
      <c r="S76" s="505">
        <f t="shared" si="46"/>
        <v>0</v>
      </c>
      <c r="T76" s="505">
        <f t="shared" si="46"/>
        <v>0</v>
      </c>
      <c r="U76" s="527">
        <f t="shared" si="46"/>
        <v>0</v>
      </c>
      <c r="V76" s="505">
        <f t="shared" si="46"/>
        <v>0</v>
      </c>
      <c r="W76" s="505">
        <f t="shared" si="46"/>
        <v>0</v>
      </c>
      <c r="X76" s="505">
        <f t="shared" si="46"/>
        <v>0</v>
      </c>
      <c r="Y76" s="505">
        <f t="shared" si="46"/>
        <v>0</v>
      </c>
      <c r="Z76" s="505">
        <f t="shared" si="46"/>
        <v>0</v>
      </c>
      <c r="AA76" s="505">
        <f t="shared" si="46"/>
        <v>0</v>
      </c>
      <c r="AB76" s="505">
        <f t="shared" si="46"/>
        <v>0</v>
      </c>
      <c r="AC76" s="505">
        <f t="shared" si="46"/>
        <v>0</v>
      </c>
      <c r="AD76" s="527">
        <f t="shared" si="46"/>
        <v>0</v>
      </c>
      <c r="AE76" s="505">
        <f t="shared" si="46"/>
        <v>0</v>
      </c>
      <c r="AF76" s="505">
        <f t="shared" si="46"/>
        <v>0</v>
      </c>
      <c r="AG76" s="505">
        <f t="shared" si="46"/>
        <v>0</v>
      </c>
      <c r="AH76" s="505">
        <f t="shared" si="46"/>
        <v>0</v>
      </c>
      <c r="AI76" s="505">
        <f t="shared" si="46"/>
        <v>0</v>
      </c>
      <c r="AJ76" s="505">
        <f t="shared" si="46"/>
        <v>0</v>
      </c>
      <c r="AK76" s="505">
        <f t="shared" si="46"/>
        <v>0</v>
      </c>
      <c r="AL76" s="505">
        <f t="shared" si="46"/>
        <v>0</v>
      </c>
      <c r="AM76" s="505">
        <f t="shared" si="46"/>
        <v>0</v>
      </c>
      <c r="AN76" s="1296">
        <f>AN20+SUM(AN22:AN23)+SUM(AN28:AN31)+AN36+AN40+AN45+AN50+SUM(AN55:AN56)+SUM(AN58:AN59)+SUM(AN63:AN66)+AN71</f>
        <v>0</v>
      </c>
      <c r="AO76" s="541">
        <f>AO20+SUM(AO22:AO23)+SUM(AO28:AO31)+AO36+AO40+AO45+AO50+SUM(AO55:AO56)+SUM(AO58:AO59)+SUM(AO63:AO66)+AO71</f>
        <v>0</v>
      </c>
      <c r="AP76" s="505">
        <f t="shared" si="46"/>
        <v>0</v>
      </c>
      <c r="AQ76" s="505">
        <f t="shared" si="46"/>
        <v>0</v>
      </c>
      <c r="AR76" s="505">
        <f t="shared" si="46"/>
        <v>0</v>
      </c>
      <c r="AS76" s="505">
        <f t="shared" si="46"/>
        <v>0</v>
      </c>
      <c r="AT76" s="505">
        <f t="shared" si="46"/>
        <v>0</v>
      </c>
      <c r="AU76" s="505">
        <f t="shared" si="46"/>
        <v>0</v>
      </c>
      <c r="AV76" s="505">
        <f t="shared" si="46"/>
        <v>0</v>
      </c>
      <c r="AW76" s="545">
        <f t="shared" si="46"/>
        <v>0</v>
      </c>
    </row>
    <row r="77" spans="1:49" s="377" customFormat="1" x14ac:dyDescent="0.3">
      <c r="A77" s="1569"/>
      <c r="B77" s="588" t="s">
        <v>62</v>
      </c>
      <c r="C77" s="573" t="s">
        <v>189</v>
      </c>
      <c r="D77" s="1043">
        <f>D21+D24+D33+D37+D42+D47+D52+D57+D68+D73</f>
        <v>0</v>
      </c>
      <c r="E77" s="1043">
        <f t="shared" ref="E77:AW77" si="47">E21+E24+E33+E37+E42+E47+E52+E57+E68+E73</f>
        <v>0</v>
      </c>
      <c r="F77" s="1043">
        <f t="shared" si="47"/>
        <v>0</v>
      </c>
      <c r="G77" s="1043">
        <f t="shared" si="47"/>
        <v>0</v>
      </c>
      <c r="H77" s="1043">
        <f t="shared" si="47"/>
        <v>0</v>
      </c>
      <c r="I77" s="1043">
        <f t="shared" si="47"/>
        <v>0</v>
      </c>
      <c r="J77" s="1043">
        <f t="shared" si="47"/>
        <v>0</v>
      </c>
      <c r="K77" s="1043">
        <f t="shared" si="47"/>
        <v>0</v>
      </c>
      <c r="L77" s="1045">
        <f t="shared" si="47"/>
        <v>0</v>
      </c>
      <c r="M77" s="1043">
        <f t="shared" si="47"/>
        <v>0</v>
      </c>
      <c r="N77" s="1043">
        <f t="shared" si="47"/>
        <v>0</v>
      </c>
      <c r="O77" s="1043">
        <f t="shared" si="47"/>
        <v>0</v>
      </c>
      <c r="P77" s="1043">
        <f t="shared" si="47"/>
        <v>0</v>
      </c>
      <c r="Q77" s="1043">
        <f t="shared" si="47"/>
        <v>0</v>
      </c>
      <c r="R77" s="1043">
        <f t="shared" si="47"/>
        <v>0</v>
      </c>
      <c r="S77" s="1043">
        <f t="shared" si="47"/>
        <v>0</v>
      </c>
      <c r="T77" s="1043">
        <f t="shared" si="47"/>
        <v>0</v>
      </c>
      <c r="U77" s="1045">
        <f t="shared" si="47"/>
        <v>0</v>
      </c>
      <c r="V77" s="1043">
        <f t="shared" si="47"/>
        <v>0</v>
      </c>
      <c r="W77" s="1043">
        <f t="shared" si="47"/>
        <v>0</v>
      </c>
      <c r="X77" s="1043">
        <f t="shared" si="47"/>
        <v>0</v>
      </c>
      <c r="Y77" s="1043">
        <f t="shared" si="47"/>
        <v>0</v>
      </c>
      <c r="Z77" s="1043">
        <f t="shared" si="47"/>
        <v>0</v>
      </c>
      <c r="AA77" s="1043">
        <f t="shared" si="47"/>
        <v>0</v>
      </c>
      <c r="AB77" s="1043">
        <f t="shared" si="47"/>
        <v>0</v>
      </c>
      <c r="AC77" s="1043">
        <f t="shared" si="47"/>
        <v>0</v>
      </c>
      <c r="AD77" s="1045">
        <f t="shared" si="47"/>
        <v>0</v>
      </c>
      <c r="AE77" s="1043">
        <f t="shared" si="47"/>
        <v>0</v>
      </c>
      <c r="AF77" s="1043">
        <f t="shared" si="47"/>
        <v>0</v>
      </c>
      <c r="AG77" s="1043">
        <f t="shared" si="47"/>
        <v>0</v>
      </c>
      <c r="AH77" s="1043">
        <f t="shared" si="47"/>
        <v>0</v>
      </c>
      <c r="AI77" s="1043">
        <f t="shared" si="47"/>
        <v>0</v>
      </c>
      <c r="AJ77" s="1043">
        <f t="shared" si="47"/>
        <v>0</v>
      </c>
      <c r="AK77" s="1043">
        <f t="shared" si="47"/>
        <v>0</v>
      </c>
      <c r="AL77" s="1043">
        <f t="shared" si="47"/>
        <v>0</v>
      </c>
      <c r="AM77" s="1043">
        <f t="shared" si="47"/>
        <v>0</v>
      </c>
      <c r="AN77" s="1297">
        <f>AN21+AN24+AN33+AN37+AN42+AN47+AN52+AN57+AN68+AN73</f>
        <v>0</v>
      </c>
      <c r="AO77" s="543">
        <f t="shared" si="47"/>
        <v>0</v>
      </c>
      <c r="AP77" s="1043">
        <f t="shared" si="47"/>
        <v>0</v>
      </c>
      <c r="AQ77" s="1043">
        <f t="shared" si="47"/>
        <v>0</v>
      </c>
      <c r="AR77" s="1043">
        <f t="shared" si="47"/>
        <v>0</v>
      </c>
      <c r="AS77" s="1043">
        <f t="shared" si="47"/>
        <v>0</v>
      </c>
      <c r="AT77" s="1043">
        <f t="shared" si="47"/>
        <v>0</v>
      </c>
      <c r="AU77" s="1043">
        <f t="shared" si="47"/>
        <v>0</v>
      </c>
      <c r="AV77" s="1043">
        <f t="shared" si="47"/>
        <v>0</v>
      </c>
      <c r="AW77" s="1046">
        <f t="shared" si="47"/>
        <v>0</v>
      </c>
    </row>
    <row r="78" spans="1:49" s="377" customFormat="1" x14ac:dyDescent="0.3">
      <c r="A78" s="1569"/>
      <c r="B78" s="588" t="s">
        <v>63</v>
      </c>
      <c r="C78" s="573" t="s">
        <v>190</v>
      </c>
      <c r="D78" s="1043">
        <f>D25+D32+D41+D46+D51+D60+D67+D72</f>
        <v>0</v>
      </c>
      <c r="E78" s="1043">
        <f t="shared" ref="E78:AW78" si="48">E25+E32+E41+E46+E51+E60+E67+E72</f>
        <v>0</v>
      </c>
      <c r="F78" s="1043">
        <f t="shared" si="48"/>
        <v>0</v>
      </c>
      <c r="G78" s="1043">
        <f t="shared" si="48"/>
        <v>0</v>
      </c>
      <c r="H78" s="1043">
        <f t="shared" si="48"/>
        <v>0</v>
      </c>
      <c r="I78" s="1043">
        <f t="shared" si="48"/>
        <v>0</v>
      </c>
      <c r="J78" s="1043">
        <f t="shared" si="48"/>
        <v>0</v>
      </c>
      <c r="K78" s="1043">
        <f t="shared" si="48"/>
        <v>0</v>
      </c>
      <c r="L78" s="1045">
        <f t="shared" si="48"/>
        <v>0</v>
      </c>
      <c r="M78" s="1043">
        <f t="shared" si="48"/>
        <v>0</v>
      </c>
      <c r="N78" s="1043">
        <f t="shared" si="48"/>
        <v>0</v>
      </c>
      <c r="O78" s="1043">
        <f t="shared" si="48"/>
        <v>0</v>
      </c>
      <c r="P78" s="1043">
        <f t="shared" si="48"/>
        <v>0</v>
      </c>
      <c r="Q78" s="1043">
        <f t="shared" si="48"/>
        <v>0</v>
      </c>
      <c r="R78" s="1043">
        <f t="shared" si="48"/>
        <v>0</v>
      </c>
      <c r="S78" s="1043">
        <f t="shared" si="48"/>
        <v>0</v>
      </c>
      <c r="T78" s="1043">
        <f t="shared" si="48"/>
        <v>0</v>
      </c>
      <c r="U78" s="1045">
        <f t="shared" si="48"/>
        <v>0</v>
      </c>
      <c r="V78" s="1043">
        <f t="shared" si="48"/>
        <v>0</v>
      </c>
      <c r="W78" s="1043">
        <f t="shared" si="48"/>
        <v>0</v>
      </c>
      <c r="X78" s="1043">
        <f t="shared" si="48"/>
        <v>0</v>
      </c>
      <c r="Y78" s="1043">
        <f t="shared" si="48"/>
        <v>0</v>
      </c>
      <c r="Z78" s="1043">
        <f t="shared" si="48"/>
        <v>0</v>
      </c>
      <c r="AA78" s="1043">
        <f t="shared" si="48"/>
        <v>0</v>
      </c>
      <c r="AB78" s="1043">
        <f t="shared" si="48"/>
        <v>0</v>
      </c>
      <c r="AC78" s="1043">
        <f t="shared" si="48"/>
        <v>0</v>
      </c>
      <c r="AD78" s="1045">
        <f t="shared" si="48"/>
        <v>0</v>
      </c>
      <c r="AE78" s="1043">
        <f t="shared" si="48"/>
        <v>0</v>
      </c>
      <c r="AF78" s="1043">
        <f t="shared" si="48"/>
        <v>0</v>
      </c>
      <c r="AG78" s="1043">
        <f t="shared" si="48"/>
        <v>0</v>
      </c>
      <c r="AH78" s="1043">
        <f t="shared" si="48"/>
        <v>0</v>
      </c>
      <c r="AI78" s="1043">
        <f t="shared" si="48"/>
        <v>0</v>
      </c>
      <c r="AJ78" s="1043">
        <f t="shared" si="48"/>
        <v>0</v>
      </c>
      <c r="AK78" s="1043">
        <f t="shared" si="48"/>
        <v>0</v>
      </c>
      <c r="AL78" s="1043">
        <f t="shared" si="48"/>
        <v>0</v>
      </c>
      <c r="AM78" s="1043">
        <f t="shared" si="48"/>
        <v>0</v>
      </c>
      <c r="AN78" s="1297">
        <f>AN25+AN32+AN41+AN46+AN51+AN60+AN67+AN72</f>
        <v>0</v>
      </c>
      <c r="AO78" s="543">
        <f t="shared" si="48"/>
        <v>0</v>
      </c>
      <c r="AP78" s="1043">
        <f t="shared" si="48"/>
        <v>0</v>
      </c>
      <c r="AQ78" s="1043">
        <f t="shared" si="48"/>
        <v>0</v>
      </c>
      <c r="AR78" s="1043">
        <f t="shared" si="48"/>
        <v>0</v>
      </c>
      <c r="AS78" s="1043">
        <f t="shared" si="48"/>
        <v>0</v>
      </c>
      <c r="AT78" s="1043">
        <f t="shared" si="48"/>
        <v>0</v>
      </c>
      <c r="AU78" s="1043">
        <f t="shared" si="48"/>
        <v>0</v>
      </c>
      <c r="AV78" s="1043">
        <f t="shared" si="48"/>
        <v>0</v>
      </c>
      <c r="AW78" s="1046">
        <f t="shared" si="48"/>
        <v>0</v>
      </c>
    </row>
    <row r="79" spans="1:49" s="377" customFormat="1" x14ac:dyDescent="0.3">
      <c r="A79" s="1569"/>
      <c r="B79" s="588" t="s">
        <v>131</v>
      </c>
      <c r="C79" s="573" t="s">
        <v>587</v>
      </c>
      <c r="D79" s="1043">
        <f>D26+D34+D38+D43+D48+D53+D61+D69+D74</f>
        <v>0</v>
      </c>
      <c r="E79" s="1043">
        <f t="shared" ref="E79:AW79" si="49">E26+E34+E38+E43+E48+E53+E61+E69+E74</f>
        <v>0</v>
      </c>
      <c r="F79" s="1043">
        <f t="shared" si="49"/>
        <v>0</v>
      </c>
      <c r="G79" s="1043">
        <f t="shared" si="49"/>
        <v>0</v>
      </c>
      <c r="H79" s="1043">
        <f t="shared" si="49"/>
        <v>0</v>
      </c>
      <c r="I79" s="1043">
        <f t="shared" si="49"/>
        <v>0</v>
      </c>
      <c r="J79" s="1043">
        <f t="shared" si="49"/>
        <v>0</v>
      </c>
      <c r="K79" s="1043">
        <f t="shared" si="49"/>
        <v>0</v>
      </c>
      <c r="L79" s="1045">
        <f t="shared" si="49"/>
        <v>0</v>
      </c>
      <c r="M79" s="1043">
        <f t="shared" si="49"/>
        <v>0</v>
      </c>
      <c r="N79" s="1043">
        <f t="shared" si="49"/>
        <v>0</v>
      </c>
      <c r="O79" s="1043">
        <f t="shared" si="49"/>
        <v>0</v>
      </c>
      <c r="P79" s="1043">
        <f t="shared" si="49"/>
        <v>0</v>
      </c>
      <c r="Q79" s="1043">
        <f t="shared" si="49"/>
        <v>0</v>
      </c>
      <c r="R79" s="1043">
        <f t="shared" si="49"/>
        <v>0</v>
      </c>
      <c r="S79" s="1043">
        <f t="shared" si="49"/>
        <v>0</v>
      </c>
      <c r="T79" s="1043">
        <f t="shared" si="49"/>
        <v>0</v>
      </c>
      <c r="U79" s="1045">
        <f t="shared" si="49"/>
        <v>0</v>
      </c>
      <c r="V79" s="1043">
        <f t="shared" si="49"/>
        <v>0</v>
      </c>
      <c r="W79" s="1043">
        <f t="shared" si="49"/>
        <v>0</v>
      </c>
      <c r="X79" s="1043">
        <f t="shared" si="49"/>
        <v>0</v>
      </c>
      <c r="Y79" s="1043">
        <f t="shared" si="49"/>
        <v>0</v>
      </c>
      <c r="Z79" s="1043">
        <f t="shared" si="49"/>
        <v>0</v>
      </c>
      <c r="AA79" s="1043">
        <f t="shared" si="49"/>
        <v>0</v>
      </c>
      <c r="AB79" s="1043">
        <f t="shared" si="49"/>
        <v>0</v>
      </c>
      <c r="AC79" s="1043">
        <f t="shared" si="49"/>
        <v>0</v>
      </c>
      <c r="AD79" s="1045">
        <f t="shared" si="49"/>
        <v>0</v>
      </c>
      <c r="AE79" s="1043">
        <f t="shared" si="49"/>
        <v>0</v>
      </c>
      <c r="AF79" s="1043">
        <f t="shared" si="49"/>
        <v>0</v>
      </c>
      <c r="AG79" s="1043">
        <f t="shared" si="49"/>
        <v>0</v>
      </c>
      <c r="AH79" s="1043">
        <f t="shared" si="49"/>
        <v>0</v>
      </c>
      <c r="AI79" s="1043">
        <f t="shared" si="49"/>
        <v>0</v>
      </c>
      <c r="AJ79" s="1043">
        <f t="shared" si="49"/>
        <v>0</v>
      </c>
      <c r="AK79" s="1043">
        <f t="shared" si="49"/>
        <v>0</v>
      </c>
      <c r="AL79" s="1043">
        <f t="shared" si="49"/>
        <v>0</v>
      </c>
      <c r="AM79" s="1043">
        <f t="shared" si="49"/>
        <v>0</v>
      </c>
      <c r="AN79" s="1297">
        <f>AN26+AN34+AN38+AN43+AN48+AN53+AN61+AN69+AN74</f>
        <v>0</v>
      </c>
      <c r="AO79" s="543">
        <f t="shared" si="49"/>
        <v>0</v>
      </c>
      <c r="AP79" s="1043">
        <f t="shared" si="49"/>
        <v>0</v>
      </c>
      <c r="AQ79" s="1043">
        <f t="shared" si="49"/>
        <v>0</v>
      </c>
      <c r="AR79" s="1043">
        <f t="shared" si="49"/>
        <v>0</v>
      </c>
      <c r="AS79" s="1043">
        <f t="shared" si="49"/>
        <v>0</v>
      </c>
      <c r="AT79" s="1043">
        <f t="shared" si="49"/>
        <v>0</v>
      </c>
      <c r="AU79" s="1043">
        <f t="shared" si="49"/>
        <v>0</v>
      </c>
      <c r="AV79" s="1043">
        <f t="shared" si="49"/>
        <v>0</v>
      </c>
      <c r="AW79" s="1046">
        <f t="shared" si="49"/>
        <v>0</v>
      </c>
    </row>
    <row r="80" spans="1:49" x14ac:dyDescent="0.3">
      <c r="A80" s="1569"/>
      <c r="B80" s="588" t="s">
        <v>132</v>
      </c>
      <c r="C80" s="573" t="s">
        <v>36</v>
      </c>
      <c r="D80" s="1043">
        <f>SUM(E80:L80)</f>
        <v>0</v>
      </c>
      <c r="E80" s="454"/>
      <c r="F80" s="454"/>
      <c r="G80" s="454"/>
      <c r="H80" s="454"/>
      <c r="I80" s="454"/>
      <c r="J80" s="454"/>
      <c r="K80" s="454"/>
      <c r="L80" s="455"/>
      <c r="M80" s="1043">
        <f>SUM(N80:U80)</f>
        <v>0</v>
      </c>
      <c r="N80" s="454"/>
      <c r="O80" s="454"/>
      <c r="P80" s="454"/>
      <c r="Q80" s="454"/>
      <c r="R80" s="454"/>
      <c r="S80" s="454"/>
      <c r="T80" s="454"/>
      <c r="U80" s="455"/>
      <c r="V80" s="1043">
        <f>SUM(W80:AD80)</f>
        <v>0</v>
      </c>
      <c r="W80" s="454"/>
      <c r="X80" s="454"/>
      <c r="Y80" s="454"/>
      <c r="Z80" s="454"/>
      <c r="AA80" s="454"/>
      <c r="AB80" s="454"/>
      <c r="AC80" s="454"/>
      <c r="AD80" s="455"/>
      <c r="AE80" s="1043">
        <f>SUM(AF80:AM80)</f>
        <v>0</v>
      </c>
      <c r="AF80" s="454"/>
      <c r="AG80" s="454"/>
      <c r="AH80" s="454"/>
      <c r="AI80" s="454"/>
      <c r="AJ80" s="454"/>
      <c r="AK80" s="454"/>
      <c r="AL80" s="454"/>
      <c r="AM80" s="454"/>
      <c r="AN80" s="1287"/>
      <c r="AO80" s="543">
        <f>SUM(AP80:AW80)+AN80</f>
        <v>0</v>
      </c>
      <c r="AP80" s="507">
        <f t="shared" ref="AP80:AW81" si="50">E80+N80+W80+AF80</f>
        <v>0</v>
      </c>
      <c r="AQ80" s="520">
        <f t="shared" si="50"/>
        <v>0</v>
      </c>
      <c r="AR80" s="520">
        <f t="shared" si="50"/>
        <v>0</v>
      </c>
      <c r="AS80" s="520">
        <f t="shared" si="50"/>
        <v>0</v>
      </c>
      <c r="AT80" s="520">
        <f t="shared" si="50"/>
        <v>0</v>
      </c>
      <c r="AU80" s="520">
        <f t="shared" si="50"/>
        <v>0</v>
      </c>
      <c r="AV80" s="520">
        <f t="shared" si="50"/>
        <v>0</v>
      </c>
      <c r="AW80" s="551">
        <f t="shared" si="50"/>
        <v>0</v>
      </c>
    </row>
    <row r="81" spans="1:50" x14ac:dyDescent="0.3">
      <c r="A81" s="1569"/>
      <c r="B81" s="588" t="s">
        <v>182</v>
      </c>
      <c r="C81" s="573" t="s">
        <v>148</v>
      </c>
      <c r="D81" s="1043">
        <f>SUM(E81:L81)</f>
        <v>0</v>
      </c>
      <c r="E81" s="456"/>
      <c r="F81" s="456"/>
      <c r="G81" s="456"/>
      <c r="H81" s="456"/>
      <c r="I81" s="456"/>
      <c r="J81" s="456"/>
      <c r="K81" s="456"/>
      <c r="L81" s="457"/>
      <c r="M81" s="1043">
        <f>SUM(N81:U81)</f>
        <v>0</v>
      </c>
      <c r="N81" s="456"/>
      <c r="O81" s="456"/>
      <c r="P81" s="456"/>
      <c r="Q81" s="456"/>
      <c r="R81" s="456"/>
      <c r="S81" s="456"/>
      <c r="T81" s="456"/>
      <c r="U81" s="457"/>
      <c r="V81" s="1043">
        <f>SUM(W81:AD81)</f>
        <v>0</v>
      </c>
      <c r="W81" s="456"/>
      <c r="X81" s="456"/>
      <c r="Y81" s="456"/>
      <c r="Z81" s="456"/>
      <c r="AA81" s="456"/>
      <c r="AB81" s="456"/>
      <c r="AC81" s="456"/>
      <c r="AD81" s="457"/>
      <c r="AE81" s="1043">
        <f>SUM(AF81:AM81)</f>
        <v>0</v>
      </c>
      <c r="AF81" s="456"/>
      <c r="AG81" s="456"/>
      <c r="AH81" s="456"/>
      <c r="AI81" s="456"/>
      <c r="AJ81" s="456"/>
      <c r="AK81" s="456"/>
      <c r="AL81" s="456"/>
      <c r="AM81" s="456"/>
      <c r="AN81" s="1288"/>
      <c r="AO81" s="543">
        <f>SUM(AP81:AW81)+AN81</f>
        <v>0</v>
      </c>
      <c r="AP81" s="507">
        <f t="shared" si="50"/>
        <v>0</v>
      </c>
      <c r="AQ81" s="520">
        <f t="shared" si="50"/>
        <v>0</v>
      </c>
      <c r="AR81" s="520">
        <f t="shared" si="50"/>
        <v>0</v>
      </c>
      <c r="AS81" s="520">
        <f t="shared" si="50"/>
        <v>0</v>
      </c>
      <c r="AT81" s="520">
        <f t="shared" si="50"/>
        <v>0</v>
      </c>
      <c r="AU81" s="520">
        <f t="shared" si="50"/>
        <v>0</v>
      </c>
      <c r="AV81" s="520">
        <f t="shared" si="50"/>
        <v>0</v>
      </c>
      <c r="AW81" s="551">
        <f t="shared" si="50"/>
        <v>0</v>
      </c>
    </row>
    <row r="82" spans="1:50" s="377" customFormat="1" x14ac:dyDescent="0.3">
      <c r="A82" s="1569"/>
      <c r="B82" s="589" t="s">
        <v>183</v>
      </c>
      <c r="C82" s="590" t="s">
        <v>426</v>
      </c>
      <c r="D82" s="516">
        <f>SUM(D76:D81)</f>
        <v>0</v>
      </c>
      <c r="E82" s="529">
        <f t="shared" ref="E82:AW82" si="51">SUM(E76:E81)</f>
        <v>0</v>
      </c>
      <c r="F82" s="529">
        <f t="shared" si="51"/>
        <v>0</v>
      </c>
      <c r="G82" s="529">
        <f t="shared" si="51"/>
        <v>0</v>
      </c>
      <c r="H82" s="529">
        <f t="shared" si="51"/>
        <v>0</v>
      </c>
      <c r="I82" s="529">
        <f t="shared" si="51"/>
        <v>0</v>
      </c>
      <c r="J82" s="529">
        <f t="shared" si="51"/>
        <v>0</v>
      </c>
      <c r="K82" s="529">
        <f t="shared" si="51"/>
        <v>0</v>
      </c>
      <c r="L82" s="530">
        <f t="shared" si="51"/>
        <v>0</v>
      </c>
      <c r="M82" s="516">
        <f t="shared" si="51"/>
        <v>0</v>
      </c>
      <c r="N82" s="529">
        <f t="shared" si="51"/>
        <v>0</v>
      </c>
      <c r="O82" s="529">
        <f t="shared" si="51"/>
        <v>0</v>
      </c>
      <c r="P82" s="529">
        <f t="shared" si="51"/>
        <v>0</v>
      </c>
      <c r="Q82" s="529">
        <f t="shared" si="51"/>
        <v>0</v>
      </c>
      <c r="R82" s="529">
        <f t="shared" si="51"/>
        <v>0</v>
      </c>
      <c r="S82" s="529">
        <f t="shared" si="51"/>
        <v>0</v>
      </c>
      <c r="T82" s="529">
        <f t="shared" si="51"/>
        <v>0</v>
      </c>
      <c r="U82" s="530">
        <f t="shared" si="51"/>
        <v>0</v>
      </c>
      <c r="V82" s="516">
        <f t="shared" si="51"/>
        <v>0</v>
      </c>
      <c r="W82" s="529">
        <f t="shared" si="51"/>
        <v>0</v>
      </c>
      <c r="X82" s="529">
        <f t="shared" si="51"/>
        <v>0</v>
      </c>
      <c r="Y82" s="529">
        <f t="shared" si="51"/>
        <v>0</v>
      </c>
      <c r="Z82" s="529">
        <f t="shared" si="51"/>
        <v>0</v>
      </c>
      <c r="AA82" s="529">
        <f t="shared" si="51"/>
        <v>0</v>
      </c>
      <c r="AB82" s="529">
        <f t="shared" si="51"/>
        <v>0</v>
      </c>
      <c r="AC82" s="529">
        <f t="shared" si="51"/>
        <v>0</v>
      </c>
      <c r="AD82" s="530">
        <f t="shared" si="51"/>
        <v>0</v>
      </c>
      <c r="AE82" s="516">
        <f t="shared" si="51"/>
        <v>0</v>
      </c>
      <c r="AF82" s="529">
        <f t="shared" si="51"/>
        <v>0</v>
      </c>
      <c r="AG82" s="529">
        <f t="shared" si="51"/>
        <v>0</v>
      </c>
      <c r="AH82" s="529">
        <f t="shared" si="51"/>
        <v>0</v>
      </c>
      <c r="AI82" s="529">
        <f t="shared" si="51"/>
        <v>0</v>
      </c>
      <c r="AJ82" s="529">
        <f t="shared" si="51"/>
        <v>0</v>
      </c>
      <c r="AK82" s="529">
        <f t="shared" si="51"/>
        <v>0</v>
      </c>
      <c r="AL82" s="529">
        <f t="shared" si="51"/>
        <v>0</v>
      </c>
      <c r="AM82" s="529">
        <f t="shared" si="51"/>
        <v>0</v>
      </c>
      <c r="AN82" s="1298">
        <f t="shared" si="51"/>
        <v>0</v>
      </c>
      <c r="AO82" s="562">
        <f t="shared" si="51"/>
        <v>0</v>
      </c>
      <c r="AP82" s="563">
        <f t="shared" si="51"/>
        <v>0</v>
      </c>
      <c r="AQ82" s="563">
        <f t="shared" si="51"/>
        <v>0</v>
      </c>
      <c r="AR82" s="563">
        <f t="shared" si="51"/>
        <v>0</v>
      </c>
      <c r="AS82" s="563">
        <f t="shared" si="51"/>
        <v>0</v>
      </c>
      <c r="AT82" s="563">
        <f t="shared" si="51"/>
        <v>0</v>
      </c>
      <c r="AU82" s="563">
        <f t="shared" si="51"/>
        <v>0</v>
      </c>
      <c r="AV82" s="563">
        <f t="shared" si="51"/>
        <v>0</v>
      </c>
      <c r="AW82" s="564">
        <f t="shared" si="51"/>
        <v>0</v>
      </c>
    </row>
    <row r="83" spans="1:50" x14ac:dyDescent="0.3">
      <c r="A83" s="1569"/>
      <c r="B83" s="588" t="s">
        <v>184</v>
      </c>
      <c r="C83" s="573" t="s">
        <v>44</v>
      </c>
      <c r="D83" s="505">
        <f>SUM(E83:L83)</f>
        <v>0</v>
      </c>
      <c r="E83" s="452"/>
      <c r="F83" s="452"/>
      <c r="G83" s="452"/>
      <c r="H83" s="452"/>
      <c r="I83" s="452"/>
      <c r="J83" s="452"/>
      <c r="K83" s="452"/>
      <c r="L83" s="453"/>
      <c r="M83" s="505">
        <f>SUM(N83:U83)</f>
        <v>0</v>
      </c>
      <c r="N83" s="452"/>
      <c r="O83" s="452"/>
      <c r="P83" s="452"/>
      <c r="Q83" s="452"/>
      <c r="R83" s="452"/>
      <c r="S83" s="452"/>
      <c r="T83" s="452"/>
      <c r="U83" s="453"/>
      <c r="V83" s="505">
        <f>SUM(W83:AD83)</f>
        <v>0</v>
      </c>
      <c r="W83" s="452"/>
      <c r="X83" s="452"/>
      <c r="Y83" s="452"/>
      <c r="Z83" s="452"/>
      <c r="AA83" s="452"/>
      <c r="AB83" s="452"/>
      <c r="AC83" s="452"/>
      <c r="AD83" s="453"/>
      <c r="AE83" s="505">
        <f>SUM(AF83:AM83)</f>
        <v>0</v>
      </c>
      <c r="AF83" s="452"/>
      <c r="AG83" s="452"/>
      <c r="AH83" s="452"/>
      <c r="AI83" s="452"/>
      <c r="AJ83" s="452"/>
      <c r="AK83" s="452"/>
      <c r="AL83" s="452"/>
      <c r="AM83" s="452"/>
      <c r="AN83" s="1286"/>
      <c r="AO83" s="548">
        <f>SUM(AP83:AW83)+AN83</f>
        <v>0</v>
      </c>
      <c r="AP83" s="507">
        <f t="shared" ref="AP83:AW84" si="52">E83+N83+W83+AF83</f>
        <v>0</v>
      </c>
      <c r="AQ83" s="507">
        <f t="shared" si="52"/>
        <v>0</v>
      </c>
      <c r="AR83" s="507">
        <f t="shared" si="52"/>
        <v>0</v>
      </c>
      <c r="AS83" s="507">
        <f t="shared" si="52"/>
        <v>0</v>
      </c>
      <c r="AT83" s="507">
        <f t="shared" si="52"/>
        <v>0</v>
      </c>
      <c r="AU83" s="507">
        <f t="shared" si="52"/>
        <v>0</v>
      </c>
      <c r="AV83" s="507">
        <f t="shared" si="52"/>
        <v>0</v>
      </c>
      <c r="AW83" s="549">
        <f t="shared" si="52"/>
        <v>0</v>
      </c>
    </row>
    <row r="84" spans="1:50" x14ac:dyDescent="0.3">
      <c r="A84" s="1569"/>
      <c r="B84" s="588" t="s">
        <v>185</v>
      </c>
      <c r="C84" s="573" t="s">
        <v>427</v>
      </c>
      <c r="D84" s="1043">
        <f>SUM(E84:L84)</f>
        <v>0</v>
      </c>
      <c r="E84" s="454"/>
      <c r="F84" s="454"/>
      <c r="G84" s="454"/>
      <c r="H84" s="454"/>
      <c r="I84" s="454"/>
      <c r="J84" s="454"/>
      <c r="K84" s="454"/>
      <c r="L84" s="455"/>
      <c r="M84" s="1043">
        <f>SUM(N84:U84)</f>
        <v>0</v>
      </c>
      <c r="N84" s="454"/>
      <c r="O84" s="454"/>
      <c r="P84" s="454"/>
      <c r="Q84" s="454"/>
      <c r="R84" s="454"/>
      <c r="S84" s="454"/>
      <c r="T84" s="454"/>
      <c r="U84" s="455"/>
      <c r="V84" s="1043">
        <f>SUM(W84:AD84)</f>
        <v>0</v>
      </c>
      <c r="W84" s="454"/>
      <c r="X84" s="454"/>
      <c r="Y84" s="454"/>
      <c r="Z84" s="454"/>
      <c r="AA84" s="454"/>
      <c r="AB84" s="454"/>
      <c r="AC84" s="454"/>
      <c r="AD84" s="455"/>
      <c r="AE84" s="1043">
        <f>SUM(AF84:AM84)</f>
        <v>0</v>
      </c>
      <c r="AF84" s="454"/>
      <c r="AG84" s="454"/>
      <c r="AH84" s="454"/>
      <c r="AI84" s="454"/>
      <c r="AJ84" s="454"/>
      <c r="AK84" s="454"/>
      <c r="AL84" s="454"/>
      <c r="AM84" s="454"/>
      <c r="AN84" s="1287"/>
      <c r="AO84" s="550">
        <f>SUM(AP84:AW84)+AN84</f>
        <v>0</v>
      </c>
      <c r="AP84" s="507">
        <f t="shared" si="52"/>
        <v>0</v>
      </c>
      <c r="AQ84" s="520">
        <f t="shared" si="52"/>
        <v>0</v>
      </c>
      <c r="AR84" s="520">
        <f t="shared" si="52"/>
        <v>0</v>
      </c>
      <c r="AS84" s="520">
        <f t="shared" si="52"/>
        <v>0</v>
      </c>
      <c r="AT84" s="520">
        <f t="shared" si="52"/>
        <v>0</v>
      </c>
      <c r="AU84" s="520">
        <f t="shared" si="52"/>
        <v>0</v>
      </c>
      <c r="AV84" s="520">
        <f t="shared" si="52"/>
        <v>0</v>
      </c>
      <c r="AW84" s="551">
        <f t="shared" si="52"/>
        <v>0</v>
      </c>
    </row>
    <row r="85" spans="1:50" s="377" customFormat="1" x14ac:dyDescent="0.3">
      <c r="A85" s="1569"/>
      <c r="B85" s="588" t="s">
        <v>186</v>
      </c>
      <c r="C85" s="573" t="s">
        <v>297</v>
      </c>
      <c r="D85" s="1043">
        <f>SUM(D83:D84)</f>
        <v>0</v>
      </c>
      <c r="E85" s="523">
        <f t="shared" ref="E85:L85" si="53">SUM(E83:E84)</f>
        <v>0</v>
      </c>
      <c r="F85" s="523">
        <f t="shared" si="53"/>
        <v>0</v>
      </c>
      <c r="G85" s="523">
        <f t="shared" si="53"/>
        <v>0</v>
      </c>
      <c r="H85" s="523">
        <f t="shared" si="53"/>
        <v>0</v>
      </c>
      <c r="I85" s="523">
        <f t="shared" si="53"/>
        <v>0</v>
      </c>
      <c r="J85" s="523">
        <f t="shared" si="53"/>
        <v>0</v>
      </c>
      <c r="K85" s="523">
        <f t="shared" si="53"/>
        <v>0</v>
      </c>
      <c r="L85" s="524">
        <f t="shared" si="53"/>
        <v>0</v>
      </c>
      <c r="M85" s="1043">
        <f>SUM(M83:M84)</f>
        <v>0</v>
      </c>
      <c r="N85" s="523">
        <f t="shared" ref="N85:U85" si="54">SUM(N83:N84)</f>
        <v>0</v>
      </c>
      <c r="O85" s="523">
        <f t="shared" si="54"/>
        <v>0</v>
      </c>
      <c r="P85" s="523">
        <f t="shared" si="54"/>
        <v>0</v>
      </c>
      <c r="Q85" s="523">
        <f t="shared" si="54"/>
        <v>0</v>
      </c>
      <c r="R85" s="523">
        <f t="shared" si="54"/>
        <v>0</v>
      </c>
      <c r="S85" s="523">
        <f t="shared" si="54"/>
        <v>0</v>
      </c>
      <c r="T85" s="523">
        <f t="shared" si="54"/>
        <v>0</v>
      </c>
      <c r="U85" s="524">
        <f t="shared" si="54"/>
        <v>0</v>
      </c>
      <c r="V85" s="1043">
        <f>SUM(V83:V84)</f>
        <v>0</v>
      </c>
      <c r="W85" s="523">
        <f t="shared" ref="W85:AD85" si="55">SUM(W83:W84)</f>
        <v>0</v>
      </c>
      <c r="X85" s="523">
        <f t="shared" si="55"/>
        <v>0</v>
      </c>
      <c r="Y85" s="523">
        <f t="shared" si="55"/>
        <v>0</v>
      </c>
      <c r="Z85" s="523">
        <f t="shared" si="55"/>
        <v>0</v>
      </c>
      <c r="AA85" s="523">
        <f t="shared" si="55"/>
        <v>0</v>
      </c>
      <c r="AB85" s="523">
        <f t="shared" si="55"/>
        <v>0</v>
      </c>
      <c r="AC85" s="523">
        <f t="shared" si="55"/>
        <v>0</v>
      </c>
      <c r="AD85" s="524">
        <f t="shared" si="55"/>
        <v>0</v>
      </c>
      <c r="AE85" s="1043">
        <f>SUM(AE83:AE84)</f>
        <v>0</v>
      </c>
      <c r="AF85" s="523">
        <f>SUM(AF83:AF84)</f>
        <v>0</v>
      </c>
      <c r="AG85" s="523">
        <f t="shared" ref="AG85:AN85" si="56">SUM(AG83:AG84)</f>
        <v>0</v>
      </c>
      <c r="AH85" s="523">
        <f t="shared" si="56"/>
        <v>0</v>
      </c>
      <c r="AI85" s="523">
        <f t="shared" si="56"/>
        <v>0</v>
      </c>
      <c r="AJ85" s="523">
        <f t="shared" si="56"/>
        <v>0</v>
      </c>
      <c r="AK85" s="523">
        <f t="shared" si="56"/>
        <v>0</v>
      </c>
      <c r="AL85" s="523">
        <f t="shared" si="56"/>
        <v>0</v>
      </c>
      <c r="AM85" s="523">
        <f t="shared" si="56"/>
        <v>0</v>
      </c>
      <c r="AN85" s="1299">
        <f t="shared" si="56"/>
        <v>0</v>
      </c>
      <c r="AO85" s="565">
        <f>SUM(AO83:AO84)</f>
        <v>0</v>
      </c>
      <c r="AP85" s="520">
        <f>SUM(AP83:AP84)</f>
        <v>0</v>
      </c>
      <c r="AQ85" s="520">
        <f>SUM(AQ83:AQ84)</f>
        <v>0</v>
      </c>
      <c r="AR85" s="520">
        <f t="shared" ref="AR85:AW85" si="57">SUM(AR83:AR84)</f>
        <v>0</v>
      </c>
      <c r="AS85" s="520">
        <f t="shared" si="57"/>
        <v>0</v>
      </c>
      <c r="AT85" s="507">
        <f t="shared" si="57"/>
        <v>0</v>
      </c>
      <c r="AU85" s="507">
        <f t="shared" si="57"/>
        <v>0</v>
      </c>
      <c r="AV85" s="507">
        <f t="shared" si="57"/>
        <v>0</v>
      </c>
      <c r="AW85" s="566">
        <f t="shared" si="57"/>
        <v>0</v>
      </c>
    </row>
    <row r="86" spans="1:50" s="377" customFormat="1" ht="24.6" x14ac:dyDescent="0.3">
      <c r="A86" s="1570"/>
      <c r="B86" s="576" t="s">
        <v>187</v>
      </c>
      <c r="C86" s="577" t="s">
        <v>416</v>
      </c>
      <c r="D86" s="508">
        <f>D82+D85</f>
        <v>0</v>
      </c>
      <c r="E86" s="514">
        <f t="shared" ref="E86:L86" si="58">E82+E85</f>
        <v>0</v>
      </c>
      <c r="F86" s="514">
        <f t="shared" si="58"/>
        <v>0</v>
      </c>
      <c r="G86" s="514">
        <f t="shared" si="58"/>
        <v>0</v>
      </c>
      <c r="H86" s="514">
        <f t="shared" si="58"/>
        <v>0</v>
      </c>
      <c r="I86" s="514">
        <f t="shared" si="58"/>
        <v>0</v>
      </c>
      <c r="J86" s="514">
        <f t="shared" si="58"/>
        <v>0</v>
      </c>
      <c r="K86" s="514">
        <f t="shared" si="58"/>
        <v>0</v>
      </c>
      <c r="L86" s="525">
        <f t="shared" si="58"/>
        <v>0</v>
      </c>
      <c r="M86" s="508">
        <f>M82+M85</f>
        <v>0</v>
      </c>
      <c r="N86" s="514">
        <f t="shared" ref="N86:U86" si="59">N82+N85</f>
        <v>0</v>
      </c>
      <c r="O86" s="514">
        <f t="shared" si="59"/>
        <v>0</v>
      </c>
      <c r="P86" s="514">
        <f t="shared" si="59"/>
        <v>0</v>
      </c>
      <c r="Q86" s="514">
        <f t="shared" si="59"/>
        <v>0</v>
      </c>
      <c r="R86" s="514">
        <f t="shared" si="59"/>
        <v>0</v>
      </c>
      <c r="S86" s="514">
        <f t="shared" si="59"/>
        <v>0</v>
      </c>
      <c r="T86" s="514">
        <f t="shared" si="59"/>
        <v>0</v>
      </c>
      <c r="U86" s="525">
        <f t="shared" si="59"/>
        <v>0</v>
      </c>
      <c r="V86" s="508">
        <f>V82+V85</f>
        <v>0</v>
      </c>
      <c r="W86" s="514">
        <f t="shared" ref="W86:AD86" si="60">W82+W85</f>
        <v>0</v>
      </c>
      <c r="X86" s="514">
        <f t="shared" si="60"/>
        <v>0</v>
      </c>
      <c r="Y86" s="514">
        <f t="shared" si="60"/>
        <v>0</v>
      </c>
      <c r="Z86" s="514">
        <f t="shared" si="60"/>
        <v>0</v>
      </c>
      <c r="AA86" s="514">
        <f t="shared" si="60"/>
        <v>0</v>
      </c>
      <c r="AB86" s="514">
        <f t="shared" si="60"/>
        <v>0</v>
      </c>
      <c r="AC86" s="514">
        <f t="shared" si="60"/>
        <v>0</v>
      </c>
      <c r="AD86" s="525">
        <f t="shared" si="60"/>
        <v>0</v>
      </c>
      <c r="AE86" s="508">
        <f>AE82+AE85</f>
        <v>0</v>
      </c>
      <c r="AF86" s="514">
        <f>AF82+AF85</f>
        <v>0</v>
      </c>
      <c r="AG86" s="514">
        <f t="shared" ref="AG86:AN86" si="61">AG82+AG85</f>
        <v>0</v>
      </c>
      <c r="AH86" s="514">
        <f t="shared" si="61"/>
        <v>0</v>
      </c>
      <c r="AI86" s="514">
        <f t="shared" si="61"/>
        <v>0</v>
      </c>
      <c r="AJ86" s="514">
        <f t="shared" si="61"/>
        <v>0</v>
      </c>
      <c r="AK86" s="514">
        <f t="shared" si="61"/>
        <v>0</v>
      </c>
      <c r="AL86" s="514">
        <f t="shared" si="61"/>
        <v>0</v>
      </c>
      <c r="AM86" s="514">
        <f t="shared" si="61"/>
        <v>0</v>
      </c>
      <c r="AN86" s="1291">
        <f t="shared" si="61"/>
        <v>0</v>
      </c>
      <c r="AO86" s="567">
        <f>AO82+AO85</f>
        <v>0</v>
      </c>
      <c r="AP86" s="513">
        <f>AP82+AP85</f>
        <v>0</v>
      </c>
      <c r="AQ86" s="513">
        <f t="shared" ref="AQ86:AW86" si="62">AQ82+AQ85</f>
        <v>0</v>
      </c>
      <c r="AR86" s="513">
        <f t="shared" si="62"/>
        <v>0</v>
      </c>
      <c r="AS86" s="513">
        <f t="shared" si="62"/>
        <v>0</v>
      </c>
      <c r="AT86" s="515">
        <f t="shared" si="62"/>
        <v>0</v>
      </c>
      <c r="AU86" s="515">
        <f t="shared" si="62"/>
        <v>0</v>
      </c>
      <c r="AV86" s="515">
        <f t="shared" si="62"/>
        <v>0</v>
      </c>
      <c r="AW86" s="568">
        <f t="shared" si="62"/>
        <v>0</v>
      </c>
    </row>
    <row r="87" spans="1:50" x14ac:dyDescent="0.3">
      <c r="A87" s="1571" t="s">
        <v>193</v>
      </c>
      <c r="B87" s="1572"/>
      <c r="C87" s="1573"/>
      <c r="D87" s="1547" t="s">
        <v>288</v>
      </c>
      <c r="E87" s="1548"/>
      <c r="F87" s="1548"/>
      <c r="G87" s="1548"/>
      <c r="H87" s="1548"/>
      <c r="I87" s="1548"/>
      <c r="J87" s="1548"/>
      <c r="K87" s="1548"/>
      <c r="L87" s="1549"/>
      <c r="M87" s="1547" t="s">
        <v>289</v>
      </c>
      <c r="N87" s="1548"/>
      <c r="O87" s="1548"/>
      <c r="P87" s="1548"/>
      <c r="Q87" s="1548"/>
      <c r="R87" s="1548"/>
      <c r="S87" s="1548"/>
      <c r="T87" s="1548"/>
      <c r="U87" s="1549"/>
      <c r="V87" s="1547" t="s">
        <v>290</v>
      </c>
      <c r="W87" s="1548"/>
      <c r="X87" s="1548"/>
      <c r="Y87" s="1548"/>
      <c r="Z87" s="1548"/>
      <c r="AA87" s="1548"/>
      <c r="AB87" s="1548"/>
      <c r="AC87" s="1548"/>
      <c r="AD87" s="1549"/>
      <c r="AE87" s="1550" t="s">
        <v>291</v>
      </c>
      <c r="AF87" s="1551"/>
      <c r="AG87" s="1551"/>
      <c r="AH87" s="1551"/>
      <c r="AI87" s="1551"/>
      <c r="AJ87" s="1551"/>
      <c r="AK87" s="1551"/>
      <c r="AL87" s="1551"/>
      <c r="AM87" s="1551"/>
      <c r="AN87" s="1285"/>
      <c r="AO87" s="1552" t="s">
        <v>1021</v>
      </c>
      <c r="AP87" s="1551"/>
      <c r="AQ87" s="1551"/>
      <c r="AR87" s="1551"/>
      <c r="AS87" s="1551"/>
      <c r="AT87" s="1551"/>
      <c r="AU87" s="1551"/>
      <c r="AV87" s="1551"/>
      <c r="AW87" s="1553"/>
    </row>
    <row r="88" spans="1:50" ht="45" customHeight="1" x14ac:dyDescent="0.3">
      <c r="A88" s="1574"/>
      <c r="B88" s="1575"/>
      <c r="C88" s="1576"/>
      <c r="D88" s="1427" t="s">
        <v>40</v>
      </c>
      <c r="E88" s="387" t="s">
        <v>1061</v>
      </c>
      <c r="F88" s="387" t="s">
        <v>1062</v>
      </c>
      <c r="G88" s="387"/>
      <c r="H88" s="387"/>
      <c r="I88" s="387"/>
      <c r="J88" s="387"/>
      <c r="K88" s="387"/>
      <c r="L88" s="388"/>
      <c r="M88" s="1427" t="s">
        <v>40</v>
      </c>
      <c r="N88" s="387" t="s">
        <v>1061</v>
      </c>
      <c r="O88" s="387" t="s">
        <v>1062</v>
      </c>
      <c r="P88" s="387"/>
      <c r="Q88" s="387"/>
      <c r="R88" s="387"/>
      <c r="S88" s="387"/>
      <c r="T88" s="387"/>
      <c r="U88" s="388"/>
      <c r="V88" s="1427" t="s">
        <v>40</v>
      </c>
      <c r="W88" s="387" t="s">
        <v>1061</v>
      </c>
      <c r="X88" s="387" t="s">
        <v>1062</v>
      </c>
      <c r="Y88" s="387"/>
      <c r="Z88" s="387"/>
      <c r="AA88" s="387"/>
      <c r="AB88" s="387"/>
      <c r="AC88" s="387"/>
      <c r="AD88" s="388"/>
      <c r="AE88" s="1427" t="s">
        <v>40</v>
      </c>
      <c r="AF88" s="387" t="s">
        <v>1061</v>
      </c>
      <c r="AG88" s="387" t="s">
        <v>1062</v>
      </c>
      <c r="AH88" s="387"/>
      <c r="AI88" s="387"/>
      <c r="AJ88" s="387"/>
      <c r="AK88" s="387"/>
      <c r="AL88" s="387"/>
      <c r="AM88" s="388"/>
      <c r="AN88" s="1279" t="s">
        <v>1022</v>
      </c>
      <c r="AO88" s="1427" t="s">
        <v>40</v>
      </c>
      <c r="AP88" s="387" t="s">
        <v>1061</v>
      </c>
      <c r="AQ88" s="387" t="s">
        <v>1062</v>
      </c>
      <c r="AR88" s="387"/>
      <c r="AS88" s="387"/>
      <c r="AT88" s="387"/>
      <c r="AU88" s="387"/>
      <c r="AV88" s="387"/>
      <c r="AW88" s="387"/>
      <c r="AX88" s="498"/>
    </row>
    <row r="89" spans="1:50" ht="14.4" customHeight="1" x14ac:dyDescent="0.3">
      <c r="A89" s="1554" t="s">
        <v>9</v>
      </c>
      <c r="B89" s="570" t="s">
        <v>133</v>
      </c>
      <c r="C89" s="571" t="s">
        <v>30</v>
      </c>
      <c r="D89" s="523">
        <f>E89+F89</f>
        <v>0</v>
      </c>
      <c r="E89" s="456"/>
      <c r="F89" s="456"/>
      <c r="G89" s="472"/>
      <c r="H89" s="472"/>
      <c r="I89" s="472"/>
      <c r="J89" s="472"/>
      <c r="K89" s="472"/>
      <c r="L89" s="473"/>
      <c r="M89" s="523">
        <f>N89+O89</f>
        <v>0</v>
      </c>
      <c r="N89" s="456"/>
      <c r="O89" s="456"/>
      <c r="P89" s="472"/>
      <c r="Q89" s="472"/>
      <c r="R89" s="472"/>
      <c r="S89" s="472"/>
      <c r="T89" s="472"/>
      <c r="U89" s="473"/>
      <c r="V89" s="523">
        <f>W89+X89</f>
        <v>0</v>
      </c>
      <c r="W89" s="456"/>
      <c r="X89" s="456"/>
      <c r="Y89" s="472"/>
      <c r="Z89" s="472"/>
      <c r="AA89" s="472"/>
      <c r="AB89" s="472"/>
      <c r="AC89" s="472"/>
      <c r="AD89" s="473"/>
      <c r="AE89" s="523">
        <f>AF89+AG89</f>
        <v>0</v>
      </c>
      <c r="AF89" s="456"/>
      <c r="AG89" s="456"/>
      <c r="AH89" s="472"/>
      <c r="AI89" s="472"/>
      <c r="AJ89" s="472"/>
      <c r="AK89" s="472"/>
      <c r="AL89" s="472"/>
      <c r="AM89" s="473"/>
      <c r="AN89" s="1288"/>
      <c r="AO89" s="569">
        <f>AP89+AQ89+AN89</f>
        <v>0</v>
      </c>
      <c r="AP89" s="523">
        <f>E89+N89+W89+AF89</f>
        <v>0</v>
      </c>
      <c r="AQ89" s="523">
        <f>F89+O89+X89+AG89</f>
        <v>0</v>
      </c>
      <c r="AR89" s="559"/>
      <c r="AS89" s="559"/>
      <c r="AT89" s="559"/>
      <c r="AU89" s="559"/>
      <c r="AV89" s="559"/>
      <c r="AW89" s="560"/>
    </row>
    <row r="90" spans="1:50" x14ac:dyDescent="0.3">
      <c r="A90" s="1555"/>
      <c r="B90" s="572" t="s">
        <v>134</v>
      </c>
      <c r="C90" s="591" t="s">
        <v>109</v>
      </c>
      <c r="D90" s="523">
        <f t="shared" ref="D90:D94" si="63">E90+F90</f>
        <v>0</v>
      </c>
      <c r="E90" s="456"/>
      <c r="F90" s="456"/>
      <c r="G90" s="472"/>
      <c r="H90" s="472"/>
      <c r="I90" s="472"/>
      <c r="J90" s="472"/>
      <c r="K90" s="472"/>
      <c r="L90" s="473"/>
      <c r="M90" s="523">
        <f t="shared" ref="M90:M94" si="64">N90+O90</f>
        <v>0</v>
      </c>
      <c r="N90" s="456"/>
      <c r="O90" s="456"/>
      <c r="P90" s="472"/>
      <c r="Q90" s="472"/>
      <c r="R90" s="472"/>
      <c r="S90" s="472"/>
      <c r="T90" s="472"/>
      <c r="U90" s="473"/>
      <c r="V90" s="523">
        <f t="shared" ref="V90:V94" si="65">W90+X90</f>
        <v>0</v>
      </c>
      <c r="W90" s="456"/>
      <c r="X90" s="456"/>
      <c r="Y90" s="472"/>
      <c r="Z90" s="472"/>
      <c r="AA90" s="472"/>
      <c r="AB90" s="472"/>
      <c r="AC90" s="472"/>
      <c r="AD90" s="473"/>
      <c r="AE90" s="523">
        <f t="shared" ref="AE90:AE94" si="66">AF90+AG90</f>
        <v>0</v>
      </c>
      <c r="AF90" s="456"/>
      <c r="AG90" s="456"/>
      <c r="AH90" s="472"/>
      <c r="AI90" s="472"/>
      <c r="AJ90" s="472"/>
      <c r="AK90" s="472"/>
      <c r="AL90" s="472"/>
      <c r="AM90" s="473"/>
      <c r="AN90" s="1288"/>
      <c r="AO90" s="569">
        <f t="shared" ref="AO90:AO95" si="67">AP90+AQ90+AN90</f>
        <v>0</v>
      </c>
      <c r="AP90" s="523">
        <f t="shared" ref="AP90:AQ94" si="68">E90+N90+W90+AF90</f>
        <v>0</v>
      </c>
      <c r="AQ90" s="523">
        <f t="shared" si="68"/>
        <v>0</v>
      </c>
      <c r="AR90" s="559"/>
      <c r="AS90" s="559"/>
      <c r="AT90" s="559"/>
      <c r="AU90" s="559"/>
      <c r="AV90" s="559"/>
      <c r="AW90" s="560"/>
    </row>
    <row r="91" spans="1:50" x14ac:dyDescent="0.3">
      <c r="A91" s="1555"/>
      <c r="B91" s="572" t="s">
        <v>135</v>
      </c>
      <c r="C91" s="573" t="s">
        <v>110</v>
      </c>
      <c r="D91" s="523">
        <f t="shared" si="63"/>
        <v>0</v>
      </c>
      <c r="E91" s="456"/>
      <c r="F91" s="456"/>
      <c r="G91" s="472"/>
      <c r="H91" s="472"/>
      <c r="I91" s="472"/>
      <c r="J91" s="472"/>
      <c r="K91" s="472"/>
      <c r="L91" s="473"/>
      <c r="M91" s="523">
        <f t="shared" si="64"/>
        <v>0</v>
      </c>
      <c r="N91" s="456"/>
      <c r="O91" s="456"/>
      <c r="P91" s="472"/>
      <c r="Q91" s="472"/>
      <c r="R91" s="472"/>
      <c r="S91" s="472"/>
      <c r="T91" s="472"/>
      <c r="U91" s="473"/>
      <c r="V91" s="523">
        <f t="shared" si="65"/>
        <v>0</v>
      </c>
      <c r="W91" s="456"/>
      <c r="X91" s="456"/>
      <c r="Y91" s="472"/>
      <c r="Z91" s="472"/>
      <c r="AA91" s="472"/>
      <c r="AB91" s="472"/>
      <c r="AC91" s="472"/>
      <c r="AD91" s="473"/>
      <c r="AE91" s="523">
        <f t="shared" si="66"/>
        <v>0</v>
      </c>
      <c r="AF91" s="456"/>
      <c r="AG91" s="456"/>
      <c r="AH91" s="472"/>
      <c r="AI91" s="472"/>
      <c r="AJ91" s="472"/>
      <c r="AK91" s="472"/>
      <c r="AL91" s="472"/>
      <c r="AM91" s="473"/>
      <c r="AN91" s="1288"/>
      <c r="AO91" s="569">
        <f t="shared" si="67"/>
        <v>0</v>
      </c>
      <c r="AP91" s="523">
        <f t="shared" si="68"/>
        <v>0</v>
      </c>
      <c r="AQ91" s="523">
        <f t="shared" si="68"/>
        <v>0</v>
      </c>
      <c r="AR91" s="559"/>
      <c r="AS91" s="559"/>
      <c r="AT91" s="559"/>
      <c r="AU91" s="559"/>
      <c r="AV91" s="559"/>
      <c r="AW91" s="560"/>
    </row>
    <row r="92" spans="1:50" x14ac:dyDescent="0.3">
      <c r="A92" s="1555"/>
      <c r="B92" s="592" t="s">
        <v>136</v>
      </c>
      <c r="C92" s="573" t="s">
        <v>111</v>
      </c>
      <c r="D92" s="523">
        <f t="shared" si="63"/>
        <v>0</v>
      </c>
      <c r="E92" s="456"/>
      <c r="F92" s="456"/>
      <c r="G92" s="472"/>
      <c r="H92" s="472"/>
      <c r="I92" s="472"/>
      <c r="J92" s="472"/>
      <c r="K92" s="472"/>
      <c r="L92" s="473"/>
      <c r="M92" s="523">
        <f t="shared" si="64"/>
        <v>0</v>
      </c>
      <c r="N92" s="456"/>
      <c r="O92" s="456"/>
      <c r="P92" s="472"/>
      <c r="Q92" s="472"/>
      <c r="R92" s="472"/>
      <c r="S92" s="472"/>
      <c r="T92" s="472"/>
      <c r="U92" s="473"/>
      <c r="V92" s="523">
        <f t="shared" si="65"/>
        <v>0</v>
      </c>
      <c r="W92" s="456"/>
      <c r="X92" s="456"/>
      <c r="Y92" s="472"/>
      <c r="Z92" s="472"/>
      <c r="AA92" s="472"/>
      <c r="AB92" s="472"/>
      <c r="AC92" s="472"/>
      <c r="AD92" s="473"/>
      <c r="AE92" s="523">
        <f t="shared" si="66"/>
        <v>0</v>
      </c>
      <c r="AF92" s="456"/>
      <c r="AG92" s="456"/>
      <c r="AH92" s="472"/>
      <c r="AI92" s="472"/>
      <c r="AJ92" s="472"/>
      <c r="AK92" s="472"/>
      <c r="AL92" s="472"/>
      <c r="AM92" s="473"/>
      <c r="AN92" s="1288"/>
      <c r="AO92" s="569">
        <f t="shared" si="67"/>
        <v>0</v>
      </c>
      <c r="AP92" s="523">
        <f t="shared" si="68"/>
        <v>0</v>
      </c>
      <c r="AQ92" s="523">
        <f t="shared" si="68"/>
        <v>0</v>
      </c>
      <c r="AR92" s="559"/>
      <c r="AS92" s="559"/>
      <c r="AT92" s="559"/>
      <c r="AU92" s="559"/>
      <c r="AV92" s="559"/>
      <c r="AW92" s="560"/>
    </row>
    <row r="93" spans="1:50" x14ac:dyDescent="0.3">
      <c r="A93" s="1555"/>
      <c r="B93" s="592" t="s">
        <v>137</v>
      </c>
      <c r="C93" s="573" t="s">
        <v>112</v>
      </c>
      <c r="D93" s="523">
        <f t="shared" si="63"/>
        <v>0</v>
      </c>
      <c r="E93" s="456"/>
      <c r="F93" s="456"/>
      <c r="G93" s="472"/>
      <c r="H93" s="472"/>
      <c r="I93" s="472"/>
      <c r="J93" s="472"/>
      <c r="K93" s="472"/>
      <c r="L93" s="473"/>
      <c r="M93" s="523">
        <f t="shared" si="64"/>
        <v>0</v>
      </c>
      <c r="N93" s="456"/>
      <c r="O93" s="456"/>
      <c r="P93" s="472"/>
      <c r="Q93" s="472"/>
      <c r="R93" s="472"/>
      <c r="S93" s="472"/>
      <c r="T93" s="472"/>
      <c r="U93" s="473"/>
      <c r="V93" s="523">
        <f t="shared" si="65"/>
        <v>0</v>
      </c>
      <c r="W93" s="456"/>
      <c r="X93" s="456"/>
      <c r="Y93" s="472"/>
      <c r="Z93" s="472"/>
      <c r="AA93" s="472"/>
      <c r="AB93" s="472"/>
      <c r="AC93" s="472"/>
      <c r="AD93" s="473"/>
      <c r="AE93" s="523">
        <f t="shared" si="66"/>
        <v>0</v>
      </c>
      <c r="AF93" s="456"/>
      <c r="AG93" s="456"/>
      <c r="AH93" s="472"/>
      <c r="AI93" s="472"/>
      <c r="AJ93" s="472"/>
      <c r="AK93" s="472"/>
      <c r="AL93" s="472"/>
      <c r="AM93" s="473"/>
      <c r="AN93" s="1288"/>
      <c r="AO93" s="569">
        <f t="shared" si="67"/>
        <v>0</v>
      </c>
      <c r="AP93" s="523">
        <f t="shared" si="68"/>
        <v>0</v>
      </c>
      <c r="AQ93" s="523">
        <f t="shared" si="68"/>
        <v>0</v>
      </c>
      <c r="AR93" s="559"/>
      <c r="AS93" s="559"/>
      <c r="AT93" s="559"/>
      <c r="AU93" s="559"/>
      <c r="AV93" s="559"/>
      <c r="AW93" s="560"/>
    </row>
    <row r="94" spans="1:50" x14ac:dyDescent="0.3">
      <c r="A94" s="1555"/>
      <c r="B94" s="572" t="s">
        <v>138</v>
      </c>
      <c r="C94" s="591" t="s">
        <v>31</v>
      </c>
      <c r="D94" s="523">
        <f t="shared" si="63"/>
        <v>0</v>
      </c>
      <c r="E94" s="456"/>
      <c r="F94" s="456"/>
      <c r="G94" s="472"/>
      <c r="H94" s="472"/>
      <c r="I94" s="472"/>
      <c r="J94" s="472"/>
      <c r="K94" s="472"/>
      <c r="L94" s="473"/>
      <c r="M94" s="523">
        <f t="shared" si="64"/>
        <v>0</v>
      </c>
      <c r="N94" s="456"/>
      <c r="O94" s="456"/>
      <c r="P94" s="472"/>
      <c r="Q94" s="472"/>
      <c r="R94" s="472"/>
      <c r="S94" s="472"/>
      <c r="T94" s="472"/>
      <c r="U94" s="473"/>
      <c r="V94" s="523">
        <f t="shared" si="65"/>
        <v>0</v>
      </c>
      <c r="W94" s="456"/>
      <c r="X94" s="456"/>
      <c r="Y94" s="472"/>
      <c r="Z94" s="472"/>
      <c r="AA94" s="472"/>
      <c r="AB94" s="472"/>
      <c r="AC94" s="472"/>
      <c r="AD94" s="473"/>
      <c r="AE94" s="523">
        <f t="shared" si="66"/>
        <v>0</v>
      </c>
      <c r="AF94" s="456"/>
      <c r="AG94" s="456"/>
      <c r="AH94" s="472"/>
      <c r="AI94" s="472"/>
      <c r="AJ94" s="472"/>
      <c r="AK94" s="472"/>
      <c r="AL94" s="472"/>
      <c r="AM94" s="473"/>
      <c r="AN94" s="1288"/>
      <c r="AO94" s="569">
        <f t="shared" si="67"/>
        <v>0</v>
      </c>
      <c r="AP94" s="523">
        <f t="shared" si="68"/>
        <v>0</v>
      </c>
      <c r="AQ94" s="523">
        <f t="shared" si="68"/>
        <v>0</v>
      </c>
      <c r="AR94" s="559"/>
      <c r="AS94" s="559"/>
      <c r="AT94" s="559"/>
      <c r="AU94" s="559"/>
      <c r="AV94" s="559"/>
      <c r="AW94" s="560"/>
    </row>
    <row r="95" spans="1:50" s="377" customFormat="1" ht="14.4" customHeight="1" x14ac:dyDescent="0.3">
      <c r="A95" s="1556"/>
      <c r="B95" s="576" t="s">
        <v>139</v>
      </c>
      <c r="C95" s="593" t="s">
        <v>117</v>
      </c>
      <c r="D95" s="514">
        <f>E95+F95</f>
        <v>0</v>
      </c>
      <c r="E95" s="514">
        <f t="shared" ref="E95:F95" si="69">SUM(E89:E94)</f>
        <v>0</v>
      </c>
      <c r="F95" s="514">
        <f t="shared" si="69"/>
        <v>0</v>
      </c>
      <c r="G95" s="475"/>
      <c r="H95" s="475"/>
      <c r="I95" s="475"/>
      <c r="J95" s="475"/>
      <c r="K95" s="475"/>
      <c r="L95" s="476"/>
      <c r="M95" s="514">
        <f>N95+O95</f>
        <v>0</v>
      </c>
      <c r="N95" s="514">
        <f t="shared" ref="N95:O95" si="70">SUM(N89:N94)</f>
        <v>0</v>
      </c>
      <c r="O95" s="514">
        <f t="shared" si="70"/>
        <v>0</v>
      </c>
      <c r="P95" s="475"/>
      <c r="Q95" s="475"/>
      <c r="R95" s="475"/>
      <c r="S95" s="475"/>
      <c r="T95" s="475"/>
      <c r="U95" s="476"/>
      <c r="V95" s="514">
        <f>W95+X95</f>
        <v>0</v>
      </c>
      <c r="W95" s="514">
        <f t="shared" ref="W95:X95" si="71">SUM(W89:W94)</f>
        <v>0</v>
      </c>
      <c r="X95" s="514">
        <f t="shared" si="71"/>
        <v>0</v>
      </c>
      <c r="Y95" s="475"/>
      <c r="Z95" s="475"/>
      <c r="AA95" s="475"/>
      <c r="AB95" s="475"/>
      <c r="AC95" s="475"/>
      <c r="AD95" s="476"/>
      <c r="AE95" s="514">
        <f>AF95+AG95</f>
        <v>0</v>
      </c>
      <c r="AF95" s="514">
        <f t="shared" ref="AF95:AG95" si="72">SUM(AF89:AF94)</f>
        <v>0</v>
      </c>
      <c r="AG95" s="514">
        <f t="shared" si="72"/>
        <v>0</v>
      </c>
      <c r="AH95" s="475"/>
      <c r="AI95" s="475"/>
      <c r="AJ95" s="475"/>
      <c r="AK95" s="475"/>
      <c r="AL95" s="475"/>
      <c r="AM95" s="476"/>
      <c r="AN95" s="1291">
        <f>SUM(AN89:AN94)</f>
        <v>0</v>
      </c>
      <c r="AO95" s="556">
        <f t="shared" si="67"/>
        <v>0</v>
      </c>
      <c r="AP95" s="514">
        <f>SUM(AP89:AP94)</f>
        <v>0</v>
      </c>
      <c r="AQ95" s="514">
        <f>SUM(AQ89:AQ94)</f>
        <v>0</v>
      </c>
      <c r="AR95" s="644"/>
      <c r="AS95" s="644"/>
      <c r="AT95" s="644"/>
      <c r="AU95" s="644"/>
      <c r="AV95" s="644"/>
      <c r="AW95" s="645"/>
    </row>
    <row r="96" spans="1:50" ht="14.4" customHeight="1" x14ac:dyDescent="0.3">
      <c r="A96" s="1554" t="s">
        <v>194</v>
      </c>
      <c r="B96" s="594" t="s">
        <v>140</v>
      </c>
      <c r="C96" s="595" t="s">
        <v>424</v>
      </c>
      <c r="D96" s="456"/>
      <c r="E96" s="472"/>
      <c r="F96" s="472"/>
      <c r="G96" s="472"/>
      <c r="H96" s="472"/>
      <c r="I96" s="472"/>
      <c r="J96" s="472"/>
      <c r="K96" s="472"/>
      <c r="L96" s="473"/>
      <c r="M96" s="465"/>
      <c r="N96" s="472"/>
      <c r="O96" s="472"/>
      <c r="P96" s="472"/>
      <c r="Q96" s="472"/>
      <c r="R96" s="472"/>
      <c r="S96" s="472"/>
      <c r="T96" s="472"/>
      <c r="U96" s="473"/>
      <c r="V96" s="465"/>
      <c r="W96" s="472"/>
      <c r="X96" s="472"/>
      <c r="Y96" s="472"/>
      <c r="Z96" s="472"/>
      <c r="AA96" s="472"/>
      <c r="AB96" s="472"/>
      <c r="AC96" s="472"/>
      <c r="AD96" s="473"/>
      <c r="AE96" s="456"/>
      <c r="AF96" s="472"/>
      <c r="AG96" s="472"/>
      <c r="AH96" s="472"/>
      <c r="AI96" s="472"/>
      <c r="AJ96" s="472"/>
      <c r="AK96" s="472"/>
      <c r="AL96" s="472"/>
      <c r="AM96" s="472"/>
      <c r="AN96" s="1288"/>
      <c r="AO96" s="569">
        <f t="shared" ref="AO96:AO101" si="73">D96+M96+V96+AE96+AN96</f>
        <v>0</v>
      </c>
      <c r="AP96" s="557"/>
      <c r="AQ96" s="557"/>
      <c r="AR96" s="557"/>
      <c r="AS96" s="557"/>
      <c r="AT96" s="557"/>
      <c r="AU96" s="557"/>
      <c r="AV96" s="557"/>
      <c r="AW96" s="558"/>
    </row>
    <row r="97" spans="1:49" x14ac:dyDescent="0.3">
      <c r="A97" s="1555"/>
      <c r="B97" s="588" t="s">
        <v>141</v>
      </c>
      <c r="C97" s="591" t="s">
        <v>417</v>
      </c>
      <c r="D97" s="456"/>
      <c r="E97" s="472"/>
      <c r="F97" s="472"/>
      <c r="G97" s="472"/>
      <c r="H97" s="472"/>
      <c r="I97" s="472"/>
      <c r="J97" s="472"/>
      <c r="K97" s="472"/>
      <c r="L97" s="473"/>
      <c r="M97" s="465"/>
      <c r="N97" s="472"/>
      <c r="O97" s="472"/>
      <c r="P97" s="472"/>
      <c r="Q97" s="472"/>
      <c r="R97" s="472"/>
      <c r="S97" s="472"/>
      <c r="T97" s="472"/>
      <c r="U97" s="473"/>
      <c r="V97" s="465"/>
      <c r="W97" s="472"/>
      <c r="X97" s="472"/>
      <c r="Y97" s="472"/>
      <c r="Z97" s="472"/>
      <c r="AA97" s="472"/>
      <c r="AB97" s="472"/>
      <c r="AC97" s="472"/>
      <c r="AD97" s="473"/>
      <c r="AE97" s="456"/>
      <c r="AF97" s="472"/>
      <c r="AG97" s="472"/>
      <c r="AH97" s="472"/>
      <c r="AI97" s="472"/>
      <c r="AJ97" s="472"/>
      <c r="AK97" s="472"/>
      <c r="AL97" s="472"/>
      <c r="AM97" s="472"/>
      <c r="AN97" s="1288"/>
      <c r="AO97" s="569">
        <f t="shared" si="73"/>
        <v>0</v>
      </c>
      <c r="AP97" s="559"/>
      <c r="AQ97" s="559"/>
      <c r="AR97" s="559"/>
      <c r="AS97" s="559"/>
      <c r="AT97" s="559"/>
      <c r="AU97" s="559"/>
      <c r="AV97" s="559"/>
      <c r="AW97" s="560"/>
    </row>
    <row r="98" spans="1:49" x14ac:dyDescent="0.3">
      <c r="A98" s="1555"/>
      <c r="B98" s="588" t="s">
        <v>142</v>
      </c>
      <c r="C98" s="591" t="s">
        <v>197</v>
      </c>
      <c r="D98" s="456"/>
      <c r="E98" s="472"/>
      <c r="F98" s="472"/>
      <c r="G98" s="472"/>
      <c r="H98" s="472"/>
      <c r="I98" s="472"/>
      <c r="J98" s="472"/>
      <c r="K98" s="472"/>
      <c r="L98" s="473"/>
      <c r="M98" s="465"/>
      <c r="N98" s="472"/>
      <c r="O98" s="472"/>
      <c r="P98" s="472"/>
      <c r="Q98" s="472"/>
      <c r="R98" s="472"/>
      <c r="S98" s="472"/>
      <c r="T98" s="472"/>
      <c r="U98" s="473"/>
      <c r="V98" s="465"/>
      <c r="W98" s="472"/>
      <c r="X98" s="472"/>
      <c r="Y98" s="472"/>
      <c r="Z98" s="472"/>
      <c r="AA98" s="472"/>
      <c r="AB98" s="472"/>
      <c r="AC98" s="472"/>
      <c r="AD98" s="473"/>
      <c r="AE98" s="456"/>
      <c r="AF98" s="472"/>
      <c r="AG98" s="472"/>
      <c r="AH98" s="472"/>
      <c r="AI98" s="472"/>
      <c r="AJ98" s="472"/>
      <c r="AK98" s="472"/>
      <c r="AL98" s="472"/>
      <c r="AM98" s="472"/>
      <c r="AN98" s="1288"/>
      <c r="AO98" s="569">
        <f t="shared" si="73"/>
        <v>0</v>
      </c>
      <c r="AP98" s="559"/>
      <c r="AQ98" s="559"/>
      <c r="AR98" s="559"/>
      <c r="AS98" s="559"/>
      <c r="AT98" s="559"/>
      <c r="AU98" s="559"/>
      <c r="AV98" s="559"/>
      <c r="AW98" s="560"/>
    </row>
    <row r="99" spans="1:49" x14ac:dyDescent="0.3">
      <c r="A99" s="1555"/>
      <c r="B99" s="588" t="s">
        <v>143</v>
      </c>
      <c r="C99" s="591" t="s">
        <v>638</v>
      </c>
      <c r="D99" s="456"/>
      <c r="E99" s="472"/>
      <c r="F99" s="472"/>
      <c r="G99" s="472"/>
      <c r="H99" s="472"/>
      <c r="I99" s="472"/>
      <c r="J99" s="472"/>
      <c r="K99" s="472"/>
      <c r="L99" s="473"/>
      <c r="M99" s="465"/>
      <c r="N99" s="472"/>
      <c r="O99" s="472"/>
      <c r="P99" s="472"/>
      <c r="Q99" s="472"/>
      <c r="R99" s="472"/>
      <c r="S99" s="472"/>
      <c r="T99" s="472"/>
      <c r="U99" s="473"/>
      <c r="V99" s="465"/>
      <c r="W99" s="472"/>
      <c r="X99" s="472"/>
      <c r="Y99" s="472"/>
      <c r="Z99" s="472"/>
      <c r="AA99" s="472"/>
      <c r="AB99" s="472"/>
      <c r="AC99" s="472"/>
      <c r="AD99" s="473"/>
      <c r="AE99" s="456"/>
      <c r="AF99" s="472"/>
      <c r="AG99" s="472"/>
      <c r="AH99" s="472"/>
      <c r="AI99" s="472"/>
      <c r="AJ99" s="472"/>
      <c r="AK99" s="472"/>
      <c r="AL99" s="472"/>
      <c r="AM99" s="472"/>
      <c r="AN99" s="1288"/>
      <c r="AO99" s="569">
        <f t="shared" si="73"/>
        <v>0</v>
      </c>
      <c r="AP99" s="559"/>
      <c r="AQ99" s="559"/>
      <c r="AR99" s="559"/>
      <c r="AS99" s="559"/>
      <c r="AT99" s="559"/>
      <c r="AU99" s="559"/>
      <c r="AV99" s="559"/>
      <c r="AW99" s="560"/>
    </row>
    <row r="100" spans="1:49" x14ac:dyDescent="0.3">
      <c r="A100" s="1555"/>
      <c r="B100" s="588" t="s">
        <v>144</v>
      </c>
      <c r="C100" s="591" t="s">
        <v>639</v>
      </c>
      <c r="D100" s="456"/>
      <c r="E100" s="472"/>
      <c r="F100" s="472"/>
      <c r="G100" s="472"/>
      <c r="H100" s="472"/>
      <c r="I100" s="472"/>
      <c r="J100" s="472"/>
      <c r="K100" s="472"/>
      <c r="L100" s="473"/>
      <c r="M100" s="465"/>
      <c r="N100" s="472"/>
      <c r="O100" s="472"/>
      <c r="P100" s="472"/>
      <c r="Q100" s="472"/>
      <c r="R100" s="472"/>
      <c r="S100" s="472"/>
      <c r="T100" s="472"/>
      <c r="U100" s="473"/>
      <c r="V100" s="465"/>
      <c r="W100" s="472"/>
      <c r="X100" s="472"/>
      <c r="Y100" s="472"/>
      <c r="Z100" s="472"/>
      <c r="AA100" s="472"/>
      <c r="AB100" s="472"/>
      <c r="AC100" s="472"/>
      <c r="AD100" s="473"/>
      <c r="AE100" s="456"/>
      <c r="AF100" s="472"/>
      <c r="AG100" s="472"/>
      <c r="AH100" s="472"/>
      <c r="AI100" s="472"/>
      <c r="AJ100" s="472"/>
      <c r="AK100" s="472"/>
      <c r="AL100" s="472"/>
      <c r="AM100" s="472"/>
      <c r="AN100" s="1288"/>
      <c r="AO100" s="569">
        <f t="shared" si="73"/>
        <v>0</v>
      </c>
      <c r="AP100" s="559"/>
      <c r="AQ100" s="559"/>
      <c r="AR100" s="559"/>
      <c r="AS100" s="559"/>
      <c r="AT100" s="559"/>
      <c r="AU100" s="559"/>
      <c r="AV100" s="559"/>
      <c r="AW100" s="560"/>
    </row>
    <row r="101" spans="1:49" x14ac:dyDescent="0.3">
      <c r="A101" s="1555"/>
      <c r="B101" s="588" t="s">
        <v>145</v>
      </c>
      <c r="C101" s="591" t="s">
        <v>640</v>
      </c>
      <c r="D101" s="456"/>
      <c r="E101" s="472"/>
      <c r="F101" s="472"/>
      <c r="G101" s="472"/>
      <c r="H101" s="472"/>
      <c r="I101" s="472"/>
      <c r="J101" s="472"/>
      <c r="K101" s="472"/>
      <c r="L101" s="473"/>
      <c r="M101" s="465"/>
      <c r="N101" s="472"/>
      <c r="O101" s="472"/>
      <c r="P101" s="472"/>
      <c r="Q101" s="472"/>
      <c r="R101" s="472"/>
      <c r="S101" s="472"/>
      <c r="T101" s="472"/>
      <c r="U101" s="473"/>
      <c r="V101" s="465"/>
      <c r="W101" s="472"/>
      <c r="X101" s="472"/>
      <c r="Y101" s="472"/>
      <c r="Z101" s="472"/>
      <c r="AA101" s="472"/>
      <c r="AB101" s="472"/>
      <c r="AC101" s="472"/>
      <c r="AD101" s="473"/>
      <c r="AE101" s="456"/>
      <c r="AF101" s="472"/>
      <c r="AG101" s="472"/>
      <c r="AH101" s="472"/>
      <c r="AI101" s="472"/>
      <c r="AJ101" s="472"/>
      <c r="AK101" s="472"/>
      <c r="AL101" s="472"/>
      <c r="AM101" s="472"/>
      <c r="AN101" s="1288"/>
      <c r="AO101" s="569">
        <f t="shared" si="73"/>
        <v>0</v>
      </c>
      <c r="AP101" s="559"/>
      <c r="AQ101" s="559"/>
      <c r="AR101" s="559"/>
      <c r="AS101" s="559"/>
      <c r="AT101" s="559"/>
      <c r="AU101" s="559"/>
      <c r="AV101" s="559"/>
      <c r="AW101" s="560"/>
    </row>
    <row r="102" spans="1:49" s="377" customFormat="1" x14ac:dyDescent="0.3">
      <c r="A102" s="1556"/>
      <c r="B102" s="655" t="s">
        <v>43</v>
      </c>
      <c r="C102" s="593" t="s">
        <v>198</v>
      </c>
      <c r="D102" s="517">
        <f>SUM(D96:D101)</f>
        <v>0</v>
      </c>
      <c r="E102" s="475"/>
      <c r="F102" s="475"/>
      <c r="G102" s="475"/>
      <c r="H102" s="475"/>
      <c r="I102" s="475"/>
      <c r="J102" s="475"/>
      <c r="K102" s="475"/>
      <c r="L102" s="476"/>
      <c r="M102" s="517">
        <f>SUM(M96:M101)</f>
        <v>0</v>
      </c>
      <c r="N102" s="475"/>
      <c r="O102" s="475"/>
      <c r="P102" s="475"/>
      <c r="Q102" s="475"/>
      <c r="R102" s="475"/>
      <c r="S102" s="475"/>
      <c r="T102" s="475"/>
      <c r="U102" s="476"/>
      <c r="V102" s="517">
        <f>SUM(V96:V101)</f>
        <v>0</v>
      </c>
      <c r="W102" s="475"/>
      <c r="X102" s="475"/>
      <c r="Y102" s="475"/>
      <c r="Z102" s="475"/>
      <c r="AA102" s="475"/>
      <c r="AB102" s="475"/>
      <c r="AC102" s="475"/>
      <c r="AD102" s="476"/>
      <c r="AE102" s="517">
        <f>SUM(AE96:AE101)</f>
        <v>0</v>
      </c>
      <c r="AF102" s="475"/>
      <c r="AG102" s="475"/>
      <c r="AH102" s="475"/>
      <c r="AI102" s="475"/>
      <c r="AJ102" s="475"/>
      <c r="AK102" s="475"/>
      <c r="AL102" s="475"/>
      <c r="AM102" s="475"/>
      <c r="AN102" s="1291">
        <f>SUM(AN96:AN101)</f>
        <v>0</v>
      </c>
      <c r="AO102" s="556">
        <f>SUM(AO96:AO101)</f>
        <v>0</v>
      </c>
      <c r="AP102" s="644"/>
      <c r="AQ102" s="644"/>
      <c r="AR102" s="644"/>
      <c r="AS102" s="644"/>
      <c r="AT102" s="644"/>
      <c r="AU102" s="644"/>
      <c r="AV102" s="644"/>
      <c r="AW102" s="645"/>
    </row>
    <row r="103" spans="1:49" s="1179" customFormat="1" x14ac:dyDescent="0.3">
      <c r="A103" s="1193"/>
      <c r="B103" s="596" t="s">
        <v>307</v>
      </c>
      <c r="C103" s="1194" t="s">
        <v>35</v>
      </c>
      <c r="D103" s="523">
        <f>D86+D95+D102</f>
        <v>0</v>
      </c>
      <c r="E103" s="472"/>
      <c r="F103" s="472"/>
      <c r="G103" s="472"/>
      <c r="H103" s="472"/>
      <c r="I103" s="472"/>
      <c r="J103" s="472"/>
      <c r="K103" s="472"/>
      <c r="L103" s="473"/>
      <c r="M103" s="523">
        <f>M86+M95+M102</f>
        <v>0</v>
      </c>
      <c r="N103" s="472"/>
      <c r="O103" s="472"/>
      <c r="P103" s="472"/>
      <c r="Q103" s="472"/>
      <c r="R103" s="472"/>
      <c r="S103" s="472"/>
      <c r="T103" s="472"/>
      <c r="U103" s="473"/>
      <c r="V103" s="523">
        <f>V86+V95+V102</f>
        <v>0</v>
      </c>
      <c r="W103" s="472"/>
      <c r="X103" s="472"/>
      <c r="Y103" s="472"/>
      <c r="Z103" s="472"/>
      <c r="AA103" s="472"/>
      <c r="AB103" s="472"/>
      <c r="AC103" s="472"/>
      <c r="AD103" s="473"/>
      <c r="AE103" s="523">
        <f>AE86+AE95+AE102</f>
        <v>0</v>
      </c>
      <c r="AF103" s="472"/>
      <c r="AG103" s="472"/>
      <c r="AH103" s="472"/>
      <c r="AI103" s="472"/>
      <c r="AJ103" s="472"/>
      <c r="AK103" s="472"/>
      <c r="AL103" s="472"/>
      <c r="AM103" s="472"/>
      <c r="AN103" s="1299">
        <f>AN86+AN95+AN102</f>
        <v>0</v>
      </c>
      <c r="AO103" s="569">
        <f>AO86+AO95+AO102</f>
        <v>0</v>
      </c>
      <c r="AP103" s="559"/>
      <c r="AQ103" s="559"/>
      <c r="AR103" s="559"/>
      <c r="AS103" s="559"/>
      <c r="AT103" s="559"/>
      <c r="AU103" s="559"/>
      <c r="AV103" s="559"/>
      <c r="AW103" s="560"/>
    </row>
    <row r="104" spans="1:49" s="377" customFormat="1" ht="24.6" x14ac:dyDescent="0.3">
      <c r="A104" s="495"/>
      <c r="B104" s="1195" t="s">
        <v>315</v>
      </c>
      <c r="C104" s="1196" t="s">
        <v>199</v>
      </c>
      <c r="D104" s="659">
        <f>D17-D103</f>
        <v>0</v>
      </c>
      <c r="E104" s="478"/>
      <c r="F104" s="478"/>
      <c r="G104" s="478"/>
      <c r="H104" s="478"/>
      <c r="I104" s="478"/>
      <c r="J104" s="478"/>
      <c r="K104" s="478"/>
      <c r="L104" s="479"/>
      <c r="M104" s="659">
        <f>M17-M103</f>
        <v>0</v>
      </c>
      <c r="N104" s="478"/>
      <c r="O104" s="478"/>
      <c r="P104" s="478"/>
      <c r="Q104" s="478"/>
      <c r="R104" s="478"/>
      <c r="S104" s="478"/>
      <c r="T104" s="478"/>
      <c r="U104" s="479"/>
      <c r="V104" s="659">
        <f>V17-V103</f>
        <v>0</v>
      </c>
      <c r="W104" s="478"/>
      <c r="X104" s="478"/>
      <c r="Y104" s="478"/>
      <c r="Z104" s="478"/>
      <c r="AA104" s="478"/>
      <c r="AB104" s="478"/>
      <c r="AC104" s="478"/>
      <c r="AD104" s="479"/>
      <c r="AE104" s="659">
        <f>AE17-AE103</f>
        <v>0</v>
      </c>
      <c r="AF104" s="478"/>
      <c r="AG104" s="478"/>
      <c r="AH104" s="478"/>
      <c r="AI104" s="478"/>
      <c r="AJ104" s="478"/>
      <c r="AK104" s="478"/>
      <c r="AL104" s="478"/>
      <c r="AM104" s="478"/>
      <c r="AN104" s="1300">
        <f>AN17-AN103</f>
        <v>0</v>
      </c>
      <c r="AO104" s="660">
        <f>AO17-AO103</f>
        <v>0</v>
      </c>
      <c r="AP104" s="647"/>
      <c r="AQ104" s="647"/>
      <c r="AR104" s="647"/>
      <c r="AS104" s="647"/>
      <c r="AT104" s="647"/>
      <c r="AU104" s="647"/>
      <c r="AV104" s="647"/>
      <c r="AW104" s="648"/>
    </row>
    <row r="105" spans="1:49" x14ac:dyDescent="0.3">
      <c r="A105" s="496"/>
      <c r="B105" s="588" t="s">
        <v>325</v>
      </c>
      <c r="C105" s="591" t="s">
        <v>29</v>
      </c>
      <c r="D105" s="480"/>
      <c r="E105" s="481"/>
      <c r="F105" s="481"/>
      <c r="G105" s="481"/>
      <c r="H105" s="481"/>
      <c r="I105" s="481"/>
      <c r="J105" s="481"/>
      <c r="K105" s="481"/>
      <c r="L105" s="482"/>
      <c r="M105" s="483"/>
      <c r="N105" s="481"/>
      <c r="O105" s="481"/>
      <c r="P105" s="481"/>
      <c r="Q105" s="481"/>
      <c r="R105" s="481"/>
      <c r="S105" s="481"/>
      <c r="T105" s="481"/>
      <c r="U105" s="482"/>
      <c r="V105" s="483"/>
      <c r="W105" s="481"/>
      <c r="X105" s="481"/>
      <c r="Y105" s="481"/>
      <c r="Z105" s="481"/>
      <c r="AA105" s="481"/>
      <c r="AB105" s="481"/>
      <c r="AC105" s="481"/>
      <c r="AD105" s="481"/>
      <c r="AE105" s="483"/>
      <c r="AF105" s="481"/>
      <c r="AG105" s="481"/>
      <c r="AH105" s="481"/>
      <c r="AI105" s="481"/>
      <c r="AJ105" s="481"/>
      <c r="AK105" s="481"/>
      <c r="AL105" s="481"/>
      <c r="AM105" s="481"/>
      <c r="AN105" s="1288"/>
      <c r="AO105" s="569">
        <f>D105+M105+V105+AE105+AN105</f>
        <v>0</v>
      </c>
      <c r="AP105" s="649"/>
      <c r="AQ105" s="649"/>
      <c r="AR105" s="649"/>
      <c r="AS105" s="649"/>
      <c r="AT105" s="649"/>
      <c r="AU105" s="649"/>
      <c r="AV105" s="649"/>
      <c r="AW105" s="650"/>
    </row>
    <row r="106" spans="1:49" s="377" customFormat="1" x14ac:dyDescent="0.3">
      <c r="A106" s="494"/>
      <c r="B106" s="1197" t="s">
        <v>326</v>
      </c>
      <c r="C106" s="793" t="s">
        <v>200</v>
      </c>
      <c r="D106" s="1189">
        <f>D104-D105</f>
        <v>0</v>
      </c>
      <c r="E106" s="485"/>
      <c r="F106" s="485"/>
      <c r="G106" s="485"/>
      <c r="H106" s="485"/>
      <c r="I106" s="485"/>
      <c r="J106" s="485"/>
      <c r="K106" s="485"/>
      <c r="L106" s="486"/>
      <c r="M106" s="1189">
        <f>M104-M105</f>
        <v>0</v>
      </c>
      <c r="N106" s="485"/>
      <c r="O106" s="485"/>
      <c r="P106" s="485"/>
      <c r="Q106" s="485"/>
      <c r="R106" s="485"/>
      <c r="S106" s="485"/>
      <c r="T106" s="485"/>
      <c r="U106" s="486"/>
      <c r="V106" s="1189">
        <f>V104-V105</f>
        <v>0</v>
      </c>
      <c r="W106" s="485"/>
      <c r="X106" s="485"/>
      <c r="Y106" s="485"/>
      <c r="Z106" s="485"/>
      <c r="AA106" s="485"/>
      <c r="AB106" s="485"/>
      <c r="AC106" s="485"/>
      <c r="AD106" s="485"/>
      <c r="AE106" s="1182">
        <f>AE104-AE105</f>
        <v>0</v>
      </c>
      <c r="AF106" s="485"/>
      <c r="AG106" s="485"/>
      <c r="AH106" s="485"/>
      <c r="AI106" s="485"/>
      <c r="AJ106" s="485"/>
      <c r="AK106" s="485"/>
      <c r="AL106" s="485"/>
      <c r="AM106" s="485"/>
      <c r="AN106" s="1301">
        <f>AN104-AN105</f>
        <v>0</v>
      </c>
      <c r="AO106" s="1185">
        <f>AO104-AO105</f>
        <v>0</v>
      </c>
      <c r="AP106" s="651"/>
      <c r="AQ106" s="651"/>
      <c r="AR106" s="651"/>
      <c r="AS106" s="651"/>
      <c r="AT106" s="651"/>
      <c r="AU106" s="651"/>
      <c r="AV106" s="651"/>
      <c r="AW106" s="652"/>
    </row>
    <row r="107" spans="1:49" x14ac:dyDescent="0.3">
      <c r="A107" s="1544" t="s">
        <v>365</v>
      </c>
      <c r="B107" s="597" t="s">
        <v>327</v>
      </c>
      <c r="C107" s="595" t="s">
        <v>419</v>
      </c>
      <c r="D107" s="464"/>
      <c r="E107" s="472"/>
      <c r="F107" s="472"/>
      <c r="G107" s="472"/>
      <c r="H107" s="472"/>
      <c r="I107" s="472"/>
      <c r="J107" s="472"/>
      <c r="K107" s="472"/>
      <c r="L107" s="473"/>
      <c r="M107" s="464"/>
      <c r="N107" s="472"/>
      <c r="O107" s="472"/>
      <c r="P107" s="472"/>
      <c r="Q107" s="472"/>
      <c r="R107" s="472"/>
      <c r="S107" s="472"/>
      <c r="T107" s="472"/>
      <c r="U107" s="473"/>
      <c r="V107" s="464"/>
      <c r="W107" s="472"/>
      <c r="X107" s="472"/>
      <c r="Y107" s="472"/>
      <c r="Z107" s="472"/>
      <c r="AA107" s="472"/>
      <c r="AB107" s="472"/>
      <c r="AC107" s="472"/>
      <c r="AD107" s="473"/>
      <c r="AE107" s="464"/>
      <c r="AF107" s="472"/>
      <c r="AG107" s="472"/>
      <c r="AH107" s="472"/>
      <c r="AI107" s="472"/>
      <c r="AJ107" s="472"/>
      <c r="AK107" s="472"/>
      <c r="AL107" s="472"/>
      <c r="AM107" s="472"/>
      <c r="AN107" s="1288"/>
      <c r="AO107" s="569">
        <f>D107+M107+V107+AE107+AN107</f>
        <v>0</v>
      </c>
      <c r="AP107" s="559"/>
      <c r="AQ107" s="559"/>
      <c r="AR107" s="559"/>
      <c r="AS107" s="559"/>
      <c r="AT107" s="559"/>
      <c r="AU107" s="559"/>
      <c r="AV107" s="559"/>
      <c r="AW107" s="560"/>
    </row>
    <row r="108" spans="1:49" x14ac:dyDescent="0.3">
      <c r="A108" s="1545"/>
      <c r="B108" s="598" t="s">
        <v>201</v>
      </c>
      <c r="C108" s="591" t="s">
        <v>421</v>
      </c>
      <c r="D108" s="464"/>
      <c r="E108" s="472"/>
      <c r="F108" s="472"/>
      <c r="G108" s="472"/>
      <c r="H108" s="472"/>
      <c r="I108" s="472"/>
      <c r="J108" s="472"/>
      <c r="K108" s="472"/>
      <c r="L108" s="473"/>
      <c r="M108" s="464"/>
      <c r="N108" s="472"/>
      <c r="O108" s="472"/>
      <c r="P108" s="472"/>
      <c r="Q108" s="472"/>
      <c r="R108" s="472"/>
      <c r="S108" s="472"/>
      <c r="T108" s="472"/>
      <c r="U108" s="473"/>
      <c r="V108" s="464"/>
      <c r="W108" s="472"/>
      <c r="X108" s="472"/>
      <c r="Y108" s="472"/>
      <c r="Z108" s="472"/>
      <c r="AA108" s="472"/>
      <c r="AB108" s="472"/>
      <c r="AC108" s="472"/>
      <c r="AD108" s="473"/>
      <c r="AE108" s="464"/>
      <c r="AF108" s="472"/>
      <c r="AG108" s="472"/>
      <c r="AH108" s="472"/>
      <c r="AI108" s="472"/>
      <c r="AJ108" s="472"/>
      <c r="AK108" s="472"/>
      <c r="AL108" s="472"/>
      <c r="AM108" s="472"/>
      <c r="AN108" s="1288"/>
      <c r="AO108" s="569">
        <f>D108+M108+V108+AE108+AN108</f>
        <v>0</v>
      </c>
      <c r="AP108" s="559"/>
      <c r="AQ108" s="559"/>
      <c r="AR108" s="559"/>
      <c r="AS108" s="559"/>
      <c r="AT108" s="559"/>
      <c r="AU108" s="559"/>
      <c r="AV108" s="559"/>
      <c r="AW108" s="560"/>
    </row>
    <row r="109" spans="1:49" x14ac:dyDescent="0.3">
      <c r="A109" s="1545"/>
      <c r="B109" s="598" t="s">
        <v>202</v>
      </c>
      <c r="C109" s="591" t="s">
        <v>420</v>
      </c>
      <c r="D109" s="464"/>
      <c r="E109" s="472"/>
      <c r="F109" s="472"/>
      <c r="G109" s="472"/>
      <c r="H109" s="472"/>
      <c r="I109" s="472"/>
      <c r="J109" s="472"/>
      <c r="K109" s="472"/>
      <c r="L109" s="473"/>
      <c r="M109" s="464"/>
      <c r="N109" s="472"/>
      <c r="O109" s="472"/>
      <c r="P109" s="472"/>
      <c r="Q109" s="472"/>
      <c r="R109" s="472"/>
      <c r="S109" s="472"/>
      <c r="T109" s="472"/>
      <c r="U109" s="473"/>
      <c r="V109" s="464"/>
      <c r="W109" s="472"/>
      <c r="X109" s="472"/>
      <c r="Y109" s="472"/>
      <c r="Z109" s="472"/>
      <c r="AA109" s="472"/>
      <c r="AB109" s="472"/>
      <c r="AC109" s="472"/>
      <c r="AD109" s="473"/>
      <c r="AE109" s="464"/>
      <c r="AF109" s="472"/>
      <c r="AG109" s="472"/>
      <c r="AH109" s="472"/>
      <c r="AI109" s="472"/>
      <c r="AJ109" s="472"/>
      <c r="AK109" s="472"/>
      <c r="AL109" s="472"/>
      <c r="AM109" s="472"/>
      <c r="AN109" s="1288"/>
      <c r="AO109" s="569">
        <f>D109+M109+V109+AE109+AN109</f>
        <v>0</v>
      </c>
      <c r="AP109" s="559"/>
      <c r="AQ109" s="559"/>
      <c r="AR109" s="559"/>
      <c r="AS109" s="559"/>
      <c r="AT109" s="559"/>
      <c r="AU109" s="559"/>
      <c r="AV109" s="559"/>
      <c r="AW109" s="560"/>
    </row>
    <row r="110" spans="1:49" x14ac:dyDescent="0.3">
      <c r="A110" s="1545"/>
      <c r="B110" s="598" t="s">
        <v>203</v>
      </c>
      <c r="C110" s="591" t="s">
        <v>28</v>
      </c>
      <c r="D110" s="464"/>
      <c r="E110" s="472"/>
      <c r="F110" s="472"/>
      <c r="G110" s="472"/>
      <c r="H110" s="472"/>
      <c r="I110" s="472"/>
      <c r="J110" s="472"/>
      <c r="K110" s="472"/>
      <c r="L110" s="473"/>
      <c r="M110" s="464"/>
      <c r="N110" s="472"/>
      <c r="O110" s="472"/>
      <c r="P110" s="472"/>
      <c r="Q110" s="472"/>
      <c r="R110" s="472"/>
      <c r="S110" s="472"/>
      <c r="T110" s="472"/>
      <c r="U110" s="473"/>
      <c r="V110" s="464"/>
      <c r="W110" s="472"/>
      <c r="X110" s="472"/>
      <c r="Y110" s="472"/>
      <c r="Z110" s="472"/>
      <c r="AA110" s="472"/>
      <c r="AB110" s="472"/>
      <c r="AC110" s="472"/>
      <c r="AD110" s="473"/>
      <c r="AE110" s="464"/>
      <c r="AF110" s="472"/>
      <c r="AG110" s="472"/>
      <c r="AH110" s="472"/>
      <c r="AI110" s="472"/>
      <c r="AJ110" s="472"/>
      <c r="AK110" s="472"/>
      <c r="AL110" s="472"/>
      <c r="AM110" s="472"/>
      <c r="AN110" s="1288"/>
      <c r="AO110" s="569">
        <f>D110+M110+V110+AE110+AN110</f>
        <v>0</v>
      </c>
      <c r="AP110" s="559"/>
      <c r="AQ110" s="559"/>
      <c r="AR110" s="559"/>
      <c r="AS110" s="559"/>
      <c r="AT110" s="559"/>
      <c r="AU110" s="559"/>
      <c r="AV110" s="559"/>
      <c r="AW110" s="560"/>
    </row>
    <row r="111" spans="1:49" x14ac:dyDescent="0.3">
      <c r="A111" s="1545"/>
      <c r="B111" s="598" t="s">
        <v>204</v>
      </c>
      <c r="C111" s="591" t="s">
        <v>205</v>
      </c>
      <c r="D111" s="464"/>
      <c r="E111" s="472"/>
      <c r="F111" s="472"/>
      <c r="G111" s="472"/>
      <c r="H111" s="472"/>
      <c r="I111" s="472"/>
      <c r="J111" s="472"/>
      <c r="K111" s="472"/>
      <c r="L111" s="473"/>
      <c r="M111" s="464"/>
      <c r="N111" s="472"/>
      <c r="O111" s="472"/>
      <c r="P111" s="472"/>
      <c r="Q111" s="472"/>
      <c r="R111" s="472"/>
      <c r="S111" s="472"/>
      <c r="T111" s="472"/>
      <c r="U111" s="473"/>
      <c r="V111" s="464"/>
      <c r="W111" s="472"/>
      <c r="X111" s="472"/>
      <c r="Y111" s="472"/>
      <c r="Z111" s="472"/>
      <c r="AA111" s="472"/>
      <c r="AB111" s="472"/>
      <c r="AC111" s="472"/>
      <c r="AD111" s="473"/>
      <c r="AE111" s="464"/>
      <c r="AF111" s="472"/>
      <c r="AG111" s="472"/>
      <c r="AH111" s="472"/>
      <c r="AI111" s="472"/>
      <c r="AJ111" s="472"/>
      <c r="AK111" s="472"/>
      <c r="AL111" s="472"/>
      <c r="AM111" s="472"/>
      <c r="AN111" s="1288"/>
      <c r="AO111" s="569">
        <f>D111+M111+V111+AE111+AN111</f>
        <v>0</v>
      </c>
      <c r="AP111" s="559"/>
      <c r="AQ111" s="559"/>
      <c r="AR111" s="559"/>
      <c r="AS111" s="559"/>
      <c r="AT111" s="559"/>
      <c r="AU111" s="559"/>
      <c r="AV111" s="559"/>
      <c r="AW111" s="560"/>
    </row>
    <row r="112" spans="1:49" s="377" customFormat="1" x14ac:dyDescent="0.3">
      <c r="A112" s="1545"/>
      <c r="B112" s="598" t="s">
        <v>206</v>
      </c>
      <c r="C112" s="591" t="s">
        <v>418</v>
      </c>
      <c r="D112" s="1044">
        <f>SUM(D107:D111)</f>
        <v>0</v>
      </c>
      <c r="E112" s="472"/>
      <c r="F112" s="472"/>
      <c r="G112" s="472"/>
      <c r="H112" s="472"/>
      <c r="I112" s="472"/>
      <c r="J112" s="472"/>
      <c r="K112" s="472"/>
      <c r="L112" s="473"/>
      <c r="M112" s="1044">
        <f>SUM(M107:M111)</f>
        <v>0</v>
      </c>
      <c r="N112" s="472"/>
      <c r="O112" s="472"/>
      <c r="P112" s="472"/>
      <c r="Q112" s="472"/>
      <c r="R112" s="472"/>
      <c r="S112" s="472"/>
      <c r="T112" s="472"/>
      <c r="U112" s="473"/>
      <c r="V112" s="1044">
        <f>SUM(V107:V111)</f>
        <v>0</v>
      </c>
      <c r="W112" s="472"/>
      <c r="X112" s="472"/>
      <c r="Y112" s="472"/>
      <c r="Z112" s="472"/>
      <c r="AA112" s="472"/>
      <c r="AB112" s="472"/>
      <c r="AC112" s="472"/>
      <c r="AD112" s="473"/>
      <c r="AE112" s="1044">
        <f>SUM(AE107:AE111)</f>
        <v>0</v>
      </c>
      <c r="AF112" s="472"/>
      <c r="AG112" s="472"/>
      <c r="AH112" s="472"/>
      <c r="AI112" s="472"/>
      <c r="AJ112" s="472"/>
      <c r="AK112" s="472"/>
      <c r="AL112" s="472"/>
      <c r="AM112" s="472"/>
      <c r="AN112" s="1297">
        <f>SUM(AN107:AN111)</f>
        <v>0</v>
      </c>
      <c r="AO112" s="569">
        <f>SUM(AO107:AO111)</f>
        <v>0</v>
      </c>
      <c r="AP112" s="559"/>
      <c r="AQ112" s="559"/>
      <c r="AR112" s="559"/>
      <c r="AS112" s="559"/>
      <c r="AT112" s="559"/>
      <c r="AU112" s="559"/>
      <c r="AV112" s="559"/>
      <c r="AW112" s="560"/>
    </row>
    <row r="113" spans="1:49" x14ac:dyDescent="0.3">
      <c r="A113" s="1545"/>
      <c r="B113" s="598" t="s">
        <v>207</v>
      </c>
      <c r="C113" s="591" t="s">
        <v>422</v>
      </c>
      <c r="D113" s="464"/>
      <c r="E113" s="472"/>
      <c r="F113" s="472"/>
      <c r="G113" s="472"/>
      <c r="H113" s="472"/>
      <c r="I113" s="472"/>
      <c r="J113" s="472"/>
      <c r="K113" s="472"/>
      <c r="L113" s="473"/>
      <c r="M113" s="464"/>
      <c r="N113" s="472"/>
      <c r="O113" s="472"/>
      <c r="P113" s="472"/>
      <c r="Q113" s="472"/>
      <c r="R113" s="472"/>
      <c r="S113" s="472"/>
      <c r="T113" s="472"/>
      <c r="U113" s="473"/>
      <c r="V113" s="464"/>
      <c r="W113" s="472"/>
      <c r="X113" s="472"/>
      <c r="Y113" s="472"/>
      <c r="Z113" s="472"/>
      <c r="AA113" s="472"/>
      <c r="AB113" s="472"/>
      <c r="AC113" s="472"/>
      <c r="AD113" s="473"/>
      <c r="AE113" s="464"/>
      <c r="AF113" s="472"/>
      <c r="AG113" s="472"/>
      <c r="AH113" s="472"/>
      <c r="AI113" s="472"/>
      <c r="AJ113" s="472"/>
      <c r="AK113" s="472"/>
      <c r="AL113" s="472"/>
      <c r="AM113" s="472"/>
      <c r="AN113" s="1288"/>
      <c r="AO113" s="569">
        <f>D113+M113+V113+AE113+AN113</f>
        <v>0</v>
      </c>
      <c r="AP113" s="559"/>
      <c r="AQ113" s="559"/>
      <c r="AR113" s="559"/>
      <c r="AS113" s="559"/>
      <c r="AT113" s="559"/>
      <c r="AU113" s="559"/>
      <c r="AV113" s="559"/>
      <c r="AW113" s="560"/>
    </row>
    <row r="114" spans="1:49" x14ac:dyDescent="0.3">
      <c r="A114" s="1545"/>
      <c r="B114" s="598" t="s">
        <v>208</v>
      </c>
      <c r="C114" s="591" t="s">
        <v>209</v>
      </c>
      <c r="D114" s="464"/>
      <c r="E114" s="472"/>
      <c r="F114" s="472"/>
      <c r="G114" s="472"/>
      <c r="H114" s="472"/>
      <c r="I114" s="472"/>
      <c r="J114" s="472"/>
      <c r="K114" s="472"/>
      <c r="L114" s="473"/>
      <c r="M114" s="464"/>
      <c r="N114" s="472"/>
      <c r="O114" s="472"/>
      <c r="P114" s="472"/>
      <c r="Q114" s="472"/>
      <c r="R114" s="472"/>
      <c r="S114" s="472"/>
      <c r="T114" s="472"/>
      <c r="U114" s="473"/>
      <c r="V114" s="464"/>
      <c r="W114" s="472"/>
      <c r="X114" s="472"/>
      <c r="Y114" s="472"/>
      <c r="Z114" s="472"/>
      <c r="AA114" s="472"/>
      <c r="AB114" s="472"/>
      <c r="AC114" s="472"/>
      <c r="AD114" s="473"/>
      <c r="AE114" s="464"/>
      <c r="AF114" s="472"/>
      <c r="AG114" s="472"/>
      <c r="AH114" s="472"/>
      <c r="AI114" s="472"/>
      <c r="AJ114" s="472"/>
      <c r="AK114" s="472"/>
      <c r="AL114" s="472"/>
      <c r="AM114" s="472"/>
      <c r="AN114" s="1288"/>
      <c r="AO114" s="569">
        <f>D114+M114+V114+AE114+AN114</f>
        <v>0</v>
      </c>
      <c r="AP114" s="559"/>
      <c r="AQ114" s="559"/>
      <c r="AR114" s="559"/>
      <c r="AS114" s="559"/>
      <c r="AT114" s="559"/>
      <c r="AU114" s="559"/>
      <c r="AV114" s="559"/>
      <c r="AW114" s="560"/>
    </row>
    <row r="115" spans="1:49" x14ac:dyDescent="0.3">
      <c r="A115" s="1545"/>
      <c r="B115" s="598" t="s">
        <v>211</v>
      </c>
      <c r="C115" s="591" t="s">
        <v>212</v>
      </c>
      <c r="D115" s="464"/>
      <c r="E115" s="472"/>
      <c r="F115" s="472"/>
      <c r="G115" s="472"/>
      <c r="H115" s="472"/>
      <c r="I115" s="472"/>
      <c r="J115" s="472"/>
      <c r="K115" s="472"/>
      <c r="L115" s="473"/>
      <c r="M115" s="464"/>
      <c r="N115" s="472"/>
      <c r="O115" s="472"/>
      <c r="P115" s="472"/>
      <c r="Q115" s="472"/>
      <c r="R115" s="472"/>
      <c r="S115" s="472"/>
      <c r="T115" s="472"/>
      <c r="U115" s="473"/>
      <c r="V115" s="464"/>
      <c r="W115" s="472"/>
      <c r="X115" s="472"/>
      <c r="Y115" s="472"/>
      <c r="Z115" s="472"/>
      <c r="AA115" s="472"/>
      <c r="AB115" s="472"/>
      <c r="AC115" s="472"/>
      <c r="AD115" s="473"/>
      <c r="AE115" s="464"/>
      <c r="AF115" s="472"/>
      <c r="AG115" s="472"/>
      <c r="AH115" s="472"/>
      <c r="AI115" s="472"/>
      <c r="AJ115" s="472"/>
      <c r="AK115" s="472"/>
      <c r="AL115" s="472"/>
      <c r="AM115" s="472"/>
      <c r="AN115" s="1288"/>
      <c r="AO115" s="569">
        <f>D115+M115+V115+AE115+AN115</f>
        <v>0</v>
      </c>
      <c r="AP115" s="559"/>
      <c r="AQ115" s="559"/>
      <c r="AR115" s="559"/>
      <c r="AS115" s="559"/>
      <c r="AT115" s="559"/>
      <c r="AU115" s="559"/>
      <c r="AV115" s="559"/>
      <c r="AW115" s="560"/>
    </row>
    <row r="116" spans="1:49" ht="24.6" x14ac:dyDescent="0.3">
      <c r="A116" s="1546"/>
      <c r="B116" s="599" t="s">
        <v>214</v>
      </c>
      <c r="C116" s="600" t="s">
        <v>423</v>
      </c>
      <c r="D116" s="519">
        <f>(D112-D113)+(D114-D115)</f>
        <v>0</v>
      </c>
      <c r="E116" s="481"/>
      <c r="F116" s="481"/>
      <c r="G116" s="481"/>
      <c r="H116" s="481"/>
      <c r="I116" s="481"/>
      <c r="J116" s="481"/>
      <c r="K116" s="481"/>
      <c r="L116" s="482"/>
      <c r="M116" s="519">
        <f>(M112-M113)+(M114-M115)</f>
        <v>0</v>
      </c>
      <c r="N116" s="481"/>
      <c r="O116" s="481"/>
      <c r="P116" s="481"/>
      <c r="Q116" s="481"/>
      <c r="R116" s="481"/>
      <c r="S116" s="481"/>
      <c r="T116" s="481"/>
      <c r="U116" s="482"/>
      <c r="V116" s="519">
        <f>(V112-V113)+(V114-V115)</f>
        <v>0</v>
      </c>
      <c r="W116" s="481"/>
      <c r="X116" s="481"/>
      <c r="Y116" s="481"/>
      <c r="Z116" s="481"/>
      <c r="AA116" s="481"/>
      <c r="AB116" s="481"/>
      <c r="AC116" s="481"/>
      <c r="AD116" s="482"/>
      <c r="AE116" s="519">
        <f>(AE112-AE113)+(AE114-AE115)</f>
        <v>0</v>
      </c>
      <c r="AF116" s="481"/>
      <c r="AG116" s="481"/>
      <c r="AH116" s="481"/>
      <c r="AI116" s="481"/>
      <c r="AJ116" s="481"/>
      <c r="AK116" s="481"/>
      <c r="AL116" s="481"/>
      <c r="AM116" s="481"/>
      <c r="AN116" s="1302">
        <f>(AN112-AN113)+(AN114-AN115)</f>
        <v>0</v>
      </c>
      <c r="AO116" s="664">
        <f>(AO112-AO113)+(AO114-AO115)</f>
        <v>0</v>
      </c>
      <c r="AP116" s="649"/>
      <c r="AQ116" s="649"/>
      <c r="AR116" s="649"/>
      <c r="AS116" s="649"/>
      <c r="AT116" s="649"/>
      <c r="AU116" s="649"/>
      <c r="AV116" s="649"/>
      <c r="AW116" s="650"/>
    </row>
    <row r="117" spans="1:49" s="377" customFormat="1" ht="15" thickBot="1" x14ac:dyDescent="0.35">
      <c r="A117" s="497"/>
      <c r="B117" s="656" t="s">
        <v>328</v>
      </c>
      <c r="C117" s="593" t="s">
        <v>215</v>
      </c>
      <c r="D117" s="511">
        <f>D106+D116</f>
        <v>0</v>
      </c>
      <c r="E117" s="475"/>
      <c r="F117" s="475"/>
      <c r="G117" s="475"/>
      <c r="H117" s="475"/>
      <c r="I117" s="475"/>
      <c r="J117" s="475"/>
      <c r="K117" s="475"/>
      <c r="L117" s="476"/>
      <c r="M117" s="511">
        <f>M106+M116</f>
        <v>0</v>
      </c>
      <c r="N117" s="475"/>
      <c r="O117" s="475"/>
      <c r="P117" s="475"/>
      <c r="Q117" s="475"/>
      <c r="R117" s="475"/>
      <c r="S117" s="475"/>
      <c r="T117" s="475"/>
      <c r="U117" s="476"/>
      <c r="V117" s="511">
        <f>V106+V116</f>
        <v>0</v>
      </c>
      <c r="W117" s="475"/>
      <c r="X117" s="475"/>
      <c r="Y117" s="475"/>
      <c r="Z117" s="475"/>
      <c r="AA117" s="475"/>
      <c r="AB117" s="475"/>
      <c r="AC117" s="475"/>
      <c r="AD117" s="476"/>
      <c r="AE117" s="511">
        <f>AE106+AE116</f>
        <v>0</v>
      </c>
      <c r="AF117" s="475"/>
      <c r="AG117" s="475"/>
      <c r="AH117" s="475"/>
      <c r="AI117" s="475"/>
      <c r="AJ117" s="475"/>
      <c r="AK117" s="475"/>
      <c r="AL117" s="475"/>
      <c r="AM117" s="475"/>
      <c r="AN117" s="1303">
        <f>AN106+AN116</f>
        <v>0</v>
      </c>
      <c r="AO117" s="665">
        <f>AO106+AO116</f>
        <v>0</v>
      </c>
      <c r="AP117" s="653"/>
      <c r="AQ117" s="653"/>
      <c r="AR117" s="653"/>
      <c r="AS117" s="653"/>
      <c r="AT117" s="653"/>
      <c r="AU117" s="653"/>
      <c r="AV117" s="653"/>
      <c r="AW117" s="654"/>
    </row>
  </sheetData>
  <sheetProtection algorithmName="SHA-512" hashValue="XvL4ylkewYhj8sf5VZyFn4uBNUB2JfHRKwZsDppk4MYTqcd6Iuat/4BJ5vEaHIgUlyWXWTQpuAxGOF2czzYIlg==" saltValue="7MLKUqQPxiTvQQ+NUUnI8g==" spinCount="100000" sheet="1" objects="1" scenarios="1"/>
  <mergeCells count="32">
    <mergeCell ref="A76:A86"/>
    <mergeCell ref="A87:C88"/>
    <mergeCell ref="V7:AD7"/>
    <mergeCell ref="AE7:AM7"/>
    <mergeCell ref="A45:A49"/>
    <mergeCell ref="A11:A17"/>
    <mergeCell ref="AE18:AM18"/>
    <mergeCell ref="A18:C19"/>
    <mergeCell ref="D18:L18"/>
    <mergeCell ref="M18:U18"/>
    <mergeCell ref="A10:C10"/>
    <mergeCell ref="A28:A35"/>
    <mergeCell ref="A36:A39"/>
    <mergeCell ref="A40:A44"/>
    <mergeCell ref="V18:AD18"/>
    <mergeCell ref="A20:A27"/>
    <mergeCell ref="AO7:AW7"/>
    <mergeCell ref="AO18:AW18"/>
    <mergeCell ref="AO87:AW87"/>
    <mergeCell ref="A96:A102"/>
    <mergeCell ref="A107:A116"/>
    <mergeCell ref="D87:L87"/>
    <mergeCell ref="M87:U87"/>
    <mergeCell ref="V87:AD87"/>
    <mergeCell ref="D7:L7"/>
    <mergeCell ref="M7:U7"/>
    <mergeCell ref="AE87:AM87"/>
    <mergeCell ref="A89:A95"/>
    <mergeCell ref="A50:A54"/>
    <mergeCell ref="A55:A62"/>
    <mergeCell ref="A63:A70"/>
    <mergeCell ref="A71:A75"/>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15</vt:i4>
      </vt:variant>
    </vt:vector>
  </HeadingPairs>
  <TitlesOfParts>
    <vt:vector size="57"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Related-Party Summary</vt:lpstr>
      <vt:lpstr>MMA Phys Comp</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Related-Party Summary</vt:lpstr>
      <vt:lpstr>ASR Instructions</vt:lpstr>
      <vt:lpstr>ASR Exhibit</vt:lpstr>
      <vt:lpstr>ASR Admin Max</vt:lpstr>
      <vt:lpstr>Notes</vt:lpstr>
      <vt:lpstr>MMA Data</vt:lpstr>
      <vt:lpstr>LTC Data</vt:lpstr>
      <vt:lpstr>'ASR Instructions'!Print_Area</vt:lpstr>
      <vt:lpstr>'General Instructions'!Print_Area</vt:lpstr>
      <vt:lpstr>'MMA Related-Party Summary'!Print_Area</vt:lpstr>
      <vt:lpstr>'MMA Rev-Exp Instructions'!Print_Area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'MMA Rev-Exp Instructions'!Print_Titles</vt:lpstr>
      <vt:lpstr>'MMA Rev-Exp Region 1'!Print_Titles</vt:lpstr>
      <vt:lpstr>'MMA Rev-Exp Summary'!Print_Titles</vt:lpstr>
      <vt:lpstr>'MMA Subcap Summary'!Print_Titles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2016-09-23T13:23:04Z</dcterms:modified>
</cp:coreProperties>
</file>